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  <Override PartName="/xl/drawings/charts/chart13.xml" ContentType="application/vnd.openxmlformats-officedocument.drawingml.chart+xml"/>
  <Override PartName="/xl/pivotTables/pivotTable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0968a6b14c48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a7fc38d596e45a7"/>
    <x:sheet xmlns:r="http://schemas.openxmlformats.org/officeDocument/2006/relationships" name="Analysis" sheetId="2" r:id="Rc88172ca29084194"/>
    <x:sheet xmlns:r="http://schemas.openxmlformats.org/officeDocument/2006/relationships" name="Pivot Analysis" sheetId="3" r:id="R4e8098283eb046a7"/>
    <x:sheet xmlns:r="http://schemas.openxmlformats.org/officeDocument/2006/relationships" name="Claims Data" sheetId="4" r:id="Re0c09ad5684640ab"/>
    <x:sheet xmlns:r="http://schemas.openxmlformats.org/officeDocument/2006/relationships" name="Feature Engineering" sheetId="5" r:id="Rcde3ce2beae54d8c"/>
    <x:sheet xmlns:r="http://schemas.openxmlformats.org/officeDocument/2006/relationships" name="Raw Claims" sheetId="6" r:id="Rc3bbfe56d0c94894"/>
    <x:sheet xmlns:r="http://schemas.openxmlformats.org/officeDocument/2006/relationships" name="Policies" sheetId="7" r:id="R304126bf44d54615"/>
    <x:sheet xmlns:r="http://schemas.openxmlformats.org/officeDocument/2006/relationships" name="Incidents" sheetId="8" r:id="R9c7d84f5669e4d19"/>
    <x:sheet xmlns:r="http://schemas.openxmlformats.org/officeDocument/2006/relationships" name="Processing" sheetId="9" r:id="Rdfbc92e306864ba3"/>
    <x:sheet xmlns:r="http://schemas.openxmlformats.org/officeDocument/2006/relationships" name="Regions" sheetId="10" r:id="R636af87995194e46"/>
    <x:sheet xmlns:r="http://schemas.openxmlformats.org/officeDocument/2006/relationships" name="Cleaning Log" sheetId="11" r:id="R95f8c046d11f4d53"/>
    <x:sheet xmlns:r="http://schemas.openxmlformats.org/officeDocument/2006/relationships" name="Formula Guide" sheetId="12" r:id="R1ed72fc18ca342b4"/>
    <x:sheet xmlns:r="http://schemas.openxmlformats.org/officeDocument/2006/relationships" name="Methods" sheetId="13" r:id="R616af110e3e244b3"/>
  </x:sheets>
  <x:pivotCaches>
    <x:pivotCache xmlns:r="http://schemas.openxmlformats.org/officeDocument/2006/relationships" cacheId="1" r:id="R0f3f4e25a6d34809"/>
  </x:pivotCach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.00"/>
    <x:numFmt numFmtId="201" formatCode="0"/>
    <x:numFmt numFmtId="202" formatCode="0.00"/>
    <x:numFmt numFmtId="203" formatCode="dd-mmm-yyyy"/>
    <x:numFmt numFmtId="204" formatCode="#,##0.0"/>
    <x:numFmt numFmtId="205" formatCode="#,##0"/>
    <x:numFmt numFmtId="206" formatCode="0.0%"/>
    <x:numFmt numFmtId="207" formatCode="0.0"/>
    <x:numFmt numFmtId="208" formatCode="General"/>
    <x:numFmt numFmtId="209" formatCode="0.000"/>
  </x:numFmts>
  <x:fonts count="7">
    <x:font>
      <x:sz val="11"/>
      <x:name val="Carlito"/>
    </x:font>
    <x:font>
      <x:sz val="11"/>
      <x:color rgb="FF22384A"/>
      <x:name val="Arial"/>
    </x:font>
    <x:font>
      <x:b/>
      <x:sz val="16"/>
      <x:color rgb="FF173D5E"/>
      <x:name val="Arial"/>
    </x:font>
    <x:font>
      <x:sz val="10"/>
      <x:color rgb="FF22384A"/>
      <x:name val="Arial"/>
    </x:font>
    <x:font>
      <x:b/>
      <x:sz val="11"/>
      <x:color rgb="FFFFFFFF"/>
      <x:name val="Arial"/>
    </x:font>
    <x:font>
      <x:b/>
      <x:sz val="11"/>
      <x:color rgb="FF22384A"/>
      <x:name val="Arial"/>
    </x:font>
    <x:font>
      <x:b/>
      <x:sz val="10"/>
      <x:color rgb="FF22384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0BE"/>
      </x:patternFill>
    </x:fill>
    <x:fill>
      <x:patternFill patternType="solid">
        <x:fgColor rgb="FF173D5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1" fillId="0" borderId="0" xfId="0" applyNumberFormat="1" applyFont="1" applyFill="1" applyBorder="1"/>
    <x:xf numFmtId="203" fontId="0" fillId="0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204" fontId="1" fillId="0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208" fontId="1" fillId="0" borderId="0" xfId="0" applyNumberFormat="1" applyFont="1" applyFill="1" applyBorder="1"/>
    <x:xf numFmtId="200" fontId="1" fillId="0" borderId="0" xfId="0" applyNumberFormat="1" applyFont="1" applyFill="1" applyBorder="1"/>
    <x:xf numFmtId="205" xfId="0" applyNumberFormat="1" applyFont="0" applyFill="0" applyBorder="0"/>
    <x:xf numFmtId="201" xfId="0" applyNumberFormat="1" applyFont="0" applyFill="0" applyBorder="0"/>
    <x:xf numFmtId="201" fontId="1" fillId="0" borderId="0" xfId="0" applyNumberFormat="1" applyFont="1" applyFill="1" applyBorder="1"/>
    <x:xf numFmtId="207" xfId="0" applyNumberFormat="1" applyFont="0" applyFill="0" applyBorder="0"/>
    <x:xf numFmtId="0" fontId="1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 vertical="center" wrapText="1"/>
    </x:xf>
    <x:xf numFmtId="209" fontId="1" fillId="0" borderId="0" xfId="0" applyNumberFormat="1" applyFont="1" applyFill="1" applyBorder="1"/>
  </x:cellXfs>
  <x:cellStyles count="1">
    <x:cellStyle name="Normal" xfId="0"/>
  </x:cellStyles>
  <x:dxfs count="3">
    <x:dxf>
      <x:font>
        <x:color rgb="FF9A301E"/>
      </x:font>
      <x:fill>
        <x:patternFill patternType="solid">
          <x:bgColor rgb="FFFCE5DE"/>
        </x:patternFill>
      </x:fill>
    </x:dxf>
    <x:dxf>
      <x:fill>
        <x:patternFill patternType="solid">
          <x:bgColor rgb="FFFFF0BE"/>
        </x:patternFill>
      </x:fill>
    </x:dxf>
    <x:dxf>
      <x:fill>
        <x:patternFill patternType="solid">
          <x:bgColor rgb="FFFCE5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93ae3d19c14f55" /><Relationship Type="http://schemas.openxmlformats.org/officeDocument/2006/relationships/theme" Target="/xl/theme/theme1.xml" Id="R847bf815bfb94f75" /><Relationship Type="http://schemas.openxmlformats.org/officeDocument/2006/relationships/sharedStrings" Target="/xl/sharedStrings.xml" Id="R14d1b701446a4011" /><Relationship Type="http://schemas.openxmlformats.org/officeDocument/2006/relationships/pivotCacheDefinition" Target="/pivotCache/pivotCacheDefinition1.xml" Id="R0f3f4e25a6d34809" /><Relationship Type="http://schemas.openxmlformats.org/officeDocument/2006/relationships/worksheet" Target="/xl/worksheets/sheet1.xml" Id="R1a7fc38d596e45a7" /><Relationship Type="http://schemas.openxmlformats.org/officeDocument/2006/relationships/worksheet" Target="/xl/worksheets/sheet2.xml" Id="Rc88172ca29084194" /><Relationship Type="http://schemas.openxmlformats.org/officeDocument/2006/relationships/worksheet" Target="/xl/worksheets/sheet3.xml" Id="R4e8098283eb046a7" /><Relationship Type="http://schemas.openxmlformats.org/officeDocument/2006/relationships/worksheet" Target="/xl/worksheets/sheet4.xml" Id="Re0c09ad5684640ab" /><Relationship Type="http://schemas.openxmlformats.org/officeDocument/2006/relationships/worksheet" Target="/xl/worksheets/sheet5.xml" Id="Rcde3ce2beae54d8c" /><Relationship Type="http://schemas.openxmlformats.org/officeDocument/2006/relationships/worksheet" Target="/xl/worksheets/sheet6.xml" Id="Rc3bbfe56d0c94894" /><Relationship Type="http://schemas.openxmlformats.org/officeDocument/2006/relationships/worksheet" Target="/xl/worksheets/sheet7.xml" Id="R304126bf44d54615" /><Relationship Type="http://schemas.openxmlformats.org/officeDocument/2006/relationships/worksheet" Target="/xl/worksheets/sheet8.xml" Id="R9c7d84f5669e4d19" /><Relationship Type="http://schemas.openxmlformats.org/officeDocument/2006/relationships/worksheet" Target="/xl/worksheets/sheet9.xml" Id="Rdfbc92e306864ba3" /><Relationship Type="http://schemas.openxmlformats.org/officeDocument/2006/relationships/worksheet" Target="/xl/worksheets/sheet10.xml" Id="R636af87995194e46" /><Relationship Type="http://schemas.openxmlformats.org/officeDocument/2006/relationships/worksheet" Target="/xl/worksheets/sheet11.xml" Id="R95f8c046d11f4d53" /><Relationship Type="http://schemas.openxmlformats.org/officeDocument/2006/relationships/worksheet" Target="/xl/worksheets/sheet12.xml" Id="R1ed72fc18ca342b4" /><Relationship Type="http://schemas.openxmlformats.org/officeDocument/2006/relationships/worksheet" Target="/xl/worksheets/sheet13.xml" Id="R616af110e3e244b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84d5633093d4eb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b50ca8427fad4b5a" /><Relationship Type="http://schemas.openxmlformats.org/officeDocument/2006/relationships/chart" Target="/xl/drawings/charts/chart3.xml" Id="R24d5bf2d1e4141ca" /><Relationship Type="http://schemas.openxmlformats.org/officeDocument/2006/relationships/chart" Target="/xl/drawings/charts/chart4.xml" Id="R418ed7185e444f2d" /><Relationship Type="http://schemas.openxmlformats.org/officeDocument/2006/relationships/chart" Target="/xl/drawings/charts/chart5.xml" Id="Ra713db7900174102" /><Relationship Type="http://schemas.openxmlformats.org/officeDocument/2006/relationships/chart" Target="/xl/drawings/charts/chart6.xml" Id="R0401a8cac3f64cde" /><Relationship Type="http://schemas.openxmlformats.org/officeDocument/2006/relationships/chart" Target="/xl/drawings/charts/chart7.xml" Id="Rf16151d9f2954666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8.xml" Id="R0a87babbfcab4dbb" /><Relationship Type="http://schemas.openxmlformats.org/officeDocument/2006/relationships/chart" Target="/xl/drawings/charts/chart9.xml" Id="R265ba441e3ed458c" /><Relationship Type="http://schemas.openxmlformats.org/officeDocument/2006/relationships/chart" Target="/xl/drawings/charts/chart10.xml" Id="R92bbec376938447a" /><Relationship Type="http://schemas.openxmlformats.org/officeDocument/2006/relationships/chart" Target="/xl/drawings/charts/chart11.xml" Id="Rf53d96a41a374bd1" /><Relationship Type="http://schemas.openxmlformats.org/officeDocument/2006/relationships/chart" Target="/xl/drawings/charts/chart12.xml" Id="R730cfd9c676943da" /><Relationship Type="http://schemas.openxmlformats.org/officeDocument/2006/relationships/chart" Target="/xl/drawings/charts/chart13.xml" Id="R08b8c4e134ca458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Mean claim value by policy type (INR)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Mean amount INR</c:v>
          </c:tx>
          <c:spPr>
            <a:solidFill xmlns:a="http://schemas.openxmlformats.org/drawingml/2006/main">
              <a:srgbClr val="2F6C99"/>
            </a:solidFill>
          </c:spPr>
          <c:invertIfNegative val="0"/>
          <c:cat>
            <c:strRef>
              <c:f>'Analysis'!$A$7:$A$9</c:f>
              <c:strCache>
                <c:ptCount val="3"/>
                <c:pt idx="0">
                  <c:v>Motor</c:v>
                </c:pt>
                <c:pt idx="1">
                  <c:v>Property</c:v>
                </c:pt>
                <c:pt idx="2">
                  <c:v>Unknown</c:v>
                </c:pt>
              </c:strCache>
            </c:strRef>
          </c:cat>
          <c:val>
            <c:numRef>
              <c:f>'Analysis'!$C$7:$C$9</c:f>
              <c:numCache>
                <c:formatCode>#,##0</c:formatCode>
                <c:ptCount val="3"/>
                <c:pt idx="0">
                  <c:v>54781.76798275023</c:v>
                </c:pt>
                <c:pt idx="1">
                  <c:v>146259.42252051603</c:v>
                </c:pt>
                <c:pt idx="2">
                  <c:v>37810.45</c:v>
                </c:pt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Claim value by type (INR)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Mean amount INR</c:v>
          </c:tx>
          <c:spPr>
            <a:solidFill xmlns:a="http://schemas.openxmlformats.org/drawingml/2006/main">
              <a:srgbClr val="2F6C99"/>
            </a:solidFill>
          </c:spPr>
          <c:invertIfNegative val="0"/>
          <c:cat>
            <c:strRef>
              <c:f>'Analysis'!$A$7:$A$9</c:f>
              <c:strCache>
                <c:ptCount val="3"/>
                <c:pt idx="0">
                  <c:v>Motor</c:v>
                </c:pt>
                <c:pt idx="1">
                  <c:v>Property</c:v>
                </c:pt>
                <c:pt idx="2">
                  <c:v>Unknown</c:v>
                </c:pt>
              </c:strCache>
            </c:strRef>
          </c:cat>
          <c:val>
            <c:numRef>
              <c:f>'Analysis'!$C$7:$C$9</c:f>
              <c:numCache>
                <c:formatCode>#,##0</c:formatCode>
                <c:ptCount val="3"/>
                <c:pt idx="0">
                  <c:v>54781.76798275023</c:v>
                </c:pt>
                <c:pt idx="1">
                  <c:v>146259.42252051603</c:v>
                </c:pt>
                <c:pt idx="2">
                  <c:v>37810.45</c:v>
                </c:pt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Regional claims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Claims</c:v>
          </c:tx>
          <c:spPr>
            <a:solidFill xmlns:a="http://schemas.openxmlformats.org/drawingml/2006/main">
              <a:srgbClr val="2F6C99"/>
            </a:solidFill>
          </c:spPr>
          <c:invertIfNegative val="0"/>
          <c:cat>
            <c:strRef>
              <c:f>'Analysis'!$A$19:$A$24</c:f>
              <c:strCache>
                <c:ptCount val="6"/>
                <c:pt idx="0">
                  <c:v>South</c:v>
                </c:pt>
                <c:pt idx="1">
                  <c:v>North</c:v>
                </c:pt>
                <c:pt idx="2">
                  <c:v>West</c:v>
                </c:pt>
                <c:pt idx="3">
                  <c:v>East</c:v>
                </c:pt>
                <c:pt idx="4">
                  <c:v>Central</c:v>
                </c:pt>
                <c:pt idx="5">
                  <c:v>Unknown</c:v>
                </c:pt>
              </c:strCache>
            </c:strRef>
          </c:cat>
          <c:val>
            <c:numRef>
              <c:f>'Analysis'!$B$19:$B$24</c:f>
              <c:numCache>
                <c:formatCode>0</c:formatCode>
                <c:ptCount val="6"/>
                <c:pt idx="0">
                  <c:v>1018</c:v>
                </c:pt>
                <c:pt idx="1">
                  <c:v>725</c:v>
                </c:pt>
                <c:pt idx="2">
                  <c:v>584</c:v>
                </c:pt>
                <c:pt idx="3">
                  <c:v>389</c:v>
                </c:pt>
                <c:pt idx="4">
                  <c:v>283</c:v>
                </c:pt>
                <c:pt idx="5">
                  <c:v>1</c:v>
                </c:pt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Settlement time by incident (days)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Mean days</c:v>
          </c:tx>
          <c:spPr>
            <a:solidFill xmlns:a="http://schemas.openxmlformats.org/drawingml/2006/main">
              <a:srgbClr val="2F6C99"/>
            </a:solidFill>
          </c:spPr>
          <c:invertIfNegative val="0"/>
          <c:cat>
            <c:strRef>
              <c:f>'Analysis'!$A$34:$A$40</c:f>
              <c:strCache>
                <c:ptCount val="7"/>
                <c:pt idx="0">
                  <c:v>Collision</c:v>
                </c:pt>
                <c:pt idx="1">
                  <c:v>Theft</c:v>
                </c:pt>
                <c:pt idx="2">
                  <c:v>Glass Damage</c:v>
                </c:pt>
                <c:pt idx="3">
                  <c:v>Fire</c:v>
                </c:pt>
                <c:pt idx="4">
                  <c:v>Water Damage</c:v>
                </c:pt>
                <c:pt idx="5">
                  <c:v>Flood</c:v>
                </c:pt>
                <c:pt idx="6">
                  <c:v>Unknown</c:v>
                </c:pt>
              </c:strCache>
            </c:strRef>
          </c:cat>
          <c:val>
            <c:numRef>
              <c:f>'Analysis'!$E$34:$E$40</c:f>
              <c:numCache>
                <c:formatCode>0.0</c:formatCode>
                <c:ptCount val="7"/>
                <c:pt idx="0">
                  <c:v>19.285714285714285</c:v>
                </c:pt>
                <c:pt idx="1">
                  <c:v>28.25581395348837</c:v>
                </c:pt>
                <c:pt idx="2">
                  <c:v>19.327338129496404</c:v>
                </c:pt>
                <c:pt idx="3">
                  <c:v>28.105263157894736</c:v>
                </c:pt>
                <c:pt idx="4">
                  <c:v>18.83644859813084</c:v>
                </c:pt>
                <c:pt idx="5">
                  <c:v>18.75829383886256</c:v>
                </c:pt>
                <c:pt idx="6">
                  <c:v>18</c:v>
                </c:pt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Process stage count (days)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Mean days</c:v>
          </c:tx>
          <c:spPr>
            <a:solidFill xmlns:a="http://schemas.openxmlformats.org/drawingml/2006/main">
              <a:srgbClr val="2F6C99"/>
            </a:solidFill>
          </c:spPr>
          <c:invertIfNegative val="0"/>
          <c:cat>
            <c:strRef>
              <c:f>'Analysis'!$A$50:$A$55</c:f>
              <c:strCach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Missing</c:v>
                </c:pt>
              </c:strCache>
            </c:strRef>
          </c:cat>
          <c:val>
            <c:numRef>
              <c:f>'Analysis'!$E$50:$E$55</c:f>
              <c:numCache>
                <c:formatCode>0.0</c:formatCode>
                <c:ptCount val="6"/>
                <c:pt idx="0">
                  <c:v>13.703339882121808</c:v>
                </c:pt>
                <c:pt idx="1">
                  <c:v>15.41995841995842</c:v>
                </c:pt>
                <c:pt idx="2">
                  <c:v>22.094315245478036</c:v>
                </c:pt>
                <c:pt idx="3">
                  <c:v>32.38059701492537</c:v>
                </c:pt>
                <c:pt idx="4">
                  <c:v>35.258426966292134</c:v>
                </c:pt>
                <c:pt idx="5">
                  <c:v>20</c:v>
                </c:pt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Severity comparison (INR)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Mean amount INR</c:v>
          </c:tx>
          <c:spPr>
            <a:solidFill xmlns:a="http://schemas.openxmlformats.org/drawingml/2006/main">
              <a:srgbClr val="2F6C99"/>
            </a:solidFill>
          </c:spPr>
          <c:invertIfNegative val="0"/>
          <c:cat>
            <c:strRef>
              <c:f>'Analysis'!$A$65:$A$68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Unknown</c:v>
                </c:pt>
              </c:strCache>
            </c:strRef>
          </c:cat>
          <c:val>
            <c:numRef>
              <c:f>'Analysis'!$C$65:$C$68</c:f>
              <c:numCache>
                <c:formatCode>#,##0</c:formatCode>
                <c:ptCount val="4"/>
                <c:pt idx="0">
                  <c:v>34207.77810717368</c:v>
                </c:pt>
                <c:pt idx="1">
                  <c:v>81001.66931063819</c:v>
                </c:pt>
                <c:pt idx="2">
                  <c:v>184526.48444444433</c:v>
                </c:pt>
                <c:pt idx="3">
                  <c:v>51104.116166666645</c:v>
                </c:pt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Investigation workload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Investigated</c:v>
          </c:tx>
          <c:spPr>
            <a:solidFill xmlns:a="http://schemas.openxmlformats.org/drawingml/2006/main">
              <a:srgbClr val="2F6C99"/>
            </a:solidFill>
          </c:spPr>
          <c:invertIfNegative val="0"/>
          <c:cat>
            <c:strRef>
              <c:f>'Analysis'!$A$78:$A$84</c:f>
              <c:strCache>
                <c:ptCount val="7"/>
                <c:pt idx="0">
                  <c:v>Collision</c:v>
                </c:pt>
                <c:pt idx="1">
                  <c:v>Theft</c:v>
                </c:pt>
                <c:pt idx="2">
                  <c:v>Glass Damage</c:v>
                </c:pt>
                <c:pt idx="3">
                  <c:v>Fire</c:v>
                </c:pt>
                <c:pt idx="4">
                  <c:v>Water Damage</c:v>
                </c:pt>
                <c:pt idx="5">
                  <c:v>Flood</c:v>
                </c:pt>
                <c:pt idx="6">
                  <c:v>Unknown</c:v>
                </c:pt>
              </c:strCache>
            </c:strRef>
          </c:cat>
          <c:val>
            <c:numRef>
              <c:f>'Analysis'!$H$78:$H$84</c:f>
              <c:numCache>
                <c:formatCode>0</c:formatCode>
                <c:ptCount val="7"/>
                <c:pt idx="0">
                  <c:v>205</c:v>
                </c:pt>
                <c:pt idx="1">
                  <c:v>410</c:v>
                </c:pt>
                <c:pt idx="2">
                  <c:v>65</c:v>
                </c:pt>
                <c:pt idx="3">
                  <c:v>252</c:v>
                </c:pt>
                <c:pt idx="4">
                  <c:v>45</c:v>
                </c:pt>
                <c:pt idx="5">
                  <c:v>41</c:v>
                </c:pt>
                <c:pt idx="6">
                  <c:v>10</c:v>
                </c:pt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pivotSource>
    <c:name>[Insurance_Claims_Analysis.xlsx]Pivot Analysis!InsurancePivot1</c:name>
    <c:fmtId val="0"/>
  </c:pivotSource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Claim value by type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Mean Amount INR</c:v>
          </c:tx>
          <c:spPr>
            <a:solidFill xmlns:a="http://schemas.openxmlformats.org/drawingml/2006/main">
              <a:srgbClr val="2F6C99"/>
            </a:solidFill>
          </c:spPr>
          <c:invertIfNegative val="0"/>
          <c:cat>
            <c:strRef>
              <c:f>'Pivot Analysis'!$A$6:$A$8</c:f>
              <c:strCache>
                <c:ptCount val="3"/>
                <c:pt idx="0">
                  <c:v>Motor</c:v>
                </c:pt>
                <c:pt idx="1">
                  <c:v>Property</c:v>
                </c:pt>
                <c:pt idx="2">
                  <c:v>Unknown</c:v>
                </c:pt>
              </c:strCache>
            </c:strRef>
          </c:cat>
          <c:val>
            <c:numRef>
              <c:f>'Pivot Analysis'!$B$6:$B$8</c:f>
              <c:numCache>
                <c:formatCode>#,##0</c:formatCode>
                <c:ptCount val="3"/>
                <c:pt idx="0">
                  <c:v>54781.76798275023</c:v>
                </c:pt>
                <c:pt idx="1">
                  <c:v>146259.42252051603</c:v>
                </c:pt>
                <c:pt idx="2">
                  <c:v>37810.45</c:v>
                </c:pt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pivotSource>
    <c:name>[Insurance_Claims_Analysis.xlsx]Pivot Analysis!InsurancePivot2</c:name>
    <c:fmtId val="0"/>
  </c:pivotSource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Regional claims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Claim Count</c:v>
          </c:tx>
          <c:spPr>
            <a:solidFill xmlns:a="http://schemas.openxmlformats.org/drawingml/2006/main">
              <a:srgbClr val="2F6C99"/>
            </a:solidFill>
          </c:spPr>
          <c:invertIfNegative val="0"/>
          <c:cat>
            <c:strRef>
              <c:f>'Pivot Analysis'!$A$22:$A$27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Unknown</c:v>
                </c:pt>
                <c:pt idx="5">
                  <c:v>West</c:v>
                </c:pt>
              </c:strCache>
            </c:strRef>
          </c:cat>
          <c:val>
            <c:numRef>
              <c:f>'Pivot Analysis'!$B$22:$B$27</c:f>
              <c:numCache>
                <c:formatCode>0</c:formatCode>
                <c:ptCount val="6"/>
                <c:pt idx="0">
                  <c:v>283</c:v>
                </c:pt>
                <c:pt idx="1">
                  <c:v>389</c:v>
                </c:pt>
                <c:pt idx="2">
                  <c:v>725</c:v>
                </c:pt>
                <c:pt idx="3">
                  <c:v>1018</c:v>
                </c:pt>
                <c:pt idx="4">
                  <c:v>1</c:v>
                </c:pt>
                <c:pt idx="5">
                  <c:v>584</c:v>
                </c:pt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pivotSource>
    <c:name>[Insurance_Claims_Analysis.xlsx]Pivot Analysis!InsurancePivot3</c:name>
    <c:fmtId val="0"/>
  </c:pivotSource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Settlement time by incident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Mean Settlement Days</c:v>
          </c:tx>
          <c:spPr>
            <a:solidFill xmlns:a="http://schemas.openxmlformats.org/drawingml/2006/main">
              <a:srgbClr val="2F6C99"/>
            </a:solidFill>
          </c:spPr>
          <c:invertIfNegative val="0"/>
          <c:cat>
            <c:strRef>
              <c:f>'Pivot Analysis'!$A$38:$A$44</c:f>
              <c:strCache>
                <c:ptCount val="7"/>
                <c:pt idx="0">
                  <c:v>Collision</c:v>
                </c:pt>
                <c:pt idx="1">
                  <c:v>Fire</c:v>
                </c:pt>
                <c:pt idx="2">
                  <c:v>Flood</c:v>
                </c:pt>
                <c:pt idx="3">
                  <c:v>Glass Damage</c:v>
                </c:pt>
                <c:pt idx="4">
                  <c:v>Theft</c:v>
                </c:pt>
                <c:pt idx="5">
                  <c:v>Unknown</c:v>
                </c:pt>
                <c:pt idx="6">
                  <c:v>Water Damage</c:v>
                </c:pt>
              </c:strCache>
            </c:strRef>
          </c:cat>
          <c:val>
            <c:numRef>
              <c:f>'Pivot Analysis'!$B$38:$B$44</c:f>
              <c:numCache>
                <c:formatCode>0.0</c:formatCode>
                <c:ptCount val="7"/>
                <c:pt idx="0">
                  <c:v>19.285714285714285</c:v>
                </c:pt>
                <c:pt idx="1">
                  <c:v>28.105263157894736</c:v>
                </c:pt>
                <c:pt idx="2">
                  <c:v>18.75829383886256</c:v>
                </c:pt>
                <c:pt idx="3">
                  <c:v>19.327338129496404</c:v>
                </c:pt>
                <c:pt idx="4">
                  <c:v>28.25581395348837</c:v>
                </c:pt>
                <c:pt idx="5">
                  <c:v>18</c:v>
                </c:pt>
                <c:pt idx="6">
                  <c:v>18.83644859813084</c:v>
                </c:pt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pivotSource>
    <c:name>[Insurance_Claims_Analysis.xlsx]Pivot Analysis!InsurancePivot4</c:name>
    <c:fmtId val="0"/>
  </c:pivotSource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Process stage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Mean Settlement Days</c:v>
          </c:tx>
          <c:spPr>
            <a:solidFill xmlns:a="http://schemas.openxmlformats.org/drawingml/2006/main">
              <a:srgbClr val="2F6C99"/>
            </a:solidFill>
          </c:spPr>
          <c:invertIfNegative val="0"/>
          <c:cat>
            <c:strRef>
              <c:f>'Pivot Analysis'!$A$54:$A$59</c:f>
              <c:strCach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(blank)</c:v>
                </c:pt>
              </c:strCache>
            </c:strRef>
          </c:cat>
          <c:val>
            <c:numRef>
              <c:f>'Pivot Analysis'!$B$54:$B$59</c:f>
              <c:numCache>
                <c:formatCode>0.0</c:formatCode>
                <c:ptCount val="6"/>
                <c:pt idx="0">
                  <c:v>13.703339882121808</c:v>
                </c:pt>
                <c:pt idx="1">
                  <c:v>15.41995841995842</c:v>
                </c:pt>
                <c:pt idx="2">
                  <c:v>22.094315245478036</c:v>
                </c:pt>
                <c:pt idx="3">
                  <c:v>32.38059701492537</c:v>
                </c:pt>
                <c:pt idx="4">
                  <c:v>35.258426966292134</c:v>
                </c:pt>
                <c:pt idx="5">
                  <c:v>20</c:v>
                </c:pt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pivotSource>
    <c:name>[Insurance_Claims_Analysis.xlsx]Pivot Analysis!InsurancePivot5</c:name>
    <c:fmtId val="0"/>
  </c:pivotSource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Severity comparison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Mean Amount INR</c:v>
          </c:tx>
          <c:spPr>
            <a:solidFill xmlns:a="http://schemas.openxmlformats.org/drawingml/2006/main">
              <a:srgbClr val="2F6C99"/>
            </a:solidFill>
          </c:spPr>
          <c:invertIfNegative val="0"/>
          <c:cat>
            <c:strRef>
              <c:f>'Pivot Analysis'!$A$70:$A$73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Unknown</c:v>
                </c:pt>
              </c:strCache>
            </c:strRef>
          </c:cat>
          <c:val>
            <c:numRef>
              <c:f>'Pivot Analysis'!$B$70:$B$73</c:f>
              <c:numCache>
                <c:formatCode>#,##0</c:formatCode>
                <c:ptCount val="4"/>
                <c:pt idx="0">
                  <c:v>184526.48444444433</c:v>
                </c:pt>
                <c:pt idx="1">
                  <c:v>34207.77810717368</c:v>
                </c:pt>
                <c:pt idx="2">
                  <c:v>81001.66931063819</c:v>
                </c:pt>
                <c:pt idx="3">
                  <c:v>51104.116166666645</c:v>
                </c:pt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.xml><?xml version="1.0" encoding="utf-8"?>
<c:chartSpace xmlns:c="http://schemas.openxmlformats.org/drawingml/2006/chart">
  <c:lang val="en-US"/>
  <c:roundedCorners val="0"/>
  <c:pivotSource>
    <c:name>[Insurance_Claims_Analysis.xlsx]Pivot Analysis!InsurancePivot6</c:name>
    <c:fmtId val="0"/>
  </c:pivotSource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Investigation workload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Investigated Claims</c:v>
          </c:tx>
          <c:spPr>
            <a:solidFill xmlns:a="http://schemas.openxmlformats.org/drawingml/2006/main">
              <a:srgbClr val="2F6C99"/>
            </a:solidFill>
          </c:spPr>
          <c:invertIfNegative val="0"/>
          <c:cat>
            <c:strRef>
              <c:f>'Pivot Analysis'!$A$86:$A$92</c:f>
              <c:strCache>
                <c:ptCount val="7"/>
                <c:pt idx="0">
                  <c:v>Collision</c:v>
                </c:pt>
                <c:pt idx="1">
                  <c:v>Fire</c:v>
                </c:pt>
                <c:pt idx="2">
                  <c:v>Flood</c:v>
                </c:pt>
                <c:pt idx="3">
                  <c:v>Glass Damage</c:v>
                </c:pt>
                <c:pt idx="4">
                  <c:v>Theft</c:v>
                </c:pt>
                <c:pt idx="5">
                  <c:v>Unknown</c:v>
                </c:pt>
                <c:pt idx="6">
                  <c:v>Water Damage</c:v>
                </c:pt>
              </c:strCache>
            </c:strRef>
          </c:cat>
          <c:val>
            <c:numRef>
              <c:f>'Pivot Analysis'!$B$86:$B$92</c:f>
              <c:numCache>
                <c:formatCode>0</c:formatCode>
                <c:ptCount val="7"/>
                <c:pt idx="0">
                  <c:v>205</c:v>
                </c:pt>
                <c:pt idx="1">
                  <c:v>252</c:v>
                </c:pt>
                <c:pt idx="2">
                  <c:v>41</c:v>
                </c:pt>
                <c:pt idx="3">
                  <c:v>65</c:v>
                </c:pt>
                <c:pt idx="4">
                  <c:v>410</c:v>
                </c:pt>
                <c:pt idx="5">
                  <c:v>10</c:v>
                </c:pt>
                <c:pt idx="6">
                  <c:v>45</c:v>
                </c:pt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6</xdr:row>
      <xdr:rowOff>0</xdr:rowOff>
    </xdr:from>
    <xdr:to>
      <xdr:col>10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84d5633093d4eb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4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50ca8427fad4b5a"/>
        </a:graphicData>
      </a:graphic>
    </xdr:graphicFrame>
    <xdr:clientData/>
  </xdr:twoCellAnchor>
  <xdr:twoCellAnchor>
    <xdr:from>
      <xdr:col>9</xdr:col>
      <xdr:colOff>0</xdr:colOff>
      <xdr:row>16</xdr:row>
      <xdr:rowOff>0</xdr:rowOff>
    </xdr:from>
    <xdr:to>
      <xdr:col>17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4d5bf2d1e4141ca"/>
        </a:graphicData>
      </a:graphic>
    </xdr:graphicFrame>
    <xdr:clientData/>
  </xdr:twoCellAnchor>
  <xdr:twoCellAnchor>
    <xdr:from>
      <xdr:col>9</xdr:col>
      <xdr:colOff>0</xdr:colOff>
      <xdr:row>31</xdr:row>
      <xdr:rowOff>0</xdr:rowOff>
    </xdr:from>
    <xdr:to>
      <xdr:col>17</xdr:col>
      <xdr:colOff>0</xdr:colOff>
      <xdr:row>44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8ed7185e444f2d"/>
        </a:graphicData>
      </a:graphic>
    </xdr:graphicFrame>
    <xdr:clientData/>
  </xdr:twoCellAnchor>
  <xdr:twoCellAnchor>
    <xdr:from>
      <xdr:col>9</xdr:col>
      <xdr:colOff>0</xdr:colOff>
      <xdr:row>47</xdr:row>
      <xdr:rowOff>0</xdr:rowOff>
    </xdr:from>
    <xdr:to>
      <xdr:col>17</xdr:col>
      <xdr:colOff>0</xdr:colOff>
      <xdr:row>60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713db7900174102"/>
        </a:graphicData>
      </a:graphic>
    </xdr:graphicFrame>
    <xdr:clientData/>
  </xdr:twoCellAnchor>
  <xdr:twoCellAnchor>
    <xdr:from>
      <xdr:col>9</xdr:col>
      <xdr:colOff>0</xdr:colOff>
      <xdr:row>62</xdr:row>
      <xdr:rowOff>0</xdr:rowOff>
    </xdr:from>
    <xdr:to>
      <xdr:col>17</xdr:col>
      <xdr:colOff>0</xdr:colOff>
      <xdr:row>75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01a8cac3f64cde"/>
        </a:graphicData>
      </a:graphic>
    </xdr:graphicFrame>
    <xdr:clientData/>
  </xdr:twoCellAnchor>
  <xdr:twoCellAnchor>
    <xdr:from>
      <xdr:col>9</xdr:col>
      <xdr:colOff>0</xdr:colOff>
      <xdr:row>75</xdr:row>
      <xdr:rowOff>0</xdr:rowOff>
    </xdr:from>
    <xdr:to>
      <xdr:col>17</xdr:col>
      <xdr:colOff>0</xdr:colOff>
      <xdr:row>88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16151d9f295466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3</xdr:col>
      <xdr:colOff>0</xdr:colOff>
      <xdr:row>4</xdr:row>
      <xdr:rowOff>0</xdr:rowOff>
    </xdr:from>
    <xdr:to>
      <xdr:col>11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a87babbfcab4dbb"/>
        </a:graphicData>
      </a:graphic>
    </xdr:graphicFrame>
    <xdr:clientData/>
  </xdr:twoCellAnchor>
  <xdr:twoCellAnchor>
    <xdr:from>
      <xdr:col>3</xdr:col>
      <xdr:colOff>0</xdr:colOff>
      <xdr:row>20</xdr:row>
      <xdr:rowOff>0</xdr:rowOff>
    </xdr:from>
    <xdr:to>
      <xdr:col>11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65ba441e3ed458c"/>
        </a:graphicData>
      </a:graphic>
    </xdr:graphicFrame>
    <xdr:clientData/>
  </xdr:twoCellAnchor>
  <xdr:twoCellAnchor>
    <xdr:from>
      <xdr:col>3</xdr:col>
      <xdr:colOff>0</xdr:colOff>
      <xdr:row>36</xdr:row>
      <xdr:rowOff>0</xdr:rowOff>
    </xdr:from>
    <xdr:to>
      <xdr:col>11</xdr:col>
      <xdr:colOff>0</xdr:colOff>
      <xdr:row>49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2bbec376938447a"/>
        </a:graphicData>
      </a:graphic>
    </xdr:graphicFrame>
    <xdr:clientData/>
  </xdr:twoCellAnchor>
  <xdr:twoCellAnchor>
    <xdr:from>
      <xdr:col>3</xdr:col>
      <xdr:colOff>0</xdr:colOff>
      <xdr:row>52</xdr:row>
      <xdr:rowOff>0</xdr:rowOff>
    </xdr:from>
    <xdr:to>
      <xdr:col>11</xdr:col>
      <xdr:colOff>0</xdr:colOff>
      <xdr:row>65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53d96a41a374bd1"/>
        </a:graphicData>
      </a:graphic>
    </xdr:graphicFrame>
    <xdr:clientData/>
  </xdr:twoCellAnchor>
  <xdr:twoCellAnchor>
    <xdr:from>
      <xdr:col>3</xdr:col>
      <xdr:colOff>0</xdr:colOff>
      <xdr:row>68</xdr:row>
      <xdr:rowOff>0</xdr:rowOff>
    </xdr:from>
    <xdr:to>
      <xdr:col>11</xdr:col>
      <xdr:colOff>0</xdr:colOff>
      <xdr:row>81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30cfd9c676943da"/>
        </a:graphicData>
      </a:graphic>
    </xdr:graphicFrame>
    <xdr:clientData/>
  </xdr:twoCellAnchor>
  <xdr:twoCellAnchor>
    <xdr:from>
      <xdr:col>3</xdr:col>
      <xdr:colOff>0</xdr:colOff>
      <xdr:row>84</xdr:row>
      <xdr:rowOff>0</xdr:rowOff>
    </xdr:from>
    <xdr:to>
      <xdr:col>11</xdr:col>
      <xdr:colOff>0</xdr:colOff>
      <xdr:row>97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8b8c4e134ca4588"/>
        </a:graphicData>
      </a:graphic>
    </xdr:graphicFrame>
    <xdr:clientData/>
  </xdr:twoCellAnchor>
</xdr:wsDr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27910a6dd7f241d6" /></Relationships>
</file>

<file path=xl/pivotTables/_rels/pivotTable2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faabe5337eea4303" /></Relationships>
</file>

<file path=xl/pivotTables/_rels/pivotTable3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d765762e316e434f" /></Relationships>
</file>

<file path=xl/pivotTables/_rels/pivotTable4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5b0b10079b66474f" /></Relationships>
</file>

<file path=xl/pivotTables/_rels/pivotTable5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89e61848d3b64235" /></Relationships>
</file>

<file path=xl/pivotTables/_rels/pivotTable6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5165164c3f2e4a52" /></Relationships>
</file>

<file path=xl/pivotTables/pivotTable.xml><?xml version="1.0" encoding="utf-8"?>
<x:pivotTableDefinition xmlns:x="http://schemas.openxmlformats.org/spreadsheetml/2006/main" name="InsurancePivot1" cacheId="1" dataOnRows="0" dataCaption="Values" updatedVersion="8" minRefreshableVersion="3" showDrill="1" rowGrandTotals="0" colGrandTotals="0" createdVersion="5" compact="0" outline="0" outlineData="0" compactData="0">
  <x:location ref="A5:B8" firstHeaderRow="0" firstDataRow="1" firstDataCol="1"/>
  <x:pivotFields count="16">
    <x:pivotField name="Claim ID" dataField="0" compact="0" outline="0" subtotalTop="1" showAll="0" defaultSubtotal="0"/>
    <x:pivotField name="Policy Type" dataField="0" compact="0" outline="0" subtotalTop="1" showAll="0" defaultSubtotal="0" axis="axisRow">
      <x:items count="3">
        <x:item x="0"/>
        <x:item x="2"/>
        <x:item x="1"/>
      </x:items>
    </x:pivotField>
    <x:pivotField name="Region" dataField="0" compact="0" outline="0" subtotalTop="1" showAll="0" defaultSubtotal="0"/>
    <x:pivotField name="Incident Type" dataField="0" compact="0" outline="0" subtotalTop="1" showAll="0" defaultSubtotal="0"/>
    <x:pivotField name="Severity" dataField="0" compact="0" outline="0" subtotalTop="1" showAll="0" defaultSubtotal="0"/>
    <x:pivotField name="Amount INR" dataField="1" compact="0" numFmtId="200" outline="0" subtotalTop="1" showAll="0" defaultSubtotal="0"/>
    <x:pivotField name="Premium INR" dataField="0" compact="0" numFmtId="200" outline="0" subtotalTop="1" showAll="0" defaultSubtotal="0"/>
    <x:pivotField name="Tenure Years" dataField="0" compact="0" numFmtId="201" outline="0" subtotalTop="1" showAll="0" defaultSubtotal="0"/>
    <x:pivotField name="Status" dataField="0" compact="0" numFmtId="201" outline="0" subtotalTop="1" showAll="0" defaultSubtotal="0"/>
    <x:pivotField name="Stage Count" dataField="0" compact="0" numFmtId="201" outline="0" subtotalTop="1" showAll="0" defaultSubtotal="0"/>
    <x:pivotField name="Settlement Days" dataField="0" compact="0" numFmtId="201" outline="0" subtotalTop="1" showAll="0" defaultSubtotal="0"/>
    <x:pivotField name="Investigation" dataField="0" compact="0" numFmtId="201" outline="0" subtotalTop="1" showAll="0" defaultSubtotal="0"/>
    <x:pivotField name="Claim Month" dataField="0" compact="0" outline="0" subtotalTop="1" showAll="0" defaultSubtotal="0"/>
    <x:pivotField name="Valid Settled" dataField="0" compact="0" outline="0" subtotalTop="1" showAll="0" defaultSubtotal="0"/>
    <x:pivotField name="Delayed" dataField="0" compact="0" outline="0" subtotalTop="1" showAll="0" defaultSubtotal="0"/>
    <x:pivotField name="Amount / Premium" dataField="0" compact="0" numFmtId="202" outline="0" subtotalTop="1" showAll="0" defaultSubtotal="0"/>
  </x:pivotFields>
  <x:rowFields count="1">
    <x:field x="1"/>
  </x:rowFields>
  <x:rowItems count="3">
    <x:i>
      <x:x v="0"/>
    </x:i>
    <x:i>
      <x:x v="1"/>
    </x:i>
    <x:i>
      <x:x v="2"/>
    </x:i>
  </x:rowItems>
  <x:colItems count="1">
    <x:i i="0">
      <x:x v="0"/>
    </x:i>
  </x:colItems>
  <x:dataFields count="1">
    <x:dataField name="Mean Amount INR" fld="5" subtotal="average" numFmtId="205"/>
  </x:dataFields>
  <x:pivotTableStyleInfo showRowHeaders="1" showColHeaders="1" showRowStripes="0" showColStripes="0" showLastColumn="0"/>
</x:pivotTableDefinition>
</file>

<file path=xl/pivotTables/pivotTable2.xml><?xml version="1.0" encoding="utf-8"?>
<x:pivotTableDefinition xmlns:x="http://schemas.openxmlformats.org/spreadsheetml/2006/main" name="InsurancePivot2" cacheId="1" dataOnRows="0" dataCaption="Values" updatedVersion="8" minRefreshableVersion="3" showDrill="1" rowGrandTotals="0" colGrandTotals="0" createdVersion="5" compact="0" outline="0" outlineData="0" compactData="0">
  <x:location ref="A21:B27" firstHeaderRow="0" firstDataRow="1" firstDataCol="1"/>
  <x:pivotFields count="16">
    <x:pivotField name="Claim ID" dataField="1" compact="0" outline="0" subtotalTop="1" showAll="0" defaultSubtotal="0"/>
    <x:pivotField name="Policy Type" dataField="0" compact="0" outline="0" subtotalTop="1" showAll="0" defaultSubtotal="0"/>
    <x:pivotField name="Region" dataField="0" compact="0" outline="0" subtotalTop="1" showAll="0" defaultSubtotal="0" axis="axisRow">
      <x:items count="6">
        <x:item x="2"/>
        <x:item x="4"/>
        <x:item x="3"/>
        <x:item x="0"/>
        <x:item x="1"/>
        <x:item x="5"/>
      </x:items>
    </x:pivotField>
    <x:pivotField name="Incident Type" dataField="0" compact="0" outline="0" subtotalTop="1" showAll="0" defaultSubtotal="0"/>
    <x:pivotField name="Severity" dataField="0" compact="0" outline="0" subtotalTop="1" showAll="0" defaultSubtotal="0"/>
    <x:pivotField name="Amount INR" dataField="0" compact="0" numFmtId="200" outline="0" subtotalTop="1" showAll="0" defaultSubtotal="0"/>
    <x:pivotField name="Premium INR" dataField="0" compact="0" numFmtId="200" outline="0" subtotalTop="1" showAll="0" defaultSubtotal="0"/>
    <x:pivotField name="Tenure Years" dataField="0" compact="0" numFmtId="201" outline="0" subtotalTop="1" showAll="0" defaultSubtotal="0"/>
    <x:pivotField name="Status" dataField="0" compact="0" numFmtId="201" outline="0" subtotalTop="1" showAll="0" defaultSubtotal="0"/>
    <x:pivotField name="Stage Count" dataField="0" compact="0" numFmtId="201" outline="0" subtotalTop="1" showAll="0" defaultSubtotal="0"/>
    <x:pivotField name="Settlement Days" dataField="0" compact="0" numFmtId="201" outline="0" subtotalTop="1" showAll="0" defaultSubtotal="0"/>
    <x:pivotField name="Investigation" dataField="0" compact="0" numFmtId="201" outline="0" subtotalTop="1" showAll="0" defaultSubtotal="0"/>
    <x:pivotField name="Claim Month" dataField="0" compact="0" outline="0" subtotalTop="1" showAll="0" defaultSubtotal="0"/>
    <x:pivotField name="Valid Settled" dataField="0" compact="0" outline="0" subtotalTop="1" showAll="0" defaultSubtotal="0"/>
    <x:pivotField name="Delayed" dataField="0" compact="0" outline="0" subtotalTop="1" showAll="0" defaultSubtotal="0"/>
    <x:pivotField name="Amount / Premium" dataField="0" compact="0" numFmtId="202" outline="0" subtotalTop="1" showAll="0" defaultSubtotal="0"/>
  </x:pivotFields>
  <x:rowFields count="1">
    <x:field x="2"/>
  </x:rowFields>
  <x:rowItems count="6">
    <x:i>
      <x:x v="0"/>
    </x:i>
    <x:i>
      <x:x v="1"/>
    </x:i>
    <x:i>
      <x:x v="2"/>
    </x:i>
    <x:i>
      <x:x v="3"/>
    </x:i>
    <x:i>
      <x:x v="4"/>
    </x:i>
    <x:i>
      <x:x v="5"/>
    </x:i>
  </x:rowItems>
  <x:colItems count="1">
    <x:i i="0">
      <x:x v="0"/>
    </x:i>
  </x:colItems>
  <x:dataFields count="1">
    <x:dataField name="Claim Count" fld="0" subtotal="count" numFmtId="201"/>
  </x:dataFields>
  <x:pivotTableStyleInfo showRowHeaders="1" showColHeaders="1" showRowStripes="0" showColStripes="0" showLastColumn="0"/>
</x:pivotTableDefinition>
</file>

<file path=xl/pivotTables/pivotTable3.xml><?xml version="1.0" encoding="utf-8"?>
<x:pivotTableDefinition xmlns:x="http://schemas.openxmlformats.org/spreadsheetml/2006/main" name="InsurancePivot3" cacheId="1" dataOnRows="0" dataCaption="Values" updatedVersion="8" minRefreshableVersion="3" showDrill="1" rowGrandTotals="0" colGrandTotals="0" createdVersion="5" compact="0" outline="0" outlineData="0" compactData="0">
  <x:location ref="A37:B44" firstHeaderRow="0" firstDataRow="1" firstDataCol="1"/>
  <x:pivotFields count="16">
    <x:pivotField name="Claim ID" dataField="0" compact="0" outline="0" subtotalTop="1" showAll="0" defaultSubtotal="0"/>
    <x:pivotField name="Policy Type" dataField="0" compact="0" outline="0" subtotalTop="1" showAll="0" defaultSubtotal="0"/>
    <x:pivotField name="Region" dataField="0" compact="0" outline="0" subtotalTop="1" showAll="0" defaultSubtotal="0"/>
    <x:pivotField name="Incident Type" dataField="0" compact="0" outline="0" subtotalTop="1" showAll="0" defaultSubtotal="0" axis="axisRow">
      <x:items count="7">
        <x:item x="1"/>
        <x:item x="5"/>
        <x:item x="2"/>
        <x:item x="3"/>
        <x:item x="0"/>
        <x:item x="6"/>
        <x:item x="4"/>
      </x:items>
    </x:pivotField>
    <x:pivotField name="Severity" dataField="0" compact="0" outline="0" subtotalTop="1" showAll="0" defaultSubtotal="0"/>
    <x:pivotField name="Amount INR" dataField="0" compact="0" numFmtId="200" outline="0" subtotalTop="1" showAll="0" defaultSubtotal="0"/>
    <x:pivotField name="Premium INR" dataField="0" compact="0" numFmtId="200" outline="0" subtotalTop="1" showAll="0" defaultSubtotal="0"/>
    <x:pivotField name="Tenure Years" dataField="0" compact="0" numFmtId="201" outline="0" subtotalTop="1" showAll="0" defaultSubtotal="0"/>
    <x:pivotField name="Status" dataField="0" compact="0" numFmtId="201" outline="0" subtotalTop="1" showAll="0" defaultSubtotal="0"/>
    <x:pivotField name="Stage Count" dataField="0" compact="0" numFmtId="201" outline="0" subtotalTop="1" showAll="0" defaultSubtotal="0"/>
    <x:pivotField name="Settlement Days" dataField="1" compact="0" numFmtId="201" outline="0" subtotalTop="1" showAll="0" defaultSubtotal="0"/>
    <x:pivotField name="Investigation" dataField="0" compact="0" numFmtId="201" outline="0" subtotalTop="1" showAll="0" defaultSubtotal="0"/>
    <x:pivotField name="Claim Month" dataField="0" compact="0" outline="0" subtotalTop="1" showAll="0" defaultSubtotal="0"/>
    <x:pivotField name="Valid Settled" dataField="0" compact="0" outline="0" subtotalTop="1" showAll="0" defaultSubtotal="0"/>
    <x:pivotField name="Delayed" dataField="0" compact="0" outline="0" subtotalTop="1" showAll="0" defaultSubtotal="0"/>
    <x:pivotField name="Amount / Premium" dataField="0" compact="0" numFmtId="202" outline="0" subtotalTop="1" showAll="0" defaultSubtotal="0"/>
  </x:pivotFields>
  <x:rowFields count="1">
    <x:field x="3"/>
  </x:rowFields>
  <x:rowItems count="7">
    <x:i>
      <x:x v="0"/>
    </x:i>
    <x:i>
      <x:x v="1"/>
    </x:i>
    <x:i>
      <x:x v="2"/>
    </x:i>
    <x:i>
      <x:x v="3"/>
    </x:i>
    <x:i>
      <x:x v="4"/>
    </x:i>
    <x:i>
      <x:x v="5"/>
    </x:i>
    <x:i>
      <x:x v="6"/>
    </x:i>
  </x:rowItems>
  <x:colItems count="1">
    <x:i i="0">
      <x:x v="0"/>
    </x:i>
  </x:colItems>
  <x:dataFields count="1">
    <x:dataField name="Mean Settlement Days" fld="10" subtotal="average" numFmtId="207"/>
  </x:dataFields>
  <x:pivotTableStyleInfo showRowHeaders="1" showColHeaders="1" showRowStripes="0" showColStripes="0" showLastColumn="0"/>
</x:pivotTableDefinition>
</file>

<file path=xl/pivotTables/pivotTable4.xml><?xml version="1.0" encoding="utf-8"?>
<x:pivotTableDefinition xmlns:x="http://schemas.openxmlformats.org/spreadsheetml/2006/main" name="InsurancePivot4" cacheId="1" dataOnRows="0" dataCaption="Values" updatedVersion="8" minRefreshableVersion="3" showDrill="1" rowGrandTotals="0" colGrandTotals="0" createdVersion="5" compact="0" outline="0" outlineData="0" compactData="0">
  <x:location ref="A53:B59" firstHeaderRow="0" firstDataRow="1" firstDataCol="1"/>
  <x:pivotFields count="16">
    <x:pivotField name="Claim ID" dataField="0" compact="0" outline="0" subtotalTop="1" showAll="0" defaultSubtotal="0"/>
    <x:pivotField name="Policy Type" dataField="0" compact="0" outline="0" subtotalTop="1" showAll="0" defaultSubtotal="0"/>
    <x:pivotField name="Region" dataField="0" compact="0" outline="0" subtotalTop="1" showAll="0" defaultSubtotal="0"/>
    <x:pivotField name="Incident Type" dataField="0" compact="0" outline="0" subtotalTop="1" showAll="0" defaultSubtotal="0"/>
    <x:pivotField name="Severity" dataField="0" compact="0" outline="0" subtotalTop="1" showAll="0" defaultSubtotal="0"/>
    <x:pivotField name="Amount INR" dataField="0" compact="0" numFmtId="200" outline="0" subtotalTop="1" showAll="0" defaultSubtotal="0"/>
    <x:pivotField name="Premium INR" dataField="0" compact="0" numFmtId="200" outline="0" subtotalTop="1" showAll="0" defaultSubtotal="0"/>
    <x:pivotField name="Tenure Years" dataField="0" compact="0" numFmtId="201" outline="0" subtotalTop="1" showAll="0" defaultSubtotal="0"/>
    <x:pivotField name="Status" dataField="0" compact="0" numFmtId="201" outline="0" subtotalTop="1" showAll="0" defaultSubtotal="0"/>
    <x:pivotField name="Stage Count" dataField="0" compact="0" numFmtId="201" outline="0" subtotalTop="1" showAll="0" defaultSubtotal="0" axis="axisRow">
      <x:items count="6">
        <x:item x="3"/>
        <x:item x="2"/>
        <x:item x="1"/>
        <x:item x="5"/>
        <x:item x="4"/>
        <x:item x="0"/>
      </x:items>
    </x:pivotField>
    <x:pivotField name="Settlement Days" dataField="1" compact="0" numFmtId="201" outline="0" subtotalTop="1" showAll="0" defaultSubtotal="0"/>
    <x:pivotField name="Investigation" dataField="0" compact="0" numFmtId="201" outline="0" subtotalTop="1" showAll="0" defaultSubtotal="0"/>
    <x:pivotField name="Claim Month" dataField="0" compact="0" outline="0" subtotalTop="1" showAll="0" defaultSubtotal="0"/>
    <x:pivotField name="Valid Settled" dataField="0" compact="0" outline="0" subtotalTop="1" showAll="0" defaultSubtotal="0"/>
    <x:pivotField name="Delayed" dataField="0" compact="0" outline="0" subtotalTop="1" showAll="0" defaultSubtotal="0"/>
    <x:pivotField name="Amount / Premium" dataField="0" compact="0" numFmtId="202" outline="0" subtotalTop="1" showAll="0" defaultSubtotal="0"/>
  </x:pivotFields>
  <x:rowFields count="1">
    <x:field x="9"/>
  </x:rowFields>
  <x:rowItems count="6">
    <x:i>
      <x:x v="0"/>
    </x:i>
    <x:i>
      <x:x v="1"/>
    </x:i>
    <x:i>
      <x:x v="2"/>
    </x:i>
    <x:i>
      <x:x v="3"/>
    </x:i>
    <x:i>
      <x:x v="4"/>
    </x:i>
    <x:i>
      <x:x v="5"/>
    </x:i>
  </x:rowItems>
  <x:colItems count="1">
    <x:i i="0">
      <x:x v="0"/>
    </x:i>
  </x:colItems>
  <x:dataFields count="1">
    <x:dataField name="Mean Settlement Days" fld="10" subtotal="average" numFmtId="207"/>
  </x:dataFields>
  <x:pivotTableStyleInfo showRowHeaders="1" showColHeaders="1" showRowStripes="0" showColStripes="0" showLastColumn="0"/>
</x:pivotTableDefinition>
</file>

<file path=xl/pivotTables/pivotTable5.xml><?xml version="1.0" encoding="utf-8"?>
<x:pivotTableDefinition xmlns:x="http://schemas.openxmlformats.org/spreadsheetml/2006/main" name="InsurancePivot5" cacheId="1" dataOnRows="0" dataCaption="Values" updatedVersion="8" minRefreshableVersion="3" showDrill="1" rowGrandTotals="0" colGrandTotals="0" createdVersion="5" compact="0" outline="0" outlineData="0" compactData="0">
  <x:location ref="A69:B73" firstHeaderRow="0" firstDataRow="1" firstDataCol="1"/>
  <x:pivotFields count="16">
    <x:pivotField name="Claim ID" dataField="0" compact="0" outline="0" subtotalTop="1" showAll="0" defaultSubtotal="0"/>
    <x:pivotField name="Policy Type" dataField="0" compact="0" outline="0" subtotalTop="1" showAll="0" defaultSubtotal="0"/>
    <x:pivotField name="Region" dataField="0" compact="0" outline="0" subtotalTop="1" showAll="0" defaultSubtotal="0"/>
    <x:pivotField name="Incident Type" dataField="0" compact="0" outline="0" subtotalTop="1" showAll="0" defaultSubtotal="0"/>
    <x:pivotField name="Severity" dataField="0" compact="0" outline="0" subtotalTop="1" showAll="0" defaultSubtotal="0" axis="axisRow">
      <x:items count="4">
        <x:item x="1"/>
        <x:item x="0"/>
        <x:item x="2"/>
        <x:item x="3"/>
      </x:items>
    </x:pivotField>
    <x:pivotField name="Amount INR" dataField="1" compact="0" numFmtId="200" outline="0" subtotalTop="1" showAll="0" defaultSubtotal="0"/>
    <x:pivotField name="Premium INR" dataField="0" compact="0" numFmtId="200" outline="0" subtotalTop="1" showAll="0" defaultSubtotal="0"/>
    <x:pivotField name="Tenure Years" dataField="0" compact="0" numFmtId="201" outline="0" subtotalTop="1" showAll="0" defaultSubtotal="0"/>
    <x:pivotField name="Status" dataField="0" compact="0" numFmtId="201" outline="0" subtotalTop="1" showAll="0" defaultSubtotal="0"/>
    <x:pivotField name="Stage Count" dataField="0" compact="0" numFmtId="201" outline="0" subtotalTop="1" showAll="0" defaultSubtotal="0"/>
    <x:pivotField name="Settlement Days" dataField="0" compact="0" numFmtId="201" outline="0" subtotalTop="1" showAll="0" defaultSubtotal="0"/>
    <x:pivotField name="Investigation" dataField="0" compact="0" numFmtId="201" outline="0" subtotalTop="1" showAll="0" defaultSubtotal="0"/>
    <x:pivotField name="Claim Month" dataField="0" compact="0" outline="0" subtotalTop="1" showAll="0" defaultSubtotal="0"/>
    <x:pivotField name="Valid Settled" dataField="0" compact="0" outline="0" subtotalTop="1" showAll="0" defaultSubtotal="0"/>
    <x:pivotField name="Delayed" dataField="0" compact="0" outline="0" subtotalTop="1" showAll="0" defaultSubtotal="0"/>
    <x:pivotField name="Amount / Premium" dataField="0" compact="0" numFmtId="202" outline="0" subtotalTop="1" showAll="0" defaultSubtotal="0"/>
  </x:pivotFields>
  <x:rowFields count="1">
    <x:field x="4"/>
  </x:rowFields>
  <x:rowItems count="4">
    <x:i>
      <x:x v="0"/>
    </x:i>
    <x:i>
      <x:x v="1"/>
    </x:i>
    <x:i>
      <x:x v="2"/>
    </x:i>
    <x:i>
      <x:x v="3"/>
    </x:i>
  </x:rowItems>
  <x:colItems count="1">
    <x:i i="0">
      <x:x v="0"/>
    </x:i>
  </x:colItems>
  <x:dataFields count="1">
    <x:dataField name="Mean Amount INR" fld="5" subtotal="average" numFmtId="205"/>
  </x:dataFields>
  <x:pivotTableStyleInfo showRowHeaders="1" showColHeaders="1" showRowStripes="0" showColStripes="0" showLastColumn="0"/>
</x:pivotTableDefinition>
</file>

<file path=xl/pivotTables/pivotTable6.xml><?xml version="1.0" encoding="utf-8"?>
<x:pivotTableDefinition xmlns:x="http://schemas.openxmlformats.org/spreadsheetml/2006/main" name="InsurancePivot6" cacheId="1" dataOnRows="0" dataCaption="Values" updatedVersion="8" minRefreshableVersion="3" showDrill="1" rowGrandTotals="0" colGrandTotals="0" createdVersion="5" compact="0" outline="0" outlineData="0" compactData="0">
  <x:location ref="A85:B92" firstHeaderRow="0" firstDataRow="1" firstDataCol="1"/>
  <x:pivotFields count="16">
    <x:pivotField name="Claim ID" dataField="0" compact="0" outline="0" subtotalTop="1" showAll="0" defaultSubtotal="0"/>
    <x:pivotField name="Policy Type" dataField="0" compact="0" outline="0" subtotalTop="1" showAll="0" defaultSubtotal="0"/>
    <x:pivotField name="Region" dataField="0" compact="0" outline="0" subtotalTop="1" showAll="0" defaultSubtotal="0"/>
    <x:pivotField name="Incident Type" dataField="0" compact="0" outline="0" subtotalTop="1" showAll="0" defaultSubtotal="0" axis="axisRow">
      <x:items count="7">
        <x:item x="1"/>
        <x:item x="5"/>
        <x:item x="2"/>
        <x:item x="3"/>
        <x:item x="0"/>
        <x:item x="6"/>
        <x:item x="4"/>
      </x:items>
    </x:pivotField>
    <x:pivotField name="Severity" dataField="0" compact="0" outline="0" subtotalTop="1" showAll="0" defaultSubtotal="0"/>
    <x:pivotField name="Amount INR" dataField="0" compact="0" numFmtId="200" outline="0" subtotalTop="1" showAll="0" defaultSubtotal="0"/>
    <x:pivotField name="Premium INR" dataField="0" compact="0" numFmtId="200" outline="0" subtotalTop="1" showAll="0" defaultSubtotal="0"/>
    <x:pivotField name="Tenure Years" dataField="0" compact="0" numFmtId="201" outline="0" subtotalTop="1" showAll="0" defaultSubtotal="0"/>
    <x:pivotField name="Status" dataField="0" compact="0" numFmtId="201" outline="0" subtotalTop="1" showAll="0" defaultSubtotal="0"/>
    <x:pivotField name="Stage Count" dataField="0" compact="0" numFmtId="201" outline="0" subtotalTop="1" showAll="0" defaultSubtotal="0"/>
    <x:pivotField name="Settlement Days" dataField="0" compact="0" numFmtId="201" outline="0" subtotalTop="1" showAll="0" defaultSubtotal="0"/>
    <x:pivotField name="Investigation" dataField="1" compact="0" numFmtId="201" outline="0" subtotalTop="1" showAll="0" defaultSubtotal="0"/>
    <x:pivotField name="Claim Month" dataField="0" compact="0" outline="0" subtotalTop="1" showAll="0" defaultSubtotal="0"/>
    <x:pivotField name="Valid Settled" dataField="0" compact="0" outline="0" subtotalTop="1" showAll="0" defaultSubtotal="0"/>
    <x:pivotField name="Delayed" dataField="0" compact="0" outline="0" subtotalTop="1" showAll="0" defaultSubtotal="0"/>
    <x:pivotField name="Amount / Premium" dataField="0" compact="0" numFmtId="202" outline="0" subtotalTop="1" showAll="0" defaultSubtotal="0"/>
  </x:pivotFields>
  <x:rowFields count="1">
    <x:field x="3"/>
  </x:rowFields>
  <x:rowItems count="7">
    <x:i>
      <x:x v="0"/>
    </x:i>
    <x:i>
      <x:x v="1"/>
    </x:i>
    <x:i>
      <x:x v="2"/>
    </x:i>
    <x:i>
      <x:x v="3"/>
    </x:i>
    <x:i>
      <x:x v="4"/>
    </x:i>
    <x:i>
      <x:x v="5"/>
    </x:i>
    <x:i>
      <x:x v="6"/>
    </x:i>
  </x:rowItems>
  <x:colItems count="1">
    <x:i i="0">
      <x:x v="0"/>
    </x:i>
  </x:colItems>
  <x:dataFields count="1">
    <x:dataField name="Investigated Claims" fld="11" subtotal="sum" numFmtId="201"/>
  </x:dataFields>
  <x:pivotTableStyleInfo showRowHeaders="1" showColHeaders="1" showRowStripes="0" showColStripes="0" showLastColumn="0"/>
</x:pivotTableDefinition>
</file>

<file path=xl/tables/table1.xml><?xml version="1.0" encoding="utf-8"?>
<x:table xmlns:x="http://schemas.openxmlformats.org/spreadsheetml/2006/main" id="1" name="ClaimsTable" displayName="ClaimsTable" ref="A1:V3001" headerRowCount="1" totalsRowCount="0" totalsRowShown="0">
  <x:tableColumns count="22">
    <x:tableColumn id="1" name="Claim ID"/>
    <x:tableColumn id="2" name="Policy Type"/>
    <x:tableColumn id="3" name="Region"/>
    <x:tableColumn id="4" name="Incident Type"/>
    <x:tableColumn id="5" name="Severity"/>
    <x:tableColumn id="6" name="Amount INR"/>
    <x:tableColumn id="7" name="Premium INR"/>
    <x:tableColumn id="8" name="Tenure Years"/>
    <x:tableColumn id="9" name="Status"/>
    <x:tableColumn id="10" name="Stage Count"/>
    <x:tableColumn id="11" name="Settlement Days"/>
    <x:tableColumn id="12" name="Investigation"/>
    <x:tableColumn id="13" name="Claim Month"/>
    <x:tableColumn id="14" name="Valid Settled"/>
    <x:tableColumn id="15" name="Delayed"/>
    <x:tableColumn id="16" name="Amount / Premium"/>
    <x:tableColumn id="17" name="Claim Date"/>
    <x:tableColumn id="18" name="Policy ID"/>
    <x:tableColumn id="19" name="Incident ID"/>
    <x:tableColumn id="20" name="Location Code"/>
    <x:tableColumn id="21" name="Unmatched Policy"/>
    <x:tableColumn id="22" name="Amount Missin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7" name="EngineeredFeatures" displayName="EngineeredFeatures" ref="A5:I3005" headerRowCount="1" totalsRowCount="0" totalsRowShown="0">
  <x:tableColumns count="9">
    <x:tableColumn id="1" name="Claim ID"/>
    <x:tableColumn id="2" name="Amount missing"/>
    <x:tableColumn id="3" name="Filled amount INR"/>
    <x:tableColumn id="4" name="Severity rank"/>
    <x:tableColumn id="5" name="Motor flag"/>
    <x:tableColumn id="6" name="Property flag"/>
    <x:tableColumn id="7" name="Valid settled"/>
    <x:tableColumn id="8" name="Delayed claim"/>
    <x:tableColumn id="9" name="Amount / premium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claimsSource" displayName="claimsSource" ref="A5:F3025" headerRowCount="1" totalsRowCount="0" totalsRowShown="0">
  <x:tableColumns count="6">
    <x:tableColumn id="1" name="claim_id"/>
    <x:tableColumn id="2" name="policy_id"/>
    <x:tableColumn id="3" name="incident_id"/>
    <x:tableColumn id="4" name="claim_date"/>
    <x:tableColumn id="5" name="amount"/>
    <x:tableColumn id="6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policiesSource" displayName="policiesSource" ref="A5:E1605" headerRowCount="1" totalsRowCount="0" totalsRowShown="0">
  <x:tableColumns count="5">
    <x:tableColumn id="1" name="policy_id"/>
    <x:tableColumn id="2" name="policy_type"/>
    <x:tableColumn id="3" name="premium"/>
    <x:tableColumn id="4" name="tenure"/>
    <x:tableColumn id="5" name="region_i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incidentsSource" displayName="incidentsSource" ref="A5:D3005" headerRowCount="1" totalsRowCount="0" totalsRowShown="0">
  <x:tableColumns count="4">
    <x:tableColumn id="1" name="incident_id"/>
    <x:tableColumn id="2" name="incident_type"/>
    <x:tableColumn id="3" name="location"/>
    <x:tableColumn id="4" name="severit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processingSource" displayName="processingSource" ref="A5:D3005" headerRowCount="1" totalsRowCount="0" totalsRowShown="0">
  <x:tableColumns count="4">
    <x:tableColumn id="1" name="claim_id"/>
    <x:tableColumn id="2" name="stages"/>
    <x:tableColumn id="3" name="settlement_days"/>
    <x:tableColumn id="4" name="investigation_requir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regionsSource" displayName="regionsSource" ref="A5:B10" headerRowCount="1" totalsRowCount="0" totalsRowShown="0">
  <x:tableColumns count="2">
    <x:tableColumn id="1" name="region_id"/>
    <x:tableColumn id="2" name="region_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6ad64e1496c432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e6be1dec0cdb47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bc39c7d4ab4c4032" /><Relationship Type="http://schemas.openxmlformats.org/officeDocument/2006/relationships/pivotTable" Target="/xl/pivotTables/pivotTable.xml" Id="Rec65cad34dd34376" /><Relationship Type="http://schemas.openxmlformats.org/officeDocument/2006/relationships/pivotTable" Target="/xl/pivotTables/pivotTable2.xml" Id="R6c6ed68f48f44bad" /><Relationship Type="http://schemas.openxmlformats.org/officeDocument/2006/relationships/pivotTable" Target="/xl/pivotTables/pivotTable3.xml" Id="Rcdf3df8c28bb46d8" /><Relationship Type="http://schemas.openxmlformats.org/officeDocument/2006/relationships/pivotTable" Target="/xl/pivotTables/pivotTable4.xml" Id="R6263028dc88a4a20" /><Relationship Type="http://schemas.openxmlformats.org/officeDocument/2006/relationships/pivotTable" Target="/xl/pivotTables/pivotTable5.xml" Id="R07ded82af4ac4889" /><Relationship Type="http://schemas.openxmlformats.org/officeDocument/2006/relationships/pivotTable" Target="/xl/pivotTables/pivotTable6.xml" Id="R22ab4e7112e848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52d6becc5fa349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6ac3d72283714b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697177c8e4c343b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49f2b74cf90b498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6a58cf218eba430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ad578564e8f9420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19326e70f66a43a8" /></Relationships>
</file>

<file path=xl/worksheets/sheet1.xml><?xml version="1.0" encoding="utf-8"?>
<x:worksheet xmlns:x="http://schemas.openxmlformats.org/spreadsheetml/2006/main">
  <x:sheetPr>
    <x:tabColor rgb="FF173D5E"/>
  </x:sheetPr>
  <x:sheetViews>
    <x:sheetView showGridLines="0" workbookViewId="0"/>
  </x:sheetViews>
  <x:sheetFormatPr defaultRowHeight="15"/>
  <x:cols>
    <x:col min="1" max="1" width="34" hidden="0" customWidth="1"/>
    <x:col min="2" max="2" width="23" hidden="0" customWidth="1"/>
    <x:col min="3" max="3" width="16" hidden="0" customWidth="1"/>
    <x:col min="4" max="4" width="24" hidden="0" customWidth="1"/>
    <x:col min="5" max="5" width="5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3" customHeight="1">
      <x:c r="A2" s="2" t="str">
        <x:v>Insurance Claims Insight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3" customHeight="1">
      <x:c r="A3" s="1" t="str">
        <x:v>Synthetic data, calendar year 2025. Requested amounts in INR.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3" customHeight="1">
      <x:c r="A5" s="1" t="str">
        <x:v>Delay threshold (days)</x:v>
      </x:c>
      <x:c r="B5" s="3" t="n">
        <x:v>30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3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36" customHeight="1">
      <x:c r="A7" s="9" t="str">
        <x:v>Metric</x:v>
      </x:c>
      <x:c r="B7" s="9" t="str">
        <x:v>Result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3" customHeight="1">
      <x:c r="A8" s="1" t="str">
        <x:v>Unique claims</x:v>
      </x:c>
      <x:c r="B8" s="18" t="n">
        <x:f>COUNTA('Claims Data'!$A$2:$A$3001)</x:f>
        <x:v>3000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3" customHeight="1">
      <x:c r="A9" s="1" t="str">
        <x:v>Observed amount records</x:v>
      </x:c>
      <x:c r="B9" s="18" t="n">
        <x:f>COUNT('Claims Data'!$F$2:$F$3001)</x:f>
        <x:v>2941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23" customHeight="1">
      <x:c r="A10" s="1" t="str">
        <x:v>Total observed amount INR</x:v>
      </x:c>
      <x:c r="B10" s="17" t="n">
        <x:f>SUM('Claims Data'!$F$2:$F$3001)</x:f>
        <x:v>239126647.6399997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3" customHeight="1">
      <x:c r="A11" s="1" t="str">
        <x:v>Mean observed amount INR</x:v>
      </x:c>
      <x:c r="B11" s="17" t="n">
        <x:f>AVERAGE('Claims Data'!$F$2:$F$3001)</x:f>
        <x:v>81307.93867392033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3" customHeight="1">
      <x:c r="A12" s="1" t="str">
        <x:v>Median observed amount INR</x:v>
      </x:c>
      <x:c r="B12" s="17" t="n">
        <x:f>MEDIAN('Claims Data'!$F$2:$F$3001)</x:f>
        <x:v>44978.66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3" customHeight="1">
      <x:c r="A13" s="1" t="str">
        <x:v>Amount standard deviation INR</x:v>
      </x:c>
      <x:c r="B13" s="17" t="n">
        <x:f>STDEV('Claims Data'!$F$2:$F$3001)</x:f>
        <x:v>120892.21169291438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3" customHeight="1">
      <x:c r="A14" s="1" t="str">
        <x:v>Valid settled claims</x:v>
      </x:c>
      <x:c r="B14" s="18" t="n">
        <x:f>SUM('Claims Data'!$N$2:$N$3001)</x:f>
        <x:v>2300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3" customHeight="1">
      <x:c r="A15" s="1" t="str">
        <x:v>Mean settlement days</x:v>
      </x:c>
      <x:c r="B15" s="17" t="n">
        <x:f>AVERAGE('Claims Data'!$K$2:$K$3001)</x:f>
        <x:v>21.567391304347826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3" customHeight="1">
      <x:c r="A16" s="1" t="str">
        <x:v>Delayed settled claims</x:v>
      </x:c>
      <x:c r="B16" s="18" t="n">
        <x:f>SUM('Claims Data'!$O$2:$O$3001)</x:f>
        <x:v>510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3" customHeight="1">
      <x:c r="A17" s="1" t="str">
        <x:v>Delay rate</x:v>
      </x:c>
      <x:c r="B17" s="19" t="n">
        <x:f>B16/B14</x:f>
        <x:v>0.2217391304347826</x:v>
      </x:c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3" customHeight="1">
      <x:c r="A18" s="1" t="str">
        <x:v>Investigated claims</x:v>
      </x:c>
      <x:c r="B18" s="18" t="n">
        <x:f>SUM('Claims Data'!$L$2:$L$3001)</x:f>
        <x:v>1028</x:v>
      </x:c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3" customHeight="1">
      <x:c r="A19" s="1" t="str">
        <x:v>Investigation rate</x:v>
      </x:c>
      <x:c r="B19" s="19" t="n">
        <x:f>B18/B8</x:f>
        <x:v>0.3426666666666667</x:v>
      </x:c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3" customHeight="1">
      <x:c r="A22" s="1" t="str">
        <x:v>Management priorities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3" customHeight="1">
      <x:c r="A23" s="1" t="str">
        <x:v>Fire: high requested amount and frequent investigation.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3" customHeight="1">
      <x:c r="A24" s="1" t="str">
        <x:v>Theft: longest mean settlement and highest incident delay rate.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3" customHeight="1">
      <x:c r="A25" s="1" t="str">
        <x:v>High severity: monitor investigation handoffs and document completeness.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3" customHeight="1">
      <x:c r="A27" s="1" t="str">
        <x:v>Stage counts show association. Named bottlenecks need event timestamps.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3" customHeight="1">
      <x:c r="A30" s="1" t="str">
        <x:v>Additional descriptive statistics</x:v>
      </x:c>
      <x:c r="B30" s="1"/>
      <x:c r="C30" s="1"/>
      <x:c r="D30" s="1" t="str">
        <x:v>Submission contents</x:v>
      </x:c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36" customHeight="1">
      <x:c r="A32" s="9" t="str">
        <x:v>Statistic</x:v>
      </x:c>
      <x:c r="B32" s="9" t="str">
        <x:v>Result</x:v>
      </x:c>
      <x:c r="C32" s="1"/>
      <x:c r="D32" s="9" t="str">
        <x:v>Sheet</x:v>
      </x:c>
      <x:c r="E32" s="9" t="str">
        <x:v>What to review</x:v>
      </x:c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23" customHeight="1">
      <x:c r="A33" s="1" t="str">
        <x:v>Minimum amount INR</x:v>
      </x:c>
      <x:c r="B33" s="17" t="n">
        <x:f>MIN('Claims Data'!$F$2:$F$3001)</x:f>
        <x:v>1341.89</x:v>
      </x:c>
      <x:c r="C33" s="1"/>
      <x:c r="D33" s="1" t="str">
        <x:v>Claims Data</x:v>
      </x:c>
      <x:c r="E33" s="1" t="str">
        <x:v>3,000 prepared claims with source IDs and dates</x:v>
      </x:c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23" customHeight="1">
      <x:c r="A34" s="1" t="str">
        <x:v>Maximum amount INR</x:v>
      </x:c>
      <x:c r="B34" s="17" t="n">
        <x:f>MAX('Claims Data'!$F$2:$F$3001)</x:f>
        <x:v>1836460.58</x:v>
      </x:c>
      <x:c r="C34" s="1"/>
      <x:c r="D34" s="1" t="str">
        <x:v>Analysis</x:v>
      </x:c>
      <x:c r="E34" s="1" t="str">
        <x:v>Six formula-based category comparisons</x:v>
      </x:c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3" customHeight="1">
      <x:c r="A35" s="1" t="str">
        <x:v>Amount first quartile INR</x:v>
      </x:c>
      <x:c r="B35" s="17" t="n">
        <x:f>QUARTILE('Claims Data'!$F$2:$F$3001,1)</x:f>
        <x:v>21403.75</x:v>
      </x:c>
      <x:c r="C35" s="1"/>
      <x:c r="D35" s="1" t="str">
        <x:v>Pivot Analysis</x:v>
      </x:c>
      <x:c r="E35" s="1" t="str">
        <x:v>Six native PivotTables and linked PivotCharts</x:v>
      </x:c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23" customHeight="1">
      <x:c r="A36" s="1" t="str">
        <x:v>Amount third quartile INR</x:v>
      </x:c>
      <x:c r="B36" s="17" t="n">
        <x:f>QUARTILE('Claims Data'!$F$2:$F$3001,3)</x:f>
        <x:v>95390.76</x:v>
      </x:c>
      <x:c r="C36" s="1"/>
      <x:c r="D36" s="1" t="str">
        <x:v>Feature Engineering</x:v>
      </x:c>
      <x:c r="E36" s="1" t="str">
        <x:v>Live formulas for every claim</x:v>
      </x:c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23" customHeight="1">
      <x:c r="A37" s="1" t="str">
        <x:v>Amount IQR INR</x:v>
      </x:c>
      <x:c r="B37" s="17" t="n">
        <x:f>B36-B35</x:f>
        <x:v>73987.01</x:v>
      </x:c>
      <x:c r="C37" s="1"/>
      <x:c r="D37" s="1" t="str">
        <x:v>Cleaning Log</x:v>
      </x:c>
      <x:c r="E37" s="1" t="str">
        <x:v>Before/after counts and cleaning decisions</x:v>
      </x:c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23" customHeight="1">
      <x:c r="A38" s="1" t="str">
        <x:v>Minimum settlement days</x:v>
      </x:c>
      <x:c r="B38" s="17" t="n">
        <x:f>MIN('Claims Data'!$K$2:$K$3001)</x:f>
        <x:v>1</x:v>
      </x:c>
      <x:c r="C38" s="1"/>
      <x:c r="D38" s="1" t="str">
        <x:v>Formula Guide</x:v>
      </x:c>
      <x:c r="E38" s="1" t="str">
        <x:v>Examples, definitions and source references</x:v>
      </x:c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23" customHeight="1">
      <x:c r="A39" s="1" t="str">
        <x:v>Maximum settlement days</x:v>
      </x:c>
      <x:c r="B39" s="17" t="n">
        <x:f>MAX('Claims Data'!$K$2:$K$3001)</x:f>
        <x:v>53</x:v>
      </x:c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23" customHeight="1">
      <x:c r="A40" s="1" t="str">
        <x:v>Median settlement days</x:v>
      </x:c>
      <x:c r="B40" s="17" t="n">
        <x:f>MEDIAN('Claims Data'!$K$2:$K$3001)</x:f>
        <x:v>19</x:v>
      </x:c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23" customHeight="1">
      <x:c r="A41" s="1" t="str">
        <x:v>Settlement standard deviation</x:v>
      </x:c>
      <x:c r="B41" s="17" t="n">
        <x:f>STDEV('Claims Data'!$K$2:$K$3001)</x:f>
        <x:v>10.30463677580453</x:v>
      </x:c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23" customHeight="1">
      <x:c r="A42" s="1" t="str">
        <x:v>Stages and duration correlation</x:v>
      </x:c>
      <x:c r="B42" s="30" t="n">
        <x:f>CORREL('Claims Data'!$J$2:$J$3001,'Claims Data'!$K$2:$K$3001)</x:f>
        <x:v>0.7100836485983086</x:v>
      </x:c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23" customHeight="1">
      <x:c r="A43" s="1" t="str">
        <x:v>Pending claims</x:v>
      </x:c>
      <x:c r="B43" s="17" t="n">
        <x:f>COUNTIF('Claims Data'!$I$2:$I$3001,"Pending")</x:f>
        <x:v>472</x:v>
      </x:c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23" customHeight="1">
      <x:c r="A44" s="1" t="str">
        <x:v>Rejected claims</x:v>
      </x:c>
      <x:c r="B44" s="17" t="n">
        <x:f>COUNTIF('Claims Data'!$I$2:$I$3001,"Rejected")</x:f>
        <x:v>176</x:v>
      </x:c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2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2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2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2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2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2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2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2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2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2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2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2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2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2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2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2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2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2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2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2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2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2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2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</x:sheetData>
  <x:dataValidations count="1">
    <x:dataValidation type="whole" operator="between" sqref="B5">
      <x:formula1>1</x:formula1>
      <x:formula2>365</x:formula2>
    </x:dataValidation>
  </x:dataValidations>
  <x:pageMargins left="0.7" right="0.7" top="0.75" bottom="0.75" header="0.3" footer="0.3"/>
  <x:drawing xmlns:r="http://schemas.openxmlformats.org/officeDocument/2006/relationships" r:id="R46ad64e1496c432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3" customHeight="1">
      <x:c r="A2" s="2" t="str">
        <x:v>Formula analysis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3" customHeight="1">
      <x:c r="A3" s="1" t="str">
        <x:v>Settlement metrics use only settled claims with observed duration.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3" customHeight="1">
      <x:c r="A5" s="1" t="str">
        <x:v>Claim value by type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36" customHeight="1">
      <x:c r="A6" s="9" t="str">
        <x:v>Category</x:v>
      </x:c>
      <x:c r="B6" s="9" t="str">
        <x:v>Claims</x:v>
      </x:c>
      <x:c r="C6" s="9" t="str">
        <x:v>Mean amount INR</x:v>
      </x:c>
      <x:c r="D6" s="9" t="str">
        <x:v>Valid settled</x:v>
      </x:c>
      <x:c r="E6" s="9" t="str">
        <x:v>Mean days</x:v>
      </x:c>
      <x:c r="F6" s="9" t="str">
        <x:v>Delayed</x:v>
      </x:c>
      <x:c r="G6" s="9" t="str">
        <x:v>Delay rate</x:v>
      </x:c>
      <x:c r="H6" s="9" t="str">
        <x:v>Investigated</x:v>
      </x:c>
      <x:c r="I6" s="1"/>
      <x:c r="J6" s="1"/>
      <x:c r="K6" s="1"/>
      <x:c r="L6" s="1"/>
      <x:c r="M6" s="1"/>
      <x:c r="N6" s="1"/>
      <x:c r="O6" s="1"/>
      <x:c r="P6" s="1"/>
      <x:c r="Q6" s="1"/>
    </x:row>
    <x:row r="7" ht="23" customHeight="1">
      <x:c r="A7" s="1" t="str">
        <x:v>Motor</x:v>
      </x:c>
      <x:c r="B7" s="1" t="n">
        <x:f>COUNTIF('Claims Data'!$B$2:$B$3001,$A7)</x:f>
        <x:v>2133</x:v>
      </x:c>
      <x:c r="C7" s="18" t="n">
        <x:f>IF(B7=0,"n.a.",AVERAGEIF('Claims Data'!$B$2:$B$3001,$A7,'Claims Data'!$F$2:$F$3001))</x:f>
        <x:v>54781.76798275023</x:v>
      </x:c>
      <x:c r="D7" s="1" t="n">
        <x:f>SUMIF('Claims Data'!$B$2:$B$3001,$A7,'Claims Data'!$N$2:$N$3001)</x:f>
        <x:v>1638</x:v>
      </x:c>
      <x:c r="E7" s="20" t="n">
        <x:f>IF(D7=0,"n.a.",SUMIF('Claims Data'!$B$2:$B$3001,$A7,'Claims Data'!$K$2:$K$3001)/D7)</x:f>
        <x:v>21.35836385836386</x:v>
      </x:c>
      <x:c r="F7" s="1" t="n">
        <x:f>SUMIF('Claims Data'!$B$2:$B$3001,$A7,'Claims Data'!$O$2:$O$3001)</x:f>
        <x:v>364</x:v>
      </x:c>
      <x:c r="G7" s="19" t="n">
        <x:f>IF(D7=0,"n.a.",F7/D7)</x:f>
        <x:v>0.2222222222222222</x:v>
      </x:c>
      <x:c r="H7" s="1" t="n">
        <x:f>SUMIF('Claims Data'!$B$2:$B$3001,$A7,'Claims Data'!$L$2:$L$3001)</x:f>
        <x:v>683</x:v>
      </x:c>
      <x:c r="I7" s="1"/>
      <x:c r="J7" s="1"/>
      <x:c r="K7" s="1"/>
      <x:c r="L7" s="1"/>
      <x:c r="M7" s="1"/>
      <x:c r="N7" s="1"/>
      <x:c r="O7" s="1"/>
      <x:c r="P7" s="1"/>
      <x:c r="Q7" s="1"/>
    </x:row>
    <x:row r="8" ht="23" customHeight="1">
      <x:c r="A8" s="1" t="str">
        <x:v>Property</x:v>
      </x:c>
      <x:c r="B8" s="1" t="n">
        <x:f>COUNTIF('Claims Data'!$B$2:$B$3001,$A8)</x:f>
        <x:v>866</x:v>
      </x:c>
      <x:c r="C8" s="18" t="n">
        <x:f>IF(B8=0,"n.a.",AVERAGEIF('Claims Data'!$B$2:$B$3001,$A8,'Claims Data'!$F$2:$F$3001))</x:f>
        <x:v>146259.42252051603</x:v>
      </x:c>
      <x:c r="D8" s="1" t="n">
        <x:f>SUMIF('Claims Data'!$B$2:$B$3001,$A8,'Claims Data'!$N$2:$N$3001)</x:f>
        <x:v>661</x:v>
      </x:c>
      <x:c r="E8" s="20" t="n">
        <x:f>IF(D8=0,"n.a.",SUMIF('Claims Data'!$B$2:$B$3001,$A8,'Claims Data'!$K$2:$K$3001)/D8)</x:f>
        <x:v>22.087745839636913</x:v>
      </x:c>
      <x:c r="F8" s="1" t="n">
        <x:f>SUMIF('Claims Data'!$B$2:$B$3001,$A8,'Claims Data'!$O$2:$O$3001)</x:f>
        <x:v>146</x:v>
      </x:c>
      <x:c r="G8" s="19" t="n">
        <x:f>IF(D8=0,"n.a.",F8/D8)</x:f>
        <x:v>0.22087745839636913</x:v>
      </x:c>
      <x:c r="H8" s="1" t="n">
        <x:f>SUMIF('Claims Data'!$B$2:$B$3001,$A8,'Claims Data'!$L$2:$L$3001)</x:f>
        <x:v>345</x:v>
      </x:c>
      <x:c r="I8" s="1"/>
      <x:c r="J8" s="1"/>
      <x:c r="K8" s="1"/>
      <x:c r="L8" s="1"/>
      <x:c r="M8" s="1"/>
      <x:c r="N8" s="1"/>
      <x:c r="O8" s="1"/>
      <x:c r="P8" s="1"/>
      <x:c r="Q8" s="1"/>
    </x:row>
    <x:row r="9" ht="23" customHeight="1">
      <x:c r="A9" s="1" t="str">
        <x:v>Unknown</x:v>
      </x:c>
      <x:c r="B9" s="1" t="n">
        <x:f>COUNTIF('Claims Data'!$B$2:$B$3001,$A9)</x:f>
        <x:v>1</x:v>
      </x:c>
      <x:c r="C9" s="18" t="n">
        <x:f>IF(B9=0,"n.a.",AVERAGEIF('Claims Data'!$B$2:$B$3001,$A9,'Claims Data'!$F$2:$F$3001))</x:f>
        <x:v>37810.45</x:v>
      </x:c>
      <x:c r="D9" s="1" t="n">
        <x:f>SUMIF('Claims Data'!$B$2:$B$3001,$A9,'Claims Data'!$N$2:$N$3001)</x:f>
        <x:v>1</x:v>
      </x:c>
      <x:c r="E9" s="20" t="n">
        <x:f>IF(D9=0,"n.a.",SUMIF('Claims Data'!$B$2:$B$3001,$A9,'Claims Data'!$K$2:$K$3001)/D9)</x:f>
        <x:v>20</x:v>
      </x:c>
      <x:c r="F9" s="1" t="n">
        <x:f>SUMIF('Claims Data'!$B$2:$B$3001,$A9,'Claims Data'!$O$2:$O$3001)</x:f>
        <x:v>0</x:v>
      </x:c>
      <x:c r="G9" s="19" t="n">
        <x:f>IF(D9=0,"n.a.",F9/D9)</x:f>
        <x:v>0</x:v>
      </x:c>
      <x:c r="H9" s="1" t="n">
        <x:f>SUMIF('Claims Data'!$B$2:$B$3001,$A9,'Claims Data'!$L$2:$L$3001)</x:f>
        <x:v>0</x:v>
      </x:c>
      <x:c r="I9" s="1"/>
      <x:c r="J9" s="1"/>
      <x:c r="K9" s="1"/>
      <x:c r="L9" s="1"/>
      <x:c r="M9" s="1"/>
      <x:c r="N9" s="1"/>
      <x:c r="O9" s="1"/>
      <x:c r="P9" s="1"/>
      <x:c r="Q9" s="1"/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3" customHeight="1">
      <x:c r="A17" s="1" t="str">
        <x:v>Regional claims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36" customHeight="1">
      <x:c r="A18" s="9" t="str">
        <x:v>Category</x:v>
      </x:c>
      <x:c r="B18" s="9" t="str">
        <x:v>Claims</x:v>
      </x:c>
      <x:c r="C18" s="9" t="str">
        <x:v>Mean amount INR</x:v>
      </x:c>
      <x:c r="D18" s="9" t="str">
        <x:v>Valid settled</x:v>
      </x:c>
      <x:c r="E18" s="9" t="str">
        <x:v>Mean days</x:v>
      </x:c>
      <x:c r="F18" s="9" t="str">
        <x:v>Delayed</x:v>
      </x:c>
      <x:c r="G18" s="9" t="str">
        <x:v>Delay rate</x:v>
      </x:c>
      <x:c r="H18" s="9" t="str">
        <x:v>Investigated</x:v>
      </x:c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3" customHeight="1">
      <x:c r="A19" s="1" t="str">
        <x:v>South</x:v>
      </x:c>
      <x:c r="B19" s="1" t="n">
        <x:f>COUNTIF('Claims Data'!$C$2:$C$3001,$A19)</x:f>
        <x:v>1018</x:v>
      </x:c>
      <x:c r="C19" s="18" t="n">
        <x:f>IF(B19=0,"n.a.",AVERAGEIF('Claims Data'!$C$2:$C$3001,$A19,'Claims Data'!$F$2:$F$3001))</x:f>
        <x:v>80769.95094188364</x:v>
      </x:c>
      <x:c r="D19" s="1" t="n">
        <x:f>SUMIF('Claims Data'!$C$2:$C$3001,$A19,'Claims Data'!$N$2:$N$3001)</x:f>
        <x:v>779</x:v>
      </x:c>
      <x:c r="E19" s="20" t="n">
        <x:f>IF(D19=0,"n.a.",SUMIF('Claims Data'!$C$2:$C$3001,$A19,'Claims Data'!$K$2:$K$3001)/D19)</x:f>
        <x:v>21.474967907573813</x:v>
      </x:c>
      <x:c r="F19" s="1" t="n">
        <x:f>SUMIF('Claims Data'!$C$2:$C$3001,$A19,'Claims Data'!$O$2:$O$3001)</x:f>
        <x:v>170</x:v>
      </x:c>
      <x:c r="G19" s="19" t="n">
        <x:f>IF(D19=0,"n.a.",F19/D19)</x:f>
        <x:v>0.21822849807445444</x:v>
      </x:c>
      <x:c r="H19" s="1" t="n">
        <x:f>SUMIF('Claims Data'!$C$2:$C$3001,$A19,'Claims Data'!$L$2:$L$3001)</x:f>
        <x:v>364</x:v>
      </x:c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3" customHeight="1">
      <x:c r="A20" s="1" t="str">
        <x:v>North</x:v>
      </x:c>
      <x:c r="B20" s="1" t="n">
        <x:f>COUNTIF('Claims Data'!$C$2:$C$3001,$A20)</x:f>
        <x:v>725</x:v>
      </x:c>
      <x:c r="C20" s="18" t="n">
        <x:f>IF(B20=0,"n.a.",AVERAGEIF('Claims Data'!$C$2:$C$3001,$A20,'Claims Data'!$F$2:$F$3001))</x:f>
        <x:v>84864.21489481058</x:v>
      </x:c>
      <x:c r="D20" s="1" t="n">
        <x:f>SUMIF('Claims Data'!$C$2:$C$3001,$A20,'Claims Data'!$N$2:$N$3001)</x:f>
        <x:v>550</x:v>
      </x:c>
      <x:c r="E20" s="20" t="n">
        <x:f>IF(D20=0,"n.a.",SUMIF('Claims Data'!$C$2:$C$3001,$A20,'Claims Data'!$K$2:$K$3001)/D20)</x:f>
        <x:v>21.76181818181818</x:v>
      </x:c>
      <x:c r="F20" s="1" t="n">
        <x:f>SUMIF('Claims Data'!$C$2:$C$3001,$A20,'Claims Data'!$O$2:$O$3001)</x:f>
        <x:v>120</x:v>
      </x:c>
      <x:c r="G20" s="19" t="n">
        <x:f>IF(D20=0,"n.a.",F20/D20)</x:f>
        <x:v>0.21818181818181817</x:v>
      </x:c>
      <x:c r="H20" s="1" t="n">
        <x:f>SUMIF('Claims Data'!$C$2:$C$3001,$A20,'Claims Data'!$L$2:$L$3001)</x:f>
        <x:v>246</x:v>
      </x:c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3" customHeight="1">
      <x:c r="A21" s="1" t="str">
        <x:v>West</x:v>
      </x:c>
      <x:c r="B21" s="1" t="n">
        <x:f>COUNTIF('Claims Data'!$C$2:$C$3001,$A21)</x:f>
        <x:v>584</x:v>
      </x:c>
      <x:c r="C21" s="18" t="n">
        <x:f>IF(B21=0,"n.a.",AVERAGEIF('Claims Data'!$C$2:$C$3001,$A21,'Claims Data'!$F$2:$F$3001))</x:f>
        <x:v>84399.0407908611</x:v>
      </x:c>
      <x:c r="D21" s="1" t="n">
        <x:f>SUMIF('Claims Data'!$C$2:$C$3001,$A21,'Claims Data'!$N$2:$N$3001)</x:f>
        <x:v>446</x:v>
      </x:c>
      <x:c r="E21" s="20" t="n">
        <x:f>IF(D21=0,"n.a.",SUMIF('Claims Data'!$C$2:$C$3001,$A21,'Claims Data'!$K$2:$K$3001)/D21)</x:f>
        <x:v>21.30493273542601</x:v>
      </x:c>
      <x:c r="F21" s="1" t="n">
        <x:f>SUMIF('Claims Data'!$C$2:$C$3001,$A21,'Claims Data'!$O$2:$O$3001)</x:f>
        <x:v>98</x:v>
      </x:c>
      <x:c r="G21" s="19" t="n">
        <x:f>IF(D21=0,"n.a.",F21/D21)</x:f>
        <x:v>0.21973094170403587</x:v>
      </x:c>
      <x:c r="H21" s="1" t="n">
        <x:f>SUMIF('Claims Data'!$C$2:$C$3001,$A21,'Claims Data'!$L$2:$L$3001)</x:f>
        <x:v>187</x:v>
      </x:c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3" customHeight="1">
      <x:c r="A22" s="1" t="str">
        <x:v>East</x:v>
      </x:c>
      <x:c r="B22" s="1" t="n">
        <x:f>COUNTIF('Claims Data'!$C$2:$C$3001,$A22)</x:f>
        <x:v>389</x:v>
      </x:c>
      <x:c r="C22" s="18" t="n">
        <x:f>IF(B22=0,"n.a.",AVERAGEIF('Claims Data'!$C$2:$C$3001,$A22,'Claims Data'!$F$2:$F$3001))</x:f>
        <x:v>77620.16351706033</x:v>
      </x:c>
      <x:c r="D22" s="1" t="n">
        <x:f>SUMIF('Claims Data'!$C$2:$C$3001,$A22,'Claims Data'!$N$2:$N$3001)</x:f>
        <x:v>302</x:v>
      </x:c>
      <x:c r="E22" s="20" t="n">
        <x:f>IF(D22=0,"n.a.",SUMIF('Claims Data'!$C$2:$C$3001,$A22,'Claims Data'!$K$2:$K$3001)/D22)</x:f>
        <x:v>21.28476821192053</x:v>
      </x:c>
      <x:c r="F22" s="1" t="n">
        <x:f>SUMIF('Claims Data'!$C$2:$C$3001,$A22,'Claims Data'!$O$2:$O$3001)</x:f>
        <x:v>68</x:v>
      </x:c>
      <x:c r="G22" s="19" t="n">
        <x:f>IF(D22=0,"n.a.",F22/D22)</x:f>
        <x:v>0.2251655629139073</x:v>
      </x:c>
      <x:c r="H22" s="1" t="n">
        <x:f>SUMIF('Claims Data'!$C$2:$C$3001,$A22,'Claims Data'!$L$2:$L$3001)</x:f>
        <x:v>129</x:v>
      </x:c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3" customHeight="1">
      <x:c r="A23" s="1" t="str">
        <x:v>Central</x:v>
      </x:c>
      <x:c r="B23" s="1" t="n">
        <x:f>COUNTIF('Claims Data'!$C$2:$C$3001,$A23)</x:f>
        <x:v>283</x:v>
      </x:c>
      <x:c r="C23" s="18" t="n">
        <x:f>IF(B23=0,"n.a.",AVERAGEIF('Claims Data'!$C$2:$C$3001,$A23,'Claims Data'!$F$2:$F$3001))</x:f>
        <x:v>73031.91548387097</x:v>
      </x:c>
      <x:c r="D23" s="1" t="n">
        <x:f>SUMIF('Claims Data'!$C$2:$C$3001,$A23,'Claims Data'!$N$2:$N$3001)</x:f>
        <x:v>222</x:v>
      </x:c>
      <x:c r="E23" s="20" t="n">
        <x:f>IF(D23=0,"n.a.",SUMIF('Claims Data'!$C$2:$C$3001,$A23,'Claims Data'!$K$2:$K$3001)/D23)</x:f>
        <x:v>22.32882882882883</x:v>
      </x:c>
      <x:c r="F23" s="1" t="n">
        <x:f>SUMIF('Claims Data'!$C$2:$C$3001,$A23,'Claims Data'!$O$2:$O$3001)</x:f>
        <x:v>54</x:v>
      </x:c>
      <x:c r="G23" s="19" t="n">
        <x:f>IF(D23=0,"n.a.",F23/D23)</x:f>
        <x:v>0.24324324324324326</x:v>
      </x:c>
      <x:c r="H23" s="1" t="n">
        <x:f>SUMIF('Claims Data'!$C$2:$C$3001,$A23,'Claims Data'!$L$2:$L$3001)</x:f>
        <x:v>102</x:v>
      </x:c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3" customHeight="1">
      <x:c r="A24" s="1" t="str">
        <x:v>Unknown</x:v>
      </x:c>
      <x:c r="B24" s="1" t="n">
        <x:f>COUNTIF('Claims Data'!$C$2:$C$3001,$A24)</x:f>
        <x:v>1</x:v>
      </x:c>
      <x:c r="C24" s="18" t="n">
        <x:f>IF(B24=0,"n.a.",AVERAGEIF('Claims Data'!$C$2:$C$3001,$A24,'Claims Data'!$F$2:$F$3001))</x:f>
        <x:v>37810.45</x:v>
      </x:c>
      <x:c r="D24" s="1" t="n">
        <x:f>SUMIF('Claims Data'!$C$2:$C$3001,$A24,'Claims Data'!$N$2:$N$3001)</x:f>
        <x:v>1</x:v>
      </x:c>
      <x:c r="E24" s="20" t="n">
        <x:f>IF(D24=0,"n.a.",SUMIF('Claims Data'!$C$2:$C$3001,$A24,'Claims Data'!$K$2:$K$3001)/D24)</x:f>
        <x:v>20</x:v>
      </x:c>
      <x:c r="F24" s="1" t="n">
        <x:f>SUMIF('Claims Data'!$C$2:$C$3001,$A24,'Claims Data'!$O$2:$O$3001)</x:f>
        <x:v>0</x:v>
      </x:c>
      <x:c r="G24" s="19" t="n">
        <x:f>IF(D24=0,"n.a.",F24/D24)</x:f>
        <x:v>0</x:v>
      </x:c>
      <x:c r="H24" s="1" t="n">
        <x:f>SUMIF('Claims Data'!$C$2:$C$3001,$A24,'Claims Data'!$L$2:$L$3001)</x:f>
        <x:v>0</x:v>
      </x:c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23" customHeight="1">
      <x:c r="A32" s="1" t="str">
        <x:v>Settlement time by incident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36" customHeight="1">
      <x:c r="A33" s="9" t="str">
        <x:v>Category</x:v>
      </x:c>
      <x:c r="B33" s="9" t="str">
        <x:v>Claims</x:v>
      </x:c>
      <x:c r="C33" s="9" t="str">
        <x:v>Mean amount INR</x:v>
      </x:c>
      <x:c r="D33" s="9" t="str">
        <x:v>Valid settled</x:v>
      </x:c>
      <x:c r="E33" s="9" t="str">
        <x:v>Mean days</x:v>
      </x:c>
      <x:c r="F33" s="9" t="str">
        <x:v>Delayed</x:v>
      </x:c>
      <x:c r="G33" s="9" t="str">
        <x:v>Delay rate</x:v>
      </x:c>
      <x:c r="H33" s="9" t="str">
        <x:v>Investigated</x:v>
      </x:c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23" customHeight="1">
      <x:c r="A34" s="1" t="str">
        <x:v>Collision</x:v>
      </x:c>
      <x:c r="B34" s="1" t="n">
        <x:f>COUNTIF('Claims Data'!$D$2:$D$3001,$A34)</x:f>
        <x:v>1255</x:v>
      </x:c>
      <x:c r="C34" s="18" t="n">
        <x:f>IF(B34=0,"n.a.",AVERAGEIF('Claims Data'!$D$2:$D$3001,$A34,'Claims Data'!$F$2:$F$3001))</x:f>
        <x:v>54639.66165174927</x:v>
      </x:c>
      <x:c r="D34" s="1" t="n">
        <x:f>SUMIF('Claims Data'!$D$2:$D$3001,$A34,'Claims Data'!$N$2:$N$3001)</x:f>
        <x:v>952</x:v>
      </x:c>
      <x:c r="E34" s="20" t="n">
        <x:f>IF(D34=0,"n.a.",SUMIF('Claims Data'!$D$2:$D$3001,$A34,'Claims Data'!$K$2:$K$3001)/D34)</x:f>
        <x:v>19.285714285714285</x:v>
      </x:c>
      <x:c r="F34" s="1" t="n">
        <x:f>SUMIF('Claims Data'!$D$2:$D$3001,$A34,'Claims Data'!$O$2:$O$3001)</x:f>
        <x:v>149</x:v>
      </x:c>
      <x:c r="G34" s="19" t="n">
        <x:f>IF(D34=0,"n.a.",F34/D34)</x:f>
        <x:v>0.1565126050420168</x:v>
      </x:c>
      <x:c r="H34" s="1" t="n">
        <x:f>SUMIF('Claims Data'!$D$2:$D$3001,$A34,'Claims Data'!$L$2:$L$3001)</x:f>
        <x:v>205</x:v>
      </x:c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3" customHeight="1">
      <x:c r="A35" s="1" t="str">
        <x:v>Theft</x:v>
      </x:c>
      <x:c r="B35" s="1" t="n">
        <x:f>COUNTIF('Claims Data'!$D$2:$D$3001,$A35)</x:f>
        <x:v>482</x:v>
      </x:c>
      <x:c r="C35" s="18" t="n">
        <x:f>IF(B35=0,"n.a.",AVERAGEIF('Claims Data'!$D$2:$D$3001,$A35,'Claims Data'!$F$2:$F$3001))</x:f>
        <x:v>88360.81267368414</x:v>
      </x:c>
      <x:c r="D35" s="1" t="n">
        <x:f>SUMIF('Claims Data'!$D$2:$D$3001,$A35,'Claims Data'!$N$2:$N$3001)</x:f>
        <x:v>387</x:v>
      </x:c>
      <x:c r="E35" s="20" t="n">
        <x:f>IF(D35=0,"n.a.",SUMIF('Claims Data'!$D$2:$D$3001,$A35,'Claims Data'!$K$2:$K$3001)/D35)</x:f>
        <x:v>28.25581395348837</x:v>
      </x:c>
      <x:c r="F35" s="1" t="n">
        <x:f>SUMIF('Claims Data'!$D$2:$D$3001,$A35,'Claims Data'!$O$2:$O$3001)</x:f>
        <x:v>166</x:v>
      </x:c>
      <x:c r="G35" s="19" t="n">
        <x:f>IF(D35=0,"n.a.",F35/D35)</x:f>
        <x:v>0.4289405684754522</x:v>
      </x:c>
      <x:c r="H35" s="1" t="n">
        <x:f>SUMIF('Claims Data'!$D$2:$D$3001,$A35,'Claims Data'!$L$2:$L$3001)</x:f>
        <x:v>410</x:v>
      </x:c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23" customHeight="1">
      <x:c r="A36" s="1" t="str">
        <x:v>Glass Damage</x:v>
      </x:c>
      <x:c r="B36" s="1" t="n">
        <x:f>COUNTIF('Claims Data'!$D$2:$D$3001,$A36)</x:f>
        <x:v>372</x:v>
      </x:c>
      <x:c r="C36" s="18" t="n">
        <x:f>IF(B36=0,"n.a.",AVERAGEIF('Claims Data'!$D$2:$D$3001,$A36,'Claims Data'!$F$2:$F$3001))</x:f>
        <x:v>14695.276852367697</x:v>
      </x:c>
      <x:c r="D36" s="1" t="n">
        <x:f>SUMIF('Claims Data'!$D$2:$D$3001,$A36,'Claims Data'!$N$2:$N$3001)</x:f>
        <x:v>278</x:v>
      </x:c>
      <x:c r="E36" s="20" t="n">
        <x:f>IF(D36=0,"n.a.",SUMIF('Claims Data'!$D$2:$D$3001,$A36,'Claims Data'!$K$2:$K$3001)/D36)</x:f>
        <x:v>19.327338129496404</x:v>
      </x:c>
      <x:c r="F36" s="1" t="n">
        <x:f>SUMIF('Claims Data'!$D$2:$D$3001,$A36,'Claims Data'!$O$2:$O$3001)</x:f>
        <x:v>47</x:v>
      </x:c>
      <x:c r="G36" s="19" t="n">
        <x:f>IF(D36=0,"n.a.",F36/D36)</x:f>
        <x:v>0.16906474820143885</x:v>
      </x:c>
      <x:c r="H36" s="1" t="n">
        <x:f>SUMIF('Claims Data'!$D$2:$D$3001,$A36,'Claims Data'!$L$2:$L$3001)</x:f>
        <x:v>65</x:v>
      </x:c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23" customHeight="1">
      <x:c r="A37" s="1" t="str">
        <x:v>Fire</x:v>
      </x:c>
      <x:c r="B37" s="1" t="n">
        <x:f>COUNTIF('Claims Data'!$D$2:$D$3001,$A37)</x:f>
        <x:v>299</x:v>
      </x:c>
      <x:c r="C37" s="18" t="n">
        <x:f>IF(B37=0,"n.a.",AVERAGEIF('Claims Data'!$D$2:$D$3001,$A37,'Claims Data'!$F$2:$F$3001))</x:f>
        <x:v>236704.23033898295</x:v>
      </x:c>
      <x:c r="D37" s="1" t="n">
        <x:f>SUMIF('Claims Data'!$D$2:$D$3001,$A37,'Claims Data'!$N$2:$N$3001)</x:f>
        <x:v>228</x:v>
      </x:c>
      <x:c r="E37" s="20" t="n">
        <x:f>IF(D37=0,"n.a.",SUMIF('Claims Data'!$D$2:$D$3001,$A37,'Claims Data'!$K$2:$K$3001)/D37)</x:f>
        <x:v>28.105263157894736</x:v>
      </x:c>
      <x:c r="F37" s="1" t="n">
        <x:f>SUMIF('Claims Data'!$D$2:$D$3001,$A37,'Claims Data'!$O$2:$O$3001)</x:f>
        <x:v>85</x:v>
      </x:c>
      <x:c r="G37" s="19" t="n">
        <x:f>IF(D37=0,"n.a.",F37/D37)</x:f>
        <x:v>0.37280701754385964</x:v>
      </x:c>
      <x:c r="H37" s="1" t="n">
        <x:f>SUMIF('Claims Data'!$D$2:$D$3001,$A37,'Claims Data'!$L$2:$L$3001)</x:f>
        <x:v>252</x:v>
      </x:c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23" customHeight="1">
      <x:c r="A38" s="1" t="str">
        <x:v>Water Damage</x:v>
      </x:c>
      <x:c r="B38" s="1" t="n">
        <x:f>COUNTIF('Claims Data'!$D$2:$D$3001,$A38)</x:f>
        <x:v>285</x:v>
      </x:c>
      <x:c r="C38" s="18" t="n">
        <x:f>IF(B38=0,"n.a.",AVERAGEIF('Claims Data'!$D$2:$D$3001,$A38,'Claims Data'!$F$2:$F$3001))</x:f>
        <x:v>61601.914558303884</x:v>
      </x:c>
      <x:c r="D38" s="1" t="n">
        <x:f>SUMIF('Claims Data'!$D$2:$D$3001,$A38,'Claims Data'!$N$2:$N$3001)</x:f>
        <x:v>214</x:v>
      </x:c>
      <x:c r="E38" s="20" t="n">
        <x:f>IF(D38=0,"n.a.",SUMIF('Claims Data'!$D$2:$D$3001,$A38,'Claims Data'!$K$2:$K$3001)/D38)</x:f>
        <x:v>18.83644859813084</x:v>
      </x:c>
      <x:c r="F38" s="1" t="n">
        <x:f>SUMIF('Claims Data'!$D$2:$D$3001,$A38,'Claims Data'!$O$2:$O$3001)</x:f>
        <x:v>29</x:v>
      </x:c>
      <x:c r="G38" s="19" t="n">
        <x:f>IF(D38=0,"n.a.",F38/D38)</x:f>
        <x:v>0.13551401869158877</x:v>
      </x:c>
      <x:c r="H38" s="1" t="n">
        <x:f>SUMIF('Claims Data'!$D$2:$D$3001,$A38,'Claims Data'!$L$2:$L$3001)</x:f>
        <x:v>45</x:v>
      </x:c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23" customHeight="1">
      <x:c r="A39" s="1" t="str">
        <x:v>Flood</x:v>
      </x:c>
      <x:c r="B39" s="1" t="n">
        <x:f>COUNTIF('Claims Data'!$D$2:$D$3001,$A39)</x:f>
        <x:v>267</x:v>
      </x:c>
      <x:c r="C39" s="18" t="n">
        <x:f>IF(B39=0,"n.a.",AVERAGEIF('Claims Data'!$D$2:$D$3001,$A39,'Claims Data'!$F$2:$F$3001))</x:f>
        <x:v>133069.56715384618</x:v>
      </x:c>
      <x:c r="D39" s="1" t="n">
        <x:f>SUMIF('Claims Data'!$D$2:$D$3001,$A39,'Claims Data'!$N$2:$N$3001)</x:f>
        <x:v>211</x:v>
      </x:c>
      <x:c r="E39" s="20" t="n">
        <x:f>IF(D39=0,"n.a.",SUMIF('Claims Data'!$D$2:$D$3001,$A39,'Claims Data'!$K$2:$K$3001)/D39)</x:f>
        <x:v>18.75829383886256</x:v>
      </x:c>
      <x:c r="F39" s="1" t="n">
        <x:f>SUMIF('Claims Data'!$D$2:$D$3001,$A39,'Claims Data'!$O$2:$O$3001)</x:f>
        <x:v>31</x:v>
      </x:c>
      <x:c r="G39" s="19" t="n">
        <x:f>IF(D39=0,"n.a.",F39/D39)</x:f>
        <x:v>0.14691943127962084</x:v>
      </x:c>
      <x:c r="H39" s="1" t="n">
        <x:f>SUMIF('Claims Data'!$D$2:$D$3001,$A39,'Claims Data'!$L$2:$L$3001)</x:f>
        <x:v>41</x:v>
      </x:c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23" customHeight="1">
      <x:c r="A40" s="1" t="str">
        <x:v>Unknown</x:v>
      </x:c>
      <x:c r="B40" s="1" t="n">
        <x:f>COUNTIF('Claims Data'!$D$2:$D$3001,$A40)</x:f>
        <x:v>40</x:v>
      </x:c>
      <x:c r="C40" s="18" t="n">
        <x:f>IF(B40=0,"n.a.",AVERAGEIF('Claims Data'!$D$2:$D$3001,$A40,'Claims Data'!$F$2:$F$3001))</x:f>
        <x:v>71708.39575</x:v>
      </x:c>
      <x:c r="D40" s="1" t="n">
        <x:f>SUMIF('Claims Data'!$D$2:$D$3001,$A40,'Claims Data'!$N$2:$N$3001)</x:f>
        <x:v>30</x:v>
      </x:c>
      <x:c r="E40" s="20" t="n">
        <x:f>IF(D40=0,"n.a.",SUMIF('Claims Data'!$D$2:$D$3001,$A40,'Claims Data'!$K$2:$K$3001)/D40)</x:f>
        <x:v>18</x:v>
      </x:c>
      <x:c r="F40" s="1" t="n">
        <x:f>SUMIF('Claims Data'!$D$2:$D$3001,$A40,'Claims Data'!$O$2:$O$3001)</x:f>
        <x:v>3</x:v>
      </x:c>
      <x:c r="G40" s="19" t="n">
        <x:f>IF(D40=0,"n.a.",F40/D40)</x:f>
        <x:v>0.1</x:v>
      </x:c>
      <x:c r="H40" s="1" t="n">
        <x:f>SUMIF('Claims Data'!$D$2:$D$3001,$A40,'Claims Data'!$L$2:$L$3001)</x:f>
        <x:v>10</x:v>
      </x:c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23" customHeight="1">
      <x:c r="A48" s="1" t="str">
        <x:v>Process stage count</x:v>
      </x:c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36" customHeight="1">
      <x:c r="A49" s="9" t="str">
        <x:v>Category</x:v>
      </x:c>
      <x:c r="B49" s="9" t="str">
        <x:v>Claims</x:v>
      </x:c>
      <x:c r="C49" s="9" t="str">
        <x:v>Mean amount INR</x:v>
      </x:c>
      <x:c r="D49" s="9" t="str">
        <x:v>Valid settled</x:v>
      </x:c>
      <x:c r="E49" s="9" t="str">
        <x:v>Mean days</x:v>
      </x:c>
      <x:c r="F49" s="9" t="str">
        <x:v>Delayed</x:v>
      </x:c>
      <x:c r="G49" s="9" t="str">
        <x:v>Delay rate</x:v>
      </x:c>
      <x:c r="H49" s="9" t="str">
        <x:v>Investigated</x:v>
      </x:c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23" customHeight="1">
      <x:c r="A50" s="1" t="n">
        <x:v>2</x:v>
      </x:c>
      <x:c r="B50" s="1" t="n">
        <x:f>COUNTIF('Claims Data'!$J$2:$J$3001,$A50)</x:f>
        <x:v>664</x:v>
      </x:c>
      <x:c r="C50" s="18" t="n">
        <x:f>IF(B50=0,"n.a.",AVERAGEIF('Claims Data'!$J$2:$J$3001,$A50,'Claims Data'!$F$2:$F$3001))</x:f>
        <x:v>48595.735308642004</x:v>
      </x:c>
      <x:c r="D50" s="1" t="n">
        <x:f>SUMIF('Claims Data'!$J$2:$J$3001,$A50,'Claims Data'!$N$2:$N$3001)</x:f>
        <x:v>509</x:v>
      </x:c>
      <x:c r="E50" s="20" t="n">
        <x:f>IF(D50=0,"n.a.",SUMIF('Claims Data'!$J$2:$J$3001,$A50,'Claims Data'!$K$2:$K$3001)/D50)</x:f>
        <x:v>13.703339882121808</x:v>
      </x:c>
      <x:c r="F50" s="1" t="n">
        <x:f>SUMIF('Claims Data'!$J$2:$J$3001,$A50,'Claims Data'!$O$2:$O$3001)</x:f>
        <x:v>1</x:v>
      </x:c>
      <x:c r="G50" s="19" t="n">
        <x:f>IF(D50=0,"n.a.",F50/D50)</x:f>
        <x:v>0.0019646365422396855</x:v>
      </x:c>
      <x:c r="H50" s="1" t="n">
        <x:f>SUMIF('Claims Data'!$J$2:$J$3001,$A50,'Claims Data'!$L$2:$L$3001)</x:f>
        <x:v>0</x:v>
      </x:c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23" customHeight="1">
      <x:c r="A51" s="1" t="n">
        <x:v>3</x:v>
      </x:c>
      <x:c r="B51" s="1" t="n">
        <x:f>COUNTIF('Claims Data'!$J$2:$J$3001,$A51)</x:f>
        <x:v>621</x:v>
      </x:c>
      <x:c r="C51" s="18" t="n">
        <x:f>IF(B51=0,"n.a.",AVERAGEIF('Claims Data'!$J$2:$J$3001,$A51,'Claims Data'!$F$2:$F$3001))</x:f>
        <x:v>47009.409473684296</x:v>
      </x:c>
      <x:c r="D51" s="1" t="n">
        <x:f>SUMIF('Claims Data'!$J$2:$J$3001,$A51,'Claims Data'!$N$2:$N$3001)</x:f>
        <x:v>481</x:v>
      </x:c>
      <x:c r="E51" s="20" t="n">
        <x:f>IF(D51=0,"n.a.",SUMIF('Claims Data'!$J$2:$J$3001,$A51,'Claims Data'!$K$2:$K$3001)/D51)</x:f>
        <x:v>15.41995841995842</x:v>
      </x:c>
      <x:c r="F51" s="1" t="n">
        <x:f>SUMIF('Claims Data'!$J$2:$J$3001,$A51,'Claims Data'!$O$2:$O$3001)</x:f>
        <x:v>1</x:v>
      </x:c>
      <x:c r="G51" s="19" t="n">
        <x:f>IF(D51=0,"n.a.",F51/D51)</x:f>
        <x:v>0.002079002079002079</x:v>
      </x:c>
      <x:c r="H51" s="1" t="n">
        <x:f>SUMIF('Claims Data'!$J$2:$J$3001,$A51,'Claims Data'!$L$2:$L$3001)</x:f>
        <x:v>0</x:v>
      </x:c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23" customHeight="1">
      <x:c r="A52" s="1" t="n">
        <x:v>4</x:v>
      </x:c>
      <x:c r="B52" s="1" t="n">
        <x:f>COUNTIF('Claims Data'!$J$2:$J$3001,$A52)</x:f>
        <x:v>1028</x:v>
      </x:c>
      <x:c r="C52" s="18" t="n">
        <x:f>IF(B52=0,"n.a.",AVERAGEIF('Claims Data'!$J$2:$J$3001,$A52,'Claims Data'!$F$2:$F$3001))</x:f>
        <x:v>81001.57394268755</x:v>
      </x:c>
      <x:c r="D52" s="1" t="n">
        <x:f>SUMIF('Claims Data'!$J$2:$J$3001,$A52,'Claims Data'!$N$2:$N$3001)</x:f>
        <x:v>774</x:v>
      </x:c>
      <x:c r="E52" s="20" t="n">
        <x:f>IF(D52=0,"n.a.",SUMIF('Claims Data'!$J$2:$J$3001,$A52,'Claims Data'!$K$2:$K$3001)/D52)</x:f>
        <x:v>22.094315245478036</x:v>
      </x:c>
      <x:c r="F52" s="1" t="n">
        <x:f>SUMIF('Claims Data'!$J$2:$J$3001,$A52,'Claims Data'!$O$2:$O$3001)</x:f>
        <x:v>147</x:v>
      </x:c>
      <x:c r="G52" s="19" t="n">
        <x:f>IF(D52=0,"n.a.",F52/D52)</x:f>
        <x:v>0.18992248062015504</x:v>
      </x:c>
      <x:c r="H52" s="1" t="n">
        <x:f>SUMIF('Claims Data'!$J$2:$J$3001,$A52,'Claims Data'!$L$2:$L$3001)</x:f>
        <x:v>341</x:v>
      </x:c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23" customHeight="1">
      <x:c r="A53" s="1" t="n">
        <x:v>5</x:v>
      </x:c>
      <x:c r="B53" s="1" t="n">
        <x:f>COUNTIF('Claims Data'!$J$2:$J$3001,$A53)</x:f>
        <x:v>339</x:v>
      </x:c>
      <x:c r="C53" s="18" t="n">
        <x:f>IF(B53=0,"n.a.",AVERAGEIF('Claims Data'!$J$2:$J$3001,$A53,'Claims Data'!$F$2:$F$3001))</x:f>
        <x:v>148184.9571601208</x:v>
      </x:c>
      <x:c r="D53" s="1" t="n">
        <x:f>SUMIF('Claims Data'!$J$2:$J$3001,$A53,'Claims Data'!$N$2:$N$3001)</x:f>
        <x:v>268</x:v>
      </x:c>
      <x:c r="E53" s="20" t="n">
        <x:f>IF(D53=0,"n.a.",SUMIF('Claims Data'!$J$2:$J$3001,$A53,'Claims Data'!$K$2:$K$3001)/D53)</x:f>
        <x:v>32.38059701492537</x:v>
      </x:c>
      <x:c r="F53" s="1" t="n">
        <x:f>SUMIF('Claims Data'!$J$2:$J$3001,$A53,'Claims Data'!$O$2:$O$3001)</x:f>
        <x:v>154</x:v>
      </x:c>
      <x:c r="G53" s="19" t="n">
        <x:f>IF(D53=0,"n.a.",F53/D53)</x:f>
        <x:v>0.5746268656716418</x:v>
      </x:c>
      <x:c r="H53" s="1" t="n">
        <x:f>SUMIF('Claims Data'!$J$2:$J$3001,$A53,'Claims Data'!$L$2:$L$3001)</x:f>
        <x:v>339</x:v>
      </x:c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23" customHeight="1">
      <x:c r="A54" s="1" t="n">
        <x:v>6</x:v>
      </x:c>
      <x:c r="B54" s="1" t="n">
        <x:f>COUNTIF('Claims Data'!$J$2:$J$3001,$A54)</x:f>
        <x:v>347</x:v>
      </x:c>
      <x:c r="C54" s="18" t="n">
        <x:f>IF(B54=0,"n.a.",AVERAGEIF('Claims Data'!$J$2:$J$3001,$A54,'Claims Data'!$F$2:$F$3001))</x:f>
        <x:v>140772.8492668622</x:v>
      </x:c>
      <x:c r="D54" s="1" t="n">
        <x:f>SUMIF('Claims Data'!$J$2:$J$3001,$A54,'Claims Data'!$N$2:$N$3001)</x:f>
        <x:v>267</x:v>
      </x:c>
      <x:c r="E54" s="20" t="n">
        <x:f>IF(D54=0,"n.a.",SUMIF('Claims Data'!$J$2:$J$3001,$A54,'Claims Data'!$K$2:$K$3001)/D54)</x:f>
        <x:v>35.258426966292134</x:v>
      </x:c>
      <x:c r="F54" s="1" t="n">
        <x:f>SUMIF('Claims Data'!$J$2:$J$3001,$A54,'Claims Data'!$O$2:$O$3001)</x:f>
        <x:v>207</x:v>
      </x:c>
      <x:c r="G54" s="19" t="n">
        <x:f>IF(D54=0,"n.a.",F54/D54)</x:f>
        <x:v>0.7752808988764045</x:v>
      </x:c>
      <x:c r="H54" s="1" t="n">
        <x:f>SUMIF('Claims Data'!$J$2:$J$3001,$A54,'Claims Data'!$L$2:$L$3001)</x:f>
        <x:v>347</x:v>
      </x:c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23" customHeight="1">
      <x:c r="A55" s="1" t="str">
        <x:v>Missing</x:v>
      </x:c>
      <x:c r="B55" s="1" t="n">
        <x:f>COUNTBLANK('Claims Data'!$J$2:$J$3001)</x:f>
        <x:v>1</x:v>
      </x:c>
      <x:c r="C55" s="18" t="n">
        <x:f>IF(B55=0,"n.a.",AVERAGEIF('Claims Data'!$J$2:$J$3001,"=",'Claims Data'!$F$2:$F$3001))</x:f>
        <x:v>28534.95</x:v>
      </x:c>
      <x:c r="D55" s="1" t="n">
        <x:f>SUMIF('Claims Data'!$J$2:$J$3001,"=",'Claims Data'!$N$2:$N$3001)</x:f>
        <x:v>1</x:v>
      </x:c>
      <x:c r="E55" s="20" t="n">
        <x:f>IF(D55=0,"n.a.",SUMIF('Claims Data'!$J$2:$J$3001,"=",'Claims Data'!$K$2:$K$3001)/D55)</x:f>
        <x:v>20</x:v>
      </x:c>
      <x:c r="F55" s="1" t="n">
        <x:f>SUMIF('Claims Data'!$J$2:$J$3001,"=",'Claims Data'!$O$2:$O$3001)</x:f>
        <x:v>0</x:v>
      </x:c>
      <x:c r="G55" s="19" t="n">
        <x:f>IF(D55=0,"n.a.",F55/D55)</x:f>
        <x:v>0</x:v>
      </x:c>
      <x:c r="H55" s="1" t="n">
        <x:f>SUMIF('Claims Data'!$J$2:$J$3001,"=",'Claims Data'!$L$2:$L$3001)</x:f>
        <x:v>1</x:v>
      </x:c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23" customHeight="1">
      <x:c r="A63" s="1" t="str">
        <x:v>Severity comparison</x:v>
      </x:c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36" customHeight="1">
      <x:c r="A64" s="9" t="str">
        <x:v>Category</x:v>
      </x:c>
      <x:c r="B64" s="9" t="str">
        <x:v>Claims</x:v>
      </x:c>
      <x:c r="C64" s="9" t="str">
        <x:v>Mean amount INR</x:v>
      </x:c>
      <x:c r="D64" s="9" t="str">
        <x:v>Valid settled</x:v>
      </x:c>
      <x:c r="E64" s="9" t="str">
        <x:v>Mean days</x:v>
      </x:c>
      <x:c r="F64" s="9" t="str">
        <x:v>Delayed</x:v>
      </x:c>
      <x:c r="G64" s="9" t="str">
        <x:v>Delay rate</x:v>
      </x:c>
      <x:c r="H64" s="9" t="str">
        <x:v>Investigated</x:v>
      </x:c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23" customHeight="1">
      <x:c r="A65" s="1" t="str">
        <x:v>Low</x:v>
      </x:c>
      <x:c r="B65" s="1" t="n">
        <x:f>COUNTIF('Claims Data'!$E$2:$E$3001,$A65)</x:f>
        <x:v>1178</x:v>
      </x:c>
      <x:c r="C65" s="18" t="n">
        <x:f>IF(B65=0,"n.a.",AVERAGEIF('Claims Data'!$E$2:$E$3001,$A65,'Claims Data'!$F$2:$F$3001))</x:f>
        <x:v>34207.77810717368</x:v>
      </x:c>
      <x:c r="D65" s="1" t="n">
        <x:f>SUMIF('Claims Data'!$E$2:$E$3001,$A65,'Claims Data'!$N$2:$N$3001)</x:f>
        <x:v>898</x:v>
      </x:c>
      <x:c r="E65" s="20" t="n">
        <x:f>IF(D65=0,"n.a.",SUMIF('Claims Data'!$E$2:$E$3001,$A65,'Claims Data'!$K$2:$K$3001)/D65)</x:f>
        <x:v>16.889755011135858</x:v>
      </x:c>
      <x:c r="F65" s="1" t="n">
        <x:f>SUMIF('Claims Data'!$E$2:$E$3001,$A65,'Claims Data'!$O$2:$O$3001)</x:f>
        <x:v>58</x:v>
      </x:c>
      <x:c r="G65" s="19" t="n">
        <x:f>IF(D65=0,"n.a.",F65/D65)</x:f>
        <x:v>0.0645879732739421</x:v>
      </x:c>
      <x:c r="H65" s="1" t="n">
        <x:f>SUMIF('Claims Data'!$E$2:$E$3001,$A65,'Claims Data'!$L$2:$L$3001)</x:f>
        <x:v>250</x:v>
      </x:c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23" customHeight="1">
      <x:c r="A66" s="1" t="str">
        <x:v>Medium</x:v>
      </x:c>
      <x:c r="B66" s="1" t="n">
        <x:f>COUNTIF('Claims Data'!$E$2:$E$3001,$A66)</x:f>
        <x:v>1201</x:v>
      </x:c>
      <x:c r="C66" s="18" t="n">
        <x:f>IF(B66=0,"n.a.",AVERAGEIF('Claims Data'!$E$2:$E$3001,$A66,'Claims Data'!$F$2:$F$3001))</x:f>
        <x:v>81001.66931063819</x:v>
      </x:c>
      <x:c r="D66" s="1" t="n">
        <x:f>SUMIF('Claims Data'!$E$2:$E$3001,$A66,'Claims Data'!$N$2:$N$3001)</x:f>
        <x:v>929</x:v>
      </x:c>
      <x:c r="E66" s="20" t="n">
        <x:f>IF(D66=0,"n.a.",SUMIF('Claims Data'!$E$2:$E$3001,$A66,'Claims Data'!$K$2:$K$3001)/D66)</x:f>
        <x:v>19.631862217438105</x:v>
      </x:c>
      <x:c r="F66" s="1" t="n">
        <x:f>SUMIF('Claims Data'!$E$2:$E$3001,$A66,'Claims Data'!$O$2:$O$3001)</x:f>
        <x:v>106</x:v>
      </x:c>
      <x:c r="G66" s="19" t="n">
        <x:f>IF(D66=0,"n.a.",F66/D66)</x:f>
        <x:v>0.11410118406889128</x:v>
      </x:c>
      <x:c r="H66" s="1" t="n">
        <x:f>SUMIF('Claims Data'!$E$2:$E$3001,$A66,'Claims Data'!$L$2:$L$3001)</x:f>
        <x:v>279</x:v>
      </x:c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23" customHeight="1">
      <x:c r="A67" s="1" t="str">
        <x:v>High</x:v>
      </x:c>
      <x:c r="B67" s="1" t="n">
        <x:f>COUNTIF('Claims Data'!$E$2:$E$3001,$A67)</x:f>
        <x:v>561</x:v>
      </x:c>
      <x:c r="C67" s="18" t="n">
        <x:f>IF(B67=0,"n.a.",AVERAGEIF('Claims Data'!$E$2:$E$3001,$A67,'Claims Data'!$F$2:$F$3001))</x:f>
        <x:v>184526.48444444433</x:v>
      </x:c>
      <x:c r="D67" s="1" t="n">
        <x:f>SUMIF('Claims Data'!$E$2:$E$3001,$A67,'Claims Data'!$N$2:$N$3001)</x:f>
        <x:v>426</x:v>
      </x:c>
      <x:c r="E67" s="20" t="n">
        <x:f>IF(D67=0,"n.a.",SUMIF('Claims Data'!$E$2:$E$3001,$A67,'Claims Data'!$K$2:$K$3001)/D67)</x:f>
        <x:v>35.89201877934272</x:v>
      </x:c>
      <x:c r="F67" s="1" t="n">
        <x:f>SUMIF('Claims Data'!$E$2:$E$3001,$A67,'Claims Data'!$O$2:$O$3001)</x:f>
        <x:v>341</x:v>
      </x:c>
      <x:c r="G67" s="19" t="n">
        <x:f>IF(D67=0,"n.a.",F67/D67)</x:f>
        <x:v>0.8004694835680751</x:v>
      </x:c>
      <x:c r="H67" s="1" t="n">
        <x:f>SUMIF('Claims Data'!$E$2:$E$3001,$A67,'Claims Data'!$L$2:$L$3001)</x:f>
        <x:v>485</x:v>
      </x:c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23" customHeight="1">
      <x:c r="A68" s="1" t="str">
        <x:v>Unknown</x:v>
      </x:c>
      <x:c r="B68" s="1" t="n">
        <x:f>COUNTIF('Claims Data'!$E$2:$E$3001,$A68)</x:f>
        <x:v>60</x:v>
      </x:c>
      <x:c r="C68" s="18" t="n">
        <x:f>IF(B68=0,"n.a.",AVERAGEIF('Claims Data'!$E$2:$E$3001,$A68,'Claims Data'!$F$2:$F$3001))</x:f>
        <x:v>51104.116166666645</x:v>
      </x:c>
      <x:c r="D68" s="1" t="n">
        <x:f>SUMIF('Claims Data'!$E$2:$E$3001,$A68,'Claims Data'!$N$2:$N$3001)</x:f>
        <x:v>47</x:v>
      </x:c>
      <x:c r="E68" s="20" t="n">
        <x:f>IF(D68=0,"n.a.",SUMIF('Claims Data'!$E$2:$E$3001,$A68,'Claims Data'!$K$2:$K$3001)/D68)</x:f>
        <x:v>19.361702127659573</x:v>
      </x:c>
      <x:c r="F68" s="1" t="n">
        <x:f>SUMIF('Claims Data'!$E$2:$E$3001,$A68,'Claims Data'!$O$2:$O$3001)</x:f>
        <x:v>5</x:v>
      </x:c>
      <x:c r="G68" s="19" t="n">
        <x:f>IF(D68=0,"n.a.",F68/D68)</x:f>
        <x:v>0.10638297872340426</x:v>
      </x:c>
      <x:c r="H68" s="1" t="n">
        <x:f>SUMIF('Claims Data'!$E$2:$E$3001,$A68,'Claims Data'!$L$2:$L$3001)</x:f>
        <x:v>14</x:v>
      </x:c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23" customHeight="1">
      <x:c r="A76" s="1" t="str">
        <x:v>Investigation workload</x:v>
      </x:c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36" customHeight="1">
      <x:c r="A77" s="9" t="str">
        <x:v>Category</x:v>
      </x:c>
      <x:c r="B77" s="9" t="str">
        <x:v>Claims</x:v>
      </x:c>
      <x:c r="C77" s="9" t="str">
        <x:v>Mean amount INR</x:v>
      </x:c>
      <x:c r="D77" s="9" t="str">
        <x:v>Valid settled</x:v>
      </x:c>
      <x:c r="E77" s="9" t="str">
        <x:v>Mean days</x:v>
      </x:c>
      <x:c r="F77" s="9" t="str">
        <x:v>Delayed</x:v>
      </x:c>
      <x:c r="G77" s="9" t="str">
        <x:v>Delay rate</x:v>
      </x:c>
      <x:c r="H77" s="9" t="str">
        <x:v>Investigated</x:v>
      </x:c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23" customHeight="1">
      <x:c r="A78" s="1" t="str">
        <x:v>Collision</x:v>
      </x:c>
      <x:c r="B78" s="1" t="n">
        <x:f>COUNTIF('Claims Data'!$D$2:$D$3001,$A78)</x:f>
        <x:v>1255</x:v>
      </x:c>
      <x:c r="C78" s="18" t="n">
        <x:f>IF(B78=0,"n.a.",AVERAGEIF('Claims Data'!$D$2:$D$3001,$A78,'Claims Data'!$F$2:$F$3001))</x:f>
        <x:v>54639.66165174927</x:v>
      </x:c>
      <x:c r="D78" s="1" t="n">
        <x:f>SUMIF('Claims Data'!$D$2:$D$3001,$A78,'Claims Data'!$N$2:$N$3001)</x:f>
        <x:v>952</x:v>
      </x:c>
      <x:c r="E78" s="20" t="n">
        <x:f>IF(D78=0,"n.a.",SUMIF('Claims Data'!$D$2:$D$3001,$A78,'Claims Data'!$K$2:$K$3001)/D78)</x:f>
        <x:v>19.285714285714285</x:v>
      </x:c>
      <x:c r="F78" s="1" t="n">
        <x:f>SUMIF('Claims Data'!$D$2:$D$3001,$A78,'Claims Data'!$O$2:$O$3001)</x:f>
        <x:v>149</x:v>
      </x:c>
      <x:c r="G78" s="19" t="n">
        <x:f>IF(D78=0,"n.a.",F78/D78)</x:f>
        <x:v>0.1565126050420168</x:v>
      </x:c>
      <x:c r="H78" s="1" t="n">
        <x:f>SUMIF('Claims Data'!$D$2:$D$3001,$A78,'Claims Data'!$L$2:$L$3001)</x:f>
        <x:v>205</x:v>
      </x:c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23" customHeight="1">
      <x:c r="A79" s="1" t="str">
        <x:v>Theft</x:v>
      </x:c>
      <x:c r="B79" s="1" t="n">
        <x:f>COUNTIF('Claims Data'!$D$2:$D$3001,$A79)</x:f>
        <x:v>482</x:v>
      </x:c>
      <x:c r="C79" s="18" t="n">
        <x:f>IF(B79=0,"n.a.",AVERAGEIF('Claims Data'!$D$2:$D$3001,$A79,'Claims Data'!$F$2:$F$3001))</x:f>
        <x:v>88360.81267368414</x:v>
      </x:c>
      <x:c r="D79" s="1" t="n">
        <x:f>SUMIF('Claims Data'!$D$2:$D$3001,$A79,'Claims Data'!$N$2:$N$3001)</x:f>
        <x:v>387</x:v>
      </x:c>
      <x:c r="E79" s="20" t="n">
        <x:f>IF(D79=0,"n.a.",SUMIF('Claims Data'!$D$2:$D$3001,$A79,'Claims Data'!$K$2:$K$3001)/D79)</x:f>
        <x:v>28.25581395348837</x:v>
      </x:c>
      <x:c r="F79" s="1" t="n">
        <x:f>SUMIF('Claims Data'!$D$2:$D$3001,$A79,'Claims Data'!$O$2:$O$3001)</x:f>
        <x:v>166</x:v>
      </x:c>
      <x:c r="G79" s="19" t="n">
        <x:f>IF(D79=0,"n.a.",F79/D79)</x:f>
        <x:v>0.4289405684754522</x:v>
      </x:c>
      <x:c r="H79" s="1" t="n">
        <x:f>SUMIF('Claims Data'!$D$2:$D$3001,$A79,'Claims Data'!$L$2:$L$3001)</x:f>
        <x:v>410</x:v>
      </x:c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23" customHeight="1">
      <x:c r="A80" s="1" t="str">
        <x:v>Glass Damage</x:v>
      </x:c>
      <x:c r="B80" s="1" t="n">
        <x:f>COUNTIF('Claims Data'!$D$2:$D$3001,$A80)</x:f>
        <x:v>372</x:v>
      </x:c>
      <x:c r="C80" s="18" t="n">
        <x:f>IF(B80=0,"n.a.",AVERAGEIF('Claims Data'!$D$2:$D$3001,$A80,'Claims Data'!$F$2:$F$3001))</x:f>
        <x:v>14695.276852367697</x:v>
      </x:c>
      <x:c r="D80" s="1" t="n">
        <x:f>SUMIF('Claims Data'!$D$2:$D$3001,$A80,'Claims Data'!$N$2:$N$3001)</x:f>
        <x:v>278</x:v>
      </x:c>
      <x:c r="E80" s="20" t="n">
        <x:f>IF(D80=0,"n.a.",SUMIF('Claims Data'!$D$2:$D$3001,$A80,'Claims Data'!$K$2:$K$3001)/D80)</x:f>
        <x:v>19.327338129496404</x:v>
      </x:c>
      <x:c r="F80" s="1" t="n">
        <x:f>SUMIF('Claims Data'!$D$2:$D$3001,$A80,'Claims Data'!$O$2:$O$3001)</x:f>
        <x:v>47</x:v>
      </x:c>
      <x:c r="G80" s="19" t="n">
        <x:f>IF(D80=0,"n.a.",F80/D80)</x:f>
        <x:v>0.16906474820143885</x:v>
      </x:c>
      <x:c r="H80" s="1" t="n">
        <x:f>SUMIF('Claims Data'!$D$2:$D$3001,$A80,'Claims Data'!$L$2:$L$3001)</x:f>
        <x:v>65</x:v>
      </x:c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23" customHeight="1">
      <x:c r="A81" s="1" t="str">
        <x:v>Fire</x:v>
      </x:c>
      <x:c r="B81" s="1" t="n">
        <x:f>COUNTIF('Claims Data'!$D$2:$D$3001,$A81)</x:f>
        <x:v>299</x:v>
      </x:c>
      <x:c r="C81" s="18" t="n">
        <x:f>IF(B81=0,"n.a.",AVERAGEIF('Claims Data'!$D$2:$D$3001,$A81,'Claims Data'!$F$2:$F$3001))</x:f>
        <x:v>236704.23033898295</x:v>
      </x:c>
      <x:c r="D81" s="1" t="n">
        <x:f>SUMIF('Claims Data'!$D$2:$D$3001,$A81,'Claims Data'!$N$2:$N$3001)</x:f>
        <x:v>228</x:v>
      </x:c>
      <x:c r="E81" s="20" t="n">
        <x:f>IF(D81=0,"n.a.",SUMIF('Claims Data'!$D$2:$D$3001,$A81,'Claims Data'!$K$2:$K$3001)/D81)</x:f>
        <x:v>28.105263157894736</x:v>
      </x:c>
      <x:c r="F81" s="1" t="n">
        <x:f>SUMIF('Claims Data'!$D$2:$D$3001,$A81,'Claims Data'!$O$2:$O$3001)</x:f>
        <x:v>85</x:v>
      </x:c>
      <x:c r="G81" s="19" t="n">
        <x:f>IF(D81=0,"n.a.",F81/D81)</x:f>
        <x:v>0.37280701754385964</x:v>
      </x:c>
      <x:c r="H81" s="1" t="n">
        <x:f>SUMIF('Claims Data'!$D$2:$D$3001,$A81,'Claims Data'!$L$2:$L$3001)</x:f>
        <x:v>252</x:v>
      </x:c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23" customHeight="1">
      <x:c r="A82" s="1" t="str">
        <x:v>Water Damage</x:v>
      </x:c>
      <x:c r="B82" s="1" t="n">
        <x:f>COUNTIF('Claims Data'!$D$2:$D$3001,$A82)</x:f>
        <x:v>285</x:v>
      </x:c>
      <x:c r="C82" s="18" t="n">
        <x:f>IF(B82=0,"n.a.",AVERAGEIF('Claims Data'!$D$2:$D$3001,$A82,'Claims Data'!$F$2:$F$3001))</x:f>
        <x:v>61601.914558303884</x:v>
      </x:c>
      <x:c r="D82" s="1" t="n">
        <x:f>SUMIF('Claims Data'!$D$2:$D$3001,$A82,'Claims Data'!$N$2:$N$3001)</x:f>
        <x:v>214</x:v>
      </x:c>
      <x:c r="E82" s="20" t="n">
        <x:f>IF(D82=0,"n.a.",SUMIF('Claims Data'!$D$2:$D$3001,$A82,'Claims Data'!$K$2:$K$3001)/D82)</x:f>
        <x:v>18.83644859813084</x:v>
      </x:c>
      <x:c r="F82" s="1" t="n">
        <x:f>SUMIF('Claims Data'!$D$2:$D$3001,$A82,'Claims Data'!$O$2:$O$3001)</x:f>
        <x:v>29</x:v>
      </x:c>
      <x:c r="G82" s="19" t="n">
        <x:f>IF(D82=0,"n.a.",F82/D82)</x:f>
        <x:v>0.13551401869158877</x:v>
      </x:c>
      <x:c r="H82" s="1" t="n">
        <x:f>SUMIF('Claims Data'!$D$2:$D$3001,$A82,'Claims Data'!$L$2:$L$3001)</x:f>
        <x:v>45</x:v>
      </x:c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23" customHeight="1">
      <x:c r="A83" s="1" t="str">
        <x:v>Flood</x:v>
      </x:c>
      <x:c r="B83" s="1" t="n">
        <x:f>COUNTIF('Claims Data'!$D$2:$D$3001,$A83)</x:f>
        <x:v>267</x:v>
      </x:c>
      <x:c r="C83" s="18" t="n">
        <x:f>IF(B83=0,"n.a.",AVERAGEIF('Claims Data'!$D$2:$D$3001,$A83,'Claims Data'!$F$2:$F$3001))</x:f>
        <x:v>133069.56715384618</x:v>
      </x:c>
      <x:c r="D83" s="1" t="n">
        <x:f>SUMIF('Claims Data'!$D$2:$D$3001,$A83,'Claims Data'!$N$2:$N$3001)</x:f>
        <x:v>211</x:v>
      </x:c>
      <x:c r="E83" s="20" t="n">
        <x:f>IF(D83=0,"n.a.",SUMIF('Claims Data'!$D$2:$D$3001,$A83,'Claims Data'!$K$2:$K$3001)/D83)</x:f>
        <x:v>18.75829383886256</x:v>
      </x:c>
      <x:c r="F83" s="1" t="n">
        <x:f>SUMIF('Claims Data'!$D$2:$D$3001,$A83,'Claims Data'!$O$2:$O$3001)</x:f>
        <x:v>31</x:v>
      </x:c>
      <x:c r="G83" s="19" t="n">
        <x:f>IF(D83=0,"n.a.",F83/D83)</x:f>
        <x:v>0.14691943127962084</x:v>
      </x:c>
      <x:c r="H83" s="1" t="n">
        <x:f>SUMIF('Claims Data'!$D$2:$D$3001,$A83,'Claims Data'!$L$2:$L$3001)</x:f>
        <x:v>41</x:v>
      </x:c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23" customHeight="1">
      <x:c r="A84" s="1" t="str">
        <x:v>Unknown</x:v>
      </x:c>
      <x:c r="B84" s="1" t="n">
        <x:f>COUNTIF('Claims Data'!$D$2:$D$3001,$A84)</x:f>
        <x:v>40</x:v>
      </x:c>
      <x:c r="C84" s="18" t="n">
        <x:f>IF(B84=0,"n.a.",AVERAGEIF('Claims Data'!$D$2:$D$3001,$A84,'Claims Data'!$F$2:$F$3001))</x:f>
        <x:v>71708.39575</x:v>
      </x:c>
      <x:c r="D84" s="1" t="n">
        <x:f>SUMIF('Claims Data'!$D$2:$D$3001,$A84,'Claims Data'!$N$2:$N$3001)</x:f>
        <x:v>30</x:v>
      </x:c>
      <x:c r="E84" s="20" t="n">
        <x:f>IF(D84=0,"n.a.",SUMIF('Claims Data'!$D$2:$D$3001,$A84,'Claims Data'!$K$2:$K$3001)/D84)</x:f>
        <x:v>18</x:v>
      </x:c>
      <x:c r="F84" s="1" t="n">
        <x:f>SUMIF('Claims Data'!$D$2:$D$3001,$A84,'Claims Data'!$O$2:$O$3001)</x:f>
        <x:v>3</x:v>
      </x:c>
      <x:c r="G84" s="19" t="n">
        <x:f>IF(D84=0,"n.a.",F84/D84)</x:f>
        <x:v>0.1</x:v>
      </x:c>
      <x:c r="H84" s="1" t="n">
        <x:f>SUMIF('Claims Data'!$D$2:$D$3001,$A84,'Claims Data'!$L$2:$L$3001)</x:f>
        <x:v>10</x:v>
      </x:c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2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2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2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2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2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2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2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2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2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2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2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2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2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2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2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2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</x:sheetData>
  <x:pageMargins left="0.7" right="0.7" top="0.75" bottom="0.75" header="0.3" footer="0.3"/>
  <x:drawing xmlns:r="http://schemas.openxmlformats.org/officeDocument/2006/relationships" r:id="Re6be1dec0cdb471a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7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3" customHeight="1">
      <x:c r="A2" s="2" t="str">
        <x:v>PivotTables and PivotCharts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3" customHeight="1">
      <x:c r="A3" s="1" t="str">
        <x:v>Use Data &gt; Refresh All after editing Claims Data.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3" customHeight="1">
      <x:c r="A4" s="1" t="str">
        <x:v>Claim value by type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3" customHeight="1">
      <x:c r="A5" s="21" t="str">
        <x:v>Policy Type</x:v>
      </x:c>
      <x:c r="B5" s="21" t="str">
        <x:v>Mean Amount INR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3" customHeight="1">
      <x:c r="A6" s="1" t="str">
        <x:v>Motor</x:v>
      </x:c>
      <x:c r="B6" s="18" t="n">
        <x:v>54781.76798275023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3" customHeight="1">
      <x:c r="A7" s="1" t="str">
        <x:v>Property</x:v>
      </x:c>
      <x:c r="B7" s="18" t="n">
        <x:v>146259.42252051603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3" customHeight="1">
      <x:c r="A8" s="1" t="str">
        <x:v>Unknown</x:v>
      </x:c>
      <x:c r="B8" s="18" t="n">
        <x:v>37810.45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3" customHeight="1">
      <x:c r="A9" s="1"/>
      <x:c r="B9" s="18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3" customHeight="1">
      <x:c r="A20" s="1" t="str">
        <x:v>Regional claims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3" customHeight="1">
      <x:c r="A21" s="21" t="str">
        <x:v>Region</x:v>
      </x:c>
      <x:c r="B21" s="21" t="str">
        <x:v>Claim Count</x:v>
      </x:c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3" customHeight="1">
      <x:c r="A22" s="1" t="str">
        <x:v>Central</x:v>
      </x:c>
      <x:c r="B22" s="25" t="n">
        <x:v>283</x:v>
      </x:c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3" customHeight="1">
      <x:c r="A23" s="1" t="str">
        <x:v>East</x:v>
      </x:c>
      <x:c r="B23" s="25" t="n">
        <x:v>389</x:v>
      </x:c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3" customHeight="1">
      <x:c r="A24" s="1" t="str">
        <x:v>North</x:v>
      </x:c>
      <x:c r="B24" s="25" t="n">
        <x:v>725</x:v>
      </x:c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3" customHeight="1">
      <x:c r="A25" s="1" t="str">
        <x:v>South</x:v>
      </x:c>
      <x:c r="B25" s="25" t="n">
        <x:v>1018</x:v>
      </x:c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3" customHeight="1">
      <x:c r="A26" s="1" t="str">
        <x:v>Unknown</x:v>
      </x:c>
      <x:c r="B26" s="25" t="n">
        <x:v>1</x:v>
      </x:c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3" customHeight="1">
      <x:c r="A27" s="1" t="str">
        <x:v>West</x:v>
      </x:c>
      <x:c r="B27" s="25" t="n">
        <x:v>584</x:v>
      </x:c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23" customHeight="1">
      <x:c r="A28" s="1"/>
      <x:c r="B28" s="25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23" customHeight="1">
      <x:c r="A36" s="1" t="str">
        <x:v>Settlement time by incident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23" customHeight="1">
      <x:c r="A37" s="21" t="str">
        <x:v>Incident Type</x:v>
      </x:c>
      <x:c r="B37" s="21" t="str">
        <x:v>Mean Settlement Days</x:v>
      </x:c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23" customHeight="1">
      <x:c r="A38" s="1" t="str">
        <x:v>Collision</x:v>
      </x:c>
      <x:c r="B38" s="20" t="n">
        <x:v>19.285714285714285</x:v>
      </x:c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23" customHeight="1">
      <x:c r="A39" s="1" t="str">
        <x:v>Fire</x:v>
      </x:c>
      <x:c r="B39" s="20" t="n">
        <x:v>28.105263157894736</x:v>
      </x:c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23" customHeight="1">
      <x:c r="A40" s="1" t="str">
        <x:v>Flood</x:v>
      </x:c>
      <x:c r="B40" s="20" t="n">
        <x:v>18.75829383886256</x:v>
      </x:c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23" customHeight="1">
      <x:c r="A41" s="1" t="str">
        <x:v>Glass Damage</x:v>
      </x:c>
      <x:c r="B41" s="20" t="n">
        <x:v>19.327338129496404</x:v>
      </x:c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23" customHeight="1">
      <x:c r="A42" s="1" t="str">
        <x:v>Theft</x:v>
      </x:c>
      <x:c r="B42" s="20" t="n">
        <x:v>28.25581395348837</x:v>
      </x:c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23" customHeight="1">
      <x:c r="A43" s="1" t="str">
        <x:v>Unknown</x:v>
      </x:c>
      <x:c r="B43" s="20" t="n">
        <x:v>18</x:v>
      </x:c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23" customHeight="1">
      <x:c r="A44" s="1" t="str">
        <x:v>Water Damage</x:v>
      </x:c>
      <x:c r="B44" s="20" t="n">
        <x:v>18.83644859813084</x:v>
      </x:c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23" customHeight="1">
      <x:c r="A45" s="1"/>
      <x:c r="B45" s="20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23" customHeight="1">
      <x:c r="A52" s="1" t="str">
        <x:v>Process stage count</x:v>
      </x:c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23" customHeight="1">
      <x:c r="A53" s="21" t="str">
        <x:v>Stage Count</x:v>
      </x:c>
      <x:c r="B53" s="21" t="str">
        <x:v>Mean Settlement Days</x:v>
      </x:c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23" customHeight="1">
      <x:c r="A54" s="1" t="n">
        <x:v>2</x:v>
      </x:c>
      <x:c r="B54" s="20" t="n">
        <x:v>13.703339882121808</x:v>
      </x:c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23" customHeight="1">
      <x:c r="A55" s="1" t="n">
        <x:v>3</x:v>
      </x:c>
      <x:c r="B55" s="20" t="n">
        <x:v>15.41995841995842</x:v>
      </x:c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23" customHeight="1">
      <x:c r="A56" s="1" t="n">
        <x:v>4</x:v>
      </x:c>
      <x:c r="B56" s="20" t="n">
        <x:v>22.094315245478036</x:v>
      </x:c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23" customHeight="1">
      <x:c r="A57" s="1" t="n">
        <x:v>5</x:v>
      </x:c>
      <x:c r="B57" s="20" t="n">
        <x:v>32.38059701492537</x:v>
      </x:c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23" customHeight="1">
      <x:c r="A58" s="1" t="n">
        <x:v>6</x:v>
      </x:c>
      <x:c r="B58" s="20" t="n">
        <x:v>35.258426966292134</x:v>
      </x:c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23" customHeight="1">
      <x:c r="A59" s="1" t="str">
        <x:v>(blank)</x:v>
      </x:c>
      <x:c r="B59" s="20" t="n">
        <x:v>20</x:v>
      </x:c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23" customHeight="1">
      <x:c r="A60" s="1"/>
      <x:c r="B60" s="20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23" customHeight="1">
      <x:c r="A68" s="1" t="str">
        <x:v>Severity comparison</x:v>
      </x:c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23" customHeight="1">
      <x:c r="A69" s="21" t="str">
        <x:v>Severity</x:v>
      </x:c>
      <x:c r="B69" s="21" t="str">
        <x:v>Mean Amount INR</x:v>
      </x:c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23" customHeight="1">
      <x:c r="A70" s="1" t="str">
        <x:v>High</x:v>
      </x:c>
      <x:c r="B70" s="18" t="n">
        <x:v>184526.48444444433</x:v>
      </x:c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23" customHeight="1">
      <x:c r="A71" s="1" t="str">
        <x:v>Low</x:v>
      </x:c>
      <x:c r="B71" s="18" t="n">
        <x:v>34207.77810717368</x:v>
      </x:c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23" customHeight="1">
      <x:c r="A72" s="1" t="str">
        <x:v>Medium</x:v>
      </x:c>
      <x:c r="B72" s="18" t="n">
        <x:v>81001.66931063819</x:v>
      </x:c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23" customHeight="1">
      <x:c r="A73" s="1" t="str">
        <x:v>Unknown</x:v>
      </x:c>
      <x:c r="B73" s="18" t="n">
        <x:v>51104.116166666645</x:v>
      </x:c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23" customHeight="1">
      <x:c r="A74" s="1"/>
      <x:c r="B74" s="18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2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2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2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2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2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2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23" customHeight="1">
      <x:c r="A84" s="1" t="str">
        <x:v>Investigation workload</x:v>
      </x:c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23" customHeight="1">
      <x:c r="A85" s="21" t="str">
        <x:v>Incident Type</x:v>
      </x:c>
      <x:c r="B85" s="21" t="str">
        <x:v>Investigated Claims</x:v>
      </x:c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23" customHeight="1">
      <x:c r="A86" s="1" t="str">
        <x:v>Collision</x:v>
      </x:c>
      <x:c r="B86" s="25" t="n">
        <x:v>205</x:v>
      </x:c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23" customHeight="1">
      <x:c r="A87" s="1" t="str">
        <x:v>Fire</x:v>
      </x:c>
      <x:c r="B87" s="25" t="n">
        <x:v>252</x:v>
      </x:c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23" customHeight="1">
      <x:c r="A88" s="1" t="str">
        <x:v>Flood</x:v>
      </x:c>
      <x:c r="B88" s="25" t="n">
        <x:v>41</x:v>
      </x:c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23" customHeight="1">
      <x:c r="A89" s="1" t="str">
        <x:v>Glass Damage</x:v>
      </x:c>
      <x:c r="B89" s="25" t="n">
        <x:v>65</x:v>
      </x:c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23" customHeight="1">
      <x:c r="A90" s="1" t="str">
        <x:v>Theft</x:v>
      </x:c>
      <x:c r="B90" s="25" t="n">
        <x:v>410</x:v>
      </x:c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23" customHeight="1">
      <x:c r="A91" s="1" t="str">
        <x:v>Unknown</x:v>
      </x:c>
      <x:c r="B91" s="25" t="n">
        <x:v>10</x:v>
      </x:c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23" customHeight="1">
      <x:c r="A92" s="1" t="str">
        <x:v>Water Damage</x:v>
      </x:c>
      <x:c r="B92" s="25" t="n">
        <x:v>45</x:v>
      </x:c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23" customHeight="1">
      <x:c r="A93" s="1"/>
      <x:c r="B93" s="25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2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2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2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2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2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2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2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</x:sheetData>
  <x:pageMargins left="0.7" right="0.7" top="0.75" bottom="0.75" header="0.3" footer="0.3"/>
  <x:drawing xmlns:r="http://schemas.openxmlformats.org/officeDocument/2006/relationships" r:id="Rbc39c7d4ab4c4032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</x:cols>
  <x:sheetData>
    <x:row r="1" ht="36" customHeight="1">
      <x:c r="A1" s="9" t="str">
        <x:v>Claim ID</x:v>
      </x:c>
      <x:c r="B1" s="9" t="str">
        <x:v>Policy Type</x:v>
      </x:c>
      <x:c r="C1" s="9" t="str">
        <x:v>Region</x:v>
      </x:c>
      <x:c r="D1" s="9" t="str">
        <x:v>Incident Type</x:v>
      </x:c>
      <x:c r="E1" s="9" t="str">
        <x:v>Severity</x:v>
      </x:c>
      <x:c r="F1" s="9" t="str">
        <x:v>Amount INR</x:v>
      </x:c>
      <x:c r="G1" s="9" t="str">
        <x:v>Premium INR</x:v>
      </x:c>
      <x:c r="H1" s="9" t="str">
        <x:v>Tenure Years</x:v>
      </x:c>
      <x:c r="I1" s="9" t="str">
        <x:v>Status</x:v>
      </x:c>
      <x:c r="J1" s="9" t="str">
        <x:v>Stage Count</x:v>
      </x:c>
      <x:c r="K1" s="9" t="str">
        <x:v>Settlement Days</x:v>
      </x:c>
      <x:c r="L1" s="9" t="str">
        <x:v>Investigation</x:v>
      </x:c>
      <x:c r="M1" s="9" t="str">
        <x:v>Claim Month</x:v>
      </x:c>
      <x:c r="N1" s="9" t="str">
        <x:v>Valid Settled</x:v>
      </x:c>
      <x:c r="O1" s="9" t="str">
        <x:v>Delayed</x:v>
      </x:c>
      <x:c r="P1" s="9" t="str">
        <x:v>Amount / Premium</x:v>
      </x:c>
      <x:c r="Q1" s="9" t="str">
        <x:v>Claim Date</x:v>
      </x:c>
      <x:c r="R1" s="9" t="str">
        <x:v>Policy ID</x:v>
      </x:c>
      <x:c r="S1" s="9" t="str">
        <x:v>Incident ID</x:v>
      </x:c>
      <x:c r="T1" s="9" t="str">
        <x:v>Location Code</x:v>
      </x:c>
      <x:c r="U1" s="9" t="str">
        <x:v>Unmatched Policy</x:v>
      </x:c>
      <x:c r="V1" s="9" t="str">
        <x:v>Amount Missing</x:v>
      </x:c>
    </x:row>
    <x:row r="2" ht="20" customHeight="1">
      <x:c r="A2" s="4" t="str">
        <x:v>C00001</x:v>
      </x:c>
      <x:c r="B2" s="4" t="str">
        <x:v>Motor</x:v>
      </x:c>
      <x:c r="C2" s="4" t="str">
        <x:v>South</x:v>
      </x:c>
      <x:c r="D2" s="4" t="str">
        <x:v>Theft</x:v>
      </x:c>
      <x:c r="E2" s="4" t="str">
        <x:v>Low</x:v>
      </x:c>
      <x:c r="F2" s="10" t="n">
        <x:v>28534.95</x:v>
      </x:c>
      <x:c r="G2" s="10" t="n">
        <x:v>13606.28</x:v>
      </x:c>
      <x:c r="H2" s="11" t="n">
        <x:v>2</x:v>
      </x:c>
      <x:c r="I2" s="11" t="str">
        <x:v>Settled</x:v>
      </x:c>
      <x:c r="J2" s="11"/>
      <x:c r="K2" s="11" t="n">
        <x:v>20</x:v>
      </x:c>
      <x:c r="L2" s="11" t="n">
        <x:v>1</x:v>
      </x:c>
      <x:c r="M2" s="4" t="str">
        <x:v>Unknown</x:v>
      </x:c>
      <x:c r="N2" s="4" t="n">
        <x:f>IF(AND(I2="Settled",ISNUMBER(K2)),1,0)</x:f>
        <x:v>1</x:v>
      </x:c>
      <x:c r="O2" s="4" t="n">
        <x:f>IF(N2=1,IF(K2&gt;Summary!$B$5,1,0),"")</x:f>
        <x:v>0</x:v>
      </x:c>
      <x:c r="P2" s="12" t="n">
        <x:f>IF(AND(ISNUMBER(F2),ISNUMBER(G2),G2&gt;0),F2/G2,"")</x:f>
        <x:v>2.097189680059502</x:v>
      </x:c>
      <x:c r="Q2" s="13"/>
      <x:c r="R2" t="str">
        <x:v>P00671</x:v>
      </x:c>
      <x:c r="S2" t="str">
        <x:v>I00001</x:v>
      </x:c>
      <x:c r="T2" t="str">
        <x:v>R01</x:v>
      </x:c>
      <x:c r="U2" t="n">
        <x:v>0</x:v>
      </x:c>
      <x:c r="V2" t="n">
        <x:v>0</x:v>
      </x:c>
    </x:row>
    <x:row r="3" ht="20" customHeight="1">
      <x:c r="A3" s="4" t="str">
        <x:v>C00002</x:v>
      </x:c>
      <x:c r="B3" s="4" t="str">
        <x:v>Unknown</x:v>
      </x:c>
      <x:c r="C3" s="4" t="str">
        <x:v>Unknown</x:v>
      </x:c>
      <x:c r="D3" s="4" t="str">
        <x:v>Collision</x:v>
      </x:c>
      <x:c r="E3" s="4" t="str">
        <x:v>Low</x:v>
      </x:c>
      <x:c r="F3" s="10" t="n">
        <x:v>37810.45</x:v>
      </x:c>
      <x:c r="G3" s="10"/>
      <x:c r="H3" s="11"/>
      <x:c r="I3" s="11" t="str">
        <x:v>Settled</x:v>
      </x:c>
      <x:c r="J3" s="11" t="n">
        <x:v>4</x:v>
      </x:c>
      <x:c r="K3" s="11" t="n">
        <x:v>20</x:v>
      </x:c>
      <x:c r="L3" s="11" t="n">
        <x:v>0</x:v>
      </x:c>
      <x:c r="M3" s="4" t="str">
        <x:v>2025-09</x:v>
      </x:c>
      <x:c r="N3" s="4" t="n">
        <x:f>IF(AND(I3="Settled",ISNUMBER(K3)),1,0)</x:f>
        <x:v>1</x:v>
      </x:c>
      <x:c r="O3" s="4" t="n">
        <x:f>IF(N3=1,IF(K3&gt;Summary!$B$5,1,0),"")</x:f>
        <x:v>0</x:v>
      </x:c>
      <x:c r="P3" s="12" t="str">
        <x:f>IF(AND(ISNUMBER(F3),ISNUMBER(G3),G3&gt;0),F3/G3,"")</x:f>
      </x:c>
      <x:c r="Q3" s="13" t="d">
        <x:v>2025-09-19T00:00:00.000Z</x:v>
      </x:c>
      <x:c r="R3" t="str">
        <x:v>P99999</x:v>
      </x:c>
      <x:c r="S3" t="str">
        <x:v>I00002</x:v>
      </x:c>
      <x:c r="T3" t="str">
        <x:v>R04</x:v>
      </x:c>
      <x:c r="U3" t="n">
        <x:v>1</x:v>
      </x:c>
      <x:c r="V3" t="n">
        <x:v>0</x:v>
      </x:c>
    </x:row>
    <x:row r="4" ht="20" customHeight="1">
      <x:c r="A4" s="4" t="str">
        <x:v>C00003</x:v>
      </x:c>
      <x:c r="B4" s="4" t="str">
        <x:v>Motor</x:v>
      </x:c>
      <x:c r="C4" s="4" t="str">
        <x:v>Central</x:v>
      </x:c>
      <x:c r="D4" s="4" t="str">
        <x:v>Collision</x:v>
      </x:c>
      <x:c r="E4" s="4" t="str">
        <x:v>High</x:v>
      </x:c>
      <x:c r="F4" s="10" t="n">
        <x:v>71396.39</x:v>
      </x:c>
      <x:c r="G4" s="10" t="n">
        <x:v>9670.48</x:v>
      </x:c>
      <x:c r="H4" s="11" t="n">
        <x:v>7</x:v>
      </x:c>
      <x:c r="I4" s="11" t="str">
        <x:v>Settled</x:v>
      </x:c>
      <x:c r="J4" s="11" t="n">
        <x:v>4</x:v>
      </x:c>
      <x:c r="K4" s="11" t="n">
        <x:v>36</x:v>
      </x:c>
      <x:c r="L4" s="11" t="n">
        <x:v>1</x:v>
      </x:c>
      <x:c r="M4" s="4" t="str">
        <x:v>2025-04</x:v>
      </x:c>
      <x:c r="N4" s="4" t="n">
        <x:f>IF(AND(I4="Settled",ISNUMBER(K4)),1,0)</x:f>
        <x:v>1</x:v>
      </x:c>
      <x:c r="O4" s="4" t="n">
        <x:f>IF(N4=1,IF(K4&gt;Summary!$B$5,1,0),"")</x:f>
        <x:v>1</x:v>
      </x:c>
      <x:c r="P4" s="12" t="n">
        <x:f>IF(AND(ISNUMBER(F4),ISNUMBER(G4),G4&gt;0),F4/G4,"")</x:f>
        <x:v>7.382921013227886</x:v>
      </x:c>
      <x:c r="Q4" s="13" t="d">
        <x:v>2025-04-24T00:00:00.000Z</x:v>
      </x:c>
      <x:c r="R4" t="str">
        <x:v>P00821</x:v>
      </x:c>
      <x:c r="S4" t="str">
        <x:v>I00003</x:v>
      </x:c>
      <x:c r="T4" t="str">
        <x:v>R05</x:v>
      </x:c>
      <x:c r="U4" t="n">
        <x:v>0</x:v>
      </x:c>
      <x:c r="V4" t="n">
        <x:v>0</x:v>
      </x:c>
    </x:row>
    <x:row r="5" ht="20" customHeight="1">
      <x:c r="A5" s="4" t="str">
        <x:v>C00004</x:v>
      </x:c>
      <x:c r="B5" s="4" t="str">
        <x:v>Motor</x:v>
      </x:c>
      <x:c r="C5" s="4" t="str">
        <x:v>North</x:v>
      </x:c>
      <x:c r="D5" s="4" t="str">
        <x:v>Theft</x:v>
      </x:c>
      <x:c r="E5" s="4" t="str">
        <x:v>Low</x:v>
      </x:c>
      <x:c r="F5" s="10" t="n">
        <x:v>17903.29</x:v>
      </x:c>
      <x:c r="G5" s="10" t="n">
        <x:v>11810.94</x:v>
      </x:c>
      <x:c r="H5" s="11" t="n">
        <x:v>2</x:v>
      </x:c>
      <x:c r="I5" s="11" t="str">
        <x:v>Rejected</x:v>
      </x:c>
      <x:c r="J5" s="11" t="n">
        <x:v>4</x:v>
      </x:c>
      <x:c r="K5" s="11"/>
      <x:c r="L5" s="11" t="n">
        <x:v>1</x:v>
      </x:c>
      <x:c r="M5" s="4" t="str">
        <x:v>2025-10</x:v>
      </x:c>
      <x:c r="N5" s="4" t="n">
        <x:f>IF(AND(I5="Settled",ISNUMBER(K5)),1,0)</x:f>
        <x:v>0</x:v>
      </x:c>
      <x:c r="O5" s="4" t="str">
        <x:f>IF(N5=1,IF(K5&gt;Summary!$B$5,1,0),"")</x:f>
      </x:c>
      <x:c r="P5" s="12" t="n">
        <x:f>IF(AND(ISNUMBER(F5),ISNUMBER(G5),G5&gt;0),F5/G5,"")</x:f>
        <x:v>1.515822618690807</x:v>
      </x:c>
      <x:c r="Q5" s="13" t="d">
        <x:v>2025-10-28T00:00:00.000Z</x:v>
      </x:c>
      <x:c r="R5" t="str">
        <x:v>P00421</x:v>
      </x:c>
      <x:c r="S5" t="str">
        <x:v>I00004</x:v>
      </x:c>
      <x:c r="T5" t="str">
        <x:v>R02</x:v>
      </x:c>
      <x:c r="U5" t="n">
        <x:v>0</x:v>
      </x:c>
      <x:c r="V5" t="n">
        <x:v>0</x:v>
      </x:c>
    </x:row>
    <x:row r="6" ht="20" customHeight="1">
      <x:c r="A6" s="4" t="str">
        <x:v>C00005</x:v>
      </x:c>
      <x:c r="B6" s="4" t="str">
        <x:v>Motor</x:v>
      </x:c>
      <x:c r="C6" s="4" t="str">
        <x:v>South</x:v>
      </x:c>
      <x:c r="D6" s="4" t="str">
        <x:v>Collision</x:v>
      </x:c>
      <x:c r="E6" s="4" t="str">
        <x:v>Low</x:v>
      </x:c>
      <x:c r="F6" s="10" t="n">
        <x:v>19057.87</x:v>
      </x:c>
      <x:c r="G6" s="10" t="n">
        <x:v>9932.14</x:v>
      </x:c>
      <x:c r="H6" s="11" t="n">
        <x:v>10</x:v>
      </x:c>
      <x:c r="I6" s="11" t="str">
        <x:v>Pending</x:v>
      </x:c>
      <x:c r="J6" s="11" t="n">
        <x:v>4</x:v>
      </x:c>
      <x:c r="K6" s="11"/>
      <x:c r="L6" s="11" t="n">
        <x:v>0</x:v>
      </x:c>
      <x:c r="M6" s="4" t="str">
        <x:v>2025-10</x:v>
      </x:c>
      <x:c r="N6" s="4" t="n">
        <x:f>IF(AND(I6="Settled",ISNUMBER(K6)),1,0)</x:f>
        <x:v>0</x:v>
      </x:c>
      <x:c r="O6" s="4" t="str">
        <x:f>IF(N6=1,IF(K6&gt;Summary!$B$5,1,0),"")</x:f>
      </x:c>
      <x:c r="P6" s="12" t="n">
        <x:f>IF(AND(ISNUMBER(F6),ISNUMBER(G6),G6&gt;0),F6/G6,"")</x:f>
        <x:v>1.9188080313004046</x:v>
      </x:c>
      <x:c r="Q6" s="13" t="d">
        <x:v>2025-10-20T00:00:00.000Z</x:v>
      </x:c>
      <x:c r="R6" t="str">
        <x:v>P00173</x:v>
      </x:c>
      <x:c r="S6" t="str">
        <x:v>I00005</x:v>
      </x:c>
      <x:c r="T6" t="str">
        <x:v>R01</x:v>
      </x:c>
      <x:c r="U6" t="n">
        <x:v>0</x:v>
      </x:c>
      <x:c r="V6" t="n">
        <x:v>0</x:v>
      </x:c>
    </x:row>
    <x:row r="7" ht="20" customHeight="1">
      <x:c r="A7" s="4" t="str">
        <x:v>C00006</x:v>
      </x:c>
      <x:c r="B7" s="4" t="str">
        <x:v>Motor</x:v>
      </x:c>
      <x:c r="C7" s="4" t="str">
        <x:v>South</x:v>
      </x:c>
      <x:c r="D7" s="4" t="str">
        <x:v>Collision</x:v>
      </x:c>
      <x:c r="E7" s="4" t="str">
        <x:v>Low</x:v>
      </x:c>
      <x:c r="F7" s="10" t="n">
        <x:v>10586.8</x:v>
      </x:c>
      <x:c r="G7" s="10" t="n">
        <x:v>13055.35</x:v>
      </x:c>
      <x:c r="H7" s="11" t="n">
        <x:v>3</x:v>
      </x:c>
      <x:c r="I7" s="11" t="str">
        <x:v>Pending</x:v>
      </x:c>
      <x:c r="J7" s="11" t="n">
        <x:v>4</x:v>
      </x:c>
      <x:c r="K7" s="11"/>
      <x:c r="L7" s="11" t="n">
        <x:v>0</x:v>
      </x:c>
      <x:c r="M7" s="4" t="str">
        <x:v>2025-05</x:v>
      </x:c>
      <x:c r="N7" s="4" t="n">
        <x:f>IF(AND(I7="Settled",ISNUMBER(K7)),1,0)</x:f>
        <x:v>0</x:v>
      </x:c>
      <x:c r="O7" s="4" t="str">
        <x:f>IF(N7=1,IF(K7&gt;Summary!$B$5,1,0),"")</x:f>
      </x:c>
      <x:c r="P7" s="12" t="n">
        <x:f>IF(AND(ISNUMBER(F7),ISNUMBER(G7),G7&gt;0),F7/G7,"")</x:f>
        <x:v>0.810916597410257</x:v>
      </x:c>
      <x:c r="Q7" s="13" t="d">
        <x:v>2025-05-12T00:00:00.000Z</x:v>
      </x:c>
      <x:c r="R7" t="str">
        <x:v>P01139</x:v>
      </x:c>
      <x:c r="S7" t="str">
        <x:v>I00006</x:v>
      </x:c>
      <x:c r="T7" t="str">
        <x:v>R01</x:v>
      </x:c>
      <x:c r="U7" t="n">
        <x:v>0</x:v>
      </x:c>
      <x:c r="V7" t="n">
        <x:v>0</x:v>
      </x:c>
    </x:row>
    <x:row r="8" ht="20" customHeight="1">
      <x:c r="A8" s="4" t="str">
        <x:v>C00007</x:v>
      </x:c>
      <x:c r="B8" s="4" t="str">
        <x:v>Property</x:v>
      </x:c>
      <x:c r="C8" s="4" t="str">
        <x:v>North</x:v>
      </x:c>
      <x:c r="D8" s="4" t="str">
        <x:v>Flood</x:v>
      </x:c>
      <x:c r="E8" s="4" t="str">
        <x:v>Medium</x:v>
      </x:c>
      <x:c r="F8" s="10" t="n">
        <x:v>46372.09</x:v>
      </x:c>
      <x:c r="G8" s="10" t="n">
        <x:v>15760.8</x:v>
      </x:c>
      <x:c r="H8" s="11" t="n">
        <x:v>3</x:v>
      </x:c>
      <x:c r="I8" s="11" t="str">
        <x:v>Settled</x:v>
      </x:c>
      <x:c r="J8" s="11" t="n">
        <x:v>4</x:v>
      </x:c>
      <x:c r="K8" s="11" t="n">
        <x:v>25</x:v>
      </x:c>
      <x:c r="L8" s="11" t="n">
        <x:v>0</x:v>
      </x:c>
      <x:c r="M8" s="4" t="str">
        <x:v>2025-07</x:v>
      </x:c>
      <x:c r="N8" s="4" t="n">
        <x:f>IF(AND(I8="Settled",ISNUMBER(K8)),1,0)</x:f>
        <x:v>1</x:v>
      </x:c>
      <x:c r="O8" s="4" t="n">
        <x:f>IF(N8=1,IF(K8&gt;Summary!$B$5,1,0),"")</x:f>
        <x:v>0</x:v>
      </x:c>
      <x:c r="P8" s="12" t="n">
        <x:f>IF(AND(ISNUMBER(F8),ISNUMBER(G8),G8&gt;0),F8/G8,"")</x:f>
        <x:v>2.942242145068778</x:v>
      </x:c>
      <x:c r="Q8" s="13" t="d">
        <x:v>2025-07-15T00:00:00.000Z</x:v>
      </x:c>
      <x:c r="R8" t="str">
        <x:v>P00785</x:v>
      </x:c>
      <x:c r="S8" t="str">
        <x:v>I00007</x:v>
      </x:c>
      <x:c r="T8" t="str">
        <x:v>R02</x:v>
      </x:c>
      <x:c r="U8" t="n">
        <x:v>0</x:v>
      </x:c>
      <x:c r="V8" t="n">
        <x:v>0</x:v>
      </x:c>
    </x:row>
    <x:row r="9" ht="20" customHeight="1">
      <x:c r="A9" s="4" t="str">
        <x:v>C00008</x:v>
      </x:c>
      <x:c r="B9" s="4" t="str">
        <x:v>Motor</x:v>
      </x:c>
      <x:c r="C9" s="4" t="str">
        <x:v>East</x:v>
      </x:c>
      <x:c r="D9" s="4" t="str">
        <x:v>Theft</x:v>
      </x:c>
      <x:c r="E9" s="4" t="str">
        <x:v>High</x:v>
      </x:c>
      <x:c r="F9" s="10" t="n">
        <x:v>139204.24</x:v>
      </x:c>
      <x:c r="G9" s="10" t="n">
        <x:v>4942.62</x:v>
      </x:c>
      <x:c r="H9" s="11" t="n">
        <x:v>7</x:v>
      </x:c>
      <x:c r="I9" s="11" t="str">
        <x:v>Pending</x:v>
      </x:c>
      <x:c r="J9" s="11" t="n">
        <x:v>4</x:v>
      </x:c>
      <x:c r="K9" s="11"/>
      <x:c r="L9" s="11" t="n">
        <x:v>1</x:v>
      </x:c>
      <x:c r="M9" s="4" t="str">
        <x:v>2025-06</x:v>
      </x:c>
      <x:c r="N9" s="4" t="n">
        <x:f>IF(AND(I9="Settled",ISNUMBER(K9)),1,0)</x:f>
        <x:v>0</x:v>
      </x:c>
      <x:c r="O9" s="4" t="str">
        <x:f>IF(N9=1,IF(K9&gt;Summary!$B$5,1,0),"")</x:f>
      </x:c>
      <x:c r="P9" s="12" t="n">
        <x:f>IF(AND(ISNUMBER(F9),ISNUMBER(G9),G9&gt;0),F9/G9,"")</x:f>
        <x:v>28.164058738078182</x:v>
      </x:c>
      <x:c r="Q9" s="13" t="d">
        <x:v>2025-06-24T00:00:00.000Z</x:v>
      </x:c>
      <x:c r="R9" t="str">
        <x:v>P00077</x:v>
      </x:c>
      <x:c r="S9" t="str">
        <x:v>I00008</x:v>
      </x:c>
      <x:c r="T9" t="str">
        <x:v>R04</x:v>
      </x:c>
      <x:c r="U9" t="n">
        <x:v>0</x:v>
      </x:c>
      <x:c r="V9" t="n">
        <x:v>0</x:v>
      </x:c>
    </x:row>
    <x:row r="10" ht="20" customHeight="1">
      <x:c r="A10" s="4" t="str">
        <x:v>C00009</x:v>
      </x:c>
      <x:c r="B10" s="4" t="str">
        <x:v>Motor</x:v>
      </x:c>
      <x:c r="C10" s="4" t="str">
        <x:v>South</x:v>
      </x:c>
      <x:c r="D10" s="4" t="str">
        <x:v>Collision</x:v>
      </x:c>
      <x:c r="E10" s="4" t="str">
        <x:v>Medium</x:v>
      </x:c>
      <x:c r="F10" s="10" t="n">
        <x:v>102049.6</x:v>
      </x:c>
      <x:c r="G10" s="10" t="n">
        <x:v>14729.69</x:v>
      </x:c>
      <x:c r="H10" s="11" t="n">
        <x:v>10</x:v>
      </x:c>
      <x:c r="I10" s="11" t="str">
        <x:v>Rejected</x:v>
      </x:c>
      <x:c r="J10" s="11" t="n">
        <x:v>4</x:v>
      </x:c>
      <x:c r="K10" s="11"/>
      <x:c r="L10" s="11" t="n">
        <x:v>0</x:v>
      </x:c>
      <x:c r="M10" s="4" t="str">
        <x:v>2025-09</x:v>
      </x:c>
      <x:c r="N10" s="4" t="n">
        <x:f>IF(AND(I10="Settled",ISNUMBER(K10)),1,0)</x:f>
        <x:v>0</x:v>
      </x:c>
      <x:c r="O10" s="4" t="str">
        <x:f>IF(N10=1,IF(K10&gt;Summary!$B$5,1,0),"")</x:f>
      </x:c>
      <x:c r="P10" s="12" t="n">
        <x:f>IF(AND(ISNUMBER(F10),ISNUMBER(G10),G10&gt;0),F10/G10,"")</x:f>
        <x:v>6.928156668606061</x:v>
      </x:c>
      <x:c r="Q10" s="13" t="d">
        <x:v>2025-09-02T00:00:00.000Z</x:v>
      </x:c>
      <x:c r="R10" t="str">
        <x:v>P00290</x:v>
      </x:c>
      <x:c r="S10" t="str">
        <x:v>I00009</x:v>
      </x:c>
      <x:c r="T10" t="str">
        <x:v>R01</x:v>
      </x:c>
      <x:c r="U10" t="n">
        <x:v>0</x:v>
      </x:c>
      <x:c r="V10" t="n">
        <x:v>0</x:v>
      </x:c>
    </x:row>
    <x:row r="11" ht="20" customHeight="1">
      <x:c r="A11" s="4" t="str">
        <x:v>C00010</x:v>
      </x:c>
      <x:c r="B11" s="4" t="str">
        <x:v>Motor</x:v>
      </x:c>
      <x:c r="C11" s="4" t="str">
        <x:v>South</x:v>
      </x:c>
      <x:c r="D11" s="4" t="str">
        <x:v>Glass Damage</x:v>
      </x:c>
      <x:c r="E11" s="4" t="str">
        <x:v>Medium</x:v>
      </x:c>
      <x:c r="F11" s="10" t="n">
        <x:v>11259.25</x:v>
      </x:c>
      <x:c r="G11" s="10" t="n">
        <x:v>6205.95</x:v>
      </x:c>
      <x:c r="H11" s="11" t="n">
        <x:v>8</x:v>
      </x:c>
      <x:c r="I11" s="11" t="str">
        <x:v>Settled</x:v>
      </x:c>
      <x:c r="J11" s="11" t="n">
        <x:v>3</x:v>
      </x:c>
      <x:c r="K11" s="11" t="n">
        <x:v>10</x:v>
      </x:c>
      <x:c r="L11" s="11" t="n">
        <x:v>0</x:v>
      </x:c>
      <x:c r="M11" s="4" t="str">
        <x:v>2025-04</x:v>
      </x:c>
      <x:c r="N11" s="4" t="n">
        <x:f>IF(AND(I11="Settled",ISNUMBER(K11)),1,0)</x:f>
        <x:v>1</x:v>
      </x:c>
      <x:c r="O11" s="4" t="n">
        <x:f>IF(N11=1,IF(K11&gt;Summary!$B$5,1,0),"")</x:f>
        <x:v>0</x:v>
      </x:c>
      <x:c r="P11" s="12" t="n">
        <x:f>IF(AND(ISNUMBER(F11),ISNUMBER(G11),G11&gt;0),F11/G11,"")</x:f>
        <x:v>1.8142669534881848</x:v>
      </x:c>
      <x:c r="Q11" s="13" t="d">
        <x:v>2025-04-28T00:00:00.000Z</x:v>
      </x:c>
      <x:c r="R11" t="str">
        <x:v>P00901</x:v>
      </x:c>
      <x:c r="S11" t="str">
        <x:v>I00010</x:v>
      </x:c>
      <x:c r="T11" t="str">
        <x:v>R01</x:v>
      </x:c>
      <x:c r="U11" t="n">
        <x:v>0</x:v>
      </x:c>
      <x:c r="V11" t="n">
        <x:v>0</x:v>
      </x:c>
    </x:row>
    <x:row r="12" ht="20" customHeight="1">
      <x:c r="A12" s="4" t="str">
        <x:v>C00011</x:v>
      </x:c>
      <x:c r="B12" s="4" t="str">
        <x:v>Motor</x:v>
      </x:c>
      <x:c r="C12" s="4" t="str">
        <x:v>South</x:v>
      </x:c>
      <x:c r="D12" s="4" t="str">
        <x:v>Theft</x:v>
      </x:c>
      <x:c r="E12" s="4" t="str">
        <x:v>High</x:v>
      </x:c>
      <x:c r="F12" s="10" t="n">
        <x:v>185604.22</x:v>
      </x:c>
      <x:c r="G12" s="10" t="n">
        <x:v>9878.3</x:v>
      </x:c>
      <x:c r="H12" s="11" t="n">
        <x:v>5</x:v>
      </x:c>
      <x:c r="I12" s="11" t="str">
        <x:v>Pending</x:v>
      </x:c>
      <x:c r="J12" s="11" t="n">
        <x:v>2</x:v>
      </x:c>
      <x:c r="K12" s="11"/>
      <x:c r="L12" s="11" t="n">
        <x:v>0</x:v>
      </x:c>
      <x:c r="M12" s="4" t="str">
        <x:v>2025-05</x:v>
      </x:c>
      <x:c r="N12" s="4" t="n">
        <x:f>IF(AND(I12="Settled",ISNUMBER(K12)),1,0)</x:f>
        <x:v>0</x:v>
      </x:c>
      <x:c r="O12" s="4" t="str">
        <x:f>IF(N12=1,IF(K12&gt;Summary!$B$5,1,0),"")</x:f>
      </x:c>
      <x:c r="P12" s="12" t="n">
        <x:f>IF(AND(ISNUMBER(F12),ISNUMBER(G12),G12&gt;0),F12/G12,"")</x:f>
        <x:v>18.789085166476013</x:v>
      </x:c>
      <x:c r="Q12" s="13" t="d">
        <x:v>2025-05-01T00:00:00.000Z</x:v>
      </x:c>
      <x:c r="R12" t="str">
        <x:v>P00270</x:v>
      </x:c>
      <x:c r="S12" t="str">
        <x:v>I00011</x:v>
      </x:c>
      <x:c r="T12" t="str">
        <x:v>R01</x:v>
      </x:c>
      <x:c r="U12" t="n">
        <x:v>0</x:v>
      </x:c>
      <x:c r="V12" t="n">
        <x:v>0</x:v>
      </x:c>
    </x:row>
    <x:row r="13" ht="20" customHeight="1">
      <x:c r="A13" s="4" t="str">
        <x:v>C00012</x:v>
      </x:c>
      <x:c r="B13" s="4" t="str">
        <x:v>Property</x:v>
      </x:c>
      <x:c r="C13" s="4" t="str">
        <x:v>Central</x:v>
      </x:c>
      <x:c r="D13" s="4" t="str">
        <x:v>Water Damage</x:v>
      </x:c>
      <x:c r="E13" s="4" t="str">
        <x:v>Medium</x:v>
      </x:c>
      <x:c r="F13" s="10" t="n">
        <x:v>17106.47</x:v>
      </x:c>
      <x:c r="G13" s="10" t="n">
        <x:v>10354.62</x:v>
      </x:c>
      <x:c r="H13" s="11" t="n">
        <x:v>2</x:v>
      </x:c>
      <x:c r="I13" s="11" t="str">
        <x:v>Settled</x:v>
      </x:c>
      <x:c r="J13" s="11" t="n">
        <x:v>4</x:v>
      </x:c>
      <x:c r="K13" s="11" t="n">
        <x:v>21</x:v>
      </x:c>
      <x:c r="L13" s="11" t="n">
        <x:v>0</x:v>
      </x:c>
      <x:c r="M13" s="4" t="str">
        <x:v>2025-06</x:v>
      </x:c>
      <x:c r="N13" s="4" t="n">
        <x:f>IF(AND(I13="Settled",ISNUMBER(K13)),1,0)</x:f>
        <x:v>1</x:v>
      </x:c>
      <x:c r="O13" s="4" t="n">
        <x:f>IF(N13=1,IF(K13&gt;Summary!$B$5,1,0),"")</x:f>
        <x:v>0</x:v>
      </x:c>
      <x:c r="P13" s="12" t="n">
        <x:f>IF(AND(ISNUMBER(F13),ISNUMBER(G13),G13&gt;0),F13/G13,"")</x:f>
        <x:v>1.6520615918305066</x:v>
      </x:c>
      <x:c r="Q13" s="13" t="d">
        <x:v>2025-06-04T00:00:00.000Z</x:v>
      </x:c>
      <x:c r="R13" t="str">
        <x:v>P00627</x:v>
      </x:c>
      <x:c r="S13" t="str">
        <x:v>I00012</x:v>
      </x:c>
      <x:c r="T13" t="str">
        <x:v>R05</x:v>
      </x:c>
      <x:c r="U13" t="n">
        <x:v>0</x:v>
      </x:c>
      <x:c r="V13" t="n">
        <x:v>0</x:v>
      </x:c>
    </x:row>
    <x:row r="14" ht="20" customHeight="1">
      <x:c r="A14" s="4" t="str">
        <x:v>C00013</x:v>
      </x:c>
      <x:c r="B14" s="4" t="str">
        <x:v>Motor</x:v>
      </x:c>
      <x:c r="C14" s="4" t="str">
        <x:v>South</x:v>
      </x:c>
      <x:c r="D14" s="4" t="str">
        <x:v>Collision</x:v>
      </x:c>
      <x:c r="E14" s="4" t="str">
        <x:v>High</x:v>
      </x:c>
      <x:c r="F14" s="10" t="n">
        <x:v>133802.46</x:v>
      </x:c>
      <x:c r="G14" s="10" t="n">
        <x:v>11290.18</x:v>
      </x:c>
      <x:c r="H14" s="11" t="n">
        <x:v>4</x:v>
      </x:c>
      <x:c r="I14" s="11" t="str">
        <x:v>Settled</x:v>
      </x:c>
      <x:c r="J14" s="11" t="n">
        <x:v>6</x:v>
      </x:c>
      <x:c r="K14" s="11" t="n">
        <x:v>45</x:v>
      </x:c>
      <x:c r="L14" s="11" t="n">
        <x:v>1</x:v>
      </x:c>
      <x:c r="M14" s="4" t="str">
        <x:v>2025-03</x:v>
      </x:c>
      <x:c r="N14" s="4" t="n">
        <x:f>IF(AND(I14="Settled",ISNUMBER(K14)),1,0)</x:f>
        <x:v>1</x:v>
      </x:c>
      <x:c r="O14" s="4" t="n">
        <x:f>IF(N14=1,IF(K14&gt;Summary!$B$5,1,0),"")</x:f>
        <x:v>1</x:v>
      </x:c>
      <x:c r="P14" s="12" t="n">
        <x:f>IF(AND(ISNUMBER(F14),ISNUMBER(G14),G14&gt;0),F14/G14,"")</x:f>
        <x:v>11.851224692608975</x:v>
      </x:c>
      <x:c r="Q14" s="13" t="d">
        <x:v>2025-03-20T00:00:00.000Z</x:v>
      </x:c>
      <x:c r="R14" t="str">
        <x:v>P00200</x:v>
      </x:c>
      <x:c r="S14" t="str">
        <x:v>I00013</x:v>
      </x:c>
      <x:c r="T14" t="str">
        <x:v>R01</x:v>
      </x:c>
      <x:c r="U14" t="n">
        <x:v>0</x:v>
      </x:c>
      <x:c r="V14" t="n">
        <x:v>0</x:v>
      </x:c>
    </x:row>
    <x:row r="15" ht="20" customHeight="1">
      <x:c r="A15" s="4" t="str">
        <x:v>C00014</x:v>
      </x:c>
      <x:c r="B15" s="4" t="str">
        <x:v>Motor</x:v>
      </x:c>
      <x:c r="C15" s="4" t="str">
        <x:v>North</x:v>
      </x:c>
      <x:c r="D15" s="4" t="str">
        <x:v>Theft</x:v>
      </x:c>
      <x:c r="E15" s="4" t="str">
        <x:v>Medium</x:v>
      </x:c>
      <x:c r="F15" s="10" t="n">
        <x:v>77484.03</x:v>
      </x:c>
      <x:c r="G15" s="10" t="n">
        <x:v>10421.33</x:v>
      </x:c>
      <x:c r="H15" s="11" t="n">
        <x:v>2</x:v>
      </x:c>
      <x:c r="I15" s="11" t="str">
        <x:v>Settled</x:v>
      </x:c>
      <x:c r="J15" s="11" t="n">
        <x:v>5</x:v>
      </x:c>
      <x:c r="K15" s="11" t="n">
        <x:v>29</x:v>
      </x:c>
      <x:c r="L15" s="11" t="n">
        <x:v>1</x:v>
      </x:c>
      <x:c r="M15" s="4" t="str">
        <x:v>2025-07</x:v>
      </x:c>
      <x:c r="N15" s="4" t="n">
        <x:f>IF(AND(I15="Settled",ISNUMBER(K15)),1,0)</x:f>
        <x:v>1</x:v>
      </x:c>
      <x:c r="O15" s="4" t="n">
        <x:f>IF(N15=1,IF(K15&gt;Summary!$B$5,1,0),"")</x:f>
        <x:v>0</x:v>
      </x:c>
      <x:c r="P15" s="12" t="n">
        <x:f>IF(AND(ISNUMBER(F15),ISNUMBER(G15),G15&gt;0),F15/G15,"")</x:f>
        <x:v>7.4351383172781205</x:v>
      </x:c>
      <x:c r="Q15" s="13" t="d">
        <x:v>2025-07-31T00:00:00.000Z</x:v>
      </x:c>
      <x:c r="R15" t="str">
        <x:v>P01276</x:v>
      </x:c>
      <x:c r="S15" t="str">
        <x:v>I00014</x:v>
      </x:c>
      <x:c r="T15" t="str">
        <x:v>R02</x:v>
      </x:c>
      <x:c r="U15" t="n">
        <x:v>0</x:v>
      </x:c>
      <x:c r="V15" t="n">
        <x:v>0</x:v>
      </x:c>
    </x:row>
    <x:row r="16" ht="20" customHeight="1">
      <x:c r="A16" s="4" t="str">
        <x:v>C00015</x:v>
      </x:c>
      <x:c r="B16" s="4" t="str">
        <x:v>Property</x:v>
      </x:c>
      <x:c r="C16" s="4" t="str">
        <x:v>North</x:v>
      </x:c>
      <x:c r="D16" s="4" t="str">
        <x:v>Flood</x:v>
      </x:c>
      <x:c r="E16" s="4" t="str">
        <x:v>Low</x:v>
      </x:c>
      <x:c r="F16" s="10" t="n">
        <x:v>35560.21</x:v>
      </x:c>
      <x:c r="G16" s="10" t="n">
        <x:v>4844.85</x:v>
      </x:c>
      <x:c r="H16" s="11" t="n">
        <x:v>8</x:v>
      </x:c>
      <x:c r="I16" s="11" t="str">
        <x:v>Settled</x:v>
      </x:c>
      <x:c r="J16" s="11" t="n">
        <x:v>2</x:v>
      </x:c>
      <x:c r="K16" s="11" t="n">
        <x:v>1</x:v>
      </x:c>
      <x:c r="L16" s="11" t="n">
        <x:v>0</x:v>
      </x:c>
      <x:c r="M16" s="4" t="str">
        <x:v>2025-12</x:v>
      </x:c>
      <x:c r="N16" s="4" t="n">
        <x:f>IF(AND(I16="Settled",ISNUMBER(K16)),1,0)</x:f>
        <x:v>1</x:v>
      </x:c>
      <x:c r="O16" s="4" t="n">
        <x:f>IF(N16=1,IF(K16&gt;Summary!$B$5,1,0),"")</x:f>
        <x:v>0</x:v>
      </x:c>
      <x:c r="P16" s="12" t="n">
        <x:f>IF(AND(ISNUMBER(F16),ISNUMBER(G16),G16&gt;0),F16/G16,"")</x:f>
        <x:v>7.339795865713076</x:v>
      </x:c>
      <x:c r="Q16" s="13" t="d">
        <x:v>2025-12-16T00:00:00.000Z</x:v>
      </x:c>
      <x:c r="R16" t="str">
        <x:v>P01009</x:v>
      </x:c>
      <x:c r="S16" t="str">
        <x:v>I00015</x:v>
      </x:c>
      <x:c r="T16" t="str">
        <x:v>R02</x:v>
      </x:c>
      <x:c r="U16" t="n">
        <x:v>0</x:v>
      </x:c>
      <x:c r="V16" t="n">
        <x:v>0</x:v>
      </x:c>
    </x:row>
    <x:row r="17" ht="20" customHeight="1">
      <x:c r="A17" s="4" t="str">
        <x:v>C00016</x:v>
      </x:c>
      <x:c r="B17" s="4" t="str">
        <x:v>Motor</x:v>
      </x:c>
      <x:c r="C17" s="4" t="str">
        <x:v>West</x:v>
      </x:c>
      <x:c r="D17" s="4" t="str">
        <x:v>Theft</x:v>
      </x:c>
      <x:c r="E17" s="4" t="str">
        <x:v>Medium</x:v>
      </x:c>
      <x:c r="F17" s="10" t="n">
        <x:v>81267.68</x:v>
      </x:c>
      <x:c r="G17" s="10" t="n">
        <x:v>10973.55</x:v>
      </x:c>
      <x:c r="H17" s="11" t="n">
        <x:v>9</x:v>
      </x:c>
      <x:c r="I17" s="11" t="str">
        <x:v>Settled</x:v>
      </x:c>
      <x:c r="J17" s="11" t="n">
        <x:v>4</x:v>
      </x:c>
      <x:c r="K17" s="11" t="n">
        <x:v>27</x:v>
      </x:c>
      <x:c r="L17" s="11" t="n">
        <x:v>1</x:v>
      </x:c>
      <x:c r="M17" s="4" t="str">
        <x:v>2025-05</x:v>
      </x:c>
      <x:c r="N17" s="4" t="n">
        <x:f>IF(AND(I17="Settled",ISNUMBER(K17)),1,0)</x:f>
        <x:v>1</x:v>
      </x:c>
      <x:c r="O17" s="4" t="n">
        <x:f>IF(N17=1,IF(K17&gt;Summary!$B$5,1,0),"")</x:f>
        <x:v>0</x:v>
      </x:c>
      <x:c r="P17" s="12" t="n">
        <x:f>IF(AND(ISNUMBER(F17),ISNUMBER(G17),G17&gt;0),F17/G17,"")</x:f>
        <x:v>7.405778439976125</x:v>
      </x:c>
      <x:c r="Q17" s="13" t="d">
        <x:v>2025-05-08T00:00:00.000Z</x:v>
      </x:c>
      <x:c r="R17" t="str">
        <x:v>P01255</x:v>
      </x:c>
      <x:c r="S17" t="str">
        <x:v>I00016</x:v>
      </x:c>
      <x:c r="T17" t="str">
        <x:v>R03</x:v>
      </x:c>
      <x:c r="U17" t="n">
        <x:v>0</x:v>
      </x:c>
      <x:c r="V17" t="n">
        <x:v>0</x:v>
      </x:c>
    </x:row>
    <x:row r="18" ht="20" customHeight="1">
      <x:c r="A18" s="4" t="str">
        <x:v>C00017</x:v>
      </x:c>
      <x:c r="B18" s="4" t="str">
        <x:v>Motor</x:v>
      </x:c>
      <x:c r="C18" s="4" t="str">
        <x:v>South</x:v>
      </x:c>
      <x:c r="D18" s="4" t="str">
        <x:v>Collision</x:v>
      </x:c>
      <x:c r="E18" s="4" t="str">
        <x:v>Low</x:v>
      </x:c>
      <x:c r="F18" s="10" t="n">
        <x:v>21649.58</x:v>
      </x:c>
      <x:c r="G18" s="10" t="n">
        <x:v>14643.87</x:v>
      </x:c>
      <x:c r="H18" s="11" t="n">
        <x:v>5</x:v>
      </x:c>
      <x:c r="I18" s="11" t="str">
        <x:v>Settled</x:v>
      </x:c>
      <x:c r="J18" s="11" t="n">
        <x:v>3</x:v>
      </x:c>
      <x:c r="K18" s="11" t="n">
        <x:v>12</x:v>
      </x:c>
      <x:c r="L18" s="11" t="n">
        <x:v>0</x:v>
      </x:c>
      <x:c r="M18" s="4" t="str">
        <x:v>2025-11</x:v>
      </x:c>
      <x:c r="N18" s="4" t="n">
        <x:f>IF(AND(I18="Settled",ISNUMBER(K18)),1,0)</x:f>
        <x:v>1</x:v>
      </x:c>
      <x:c r="O18" s="4" t="n">
        <x:f>IF(N18=1,IF(K18&gt;Summary!$B$5,1,0),"")</x:f>
        <x:v>0</x:v>
      </x:c>
      <x:c r="P18" s="12" t="n">
        <x:f>IF(AND(ISNUMBER(F18),ISNUMBER(G18),G18&gt;0),F18/G18,"")</x:f>
        <x:v>1.4784056400391428</x:v>
      </x:c>
      <x:c r="Q18" s="13" t="d">
        <x:v>2025-11-11T00:00:00.000Z</x:v>
      </x:c>
      <x:c r="R18" t="str">
        <x:v>P00084</x:v>
      </x:c>
      <x:c r="S18" t="str">
        <x:v>I00017</x:v>
      </x:c>
      <x:c r="T18" t="str">
        <x:v>R01</x:v>
      </x:c>
      <x:c r="U18" t="n">
        <x:v>0</x:v>
      </x:c>
      <x:c r="V18" t="n">
        <x:v>0</x:v>
      </x:c>
    </x:row>
    <x:row r="19" ht="20" customHeight="1">
      <x:c r="A19" s="4" t="str">
        <x:v>C00018</x:v>
      </x:c>
      <x:c r="B19" s="4" t="str">
        <x:v>Motor</x:v>
      </x:c>
      <x:c r="C19" s="4" t="str">
        <x:v>South</x:v>
      </x:c>
      <x:c r="D19" s="4" t="str">
        <x:v>Theft</x:v>
      </x:c>
      <x:c r="E19" s="4" t="str">
        <x:v>Low</x:v>
      </x:c>
      <x:c r="F19" s="10" t="n">
        <x:v>17614.18</x:v>
      </x:c>
      <x:c r="G19" s="10" t="n">
        <x:v>8649.94</x:v>
      </x:c>
      <x:c r="H19" s="11" t="n">
        <x:v>3</x:v>
      </x:c>
      <x:c r="I19" s="11" t="str">
        <x:v>Settled</x:v>
      </x:c>
      <x:c r="J19" s="11" t="n">
        <x:v>4</x:v>
      </x:c>
      <x:c r="K19" s="11" t="n">
        <x:v>15</x:v>
      </x:c>
      <x:c r="L19" s="11" t="n">
        <x:v>1</x:v>
      </x:c>
      <x:c r="M19" s="4" t="str">
        <x:v>2025-06</x:v>
      </x:c>
      <x:c r="N19" s="4" t="n">
        <x:f>IF(AND(I19="Settled",ISNUMBER(K19)),1,0)</x:f>
        <x:v>1</x:v>
      </x:c>
      <x:c r="O19" s="4" t="n">
        <x:f>IF(N19=1,IF(K19&gt;Summary!$B$5,1,0),"")</x:f>
        <x:v>0</x:v>
      </x:c>
      <x:c r="P19" s="12" t="n">
        <x:f>IF(AND(ISNUMBER(F19),ISNUMBER(G19),G19&gt;0),F19/G19,"")</x:f>
        <x:v>2.0363355121538413</x:v>
      </x:c>
      <x:c r="Q19" s="13" t="d">
        <x:v>2025-06-19T00:00:00.000Z</x:v>
      </x:c>
      <x:c r="R19" t="str">
        <x:v>P00601</x:v>
      </x:c>
      <x:c r="S19" t="str">
        <x:v>I00018</x:v>
      </x:c>
      <x:c r="T19" t="str">
        <x:v>R01</x:v>
      </x:c>
      <x:c r="U19" t="n">
        <x:v>0</x:v>
      </x:c>
      <x:c r="V19" t="n">
        <x:v>0</x:v>
      </x:c>
    </x:row>
    <x:row r="20" ht="20" customHeight="1">
      <x:c r="A20" s="4" t="str">
        <x:v>C00019</x:v>
      </x:c>
      <x:c r="B20" s="4" t="str">
        <x:v>Motor</x:v>
      </x:c>
      <x:c r="C20" s="4" t="str">
        <x:v>Central</x:v>
      </x:c>
      <x:c r="D20" s="4" t="str">
        <x:v>Glass Damage</x:v>
      </x:c>
      <x:c r="E20" s="4" t="str">
        <x:v>High</x:v>
      </x:c>
      <x:c r="F20" s="10" t="n">
        <x:v>31551.49</x:v>
      </x:c>
      <x:c r="G20" s="10" t="n">
        <x:v>7609.66</x:v>
      </x:c>
      <x:c r="H20" s="11" t="n">
        <x:v>10</x:v>
      </x:c>
      <x:c r="I20" s="11" t="str">
        <x:v>Pending</x:v>
      </x:c>
      <x:c r="J20" s="11" t="n">
        <x:v>4</x:v>
      </x:c>
      <x:c r="K20" s="11"/>
      <x:c r="L20" s="11" t="n">
        <x:v>1</x:v>
      </x:c>
      <x:c r="M20" s="4" t="str">
        <x:v>2025-03</x:v>
      </x:c>
      <x:c r="N20" s="4" t="n">
        <x:f>IF(AND(I20="Settled",ISNUMBER(K20)),1,0)</x:f>
        <x:v>0</x:v>
      </x:c>
      <x:c r="O20" s="4" t="str">
        <x:f>IF(N20=1,IF(K20&gt;Summary!$B$5,1,0),"")</x:f>
      </x:c>
      <x:c r="P20" s="12" t="n">
        <x:f>IF(AND(ISNUMBER(F20),ISNUMBER(G20),G20&gt;0),F20/G20,"")</x:f>
        <x:v>4.146241750616979</x:v>
      </x:c>
      <x:c r="Q20" s="13" t="d">
        <x:v>2025-03-02T00:00:00.000Z</x:v>
      </x:c>
      <x:c r="R20" t="str">
        <x:v>P00429</x:v>
      </x:c>
      <x:c r="S20" t="str">
        <x:v>I00019</x:v>
      </x:c>
      <x:c r="T20" t="str">
        <x:v>R05</x:v>
      </x:c>
      <x:c r="U20" t="n">
        <x:v>0</x:v>
      </x:c>
      <x:c r="V20" t="n">
        <x:v>0</x:v>
      </x:c>
    </x:row>
    <x:row r="21" ht="20" customHeight="1">
      <x:c r="A21" s="4" t="str">
        <x:v>C00020</x:v>
      </x:c>
      <x:c r="B21" s="4" t="str">
        <x:v>Motor</x:v>
      </x:c>
      <x:c r="C21" s="4" t="str">
        <x:v>East</x:v>
      </x:c>
      <x:c r="D21" s="4" t="str">
        <x:v>Collision</x:v>
      </x:c>
      <x:c r="E21" s="4" t="str">
        <x:v>Low</x:v>
      </x:c>
      <x:c r="F21" s="10" t="n">
        <x:v>38085.88</x:v>
      </x:c>
      <x:c r="G21" s="10" t="n">
        <x:v>4252.9</x:v>
      </x:c>
      <x:c r="H21" s="11" t="n">
        <x:v>7</x:v>
      </x:c>
      <x:c r="I21" s="11" t="str">
        <x:v>Settled</x:v>
      </x:c>
      <x:c r="J21" s="11" t="n">
        <x:v>2</x:v>
      </x:c>
      <x:c r="K21" s="11" t="n">
        <x:v>6</x:v>
      </x:c>
      <x:c r="L21" s="11" t="n">
        <x:v>0</x:v>
      </x:c>
      <x:c r="M21" s="4" t="str">
        <x:v>2025-07</x:v>
      </x:c>
      <x:c r="N21" s="4" t="n">
        <x:f>IF(AND(I21="Settled",ISNUMBER(K21)),1,0)</x:f>
        <x:v>1</x:v>
      </x:c>
      <x:c r="O21" s="4" t="n">
        <x:f>IF(N21=1,IF(K21&gt;Summary!$B$5,1,0),"")</x:f>
        <x:v>0</x:v>
      </x:c>
      <x:c r="P21" s="12" t="n">
        <x:f>IF(AND(ISNUMBER(F21),ISNUMBER(G21),G21&gt;0),F21/G21,"")</x:f>
        <x:v>8.95527287262809</x:v>
      </x:c>
      <x:c r="Q21" s="13" t="d">
        <x:v>2025-07-01T00:00:00.000Z</x:v>
      </x:c>
      <x:c r="R21" t="str">
        <x:v>P00997</x:v>
      </x:c>
      <x:c r="S21" t="str">
        <x:v>I00020</x:v>
      </x:c>
      <x:c r="T21" t="str">
        <x:v>R04</x:v>
      </x:c>
      <x:c r="U21" t="n">
        <x:v>0</x:v>
      </x:c>
      <x:c r="V21" t="n">
        <x:v>0</x:v>
      </x:c>
    </x:row>
    <x:row r="22" ht="20" customHeight="1">
      <x:c r="A22" s="4" t="str">
        <x:v>C00021</x:v>
      </x:c>
      <x:c r="B22" s="4" t="str">
        <x:v>Motor</x:v>
      </x:c>
      <x:c r="C22" s="4" t="str">
        <x:v>South</x:v>
      </x:c>
      <x:c r="D22" s="4" t="str">
        <x:v>Theft</x:v>
      </x:c>
      <x:c r="E22" s="4" t="str">
        <x:v>Medium</x:v>
      </x:c>
      <x:c r="F22" s="10" t="n">
        <x:v>64932.79</x:v>
      </x:c>
      <x:c r="G22" s="10" t="n">
        <x:v>11529.23</x:v>
      </x:c>
      <x:c r="H22" s="11" t="n">
        <x:v>5</x:v>
      </x:c>
      <x:c r="I22" s="11" t="str">
        <x:v>Settled</x:v>
      </x:c>
      <x:c r="J22" s="11" t="n">
        <x:v>4</x:v>
      </x:c>
      <x:c r="K22" s="11" t="n">
        <x:v>22</x:v>
      </x:c>
      <x:c r="L22" s="11" t="n">
        <x:v>0</x:v>
      </x:c>
      <x:c r="M22" s="4" t="str">
        <x:v>2025-07</x:v>
      </x:c>
      <x:c r="N22" s="4" t="n">
        <x:f>IF(AND(I22="Settled",ISNUMBER(K22)),1,0)</x:f>
        <x:v>1</x:v>
      </x:c>
      <x:c r="O22" s="4" t="n">
        <x:f>IF(N22=1,IF(K22&gt;Summary!$B$5,1,0),"")</x:f>
        <x:v>0</x:v>
      </x:c>
      <x:c r="P22" s="12" t="n">
        <x:f>IF(AND(ISNUMBER(F22),ISNUMBER(G22),G22&gt;0),F22/G22,"")</x:f>
        <x:v>5.632014453697255</x:v>
      </x:c>
      <x:c r="Q22" s="13" t="d">
        <x:v>2025-07-02T00:00:00.000Z</x:v>
      </x:c>
      <x:c r="R22" t="str">
        <x:v>P01315</x:v>
      </x:c>
      <x:c r="S22" t="str">
        <x:v>I00021</x:v>
      </x:c>
      <x:c r="T22" t="str">
        <x:v>R01</x:v>
      </x:c>
      <x:c r="U22" t="n">
        <x:v>0</x:v>
      </x:c>
      <x:c r="V22" t="n">
        <x:v>0</x:v>
      </x:c>
    </x:row>
    <x:row r="23" ht="20" customHeight="1">
      <x:c r="A23" s="4" t="str">
        <x:v>C00022</x:v>
      </x:c>
      <x:c r="B23" s="4" t="str">
        <x:v>Motor</x:v>
      </x:c>
      <x:c r="C23" s="4" t="str">
        <x:v>East</x:v>
      </x:c>
      <x:c r="D23" s="4" t="str">
        <x:v>Theft</x:v>
      </x:c>
      <x:c r="E23" s="4" t="str">
        <x:v>High</x:v>
      </x:c>
      <x:c r="F23" s="10" t="n">
        <x:v>104399.24</x:v>
      </x:c>
      <x:c r="G23" s="10" t="n">
        <x:v>10670.14</x:v>
      </x:c>
      <x:c r="H23" s="11" t="n">
        <x:v>1</x:v>
      </x:c>
      <x:c r="I23" s="11" t="str">
        <x:v>Settled</x:v>
      </x:c>
      <x:c r="J23" s="11" t="n">
        <x:v>5</x:v>
      </x:c>
      <x:c r="K23" s="11" t="n">
        <x:v>37</x:v>
      </x:c>
      <x:c r="L23" s="11" t="n">
        <x:v>1</x:v>
      </x:c>
      <x:c r="M23" s="4" t="str">
        <x:v>2025-01</x:v>
      </x:c>
      <x:c r="N23" s="4" t="n">
        <x:f>IF(AND(I23="Settled",ISNUMBER(K23)),1,0)</x:f>
        <x:v>1</x:v>
      </x:c>
      <x:c r="O23" s="4" t="n">
        <x:f>IF(N23=1,IF(K23&gt;Summary!$B$5,1,0),"")</x:f>
        <x:v>1</x:v>
      </x:c>
      <x:c r="P23" s="12" t="n">
        <x:f>IF(AND(ISNUMBER(F23),ISNUMBER(G23),G23&gt;0),F23/G23,"")</x:f>
        <x:v>9.784242755952594</x:v>
      </x:c>
      <x:c r="Q23" s="13" t="d">
        <x:v>2025-01-09T00:00:00.000Z</x:v>
      </x:c>
      <x:c r="R23" t="str">
        <x:v>P00365</x:v>
      </x:c>
      <x:c r="S23" t="str">
        <x:v>I00022</x:v>
      </x:c>
      <x:c r="T23" t="str">
        <x:v>R04</x:v>
      </x:c>
      <x:c r="U23" t="n">
        <x:v>0</x:v>
      </x:c>
      <x:c r="V23" t="n">
        <x:v>0</x:v>
      </x:c>
    </x:row>
    <x:row r="24" ht="20" customHeight="1">
      <x:c r="A24" s="4" t="str">
        <x:v>C00023</x:v>
      </x:c>
      <x:c r="B24" s="4" t="str">
        <x:v>Motor</x:v>
      </x:c>
      <x:c r="C24" s="4" t="str">
        <x:v>North</x:v>
      </x:c>
      <x:c r="D24" s="4" t="str">
        <x:v>Glass Damage</x:v>
      </x:c>
      <x:c r="E24" s="4" t="str">
        <x:v>Medium</x:v>
      </x:c>
      <x:c r="F24" s="10" t="n">
        <x:v>10430.7</x:v>
      </x:c>
      <x:c r="G24" s="10" t="n">
        <x:v>10416.63</x:v>
      </x:c>
      <x:c r="H24" s="11" t="n">
        <x:v>5</x:v>
      </x:c>
      <x:c r="I24" s="11" t="str">
        <x:v>Settled</x:v>
      </x:c>
      <x:c r="J24" s="11" t="n">
        <x:v>3</x:v>
      </x:c>
      <x:c r="K24" s="11" t="n">
        <x:v>26</x:v>
      </x:c>
      <x:c r="L24" s="11" t="n">
        <x:v>0</x:v>
      </x:c>
      <x:c r="M24" s="4" t="str">
        <x:v>2025-06</x:v>
      </x:c>
      <x:c r="N24" s="4" t="n">
        <x:f>IF(AND(I24="Settled",ISNUMBER(K24)),1,0)</x:f>
        <x:v>1</x:v>
      </x:c>
      <x:c r="O24" s="4" t="n">
        <x:f>IF(N24=1,IF(K24&gt;Summary!$B$5,1,0),"")</x:f>
        <x:v>0</x:v>
      </x:c>
      <x:c r="P24" s="12" t="n">
        <x:f>IF(AND(ISNUMBER(F24),ISNUMBER(G24),G24&gt;0),F24/G24,"")</x:f>
        <x:v>1.0013507247545512</x:v>
      </x:c>
      <x:c r="Q24" s="13" t="d">
        <x:v>2025-06-24T00:00:00.000Z</x:v>
      </x:c>
      <x:c r="R24" t="str">
        <x:v>P01232</x:v>
      </x:c>
      <x:c r="S24" t="str">
        <x:v>I00023</x:v>
      </x:c>
      <x:c r="T24" t="str">
        <x:v>R02</x:v>
      </x:c>
      <x:c r="U24" t="n">
        <x:v>0</x:v>
      </x:c>
      <x:c r="V24" t="n">
        <x:v>0</x:v>
      </x:c>
    </x:row>
    <x:row r="25" ht="20" customHeight="1">
      <x:c r="A25" s="4" t="str">
        <x:v>C00024</x:v>
      </x:c>
      <x:c r="B25" s="4" t="str">
        <x:v>Motor</x:v>
      </x:c>
      <x:c r="C25" s="4" t="str">
        <x:v>South</x:v>
      </x:c>
      <x:c r="D25" s="4" t="str">
        <x:v>Glass Damage</x:v>
      </x:c>
      <x:c r="E25" s="4" t="str">
        <x:v>Low</x:v>
      </x:c>
      <x:c r="F25" s="10" t="n">
        <x:v>7886.58</x:v>
      </x:c>
      <x:c r="G25" s="10" t="n">
        <x:v>20332.61</x:v>
      </x:c>
      <x:c r="H25" s="11" t="n">
        <x:v>1</x:v>
      </x:c>
      <x:c r="I25" s="11" t="str">
        <x:v>Pending</x:v>
      </x:c>
      <x:c r="J25" s="11" t="n">
        <x:v>3</x:v>
      </x:c>
      <x:c r="K25" s="11"/>
      <x:c r="L25" s="11" t="n">
        <x:v>0</x:v>
      </x:c>
      <x:c r="M25" s="4" t="str">
        <x:v>2025-03</x:v>
      </x:c>
      <x:c r="N25" s="4" t="n">
        <x:f>IF(AND(I25="Settled",ISNUMBER(K25)),1,0)</x:f>
        <x:v>0</x:v>
      </x:c>
      <x:c r="O25" s="4" t="str">
        <x:f>IF(N25=1,IF(K25&gt;Summary!$B$5,1,0),"")</x:f>
      </x:c>
      <x:c r="P25" s="12" t="n">
        <x:f>IF(AND(ISNUMBER(F25),ISNUMBER(G25),G25&gt;0),F25/G25,"")</x:f>
        <x:v>0.38787838846070427</x:v>
      </x:c>
      <x:c r="Q25" s="13" t="d">
        <x:v>2025-03-01T00:00:00.000Z</x:v>
      </x:c>
      <x:c r="R25" t="str">
        <x:v>P00929</x:v>
      </x:c>
      <x:c r="S25" t="str">
        <x:v>I00024</x:v>
      </x:c>
      <x:c r="T25" t="str">
        <x:v>R01</x:v>
      </x:c>
      <x:c r="U25" t="n">
        <x:v>0</x:v>
      </x:c>
      <x:c r="V25" t="n">
        <x:v>0</x:v>
      </x:c>
    </x:row>
    <x:row r="26" ht="20" customHeight="1">
      <x:c r="A26" s="4" t="str">
        <x:v>C00025</x:v>
      </x:c>
      <x:c r="B26" s="4" t="str">
        <x:v>Property</x:v>
      </x:c>
      <x:c r="C26" s="4" t="str">
        <x:v>West</x:v>
      </x:c>
      <x:c r="D26" s="4" t="str">
        <x:v>Water Damage</x:v>
      </x:c>
      <x:c r="E26" s="4" t="str">
        <x:v>Medium</x:v>
      </x:c>
      <x:c r="F26" s="10" t="n">
        <x:v>28122.31</x:v>
      </x:c>
      <x:c r="G26" s="10" t="n">
        <x:v>7524.51</x:v>
      </x:c>
      <x:c r="H26" s="11" t="n">
        <x:v>9</x:v>
      </x:c>
      <x:c r="I26" s="11" t="str">
        <x:v>Settled</x:v>
      </x:c>
      <x:c r="J26" s="11" t="n">
        <x:v>2</x:v>
      </x:c>
      <x:c r="K26" s="11" t="n">
        <x:v>17</x:v>
      </x:c>
      <x:c r="L26" s="11" t="n">
        <x:v>0</x:v>
      </x:c>
      <x:c r="M26" s="4" t="str">
        <x:v>2025-10</x:v>
      </x:c>
      <x:c r="N26" s="4" t="n">
        <x:f>IF(AND(I26="Settled",ISNUMBER(K26)),1,0)</x:f>
        <x:v>1</x:v>
      </x:c>
      <x:c r="O26" s="4" t="n">
        <x:f>IF(N26=1,IF(K26&gt;Summary!$B$5,1,0),"")</x:f>
        <x:v>0</x:v>
      </x:c>
      <x:c r="P26" s="12" t="n">
        <x:f>IF(AND(ISNUMBER(F26),ISNUMBER(G26),G26&gt;0),F26/G26,"")</x:f>
        <x:v>3.737427420523064</x:v>
      </x:c>
      <x:c r="Q26" s="13" t="d">
        <x:v>2025-10-17T00:00:00.000Z</x:v>
      </x:c>
      <x:c r="R26" t="str">
        <x:v>P01319</x:v>
      </x:c>
      <x:c r="S26" t="str">
        <x:v>I00025</x:v>
      </x:c>
      <x:c r="T26" t="str">
        <x:v>R03</x:v>
      </x:c>
      <x:c r="U26" t="n">
        <x:v>0</x:v>
      </x:c>
      <x:c r="V26" t="n">
        <x:v>0</x:v>
      </x:c>
    </x:row>
    <x:row r="27" ht="20" customHeight="1">
      <x:c r="A27" s="4" t="str">
        <x:v>C00026</x:v>
      </x:c>
      <x:c r="B27" s="4" t="str">
        <x:v>Motor</x:v>
      </x:c>
      <x:c r="C27" s="4" t="str">
        <x:v>South</x:v>
      </x:c>
      <x:c r="D27" s="4" t="str">
        <x:v>Collision</x:v>
      </x:c>
      <x:c r="E27" s="4" t="str">
        <x:v>High</x:v>
      </x:c>
      <x:c r="F27" s="10" t="n">
        <x:v>144546.69</x:v>
      </x:c>
      <x:c r="G27" s="10" t="n">
        <x:v>8598.43</x:v>
      </x:c>
      <x:c r="H27" s="11" t="n">
        <x:v>2</x:v>
      </x:c>
      <x:c r="I27" s="11" t="str">
        <x:v>Settled</x:v>
      </x:c>
      <x:c r="J27" s="11" t="n">
        <x:v>5</x:v>
      </x:c>
      <x:c r="K27" s="11" t="n">
        <x:v>37</x:v>
      </x:c>
      <x:c r="L27" s="11" t="n">
        <x:v>1</x:v>
      </x:c>
      <x:c r="M27" s="4" t="str">
        <x:v>2025-07</x:v>
      </x:c>
      <x:c r="N27" s="4" t="n">
        <x:f>IF(AND(I27="Settled",ISNUMBER(K27)),1,0)</x:f>
        <x:v>1</x:v>
      </x:c>
      <x:c r="O27" s="4" t="n">
        <x:f>IF(N27=1,IF(K27&gt;Summary!$B$5,1,0),"")</x:f>
        <x:v>1</x:v>
      </x:c>
      <x:c r="P27" s="12" t="n">
        <x:f>IF(AND(ISNUMBER(F27),ISNUMBER(G27),G27&gt;0),F27/G27,"")</x:f>
        <x:v>16.810823603843957</x:v>
      </x:c>
      <x:c r="Q27" s="13" t="d">
        <x:v>2025-07-17T00:00:00.000Z</x:v>
      </x:c>
      <x:c r="R27" t="str">
        <x:v>P00131</x:v>
      </x:c>
      <x:c r="S27" t="str">
        <x:v>I00026</x:v>
      </x:c>
      <x:c r="T27" t="str">
        <x:v>R01</x:v>
      </x:c>
      <x:c r="U27" t="n">
        <x:v>0</x:v>
      </x:c>
      <x:c r="V27" t="n">
        <x:v>0</x:v>
      </x:c>
    </x:row>
    <x:row r="28" ht="20" customHeight="1">
      <x:c r="A28" s="4" t="str">
        <x:v>C00027</x:v>
      </x:c>
      <x:c r="B28" s="4" t="str">
        <x:v>Property</x:v>
      </x:c>
      <x:c r="C28" s="4" t="str">
        <x:v>North</x:v>
      </x:c>
      <x:c r="D28" s="4" t="str">
        <x:v>Fire</x:v>
      </x:c>
      <x:c r="E28" s="4" t="str">
        <x:v>Low</x:v>
      </x:c>
      <x:c r="F28" s="10" t="n">
        <x:v>54315.28</x:v>
      </x:c>
      <x:c r="G28" s="10" t="n">
        <x:v>12933.12</x:v>
      </x:c>
      <x:c r="H28" s="11" t="n">
        <x:v>7</x:v>
      </x:c>
      <x:c r="I28" s="11" t="str">
        <x:v>Rejected</x:v>
      </x:c>
      <x:c r="J28" s="11" t="n">
        <x:v>6</x:v>
      </x:c>
      <x:c r="K28" s="11"/>
      <x:c r="L28" s="11" t="n">
        <x:v>1</x:v>
      </x:c>
      <x:c r="M28" s="4" t="str">
        <x:v>2025-04</x:v>
      </x:c>
      <x:c r="N28" s="4" t="n">
        <x:f>IF(AND(I28="Settled",ISNUMBER(K28)),1,0)</x:f>
        <x:v>0</x:v>
      </x:c>
      <x:c r="O28" s="4" t="str">
        <x:f>IF(N28=1,IF(K28&gt;Summary!$B$5,1,0),"")</x:f>
      </x:c>
      <x:c r="P28" s="12" t="n">
        <x:f>IF(AND(ISNUMBER(F28),ISNUMBER(G28),G28&gt;0),F28/G28,"")</x:f>
        <x:v>4.199704325019794</x:v>
      </x:c>
      <x:c r="Q28" s="13" t="d">
        <x:v>2025-04-22T00:00:00.000Z</x:v>
      </x:c>
      <x:c r="R28" t="str">
        <x:v>P01586</x:v>
      </x:c>
      <x:c r="S28" t="str">
        <x:v>I00027</x:v>
      </x:c>
      <x:c r="T28" t="str">
        <x:v>R02</x:v>
      </x:c>
      <x:c r="U28" t="n">
        <x:v>0</x:v>
      </x:c>
      <x:c r="V28" t="n">
        <x:v>0</x:v>
      </x:c>
    </x:row>
    <x:row r="29" ht="20" customHeight="1">
      <x:c r="A29" s="4" t="str">
        <x:v>C00028</x:v>
      </x:c>
      <x:c r="B29" s="4" t="str">
        <x:v>Motor</x:v>
      </x:c>
      <x:c r="C29" s="4" t="str">
        <x:v>South</x:v>
      </x:c>
      <x:c r="D29" s="4" t="str">
        <x:v>Collision</x:v>
      </x:c>
      <x:c r="E29" s="4" t="str">
        <x:v>Low</x:v>
      </x:c>
      <x:c r="F29" s="10" t="n">
        <x:v>22523.38</x:v>
      </x:c>
      <x:c r="G29" s="10" t="n">
        <x:v>6424.65</x:v>
      </x:c>
      <x:c r="H29" s="11" t="n">
        <x:v>5</x:v>
      </x:c>
      <x:c r="I29" s="11" t="str">
        <x:v>Settled</x:v>
      </x:c>
      <x:c r="J29" s="11" t="n">
        <x:v>4</x:v>
      </x:c>
      <x:c r="K29" s="11" t="n">
        <x:v>14</x:v>
      </x:c>
      <x:c r="L29" s="11" t="n">
        <x:v>0</x:v>
      </x:c>
      <x:c r="M29" s="4" t="str">
        <x:v>2025-01</x:v>
      </x:c>
      <x:c r="N29" s="4" t="n">
        <x:f>IF(AND(I29="Settled",ISNUMBER(K29)),1,0)</x:f>
        <x:v>1</x:v>
      </x:c>
      <x:c r="O29" s="4" t="n">
        <x:f>IF(N29=1,IF(K29&gt;Summary!$B$5,1,0),"")</x:f>
        <x:v>0</x:v>
      </x:c>
      <x:c r="P29" s="12" t="n">
        <x:f>IF(AND(ISNUMBER(F29),ISNUMBER(G29),G29&gt;0),F29/G29,"")</x:f>
        <x:v>3.5057754118901423</x:v>
      </x:c>
      <x:c r="Q29" s="13" t="d">
        <x:v>2025-01-01T00:00:00.000Z</x:v>
      </x:c>
      <x:c r="R29" t="str">
        <x:v>P00696</x:v>
      </x:c>
      <x:c r="S29" t="str">
        <x:v>I00028</x:v>
      </x:c>
      <x:c r="T29" t="str">
        <x:v>R01</x:v>
      </x:c>
      <x:c r="U29" t="n">
        <x:v>0</x:v>
      </x:c>
      <x:c r="V29" t="n">
        <x:v>0</x:v>
      </x:c>
    </x:row>
    <x:row r="30" ht="20" customHeight="1">
      <x:c r="A30" s="4" t="str">
        <x:v>C00029</x:v>
      </x:c>
      <x:c r="B30" s="4" t="str">
        <x:v>Motor</x:v>
      </x:c>
      <x:c r="C30" s="4" t="str">
        <x:v>South</x:v>
      </x:c>
      <x:c r="D30" s="4" t="str">
        <x:v>Collision</x:v>
      </x:c>
      <x:c r="E30" s="4" t="str">
        <x:v>Medium</x:v>
      </x:c>
      <x:c r="F30" s="10" t="n">
        <x:v>33728.22</x:v>
      </x:c>
      <x:c r="G30" s="10" t="n">
        <x:v>18675.22</x:v>
      </x:c>
      <x:c r="H30" s="11" t="n">
        <x:v>1</x:v>
      </x:c>
      <x:c r="I30" s="11" t="str">
        <x:v>Settled</x:v>
      </x:c>
      <x:c r="J30" s="11" t="n">
        <x:v>2</x:v>
      </x:c>
      <x:c r="K30" s="11" t="n">
        <x:v>18</x:v>
      </x:c>
      <x:c r="L30" s="11" t="n">
        <x:v>0</x:v>
      </x:c>
      <x:c r="M30" s="4" t="str">
        <x:v>2025-07</x:v>
      </x:c>
      <x:c r="N30" s="4" t="n">
        <x:f>IF(AND(I30="Settled",ISNUMBER(K30)),1,0)</x:f>
        <x:v>1</x:v>
      </x:c>
      <x:c r="O30" s="4" t="n">
        <x:f>IF(N30=1,IF(K30&gt;Summary!$B$5,1,0),"")</x:f>
        <x:v>0</x:v>
      </x:c>
      <x:c r="P30" s="12" t="n">
        <x:f>IF(AND(ISNUMBER(F30),ISNUMBER(G30),G30&gt;0),F30/G30,"")</x:f>
        <x:v>1.8060413746129897</x:v>
      </x:c>
      <x:c r="Q30" s="13" t="d">
        <x:v>2025-07-28T00:00:00.000Z</x:v>
      </x:c>
      <x:c r="R30" t="str">
        <x:v>P00449</x:v>
      </x:c>
      <x:c r="S30" t="str">
        <x:v>I00029</x:v>
      </x:c>
      <x:c r="T30" t="str">
        <x:v>R01</x:v>
      </x:c>
      <x:c r="U30" t="n">
        <x:v>0</x:v>
      </x:c>
      <x:c r="V30" t="n">
        <x:v>0</x:v>
      </x:c>
    </x:row>
    <x:row r="31" ht="20" customHeight="1">
      <x:c r="A31" s="4" t="str">
        <x:v>C00030</x:v>
      </x:c>
      <x:c r="B31" s="4" t="str">
        <x:v>Property</x:v>
      </x:c>
      <x:c r="C31" s="4" t="str">
        <x:v>West</x:v>
      </x:c>
      <x:c r="D31" s="4" t="str">
        <x:v>Fire</x:v>
      </x:c>
      <x:c r="E31" s="4" t="str">
        <x:v>High</x:v>
      </x:c>
      <x:c r="F31" s="10" t="n">
        <x:v>307917.09</x:v>
      </x:c>
      <x:c r="G31" s="10" t="n">
        <x:v>9559.57</x:v>
      </x:c>
      <x:c r="H31" s="11" t="n">
        <x:v>2</x:v>
      </x:c>
      <x:c r="I31" s="11" t="str">
        <x:v>Settled</x:v>
      </x:c>
      <x:c r="J31" s="11" t="n">
        <x:v>4</x:v>
      </x:c>
      <x:c r="K31" s="11" t="n">
        <x:v>39</x:v>
      </x:c>
      <x:c r="L31" s="11" t="n">
        <x:v>1</x:v>
      </x:c>
      <x:c r="M31" s="4" t="str">
        <x:v>2025-09</x:v>
      </x:c>
      <x:c r="N31" s="4" t="n">
        <x:f>IF(AND(I31="Settled",ISNUMBER(K31)),1,0)</x:f>
        <x:v>1</x:v>
      </x:c>
      <x:c r="O31" s="4" t="n">
        <x:f>IF(N31=1,IF(K31&gt;Summary!$B$5,1,0),"")</x:f>
        <x:v>1</x:v>
      </x:c>
      <x:c r="P31" s="12" t="n">
        <x:f>IF(AND(ISNUMBER(F31),ISNUMBER(G31),G31&gt;0),F31/G31,"")</x:f>
        <x:v>32.21034941948226</x:v>
      </x:c>
      <x:c r="Q31" s="13" t="d">
        <x:v>2025-09-15T00:00:00.000Z</x:v>
      </x:c>
      <x:c r="R31" t="str">
        <x:v>P00293</x:v>
      </x:c>
      <x:c r="S31" t="str">
        <x:v>I00030</x:v>
      </x:c>
      <x:c r="T31" t="str">
        <x:v>R03</x:v>
      </x:c>
      <x:c r="U31" t="n">
        <x:v>0</x:v>
      </x:c>
      <x:c r="V31" t="n">
        <x:v>0</x:v>
      </x:c>
    </x:row>
    <x:row r="32" ht="20" customHeight="1">
      <x:c r="A32" s="4" t="str">
        <x:v>C00031</x:v>
      </x:c>
      <x:c r="B32" s="4" t="str">
        <x:v>Motor</x:v>
      </x:c>
      <x:c r="C32" s="4" t="str">
        <x:v>South</x:v>
      </x:c>
      <x:c r="D32" s="4" t="str">
        <x:v>Collision</x:v>
      </x:c>
      <x:c r="E32" s="4" t="str">
        <x:v>Low</x:v>
      </x:c>
      <x:c r="F32" s="10" t="n">
        <x:v>45564.15</x:v>
      </x:c>
      <x:c r="G32" s="10" t="n">
        <x:v>6593.12</x:v>
      </x:c>
      <x:c r="H32" s="11" t="n">
        <x:v>4</x:v>
      </x:c>
      <x:c r="I32" s="11" t="str">
        <x:v>Settled</x:v>
      </x:c>
      <x:c r="J32" s="11" t="n">
        <x:v>4</x:v>
      </x:c>
      <x:c r="K32" s="11" t="n">
        <x:v>14</x:v>
      </x:c>
      <x:c r="L32" s="11" t="n">
        <x:v>0</x:v>
      </x:c>
      <x:c r="M32" s="4" t="str">
        <x:v>2025-06</x:v>
      </x:c>
      <x:c r="N32" s="4" t="n">
        <x:f>IF(AND(I32="Settled",ISNUMBER(K32)),1,0)</x:f>
        <x:v>1</x:v>
      </x:c>
      <x:c r="O32" s="4" t="n">
        <x:f>IF(N32=1,IF(K32&gt;Summary!$B$5,1,0),"")</x:f>
        <x:v>0</x:v>
      </x:c>
      <x:c r="P32" s="12" t="n">
        <x:f>IF(AND(ISNUMBER(F32),ISNUMBER(G32),G32&gt;0),F32/G32,"")</x:f>
        <x:v>6.9108631421845805</x:v>
      </x:c>
      <x:c r="Q32" s="13" t="d">
        <x:v>2025-06-04T00:00:00.000Z</x:v>
      </x:c>
      <x:c r="R32" t="str">
        <x:v>P01576</x:v>
      </x:c>
      <x:c r="S32" t="str">
        <x:v>I00031</x:v>
      </x:c>
      <x:c r="T32" t="str">
        <x:v>R01</x:v>
      </x:c>
      <x:c r="U32" t="n">
        <x:v>0</x:v>
      </x:c>
      <x:c r="V32" t="n">
        <x:v>0</x:v>
      </x:c>
    </x:row>
    <x:row r="33" ht="20" customHeight="1">
      <x:c r="A33" s="4" t="str">
        <x:v>C00032</x:v>
      </x:c>
      <x:c r="B33" s="4" t="str">
        <x:v>Property</x:v>
      </x:c>
      <x:c r="C33" s="4" t="str">
        <x:v>North</x:v>
      </x:c>
      <x:c r="D33" s="4" t="str">
        <x:v>Flood</x:v>
      </x:c>
      <x:c r="E33" s="4" t="str">
        <x:v>Low</x:v>
      </x:c>
      <x:c r="F33" s="10" t="n">
        <x:v>23616.2</x:v>
      </x:c>
      <x:c r="G33" s="10" t="n">
        <x:v>8410.08</x:v>
      </x:c>
      <x:c r="H33" s="11" t="n">
        <x:v>2</x:v>
      </x:c>
      <x:c r="I33" s="11" t="str">
        <x:v>Pending</x:v>
      </x:c>
      <x:c r="J33" s="11" t="n">
        <x:v>4</x:v>
      </x:c>
      <x:c r="K33" s="11"/>
      <x:c r="L33" s="11" t="n">
        <x:v>0</x:v>
      </x:c>
      <x:c r="M33" s="4" t="str">
        <x:v>2025-11</x:v>
      </x:c>
      <x:c r="N33" s="4" t="n">
        <x:f>IF(AND(I33="Settled",ISNUMBER(K33)),1,0)</x:f>
        <x:v>0</x:v>
      </x:c>
      <x:c r="O33" s="4" t="str">
        <x:f>IF(N33=1,IF(K33&gt;Summary!$B$5,1,0),"")</x:f>
      </x:c>
      <x:c r="P33" s="12" t="n">
        <x:f>IF(AND(ISNUMBER(F33),ISNUMBER(G33),G33&gt;0),F33/G33,"")</x:f>
        <x:v>2.8080826817343</x:v>
      </x:c>
      <x:c r="Q33" s="13" t="d">
        <x:v>2025-11-27T00:00:00.000Z</x:v>
      </x:c>
      <x:c r="R33" t="str">
        <x:v>P01414</x:v>
      </x:c>
      <x:c r="S33" t="str">
        <x:v>I00032</x:v>
      </x:c>
      <x:c r="T33" t="str">
        <x:v>R02</x:v>
      </x:c>
      <x:c r="U33" t="n">
        <x:v>0</x:v>
      </x:c>
      <x:c r="V33" t="n">
        <x:v>0</x:v>
      </x:c>
    </x:row>
    <x:row r="34" ht="20" customHeight="1">
      <x:c r="A34" s="4" t="str">
        <x:v>C00033</x:v>
      </x:c>
      <x:c r="B34" s="4" t="str">
        <x:v>Motor</x:v>
      </x:c>
      <x:c r="C34" s="4" t="str">
        <x:v>West</x:v>
      </x:c>
      <x:c r="D34" s="4" t="str">
        <x:v>Glass Damage</x:v>
      </x:c>
      <x:c r="E34" s="4" t="str">
        <x:v>High</x:v>
      </x:c>
      <x:c r="F34" s="10" t="n">
        <x:v>34331.13</x:v>
      </x:c>
      <x:c r="G34" s="10" t="n">
        <x:v>38727.53</x:v>
      </x:c>
      <x:c r="H34" s="11" t="n">
        <x:v>6</x:v>
      </x:c>
      <x:c r="I34" s="11" t="str">
        <x:v>Settled</x:v>
      </x:c>
      <x:c r="J34" s="11" t="n">
        <x:v>6</x:v>
      </x:c>
      <x:c r="K34" s="11" t="n">
        <x:v>43</x:v>
      </x:c>
      <x:c r="L34" s="11" t="n">
        <x:v>1</x:v>
      </x:c>
      <x:c r="M34" s="4" t="str">
        <x:v>2025-03</x:v>
      </x:c>
      <x:c r="N34" s="4" t="n">
        <x:f>IF(AND(I34="Settled",ISNUMBER(K34)),1,0)</x:f>
        <x:v>1</x:v>
      </x:c>
      <x:c r="O34" s="4" t="n">
        <x:f>IF(N34=1,IF(K34&gt;Summary!$B$5,1,0),"")</x:f>
        <x:v>1</x:v>
      </x:c>
      <x:c r="P34" s="12" t="n">
        <x:f>IF(AND(ISNUMBER(F34),ISNUMBER(G34),G34&gt;0),F34/G34,"")</x:f>
        <x:v>0.8864786884162248</x:v>
      </x:c>
      <x:c r="Q34" s="13" t="d">
        <x:v>2025-03-13T00:00:00.000Z</x:v>
      </x:c>
      <x:c r="R34" t="str">
        <x:v>P00210</x:v>
      </x:c>
      <x:c r="S34" t="str">
        <x:v>I00033</x:v>
      </x:c>
      <x:c r="T34" t="str">
        <x:v>R03</x:v>
      </x:c>
      <x:c r="U34" t="n">
        <x:v>0</x:v>
      </x:c>
      <x:c r="V34" t="n">
        <x:v>0</x:v>
      </x:c>
    </x:row>
    <x:row r="35" ht="20" customHeight="1">
      <x:c r="A35" s="4" t="str">
        <x:v>C00034</x:v>
      </x:c>
      <x:c r="B35" s="4" t="str">
        <x:v>Motor</x:v>
      </x:c>
      <x:c r="C35" s="4" t="str">
        <x:v>North</x:v>
      </x:c>
      <x:c r="D35" s="4" t="str">
        <x:v>Collision</x:v>
      </x:c>
      <x:c r="E35" s="4" t="str">
        <x:v>Low</x:v>
      </x:c>
      <x:c r="F35" s="10" t="n">
        <x:v>51093</x:v>
      </x:c>
      <x:c r="G35" s="10" t="n">
        <x:v>6696.22</x:v>
      </x:c>
      <x:c r="H35" s="11" t="n">
        <x:v>9</x:v>
      </x:c>
      <x:c r="I35" s="11" t="str">
        <x:v>Settled</x:v>
      </x:c>
      <x:c r="J35" s="11" t="n">
        <x:v>3</x:v>
      </x:c>
      <x:c r="K35" s="11" t="n">
        <x:v>15</x:v>
      </x:c>
      <x:c r="L35" s="11" t="n">
        <x:v>0</x:v>
      </x:c>
      <x:c r="M35" s="4" t="str">
        <x:v>2025-10</x:v>
      </x:c>
      <x:c r="N35" s="4" t="n">
        <x:f>IF(AND(I35="Settled",ISNUMBER(K35)),1,0)</x:f>
        <x:v>1</x:v>
      </x:c>
      <x:c r="O35" s="4" t="n">
        <x:f>IF(N35=1,IF(K35&gt;Summary!$B$5,1,0),"")</x:f>
        <x:v>0</x:v>
      </x:c>
      <x:c r="P35" s="12" t="n">
        <x:f>IF(AND(ISNUMBER(F35),ISNUMBER(G35),G35&gt;0),F35/G35,"")</x:f>
        <x:v>7.630125652980338</x:v>
      </x:c>
      <x:c r="Q35" s="13" t="d">
        <x:v>2025-10-03T00:00:00.000Z</x:v>
      </x:c>
      <x:c r="R35" t="str">
        <x:v>P00712</x:v>
      </x:c>
      <x:c r="S35" t="str">
        <x:v>I00034</x:v>
      </x:c>
      <x:c r="T35" t="str">
        <x:v>R02</x:v>
      </x:c>
      <x:c r="U35" t="n">
        <x:v>0</x:v>
      </x:c>
      <x:c r="V35" t="n">
        <x:v>0</x:v>
      </x:c>
    </x:row>
    <x:row r="36" ht="20" customHeight="1">
      <x:c r="A36" s="4" t="str">
        <x:v>C00035</x:v>
      </x:c>
      <x:c r="B36" s="4" t="str">
        <x:v>Property</x:v>
      </x:c>
      <x:c r="C36" s="4" t="str">
        <x:v>South</x:v>
      </x:c>
      <x:c r="D36" s="4" t="str">
        <x:v>Water Damage</x:v>
      </x:c>
      <x:c r="E36" s="4" t="str">
        <x:v>Low</x:v>
      </x:c>
      <x:c r="F36" s="10" t="n">
        <x:v>34493.74</x:v>
      </x:c>
      <x:c r="G36" s="10" t="n">
        <x:v>8883.47</x:v>
      </x:c>
      <x:c r="H36" s="11" t="n">
        <x:v>7</x:v>
      </x:c>
      <x:c r="I36" s="11" t="str">
        <x:v>Settled</x:v>
      </x:c>
      <x:c r="J36" s="11" t="n">
        <x:v>3</x:v>
      </x:c>
      <x:c r="K36" s="11" t="n">
        <x:v>18</x:v>
      </x:c>
      <x:c r="L36" s="11" t="n">
        <x:v>0</x:v>
      </x:c>
      <x:c r="M36" s="4" t="str">
        <x:v>2025-06</x:v>
      </x:c>
      <x:c r="N36" s="4" t="n">
        <x:f>IF(AND(I36="Settled",ISNUMBER(K36)),1,0)</x:f>
        <x:v>1</x:v>
      </x:c>
      <x:c r="O36" s="4" t="n">
        <x:f>IF(N36=1,IF(K36&gt;Summary!$B$5,1,0),"")</x:f>
        <x:v>0</x:v>
      </x:c>
      <x:c r="P36" s="12" t="n">
        <x:f>IF(AND(ISNUMBER(F36),ISNUMBER(G36),G36&gt;0),F36/G36,"")</x:f>
        <x:v>3.8829128707588363</x:v>
      </x:c>
      <x:c r="Q36" s="13" t="d">
        <x:v>2025-06-30T00:00:00.000Z</x:v>
      </x:c>
      <x:c r="R36" t="str">
        <x:v>P01174</x:v>
      </x:c>
      <x:c r="S36" t="str">
        <x:v>I00035</x:v>
      </x:c>
      <x:c r="T36" t="str">
        <x:v>R01</x:v>
      </x:c>
      <x:c r="U36" t="n">
        <x:v>0</x:v>
      </x:c>
      <x:c r="V36" t="n">
        <x:v>0</x:v>
      </x:c>
    </x:row>
    <x:row r="37" ht="20" customHeight="1">
      <x:c r="A37" s="4" t="str">
        <x:v>C00036</x:v>
      </x:c>
      <x:c r="B37" s="4" t="str">
        <x:v>Motor</x:v>
      </x:c>
      <x:c r="C37" s="4" t="str">
        <x:v>Central</x:v>
      </x:c>
      <x:c r="D37" s="4" t="str">
        <x:v>Theft</x:v>
      </x:c>
      <x:c r="E37" s="4" t="str">
        <x:v>Medium</x:v>
      </x:c>
      <x:c r="F37" s="10" t="n">
        <x:v>35396.65</x:v>
      </x:c>
      <x:c r="G37" s="10" t="n">
        <x:v>16543.37</x:v>
      </x:c>
      <x:c r="H37" s="11" t="n">
        <x:v>7</x:v>
      </x:c>
      <x:c r="I37" s="11" t="str">
        <x:v>Settled</x:v>
      </x:c>
      <x:c r="J37" s="11" t="n">
        <x:v>6</x:v>
      </x:c>
      <x:c r="K37" s="11" t="n">
        <x:v>31</x:v>
      </x:c>
      <x:c r="L37" s="11" t="n">
        <x:v>1</x:v>
      </x:c>
      <x:c r="M37" s="4" t="str">
        <x:v>2025-04</x:v>
      </x:c>
      <x:c r="N37" s="4" t="n">
        <x:f>IF(AND(I37="Settled",ISNUMBER(K37)),1,0)</x:f>
        <x:v>1</x:v>
      </x:c>
      <x:c r="O37" s="4" t="n">
        <x:f>IF(N37=1,IF(K37&gt;Summary!$B$5,1,0),"")</x:f>
        <x:v>1</x:v>
      </x:c>
      <x:c r="P37" s="12" t="n">
        <x:f>IF(AND(ISNUMBER(F37),ISNUMBER(G37),G37&gt;0),F37/G37,"")</x:f>
        <x:v>2.139627536590187</x:v>
      </x:c>
      <x:c r="Q37" s="13" t="d">
        <x:v>2025-04-25T00:00:00.000Z</x:v>
      </x:c>
      <x:c r="R37" t="str">
        <x:v>P00946</x:v>
      </x:c>
      <x:c r="S37" t="str">
        <x:v>I00036</x:v>
      </x:c>
      <x:c r="T37" t="str">
        <x:v>R05</x:v>
      </x:c>
      <x:c r="U37" t="n">
        <x:v>0</x:v>
      </x:c>
      <x:c r="V37" t="n">
        <x:v>0</x:v>
      </x:c>
    </x:row>
    <x:row r="38" ht="20" customHeight="1">
      <x:c r="A38" s="4" t="str">
        <x:v>C00037</x:v>
      </x:c>
      <x:c r="B38" s="4" t="str">
        <x:v>Motor</x:v>
      </x:c>
      <x:c r="C38" s="4" t="str">
        <x:v>South</x:v>
      </x:c>
      <x:c r="D38" s="4" t="str">
        <x:v>Collision</x:v>
      </x:c>
      <x:c r="E38" s="4" t="str">
        <x:v>Low</x:v>
      </x:c>
      <x:c r="F38" s="10" t="n">
        <x:v>9743.01</x:v>
      </x:c>
      <x:c r="G38" s="10" t="n">
        <x:v>20653.31</x:v>
      </x:c>
      <x:c r="H38" s="11" t="n">
        <x:v>10</x:v>
      </x:c>
      <x:c r="I38" s="11" t="str">
        <x:v>Settled</x:v>
      </x:c>
      <x:c r="J38" s="11" t="n">
        <x:v>4</x:v>
      </x:c>
      <x:c r="K38" s="11" t="n">
        <x:v>7</x:v>
      </x:c>
      <x:c r="L38" s="11" t="n">
        <x:v>0</x:v>
      </x:c>
      <x:c r="M38" s="4" t="str">
        <x:v>2025-04</x:v>
      </x:c>
      <x:c r="N38" s="4" t="n">
        <x:f>IF(AND(I38="Settled",ISNUMBER(K38)),1,0)</x:f>
        <x:v>1</x:v>
      </x:c>
      <x:c r="O38" s="4" t="n">
        <x:f>IF(N38=1,IF(K38&gt;Summary!$B$5,1,0),"")</x:f>
        <x:v>0</x:v>
      </x:c>
      <x:c r="P38" s="12" t="n">
        <x:f>IF(AND(ISNUMBER(F38),ISNUMBER(G38),G38&gt;0),F38/G38,"")</x:f>
        <x:v>0.471740849287596</x:v>
      </x:c>
      <x:c r="Q38" s="13" t="d">
        <x:v>2025-04-16T00:00:00.000Z</x:v>
      </x:c>
      <x:c r="R38" t="str">
        <x:v>P00303</x:v>
      </x:c>
      <x:c r="S38" t="str">
        <x:v>I00037</x:v>
      </x:c>
      <x:c r="T38" t="str">
        <x:v>R01</x:v>
      </x:c>
      <x:c r="U38" t="n">
        <x:v>0</x:v>
      </x:c>
      <x:c r="V38" t="n">
        <x:v>0</x:v>
      </x:c>
    </x:row>
    <x:row r="39" ht="20" customHeight="1">
      <x:c r="A39" s="4" t="str">
        <x:v>C00038</x:v>
      </x:c>
      <x:c r="B39" s="4" t="str">
        <x:v>Property</x:v>
      </x:c>
      <x:c r="C39" s="4" t="str">
        <x:v>South</x:v>
      </x:c>
      <x:c r="D39" s="4" t="str">
        <x:v>Flood</x:v>
      </x:c>
      <x:c r="E39" s="4" t="str">
        <x:v>Low</x:v>
      </x:c>
      <x:c r="F39" s="10" t="n">
        <x:v>33904.12</x:v>
      </x:c>
      <x:c r="G39" s="10" t="n">
        <x:v>12234.56</x:v>
      </x:c>
      <x:c r="H39" s="11" t="n">
        <x:v>6</x:v>
      </x:c>
      <x:c r="I39" s="11" t="str">
        <x:v>Settled</x:v>
      </x:c>
      <x:c r="J39" s="11" t="n">
        <x:v>4</x:v>
      </x:c>
      <x:c r="K39" s="11" t="n">
        <x:v>18</x:v>
      </x:c>
      <x:c r="L39" s="11" t="n">
        <x:v>0</x:v>
      </x:c>
      <x:c r="M39" s="4" t="str">
        <x:v>2025-06</x:v>
      </x:c>
      <x:c r="N39" s="4" t="n">
        <x:f>IF(AND(I39="Settled",ISNUMBER(K39)),1,0)</x:f>
        <x:v>1</x:v>
      </x:c>
      <x:c r="O39" s="4" t="n">
        <x:f>IF(N39=1,IF(K39&gt;Summary!$B$5,1,0),"")</x:f>
        <x:v>0</x:v>
      </x:c>
      <x:c r="P39" s="12" t="n">
        <x:f>IF(AND(ISNUMBER(F39),ISNUMBER(G39),G39&gt;0),F39/G39,"")</x:f>
        <x:v>2.7711760782570036</x:v>
      </x:c>
      <x:c r="Q39" s="13" t="d">
        <x:v>2025-06-14T00:00:00.000Z</x:v>
      </x:c>
      <x:c r="R39" t="str">
        <x:v>P00577</x:v>
      </x:c>
      <x:c r="S39" t="str">
        <x:v>I00038</x:v>
      </x:c>
      <x:c r="T39" t="str">
        <x:v>R01</x:v>
      </x:c>
      <x:c r="U39" t="n">
        <x:v>0</x:v>
      </x:c>
      <x:c r="V39" t="n">
        <x:v>0</x:v>
      </x:c>
    </x:row>
    <x:row r="40" ht="20" customHeight="1">
      <x:c r="A40" s="4" t="str">
        <x:v>C00039</x:v>
      </x:c>
      <x:c r="B40" s="4" t="str">
        <x:v>Motor</x:v>
      </x:c>
      <x:c r="C40" s="4" t="str">
        <x:v>South</x:v>
      </x:c>
      <x:c r="D40" s="4" t="str">
        <x:v>Collision</x:v>
      </x:c>
      <x:c r="E40" s="4" t="str">
        <x:v>Medium</x:v>
      </x:c>
      <x:c r="F40" s="10" t="n">
        <x:v>50177.48</x:v>
      </x:c>
      <x:c r="G40" s="10" t="n">
        <x:v>11583.22</x:v>
      </x:c>
      <x:c r="H40" s="11" t="n">
        <x:v>5</x:v>
      </x:c>
      <x:c r="I40" s="11" t="str">
        <x:v>Settled</x:v>
      </x:c>
      <x:c r="J40" s="11" t="n">
        <x:v>2</x:v>
      </x:c>
      <x:c r="K40" s="11" t="n">
        <x:v>15</x:v>
      </x:c>
      <x:c r="L40" s="11" t="n">
        <x:v>0</x:v>
      </x:c>
      <x:c r="M40" s="4" t="str">
        <x:v>2025-01</x:v>
      </x:c>
      <x:c r="N40" s="4" t="n">
        <x:f>IF(AND(I40="Settled",ISNUMBER(K40)),1,0)</x:f>
        <x:v>1</x:v>
      </x:c>
      <x:c r="O40" s="4" t="n">
        <x:f>IF(N40=1,IF(K40&gt;Summary!$B$5,1,0),"")</x:f>
        <x:v>0</x:v>
      </x:c>
      <x:c r="P40" s="12" t="n">
        <x:f>IF(AND(ISNUMBER(F40),ISNUMBER(G40),G40&gt;0),F40/G40,"")</x:f>
        <x:v>4.331911161145174</x:v>
      </x:c>
      <x:c r="Q40" s="13" t="d">
        <x:v>2025-01-30T00:00:00.000Z</x:v>
      </x:c>
      <x:c r="R40" t="str">
        <x:v>P00590</x:v>
      </x:c>
      <x:c r="S40" t="str">
        <x:v>I00039</x:v>
      </x:c>
      <x:c r="T40" t="str">
        <x:v>R01</x:v>
      </x:c>
      <x:c r="U40" t="n">
        <x:v>0</x:v>
      </x:c>
      <x:c r="V40" t="n">
        <x:v>0</x:v>
      </x:c>
    </x:row>
    <x:row r="41" ht="20" customHeight="1">
      <x:c r="A41" s="4" t="str">
        <x:v>C00040</x:v>
      </x:c>
      <x:c r="B41" s="4" t="str">
        <x:v>Motor</x:v>
      </x:c>
      <x:c r="C41" s="4" t="str">
        <x:v>North</x:v>
      </x:c>
      <x:c r="D41" s="4" t="str">
        <x:v>Collision</x:v>
      </x:c>
      <x:c r="E41" s="4" t="str">
        <x:v>Medium</x:v>
      </x:c>
      <x:c r="F41" s="10" t="n">
        <x:v>52090.65</x:v>
      </x:c>
      <x:c r="G41" s="10" t="n">
        <x:v>7665.66</x:v>
      </x:c>
      <x:c r="H41" s="11" t="n">
        <x:v>8</x:v>
      </x:c>
      <x:c r="I41" s="11" t="str">
        <x:v>Settled</x:v>
      </x:c>
      <x:c r="J41" s="11" t="n">
        <x:v>4</x:v>
      </x:c>
      <x:c r="K41" s="11" t="n">
        <x:v>26</x:v>
      </x:c>
      <x:c r="L41" s="11" t="n">
        <x:v>0</x:v>
      </x:c>
      <x:c r="M41" s="4" t="str">
        <x:v>2025-08</x:v>
      </x:c>
      <x:c r="N41" s="4" t="n">
        <x:f>IF(AND(I41="Settled",ISNUMBER(K41)),1,0)</x:f>
        <x:v>1</x:v>
      </x:c>
      <x:c r="O41" s="4" t="n">
        <x:f>IF(N41=1,IF(K41&gt;Summary!$B$5,1,0),"")</x:f>
        <x:v>0</x:v>
      </x:c>
      <x:c r="P41" s="12" t="n">
        <x:f>IF(AND(ISNUMBER(F41),ISNUMBER(G41),G41&gt;0),F41/G41,"")</x:f>
        <x:v>6.795324864395238</x:v>
      </x:c>
      <x:c r="Q41" s="13" t="d">
        <x:v>2025-08-26T00:00:00.000Z</x:v>
      </x:c>
      <x:c r="R41" t="str">
        <x:v>P00462</x:v>
      </x:c>
      <x:c r="S41" t="str">
        <x:v>I00040</x:v>
      </x:c>
      <x:c r="T41" t="str">
        <x:v>R02</x:v>
      </x:c>
      <x:c r="U41" t="n">
        <x:v>0</x:v>
      </x:c>
      <x:c r="V41" t="n">
        <x:v>0</x:v>
      </x:c>
    </x:row>
    <x:row r="42" ht="20" customHeight="1">
      <x:c r="A42" s="4" t="str">
        <x:v>C00041</x:v>
      </x:c>
      <x:c r="B42" s="4" t="str">
        <x:v>Property</x:v>
      </x:c>
      <x:c r="C42" s="4" t="str">
        <x:v>North</x:v>
      </x:c>
      <x:c r="D42" s="4" t="str">
        <x:v>Flood</x:v>
      </x:c>
      <x:c r="E42" s="4" t="str">
        <x:v>Medium</x:v>
      </x:c>
      <x:c r="F42" s="10" t="n">
        <x:v>59429.77</x:v>
      </x:c>
      <x:c r="G42" s="10" t="n">
        <x:v>8140.29</x:v>
      </x:c>
      <x:c r="H42" s="11" t="n">
        <x:v>3</x:v>
      </x:c>
      <x:c r="I42" s="11" t="str">
        <x:v>Settled</x:v>
      </x:c>
      <x:c r="J42" s="11" t="n">
        <x:v>2</x:v>
      </x:c>
      <x:c r="K42" s="11" t="n">
        <x:v>15</x:v>
      </x:c>
      <x:c r="L42" s="11" t="n">
        <x:v>0</x:v>
      </x:c>
      <x:c r="M42" s="4" t="str">
        <x:v>2025-05</x:v>
      </x:c>
      <x:c r="N42" s="4" t="n">
        <x:f>IF(AND(I42="Settled",ISNUMBER(K42)),1,0)</x:f>
        <x:v>1</x:v>
      </x:c>
      <x:c r="O42" s="4" t="n">
        <x:f>IF(N42=1,IF(K42&gt;Summary!$B$5,1,0),"")</x:f>
        <x:v>0</x:v>
      </x:c>
      <x:c r="P42" s="12" t="n">
        <x:f>IF(AND(ISNUMBER(F42),ISNUMBER(G42),G42&gt;0),F42/G42,"")</x:f>
        <x:v>7.30069444700373</x:v>
      </x:c>
      <x:c r="Q42" s="13" t="d">
        <x:v>2025-05-30T00:00:00.000Z</x:v>
      </x:c>
      <x:c r="R42" t="str">
        <x:v>P01538</x:v>
      </x:c>
      <x:c r="S42" t="str">
        <x:v>I00041</x:v>
      </x:c>
      <x:c r="T42" t="str">
        <x:v>R02</x:v>
      </x:c>
      <x:c r="U42" t="n">
        <x:v>0</x:v>
      </x:c>
      <x:c r="V42" t="n">
        <x:v>0</x:v>
      </x:c>
    </x:row>
    <x:row r="43" ht="20" customHeight="1">
      <x:c r="A43" s="4" t="str">
        <x:v>C00042</x:v>
      </x:c>
      <x:c r="B43" s="4" t="str">
        <x:v>Property</x:v>
      </x:c>
      <x:c r="C43" s="4" t="str">
        <x:v>West</x:v>
      </x:c>
      <x:c r="D43" s="4" t="str">
        <x:v>Fire</x:v>
      </x:c>
      <x:c r="E43" s="4" t="str">
        <x:v>Low</x:v>
      </x:c>
      <x:c r="F43" s="10" t="n">
        <x:v>48798.37</x:v>
      </x:c>
      <x:c r="G43" s="10" t="n">
        <x:v>4431.3</x:v>
      </x:c>
      <x:c r="H43" s="11" t="n">
        <x:v>8</x:v>
      </x:c>
      <x:c r="I43" s="11" t="str">
        <x:v>Settled</x:v>
      </x:c>
      <x:c r="J43" s="11" t="n">
        <x:v>4</x:v>
      </x:c>
      <x:c r="K43" s="11" t="n">
        <x:v>25</x:v>
      </x:c>
      <x:c r="L43" s="11" t="n">
        <x:v>1</x:v>
      </x:c>
      <x:c r="M43" s="4" t="str">
        <x:v>2025-09</x:v>
      </x:c>
      <x:c r="N43" s="4" t="n">
        <x:f>IF(AND(I43="Settled",ISNUMBER(K43)),1,0)</x:f>
        <x:v>1</x:v>
      </x:c>
      <x:c r="O43" s="4" t="n">
        <x:f>IF(N43=1,IF(K43&gt;Summary!$B$5,1,0),"")</x:f>
        <x:v>0</x:v>
      </x:c>
      <x:c r="P43" s="12" t="n">
        <x:f>IF(AND(ISNUMBER(F43),ISNUMBER(G43),G43&gt;0),F43/G43,"")</x:f>
        <x:v>11.012201836932729</x:v>
      </x:c>
      <x:c r="Q43" s="13" t="d">
        <x:v>2025-09-06T00:00:00.000Z</x:v>
      </x:c>
      <x:c r="R43" t="str">
        <x:v>P00325</x:v>
      </x:c>
      <x:c r="S43" t="str">
        <x:v>I00042</x:v>
      </x:c>
      <x:c r="T43" t="str">
        <x:v>R03</x:v>
      </x:c>
      <x:c r="U43" t="n">
        <x:v>0</x:v>
      </x:c>
      <x:c r="V43" t="n">
        <x:v>0</x:v>
      </x:c>
    </x:row>
    <x:row r="44" ht="20" customHeight="1">
      <x:c r="A44" s="4" t="str">
        <x:v>C00043</x:v>
      </x:c>
      <x:c r="B44" s="4" t="str">
        <x:v>Property</x:v>
      </x:c>
      <x:c r="C44" s="4" t="str">
        <x:v>West</x:v>
      </x:c>
      <x:c r="D44" s="4" t="str">
        <x:v>Flood</x:v>
      </x:c>
      <x:c r="E44" s="4" t="str">
        <x:v>Medium</x:v>
      </x:c>
      <x:c r="F44" s="10" t="n">
        <x:v>76547.62</x:v>
      </x:c>
      <x:c r="G44" s="10" t="n">
        <x:v>6150.12</x:v>
      </x:c>
      <x:c r="H44" s="11" t="n">
        <x:v>2</x:v>
      </x:c>
      <x:c r="I44" s="11" t="str">
        <x:v>Settled</x:v>
      </x:c>
      <x:c r="J44" s="11" t="n">
        <x:v>3</x:v>
      </x:c>
      <x:c r="K44" s="11" t="n">
        <x:v>19</x:v>
      </x:c>
      <x:c r="L44" s="11" t="n">
        <x:v>0</x:v>
      </x:c>
      <x:c r="M44" s="4" t="str">
        <x:v>2025-07</x:v>
      </x:c>
      <x:c r="N44" s="4" t="n">
        <x:f>IF(AND(I44="Settled",ISNUMBER(K44)),1,0)</x:f>
        <x:v>1</x:v>
      </x:c>
      <x:c r="O44" s="4" t="n">
        <x:f>IF(N44=1,IF(K44&gt;Summary!$B$5,1,0),"")</x:f>
        <x:v>0</x:v>
      </x:c>
      <x:c r="P44" s="12" t="n">
        <x:f>IF(AND(ISNUMBER(F44),ISNUMBER(G44),G44&gt;0),F44/G44,"")</x:f>
        <x:v>12.446524620657808</x:v>
      </x:c>
      <x:c r="Q44" s="13" t="d">
        <x:v>2025-07-08T00:00:00.000Z</x:v>
      </x:c>
      <x:c r="R44" t="str">
        <x:v>P01131</x:v>
      </x:c>
      <x:c r="S44" t="str">
        <x:v>I00043</x:v>
      </x:c>
      <x:c r="T44" t="str">
        <x:v>R03</x:v>
      </x:c>
      <x:c r="U44" t="n">
        <x:v>0</x:v>
      </x:c>
      <x:c r="V44" t="n">
        <x:v>0</x:v>
      </x:c>
    </x:row>
    <x:row r="45" ht="20" customHeight="1">
      <x:c r="A45" s="4" t="str">
        <x:v>C00044</x:v>
      </x:c>
      <x:c r="B45" s="4" t="str">
        <x:v>Property</x:v>
      </x:c>
      <x:c r="C45" s="4" t="str">
        <x:v>North</x:v>
      </x:c>
      <x:c r="D45" s="4" t="str">
        <x:v>Fire</x:v>
      </x:c>
      <x:c r="E45" s="4" t="str">
        <x:v>Medium</x:v>
      </x:c>
      <x:c r="F45" s="10" t="n">
        <x:v>166600.81</x:v>
      </x:c>
      <x:c r="G45" s="10" t="n">
        <x:v>12969.91</x:v>
      </x:c>
      <x:c r="H45" s="11" t="n">
        <x:v>10</x:v>
      </x:c>
      <x:c r="I45" s="11" t="str">
        <x:v>Pending</x:v>
      </x:c>
      <x:c r="J45" s="11" t="n">
        <x:v>5</x:v>
      </x:c>
      <x:c r="K45" s="11"/>
      <x:c r="L45" s="11" t="n">
        <x:v>1</x:v>
      </x:c>
      <x:c r="M45" s="4" t="str">
        <x:v>2025-12</x:v>
      </x:c>
      <x:c r="N45" s="4" t="n">
        <x:f>IF(AND(I45="Settled",ISNUMBER(K45)),1,0)</x:f>
        <x:v>0</x:v>
      </x:c>
      <x:c r="O45" s="4" t="str">
        <x:f>IF(N45=1,IF(K45&gt;Summary!$B$5,1,0),"")</x:f>
      </x:c>
      <x:c r="P45" s="12" t="n">
        <x:f>IF(AND(ISNUMBER(F45),ISNUMBER(G45),G45&gt;0),F45/G45,"")</x:f>
        <x:v>12.845178571015527</x:v>
      </x:c>
      <x:c r="Q45" s="13" t="d">
        <x:v>2025-12-23T00:00:00.000Z</x:v>
      </x:c>
      <x:c r="R45" t="str">
        <x:v>P01459</x:v>
      </x:c>
      <x:c r="S45" t="str">
        <x:v>I00044</x:v>
      </x:c>
      <x:c r="T45" t="str">
        <x:v>R02</x:v>
      </x:c>
      <x:c r="U45" t="n">
        <x:v>0</x:v>
      </x:c>
      <x:c r="V45" t="n">
        <x:v>0</x:v>
      </x:c>
    </x:row>
    <x:row r="46" ht="20" customHeight="1">
      <x:c r="A46" s="4" t="str">
        <x:v>C00045</x:v>
      </x:c>
      <x:c r="B46" s="4" t="str">
        <x:v>Motor</x:v>
      </x:c>
      <x:c r="C46" s="4" t="str">
        <x:v>Central</x:v>
      </x:c>
      <x:c r="D46" s="4" t="str">
        <x:v>Theft</x:v>
      </x:c>
      <x:c r="E46" s="4" t="str">
        <x:v>High</x:v>
      </x:c>
      <x:c r="F46" s="10" t="n">
        <x:v>501188.19</x:v>
      </x:c>
      <x:c r="G46" s="10" t="n">
        <x:v>17005.69</x:v>
      </x:c>
      <x:c r="H46" s="11" t="n">
        <x:v>4</x:v>
      </x:c>
      <x:c r="I46" s="11" t="str">
        <x:v>Settled</x:v>
      </x:c>
      <x:c r="J46" s="11" t="n">
        <x:v>3</x:v>
      </x:c>
      <x:c r="K46" s="11" t="n">
        <x:v>21</x:v>
      </x:c>
      <x:c r="L46" s="11" t="n">
        <x:v>0</x:v>
      </x:c>
      <x:c r="M46" s="4" t="str">
        <x:v>2025-01</x:v>
      </x:c>
      <x:c r="N46" s="4" t="n">
        <x:f>IF(AND(I46="Settled",ISNUMBER(K46)),1,0)</x:f>
        <x:v>1</x:v>
      </x:c>
      <x:c r="O46" s="4" t="n">
        <x:f>IF(N46=1,IF(K46&gt;Summary!$B$5,1,0),"")</x:f>
        <x:v>0</x:v>
      </x:c>
      <x:c r="P46" s="12" t="n">
        <x:f>IF(AND(ISNUMBER(F46),ISNUMBER(G46),G46&gt;0),F46/G46,"")</x:f>
        <x:v>29.471793852528187</x:v>
      </x:c>
      <x:c r="Q46" s="13" t="d">
        <x:v>2025-01-31T00:00:00.000Z</x:v>
      </x:c>
      <x:c r="R46" t="str">
        <x:v>P01272</x:v>
      </x:c>
      <x:c r="S46" t="str">
        <x:v>I00045</x:v>
      </x:c>
      <x:c r="T46" t="str">
        <x:v>R05</x:v>
      </x:c>
      <x:c r="U46" t="n">
        <x:v>0</x:v>
      </x:c>
      <x:c r="V46" t="n">
        <x:v>0</x:v>
      </x:c>
    </x:row>
    <x:row r="47" ht="20" customHeight="1">
      <x:c r="A47" s="4" t="str">
        <x:v>C00046</x:v>
      </x:c>
      <x:c r="B47" s="4" t="str">
        <x:v>Motor</x:v>
      </x:c>
      <x:c r="C47" s="4" t="str">
        <x:v>North</x:v>
      </x:c>
      <x:c r="D47" s="4" t="str">
        <x:v>Collision</x:v>
      </x:c>
      <x:c r="E47" s="4" t="str">
        <x:v>Medium</x:v>
      </x:c>
      <x:c r="F47" s="10" t="n">
        <x:v>27535.17</x:v>
      </x:c>
      <x:c r="G47" s="10" t="n">
        <x:v>11315.51</x:v>
      </x:c>
      <x:c r="H47" s="11" t="n">
        <x:v>10</x:v>
      </x:c>
      <x:c r="I47" s="11" t="str">
        <x:v>Pending</x:v>
      </x:c>
      <x:c r="J47" s="11" t="n">
        <x:v>4</x:v>
      </x:c>
      <x:c r="K47" s="11"/>
      <x:c r="L47" s="11" t="n">
        <x:v>0</x:v>
      </x:c>
      <x:c r="M47" s="4" t="str">
        <x:v>2025-06</x:v>
      </x:c>
      <x:c r="N47" s="4" t="n">
        <x:f>IF(AND(I47="Settled",ISNUMBER(K47)),1,0)</x:f>
        <x:v>0</x:v>
      </x:c>
      <x:c r="O47" s="4" t="str">
        <x:f>IF(N47=1,IF(K47&gt;Summary!$B$5,1,0),"")</x:f>
      </x:c>
      <x:c r="P47" s="12" t="n">
        <x:f>IF(AND(ISNUMBER(F47),ISNUMBER(G47),G47&gt;0),F47/G47,"")</x:f>
        <x:v>2.43340070398948</x:v>
      </x:c>
      <x:c r="Q47" s="13" t="d">
        <x:v>2025-06-29T00:00:00.000Z</x:v>
      </x:c>
      <x:c r="R47" t="str">
        <x:v>P01280</x:v>
      </x:c>
      <x:c r="S47" t="str">
        <x:v>I00046</x:v>
      </x:c>
      <x:c r="T47" t="str">
        <x:v>R02</x:v>
      </x:c>
      <x:c r="U47" t="n">
        <x:v>0</x:v>
      </x:c>
      <x:c r="V47" t="n">
        <x:v>0</x:v>
      </x:c>
    </x:row>
    <x:row r="48" ht="20" customHeight="1">
      <x:c r="A48" s="4" t="str">
        <x:v>C00047</x:v>
      </x:c>
      <x:c r="B48" s="4" t="str">
        <x:v>Motor</x:v>
      </x:c>
      <x:c r="C48" s="4" t="str">
        <x:v>West</x:v>
      </x:c>
      <x:c r="D48" s="4" t="str">
        <x:v>Collision</x:v>
      </x:c>
      <x:c r="E48" s="4" t="str">
        <x:v>Medium</x:v>
      </x:c>
      <x:c r="F48" s="10" t="n">
        <x:v>26880.21</x:v>
      </x:c>
      <x:c r="G48" s="10" t="n">
        <x:v>11808.56</x:v>
      </x:c>
      <x:c r="H48" s="11" t="n">
        <x:v>3</x:v>
      </x:c>
      <x:c r="I48" s="11" t="str">
        <x:v>Settled</x:v>
      </x:c>
      <x:c r="J48" s="11" t="n">
        <x:v>4</x:v>
      </x:c>
      <x:c r="K48" s="11" t="n">
        <x:v>14</x:v>
      </x:c>
      <x:c r="L48" s="11" t="n">
        <x:v>0</x:v>
      </x:c>
      <x:c r="M48" s="4" t="str">
        <x:v>2025-07</x:v>
      </x:c>
      <x:c r="N48" s="4" t="n">
        <x:f>IF(AND(I48="Settled",ISNUMBER(K48)),1,0)</x:f>
        <x:v>1</x:v>
      </x:c>
      <x:c r="O48" s="4" t="n">
        <x:f>IF(N48=1,IF(K48&gt;Summary!$B$5,1,0),"")</x:f>
        <x:v>0</x:v>
      </x:c>
      <x:c r="P48" s="12" t="n">
        <x:f>IF(AND(ISNUMBER(F48),ISNUMBER(G48),G48&gt;0),F48/G48,"")</x:f>
        <x:v>2.276332592627721</x:v>
      </x:c>
      <x:c r="Q48" s="13" t="d">
        <x:v>2025-07-15T00:00:00.000Z</x:v>
      </x:c>
      <x:c r="R48" t="str">
        <x:v>P00255</x:v>
      </x:c>
      <x:c r="S48" t="str">
        <x:v>I00047</x:v>
      </x:c>
      <x:c r="T48" t="str">
        <x:v>R03</x:v>
      </x:c>
      <x:c r="U48" t="n">
        <x:v>0</x:v>
      </x:c>
      <x:c r="V48" t="n">
        <x:v>0</x:v>
      </x:c>
    </x:row>
    <x:row r="49" ht="20" customHeight="1">
      <x:c r="A49" s="4" t="str">
        <x:v>C00048</x:v>
      </x:c>
      <x:c r="B49" s="4" t="str">
        <x:v>Property</x:v>
      </x:c>
      <x:c r="C49" s="4" t="str">
        <x:v>South</x:v>
      </x:c>
      <x:c r="D49" s="4" t="str">
        <x:v>Water Damage</x:v>
      </x:c>
      <x:c r="E49" s="4" t="str">
        <x:v>High</x:v>
      </x:c>
      <x:c r="F49" s="10" t="n">
        <x:v>67659.65</x:v>
      </x:c>
      <x:c r="G49" s="10" t="n">
        <x:v>23570.27</x:v>
      </x:c>
      <x:c r="H49" s="11" t="n">
        <x:v>9</x:v>
      </x:c>
      <x:c r="I49" s="11" t="str">
        <x:v>Settled</x:v>
      </x:c>
      <x:c r="J49" s="11" t="n">
        <x:v>6</x:v>
      </x:c>
      <x:c r="K49" s="11" t="n">
        <x:v>39</x:v>
      </x:c>
      <x:c r="L49" s="11" t="n">
        <x:v>1</x:v>
      </x:c>
      <x:c r="M49" s="4" t="str">
        <x:v>2025-04</x:v>
      </x:c>
      <x:c r="N49" s="4" t="n">
        <x:f>IF(AND(I49="Settled",ISNUMBER(K49)),1,0)</x:f>
        <x:v>1</x:v>
      </x:c>
      <x:c r="O49" s="4" t="n">
        <x:f>IF(N49=1,IF(K49&gt;Summary!$B$5,1,0),"")</x:f>
        <x:v>1</x:v>
      </x:c>
      <x:c r="P49" s="12" t="n">
        <x:f>IF(AND(ISNUMBER(F49),ISNUMBER(G49),G49&gt;0),F49/G49,"")</x:f>
        <x:v>2.870550485845092</x:v>
      </x:c>
      <x:c r="Q49" s="13" t="d">
        <x:v>2025-04-02T00:00:00.000Z</x:v>
      </x:c>
      <x:c r="R49" t="str">
        <x:v>P00214</x:v>
      </x:c>
      <x:c r="S49" t="str">
        <x:v>I00048</x:v>
      </x:c>
      <x:c r="T49" t="str">
        <x:v>R01</x:v>
      </x:c>
      <x:c r="U49" t="n">
        <x:v>0</x:v>
      </x:c>
      <x:c r="V49" t="n">
        <x:v>0</x:v>
      </x:c>
    </x:row>
    <x:row r="50" ht="20" customHeight="1">
      <x:c r="A50" s="4" t="str">
        <x:v>C00049</x:v>
      </x:c>
      <x:c r="B50" s="4" t="str">
        <x:v>Motor</x:v>
      </x:c>
      <x:c r="C50" s="4" t="str">
        <x:v>North</x:v>
      </x:c>
      <x:c r="D50" s="4" t="str">
        <x:v>Collision</x:v>
      </x:c>
      <x:c r="E50" s="4" t="str">
        <x:v>High</x:v>
      </x:c>
      <x:c r="F50" s="10" t="n">
        <x:v>149148.89</x:v>
      </x:c>
      <x:c r="G50" s="10" t="n">
        <x:v>9052.27</x:v>
      </x:c>
      <x:c r="H50" s="11" t="n">
        <x:v>9</x:v>
      </x:c>
      <x:c r="I50" s="11" t="str">
        <x:v>Settled</x:v>
      </x:c>
      <x:c r="J50" s="11" t="n">
        <x:v>4</x:v>
      </x:c>
      <x:c r="K50" s="11" t="n">
        <x:v>45</x:v>
      </x:c>
      <x:c r="L50" s="11" t="n">
        <x:v>1</x:v>
      </x:c>
      <x:c r="M50" s="4" t="str">
        <x:v>2025-09</x:v>
      </x:c>
      <x:c r="N50" s="4" t="n">
        <x:f>IF(AND(I50="Settled",ISNUMBER(K50)),1,0)</x:f>
        <x:v>1</x:v>
      </x:c>
      <x:c r="O50" s="4" t="n">
        <x:f>IF(N50=1,IF(K50&gt;Summary!$B$5,1,0),"")</x:f>
        <x:v>1</x:v>
      </x:c>
      <x:c r="P50" s="12" t="n">
        <x:f>IF(AND(ISNUMBER(F50),ISNUMBER(G50),G50&gt;0),F50/G50,"")</x:f>
        <x:v>16.476407575116518</x:v>
      </x:c>
      <x:c r="Q50" s="13" t="d">
        <x:v>2025-09-03T00:00:00.000Z</x:v>
      </x:c>
      <x:c r="R50" t="str">
        <x:v>P01253</x:v>
      </x:c>
      <x:c r="S50" t="str">
        <x:v>I00049</x:v>
      </x:c>
      <x:c r="T50" t="str">
        <x:v>R02</x:v>
      </x:c>
      <x:c r="U50" t="n">
        <x:v>0</x:v>
      </x:c>
      <x:c r="V50" t="n">
        <x:v>0</x:v>
      </x:c>
    </x:row>
    <x:row r="51" ht="20" customHeight="1">
      <x:c r="A51" s="4" t="str">
        <x:v>C00050</x:v>
      </x:c>
      <x:c r="B51" s="4" t="str">
        <x:v>Property</x:v>
      </x:c>
      <x:c r="C51" s="4" t="str">
        <x:v>South</x:v>
      </x:c>
      <x:c r="D51" s="4" t="str">
        <x:v>Water Damage</x:v>
      </x:c>
      <x:c r="E51" s="4" t="str">
        <x:v>Low</x:v>
      </x:c>
      <x:c r="F51" s="10" t="n">
        <x:v>23127.05</x:v>
      </x:c>
      <x:c r="G51" s="10" t="n">
        <x:v>17775.11</x:v>
      </x:c>
      <x:c r="H51" s="11" t="n">
        <x:v>8</x:v>
      </x:c>
      <x:c r="I51" s="11" t="str">
        <x:v>Settled</x:v>
      </x:c>
      <x:c r="J51" s="11" t="n">
        <x:v>2</x:v>
      </x:c>
      <x:c r="K51" s="11" t="n">
        <x:v>17</x:v>
      </x:c>
      <x:c r="L51" s="11" t="n">
        <x:v>0</x:v>
      </x:c>
      <x:c r="M51" s="4" t="str">
        <x:v>2025-05</x:v>
      </x:c>
      <x:c r="N51" s="4" t="n">
        <x:f>IF(AND(I51="Settled",ISNUMBER(K51)),1,0)</x:f>
        <x:v>1</x:v>
      </x:c>
      <x:c r="O51" s="4" t="n">
        <x:f>IF(N51=1,IF(K51&gt;Summary!$B$5,1,0),"")</x:f>
        <x:v>0</x:v>
      </x:c>
      <x:c r="P51" s="12" t="n">
        <x:f>IF(AND(ISNUMBER(F51),ISNUMBER(G51),G51&gt;0),F51/G51,"")</x:f>
        <x:v>1.3010918075893763</x:v>
      </x:c>
      <x:c r="Q51" s="13" t="d">
        <x:v>2025-05-13T00:00:00.000Z</x:v>
      </x:c>
      <x:c r="R51" t="str">
        <x:v>P01195</x:v>
      </x:c>
      <x:c r="S51" t="str">
        <x:v>I00050</x:v>
      </x:c>
      <x:c r="T51" t="str">
        <x:v>R01</x:v>
      </x:c>
      <x:c r="U51" t="n">
        <x:v>0</x:v>
      </x:c>
      <x:c r="V51" t="n">
        <x:v>0</x:v>
      </x:c>
    </x:row>
    <x:row r="52" ht="20" customHeight="1">
      <x:c r="A52" s="4" t="str">
        <x:v>C00051</x:v>
      </x:c>
      <x:c r="B52" s="4" t="str">
        <x:v>Property</x:v>
      </x:c>
      <x:c r="C52" s="4" t="str">
        <x:v>South</x:v>
      </x:c>
      <x:c r="D52" s="4" t="str">
        <x:v>Water Damage</x:v>
      </x:c>
      <x:c r="E52" s="4" t="str">
        <x:v>High</x:v>
      </x:c>
      <x:c r="F52" s="10" t="n">
        <x:v>77076.04</x:v>
      </x:c>
      <x:c r="G52" s="10" t="n">
        <x:v>8853.43</x:v>
      </x:c>
      <x:c r="H52" s="11" t="n">
        <x:v>10</x:v>
      </x:c>
      <x:c r="I52" s="11" t="str">
        <x:v>Settled</x:v>
      </x:c>
      <x:c r="J52" s="11" t="n">
        <x:v>4</x:v>
      </x:c>
      <x:c r="K52" s="11"/>
      <x:c r="L52" s="11" t="n">
        <x:v>1</x:v>
      </x:c>
      <x:c r="M52" s="4" t="str">
        <x:v>2025-10</x:v>
      </x:c>
      <x:c r="N52" s="4" t="n">
        <x:f>IF(AND(I52="Settled",ISNUMBER(K52)),1,0)</x:f>
        <x:v>0</x:v>
      </x:c>
      <x:c r="O52" s="4" t="str">
        <x:f>IF(N52=1,IF(K52&gt;Summary!$B$5,1,0),"")</x:f>
      </x:c>
      <x:c r="P52" s="12" t="n">
        <x:f>IF(AND(ISNUMBER(F52),ISNUMBER(G52),G52&gt;0),F52/G52,"")</x:f>
        <x:v>8.705782956436092</x:v>
      </x:c>
      <x:c r="Q52" s="13" t="d">
        <x:v>2025-10-06T00:00:00.000Z</x:v>
      </x:c>
      <x:c r="R52" t="str">
        <x:v>P01188</x:v>
      </x:c>
      <x:c r="S52" t="str">
        <x:v>I00051</x:v>
      </x:c>
      <x:c r="T52" t="str">
        <x:v>R01</x:v>
      </x:c>
      <x:c r="U52" t="n">
        <x:v>0</x:v>
      </x:c>
      <x:c r="V52" t="n">
        <x:v>0</x:v>
      </x:c>
    </x:row>
    <x:row r="53" ht="20" customHeight="1">
      <x:c r="A53" s="4" t="str">
        <x:v>C00052</x:v>
      </x:c>
      <x:c r="B53" s="4" t="str">
        <x:v>Motor</x:v>
      </x:c>
      <x:c r="C53" s="4" t="str">
        <x:v>South</x:v>
      </x:c>
      <x:c r="D53" s="4" t="str">
        <x:v>Glass Damage</x:v>
      </x:c>
      <x:c r="E53" s="4" t="str">
        <x:v>High</x:v>
      </x:c>
      <x:c r="F53" s="10" t="n">
        <x:v>21532.5</x:v>
      </x:c>
      <x:c r="G53" s="10" t="n">
        <x:v>12391.68</x:v>
      </x:c>
      <x:c r="H53" s="11" t="n">
        <x:v>4</x:v>
      </x:c>
      <x:c r="I53" s="11" t="str">
        <x:v>Pending</x:v>
      </x:c>
      <x:c r="J53" s="11" t="n">
        <x:v>3</x:v>
      </x:c>
      <x:c r="K53" s="11"/>
      <x:c r="L53" s="11" t="n">
        <x:v>0</x:v>
      </x:c>
      <x:c r="M53" s="4" t="str">
        <x:v>2025-12</x:v>
      </x:c>
      <x:c r="N53" s="4" t="n">
        <x:f>IF(AND(I53="Settled",ISNUMBER(K53)),1,0)</x:f>
        <x:v>0</x:v>
      </x:c>
      <x:c r="O53" s="4" t="str">
        <x:f>IF(N53=1,IF(K53&gt;Summary!$B$5,1,0),"")</x:f>
      </x:c>
      <x:c r="P53" s="12" t="n">
        <x:f>IF(AND(ISNUMBER(F53),ISNUMBER(G53),G53&gt;0),F53/G53,"")</x:f>
        <x:v>1.7376578478462967</x:v>
      </x:c>
      <x:c r="Q53" s="13" t="d">
        <x:v>2025-12-03T00:00:00.000Z</x:v>
      </x:c>
      <x:c r="R53" t="str">
        <x:v>P00670</x:v>
      </x:c>
      <x:c r="S53" t="str">
        <x:v>I00052</x:v>
      </x:c>
      <x:c r="T53" t="str">
        <x:v>R01</x:v>
      </x:c>
      <x:c r="U53" t="n">
        <x:v>0</x:v>
      </x:c>
      <x:c r="V53" t="n">
        <x:v>0</x:v>
      </x:c>
    </x:row>
    <x:row r="54" ht="20" customHeight="1">
      <x:c r="A54" s="4" t="str">
        <x:v>C00053</x:v>
      </x:c>
      <x:c r="B54" s="4" t="str">
        <x:v>Property</x:v>
      </x:c>
      <x:c r="C54" s="4" t="str">
        <x:v>West</x:v>
      </x:c>
      <x:c r="D54" s="4" t="str">
        <x:v>Flood</x:v>
      </x:c>
      <x:c r="E54" s="4" t="str">
        <x:v>Low</x:v>
      </x:c>
      <x:c r="F54" s="10" t="n">
        <x:v>33168.48</x:v>
      </x:c>
      <x:c r="G54" s="10" t="n">
        <x:v>10072.02</x:v>
      </x:c>
      <x:c r="H54" s="11" t="n">
        <x:v>3</x:v>
      </x:c>
      <x:c r="I54" s="11" t="str">
        <x:v>Pending</x:v>
      </x:c>
      <x:c r="J54" s="11" t="n">
        <x:v>4</x:v>
      </x:c>
      <x:c r="K54" s="11"/>
      <x:c r="L54" s="11" t="n">
        <x:v>0</x:v>
      </x:c>
      <x:c r="M54" s="4" t="str">
        <x:v>2025-11</x:v>
      </x:c>
      <x:c r="N54" s="4" t="n">
        <x:f>IF(AND(I54="Settled",ISNUMBER(K54)),1,0)</x:f>
        <x:v>0</x:v>
      </x:c>
      <x:c r="O54" s="4" t="str">
        <x:f>IF(N54=1,IF(K54&gt;Summary!$B$5,1,0),"")</x:f>
      </x:c>
      <x:c r="P54" s="12" t="n">
        <x:f>IF(AND(ISNUMBER(F54),ISNUMBER(G54),G54&gt;0),F54/G54,"")</x:f>
        <x:v>3.2931308714637186</x:v>
      </x:c>
      <x:c r="Q54" s="13" t="d">
        <x:v>2025-11-08T00:00:00.000Z</x:v>
      </x:c>
      <x:c r="R54" t="str">
        <x:v>P00838</x:v>
      </x:c>
      <x:c r="S54" t="str">
        <x:v>I00053</x:v>
      </x:c>
      <x:c r="T54" t="str">
        <x:v>R03</x:v>
      </x:c>
      <x:c r="U54" t="n">
        <x:v>0</x:v>
      </x:c>
      <x:c r="V54" t="n">
        <x:v>0</x:v>
      </x:c>
    </x:row>
    <x:row r="55" ht="20" customHeight="1">
      <x:c r="A55" s="4" t="str">
        <x:v>C00054</x:v>
      </x:c>
      <x:c r="B55" s="4" t="str">
        <x:v>Property</x:v>
      </x:c>
      <x:c r="C55" s="4" t="str">
        <x:v>East</x:v>
      </x:c>
      <x:c r="D55" s="4" t="str">
        <x:v>Fire</x:v>
      </x:c>
      <x:c r="E55" s="4" t="str">
        <x:v>Low</x:v>
      </x:c>
      <x:c r="F55" s="10" t="n">
        <x:v>92800.65</x:v>
      </x:c>
      <x:c r="G55" s="10" t="n">
        <x:v>10365.99</x:v>
      </x:c>
      <x:c r="H55" s="11" t="n">
        <x:v>3</x:v>
      </x:c>
      <x:c r="I55" s="11" t="str">
        <x:v>Settled</x:v>
      </x:c>
      <x:c r="J55" s="11" t="n">
        <x:v>6</x:v>
      </x:c>
      <x:c r="K55" s="11" t="n">
        <x:v>42</x:v>
      </x:c>
      <x:c r="L55" s="11" t="n">
        <x:v>1</x:v>
      </x:c>
      <x:c r="M55" s="4" t="str">
        <x:v>2025-08</x:v>
      </x:c>
      <x:c r="N55" s="4" t="n">
        <x:f>IF(AND(I55="Settled",ISNUMBER(K55)),1,0)</x:f>
        <x:v>1</x:v>
      </x:c>
      <x:c r="O55" s="4" t="n">
        <x:f>IF(N55=1,IF(K55&gt;Summary!$B$5,1,0),"")</x:f>
        <x:v>1</x:v>
      </x:c>
      <x:c r="P55" s="12" t="n">
        <x:f>IF(AND(ISNUMBER(F55),ISNUMBER(G55),G55&gt;0),F55/G55,"")</x:f>
        <x:v>8.952415543522616</x:v>
      </x:c>
      <x:c r="Q55" s="13" t="d">
        <x:v>2025-08-19T00:00:00.000Z</x:v>
      </x:c>
      <x:c r="R55" t="str">
        <x:v>P00025</x:v>
      </x:c>
      <x:c r="S55" t="str">
        <x:v>I00054</x:v>
      </x:c>
      <x:c r="T55" t="str">
        <x:v>R04</x:v>
      </x:c>
      <x:c r="U55" t="n">
        <x:v>0</x:v>
      </x:c>
      <x:c r="V55" t="n">
        <x:v>0</x:v>
      </x:c>
    </x:row>
    <x:row r="56" ht="20" customHeight="1">
      <x:c r="A56" s="4" t="str">
        <x:v>C00055</x:v>
      </x:c>
      <x:c r="B56" s="4" t="str">
        <x:v>Motor</x:v>
      </x:c>
      <x:c r="C56" s="4" t="str">
        <x:v>South</x:v>
      </x:c>
      <x:c r="D56" s="4" t="str">
        <x:v>Collision</x:v>
      </x:c>
      <x:c r="E56" s="4" t="str">
        <x:v>Medium</x:v>
      </x:c>
      <x:c r="F56" s="10" t="n">
        <x:v>201365.99</x:v>
      </x:c>
      <x:c r="G56" s="10" t="n">
        <x:v>5640.25</x:v>
      </x:c>
      <x:c r="H56" s="11" t="n">
        <x:v>4</x:v>
      </x:c>
      <x:c r="I56" s="11" t="str">
        <x:v>Settled</x:v>
      </x:c>
      <x:c r="J56" s="11" t="n">
        <x:v>2</x:v>
      </x:c>
      <x:c r="K56" s="11" t="n">
        <x:v>12</x:v>
      </x:c>
      <x:c r="L56" s="11" t="n">
        <x:v>0</x:v>
      </x:c>
      <x:c r="M56" s="4" t="str">
        <x:v>2025-09</x:v>
      </x:c>
      <x:c r="N56" s="4" t="n">
        <x:f>IF(AND(I56="Settled",ISNUMBER(K56)),1,0)</x:f>
        <x:v>1</x:v>
      </x:c>
      <x:c r="O56" s="4" t="n">
        <x:f>IF(N56=1,IF(K56&gt;Summary!$B$5,1,0),"")</x:f>
        <x:v>0</x:v>
      </x:c>
      <x:c r="P56" s="12" t="n">
        <x:f>IF(AND(ISNUMBER(F56),ISNUMBER(G56),G56&gt;0),F56/G56,"")</x:f>
        <x:v>35.70160719826249</x:v>
      </x:c>
      <x:c r="Q56" s="13" t="d">
        <x:v>2025-09-20T00:00:00.000Z</x:v>
      </x:c>
      <x:c r="R56" t="str">
        <x:v>P00466</x:v>
      </x:c>
      <x:c r="S56" t="str">
        <x:v>I00055</x:v>
      </x:c>
      <x:c r="T56" t="str">
        <x:v>R01</x:v>
      </x:c>
      <x:c r="U56" t="n">
        <x:v>0</x:v>
      </x:c>
      <x:c r="V56" t="n">
        <x:v>0</x:v>
      </x:c>
    </x:row>
    <x:row r="57" ht="20" customHeight="1">
      <x:c r="A57" s="4" t="str">
        <x:v>C00056</x:v>
      </x:c>
      <x:c r="B57" s="4" t="str">
        <x:v>Property</x:v>
      </x:c>
      <x:c r="C57" s="4" t="str">
        <x:v>South</x:v>
      </x:c>
      <x:c r="D57" s="4" t="str">
        <x:v>Water Damage</x:v>
      </x:c>
      <x:c r="E57" s="4" t="str">
        <x:v>Medium</x:v>
      </x:c>
      <x:c r="F57" s="10" t="n">
        <x:v>74739.89</x:v>
      </x:c>
      <x:c r="G57" s="10" t="n">
        <x:v>5211.52</x:v>
      </x:c>
      <x:c r="H57" s="11" t="n">
        <x:v>5</x:v>
      </x:c>
      <x:c r="I57" s="11" t="str">
        <x:v>Settled</x:v>
      </x:c>
      <x:c r="J57" s="11" t="n">
        <x:v>2</x:v>
      </x:c>
      <x:c r="K57" s="11" t="n">
        <x:v>25</x:v>
      </x:c>
      <x:c r="L57" s="11" t="n">
        <x:v>0</x:v>
      </x:c>
      <x:c r="M57" s="4" t="str">
        <x:v>2025-11</x:v>
      </x:c>
      <x:c r="N57" s="4" t="n">
        <x:f>IF(AND(I57="Settled",ISNUMBER(K57)),1,0)</x:f>
        <x:v>1</x:v>
      </x:c>
      <x:c r="O57" s="4" t="n">
        <x:f>IF(N57=1,IF(K57&gt;Summary!$B$5,1,0),"")</x:f>
        <x:v>0</x:v>
      </x:c>
      <x:c r="P57" s="12" t="n">
        <x:f>IF(AND(ISNUMBER(F57),ISNUMBER(G57),G57&gt;0),F57/G57,"")</x:f>
        <x:v>14.34128430860862</x:v>
      </x:c>
      <x:c r="Q57" s="13" t="d">
        <x:v>2025-11-12T00:00:00.000Z</x:v>
      </x:c>
      <x:c r="R57" t="str">
        <x:v>P00846</x:v>
      </x:c>
      <x:c r="S57" t="str">
        <x:v>I00056</x:v>
      </x:c>
      <x:c r="T57" t="str">
        <x:v>R01</x:v>
      </x:c>
      <x:c r="U57" t="n">
        <x:v>0</x:v>
      </x:c>
      <x:c r="V57" t="n">
        <x:v>0</x:v>
      </x:c>
    </x:row>
    <x:row r="58" ht="20" customHeight="1">
      <x:c r="A58" s="4" t="str">
        <x:v>C00057</x:v>
      </x:c>
      <x:c r="B58" s="4" t="str">
        <x:v>Property</x:v>
      </x:c>
      <x:c r="C58" s="4" t="str">
        <x:v>North</x:v>
      </x:c>
      <x:c r="D58" s="4" t="str">
        <x:v>Flood</x:v>
      </x:c>
      <x:c r="E58" s="4" t="str">
        <x:v>Medium</x:v>
      </x:c>
      <x:c r="F58" s="10" t="n">
        <x:v>113645.59</x:v>
      </x:c>
      <x:c r="G58" s="10" t="n">
        <x:v>7708.49</x:v>
      </x:c>
      <x:c r="H58" s="11" t="n">
        <x:v>4</x:v>
      </x:c>
      <x:c r="I58" s="11" t="str">
        <x:v>Settled</x:v>
      </x:c>
      <x:c r="J58" s="11" t="n">
        <x:v>3</x:v>
      </x:c>
      <x:c r="K58" s="11" t="n">
        <x:v>27</x:v>
      </x:c>
      <x:c r="L58" s="11" t="n">
        <x:v>0</x:v>
      </x:c>
      <x:c r="M58" s="4" t="str">
        <x:v>2025-12</x:v>
      </x:c>
      <x:c r="N58" s="4" t="n">
        <x:f>IF(AND(I58="Settled",ISNUMBER(K58)),1,0)</x:f>
        <x:v>1</x:v>
      </x:c>
      <x:c r="O58" s="4" t="n">
        <x:f>IF(N58=1,IF(K58&gt;Summary!$B$5,1,0),"")</x:f>
        <x:v>0</x:v>
      </x:c>
      <x:c r="P58" s="12" t="n">
        <x:f>IF(AND(ISNUMBER(F58),ISNUMBER(G58),G58&gt;0),F58/G58,"")</x:f>
        <x:v>14.742912035949972</x:v>
      </x:c>
      <x:c r="Q58" s="13" t="d">
        <x:v>2025-12-24T00:00:00.000Z</x:v>
      </x:c>
      <x:c r="R58" t="str">
        <x:v>P00202</x:v>
      </x:c>
      <x:c r="S58" t="str">
        <x:v>I00057</x:v>
      </x:c>
      <x:c r="T58" t="str">
        <x:v>R02</x:v>
      </x:c>
      <x:c r="U58" t="n">
        <x:v>0</x:v>
      </x:c>
      <x:c r="V58" t="n">
        <x:v>0</x:v>
      </x:c>
    </x:row>
    <x:row r="59" ht="20" customHeight="1">
      <x:c r="A59" s="4" t="str">
        <x:v>C00058</x:v>
      </x:c>
      <x:c r="B59" s="4" t="str">
        <x:v>Motor</x:v>
      </x:c>
      <x:c r="C59" s="4" t="str">
        <x:v>North</x:v>
      </x:c>
      <x:c r="D59" s="4" t="str">
        <x:v>Theft</x:v>
      </x:c>
      <x:c r="E59" s="4" t="str">
        <x:v>Medium</x:v>
      </x:c>
      <x:c r="F59" s="10" t="n">
        <x:v>51059.11</x:v>
      </x:c>
      <x:c r="G59" s="10" t="n">
        <x:v>7237.35</x:v>
      </x:c>
      <x:c r="H59" s="11" t="n">
        <x:v>10</x:v>
      </x:c>
      <x:c r="I59" s="11" t="str">
        <x:v>Settled</x:v>
      </x:c>
      <x:c r="J59" s="11" t="n">
        <x:v>5</x:v>
      </x:c>
      <x:c r="K59" s="11" t="n">
        <x:v>22</x:v>
      </x:c>
      <x:c r="L59" s="11" t="n">
        <x:v>1</x:v>
      </x:c>
      <x:c r="M59" s="4" t="str">
        <x:v>2025-09</x:v>
      </x:c>
      <x:c r="N59" s="4" t="n">
        <x:f>IF(AND(I59="Settled",ISNUMBER(K59)),1,0)</x:f>
        <x:v>1</x:v>
      </x:c>
      <x:c r="O59" s="4" t="n">
        <x:f>IF(N59=1,IF(K59&gt;Summary!$B$5,1,0),"")</x:f>
        <x:v>0</x:v>
      </x:c>
      <x:c r="P59" s="12" t="n">
        <x:f>IF(AND(ISNUMBER(F59),ISNUMBER(G59),G59&gt;0),F59/G59,"")</x:f>
        <x:v>7.054945525641291</x:v>
      </x:c>
      <x:c r="Q59" s="13" t="d">
        <x:v>2025-09-22T00:00:00.000Z</x:v>
      </x:c>
      <x:c r="R59" t="str">
        <x:v>P00209</x:v>
      </x:c>
      <x:c r="S59" t="str">
        <x:v>I00058</x:v>
      </x:c>
      <x:c r="T59" t="str">
        <x:v>R02</x:v>
      </x:c>
      <x:c r="U59" t="n">
        <x:v>0</x:v>
      </x:c>
      <x:c r="V59" t="n">
        <x:v>0</x:v>
      </x:c>
    </x:row>
    <x:row r="60" ht="20" customHeight="1">
      <x:c r="A60" s="4" t="str">
        <x:v>C00059</x:v>
      </x:c>
      <x:c r="B60" s="4" t="str">
        <x:v>Property</x:v>
      </x:c>
      <x:c r="C60" s="4" t="str">
        <x:v>West</x:v>
      </x:c>
      <x:c r="D60" s="4" t="str">
        <x:v>Flood</x:v>
      </x:c>
      <x:c r="E60" s="4" t="str">
        <x:v>Low</x:v>
      </x:c>
      <x:c r="F60" s="10" t="n">
        <x:v>24485</x:v>
      </x:c>
      <x:c r="G60" s="10" t="n">
        <x:v>11680.46</x:v>
      </x:c>
      <x:c r="H60" s="11" t="n">
        <x:v>4</x:v>
      </x:c>
      <x:c r="I60" s="11" t="str">
        <x:v>Settled</x:v>
      </x:c>
      <x:c r="J60" s="11" t="n">
        <x:v>2</x:v>
      </x:c>
      <x:c r="K60" s="11" t="n">
        <x:v>19</x:v>
      </x:c>
      <x:c r="L60" s="11" t="n">
        <x:v>0</x:v>
      </x:c>
      <x:c r="M60" s="4" t="str">
        <x:v>2025-11</x:v>
      </x:c>
      <x:c r="N60" s="4" t="n">
        <x:f>IF(AND(I60="Settled",ISNUMBER(K60)),1,0)</x:f>
        <x:v>1</x:v>
      </x:c>
      <x:c r="O60" s="4" t="n">
        <x:f>IF(N60=1,IF(K60&gt;Summary!$B$5,1,0),"")</x:f>
        <x:v>0</x:v>
      </x:c>
      <x:c r="P60" s="12" t="n">
        <x:f>IF(AND(ISNUMBER(F60),ISNUMBER(G60),G60&gt;0),F60/G60,"")</x:f>
        <x:v>2.0962359359134832</x:v>
      </x:c>
      <x:c r="Q60" s="13" t="d">
        <x:v>2025-11-30T00:00:00.000Z</x:v>
      </x:c>
      <x:c r="R60" t="str">
        <x:v>P00073</x:v>
      </x:c>
      <x:c r="S60" t="str">
        <x:v>I00059</x:v>
      </x:c>
      <x:c r="T60" t="str">
        <x:v>R03</x:v>
      </x:c>
      <x:c r="U60" t="n">
        <x:v>0</x:v>
      </x:c>
      <x:c r="V60" t="n">
        <x:v>0</x:v>
      </x:c>
    </x:row>
    <x:row r="61" ht="20" customHeight="1">
      <x:c r="A61" s="4" t="str">
        <x:v>C00060</x:v>
      </x:c>
      <x:c r="B61" s="4" t="str">
        <x:v>Motor</x:v>
      </x:c>
      <x:c r="C61" s="4" t="str">
        <x:v>South</x:v>
      </x:c>
      <x:c r="D61" s="4" t="str">
        <x:v>Collision</x:v>
      </x:c>
      <x:c r="E61" s="4" t="str">
        <x:v>Low</x:v>
      </x:c>
      <x:c r="F61" s="10" t="n">
        <x:v>29516.47</x:v>
      </x:c>
      <x:c r="G61" s="10" t="n">
        <x:v>8419.31</x:v>
      </x:c>
      <x:c r="H61" s="11" t="n">
        <x:v>6</x:v>
      </x:c>
      <x:c r="I61" s="11" t="str">
        <x:v>Settled</x:v>
      </x:c>
      <x:c r="J61" s="11" t="n">
        <x:v>4</x:v>
      </x:c>
      <x:c r="K61" s="11" t="n">
        <x:v>14</x:v>
      </x:c>
      <x:c r="L61" s="11" t="n">
        <x:v>0</x:v>
      </x:c>
      <x:c r="M61" s="4" t="str">
        <x:v>2025-12</x:v>
      </x:c>
      <x:c r="N61" s="4" t="n">
        <x:f>IF(AND(I61="Settled",ISNUMBER(K61)),1,0)</x:f>
        <x:v>1</x:v>
      </x:c>
      <x:c r="O61" s="4" t="n">
        <x:f>IF(N61=1,IF(K61&gt;Summary!$B$5,1,0),"")</x:f>
        <x:v>0</x:v>
      </x:c>
      <x:c r="P61" s="12" t="n">
        <x:f>IF(AND(ISNUMBER(F61),ISNUMBER(G61),G61&gt;0),F61/G61,"")</x:f>
        <x:v>3.505806295290232</x:v>
      </x:c>
      <x:c r="Q61" s="13" t="d">
        <x:v>2025-12-19T00:00:00.000Z</x:v>
      </x:c>
      <x:c r="R61" t="str">
        <x:v>P00336</x:v>
      </x:c>
      <x:c r="S61" t="str">
        <x:v>I00060</x:v>
      </x:c>
      <x:c r="T61" t="str">
        <x:v>R01</x:v>
      </x:c>
      <x:c r="U61" t="n">
        <x:v>0</x:v>
      </x:c>
      <x:c r="V61" t="n">
        <x:v>0</x:v>
      </x:c>
    </x:row>
    <x:row r="62" ht="20" customHeight="1">
      <x:c r="A62" s="4" t="str">
        <x:v>C00061</x:v>
      </x:c>
      <x:c r="B62" s="4" t="str">
        <x:v>Motor</x:v>
      </x:c>
      <x:c r="C62" s="4" t="str">
        <x:v>West</x:v>
      </x:c>
      <x:c r="D62" s="4" t="str">
        <x:v>Collision</x:v>
      </x:c>
      <x:c r="E62" s="4" t="str">
        <x:v>High</x:v>
      </x:c>
      <x:c r="F62" s="10" t="n">
        <x:v>152786.32</x:v>
      </x:c>
      <x:c r="G62" s="10" t="n">
        <x:v>24331.42</x:v>
      </x:c>
      <x:c r="H62" s="11" t="n">
        <x:v>7</x:v>
      </x:c>
      <x:c r="I62" s="11" t="str">
        <x:v>Settled</x:v>
      </x:c>
      <x:c r="J62" s="11" t="n">
        <x:v>4</x:v>
      </x:c>
      <x:c r="K62" s="11" t="n">
        <x:v>33</x:v>
      </x:c>
      <x:c r="L62" s="11" t="n">
        <x:v>1</x:v>
      </x:c>
      <x:c r="M62" s="4" t="str">
        <x:v>2025-03</x:v>
      </x:c>
      <x:c r="N62" s="4" t="n">
        <x:f>IF(AND(I62="Settled",ISNUMBER(K62)),1,0)</x:f>
        <x:v>1</x:v>
      </x:c>
      <x:c r="O62" s="4" t="n">
        <x:f>IF(N62=1,IF(K62&gt;Summary!$B$5,1,0),"")</x:f>
        <x:v>1</x:v>
      </x:c>
      <x:c r="P62" s="12" t="n">
        <x:f>IF(AND(ISNUMBER(F62),ISNUMBER(G62),G62&gt;0),F62/G62,"")</x:f>
        <x:v>6.279383611807285</x:v>
      </x:c>
      <x:c r="Q62" s="13" t="d">
        <x:v>2025-03-06T00:00:00.000Z</x:v>
      </x:c>
      <x:c r="R62" t="str">
        <x:v>P01589</x:v>
      </x:c>
      <x:c r="S62" t="str">
        <x:v>I00061</x:v>
      </x:c>
      <x:c r="T62" t="str">
        <x:v>R03</x:v>
      </x:c>
      <x:c r="U62" t="n">
        <x:v>0</x:v>
      </x:c>
      <x:c r="V62" t="n">
        <x:v>0</x:v>
      </x:c>
    </x:row>
    <x:row r="63" ht="20" customHeight="1">
      <x:c r="A63" s="4" t="str">
        <x:v>C00062</x:v>
      </x:c>
      <x:c r="B63" s="4" t="str">
        <x:v>Property</x:v>
      </x:c>
      <x:c r="C63" s="4" t="str">
        <x:v>East</x:v>
      </x:c>
      <x:c r="D63" s="4" t="str">
        <x:v>Flood</x:v>
      </x:c>
      <x:c r="E63" s="4" t="str">
        <x:v>Low</x:v>
      </x:c>
      <x:c r="F63" s="10" t="n">
        <x:v>39669.2</x:v>
      </x:c>
      <x:c r="G63" s="10" t="n">
        <x:v>13606.99</x:v>
      </x:c>
      <x:c r="H63" s="11" t="n">
        <x:v>4</x:v>
      </x:c>
      <x:c r="I63" s="11" t="str">
        <x:v>Settled</x:v>
      </x:c>
      <x:c r="J63" s="11" t="n">
        <x:v>3</x:v>
      </x:c>
      <x:c r="K63" s="11" t="n">
        <x:v>16</x:v>
      </x:c>
      <x:c r="L63" s="11" t="n">
        <x:v>0</x:v>
      </x:c>
      <x:c r="M63" s="4" t="str">
        <x:v>2025-07</x:v>
      </x:c>
      <x:c r="N63" s="4" t="n">
        <x:f>IF(AND(I63="Settled",ISNUMBER(K63)),1,0)</x:f>
        <x:v>1</x:v>
      </x:c>
      <x:c r="O63" s="4" t="n">
        <x:f>IF(N63=1,IF(K63&gt;Summary!$B$5,1,0),"")</x:f>
        <x:v>0</x:v>
      </x:c>
      <x:c r="P63" s="12" t="n">
        <x:f>IF(AND(ISNUMBER(F63),ISNUMBER(G63),G63&gt;0),F63/G63,"")</x:f>
        <x:v>2.9153545346913607</x:v>
      </x:c>
      <x:c r="Q63" s="13" t="d">
        <x:v>2025-07-02T00:00:00.000Z</x:v>
      </x:c>
      <x:c r="R63" t="str">
        <x:v>P01114</x:v>
      </x:c>
      <x:c r="S63" t="str">
        <x:v>I00062</x:v>
      </x:c>
      <x:c r="T63" t="str">
        <x:v>R04</x:v>
      </x:c>
      <x:c r="U63" t="n">
        <x:v>0</x:v>
      </x:c>
      <x:c r="V63" t="n">
        <x:v>0</x:v>
      </x:c>
    </x:row>
    <x:row r="64" ht="20" customHeight="1">
      <x:c r="A64" s="4" t="str">
        <x:v>C00063</x:v>
      </x:c>
      <x:c r="B64" s="4" t="str">
        <x:v>Property</x:v>
      </x:c>
      <x:c r="C64" s="4" t="str">
        <x:v>North</x:v>
      </x:c>
      <x:c r="D64" s="4" t="str">
        <x:v>Water Damage</x:v>
      </x:c>
      <x:c r="E64" s="4" t="str">
        <x:v>Medium</x:v>
      </x:c>
      <x:c r="F64" s="10" t="n">
        <x:v>107594.79</x:v>
      </x:c>
      <x:c r="G64" s="10" t="n">
        <x:v>5032.09</x:v>
      </x:c>
      <x:c r="H64" s="11" t="n">
        <x:v>4</x:v>
      </x:c>
      <x:c r="I64" s="11" t="str">
        <x:v>Settled</x:v>
      </x:c>
      <x:c r="J64" s="11" t="n">
        <x:v>4</x:v>
      </x:c>
      <x:c r="K64" s="11" t="n">
        <x:v>14</x:v>
      </x:c>
      <x:c r="L64" s="11" t="n">
        <x:v>0</x:v>
      </x:c>
      <x:c r="M64" s="4" t="str">
        <x:v>2025-05</x:v>
      </x:c>
      <x:c r="N64" s="4" t="n">
        <x:f>IF(AND(I64="Settled",ISNUMBER(K64)),1,0)</x:f>
        <x:v>1</x:v>
      </x:c>
      <x:c r="O64" s="4" t="n">
        <x:f>IF(N64=1,IF(K64&gt;Summary!$B$5,1,0),"")</x:f>
        <x:v>0</x:v>
      </x:c>
      <x:c r="P64" s="12" t="n">
        <x:f>IF(AND(ISNUMBER(F64),ISNUMBER(G64),G64&gt;0),F64/G64,"")</x:f>
        <x:v>21.381730056497396</x:v>
      </x:c>
      <x:c r="Q64" s="13" t="d">
        <x:v>2025-05-11T00:00:00.000Z</x:v>
      </x:c>
      <x:c r="R64" t="str">
        <x:v>P01518</x:v>
      </x:c>
      <x:c r="S64" t="str">
        <x:v>I00063</x:v>
      </x:c>
      <x:c r="T64" t="str">
        <x:v>R02</x:v>
      </x:c>
      <x:c r="U64" t="n">
        <x:v>0</x:v>
      </x:c>
      <x:c r="V64" t="n">
        <x:v>0</x:v>
      </x:c>
    </x:row>
    <x:row r="65" ht="20" customHeight="1">
      <x:c r="A65" s="4" t="str">
        <x:v>C00064</x:v>
      </x:c>
      <x:c r="B65" s="4" t="str">
        <x:v>Motor</x:v>
      </x:c>
      <x:c r="C65" s="4" t="str">
        <x:v>North</x:v>
      </x:c>
      <x:c r="D65" s="4" t="str">
        <x:v>Collision</x:v>
      </x:c>
      <x:c r="E65" s="4" t="str">
        <x:v>Low</x:v>
      </x:c>
      <x:c r="F65" s="10" t="n">
        <x:v>19945.99</x:v>
      </x:c>
      <x:c r="G65" s="10" t="n">
        <x:v>9527.96</x:v>
      </x:c>
      <x:c r="H65" s="11" t="n">
        <x:v>3</x:v>
      </x:c>
      <x:c r="I65" s="11" t="str">
        <x:v>Settled</x:v>
      </x:c>
      <x:c r="J65" s="11" t="n">
        <x:v>2</x:v>
      </x:c>
      <x:c r="K65" s="11" t="n">
        <x:v>14</x:v>
      </x:c>
      <x:c r="L65" s="11" t="n">
        <x:v>0</x:v>
      </x:c>
      <x:c r="M65" s="4" t="str">
        <x:v>2025-12</x:v>
      </x:c>
      <x:c r="N65" s="4" t="n">
        <x:f>IF(AND(I65="Settled",ISNUMBER(K65)),1,0)</x:f>
        <x:v>1</x:v>
      </x:c>
      <x:c r="O65" s="4" t="n">
        <x:f>IF(N65=1,IF(K65&gt;Summary!$B$5,1,0),"")</x:f>
        <x:v>0</x:v>
      </x:c>
      <x:c r="P65" s="12" t="n">
        <x:f>IF(AND(ISNUMBER(F65),ISNUMBER(G65),G65&gt;0),F65/G65,"")</x:f>
        <x:v>2.0934166390287117</x:v>
      </x:c>
      <x:c r="Q65" s="13" t="d">
        <x:v>2025-12-13T00:00:00.000Z</x:v>
      </x:c>
      <x:c r="R65" t="str">
        <x:v>P00412</x:v>
      </x:c>
      <x:c r="S65" t="str">
        <x:v>I00064</x:v>
      </x:c>
      <x:c r="T65" t="str">
        <x:v>R02</x:v>
      </x:c>
      <x:c r="U65" t="n">
        <x:v>0</x:v>
      </x:c>
      <x:c r="V65" t="n">
        <x:v>0</x:v>
      </x:c>
    </x:row>
    <x:row r="66" ht="20" customHeight="1">
      <x:c r="A66" s="4" t="str">
        <x:v>C00065</x:v>
      </x:c>
      <x:c r="B66" s="4" t="str">
        <x:v>Motor</x:v>
      </x:c>
      <x:c r="C66" s="4" t="str">
        <x:v>North</x:v>
      </x:c>
      <x:c r="D66" s="4" t="str">
        <x:v>Collision</x:v>
      </x:c>
      <x:c r="E66" s="4" t="str">
        <x:v>Medium</x:v>
      </x:c>
      <x:c r="F66" s="10" t="n">
        <x:v>70445.22</x:v>
      </x:c>
      <x:c r="G66" s="10" t="n">
        <x:v>14042.7</x:v>
      </x:c>
      <x:c r="H66" s="11" t="n">
        <x:v>9</x:v>
      </x:c>
      <x:c r="I66" s="11" t="str">
        <x:v>Settled</x:v>
      </x:c>
      <x:c r="J66" s="11" t="n">
        <x:v>4</x:v>
      </x:c>
      <x:c r="K66" s="11" t="n">
        <x:v>14</x:v>
      </x:c>
      <x:c r="L66" s="11" t="n">
        <x:v>0</x:v>
      </x:c>
      <x:c r="M66" s="4" t="str">
        <x:v>2025-09</x:v>
      </x:c>
      <x:c r="N66" s="4" t="n">
        <x:f>IF(AND(I66="Settled",ISNUMBER(K66)),1,0)</x:f>
        <x:v>1</x:v>
      </x:c>
      <x:c r="O66" s="4" t="n">
        <x:f>IF(N66=1,IF(K66&gt;Summary!$B$5,1,0),"")</x:f>
        <x:v>0</x:v>
      </x:c>
      <x:c r="P66" s="12" t="n">
        <x:f>IF(AND(ISNUMBER(F66),ISNUMBER(G66),G66&gt;0),F66/G66,"")</x:f>
        <x:v>5.016501100215771</x:v>
      </x:c>
      <x:c r="Q66" s="13" t="d">
        <x:v>2025-09-29T00:00:00.000Z</x:v>
      </x:c>
      <x:c r="R66" t="str">
        <x:v>P00959</x:v>
      </x:c>
      <x:c r="S66" t="str">
        <x:v>I00065</x:v>
      </x:c>
      <x:c r="T66" t="str">
        <x:v>R02</x:v>
      </x:c>
      <x:c r="U66" t="n">
        <x:v>0</x:v>
      </x:c>
      <x:c r="V66" t="n">
        <x:v>0</x:v>
      </x:c>
    </x:row>
    <x:row r="67" ht="20" customHeight="1">
      <x:c r="A67" s="4" t="str">
        <x:v>C00066</x:v>
      </x:c>
      <x:c r="B67" s="4" t="str">
        <x:v>Motor</x:v>
      </x:c>
      <x:c r="C67" s="4" t="str">
        <x:v>South</x:v>
      </x:c>
      <x:c r="D67" s="4" t="str">
        <x:v>Theft</x:v>
      </x:c>
      <x:c r="E67" s="4" t="str">
        <x:v>Medium</x:v>
      </x:c>
      <x:c r="F67" s="10" t="n">
        <x:v>86628.51</x:v>
      </x:c>
      <x:c r="G67" s="10" t="n">
        <x:v>22330.34</x:v>
      </x:c>
      <x:c r="H67" s="11" t="n">
        <x:v>9</x:v>
      </x:c>
      <x:c r="I67" s="11" t="str">
        <x:v>Settled</x:v>
      </x:c>
      <x:c r="J67" s="11" t="n">
        <x:v>5</x:v>
      </x:c>
      <x:c r="K67" s="11" t="n">
        <x:v>31</x:v>
      </x:c>
      <x:c r="L67" s="11" t="n">
        <x:v>1</x:v>
      </x:c>
      <x:c r="M67" s="4" t="str">
        <x:v>2025-11</x:v>
      </x:c>
      <x:c r="N67" s="4" t="n">
        <x:f>IF(AND(I67="Settled",ISNUMBER(K67)),1,0)</x:f>
        <x:v>1</x:v>
      </x:c>
      <x:c r="O67" s="4" t="n">
        <x:f>IF(N67=1,IF(K67&gt;Summary!$B$5,1,0),"")</x:f>
        <x:v>1</x:v>
      </x:c>
      <x:c r="P67" s="12" t="n">
        <x:f>IF(AND(ISNUMBER(F67),ISNUMBER(G67),G67&gt;0),F67/G67,"")</x:f>
        <x:v>3.8794084640001</x:v>
      </x:c>
      <x:c r="Q67" s="13" t="d">
        <x:v>2025-11-20T00:00:00.000Z</x:v>
      </x:c>
      <x:c r="R67" t="str">
        <x:v>P01428</x:v>
      </x:c>
      <x:c r="S67" t="str">
        <x:v>I00066</x:v>
      </x:c>
      <x:c r="T67" t="str">
        <x:v>R01</x:v>
      </x:c>
      <x:c r="U67" t="n">
        <x:v>0</x:v>
      </x:c>
      <x:c r="V67" t="n">
        <x:v>0</x:v>
      </x:c>
    </x:row>
    <x:row r="68" ht="20" customHeight="1">
      <x:c r="A68" s="4" t="str">
        <x:v>C00067</x:v>
      </x:c>
      <x:c r="B68" s="4" t="str">
        <x:v>Motor</x:v>
      </x:c>
      <x:c r="C68" s="4" t="str">
        <x:v>North</x:v>
      </x:c>
      <x:c r="D68" s="4" t="str">
        <x:v>Collision</x:v>
      </x:c>
      <x:c r="E68" s="4" t="str">
        <x:v>Low</x:v>
      </x:c>
      <x:c r="F68" s="10" t="n">
        <x:v>17885.57</x:v>
      </x:c>
      <x:c r="G68" s="10" t="n">
        <x:v>11276.23</x:v>
      </x:c>
      <x:c r="H68" s="11" t="n">
        <x:v>7</x:v>
      </x:c>
      <x:c r="I68" s="11" t="str">
        <x:v>Rejected</x:v>
      </x:c>
      <x:c r="J68" s="11" t="n">
        <x:v>4</x:v>
      </x:c>
      <x:c r="K68" s="11"/>
      <x:c r="L68" s="11" t="n">
        <x:v>0</x:v>
      </x:c>
      <x:c r="M68" s="4" t="str">
        <x:v>2025-05</x:v>
      </x:c>
      <x:c r="N68" s="4" t="n">
        <x:f>IF(AND(I68="Settled",ISNUMBER(K68)),1,0)</x:f>
        <x:v>0</x:v>
      </x:c>
      <x:c r="O68" s="4" t="str">
        <x:f>IF(N68=1,IF(K68&gt;Summary!$B$5,1,0),"")</x:f>
      </x:c>
      <x:c r="P68" s="12" t="n">
        <x:f>IF(AND(ISNUMBER(F68),ISNUMBER(G68),G68&gt;0),F68/G68,"")</x:f>
        <x:v>1.5861302935466908</x:v>
      </x:c>
      <x:c r="Q68" s="13" t="d">
        <x:v>2025-05-08T00:00:00.000Z</x:v>
      </x:c>
      <x:c r="R68" t="str">
        <x:v>P00564</x:v>
      </x:c>
      <x:c r="S68" t="str">
        <x:v>I00067</x:v>
      </x:c>
      <x:c r="T68" t="str">
        <x:v>R02</x:v>
      </x:c>
      <x:c r="U68" t="n">
        <x:v>0</x:v>
      </x:c>
      <x:c r="V68" t="n">
        <x:v>0</x:v>
      </x:c>
    </x:row>
    <x:row r="69" ht="20" customHeight="1">
      <x:c r="A69" s="4" t="str">
        <x:v>C00068</x:v>
      </x:c>
      <x:c r="B69" s="4" t="str">
        <x:v>Motor</x:v>
      </x:c>
      <x:c r="C69" s="4" t="str">
        <x:v>East</x:v>
      </x:c>
      <x:c r="D69" s="4" t="str">
        <x:v>Collision</x:v>
      </x:c>
      <x:c r="E69" s="4" t="str">
        <x:v>Medium</x:v>
      </x:c>
      <x:c r="F69" s="10" t="n">
        <x:v>27208.53</x:v>
      </x:c>
      <x:c r="G69" s="10" t="n">
        <x:v>15846.03</x:v>
      </x:c>
      <x:c r="H69" s="11" t="n">
        <x:v>10</x:v>
      </x:c>
      <x:c r="I69" s="11" t="str">
        <x:v>Settled</x:v>
      </x:c>
      <x:c r="J69" s="11" t="n">
        <x:v>3</x:v>
      </x:c>
      <x:c r="K69" s="11" t="n">
        <x:v>19</x:v>
      </x:c>
      <x:c r="L69" s="11" t="n">
        <x:v>0</x:v>
      </x:c>
      <x:c r="M69" s="4" t="str">
        <x:v>2025-11</x:v>
      </x:c>
      <x:c r="N69" s="4" t="n">
        <x:f>IF(AND(I69="Settled",ISNUMBER(K69)),1,0)</x:f>
        <x:v>1</x:v>
      </x:c>
      <x:c r="O69" s="4" t="n">
        <x:f>IF(N69=1,IF(K69&gt;Summary!$B$5,1,0),"")</x:f>
        <x:v>0</x:v>
      </x:c>
      <x:c r="P69" s="12" t="n">
        <x:f>IF(AND(ISNUMBER(F69),ISNUMBER(G69),G69&gt;0),F69/G69,"")</x:f>
        <x:v>1.7170565750538147</x:v>
      </x:c>
      <x:c r="Q69" s="13" t="d">
        <x:v>2025-11-04T00:00:00.000Z</x:v>
      </x:c>
      <x:c r="R69" t="str">
        <x:v>P01052</x:v>
      </x:c>
      <x:c r="S69" t="str">
        <x:v>I00068</x:v>
      </x:c>
      <x:c r="T69" t="str">
        <x:v>R04</x:v>
      </x:c>
      <x:c r="U69" t="n">
        <x:v>0</x:v>
      </x:c>
      <x:c r="V69" t="n">
        <x:v>0</x:v>
      </x:c>
    </x:row>
    <x:row r="70" ht="20" customHeight="1">
      <x:c r="A70" s="4" t="str">
        <x:v>C00069</x:v>
      </x:c>
      <x:c r="B70" s="4" t="str">
        <x:v>Property</x:v>
      </x:c>
      <x:c r="C70" s="4" t="str">
        <x:v>Central</x:v>
      </x:c>
      <x:c r="D70" s="4" t="str">
        <x:v>Fire</x:v>
      </x:c>
      <x:c r="E70" s="4" t="str">
        <x:v>Medium</x:v>
      </x:c>
      <x:c r="F70" s="10" t="n">
        <x:v>169858.58</x:v>
      </x:c>
      <x:c r="G70" s="10" t="n">
        <x:v>10840.5</x:v>
      </x:c>
      <x:c r="H70" s="11" t="n">
        <x:v>7</x:v>
      </x:c>
      <x:c r="I70" s="11" t="str">
        <x:v>Settled</x:v>
      </x:c>
      <x:c r="J70" s="11" t="n">
        <x:v>4</x:v>
      </x:c>
      <x:c r="K70" s="11" t="n">
        <x:v>17</x:v>
      </x:c>
      <x:c r="L70" s="11" t="n">
        <x:v>0</x:v>
      </x:c>
      <x:c r="M70" s="4" t="str">
        <x:v>2025-01</x:v>
      </x:c>
      <x:c r="N70" s="4" t="n">
        <x:f>IF(AND(I70="Settled",ISNUMBER(K70)),1,0)</x:f>
        <x:v>1</x:v>
      </x:c>
      <x:c r="O70" s="4" t="n">
        <x:f>IF(N70=1,IF(K70&gt;Summary!$B$5,1,0),"")</x:f>
        <x:v>0</x:v>
      </x:c>
      <x:c r="P70" s="12" t="n">
        <x:f>IF(AND(ISNUMBER(F70),ISNUMBER(G70),G70&gt;0),F70/G70,"")</x:f>
        <x:v>15.668887966422211</x:v>
      </x:c>
      <x:c r="Q70" s="13" t="d">
        <x:v>2025-01-30T00:00:00.000Z</x:v>
      </x:c>
      <x:c r="R70" t="str">
        <x:v>P01109</x:v>
      </x:c>
      <x:c r="S70" t="str">
        <x:v>I00069</x:v>
      </x:c>
      <x:c r="T70" t="str">
        <x:v>R05</x:v>
      </x:c>
      <x:c r="U70" t="n">
        <x:v>0</x:v>
      </x:c>
      <x:c r="V70" t="n">
        <x:v>0</x:v>
      </x:c>
    </x:row>
    <x:row r="71" ht="20" customHeight="1">
      <x:c r="A71" s="4" t="str">
        <x:v>C00070</x:v>
      </x:c>
      <x:c r="B71" s="4" t="str">
        <x:v>Motor</x:v>
      </x:c>
      <x:c r="C71" s="4" t="str">
        <x:v>North</x:v>
      </x:c>
      <x:c r="D71" s="4" t="str">
        <x:v>Collision</x:v>
      </x:c>
      <x:c r="E71" s="4" t="str">
        <x:v>Low</x:v>
      </x:c>
      <x:c r="F71" s="10" t="n">
        <x:v>31329.09</x:v>
      </x:c>
      <x:c r="G71" s="10" t="n">
        <x:v>13223.19</x:v>
      </x:c>
      <x:c r="H71" s="11" t="n">
        <x:v>2</x:v>
      </x:c>
      <x:c r="I71" s="11" t="str">
        <x:v>Settled</x:v>
      </x:c>
      <x:c r="J71" s="11" t="n">
        <x:v>3</x:v>
      </x:c>
      <x:c r="K71" s="11" t="n">
        <x:v>16</x:v>
      </x:c>
      <x:c r="L71" s="11" t="n">
        <x:v>0</x:v>
      </x:c>
      <x:c r="M71" s="4" t="str">
        <x:v>2025-12</x:v>
      </x:c>
      <x:c r="N71" s="4" t="n">
        <x:f>IF(AND(I71="Settled",ISNUMBER(K71)),1,0)</x:f>
        <x:v>1</x:v>
      </x:c>
      <x:c r="O71" s="4" t="n">
        <x:f>IF(N71=1,IF(K71&gt;Summary!$B$5,1,0),"")</x:f>
        <x:v>0</x:v>
      </x:c>
      <x:c r="P71" s="12" t="n">
        <x:f>IF(AND(ISNUMBER(F71),ISNUMBER(G71),G71&gt;0),F71/G71,"")</x:f>
        <x:v>2.3692535613569796</x:v>
      </x:c>
      <x:c r="Q71" s="13" t="d">
        <x:v>2025-12-09T00:00:00.000Z</x:v>
      </x:c>
      <x:c r="R71" t="str">
        <x:v>P01332</x:v>
      </x:c>
      <x:c r="S71" t="str">
        <x:v>I00070</x:v>
      </x:c>
      <x:c r="T71" t="str">
        <x:v>R02</x:v>
      </x:c>
      <x:c r="U71" t="n">
        <x:v>0</x:v>
      </x:c>
      <x:c r="V71" t="n">
        <x:v>0</x:v>
      </x:c>
    </x:row>
    <x:row r="72" ht="20" customHeight="1">
      <x:c r="A72" s="4" t="str">
        <x:v>C00071</x:v>
      </x:c>
      <x:c r="B72" s="4" t="str">
        <x:v>Motor</x:v>
      </x:c>
      <x:c r="C72" s="4" t="str">
        <x:v>West</x:v>
      </x:c>
      <x:c r="D72" s="4" t="str">
        <x:v>Collision</x:v>
      </x:c>
      <x:c r="E72" s="4" t="str">
        <x:v>Low</x:v>
      </x:c>
      <x:c r="F72" s="10" t="n">
        <x:v>14908.7</x:v>
      </x:c>
      <x:c r="G72" s="10" t="n">
        <x:v>18900.94</x:v>
      </x:c>
      <x:c r="H72" s="11" t="n">
        <x:v>3</x:v>
      </x:c>
      <x:c r="I72" s="11" t="str">
        <x:v>Settled</x:v>
      </x:c>
      <x:c r="J72" s="11" t="n">
        <x:v>2</x:v>
      </x:c>
      <x:c r="K72" s="11" t="n">
        <x:v>4</x:v>
      </x:c>
      <x:c r="L72" s="11" t="n">
        <x:v>0</x:v>
      </x:c>
      <x:c r="M72" s="4" t="str">
        <x:v>2025-03</x:v>
      </x:c>
      <x:c r="N72" s="4" t="n">
        <x:f>IF(AND(I72="Settled",ISNUMBER(K72)),1,0)</x:f>
        <x:v>1</x:v>
      </x:c>
      <x:c r="O72" s="4" t="n">
        <x:f>IF(N72=1,IF(K72&gt;Summary!$B$5,1,0),"")</x:f>
        <x:v>0</x:v>
      </x:c>
      <x:c r="P72" s="12" t="n">
        <x:f>IF(AND(ISNUMBER(F72),ISNUMBER(G72),G72&gt;0),F72/G72,"")</x:f>
        <x:v>0.7887808754485227</x:v>
      </x:c>
      <x:c r="Q72" s="13" t="d">
        <x:v>2025-03-25T00:00:00.000Z</x:v>
      </x:c>
      <x:c r="R72" t="str">
        <x:v>P01552</x:v>
      </x:c>
      <x:c r="S72" t="str">
        <x:v>I00071</x:v>
      </x:c>
      <x:c r="T72" t="str">
        <x:v>R03</x:v>
      </x:c>
      <x:c r="U72" t="n">
        <x:v>0</x:v>
      </x:c>
      <x:c r="V72" t="n">
        <x:v>0</x:v>
      </x:c>
    </x:row>
    <x:row r="73" ht="20" customHeight="1">
      <x:c r="A73" s="4" t="str">
        <x:v>C00072</x:v>
      </x:c>
      <x:c r="B73" s="4" t="str">
        <x:v>Motor</x:v>
      </x:c>
      <x:c r="C73" s="4" t="str">
        <x:v>North</x:v>
      </x:c>
      <x:c r="D73" s="4" t="str">
        <x:v>Theft</x:v>
      </x:c>
      <x:c r="E73" s="4" t="str">
        <x:v>Medium</x:v>
      </x:c>
      <x:c r="F73" s="10" t="n">
        <x:v>93745</x:v>
      </x:c>
      <x:c r="G73" s="10" t="n">
        <x:v>10716.06</x:v>
      </x:c>
      <x:c r="H73" s="11" t="n">
        <x:v>7</x:v>
      </x:c>
      <x:c r="I73" s="11" t="str">
        <x:v>Settled</x:v>
      </x:c>
      <x:c r="J73" s="11" t="n">
        <x:v>6</x:v>
      </x:c>
      <x:c r="K73" s="11" t="n">
        <x:v>28</x:v>
      </x:c>
      <x:c r="L73" s="11" t="n">
        <x:v>1</x:v>
      </x:c>
      <x:c r="M73" s="4" t="str">
        <x:v>2025-07</x:v>
      </x:c>
      <x:c r="N73" s="4" t="n">
        <x:f>IF(AND(I73="Settled",ISNUMBER(K73)),1,0)</x:f>
        <x:v>1</x:v>
      </x:c>
      <x:c r="O73" s="4" t="n">
        <x:f>IF(N73=1,IF(K73&gt;Summary!$B$5,1,0),"")</x:f>
        <x:v>0</x:v>
      </x:c>
      <x:c r="P73" s="12" t="n">
        <x:f>IF(AND(ISNUMBER(F73),ISNUMBER(G73),G73&gt;0),F73/G73,"")</x:f>
        <x:v>8.748084650515208</x:v>
      </x:c>
      <x:c r="Q73" s="13" t="d">
        <x:v>2025-07-11T00:00:00.000Z</x:v>
      </x:c>
      <x:c r="R73" t="str">
        <x:v>P00985</x:v>
      </x:c>
      <x:c r="S73" t="str">
        <x:v>I00072</x:v>
      </x:c>
      <x:c r="T73" t="str">
        <x:v>R02</x:v>
      </x:c>
      <x:c r="U73" t="n">
        <x:v>0</x:v>
      </x:c>
      <x:c r="V73" t="n">
        <x:v>0</x:v>
      </x:c>
    </x:row>
    <x:row r="74" ht="20" customHeight="1">
      <x:c r="A74" s="4" t="str">
        <x:v>C00073</x:v>
      </x:c>
      <x:c r="B74" s="4" t="str">
        <x:v>Motor</x:v>
      </x:c>
      <x:c r="C74" s="4" t="str">
        <x:v>South</x:v>
      </x:c>
      <x:c r="D74" s="4" t="str">
        <x:v>Glass Damage</x:v>
      </x:c>
      <x:c r="E74" s="4" t="str">
        <x:v>Medium</x:v>
      </x:c>
      <x:c r="F74" s="10" t="n">
        <x:v>6340.25</x:v>
      </x:c>
      <x:c r="G74" s="10" t="n">
        <x:v>15439.43</x:v>
      </x:c>
      <x:c r="H74" s="11" t="n">
        <x:v>1</x:v>
      </x:c>
      <x:c r="I74" s="11" t="str">
        <x:v>Settled</x:v>
      </x:c>
      <x:c r="J74" s="11" t="n">
        <x:v>4</x:v>
      </x:c>
      <x:c r="K74" s="11" t="n">
        <x:v>16</x:v>
      </x:c>
      <x:c r="L74" s="11" t="n">
        <x:v>0</x:v>
      </x:c>
      <x:c r="M74" s="4" t="str">
        <x:v>2025-09</x:v>
      </x:c>
      <x:c r="N74" s="4" t="n">
        <x:f>IF(AND(I74="Settled",ISNUMBER(K74)),1,0)</x:f>
        <x:v>1</x:v>
      </x:c>
      <x:c r="O74" s="4" t="n">
        <x:f>IF(N74=1,IF(K74&gt;Summary!$B$5,1,0),"")</x:f>
        <x:v>0</x:v>
      </x:c>
      <x:c r="P74" s="12" t="n">
        <x:f>IF(AND(ISNUMBER(F74),ISNUMBER(G74),G74&gt;0),F74/G74,"")</x:f>
        <x:v>0.41065311348929334</x:v>
      </x:c>
      <x:c r="Q74" s="13" t="d">
        <x:v>2025-09-19T00:00:00.000Z</x:v>
      </x:c>
      <x:c r="R74" t="str">
        <x:v>P00933</x:v>
      </x:c>
      <x:c r="S74" t="str">
        <x:v>I00073</x:v>
      </x:c>
      <x:c r="T74" t="str">
        <x:v>R01</x:v>
      </x:c>
      <x:c r="U74" t="n">
        <x:v>0</x:v>
      </x:c>
      <x:c r="V74" t="n">
        <x:v>0</x:v>
      </x:c>
    </x:row>
    <x:row r="75" ht="20" customHeight="1">
      <x:c r="A75" s="4" t="str">
        <x:v>C00074</x:v>
      </x:c>
      <x:c r="B75" s="4" t="str">
        <x:v>Property</x:v>
      </x:c>
      <x:c r="C75" s="4" t="str">
        <x:v>West</x:v>
      </x:c>
      <x:c r="D75" s="4" t="str">
        <x:v>Flood</x:v>
      </x:c>
      <x:c r="E75" s="4" t="str">
        <x:v>Medium</x:v>
      </x:c>
      <x:c r="F75" s="10" t="n">
        <x:v>183692.01</x:v>
      </x:c>
      <x:c r="G75" s="10" t="n">
        <x:v>6461.69</x:v>
      </x:c>
      <x:c r="H75" s="11" t="n">
        <x:v>7</x:v>
      </x:c>
      <x:c r="I75" s="11" t="str">
        <x:v>Settled</x:v>
      </x:c>
      <x:c r="J75" s="11" t="n">
        <x:v>3</x:v>
      </x:c>
      <x:c r="K75" s="11" t="n">
        <x:v>21</x:v>
      </x:c>
      <x:c r="L75" s="11" t="n">
        <x:v>0</x:v>
      </x:c>
      <x:c r="M75" s="4" t="str">
        <x:v>2025-09</x:v>
      </x:c>
      <x:c r="N75" s="4" t="n">
        <x:f>IF(AND(I75="Settled",ISNUMBER(K75)),1,0)</x:f>
        <x:v>1</x:v>
      </x:c>
      <x:c r="O75" s="4" t="n">
        <x:f>IF(N75=1,IF(K75&gt;Summary!$B$5,1,0),"")</x:f>
        <x:v>0</x:v>
      </x:c>
      <x:c r="P75" s="12" t="n">
        <x:f>IF(AND(ISNUMBER(F75),ISNUMBER(G75),G75&gt;0),F75/G75,"")</x:f>
        <x:v>28.427858656171995</x:v>
      </x:c>
      <x:c r="Q75" s="13" t="d">
        <x:v>2025-09-29T00:00:00.000Z</x:v>
      </x:c>
      <x:c r="R75" t="str">
        <x:v>P01391</x:v>
      </x:c>
      <x:c r="S75" t="str">
        <x:v>I00074</x:v>
      </x:c>
      <x:c r="T75" t="str">
        <x:v>R03</x:v>
      </x:c>
      <x:c r="U75" t="n">
        <x:v>0</x:v>
      </x:c>
      <x:c r="V75" t="n">
        <x:v>0</x:v>
      </x:c>
    </x:row>
    <x:row r="76" ht="20" customHeight="1">
      <x:c r="A76" s="4" t="str">
        <x:v>C00075</x:v>
      </x:c>
      <x:c r="B76" s="4" t="str">
        <x:v>Motor</x:v>
      </x:c>
      <x:c r="C76" s="4" t="str">
        <x:v>South</x:v>
      </x:c>
      <x:c r="D76" s="4" t="str">
        <x:v>Glass Damage</x:v>
      </x:c>
      <x:c r="E76" s="4" t="str">
        <x:v>Medium</x:v>
      </x:c>
      <x:c r="F76" s="10" t="n">
        <x:v>13660.94</x:v>
      </x:c>
      <x:c r="G76" s="10" t="n">
        <x:v>8402.94</x:v>
      </x:c>
      <x:c r="H76" s="11" t="n">
        <x:v>10</x:v>
      </x:c>
      <x:c r="I76" s="11" t="str">
        <x:v>Pending</x:v>
      </x:c>
      <x:c r="J76" s="11" t="n">
        <x:v>4</x:v>
      </x:c>
      <x:c r="K76" s="11"/>
      <x:c r="L76" s="11" t="n">
        <x:v>0</x:v>
      </x:c>
      <x:c r="M76" s="4" t="str">
        <x:v>2025-03</x:v>
      </x:c>
      <x:c r="N76" s="4" t="n">
        <x:f>IF(AND(I76="Settled",ISNUMBER(K76)),1,0)</x:f>
        <x:v>0</x:v>
      </x:c>
      <x:c r="O76" s="4" t="str">
        <x:f>IF(N76=1,IF(K76&gt;Summary!$B$5,1,0),"")</x:f>
      </x:c>
      <x:c r="P76" s="12" t="n">
        <x:f>IF(AND(ISNUMBER(F76),ISNUMBER(G76),G76&gt;0),F76/G76,"")</x:f>
        <x:v>1.625733374271386</x:v>
      </x:c>
      <x:c r="Q76" s="13" t="d">
        <x:v>2025-03-19T00:00:00.000Z</x:v>
      </x:c>
      <x:c r="R76" t="str">
        <x:v>P01096</x:v>
      </x:c>
      <x:c r="S76" t="str">
        <x:v>I00075</x:v>
      </x:c>
      <x:c r="T76" t="str">
        <x:v>R01</x:v>
      </x:c>
      <x:c r="U76" t="n">
        <x:v>0</x:v>
      </x:c>
      <x:c r="V76" t="n">
        <x:v>0</x:v>
      </x:c>
    </x:row>
    <x:row r="77" ht="20" customHeight="1">
      <x:c r="A77" s="4" t="str">
        <x:v>C00076</x:v>
      </x:c>
      <x:c r="B77" s="4" t="str">
        <x:v>Property</x:v>
      </x:c>
      <x:c r="C77" s="4" t="str">
        <x:v>North</x:v>
      </x:c>
      <x:c r="D77" s="4" t="str">
        <x:v>Fire</x:v>
      </x:c>
      <x:c r="E77" s="4" t="str">
        <x:v>Low</x:v>
      </x:c>
      <x:c r="F77" s="10" t="n">
        <x:v>40713.21</x:v>
      </x:c>
      <x:c r="G77" s="10" t="n">
        <x:v>12627</x:v>
      </x:c>
      <x:c r="H77" s="11" t="n">
        <x:v>8</x:v>
      </x:c>
      <x:c r="I77" s="11" t="str">
        <x:v>Settled</x:v>
      </x:c>
      <x:c r="J77" s="11" t="n">
        <x:v>6</x:v>
      </x:c>
      <x:c r="K77" s="11" t="n">
        <x:v>32</x:v>
      </x:c>
      <x:c r="L77" s="11" t="n">
        <x:v>1</x:v>
      </x:c>
      <x:c r="M77" s="4" t="str">
        <x:v>2025-07</x:v>
      </x:c>
      <x:c r="N77" s="4" t="n">
        <x:f>IF(AND(I77="Settled",ISNUMBER(K77)),1,0)</x:f>
        <x:v>1</x:v>
      </x:c>
      <x:c r="O77" s="4" t="n">
        <x:f>IF(N77=1,IF(K77&gt;Summary!$B$5,1,0),"")</x:f>
        <x:v>1</x:v>
      </x:c>
      <x:c r="P77" s="12" t="n">
        <x:f>IF(AND(ISNUMBER(F77),ISNUMBER(G77),G77&gt;0),F77/G77,"")</x:f>
        <x:v>3.2242979330007127</x:v>
      </x:c>
      <x:c r="Q77" s="13" t="d">
        <x:v>2025-07-22T00:00:00.000Z</x:v>
      </x:c>
      <x:c r="R77" t="str">
        <x:v>P00579</x:v>
      </x:c>
      <x:c r="S77" t="str">
        <x:v>I00076</x:v>
      </x:c>
      <x:c r="T77" t="str">
        <x:v>R02</x:v>
      </x:c>
      <x:c r="U77" t="n">
        <x:v>0</x:v>
      </x:c>
      <x:c r="V77" t="n">
        <x:v>0</x:v>
      </x:c>
    </x:row>
    <x:row r="78" ht="20" customHeight="1">
      <x:c r="A78" s="4" t="str">
        <x:v>C00077</x:v>
      </x:c>
      <x:c r="B78" s="4" t="str">
        <x:v>Property</x:v>
      </x:c>
      <x:c r="C78" s="4" t="str">
        <x:v>North</x:v>
      </x:c>
      <x:c r="D78" s="4" t="str">
        <x:v>Fire</x:v>
      </x:c>
      <x:c r="E78" s="4" t="str">
        <x:v>Low</x:v>
      </x:c>
      <x:c r="F78" s="10" t="n">
        <x:v>69721.27</x:v>
      </x:c>
      <x:c r="G78" s="10" t="n">
        <x:v>4844.85</x:v>
      </x:c>
      <x:c r="H78" s="11" t="n">
        <x:v>8</x:v>
      </x:c>
      <x:c r="I78" s="11" t="str">
        <x:v>Settled</x:v>
      </x:c>
      <x:c r="J78" s="11" t="n">
        <x:v>3</x:v>
      </x:c>
      <x:c r="K78" s="11" t="n">
        <x:v>13</x:v>
      </x:c>
      <x:c r="L78" s="11" t="n">
        <x:v>0</x:v>
      </x:c>
      <x:c r="M78" s="4" t="str">
        <x:v>2025-07</x:v>
      </x:c>
      <x:c r="N78" s="4" t="n">
        <x:f>IF(AND(I78="Settled",ISNUMBER(K78)),1,0)</x:f>
        <x:v>1</x:v>
      </x:c>
      <x:c r="O78" s="4" t="n">
        <x:f>IF(N78=1,IF(K78&gt;Summary!$B$5,1,0),"")</x:f>
        <x:v>0</x:v>
      </x:c>
      <x:c r="P78" s="12" t="n">
        <x:f>IF(AND(ISNUMBER(F78),ISNUMBER(G78),G78&gt;0),F78/G78,"")</x:f>
        <x:v>14.390800540780416</x:v>
      </x:c>
      <x:c r="Q78" s="13" t="d">
        <x:v>2025-07-13T00:00:00.000Z</x:v>
      </x:c>
      <x:c r="R78" t="str">
        <x:v>P01009</x:v>
      </x:c>
      <x:c r="S78" t="str">
        <x:v>I00077</x:v>
      </x:c>
      <x:c r="T78" t="str">
        <x:v>R02</x:v>
      </x:c>
      <x:c r="U78" t="n">
        <x:v>0</x:v>
      </x:c>
      <x:c r="V78" t="n">
        <x:v>0</x:v>
      </x:c>
    </x:row>
    <x:row r="79" ht="20" customHeight="1">
      <x:c r="A79" s="4" t="str">
        <x:v>C00078</x:v>
      </x:c>
      <x:c r="B79" s="4" t="str">
        <x:v>Motor</x:v>
      </x:c>
      <x:c r="C79" s="4" t="str">
        <x:v>Central</x:v>
      </x:c>
      <x:c r="D79" s="4" t="str">
        <x:v>Theft</x:v>
      </x:c>
      <x:c r="E79" s="4" t="str">
        <x:v>Medium</x:v>
      </x:c>
      <x:c r="F79" s="10" t="n">
        <x:v>122856.02</x:v>
      </x:c>
      <x:c r="G79" s="10" t="n">
        <x:v>17119.83</x:v>
      </x:c>
      <x:c r="H79" s="11" t="n">
        <x:v>10</x:v>
      </x:c>
      <x:c r="I79" s="11" t="str">
        <x:v>Settled</x:v>
      </x:c>
      <x:c r="J79" s="11" t="n">
        <x:v>6</x:v>
      </x:c>
      <x:c r="K79" s="11" t="n">
        <x:v>29</x:v>
      </x:c>
      <x:c r="L79" s="11" t="n">
        <x:v>1</x:v>
      </x:c>
      <x:c r="M79" s="4" t="str">
        <x:v>2025-10</x:v>
      </x:c>
      <x:c r="N79" s="4" t="n">
        <x:f>IF(AND(I79="Settled",ISNUMBER(K79)),1,0)</x:f>
        <x:v>1</x:v>
      </x:c>
      <x:c r="O79" s="4" t="n">
        <x:f>IF(N79=1,IF(K79&gt;Summary!$B$5,1,0),"")</x:f>
        <x:v>0</x:v>
      </x:c>
      <x:c r="P79" s="12" t="n">
        <x:f>IF(AND(ISNUMBER(F79),ISNUMBER(G79),G79&gt;0),F79/G79,"")</x:f>
        <x:v>7.1762406519223605</x:v>
      </x:c>
      <x:c r="Q79" s="13" t="d">
        <x:v>2025-10-11T00:00:00.000Z</x:v>
      </x:c>
      <x:c r="R79" t="str">
        <x:v>P00879</x:v>
      </x:c>
      <x:c r="S79" t="str">
        <x:v>I00078</x:v>
      </x:c>
      <x:c r="T79" t="str">
        <x:v>R05</x:v>
      </x:c>
      <x:c r="U79" t="n">
        <x:v>0</x:v>
      </x:c>
      <x:c r="V79" t="n">
        <x:v>0</x:v>
      </x:c>
    </x:row>
    <x:row r="80" ht="20" customHeight="1">
      <x:c r="A80" s="4" t="str">
        <x:v>C00079</x:v>
      </x:c>
      <x:c r="B80" s="4" t="str">
        <x:v>Property</x:v>
      </x:c>
      <x:c r="C80" s="4" t="str">
        <x:v>West</x:v>
      </x:c>
      <x:c r="D80" s="4" t="str">
        <x:v>Water Damage</x:v>
      </x:c>
      <x:c r="E80" s="4" t="str">
        <x:v>Medium</x:v>
      </x:c>
      <x:c r="F80" s="10" t="n">
        <x:v>27620.84</x:v>
      </x:c>
      <x:c r="G80" s="10" t="n">
        <x:v>8413.55</x:v>
      </x:c>
      <x:c r="H80" s="11" t="n">
        <x:v>8</x:v>
      </x:c>
      <x:c r="I80" s="11" t="str">
        <x:v>Settled</x:v>
      </x:c>
      <x:c r="J80" s="11" t="n">
        <x:v>3</x:v>
      </x:c>
      <x:c r="K80" s="11" t="n">
        <x:v>24</x:v>
      </x:c>
      <x:c r="L80" s="11" t="n">
        <x:v>0</x:v>
      </x:c>
      <x:c r="M80" s="4" t="str">
        <x:v>2025-04</x:v>
      </x:c>
      <x:c r="N80" s="4" t="n">
        <x:f>IF(AND(I80="Settled",ISNUMBER(K80)),1,0)</x:f>
        <x:v>1</x:v>
      </x:c>
      <x:c r="O80" s="4" t="n">
        <x:f>IF(N80=1,IF(K80&gt;Summary!$B$5,1,0),"")</x:f>
        <x:v>0</x:v>
      </x:c>
      <x:c r="P80" s="12" t="n">
        <x:f>IF(AND(ISNUMBER(F80),ISNUMBER(G80),G80&gt;0),F80/G80,"")</x:f>
        <x:v>3.2828996083698323</x:v>
      </x:c>
      <x:c r="Q80" s="13" t="d">
        <x:v>2025-04-28T00:00:00.000Z</x:v>
      </x:c>
      <x:c r="R80" t="str">
        <x:v>P00367</x:v>
      </x:c>
      <x:c r="S80" t="str">
        <x:v>I00079</x:v>
      </x:c>
      <x:c r="T80" t="str">
        <x:v>R03</x:v>
      </x:c>
      <x:c r="U80" t="n">
        <x:v>0</x:v>
      </x:c>
      <x:c r="V80" t="n">
        <x:v>0</x:v>
      </x:c>
    </x:row>
    <x:row r="81" ht="20" customHeight="1">
      <x:c r="A81" s="4" t="str">
        <x:v>C00080</x:v>
      </x:c>
      <x:c r="B81" s="4" t="str">
        <x:v>Motor</x:v>
      </x:c>
      <x:c r="C81" s="4" t="str">
        <x:v>North</x:v>
      </x:c>
      <x:c r="D81" s="4" t="str">
        <x:v>Collision</x:v>
      </x:c>
      <x:c r="E81" s="4" t="str">
        <x:v>High</x:v>
      </x:c>
      <x:c r="F81" s="10" t="n">
        <x:v>58344.96</x:v>
      </x:c>
      <x:c r="G81" s="10" t="n">
        <x:v>8297.1</x:v>
      </x:c>
      <x:c r="H81" s="11" t="n">
        <x:v>4</x:v>
      </x:c>
      <x:c r="I81" s="11" t="str">
        <x:v>Settled</x:v>
      </x:c>
      <x:c r="J81" s="11" t="n">
        <x:v>6</x:v>
      </x:c>
      <x:c r="K81" s="11" t="n">
        <x:v>36</x:v>
      </x:c>
      <x:c r="L81" s="11" t="n">
        <x:v>1</x:v>
      </x:c>
      <x:c r="M81" s="4" t="str">
        <x:v>2025-10</x:v>
      </x:c>
      <x:c r="N81" s="4" t="n">
        <x:f>IF(AND(I81="Settled",ISNUMBER(K81)),1,0)</x:f>
        <x:v>1</x:v>
      </x:c>
      <x:c r="O81" s="4" t="n">
        <x:f>IF(N81=1,IF(K81&gt;Summary!$B$5,1,0),"")</x:f>
        <x:v>1</x:v>
      </x:c>
      <x:c r="P81" s="12" t="n">
        <x:f>IF(AND(ISNUMBER(F81),ISNUMBER(G81),G81&gt;0),F81/G81,"")</x:f>
        <x:v>7.031970206457678</x:v>
      </x:c>
      <x:c r="Q81" s="13" t="d">
        <x:v>2025-10-06T00:00:00.000Z</x:v>
      </x:c>
      <x:c r="R81" t="str">
        <x:v>P00826</x:v>
      </x:c>
      <x:c r="S81" t="str">
        <x:v>I00080</x:v>
      </x:c>
      <x:c r="T81" t="str">
        <x:v>R02</x:v>
      </x:c>
      <x:c r="U81" t="n">
        <x:v>0</x:v>
      </x:c>
      <x:c r="V81" t="n">
        <x:v>0</x:v>
      </x:c>
    </x:row>
    <x:row r="82" ht="20" customHeight="1">
      <x:c r="A82" s="4" t="str">
        <x:v>C00081</x:v>
      </x:c>
      <x:c r="B82" s="4" t="str">
        <x:v>Motor</x:v>
      </x:c>
      <x:c r="C82" s="4" t="str">
        <x:v>South</x:v>
      </x:c>
      <x:c r="D82" s="4" t="str">
        <x:v>Collision</x:v>
      </x:c>
      <x:c r="E82" s="4" t="str">
        <x:v>Low</x:v>
      </x:c>
      <x:c r="F82" s="10" t="n">
        <x:v>18976.39</x:v>
      </x:c>
      <x:c r="G82" s="10" t="n">
        <x:v>15959.44</x:v>
      </x:c>
      <x:c r="H82" s="11" t="n">
        <x:v>6</x:v>
      </x:c>
      <x:c r="I82" s="11" t="str">
        <x:v>Settled</x:v>
      </x:c>
      <x:c r="J82" s="11" t="n">
        <x:v>3</x:v>
      </x:c>
      <x:c r="K82" s="11" t="n">
        <x:v>15</x:v>
      </x:c>
      <x:c r="L82" s="11" t="n">
        <x:v>0</x:v>
      </x:c>
      <x:c r="M82" s="4" t="str">
        <x:v>2025-08</x:v>
      </x:c>
      <x:c r="N82" s="4" t="n">
        <x:f>IF(AND(I82="Settled",ISNUMBER(K82)),1,0)</x:f>
        <x:v>1</x:v>
      </x:c>
      <x:c r="O82" s="4" t="n">
        <x:f>IF(N82=1,IF(K82&gt;Summary!$B$5,1,0),"")</x:f>
        <x:v>0</x:v>
      </x:c>
      <x:c r="P82" s="12" t="n">
        <x:f>IF(AND(ISNUMBER(F82),ISNUMBER(G82),G82&gt;0),F82/G82,"")</x:f>
        <x:v>1.189038587820124</x:v>
      </x:c>
      <x:c r="Q82" s="13" t="d">
        <x:v>2025-08-13T00:00:00.000Z</x:v>
      </x:c>
      <x:c r="R82" t="str">
        <x:v>P00998</x:v>
      </x:c>
      <x:c r="S82" t="str">
        <x:v>I00081</x:v>
      </x:c>
      <x:c r="T82" t="str">
        <x:v>R01</x:v>
      </x:c>
      <x:c r="U82" t="n">
        <x:v>0</x:v>
      </x:c>
      <x:c r="V82" t="n">
        <x:v>0</x:v>
      </x:c>
    </x:row>
    <x:row r="83" ht="20" customHeight="1">
      <x:c r="A83" s="4" t="str">
        <x:v>C00082</x:v>
      </x:c>
      <x:c r="B83" s="4" t="str">
        <x:v>Property</x:v>
      </x:c>
      <x:c r="C83" s="4" t="str">
        <x:v>South</x:v>
      </x:c>
      <x:c r="D83" s="4" t="str">
        <x:v>Water Damage</x:v>
      </x:c>
      <x:c r="E83" s="4" t="str">
        <x:v>Medium</x:v>
      </x:c>
      <x:c r="F83" s="10" t="n">
        <x:v>178461.06</x:v>
      </x:c>
      <x:c r="G83" s="10" t="n">
        <x:v>4500.05</x:v>
      </x:c>
      <x:c r="H83" s="11" t="n">
        <x:v>7</x:v>
      </x:c>
      <x:c r="I83" s="11" t="str">
        <x:v>Settled</x:v>
      </x:c>
      <x:c r="J83" s="11" t="n">
        <x:v>3</x:v>
      </x:c>
      <x:c r="K83" s="11" t="n">
        <x:v>16</x:v>
      </x:c>
      <x:c r="L83" s="11" t="n">
        <x:v>0</x:v>
      </x:c>
      <x:c r="M83" s="4" t="str">
        <x:v>2025-10</x:v>
      </x:c>
      <x:c r="N83" s="4" t="n">
        <x:f>IF(AND(I83="Settled",ISNUMBER(K83)),1,0)</x:f>
        <x:v>1</x:v>
      </x:c>
      <x:c r="O83" s="4" t="n">
        <x:f>IF(N83=1,IF(K83&gt;Summary!$B$5,1,0),"")</x:f>
        <x:v>0</x:v>
      </x:c>
      <x:c r="P83" s="12" t="n">
        <x:f>IF(AND(ISNUMBER(F83),ISNUMBER(G83),G83&gt;0),F83/G83,"")</x:f>
        <x:v>39.65757269363674</x:v>
      </x:c>
      <x:c r="Q83" s="13" t="d">
        <x:v>2025-10-04T00:00:00.000Z</x:v>
      </x:c>
      <x:c r="R83" t="str">
        <x:v>P01447</x:v>
      </x:c>
      <x:c r="S83" t="str">
        <x:v>I00082</x:v>
      </x:c>
      <x:c r="T83" t="str">
        <x:v>R01</x:v>
      </x:c>
      <x:c r="U83" t="n">
        <x:v>0</x:v>
      </x:c>
      <x:c r="V83" t="n">
        <x:v>0</x:v>
      </x:c>
    </x:row>
    <x:row r="84" ht="20" customHeight="1">
      <x:c r="A84" s="4" t="str">
        <x:v>C00083</x:v>
      </x:c>
      <x:c r="B84" s="4" t="str">
        <x:v>Motor</x:v>
      </x:c>
      <x:c r="C84" s="4" t="str">
        <x:v>South</x:v>
      </x:c>
      <x:c r="D84" s="4" t="str">
        <x:v>Glass Damage</x:v>
      </x:c>
      <x:c r="E84" s="4" t="str">
        <x:v>Medium</x:v>
      </x:c>
      <x:c r="F84" s="10" t="n">
        <x:v>7944.7</x:v>
      </x:c>
      <x:c r="G84" s="10" t="n">
        <x:v>20332.61</x:v>
      </x:c>
      <x:c r="H84" s="11" t="n">
        <x:v>1</x:v>
      </x:c>
      <x:c r="I84" s="11" t="str">
        <x:v>Settled</x:v>
      </x:c>
      <x:c r="J84" s="11" t="n">
        <x:v>2</x:v>
      </x:c>
      <x:c r="K84" s="11" t="n">
        <x:v>17</x:v>
      </x:c>
      <x:c r="L84" s="11" t="n">
        <x:v>0</x:v>
      </x:c>
      <x:c r="M84" s="4" t="str">
        <x:v>2025-11</x:v>
      </x:c>
      <x:c r="N84" s="4" t="n">
        <x:f>IF(AND(I84="Settled",ISNUMBER(K84)),1,0)</x:f>
        <x:v>1</x:v>
      </x:c>
      <x:c r="O84" s="4" t="n">
        <x:f>IF(N84=1,IF(K84&gt;Summary!$B$5,1,0),"")</x:f>
        <x:v>0</x:v>
      </x:c>
      <x:c r="P84" s="12" t="n">
        <x:f>IF(AND(ISNUMBER(F84),ISNUMBER(G84),G84&gt;0),F84/G84,"")</x:f>
        <x:v>0.39073685080272524</x:v>
      </x:c>
      <x:c r="Q84" s="13" t="d">
        <x:v>2025-11-16T00:00:00.000Z</x:v>
      </x:c>
      <x:c r="R84" t="str">
        <x:v>P00929</x:v>
      </x:c>
      <x:c r="S84" t="str">
        <x:v>I00083</x:v>
      </x:c>
      <x:c r="T84" t="str">
        <x:v>R01</x:v>
      </x:c>
      <x:c r="U84" t="n">
        <x:v>0</x:v>
      </x:c>
      <x:c r="V84" t="n">
        <x:v>0</x:v>
      </x:c>
    </x:row>
    <x:row r="85" ht="20" customHeight="1">
      <x:c r="A85" s="4" t="str">
        <x:v>C00084</x:v>
      </x:c>
      <x:c r="B85" s="4" t="str">
        <x:v>Motor</x:v>
      </x:c>
      <x:c r="C85" s="4" t="str">
        <x:v>North</x:v>
      </x:c>
      <x:c r="D85" s="4" t="str">
        <x:v>Theft</x:v>
      </x:c>
      <x:c r="E85" s="4" t="str">
        <x:v>Low</x:v>
      </x:c>
      <x:c r="F85" s="10" t="n">
        <x:v>41422.47</x:v>
      </x:c>
      <x:c r="G85" s="10" t="n">
        <x:v>14618.62</x:v>
      </x:c>
      <x:c r="H85" s="11" t="n">
        <x:v>7</x:v>
      </x:c>
      <x:c r="I85" s="11" t="str">
        <x:v>Settled</x:v>
      </x:c>
      <x:c r="J85" s="11" t="n">
        <x:v>2</x:v>
      </x:c>
      <x:c r="K85" s="11" t="n">
        <x:v>8</x:v>
      </x:c>
      <x:c r="L85" s="11" t="n">
        <x:v>0</x:v>
      </x:c>
      <x:c r="M85" s="4" t="str">
        <x:v>2025-06</x:v>
      </x:c>
      <x:c r="N85" s="4" t="n">
        <x:f>IF(AND(I85="Settled",ISNUMBER(K85)),1,0)</x:f>
        <x:v>1</x:v>
      </x:c>
      <x:c r="O85" s="4" t="n">
        <x:f>IF(N85=1,IF(K85&gt;Summary!$B$5,1,0),"")</x:f>
        <x:v>0</x:v>
      </x:c>
      <x:c r="P85" s="12" t="n">
        <x:f>IF(AND(ISNUMBER(F85),ISNUMBER(G85),G85&gt;0),F85/G85,"")</x:f>
        <x:v>2.8335417433382903</x:v>
      </x:c>
      <x:c r="Q85" s="13" t="d">
        <x:v>2025-06-06T00:00:00.000Z</x:v>
      </x:c>
      <x:c r="R85" t="str">
        <x:v>P00264</x:v>
      </x:c>
      <x:c r="S85" t="str">
        <x:v>I00084</x:v>
      </x:c>
      <x:c r="T85" t="str">
        <x:v>R02</x:v>
      </x:c>
      <x:c r="U85" t="n">
        <x:v>0</x:v>
      </x:c>
      <x:c r="V85" t="n">
        <x:v>0</x:v>
      </x:c>
    </x:row>
    <x:row r="86" ht="20" customHeight="1">
      <x:c r="A86" s="4" t="str">
        <x:v>C00085</x:v>
      </x:c>
      <x:c r="B86" s="4" t="str">
        <x:v>Property</x:v>
      </x:c>
      <x:c r="C86" s="4" t="str">
        <x:v>South</x:v>
      </x:c>
      <x:c r="D86" s="4" t="str">
        <x:v>Fire</x:v>
      </x:c>
      <x:c r="E86" s="4" t="str">
        <x:v>Medium</x:v>
      </x:c>
      <x:c r="F86" s="10" t="n">
        <x:v>212318.14</x:v>
      </x:c>
      <x:c r="G86" s="10" t="n">
        <x:v>10045.09</x:v>
      </x:c>
      <x:c r="H86" s="11" t="n">
        <x:v>3</x:v>
      </x:c>
      <x:c r="I86" s="11" t="str">
        <x:v>Rejected</x:v>
      </x:c>
      <x:c r="J86" s="11" t="n">
        <x:v>3</x:v>
      </x:c>
      <x:c r="K86" s="11"/>
      <x:c r="L86" s="11" t="n">
        <x:v>0</x:v>
      </x:c>
      <x:c r="M86" s="4" t="str">
        <x:v>2025-06</x:v>
      </x:c>
      <x:c r="N86" s="4" t="n">
        <x:f>IF(AND(I86="Settled",ISNUMBER(K86)),1,0)</x:f>
        <x:v>0</x:v>
      </x:c>
      <x:c r="O86" s="4" t="str">
        <x:f>IF(N86=1,IF(K86&gt;Summary!$B$5,1,0),"")</x:f>
      </x:c>
      <x:c r="P86" s="12" t="n">
        <x:f>IF(AND(ISNUMBER(F86),ISNUMBER(G86),G86&gt;0),F86/G86,"")</x:f>
        <x:v>21.13650947876027</x:v>
      </x:c>
      <x:c r="Q86" s="13" t="d">
        <x:v>2025-06-07T00:00:00.000Z</x:v>
      </x:c>
      <x:c r="R86" t="str">
        <x:v>P01581</x:v>
      </x:c>
      <x:c r="S86" t="str">
        <x:v>I00085</x:v>
      </x:c>
      <x:c r="T86" t="str">
        <x:v>R01</x:v>
      </x:c>
      <x:c r="U86" t="n">
        <x:v>0</x:v>
      </x:c>
      <x:c r="V86" t="n">
        <x:v>0</x:v>
      </x:c>
    </x:row>
    <x:row r="87" ht="20" customHeight="1">
      <x:c r="A87" s="4" t="str">
        <x:v>C00086</x:v>
      </x:c>
      <x:c r="B87" s="4" t="str">
        <x:v>Motor</x:v>
      </x:c>
      <x:c r="C87" s="4" t="str">
        <x:v>West</x:v>
      </x:c>
      <x:c r="D87" s="4" t="str">
        <x:v>Collision</x:v>
      </x:c>
      <x:c r="E87" s="4" t="str">
        <x:v>Medium</x:v>
      </x:c>
      <x:c r="F87" s="10" t="n">
        <x:v>33264.18</x:v>
      </x:c>
      <x:c r="G87" s="10" t="n">
        <x:v>10455.32</x:v>
      </x:c>
      <x:c r="H87" s="11" t="n">
        <x:v>6</x:v>
      </x:c>
      <x:c r="I87" s="11" t="str">
        <x:v>Settled</x:v>
      </x:c>
      <x:c r="J87" s="11" t="n">
        <x:v>4</x:v>
      </x:c>
      <x:c r="K87" s="11" t="n">
        <x:v>25</x:v>
      </x:c>
      <x:c r="L87" s="11" t="n">
        <x:v>0</x:v>
      </x:c>
      <x:c r="M87" s="4" t="str">
        <x:v>2025-10</x:v>
      </x:c>
      <x:c r="N87" s="4" t="n">
        <x:f>IF(AND(I87="Settled",ISNUMBER(K87)),1,0)</x:f>
        <x:v>1</x:v>
      </x:c>
      <x:c r="O87" s="4" t="n">
        <x:f>IF(N87=1,IF(K87&gt;Summary!$B$5,1,0),"")</x:f>
        <x:v>0</x:v>
      </x:c>
      <x:c r="P87" s="12" t="n">
        <x:f>IF(AND(ISNUMBER(F87),ISNUMBER(G87),G87&gt;0),F87/G87,"")</x:f>
        <x:v>3.181555418676808</x:v>
      </x:c>
      <x:c r="Q87" s="13" t="d">
        <x:v>2025-10-18T00:00:00.000Z</x:v>
      </x:c>
      <x:c r="R87" t="str">
        <x:v>P00925</x:v>
      </x:c>
      <x:c r="S87" t="str">
        <x:v>I00086</x:v>
      </x:c>
      <x:c r="T87" t="str">
        <x:v>R03</x:v>
      </x:c>
      <x:c r="U87" t="n">
        <x:v>0</x:v>
      </x:c>
      <x:c r="V87" t="n">
        <x:v>0</x:v>
      </x:c>
    </x:row>
    <x:row r="88" ht="20" customHeight="1">
      <x:c r="A88" s="4" t="str">
        <x:v>C00087</x:v>
      </x:c>
      <x:c r="B88" s="4" t="str">
        <x:v>Motor</x:v>
      </x:c>
      <x:c r="C88" s="4" t="str">
        <x:v>South</x:v>
      </x:c>
      <x:c r="D88" s="4" t="str">
        <x:v>Collision</x:v>
      </x:c>
      <x:c r="E88" s="4" t="str">
        <x:v>Low</x:v>
      </x:c>
      <x:c r="F88" s="10" t="n">
        <x:v>21542.82</x:v>
      </x:c>
      <x:c r="G88" s="10" t="n">
        <x:v>13554.47</x:v>
      </x:c>
      <x:c r="H88" s="11" t="n">
        <x:v>8</x:v>
      </x:c>
      <x:c r="I88" s="11" t="str">
        <x:v>Settled</x:v>
      </x:c>
      <x:c r="J88" s="11" t="n">
        <x:v>2</x:v>
      </x:c>
      <x:c r="K88" s="11" t="n">
        <x:v>16</x:v>
      </x:c>
      <x:c r="L88" s="11" t="n">
        <x:v>0</x:v>
      </x:c>
      <x:c r="M88" s="4" t="str">
        <x:v>2025-10</x:v>
      </x:c>
      <x:c r="N88" s="4" t="n">
        <x:f>IF(AND(I88="Settled",ISNUMBER(K88)),1,0)</x:f>
        <x:v>1</x:v>
      </x:c>
      <x:c r="O88" s="4" t="n">
        <x:f>IF(N88=1,IF(K88&gt;Summary!$B$5,1,0),"")</x:f>
        <x:v>0</x:v>
      </x:c>
      <x:c r="P88" s="12" t="n">
        <x:f>IF(AND(ISNUMBER(F88),ISNUMBER(G88),G88&gt;0),F88/G88,"")</x:f>
        <x:v>1.5893517046406094</x:v>
      </x:c>
      <x:c r="Q88" s="13" t="d">
        <x:v>2025-10-13T00:00:00.000Z</x:v>
      </x:c>
      <x:c r="R88" t="str">
        <x:v>P00460</x:v>
      </x:c>
      <x:c r="S88" t="str">
        <x:v>I00087</x:v>
      </x:c>
      <x:c r="T88" t="str">
        <x:v>R01</x:v>
      </x:c>
      <x:c r="U88" t="n">
        <x:v>0</x:v>
      </x:c>
      <x:c r="V88" t="n">
        <x:v>0</x:v>
      </x:c>
    </x:row>
    <x:row r="89" ht="20" customHeight="1">
      <x:c r="A89" s="4" t="str">
        <x:v>C00088</x:v>
      </x:c>
      <x:c r="B89" s="4" t="str">
        <x:v>Motor</x:v>
      </x:c>
      <x:c r="C89" s="4" t="str">
        <x:v>South</x:v>
      </x:c>
      <x:c r="D89" s="4" t="str">
        <x:v>Collision</x:v>
      </x:c>
      <x:c r="E89" s="4" t="str">
        <x:v>Low</x:v>
      </x:c>
      <x:c r="F89" s="10" t="n">
        <x:v>15411.44</x:v>
      </x:c>
      <x:c r="G89" s="10" t="n">
        <x:v>24069.27</x:v>
      </x:c>
      <x:c r="H89" s="11" t="n">
        <x:v>8</x:v>
      </x:c>
      <x:c r="I89" s="11" t="str">
        <x:v>Settled</x:v>
      </x:c>
      <x:c r="J89" s="11" t="n">
        <x:v>2</x:v>
      </x:c>
      <x:c r="K89" s="11" t="n">
        <x:v>12</x:v>
      </x:c>
      <x:c r="L89" s="11" t="n">
        <x:v>0</x:v>
      </x:c>
      <x:c r="M89" s="4" t="str">
        <x:v>2025-11</x:v>
      </x:c>
      <x:c r="N89" s="4" t="n">
        <x:f>IF(AND(I89="Settled",ISNUMBER(K89)),1,0)</x:f>
        <x:v>1</x:v>
      </x:c>
      <x:c r="O89" s="4" t="n">
        <x:f>IF(N89=1,IF(K89&gt;Summary!$B$5,1,0),"")</x:f>
        <x:v>0</x:v>
      </x:c>
      <x:c r="P89" s="12" t="n">
        <x:f>IF(AND(ISNUMBER(F89),ISNUMBER(G89),G89&gt;0),F89/G89,"")</x:f>
        <x:v>0.640295281078321</x:v>
      </x:c>
      <x:c r="Q89" s="13" t="d">
        <x:v>2025-11-16T00:00:00.000Z</x:v>
      </x:c>
      <x:c r="R89" t="str">
        <x:v>P01208</x:v>
      </x:c>
      <x:c r="S89" t="str">
        <x:v>I00088</x:v>
      </x:c>
      <x:c r="T89" t="str">
        <x:v>R01</x:v>
      </x:c>
      <x:c r="U89" t="n">
        <x:v>0</x:v>
      </x:c>
      <x:c r="V89" t="n">
        <x:v>0</x:v>
      </x:c>
    </x:row>
    <x:row r="90" ht="20" customHeight="1">
      <x:c r="A90" s="4" t="str">
        <x:v>C00089</x:v>
      </x:c>
      <x:c r="B90" s="4" t="str">
        <x:v>Property</x:v>
      </x:c>
      <x:c r="C90" s="4" t="str">
        <x:v>East</x:v>
      </x:c>
      <x:c r="D90" s="4" t="str">
        <x:v>Water Damage</x:v>
      </x:c>
      <x:c r="E90" s="4" t="str">
        <x:v>Low</x:v>
      </x:c>
      <x:c r="F90" s="10" t="n">
        <x:v>19432.52</x:v>
      </x:c>
      <x:c r="G90" s="10" t="n">
        <x:v>11195.47</x:v>
      </x:c>
      <x:c r="H90" s="11" t="n">
        <x:v>9</x:v>
      </x:c>
      <x:c r="I90" s="11" t="str">
        <x:v>Settled</x:v>
      </x:c>
      <x:c r="J90" s="11" t="n">
        <x:v>2</x:v>
      </x:c>
      <x:c r="K90" s="11" t="n">
        <x:v>9</x:v>
      </x:c>
      <x:c r="L90" s="11" t="n">
        <x:v>0</x:v>
      </x:c>
      <x:c r="M90" s="4" t="str">
        <x:v>2025-07</x:v>
      </x:c>
      <x:c r="N90" s="4" t="n">
        <x:f>IF(AND(I90="Settled",ISNUMBER(K90)),1,0)</x:f>
        <x:v>1</x:v>
      </x:c>
      <x:c r="O90" s="4" t="n">
        <x:f>IF(N90=1,IF(K90&gt;Summary!$B$5,1,0),"")</x:f>
        <x:v>0</x:v>
      </x:c>
      <x:c r="P90" s="12" t="n">
        <x:f>IF(AND(ISNUMBER(F90),ISNUMBER(G90),G90&gt;0),F90/G90,"")</x:f>
        <x:v>1.7357484768392932</x:v>
      </x:c>
      <x:c r="Q90" s="13" t="d">
        <x:v>2025-07-20T00:00:00.000Z</x:v>
      </x:c>
      <x:c r="R90" t="str">
        <x:v>P00616</x:v>
      </x:c>
      <x:c r="S90" t="str">
        <x:v>I00089</x:v>
      </x:c>
      <x:c r="T90" t="str">
        <x:v>R04</x:v>
      </x:c>
      <x:c r="U90" t="n">
        <x:v>0</x:v>
      </x:c>
      <x:c r="V90" t="n">
        <x:v>0</x:v>
      </x:c>
    </x:row>
    <x:row r="91" ht="20" customHeight="1">
      <x:c r="A91" s="4" t="str">
        <x:v>C00090</x:v>
      </x:c>
      <x:c r="B91" s="4" t="str">
        <x:v>Motor</x:v>
      </x:c>
      <x:c r="C91" s="4" t="str">
        <x:v>North</x:v>
      </x:c>
      <x:c r="D91" s="4" t="str">
        <x:v>Theft</x:v>
      </x:c>
      <x:c r="E91" s="4" t="str">
        <x:v>High</x:v>
      </x:c>
      <x:c r="F91" s="10" t="n">
        <x:v>67471.12</x:v>
      </x:c>
      <x:c r="G91" s="10" t="n">
        <x:v>7472.35</x:v>
      </x:c>
      <x:c r="H91" s="11" t="n">
        <x:v>10</x:v>
      </x:c>
      <x:c r="I91" s="11" t="str">
        <x:v>Settled</x:v>
      </x:c>
      <x:c r="J91" s="11" t="n">
        <x:v>5</x:v>
      </x:c>
      <x:c r="K91" s="11" t="n">
        <x:v>52</x:v>
      </x:c>
      <x:c r="L91" s="11" t="n">
        <x:v>1</x:v>
      </x:c>
      <x:c r="M91" s="4" t="str">
        <x:v>2025-08</x:v>
      </x:c>
      <x:c r="N91" s="4" t="n">
        <x:f>IF(AND(I91="Settled",ISNUMBER(K91)),1,0)</x:f>
        <x:v>1</x:v>
      </x:c>
      <x:c r="O91" s="4" t="n">
        <x:f>IF(N91=1,IF(K91&gt;Summary!$B$5,1,0),"")</x:f>
        <x:v>1</x:v>
      </x:c>
      <x:c r="P91" s="12" t="n">
        <x:f>IF(AND(ISNUMBER(F91),ISNUMBER(G91),G91&gt;0),F91/G91,"")</x:f>
        <x:v>9.029437860913902</x:v>
      </x:c>
      <x:c r="Q91" s="13" t="d">
        <x:v>2025-08-21T00:00:00.000Z</x:v>
      </x:c>
      <x:c r="R91" t="str">
        <x:v>P00593</x:v>
      </x:c>
      <x:c r="S91" t="str">
        <x:v>I00090</x:v>
      </x:c>
      <x:c r="T91" t="str">
        <x:v>R02</x:v>
      </x:c>
      <x:c r="U91" t="n">
        <x:v>0</x:v>
      </x:c>
      <x:c r="V91" t="n">
        <x:v>0</x:v>
      </x:c>
    </x:row>
    <x:row r="92" ht="20" customHeight="1">
      <x:c r="A92" s="4" t="str">
        <x:v>C00091</x:v>
      </x:c>
      <x:c r="B92" s="4" t="str">
        <x:v>Motor</x:v>
      </x:c>
      <x:c r="C92" s="4" t="str">
        <x:v>South</x:v>
      </x:c>
      <x:c r="D92" s="4" t="str">
        <x:v>Collision</x:v>
      </x:c>
      <x:c r="E92" s="4" t="str">
        <x:v>Low</x:v>
      </x:c>
      <x:c r="F92" s="10" t="n">
        <x:v>19452.57</x:v>
      </x:c>
      <x:c r="G92" s="10" t="n">
        <x:v>8589.59</x:v>
      </x:c>
      <x:c r="H92" s="11" t="n">
        <x:v>9</x:v>
      </x:c>
      <x:c r="I92" s="11" t="str">
        <x:v>Settled</x:v>
      </x:c>
      <x:c r="J92" s="11" t="n">
        <x:v>3</x:v>
      </x:c>
      <x:c r="K92" s="11" t="n">
        <x:v>8</x:v>
      </x:c>
      <x:c r="L92" s="11" t="n">
        <x:v>0</x:v>
      </x:c>
      <x:c r="M92" s="4" t="str">
        <x:v>2025-01</x:v>
      </x:c>
      <x:c r="N92" s="4" t="n">
        <x:f>IF(AND(I92="Settled",ISNUMBER(K92)),1,0)</x:f>
        <x:v>1</x:v>
      </x:c>
      <x:c r="O92" s="4" t="n">
        <x:f>IF(N92=1,IF(K92&gt;Summary!$B$5,1,0),"")</x:f>
        <x:v>0</x:v>
      </x:c>
      <x:c r="P92" s="12" t="n">
        <x:f>IF(AND(ISNUMBER(F92),ISNUMBER(G92),G92&gt;0),F92/G92,"")</x:f>
        <x:v>2.2646680458555064</x:v>
      </x:c>
      <x:c r="Q92" s="13" t="d">
        <x:v>2025-01-22T00:00:00.000Z</x:v>
      </x:c>
      <x:c r="R92" t="str">
        <x:v>P01344</x:v>
      </x:c>
      <x:c r="S92" t="str">
        <x:v>I00091</x:v>
      </x:c>
      <x:c r="T92" t="str">
        <x:v>R01</x:v>
      </x:c>
      <x:c r="U92" t="n">
        <x:v>0</x:v>
      </x:c>
      <x:c r="V92" t="n">
        <x:v>0</x:v>
      </x:c>
    </x:row>
    <x:row r="93" ht="20" customHeight="1">
      <x:c r="A93" s="4" t="str">
        <x:v>C00092</x:v>
      </x:c>
      <x:c r="B93" s="4" t="str">
        <x:v>Property</x:v>
      </x:c>
      <x:c r="C93" s="4" t="str">
        <x:v>South</x:v>
      </x:c>
      <x:c r="D93" s="4" t="str">
        <x:v>Fire</x:v>
      </x:c>
      <x:c r="E93" s="4" t="str">
        <x:v>Low</x:v>
      </x:c>
      <x:c r="F93" s="10" t="n">
        <x:v>129310.29</x:v>
      </x:c>
      <x:c r="G93" s="10" t="n">
        <x:v>15164.51</x:v>
      </x:c>
      <x:c r="H93" s="11" t="n">
        <x:v>1</x:v>
      </x:c>
      <x:c r="I93" s="11" t="str">
        <x:v>Settled</x:v>
      </x:c>
      <x:c r="J93" s="11" t="n">
        <x:v>4</x:v>
      </x:c>
      <x:c r="K93" s="11" t="n">
        <x:v>30</x:v>
      </x:c>
      <x:c r="L93" s="11" t="n">
        <x:v>1</x:v>
      </x:c>
      <x:c r="M93" s="4" t="str">
        <x:v>2025-06</x:v>
      </x:c>
      <x:c r="N93" s="4" t="n">
        <x:f>IF(AND(I93="Settled",ISNUMBER(K93)),1,0)</x:f>
        <x:v>1</x:v>
      </x:c>
      <x:c r="O93" s="4" t="n">
        <x:f>IF(N93=1,IF(K93&gt;Summary!$B$5,1,0),"")</x:f>
        <x:v>0</x:v>
      </x:c>
      <x:c r="P93" s="12" t="n">
        <x:f>IF(AND(ISNUMBER(F93),ISNUMBER(G93),G93&gt;0),F93/G93,"")</x:f>
        <x:v>8.527165731039116</x:v>
      </x:c>
      <x:c r="Q93" s="13" t="d">
        <x:v>2025-06-15T00:00:00.000Z</x:v>
      </x:c>
      <x:c r="R93" t="str">
        <x:v>P01389</x:v>
      </x:c>
      <x:c r="S93" t="str">
        <x:v>I00092</x:v>
      </x:c>
      <x:c r="T93" t="str">
        <x:v>R01</x:v>
      </x:c>
      <x:c r="U93" t="n">
        <x:v>0</x:v>
      </x:c>
      <x:c r="V93" t="n">
        <x:v>0</x:v>
      </x:c>
    </x:row>
    <x:row r="94" ht="20" customHeight="1">
      <x:c r="A94" s="4" t="str">
        <x:v>C00093</x:v>
      </x:c>
      <x:c r="B94" s="4" t="str">
        <x:v>Motor</x:v>
      </x:c>
      <x:c r="C94" s="4" t="str">
        <x:v>West</x:v>
      </x:c>
      <x:c r="D94" s="4" t="str">
        <x:v>Theft</x:v>
      </x:c>
      <x:c r="E94" s="4" t="str">
        <x:v>Low</x:v>
      </x:c>
      <x:c r="F94" s="10" t="n">
        <x:v>32557.47</x:v>
      </x:c>
      <x:c r="G94" s="10" t="n">
        <x:v>8185.39</x:v>
      </x:c>
      <x:c r="H94" s="11" t="n">
        <x:v>8</x:v>
      </x:c>
      <x:c r="I94" s="11" t="str">
        <x:v>Settled</x:v>
      </x:c>
      <x:c r="J94" s="11" t="n">
        <x:v>6</x:v>
      </x:c>
      <x:c r="K94" s="11" t="n">
        <x:v>31</x:v>
      </x:c>
      <x:c r="L94" s="11" t="n">
        <x:v>1</x:v>
      </x:c>
      <x:c r="M94" s="4" t="str">
        <x:v>2025-03</x:v>
      </x:c>
      <x:c r="N94" s="4" t="n">
        <x:f>IF(AND(I94="Settled",ISNUMBER(K94)),1,0)</x:f>
        <x:v>1</x:v>
      </x:c>
      <x:c r="O94" s="4" t="n">
        <x:f>IF(N94=1,IF(K94&gt;Summary!$B$5,1,0),"")</x:f>
        <x:v>1</x:v>
      </x:c>
      <x:c r="P94" s="12" t="n">
        <x:f>IF(AND(ISNUMBER(F94),ISNUMBER(G94),G94&gt;0),F94/G94,"")</x:f>
        <x:v>3.9775099292764304</x:v>
      </x:c>
      <x:c r="Q94" s="13" t="d">
        <x:v>2025-03-31T00:00:00.000Z</x:v>
      </x:c>
      <x:c r="R94" t="str">
        <x:v>P00839</x:v>
      </x:c>
      <x:c r="S94" t="str">
        <x:v>I00093</x:v>
      </x:c>
      <x:c r="T94" t="str">
        <x:v>R03</x:v>
      </x:c>
      <x:c r="U94" t="n">
        <x:v>0</x:v>
      </x:c>
      <x:c r="V94" t="n">
        <x:v>0</x:v>
      </x:c>
    </x:row>
    <x:row r="95" ht="20" customHeight="1">
      <x:c r="A95" s="4" t="str">
        <x:v>C00094</x:v>
      </x:c>
      <x:c r="B95" s="4" t="str">
        <x:v>Property</x:v>
      </x:c>
      <x:c r="C95" s="4" t="str">
        <x:v>North</x:v>
      </x:c>
      <x:c r="D95" s="4" t="str">
        <x:v>Water Damage</x:v>
      </x:c>
      <x:c r="E95" s="4" t="str">
        <x:v>Low</x:v>
      </x:c>
      <x:c r="F95" s="10" t="n">
        <x:v>43099.87</x:v>
      </x:c>
      <x:c r="G95" s="10" t="n">
        <x:v>12703.59</x:v>
      </x:c>
      <x:c r="H95" s="11" t="n">
        <x:v>1</x:v>
      </x:c>
      <x:c r="I95" s="11" t="str">
        <x:v>Settled</x:v>
      </x:c>
      <x:c r="J95" s="11" t="n">
        <x:v>3</x:v>
      </x:c>
      <x:c r="K95" s="11" t="n">
        <x:v>13</x:v>
      </x:c>
      <x:c r="L95" s="11" t="n">
        <x:v>0</x:v>
      </x:c>
      <x:c r="M95" s="4" t="str">
        <x:v>2025-11</x:v>
      </x:c>
      <x:c r="N95" s="4" t="n">
        <x:f>IF(AND(I95="Settled",ISNUMBER(K95)),1,0)</x:f>
        <x:v>1</x:v>
      </x:c>
      <x:c r="O95" s="4" t="n">
        <x:f>IF(N95=1,IF(K95&gt;Summary!$B$5,1,0),"")</x:f>
        <x:v>0</x:v>
      </x:c>
      <x:c r="P95" s="12" t="n">
        <x:f>IF(AND(ISNUMBER(F95),ISNUMBER(G95),G95&gt;0),F95/G95,"")</x:f>
        <x:v>3.392731503456897</x:v>
      </x:c>
      <x:c r="Q95" s="13" t="d">
        <x:v>2025-11-08T00:00:00.000Z</x:v>
      </x:c>
      <x:c r="R95" t="str">
        <x:v>P00597</x:v>
      </x:c>
      <x:c r="S95" t="str">
        <x:v>I00094</x:v>
      </x:c>
      <x:c r="T95" t="str">
        <x:v>R02</x:v>
      </x:c>
      <x:c r="U95" t="n">
        <x:v>0</x:v>
      </x:c>
      <x:c r="V95" t="n">
        <x:v>0</x:v>
      </x:c>
    </x:row>
    <x:row r="96" ht="20" customHeight="1">
      <x:c r="A96" s="4" t="str">
        <x:v>C00095</x:v>
      </x:c>
      <x:c r="B96" s="4" t="str">
        <x:v>Motor</x:v>
      </x:c>
      <x:c r="C96" s="4" t="str">
        <x:v>South</x:v>
      </x:c>
      <x:c r="D96" s="4" t="str">
        <x:v>Theft</x:v>
      </x:c>
      <x:c r="E96" s="4" t="str">
        <x:v>Low</x:v>
      </x:c>
      <x:c r="F96" s="10" t="n">
        <x:v>43406.22</x:v>
      </x:c>
      <x:c r="G96" s="10" t="n">
        <x:v>19328.23</x:v>
      </x:c>
      <x:c r="H96" s="11" t="n">
        <x:v>6</x:v>
      </x:c>
      <x:c r="I96" s="11" t="str">
        <x:v>Settled</x:v>
      </x:c>
      <x:c r="J96" s="11" t="n">
        <x:v>4</x:v>
      </x:c>
      <x:c r="K96" s="11" t="n">
        <x:v>26</x:v>
      </x:c>
      <x:c r="L96" s="11" t="n">
        <x:v>1</x:v>
      </x:c>
      <x:c r="M96" s="4" t="str">
        <x:v>2025-02</x:v>
      </x:c>
      <x:c r="N96" s="4" t="n">
        <x:f>IF(AND(I96="Settled",ISNUMBER(K96)),1,0)</x:f>
        <x:v>1</x:v>
      </x:c>
      <x:c r="O96" s="4" t="n">
        <x:f>IF(N96=1,IF(K96&gt;Summary!$B$5,1,0),"")</x:f>
        <x:v>0</x:v>
      </x:c>
      <x:c r="P96" s="12" t="n">
        <x:f>IF(AND(ISNUMBER(F96),ISNUMBER(G96),G96&gt;0),F96/G96,"")</x:f>
        <x:v>2.245742108822174</x:v>
      </x:c>
      <x:c r="Q96" s="13" t="d">
        <x:v>2025-02-14T00:00:00.000Z</x:v>
      </x:c>
      <x:c r="R96" t="str">
        <x:v>P01382</x:v>
      </x:c>
      <x:c r="S96" t="str">
        <x:v>I00095</x:v>
      </x:c>
      <x:c r="T96" t="str">
        <x:v>R01</x:v>
      </x:c>
      <x:c r="U96" t="n">
        <x:v>0</x:v>
      </x:c>
      <x:c r="V96" t="n">
        <x:v>0</x:v>
      </x:c>
    </x:row>
    <x:row r="97" ht="20" customHeight="1">
      <x:c r="A97" s="4" t="str">
        <x:v>C00096</x:v>
      </x:c>
      <x:c r="B97" s="4" t="str">
        <x:v>Motor</x:v>
      </x:c>
      <x:c r="C97" s="4" t="str">
        <x:v>South</x:v>
      </x:c>
      <x:c r="D97" s="4" t="str">
        <x:v>Theft</x:v>
      </x:c>
      <x:c r="E97" s="4" t="str">
        <x:v>Medium</x:v>
      </x:c>
      <x:c r="F97" s="10" t="n">
        <x:v>71234.19</x:v>
      </x:c>
      <x:c r="G97" s="10" t="n">
        <x:v>9735.97</x:v>
      </x:c>
      <x:c r="H97" s="11" t="n">
        <x:v>2</x:v>
      </x:c>
      <x:c r="I97" s="11" t="str">
        <x:v>Pending</x:v>
      </x:c>
      <x:c r="J97" s="11" t="n">
        <x:v>4</x:v>
      </x:c>
      <x:c r="K97" s="11"/>
      <x:c r="L97" s="11" t="n">
        <x:v>0</x:v>
      </x:c>
      <x:c r="M97" s="4" t="str">
        <x:v>2025-10</x:v>
      </x:c>
      <x:c r="N97" s="4" t="n">
        <x:f>IF(AND(I97="Settled",ISNUMBER(K97)),1,0)</x:f>
        <x:v>0</x:v>
      </x:c>
      <x:c r="O97" s="4" t="str">
        <x:f>IF(N97=1,IF(K97&gt;Summary!$B$5,1,0),"")</x:f>
      </x:c>
      <x:c r="P97" s="12" t="n">
        <x:f>IF(AND(ISNUMBER(F97),ISNUMBER(G97),G97&gt;0),F97/G97,"")</x:f>
        <x:v>7.316599167828167</x:v>
      </x:c>
      <x:c r="Q97" s="13" t="d">
        <x:v>2025-10-12T00:00:00.000Z</x:v>
      </x:c>
      <x:c r="R97" t="str">
        <x:v>P00278</x:v>
      </x:c>
      <x:c r="S97" t="str">
        <x:v>I00096</x:v>
      </x:c>
      <x:c r="T97" t="str">
        <x:v>R01</x:v>
      </x:c>
      <x:c r="U97" t="n">
        <x:v>0</x:v>
      </x:c>
      <x:c r="V97" t="n">
        <x:v>0</x:v>
      </x:c>
    </x:row>
    <x:row r="98" ht="20" customHeight="1">
      <x:c r="A98" s="4" t="str">
        <x:v>C00097</x:v>
      </x:c>
      <x:c r="B98" s="4" t="str">
        <x:v>Motor</x:v>
      </x:c>
      <x:c r="C98" s="4" t="str">
        <x:v>East</x:v>
      </x:c>
      <x:c r="D98" s="4" t="str">
        <x:v>Collision</x:v>
      </x:c>
      <x:c r="E98" s="4" t="str">
        <x:v>Low</x:v>
      </x:c>
      <x:c r="F98" s="10" t="n">
        <x:v>13958.1</x:v>
      </x:c>
      <x:c r="G98" s="10" t="n">
        <x:v>6381.03</x:v>
      </x:c>
      <x:c r="H98" s="11" t="n">
        <x:v>5</x:v>
      </x:c>
      <x:c r="I98" s="11" t="str">
        <x:v>Settled</x:v>
      </x:c>
      <x:c r="J98" s="11" t="n">
        <x:v>4</x:v>
      </x:c>
      <x:c r="K98" s="11" t="n">
        <x:v>18</x:v>
      </x:c>
      <x:c r="L98" s="11" t="n">
        <x:v>0</x:v>
      </x:c>
      <x:c r="M98" s="4" t="str">
        <x:v>2025-11</x:v>
      </x:c>
      <x:c r="N98" s="4" t="n">
        <x:f>IF(AND(I98="Settled",ISNUMBER(K98)),1,0)</x:f>
        <x:v>1</x:v>
      </x:c>
      <x:c r="O98" s="4" t="n">
        <x:f>IF(N98=1,IF(K98&gt;Summary!$B$5,1,0),"")</x:f>
        <x:v>0</x:v>
      </x:c>
      <x:c r="P98" s="12" t="n">
        <x:f>IF(AND(ISNUMBER(F98),ISNUMBER(G98),G98&gt;0),F98/G98,"")</x:f>
        <x:v>2.1874368244625084</x:v>
      </x:c>
      <x:c r="Q98" s="13" t="d">
        <x:v>2025-11-02T00:00:00.000Z</x:v>
      </x:c>
      <x:c r="R98" t="str">
        <x:v>P01196</x:v>
      </x:c>
      <x:c r="S98" t="str">
        <x:v>I00097</x:v>
      </x:c>
      <x:c r="T98" t="str">
        <x:v>R04</x:v>
      </x:c>
      <x:c r="U98" t="n">
        <x:v>0</x:v>
      </x:c>
      <x:c r="V98" t="n">
        <x:v>0</x:v>
      </x:c>
    </x:row>
    <x:row r="99" ht="20" customHeight="1">
      <x:c r="A99" s="4" t="str">
        <x:v>C00098</x:v>
      </x:c>
      <x:c r="B99" s="4" t="str">
        <x:v>Property</x:v>
      </x:c>
      <x:c r="C99" s="4" t="str">
        <x:v>West</x:v>
      </x:c>
      <x:c r="D99" s="4" t="str">
        <x:v>Flood</x:v>
      </x:c>
      <x:c r="E99" s="4" t="str">
        <x:v>Low</x:v>
      </x:c>
      <x:c r="F99" s="10" t="n">
        <x:v>39231.72</x:v>
      </x:c>
      <x:c r="G99" s="10" t="n">
        <x:v>17868.54</x:v>
      </x:c>
      <x:c r="H99" s="11" t="n">
        <x:v>5</x:v>
      </x:c>
      <x:c r="I99" s="11" t="str">
        <x:v>Settled</x:v>
      </x:c>
      <x:c r="J99" s="11" t="n">
        <x:v>3</x:v>
      </x:c>
      <x:c r="K99" s="11" t="n">
        <x:v>15</x:v>
      </x:c>
      <x:c r="L99" s="11" t="n">
        <x:v>0</x:v>
      </x:c>
      <x:c r="M99" s="4" t="str">
        <x:v>2025-06</x:v>
      </x:c>
      <x:c r="N99" s="4" t="n">
        <x:f>IF(AND(I99="Settled",ISNUMBER(K99)),1,0)</x:f>
        <x:v>1</x:v>
      </x:c>
      <x:c r="O99" s="4" t="n">
        <x:f>IF(N99=1,IF(K99&gt;Summary!$B$5,1,0),"")</x:f>
        <x:v>0</x:v>
      </x:c>
      <x:c r="P99" s="12" t="n">
        <x:f>IF(AND(ISNUMBER(F99),ISNUMBER(G99),G99&gt;0),F99/G99,"")</x:f>
        <x:v>2.1955750162016594</x:v>
      </x:c>
      <x:c r="Q99" s="13" t="d">
        <x:v>2025-06-21T00:00:00.000Z</x:v>
      </x:c>
      <x:c r="R99" t="str">
        <x:v>P00935</x:v>
      </x:c>
      <x:c r="S99" t="str">
        <x:v>I00098</x:v>
      </x:c>
      <x:c r="T99" t="str">
        <x:v>R03</x:v>
      </x:c>
      <x:c r="U99" t="n">
        <x:v>0</x:v>
      </x:c>
      <x:c r="V99" t="n">
        <x:v>0</x:v>
      </x:c>
    </x:row>
    <x:row r="100" ht="20" customHeight="1">
      <x:c r="A100" s="4" t="str">
        <x:v>C00099</x:v>
      </x:c>
      <x:c r="B100" s="4" t="str">
        <x:v>Motor</x:v>
      </x:c>
      <x:c r="C100" s="4" t="str">
        <x:v>South</x:v>
      </x:c>
      <x:c r="D100" s="4" t="str">
        <x:v>Theft</x:v>
      </x:c>
      <x:c r="E100" s="4" t="str">
        <x:v>Low</x:v>
      </x:c>
      <x:c r="F100" s="10" t="n">
        <x:v>14050.27</x:v>
      </x:c>
      <x:c r="G100" s="10" t="n">
        <x:v>15682.86</x:v>
      </x:c>
      <x:c r="H100" s="11" t="n">
        <x:v>4</x:v>
      </x:c>
      <x:c r="I100" s="11" t="str">
        <x:v>Settled</x:v>
      </x:c>
      <x:c r="J100" s="11" t="n">
        <x:v>6</x:v>
      </x:c>
      <x:c r="K100" s="11" t="n">
        <x:v>43</x:v>
      </x:c>
      <x:c r="L100" s="11" t="n">
        <x:v>1</x:v>
      </x:c>
      <x:c r="M100" s="4" t="str">
        <x:v>2025-09</x:v>
      </x:c>
      <x:c r="N100" s="4" t="n">
        <x:f>IF(AND(I100="Settled",ISNUMBER(K100)),1,0)</x:f>
        <x:v>1</x:v>
      </x:c>
      <x:c r="O100" s="4" t="n">
        <x:f>IF(N100=1,IF(K100&gt;Summary!$B$5,1,0),"")</x:f>
        <x:v>1</x:v>
      </x:c>
      <x:c r="P100" s="12" t="n">
        <x:f>IF(AND(ISNUMBER(F100),ISNUMBER(G100),G100&gt;0),F100/G100,"")</x:f>
        <x:v>0.8958997274731777</x:v>
      </x:c>
      <x:c r="Q100" s="13" t="d">
        <x:v>2025-09-01T00:00:00.000Z</x:v>
      </x:c>
      <x:c r="R100" t="str">
        <x:v>P01367</x:v>
      </x:c>
      <x:c r="S100" t="str">
        <x:v>I00099</x:v>
      </x:c>
      <x:c r="T100" t="str">
        <x:v>R01</x:v>
      </x:c>
      <x:c r="U100" t="n">
        <x:v>0</x:v>
      </x:c>
      <x:c r="V100" t="n">
        <x:v>0</x:v>
      </x:c>
    </x:row>
    <x:row r="101" ht="20" customHeight="1">
      <x:c r="A101" s="4" t="str">
        <x:v>C00100</x:v>
      </x:c>
      <x:c r="B101" s="4" t="str">
        <x:v>Property</x:v>
      </x:c>
      <x:c r="C101" s="4" t="str">
        <x:v>North</x:v>
      </x:c>
      <x:c r="D101" s="4" t="str">
        <x:v>Water Damage</x:v>
      </x:c>
      <x:c r="E101" s="4" t="str">
        <x:v>Medium</x:v>
      </x:c>
      <x:c r="F101" s="10" t="n">
        <x:v>47662.51</x:v>
      </x:c>
      <x:c r="G101" s="10" t="n">
        <x:v>6129.64</x:v>
      </x:c>
      <x:c r="H101" s="11" t="n">
        <x:v>10</x:v>
      </x:c>
      <x:c r="I101" s="11" t="str">
        <x:v>Settled</x:v>
      </x:c>
      <x:c r="J101" s="11" t="n">
        <x:v>3</x:v>
      </x:c>
      <x:c r="K101" s="11" t="n">
        <x:v>22</x:v>
      </x:c>
      <x:c r="L101" s="11" t="n">
        <x:v>0</x:v>
      </x:c>
      <x:c r="M101" s="4" t="str">
        <x:v>2025-07</x:v>
      </x:c>
      <x:c r="N101" s="4" t="n">
        <x:f>IF(AND(I101="Settled",ISNUMBER(K101)),1,0)</x:f>
        <x:v>1</x:v>
      </x:c>
      <x:c r="O101" s="4" t="n">
        <x:f>IF(N101=1,IF(K101&gt;Summary!$B$5,1,0),"")</x:f>
        <x:v>0</x:v>
      </x:c>
      <x:c r="P101" s="12" t="n">
        <x:f>IF(AND(ISNUMBER(F101),ISNUMBER(G101),G101&gt;0),F101/G101,"")</x:f>
        <x:v>7.775743763092123</x:v>
      </x:c>
      <x:c r="Q101" s="14" t="d">
        <x:v>2025-07-31T00:00:00.000Z</x:v>
      </x:c>
      <x:c r="R101" t="str">
        <x:v>P00673</x:v>
      </x:c>
      <x:c r="S101" t="str">
        <x:v>I00100</x:v>
      </x:c>
      <x:c r="T101" t="str">
        <x:v>R02</x:v>
      </x:c>
      <x:c r="U101" t="n">
        <x:v>0</x:v>
      </x:c>
      <x:c r="V101" t="n">
        <x:v>0</x:v>
      </x:c>
    </x:row>
    <x:row r="102" ht="20" customHeight="1">
      <x:c r="A102" s="4" t="str">
        <x:v>C00101</x:v>
      </x:c>
      <x:c r="B102" s="4" t="str">
        <x:v>Motor</x:v>
      </x:c>
      <x:c r="C102" s="4" t="str">
        <x:v>North</x:v>
      </x:c>
      <x:c r="D102" s="4" t="str">
        <x:v>Collision</x:v>
      </x:c>
      <x:c r="E102" s="4" t="str">
        <x:v>Low</x:v>
      </x:c>
      <x:c r="F102" s="10" t="n">
        <x:v>21364.24</x:v>
      </x:c>
      <x:c r="G102" s="10" t="n">
        <x:v>13223.19</x:v>
      </x:c>
      <x:c r="H102" s="11" t="n">
        <x:v>2</x:v>
      </x:c>
      <x:c r="I102" s="11" t="str">
        <x:v>Settled</x:v>
      </x:c>
      <x:c r="J102" s="11" t="n">
        <x:v>2</x:v>
      </x:c>
      <x:c r="K102" s="11" t="n">
        <x:v>14</x:v>
      </x:c>
      <x:c r="L102" s="11" t="n">
        <x:v>0</x:v>
      </x:c>
      <x:c r="M102" s="4" t="str">
        <x:v>2025-09</x:v>
      </x:c>
      <x:c r="N102" s="4" t="n">
        <x:f>IF(AND(I102="Settled",ISNUMBER(K102)),1,0)</x:f>
        <x:v>1</x:v>
      </x:c>
      <x:c r="O102" s="4" t="n">
        <x:f>IF(N102=1,IF(K102&gt;Summary!$B$5,1,0),"")</x:f>
        <x:v>0</x:v>
      </x:c>
      <x:c r="P102" s="12" t="n">
        <x:f>IF(AND(ISNUMBER(F102),ISNUMBER(G102),G102&gt;0),F102/G102,"")</x:f>
        <x:v>1.6156646013556488</x:v>
      </x:c>
      <x:c r="Q102" s="14" t="d">
        <x:v>2025-09-09T00:00:00.000Z</x:v>
      </x:c>
      <x:c r="R102" t="str">
        <x:v>P01332</x:v>
      </x:c>
      <x:c r="S102" t="str">
        <x:v>I00101</x:v>
      </x:c>
      <x:c r="T102" t="str">
        <x:v>R02</x:v>
      </x:c>
      <x:c r="U102" t="n">
        <x:v>0</x:v>
      </x:c>
      <x:c r="V102" t="n">
        <x:v>0</x:v>
      </x:c>
    </x:row>
    <x:row r="103" ht="20" customHeight="1">
      <x:c r="A103" s="4" t="str">
        <x:v>C00102</x:v>
      </x:c>
      <x:c r="B103" s="4" t="str">
        <x:v>Property</x:v>
      </x:c>
      <x:c r="C103" s="4" t="str">
        <x:v>East</x:v>
      </x:c>
      <x:c r="D103" s="4" t="str">
        <x:v>Water Damage</x:v>
      </x:c>
      <x:c r="E103" s="4" t="str">
        <x:v>Medium</x:v>
      </x:c>
      <x:c r="F103" s="10" t="n">
        <x:v>141814.54</x:v>
      </x:c>
      <x:c r="G103" s="10" t="n">
        <x:v>10365.99</x:v>
      </x:c>
      <x:c r="H103" s="11" t="n">
        <x:v>3</x:v>
      </x:c>
      <x:c r="I103" s="11" t="str">
        <x:v>Pending</x:v>
      </x:c>
      <x:c r="J103" s="11" t="n">
        <x:v>2</x:v>
      </x:c>
      <x:c r="K103" s="11"/>
      <x:c r="L103" s="11" t="n">
        <x:v>0</x:v>
      </x:c>
      <x:c r="M103" s="4" t="str">
        <x:v>2025-09</x:v>
      </x:c>
      <x:c r="N103" s="4" t="n">
        <x:f>IF(AND(I103="Settled",ISNUMBER(K103)),1,0)</x:f>
        <x:v>0</x:v>
      </x:c>
      <x:c r="O103" s="4" t="str">
        <x:f>IF(N103=1,IF(K103&gt;Summary!$B$5,1,0),"")</x:f>
      </x:c>
      <x:c r="P103" s="12" t="n">
        <x:f>IF(AND(ISNUMBER(F103),ISNUMBER(G103),G103&gt;0),F103/G103,"")</x:f>
        <x:v>13.680752151989344</x:v>
      </x:c>
      <x:c r="Q103" s="14" t="d">
        <x:v>2025-09-08T00:00:00.000Z</x:v>
      </x:c>
      <x:c r="R103" t="str">
        <x:v>P00025</x:v>
      </x:c>
      <x:c r="S103" t="str">
        <x:v>I00102</x:v>
      </x:c>
      <x:c r="T103" t="str">
        <x:v>R04</x:v>
      </x:c>
      <x:c r="U103" t="n">
        <x:v>0</x:v>
      </x:c>
      <x:c r="V103" t="n">
        <x:v>0</x:v>
      </x:c>
    </x:row>
    <x:row r="104" ht="20" customHeight="1">
      <x:c r="A104" s="4" t="str">
        <x:v>C00103</x:v>
      </x:c>
      <x:c r="B104" s="4" t="str">
        <x:v>Motor</x:v>
      </x:c>
      <x:c r="C104" s="4" t="str">
        <x:v>South</x:v>
      </x:c>
      <x:c r="D104" s="4" t="str">
        <x:v>Collision</x:v>
      </x:c>
      <x:c r="E104" s="4" t="str">
        <x:v>Medium</x:v>
      </x:c>
      <x:c r="F104" s="10" t="n">
        <x:v>61515.74</x:v>
      </x:c>
      <x:c r="G104" s="10" t="n">
        <x:v>10160.94</x:v>
      </x:c>
      <x:c r="H104" s="11" t="n">
        <x:v>7</x:v>
      </x:c>
      <x:c r="I104" s="11" t="str">
        <x:v>Settled</x:v>
      </x:c>
      <x:c r="J104" s="11" t="n">
        <x:v>2</x:v>
      </x:c>
      <x:c r="K104" s="11" t="n">
        <x:v>24</x:v>
      </x:c>
      <x:c r="L104" s="11" t="n">
        <x:v>0</x:v>
      </x:c>
      <x:c r="M104" s="4" t="str">
        <x:v>2025-04</x:v>
      </x:c>
      <x:c r="N104" s="4" t="n">
        <x:f>IF(AND(I104="Settled",ISNUMBER(K104)),1,0)</x:f>
        <x:v>1</x:v>
      </x:c>
      <x:c r="O104" s="4" t="n">
        <x:f>IF(N104=1,IF(K104&gt;Summary!$B$5,1,0),"")</x:f>
        <x:v>0</x:v>
      </x:c>
      <x:c r="P104" s="12" t="n">
        <x:f>IF(AND(ISNUMBER(F104),ISNUMBER(G104),G104&gt;0),F104/G104,"")</x:f>
        <x:v>6.054138691892678</x:v>
      </x:c>
      <x:c r="Q104" s="14" t="d">
        <x:v>2025-04-03T00:00:00.000Z</x:v>
      </x:c>
      <x:c r="R104" t="str">
        <x:v>P01214</x:v>
      </x:c>
      <x:c r="S104" t="str">
        <x:v>I00103</x:v>
      </x:c>
      <x:c r="T104" t="str">
        <x:v>R01</x:v>
      </x:c>
      <x:c r="U104" t="n">
        <x:v>0</x:v>
      </x:c>
      <x:c r="V104" t="n">
        <x:v>0</x:v>
      </x:c>
    </x:row>
    <x:row r="105" ht="20" customHeight="1">
      <x:c r="A105" s="4" t="str">
        <x:v>C00104</x:v>
      </x:c>
      <x:c r="B105" s="4" t="str">
        <x:v>Motor</x:v>
      </x:c>
      <x:c r="C105" s="4" t="str">
        <x:v>South</x:v>
      </x:c>
      <x:c r="D105" s="4" t="str">
        <x:v>Collision</x:v>
      </x:c>
      <x:c r="E105" s="4" t="str">
        <x:v>Medium</x:v>
      </x:c>
      <x:c r="F105" s="10" t="n">
        <x:v>28589.72</x:v>
      </x:c>
      <x:c r="G105" s="10" t="n">
        <x:v>5328.77</x:v>
      </x:c>
      <x:c r="H105" s="11" t="n">
        <x:v>4</x:v>
      </x:c>
      <x:c r="I105" s="11" t="str">
        <x:v>Rejected</x:v>
      </x:c>
      <x:c r="J105" s="11" t="n">
        <x:v>2</x:v>
      </x:c>
      <x:c r="K105" s="11"/>
      <x:c r="L105" s="11" t="n">
        <x:v>0</x:v>
      </x:c>
      <x:c r="M105" s="4" t="str">
        <x:v>2025-09</x:v>
      </x:c>
      <x:c r="N105" s="4" t="n">
        <x:f>IF(AND(I105="Settled",ISNUMBER(K105)),1,0)</x:f>
        <x:v>0</x:v>
      </x:c>
      <x:c r="O105" s="4" t="str">
        <x:f>IF(N105=1,IF(K105&gt;Summary!$B$5,1,0),"")</x:f>
      </x:c>
      <x:c r="P105" s="12" t="n">
        <x:f>IF(AND(ISNUMBER(F105),ISNUMBER(G105),G105&gt;0),F105/G105,"")</x:f>
        <x:v>5.365163067649758</x:v>
      </x:c>
      <x:c r="Q105" s="14" t="d">
        <x:v>2025-09-09T00:00:00.000Z</x:v>
      </x:c>
      <x:c r="R105" t="str">
        <x:v>P00112</x:v>
      </x:c>
      <x:c r="S105" t="str">
        <x:v>I00104</x:v>
      </x:c>
      <x:c r="T105" t="str">
        <x:v>R01</x:v>
      </x:c>
      <x:c r="U105" t="n">
        <x:v>0</x:v>
      </x:c>
      <x:c r="V105" t="n">
        <x:v>0</x:v>
      </x:c>
    </x:row>
    <x:row r="106" ht="20" customHeight="1">
      <x:c r="A106" s="4" t="str">
        <x:v>C00105</x:v>
      </x:c>
      <x:c r="B106" s="4" t="str">
        <x:v>Motor</x:v>
      </x:c>
      <x:c r="C106" s="4" t="str">
        <x:v>South</x:v>
      </x:c>
      <x:c r="D106" s="4" t="str">
        <x:v>Collision</x:v>
      </x:c>
      <x:c r="E106" s="4" t="str">
        <x:v>Low</x:v>
      </x:c>
      <x:c r="F106" s="10" t="n">
        <x:v>8933.13</x:v>
      </x:c>
      <x:c r="G106" s="10" t="n">
        <x:v>20631.47</x:v>
      </x:c>
      <x:c r="H106" s="11" t="n">
        <x:v>4</x:v>
      </x:c>
      <x:c r="I106" s="11" t="str">
        <x:v>Settled</x:v>
      </x:c>
      <x:c r="J106" s="11" t="n">
        <x:v>3</x:v>
      </x:c>
      <x:c r="K106" s="11" t="n">
        <x:v>12</x:v>
      </x:c>
      <x:c r="L106" s="11" t="n">
        <x:v>0</x:v>
      </x:c>
      <x:c r="M106" s="4" t="str">
        <x:v>2025-11</x:v>
      </x:c>
      <x:c r="N106" s="4" t="n">
        <x:f>IF(AND(I106="Settled",ISNUMBER(K106)),1,0)</x:f>
        <x:v>1</x:v>
      </x:c>
      <x:c r="O106" s="4" t="n">
        <x:f>IF(N106=1,IF(K106&gt;Summary!$B$5,1,0),"")</x:f>
        <x:v>0</x:v>
      </x:c>
      <x:c r="P106" s="12" t="n">
        <x:f>IF(AND(ISNUMBER(F106),ISNUMBER(G106),G106&gt;0),F106/G106,"")</x:f>
        <x:v>0.4329856282659451</x:v>
      </x:c>
      <x:c r="Q106" s="14" t="d">
        <x:v>2025-11-26T00:00:00.000Z</x:v>
      </x:c>
      <x:c r="R106" t="str">
        <x:v>P01028</x:v>
      </x:c>
      <x:c r="S106" t="str">
        <x:v>I00105</x:v>
      </x:c>
      <x:c r="T106" t="str">
        <x:v>R01</x:v>
      </x:c>
      <x:c r="U106" t="n">
        <x:v>0</x:v>
      </x:c>
      <x:c r="V106" t="n">
        <x:v>0</x:v>
      </x:c>
    </x:row>
    <x:row r="107" ht="20" customHeight="1">
      <x:c r="A107" s="4" t="str">
        <x:v>C00106</x:v>
      </x:c>
      <x:c r="B107" s="4" t="str">
        <x:v>Motor</x:v>
      </x:c>
      <x:c r="C107" s="4" t="str">
        <x:v>East</x:v>
      </x:c>
      <x:c r="D107" s="4" t="str">
        <x:v>Collision</x:v>
      </x:c>
      <x:c r="E107" s="4" t="str">
        <x:v>High</x:v>
      </x:c>
      <x:c r="F107" s="10" t="n">
        <x:v>93858.83</x:v>
      </x:c>
      <x:c r="G107" s="10" t="n">
        <x:v>8289.24</x:v>
      </x:c>
      <x:c r="H107" s="11" t="n">
        <x:v>4</x:v>
      </x:c>
      <x:c r="I107" s="11" t="str">
        <x:v>Settled</x:v>
      </x:c>
      <x:c r="J107" s="11" t="n">
        <x:v>5</x:v>
      </x:c>
      <x:c r="K107" s="11"/>
      <x:c r="L107" s="11" t="n">
        <x:v>1</x:v>
      </x:c>
      <x:c r="M107" s="4" t="str">
        <x:v>2025-04</x:v>
      </x:c>
      <x:c r="N107" s="4" t="n">
        <x:f>IF(AND(I107="Settled",ISNUMBER(K107)),1,0)</x:f>
        <x:v>0</x:v>
      </x:c>
      <x:c r="O107" s="4" t="str">
        <x:f>IF(N107=1,IF(K107&gt;Summary!$B$5,1,0),"")</x:f>
      </x:c>
      <x:c r="P107" s="12" t="n">
        <x:f>IF(AND(ISNUMBER(F107),ISNUMBER(G107),G107&gt;0),F107/G107,"")</x:f>
        <x:v>11.322971707900846</x:v>
      </x:c>
      <x:c r="Q107" s="14" t="d">
        <x:v>2025-04-24T00:00:00.000Z</x:v>
      </x:c>
      <x:c r="R107" t="str">
        <x:v>P00313</x:v>
      </x:c>
      <x:c r="S107" t="str">
        <x:v>I00106</x:v>
      </x:c>
      <x:c r="T107" t="str">
        <x:v>R04</x:v>
      </x:c>
      <x:c r="U107" t="n">
        <x:v>0</x:v>
      </x:c>
      <x:c r="V107" t="n">
        <x:v>0</x:v>
      </x:c>
    </x:row>
    <x:row r="108" ht="20" customHeight="1">
      <x:c r="A108" s="4" t="str">
        <x:v>C00107</x:v>
      </x:c>
      <x:c r="B108" s="4" t="str">
        <x:v>Motor</x:v>
      </x:c>
      <x:c r="C108" s="4" t="str">
        <x:v>Central</x:v>
      </x:c>
      <x:c r="D108" s="4" t="str">
        <x:v>Unknown</x:v>
      </x:c>
      <x:c r="E108" s="4" t="str">
        <x:v>Unknown</x:v>
      </x:c>
      <x:c r="F108" s="10" t="n">
        <x:v>71893.61</x:v>
      </x:c>
      <x:c r="G108" s="10" t="n">
        <x:v>8647.22</x:v>
      </x:c>
      <x:c r="H108" s="11" t="n">
        <x:v>2</x:v>
      </x:c>
      <x:c r="I108" s="11" t="str">
        <x:v>Settled</x:v>
      </x:c>
      <x:c r="J108" s="11" t="n">
        <x:v>3</x:v>
      </x:c>
      <x:c r="K108" s="11" t="n">
        <x:v>19</x:v>
      </x:c>
      <x:c r="L108" s="11" t="n">
        <x:v>0</x:v>
      </x:c>
      <x:c r="M108" s="4" t="str">
        <x:v>2025-04</x:v>
      </x:c>
      <x:c r="N108" s="4" t="n">
        <x:f>IF(AND(I108="Settled",ISNUMBER(K108)),1,0)</x:f>
        <x:v>1</x:v>
      </x:c>
      <x:c r="O108" s="4" t="n">
        <x:f>IF(N108=1,IF(K108&gt;Summary!$B$5,1,0),"")</x:f>
        <x:v>0</x:v>
      </x:c>
      <x:c r="P108" s="12" t="n">
        <x:f>IF(AND(ISNUMBER(F108),ISNUMBER(G108),G108&gt;0),F108/G108,"")</x:f>
        <x:v>8.314072037024618</x:v>
      </x:c>
      <x:c r="Q108" s="14" t="d">
        <x:v>2025-04-22T00:00:00.000Z</x:v>
      </x:c>
      <x:c r="R108" t="str">
        <x:v>P01542</x:v>
      </x:c>
      <x:c r="S108" t="str">
        <x:v>I00107</x:v>
      </x:c>
      <x:c r="T108" t="str">
        <x:v>R05</x:v>
      </x:c>
      <x:c r="U108" t="n">
        <x:v>0</x:v>
      </x:c>
      <x:c r="V108" t="n">
        <x:v>0</x:v>
      </x:c>
    </x:row>
    <x:row r="109" ht="20" customHeight="1">
      <x:c r="A109" s="4" t="str">
        <x:v>C00108</x:v>
      </x:c>
      <x:c r="B109" s="4" t="str">
        <x:v>Motor</x:v>
      </x:c>
      <x:c r="C109" s="4" t="str">
        <x:v>South</x:v>
      </x:c>
      <x:c r="D109" s="4" t="str">
        <x:v>Unknown</x:v>
      </x:c>
      <x:c r="E109" s="4" t="str">
        <x:v>Low</x:v>
      </x:c>
      <x:c r="F109" s="10" t="n">
        <x:v>27940.68</x:v>
      </x:c>
      <x:c r="G109" s="10" t="n">
        <x:v>21286.23</x:v>
      </x:c>
      <x:c r="H109" s="11" t="n">
        <x:v>6</x:v>
      </x:c>
      <x:c r="I109" s="11" t="str">
        <x:v>Settled</x:v>
      </x:c>
      <x:c r="J109" s="11" t="n">
        <x:v>6</x:v>
      </x:c>
      <x:c r="K109" s="11"/>
      <x:c r="L109" s="11" t="n">
        <x:v>1</x:v>
      </x:c>
      <x:c r="M109" s="4" t="str">
        <x:v>2025-04</x:v>
      </x:c>
      <x:c r="N109" s="4" t="n">
        <x:f>IF(AND(I109="Settled",ISNUMBER(K109)),1,0)</x:f>
        <x:v>0</x:v>
      </x:c>
      <x:c r="O109" s="4" t="str">
        <x:f>IF(N109=1,IF(K109&gt;Summary!$B$5,1,0),"")</x:f>
      </x:c>
      <x:c r="P109" s="12" t="n">
        <x:f>IF(AND(ISNUMBER(F109),ISNUMBER(G109),G109&gt;0),F109/G109,"")</x:f>
        <x:v>1.3126175936274296</x:v>
      </x:c>
      <x:c r="Q109" s="14" t="d">
        <x:v>2025-04-17T00:00:00.000Z</x:v>
      </x:c>
      <x:c r="R109" t="str">
        <x:v>P01231</x:v>
      </x:c>
      <x:c r="S109" t="str">
        <x:v>I00108</x:v>
      </x:c>
      <x:c r="T109" t="str">
        <x:v>R01</x:v>
      </x:c>
      <x:c r="U109" t="n">
        <x:v>0</x:v>
      </x:c>
      <x:c r="V109" t="n">
        <x:v>0</x:v>
      </x:c>
    </x:row>
    <x:row r="110" ht="20" customHeight="1">
      <x:c r="A110" s="4" t="str">
        <x:v>C00109</x:v>
      </x:c>
      <x:c r="B110" s="4" t="str">
        <x:v>Property</x:v>
      </x:c>
      <x:c r="C110" s="4" t="str">
        <x:v>South</x:v>
      </x:c>
      <x:c r="D110" s="4" t="str">
        <x:v>Water Damage</x:v>
      </x:c>
      <x:c r="E110" s="4" t="str">
        <x:v>Medium</x:v>
      </x:c>
      <x:c r="F110" s="10" t="n">
        <x:v>74375.74</x:v>
      </x:c>
      <x:c r="G110" s="10" t="n">
        <x:v>8619.89</x:v>
      </x:c>
      <x:c r="H110" s="11" t="n">
        <x:v>1</x:v>
      </x:c>
      <x:c r="I110" s="11" t="str">
        <x:v>Settled</x:v>
      </x:c>
      <x:c r="J110" s="11" t="n">
        <x:v>2</x:v>
      </x:c>
      <x:c r="K110" s="11" t="n">
        <x:v>10</x:v>
      </x:c>
      <x:c r="L110" s="11" t="n">
        <x:v>0</x:v>
      </x:c>
      <x:c r="M110" s="4" t="str">
        <x:v>2025-11</x:v>
      </x:c>
      <x:c r="N110" s="4" t="n">
        <x:f>IF(AND(I110="Settled",ISNUMBER(K110)),1,0)</x:f>
        <x:v>1</x:v>
      </x:c>
      <x:c r="O110" s="4" t="n">
        <x:f>IF(N110=1,IF(K110&gt;Summary!$B$5,1,0),"")</x:f>
        <x:v>0</x:v>
      </x:c>
      <x:c r="P110" s="12" t="n">
        <x:f>IF(AND(ISNUMBER(F110),ISNUMBER(G110),G110&gt;0),F110/G110,"")</x:f>
        <x:v>8.628386209104757</x:v>
      </x:c>
      <x:c r="Q110" s="14" t="d">
        <x:v>2025-11-29T00:00:00.000Z</x:v>
      </x:c>
      <x:c r="R110" t="str">
        <x:v>P00168</x:v>
      </x:c>
      <x:c r="S110" t="str">
        <x:v>I00109</x:v>
      </x:c>
      <x:c r="T110" t="str">
        <x:v>R01</x:v>
      </x:c>
      <x:c r="U110" t="n">
        <x:v>0</x:v>
      </x:c>
      <x:c r="V110" t="n">
        <x:v>0</x:v>
      </x:c>
    </x:row>
    <x:row r="111" ht="20" customHeight="1">
      <x:c r="A111" s="4" t="str">
        <x:v>C00110</x:v>
      </x:c>
      <x:c r="B111" s="4" t="str">
        <x:v>Motor</x:v>
      </x:c>
      <x:c r="C111" s="4" t="str">
        <x:v>South</x:v>
      </x:c>
      <x:c r="D111" s="4" t="str">
        <x:v>Collision</x:v>
      </x:c>
      <x:c r="E111" s="4" t="str">
        <x:v>Medium</x:v>
      </x:c>
      <x:c r="F111" s="10" t="n">
        <x:v>41641.53</x:v>
      </x:c>
      <x:c r="G111" s="10" t="n">
        <x:v>22330.34</x:v>
      </x:c>
      <x:c r="H111" s="11" t="n">
        <x:v>9</x:v>
      </x:c>
      <x:c r="I111" s="11" t="str">
        <x:v>Pending</x:v>
      </x:c>
      <x:c r="J111" s="11" t="n">
        <x:v>4</x:v>
      </x:c>
      <x:c r="K111" s="11"/>
      <x:c r="L111" s="11" t="n">
        <x:v>0</x:v>
      </x:c>
      <x:c r="M111" s="4" t="str">
        <x:v>2025-11</x:v>
      </x:c>
      <x:c r="N111" s="4" t="n">
        <x:f>IF(AND(I111="Settled",ISNUMBER(K111)),1,0)</x:f>
        <x:v>0</x:v>
      </x:c>
      <x:c r="O111" s="4" t="str">
        <x:f>IF(N111=1,IF(K111&gt;Summary!$B$5,1,0),"")</x:f>
      </x:c>
      <x:c r="P111" s="12" t="n">
        <x:f>IF(AND(ISNUMBER(F111),ISNUMBER(G111),G111&gt;0),F111/G111,"")</x:f>
        <x:v>1.8647960577402762</x:v>
      </x:c>
      <x:c r="Q111" s="14" t="d">
        <x:v>2025-11-20T00:00:00.000Z</x:v>
      </x:c>
      <x:c r="R111" t="str">
        <x:v>P01428</x:v>
      </x:c>
      <x:c r="S111" t="str">
        <x:v>I00110</x:v>
      </x:c>
      <x:c r="T111" t="str">
        <x:v>R01</x:v>
      </x:c>
      <x:c r="U111" t="n">
        <x:v>0</x:v>
      </x:c>
      <x:c r="V111" t="n">
        <x:v>0</x:v>
      </x:c>
    </x:row>
    <x:row r="112" ht="20" customHeight="1">
      <x:c r="A112" s="4" t="str">
        <x:v>C00111</x:v>
      </x:c>
      <x:c r="B112" s="4" t="str">
        <x:v>Motor</x:v>
      </x:c>
      <x:c r="C112" s="4" t="str">
        <x:v>South</x:v>
      </x:c>
      <x:c r="D112" s="4" t="str">
        <x:v>Collision</x:v>
      </x:c>
      <x:c r="E112" s="4" t="str">
        <x:v>Low</x:v>
      </x:c>
      <x:c r="F112" s="10" t="n">
        <x:v>29246.78</x:v>
      </x:c>
      <x:c r="G112" s="10" t="n">
        <x:v>9835.38</x:v>
      </x:c>
      <x:c r="H112" s="11" t="n">
        <x:v>4</x:v>
      </x:c>
      <x:c r="I112" s="11" t="str">
        <x:v>Settled</x:v>
      </x:c>
      <x:c r="J112" s="11" t="n">
        <x:v>2</x:v>
      </x:c>
      <x:c r="K112" s="11" t="n">
        <x:v>8</x:v>
      </x:c>
      <x:c r="L112" s="11" t="n">
        <x:v>0</x:v>
      </x:c>
      <x:c r="M112" s="4" t="str">
        <x:v>2025-05</x:v>
      </x:c>
      <x:c r="N112" s="4" t="n">
        <x:f>IF(AND(I112="Settled",ISNUMBER(K112)),1,0)</x:f>
        <x:v>1</x:v>
      </x:c>
      <x:c r="O112" s="4" t="n">
        <x:f>IF(N112=1,IF(K112&gt;Summary!$B$5,1,0),"")</x:f>
        <x:v>0</x:v>
      </x:c>
      <x:c r="P112" s="12" t="n">
        <x:f>IF(AND(ISNUMBER(F112),ISNUMBER(G112),G112&gt;0),F112/G112,"")</x:f>
        <x:v>2.9736298953370386</x:v>
      </x:c>
      <x:c r="Q112" s="14" t="d">
        <x:v>2025-05-07T00:00:00.000Z</x:v>
      </x:c>
      <x:c r="R112" t="str">
        <x:v>P00404</x:v>
      </x:c>
      <x:c r="S112" t="str">
        <x:v>I00111</x:v>
      </x:c>
      <x:c r="T112" t="str">
        <x:v>R01</x:v>
      </x:c>
      <x:c r="U112" t="n">
        <x:v>0</x:v>
      </x:c>
      <x:c r="V112" t="n">
        <x:v>0</x:v>
      </x:c>
    </x:row>
    <x:row r="113" ht="20" customHeight="1">
      <x:c r="A113" s="4" t="str">
        <x:v>C00112</x:v>
      </x:c>
      <x:c r="B113" s="4" t="str">
        <x:v>Motor</x:v>
      </x:c>
      <x:c r="C113" s="4" t="str">
        <x:v>West</x:v>
      </x:c>
      <x:c r="D113" s="4" t="str">
        <x:v>Collision</x:v>
      </x:c>
      <x:c r="E113" s="4" t="str">
        <x:v>Low</x:v>
      </x:c>
      <x:c r="F113" s="10" t="n">
        <x:v>8190.11</x:v>
      </x:c>
      <x:c r="G113" s="10" t="n">
        <x:v>11454.21</x:v>
      </x:c>
      <x:c r="H113" s="11" t="n">
        <x:v>7</x:v>
      </x:c>
      <x:c r="I113" s="11" t="str">
        <x:v>Settled</x:v>
      </x:c>
      <x:c r="J113" s="11" t="n">
        <x:v>4</x:v>
      </x:c>
      <x:c r="K113" s="11" t="n">
        <x:v>14</x:v>
      </x:c>
      <x:c r="L113" s="11" t="n">
        <x:v>0</x:v>
      </x:c>
      <x:c r="M113" s="4" t="str">
        <x:v>2025-12</x:v>
      </x:c>
      <x:c r="N113" s="4" t="n">
        <x:f>IF(AND(I113="Settled",ISNUMBER(K113)),1,0)</x:f>
        <x:v>1</x:v>
      </x:c>
      <x:c r="O113" s="4" t="n">
        <x:f>IF(N113=1,IF(K113&gt;Summary!$B$5,1,0),"")</x:f>
        <x:v>0</x:v>
      </x:c>
      <x:c r="P113" s="12" t="n">
        <x:f>IF(AND(ISNUMBER(F113),ISNUMBER(G113),G113&gt;0),F113/G113,"")</x:f>
        <x:v>0.7150305433548014</x:v>
      </x:c>
      <x:c r="Q113" s="14" t="d">
        <x:v>2025-12-09T00:00:00.000Z</x:v>
      </x:c>
      <x:c r="R113" t="str">
        <x:v>P00874</x:v>
      </x:c>
      <x:c r="S113" t="str">
        <x:v>I00112</x:v>
      </x:c>
      <x:c r="T113" t="str">
        <x:v>R03</x:v>
      </x:c>
      <x:c r="U113" t="n">
        <x:v>0</x:v>
      </x:c>
      <x:c r="V113" t="n">
        <x:v>0</x:v>
      </x:c>
    </x:row>
    <x:row r="114" ht="20" customHeight="1">
      <x:c r="A114" s="4" t="str">
        <x:v>C00113</x:v>
      </x:c>
      <x:c r="B114" s="4" t="str">
        <x:v>Property</x:v>
      </x:c>
      <x:c r="C114" s="4" t="str">
        <x:v>West</x:v>
      </x:c>
      <x:c r="D114" s="4" t="str">
        <x:v>Fire</x:v>
      </x:c>
      <x:c r="E114" s="4" t="str">
        <x:v>Medium</x:v>
      </x:c>
      <x:c r="F114" s="10" t="n">
        <x:v>444660.68</x:v>
      </x:c>
      <x:c r="G114" s="10" t="n">
        <x:v>8869.77</x:v>
      </x:c>
      <x:c r="H114" s="11" t="n">
        <x:v>9</x:v>
      </x:c>
      <x:c r="I114" s="11" t="str">
        <x:v>Settled</x:v>
      </x:c>
      <x:c r="J114" s="11" t="n">
        <x:v>4</x:v>
      </x:c>
      <x:c r="K114" s="11" t="n">
        <x:v>29</x:v>
      </x:c>
      <x:c r="L114" s="11" t="n">
        <x:v>1</x:v>
      </x:c>
      <x:c r="M114" s="4" t="str">
        <x:v>2025-10</x:v>
      </x:c>
      <x:c r="N114" s="4" t="n">
        <x:f>IF(AND(I114="Settled",ISNUMBER(K114)),1,0)</x:f>
        <x:v>1</x:v>
      </x:c>
      <x:c r="O114" s="4" t="n">
        <x:f>IF(N114=1,IF(K114&gt;Summary!$B$5,1,0),"")</x:f>
        <x:v>0</x:v>
      </x:c>
      <x:c r="P114" s="12" t="n">
        <x:f>IF(AND(ISNUMBER(F114),ISNUMBER(G114),G114&gt;0),F114/G114,"")</x:f>
        <x:v>50.132154497805466</x:v>
      </x:c>
      <x:c r="Q114" s="14" t="d">
        <x:v>2025-10-05T00:00:00.000Z</x:v>
      </x:c>
      <x:c r="R114" t="str">
        <x:v>P00137</x:v>
      </x:c>
      <x:c r="S114" t="str">
        <x:v>I00113</x:v>
      </x:c>
      <x:c r="T114" t="str">
        <x:v>R03</x:v>
      </x:c>
      <x:c r="U114" t="n">
        <x:v>0</x:v>
      </x:c>
      <x:c r="V114" t="n">
        <x:v>0</x:v>
      </x:c>
    </x:row>
    <x:row r="115" ht="20" customHeight="1">
      <x:c r="A115" s="4" t="str">
        <x:v>C00114</x:v>
      </x:c>
      <x:c r="B115" s="4" t="str">
        <x:v>Motor</x:v>
      </x:c>
      <x:c r="C115" s="4" t="str">
        <x:v>West</x:v>
      </x:c>
      <x:c r="D115" s="4" t="str">
        <x:v>Glass Damage</x:v>
      </x:c>
      <x:c r="E115" s="4" t="str">
        <x:v>Low</x:v>
      </x:c>
      <x:c r="F115" s="10" t="n">
        <x:v>2673.15</x:v>
      </x:c>
      <x:c r="G115" s="10" t="n">
        <x:v>11304.7</x:v>
      </x:c>
      <x:c r="H115" s="11" t="n">
        <x:v>8</x:v>
      </x:c>
      <x:c r="I115" s="11" t="str">
        <x:v>Settled</x:v>
      </x:c>
      <x:c r="J115" s="11" t="n">
        <x:v>2</x:v>
      </x:c>
      <x:c r="K115" s="11" t="n">
        <x:v>19</x:v>
      </x:c>
      <x:c r="L115" s="11" t="n">
        <x:v>0</x:v>
      </x:c>
      <x:c r="M115" s="4" t="str">
        <x:v>2025-05</x:v>
      </x:c>
      <x:c r="N115" s="4" t="n">
        <x:f>IF(AND(I115="Settled",ISNUMBER(K115)),1,0)</x:f>
        <x:v>1</x:v>
      </x:c>
      <x:c r="O115" s="4" t="n">
        <x:f>IF(N115=1,IF(K115&gt;Summary!$B$5,1,0),"")</x:f>
        <x:v>0</x:v>
      </x:c>
      <x:c r="P115" s="12" t="n">
        <x:f>IF(AND(ISNUMBER(F115),ISNUMBER(G115),G115&gt;0),F115/G115,"")</x:f>
        <x:v>0.23646359478800852</x:v>
      </x:c>
      <x:c r="Q115" s="14" t="d">
        <x:v>2025-05-27T00:00:00.000Z</x:v>
      </x:c>
      <x:c r="R115" t="str">
        <x:v>P00169</x:v>
      </x:c>
      <x:c r="S115" t="str">
        <x:v>I00114</x:v>
      </x:c>
      <x:c r="T115" t="str">
        <x:v>R03</x:v>
      </x:c>
      <x:c r="U115" t="n">
        <x:v>0</x:v>
      </x:c>
      <x:c r="V115" t="n">
        <x:v>0</x:v>
      </x:c>
    </x:row>
    <x:row r="116" ht="20" customHeight="1">
      <x:c r="A116" s="4" t="str">
        <x:v>C00115</x:v>
      </x:c>
      <x:c r="B116" s="4" t="str">
        <x:v>Property</x:v>
      </x:c>
      <x:c r="C116" s="4" t="str">
        <x:v>South</x:v>
      </x:c>
      <x:c r="D116" s="4" t="str">
        <x:v>Unknown</x:v>
      </x:c>
      <x:c r="E116" s="4" t="str">
        <x:v>High</x:v>
      </x:c>
      <x:c r="F116" s="10" t="n">
        <x:v>195247.87</x:v>
      </x:c>
      <x:c r="G116" s="10" t="n">
        <x:v>7797.26</x:v>
      </x:c>
      <x:c r="H116" s="11" t="n">
        <x:v>7</x:v>
      </x:c>
      <x:c r="I116" s="11" t="str">
        <x:v>Rejected</x:v>
      </x:c>
      <x:c r="J116" s="11" t="n">
        <x:v>4</x:v>
      </x:c>
      <x:c r="K116" s="11"/>
      <x:c r="L116" s="11" t="n">
        <x:v>1</x:v>
      </x:c>
      <x:c r="M116" s="4" t="str">
        <x:v>2025-10</x:v>
      </x:c>
      <x:c r="N116" s="4" t="n">
        <x:f>IF(AND(I116="Settled",ISNUMBER(K116)),1,0)</x:f>
        <x:v>0</x:v>
      </x:c>
      <x:c r="O116" s="4" t="str">
        <x:f>IF(N116=1,IF(K116&gt;Summary!$B$5,1,0),"")</x:f>
      </x:c>
      <x:c r="P116" s="12" t="n">
        <x:f>IF(AND(ISNUMBER(F116),ISNUMBER(G116),G116&gt;0),F116/G116,"")</x:f>
        <x:v>25.040574509507184</x:v>
      </x:c>
      <x:c r="Q116" s="14" t="d">
        <x:v>2025-10-29T00:00:00.000Z</x:v>
      </x:c>
      <x:c r="R116" t="str">
        <x:v>P00387</x:v>
      </x:c>
      <x:c r="S116" t="str">
        <x:v>I00115</x:v>
      </x:c>
      <x:c r="T116" t="str">
        <x:v>R01</x:v>
      </x:c>
      <x:c r="U116" t="n">
        <x:v>0</x:v>
      </x:c>
      <x:c r="V116" t="n">
        <x:v>0</x:v>
      </x:c>
    </x:row>
    <x:row r="117" ht="20" customHeight="1">
      <x:c r="A117" s="4" t="str">
        <x:v>C00116</x:v>
      </x:c>
      <x:c r="B117" s="4" t="str">
        <x:v>Motor</x:v>
      </x:c>
      <x:c r="C117" s="4" t="str">
        <x:v>South</x:v>
      </x:c>
      <x:c r="D117" s="4" t="str">
        <x:v>Collision</x:v>
      </x:c>
      <x:c r="E117" s="4" t="str">
        <x:v>Low</x:v>
      </x:c>
      <x:c r="F117" s="10" t="n">
        <x:v>16974.6</x:v>
      </x:c>
      <x:c r="G117" s="10" t="n">
        <x:v>20141.62</x:v>
      </x:c>
      <x:c r="H117" s="11" t="n">
        <x:v>9</x:v>
      </x:c>
      <x:c r="I117" s="11" t="str">
        <x:v>Pending</x:v>
      </x:c>
      <x:c r="J117" s="11" t="n">
        <x:v>2</x:v>
      </x:c>
      <x:c r="K117" s="11"/>
      <x:c r="L117" s="11" t="n">
        <x:v>0</x:v>
      </x:c>
      <x:c r="M117" s="4" t="str">
        <x:v>2025-11</x:v>
      </x:c>
      <x:c r="N117" s="4" t="n">
        <x:f>IF(AND(I117="Settled",ISNUMBER(K117)),1,0)</x:f>
        <x:v>0</x:v>
      </x:c>
      <x:c r="O117" s="4" t="str">
        <x:f>IF(N117=1,IF(K117&gt;Summary!$B$5,1,0),"")</x:f>
      </x:c>
      <x:c r="P117" s="12" t="n">
        <x:f>IF(AND(ISNUMBER(F117),ISNUMBER(G117),G117&gt;0),F117/G117,"")</x:f>
        <x:v>0.842762399449498</x:v>
      </x:c>
      <x:c r="Q117" s="14" t="d">
        <x:v>2025-11-30T00:00:00.000Z</x:v>
      </x:c>
      <x:c r="R117" t="str">
        <x:v>P00856</x:v>
      </x:c>
      <x:c r="S117" t="str">
        <x:v>I00116</x:v>
      </x:c>
      <x:c r="T117" t="str">
        <x:v>R01</x:v>
      </x:c>
      <x:c r="U117" t="n">
        <x:v>0</x:v>
      </x:c>
      <x:c r="V117" t="n">
        <x:v>0</x:v>
      </x:c>
    </x:row>
    <x:row r="118" ht="20" customHeight="1">
      <x:c r="A118" s="4" t="str">
        <x:v>C00117</x:v>
      </x:c>
      <x:c r="B118" s="4" t="str">
        <x:v>Motor</x:v>
      </x:c>
      <x:c r="C118" s="4" t="str">
        <x:v>East</x:v>
      </x:c>
      <x:c r="D118" s="4" t="str">
        <x:v>Collision</x:v>
      </x:c>
      <x:c r="E118" s="4" t="str">
        <x:v>Low</x:v>
      </x:c>
      <x:c r="F118" s="10" t="n">
        <x:v>18498.95</x:v>
      </x:c>
      <x:c r="G118" s="10" t="n">
        <x:v>10855.46</x:v>
      </x:c>
      <x:c r="H118" s="11" t="n">
        <x:v>2</x:v>
      </x:c>
      <x:c r="I118" s="11" t="str">
        <x:v>Settled</x:v>
      </x:c>
      <x:c r="J118" s="11" t="n">
        <x:v>4</x:v>
      </x:c>
      <x:c r="K118" s="11" t="n">
        <x:v>19</x:v>
      </x:c>
      <x:c r="L118" s="11" t="n">
        <x:v>0</x:v>
      </x:c>
      <x:c r="M118" s="4" t="str">
        <x:v>2025-11</x:v>
      </x:c>
      <x:c r="N118" s="4" t="n">
        <x:f>IF(AND(I118="Settled",ISNUMBER(K118)),1,0)</x:f>
        <x:v>1</x:v>
      </x:c>
      <x:c r="O118" s="4" t="n">
        <x:f>IF(N118=1,IF(K118&gt;Summary!$B$5,1,0),"")</x:f>
        <x:v>0</x:v>
      </x:c>
      <x:c r="P118" s="12" t="n">
        <x:f>IF(AND(ISNUMBER(F118),ISNUMBER(G118),G118&gt;0),F118/G118,"")</x:f>
        <x:v>1.7041147956880687</x:v>
      </x:c>
      <x:c r="Q118" s="14" t="d">
        <x:v>2025-11-14T00:00:00.000Z</x:v>
      </x:c>
      <x:c r="R118" t="str">
        <x:v>P00869</x:v>
      </x:c>
      <x:c r="S118" t="str">
        <x:v>I00117</x:v>
      </x:c>
      <x:c r="T118" t="str">
        <x:v>R04</x:v>
      </x:c>
      <x:c r="U118" t="n">
        <x:v>0</x:v>
      </x:c>
      <x:c r="V118" t="n">
        <x:v>0</x:v>
      </x:c>
    </x:row>
    <x:row r="119" ht="20" customHeight="1">
      <x:c r="A119" s="4" t="str">
        <x:v>C00118</x:v>
      </x:c>
      <x:c r="B119" s="4" t="str">
        <x:v>Motor</x:v>
      </x:c>
      <x:c r="C119" s="4" t="str">
        <x:v>South</x:v>
      </x:c>
      <x:c r="D119" s="4" t="str">
        <x:v>Collision</x:v>
      </x:c>
      <x:c r="E119" s="4" t="str">
        <x:v>Low</x:v>
      </x:c>
      <x:c r="F119" s="10" t="n">
        <x:v>17267.27</x:v>
      </x:c>
      <x:c r="G119" s="10" t="n">
        <x:v>5956.93</x:v>
      </x:c>
      <x:c r="H119" s="11" t="n">
        <x:v>8</x:v>
      </x:c>
      <x:c r="I119" s="11" t="str">
        <x:v>Settled</x:v>
      </x:c>
      <x:c r="J119" s="11" t="n">
        <x:v>3</x:v>
      </x:c>
      <x:c r="K119" s="11" t="n">
        <x:v>16</x:v>
      </x:c>
      <x:c r="L119" s="11" t="n">
        <x:v>0</x:v>
      </x:c>
      <x:c r="M119" s="4" t="str">
        <x:v>2025-06</x:v>
      </x:c>
      <x:c r="N119" s="4" t="n">
        <x:f>IF(AND(I119="Settled",ISNUMBER(K119)),1,0)</x:f>
        <x:v>1</x:v>
      </x:c>
      <x:c r="O119" s="4" t="n">
        <x:f>IF(N119=1,IF(K119&gt;Summary!$B$5,1,0),"")</x:f>
        <x:v>0</x:v>
      </x:c>
      <x:c r="P119" s="12" t="n">
        <x:f>IF(AND(ISNUMBER(F119),ISNUMBER(G119),G119&gt;0),F119/G119,"")</x:f>
        <x:v>2.89868606815927</x:v>
      </x:c>
      <x:c r="Q119" s="14" t="d">
        <x:v>2025-06-21T00:00:00.000Z</x:v>
      </x:c>
      <x:c r="R119" t="str">
        <x:v>P01369</x:v>
      </x:c>
      <x:c r="S119" t="str">
        <x:v>I00118</x:v>
      </x:c>
      <x:c r="T119" t="str">
        <x:v>R01</x:v>
      </x:c>
      <x:c r="U119" t="n">
        <x:v>0</x:v>
      </x:c>
      <x:c r="V119" t="n">
        <x:v>0</x:v>
      </x:c>
    </x:row>
    <x:row r="120" ht="20" customHeight="1">
      <x:c r="A120" s="4" t="str">
        <x:v>C00119</x:v>
      </x:c>
      <x:c r="B120" s="4" t="str">
        <x:v>Property</x:v>
      </x:c>
      <x:c r="C120" s="4" t="str">
        <x:v>West</x:v>
      </x:c>
      <x:c r="D120" s="4" t="str">
        <x:v>Fire</x:v>
      </x:c>
      <x:c r="E120" s="4" t="str">
        <x:v>Low</x:v>
      </x:c>
      <x:c r="F120" s="10" t="n">
        <x:v>90767.02</x:v>
      </x:c>
      <x:c r="G120" s="10" t="n">
        <x:v>7362.54</x:v>
      </x:c>
      <x:c r="H120" s="11" t="n">
        <x:v>4</x:v>
      </x:c>
      <x:c r="I120" s="11" t="str">
        <x:v>Settled</x:v>
      </x:c>
      <x:c r="J120" s="11" t="n">
        <x:v>4</x:v>
      </x:c>
      <x:c r="K120" s="11" t="n">
        <x:v>28</x:v>
      </x:c>
      <x:c r="L120" s="11" t="n">
        <x:v>1</x:v>
      </x:c>
      <x:c r="M120" s="4" t="str">
        <x:v>2025-03</x:v>
      </x:c>
      <x:c r="N120" s="4" t="n">
        <x:f>IF(AND(I120="Settled",ISNUMBER(K120)),1,0)</x:f>
        <x:v>1</x:v>
      </x:c>
      <x:c r="O120" s="4" t="n">
        <x:f>IF(N120=1,IF(K120&gt;Summary!$B$5,1,0),"")</x:f>
        <x:v>0</x:v>
      </x:c>
      <x:c r="P120" s="12" t="n">
        <x:f>IF(AND(ISNUMBER(F120),ISNUMBER(G120),G120&gt;0),F120/G120,"")</x:f>
        <x:v>12.328220967220552</x:v>
      </x:c>
      <x:c r="Q120" s="14" t="d">
        <x:v>2025-03-21T00:00:00.000Z</x:v>
      </x:c>
      <x:c r="R120" t="str">
        <x:v>P00265</x:v>
      </x:c>
      <x:c r="S120" t="str">
        <x:v>I00119</x:v>
      </x:c>
      <x:c r="T120" t="str">
        <x:v>R03</x:v>
      </x:c>
      <x:c r="U120" t="n">
        <x:v>0</x:v>
      </x:c>
      <x:c r="V120" t="n">
        <x:v>0</x:v>
      </x:c>
    </x:row>
    <x:row r="121" ht="20" customHeight="1">
      <x:c r="A121" s="4" t="str">
        <x:v>C00120</x:v>
      </x:c>
      <x:c r="B121" s="4" t="str">
        <x:v>Property</x:v>
      </x:c>
      <x:c r="C121" s="4" t="str">
        <x:v>West</x:v>
      </x:c>
      <x:c r="D121" s="4" t="str">
        <x:v>Water Damage</x:v>
      </x:c>
      <x:c r="E121" s="4" t="str">
        <x:v>High</x:v>
      </x:c>
      <x:c r="F121" s="10" t="n">
        <x:v>162285.25</x:v>
      </x:c>
      <x:c r="G121" s="10" t="n">
        <x:v>16193.88</x:v>
      </x:c>
      <x:c r="H121" s="11" t="n">
        <x:v>3</x:v>
      </x:c>
      <x:c r="I121" s="11" t="str">
        <x:v>Settled</x:v>
      </x:c>
      <x:c r="J121" s="11" t="n">
        <x:v>5</x:v>
      </x:c>
      <x:c r="K121" s="11" t="n">
        <x:v>42</x:v>
      </x:c>
      <x:c r="L121" s="11" t="n">
        <x:v>1</x:v>
      </x:c>
      <x:c r="M121" s="4" t="str">
        <x:v>2025-03</x:v>
      </x:c>
      <x:c r="N121" s="4" t="n">
        <x:f>IF(AND(I121="Settled",ISNUMBER(K121)),1,0)</x:f>
        <x:v>1</x:v>
      </x:c>
      <x:c r="O121" s="4" t="n">
        <x:f>IF(N121=1,IF(K121&gt;Summary!$B$5,1,0),"")</x:f>
        <x:v>1</x:v>
      </x:c>
      <x:c r="P121" s="12" t="n">
        <x:f>IF(AND(ISNUMBER(F121),ISNUMBER(G121),G121&gt;0),F121/G121,"")</x:f>
        <x:v>10.02139388460332</x:v>
      </x:c>
      <x:c r="Q121" s="14" t="d">
        <x:v>2025-03-03T00:00:00.000Z</x:v>
      </x:c>
      <x:c r="R121" t="str">
        <x:v>P01200</x:v>
      </x:c>
      <x:c r="S121" t="str">
        <x:v>I00120</x:v>
      </x:c>
      <x:c r="T121" t="str">
        <x:v>R03</x:v>
      </x:c>
      <x:c r="U121" t="n">
        <x:v>0</x:v>
      </x:c>
      <x:c r="V121" t="n">
        <x:v>0</x:v>
      </x:c>
    </x:row>
    <x:row r="122" ht="20" customHeight="1">
      <x:c r="A122" s="4" t="str">
        <x:v>C00121</x:v>
      </x:c>
      <x:c r="B122" s="4" t="str">
        <x:v>Motor</x:v>
      </x:c>
      <x:c r="C122" s="4" t="str">
        <x:v>North</x:v>
      </x:c>
      <x:c r="D122" s="4" t="str">
        <x:v>Theft</x:v>
      </x:c>
      <x:c r="E122" s="4" t="str">
        <x:v>High</x:v>
      </x:c>
      <x:c r="F122" s="10" t="n">
        <x:v>301116.73</x:v>
      </x:c>
      <x:c r="G122" s="10" t="n">
        <x:v>5355.11</x:v>
      </x:c>
      <x:c r="H122" s="11" t="n">
        <x:v>4</x:v>
      </x:c>
      <x:c r="I122" s="11" t="str">
        <x:v>Settled</x:v>
      </x:c>
      <x:c r="J122" s="11" t="n">
        <x:v>5</x:v>
      </x:c>
      <x:c r="K122" s="11" t="n">
        <x:v>35</x:v>
      </x:c>
      <x:c r="L122" s="11" t="n">
        <x:v>1</x:v>
      </x:c>
      <x:c r="M122" s="4" t="str">
        <x:v>2025-10</x:v>
      </x:c>
      <x:c r="N122" s="4" t="n">
        <x:f>IF(AND(I122="Settled",ISNUMBER(K122)),1,0)</x:f>
        <x:v>1</x:v>
      </x:c>
      <x:c r="O122" s="4" t="n">
        <x:f>IF(N122=1,IF(K122&gt;Summary!$B$5,1,0),"")</x:f>
        <x:v>1</x:v>
      </x:c>
      <x:c r="P122" s="12" t="n">
        <x:f>IF(AND(ISNUMBER(F122),ISNUMBER(G122),G122&gt;0),F122/G122,"")</x:f>
        <x:v>56.22979359901104</x:v>
      </x:c>
      <x:c r="Q122" s="14" t="d">
        <x:v>2025-10-29T00:00:00.000Z</x:v>
      </x:c>
      <x:c r="R122" t="str">
        <x:v>P00010</x:v>
      </x:c>
      <x:c r="S122" t="str">
        <x:v>I00121</x:v>
      </x:c>
      <x:c r="T122" t="str">
        <x:v>R02</x:v>
      </x:c>
      <x:c r="U122" t="n">
        <x:v>0</x:v>
      </x:c>
      <x:c r="V122" t="n">
        <x:v>0</x:v>
      </x:c>
    </x:row>
    <x:row r="123" ht="20" customHeight="1">
      <x:c r="A123" s="4" t="str">
        <x:v>C00122</x:v>
      </x:c>
      <x:c r="B123" s="4" t="str">
        <x:v>Motor</x:v>
      </x:c>
      <x:c r="C123" s="4" t="str">
        <x:v>South</x:v>
      </x:c>
      <x:c r="D123" s="4" t="str">
        <x:v>Collision</x:v>
      </x:c>
      <x:c r="E123" s="4" t="str">
        <x:v>High</x:v>
      </x:c>
      <x:c r="F123" s="10" t="n">
        <x:v>228096.19</x:v>
      </x:c>
      <x:c r="G123" s="10" t="n">
        <x:v>5640.25</x:v>
      </x:c>
      <x:c r="H123" s="11" t="n">
        <x:v>4</x:v>
      </x:c>
      <x:c r="I123" s="11" t="str">
        <x:v>Pending</x:v>
      </x:c>
      <x:c r="J123" s="11" t="n">
        <x:v>4</x:v>
      </x:c>
      <x:c r="K123" s="11"/>
      <x:c r="L123" s="11" t="n">
        <x:v>0</x:v>
      </x:c>
      <x:c r="M123" s="4" t="str">
        <x:v>2025-09</x:v>
      </x:c>
      <x:c r="N123" s="4" t="n">
        <x:f>IF(AND(I123="Settled",ISNUMBER(K123)),1,0)</x:f>
        <x:v>0</x:v>
      </x:c>
      <x:c r="O123" s="4" t="str">
        <x:f>IF(N123=1,IF(K123&gt;Summary!$B$5,1,0),"")</x:f>
      </x:c>
      <x:c r="P123" s="12" t="n">
        <x:f>IF(AND(ISNUMBER(F123),ISNUMBER(G123),G123&gt;0),F123/G123,"")</x:f>
        <x:v>40.4407942910332</x:v>
      </x:c>
      <x:c r="Q123" s="14" t="d">
        <x:v>2025-09-25T00:00:00.000Z</x:v>
      </x:c>
      <x:c r="R123" t="str">
        <x:v>P00466</x:v>
      </x:c>
      <x:c r="S123" t="str">
        <x:v>I00122</x:v>
      </x:c>
      <x:c r="T123" t="str">
        <x:v>R01</x:v>
      </x:c>
      <x:c r="U123" t="n">
        <x:v>0</x:v>
      </x:c>
      <x:c r="V123" t="n">
        <x:v>0</x:v>
      </x:c>
    </x:row>
    <x:row r="124" ht="20" customHeight="1">
      <x:c r="A124" s="4" t="str">
        <x:v>C00123</x:v>
      </x:c>
      <x:c r="B124" s="4" t="str">
        <x:v>Motor</x:v>
      </x:c>
      <x:c r="C124" s="4" t="str">
        <x:v>West</x:v>
      </x:c>
      <x:c r="D124" s="4" t="str">
        <x:v>Theft</x:v>
      </x:c>
      <x:c r="E124" s="4" t="str">
        <x:v>Medium</x:v>
      </x:c>
      <x:c r="F124" s="10" t="n">
        <x:v>88342.6</x:v>
      </x:c>
      <x:c r="G124" s="10" t="n">
        <x:v>8397.64</x:v>
      </x:c>
      <x:c r="H124" s="11" t="n">
        <x:v>8</x:v>
      </x:c>
      <x:c r="I124" s="11" t="str">
        <x:v>Settled</x:v>
      </x:c>
      <x:c r="J124" s="11" t="n">
        <x:v>6</x:v>
      </x:c>
      <x:c r="K124" s="11" t="n">
        <x:v>32</x:v>
      </x:c>
      <x:c r="L124" s="11" t="n">
        <x:v>1</x:v>
      </x:c>
      <x:c r="M124" s="4" t="str">
        <x:v>2025-09</x:v>
      </x:c>
      <x:c r="N124" s="4" t="n">
        <x:f>IF(AND(I124="Settled",ISNUMBER(K124)),1,0)</x:f>
        <x:v>1</x:v>
      </x:c>
      <x:c r="O124" s="4" t="n">
        <x:f>IF(N124=1,IF(K124&gt;Summary!$B$5,1,0),"")</x:f>
        <x:v>1</x:v>
      </x:c>
      <x:c r="P124" s="12" t="n">
        <x:f>IF(AND(ISNUMBER(F124),ISNUMBER(G124),G124&gt;0),F124/G124,"")</x:f>
        <x:v>10.51993179036015</x:v>
      </x:c>
      <x:c r="Q124" s="14" t="d">
        <x:v>2025-09-16T00:00:00.000Z</x:v>
      </x:c>
      <x:c r="R124" t="str">
        <x:v>P00281</x:v>
      </x:c>
      <x:c r="S124" t="str">
        <x:v>I00123</x:v>
      </x:c>
      <x:c r="T124" t="str">
        <x:v>R03</x:v>
      </x:c>
      <x:c r="U124" t="n">
        <x:v>0</x:v>
      </x:c>
      <x:c r="V124" t="n">
        <x:v>0</x:v>
      </x:c>
    </x:row>
    <x:row r="125" ht="20" customHeight="1">
      <x:c r="A125" s="4" t="str">
        <x:v>C00124</x:v>
      </x:c>
      <x:c r="B125" s="4" t="str">
        <x:v>Motor</x:v>
      </x:c>
      <x:c r="C125" s="4" t="str">
        <x:v>East</x:v>
      </x:c>
      <x:c r="D125" s="4" t="str">
        <x:v>Collision</x:v>
      </x:c>
      <x:c r="E125" s="4" t="str">
        <x:v>Medium</x:v>
      </x:c>
      <x:c r="F125" s="10" t="n">
        <x:v>118065.29</x:v>
      </x:c>
      <x:c r="G125" s="10" t="n">
        <x:v>6878.65</x:v>
      </x:c>
      <x:c r="H125" s="11" t="n">
        <x:v>5</x:v>
      </x:c>
      <x:c r="I125" s="11" t="str">
        <x:v>Pending</x:v>
      </x:c>
      <x:c r="J125" s="11" t="n">
        <x:v>4</x:v>
      </x:c>
      <x:c r="K125" s="11"/>
      <x:c r="L125" s="11" t="n">
        <x:v>0</x:v>
      </x:c>
      <x:c r="M125" s="4" t="str">
        <x:v>2025-01</x:v>
      </x:c>
      <x:c r="N125" s="4" t="n">
        <x:f>IF(AND(I125="Settled",ISNUMBER(K125)),1,0)</x:f>
        <x:v>0</x:v>
      </x:c>
      <x:c r="O125" s="4" t="str">
        <x:f>IF(N125=1,IF(K125&gt;Summary!$B$5,1,0),"")</x:f>
      </x:c>
      <x:c r="P125" s="12" t="n">
        <x:f>IF(AND(ISNUMBER(F125),ISNUMBER(G125),G125&gt;0),F125/G125,"")</x:f>
        <x:v>17.16402055635917</x:v>
      </x:c>
      <x:c r="Q125" s="14" t="d">
        <x:v>2025-01-17T00:00:00.000Z</x:v>
      </x:c>
      <x:c r="R125" t="str">
        <x:v>P00199</x:v>
      </x:c>
      <x:c r="S125" t="str">
        <x:v>I00124</x:v>
      </x:c>
      <x:c r="T125" t="str">
        <x:v>R04</x:v>
      </x:c>
      <x:c r="U125" t="n">
        <x:v>0</x:v>
      </x:c>
      <x:c r="V125" t="n">
        <x:v>0</x:v>
      </x:c>
    </x:row>
    <x:row r="126" ht="20" customHeight="1">
      <x:c r="A126" s="4" t="str">
        <x:v>C00125</x:v>
      </x:c>
      <x:c r="B126" s="4" t="str">
        <x:v>Motor</x:v>
      </x:c>
      <x:c r="C126" s="4" t="str">
        <x:v>West</x:v>
      </x:c>
      <x:c r="D126" s="4" t="str">
        <x:v>Glass Damage</x:v>
      </x:c>
      <x:c r="E126" s="4" t="str">
        <x:v>Low</x:v>
      </x:c>
      <x:c r="F126" s="10" t="n">
        <x:v>5187.54</x:v>
      </x:c>
      <x:c r="G126" s="10" t="n">
        <x:v>29578.07</x:v>
      </x:c>
      <x:c r="H126" s="11" t="n">
        <x:v>6</x:v>
      </x:c>
      <x:c r="I126" s="11" t="str">
        <x:v>Rejected</x:v>
      </x:c>
      <x:c r="J126" s="11" t="n">
        <x:v>2</x:v>
      </x:c>
      <x:c r="K126" s="11"/>
      <x:c r="L126" s="11" t="n">
        <x:v>0</x:v>
      </x:c>
      <x:c r="M126" s="4" t="str">
        <x:v>2025-12</x:v>
      </x:c>
      <x:c r="N126" s="4" t="n">
        <x:f>IF(AND(I126="Settled",ISNUMBER(K126)),1,0)</x:f>
        <x:v>0</x:v>
      </x:c>
      <x:c r="O126" s="4" t="str">
        <x:f>IF(N126=1,IF(K126&gt;Summary!$B$5,1,0),"")</x:f>
      </x:c>
      <x:c r="P126" s="12" t="n">
        <x:f>IF(AND(ISNUMBER(F126),ISNUMBER(G126),G126&gt;0),F126/G126,"")</x:f>
        <x:v>0.17538466843847486</x:v>
      </x:c>
      <x:c r="Q126" s="14" t="d">
        <x:v>2025-12-19T00:00:00.000Z</x:v>
      </x:c>
      <x:c r="R126" t="str">
        <x:v>P00936</x:v>
      </x:c>
      <x:c r="S126" t="str">
        <x:v>I00125</x:v>
      </x:c>
      <x:c r="T126" t="str">
        <x:v>R03</x:v>
      </x:c>
      <x:c r="U126" t="n">
        <x:v>0</x:v>
      </x:c>
      <x:c r="V126" t="n">
        <x:v>0</x:v>
      </x:c>
    </x:row>
    <x:row r="127" ht="20" customHeight="1">
      <x:c r="A127" s="4" t="str">
        <x:v>C00126</x:v>
      </x:c>
      <x:c r="B127" s="4" t="str">
        <x:v>Motor</x:v>
      </x:c>
      <x:c r="C127" s="4" t="str">
        <x:v>South</x:v>
      </x:c>
      <x:c r="D127" s="4" t="str">
        <x:v>Collision</x:v>
      </x:c>
      <x:c r="E127" s="4" t="str">
        <x:v>Low</x:v>
      </x:c>
      <x:c r="F127" s="10" t="n">
        <x:v>35659.35</x:v>
      </x:c>
      <x:c r="G127" s="10" t="n">
        <x:v>14905.14</x:v>
      </x:c>
      <x:c r="H127" s="11" t="n">
        <x:v>6</x:v>
      </x:c>
      <x:c r="I127" s="11" t="str">
        <x:v>Settled</x:v>
      </x:c>
      <x:c r="J127" s="11" t="n">
        <x:v>3</x:v>
      </x:c>
      <x:c r="K127" s="11" t="n">
        <x:v>10</x:v>
      </x:c>
      <x:c r="L127" s="11" t="n">
        <x:v>0</x:v>
      </x:c>
      <x:c r="M127" s="4" t="str">
        <x:v>2025-02</x:v>
      </x:c>
      <x:c r="N127" s="4" t="n">
        <x:f>IF(AND(I127="Settled",ISNUMBER(K127)),1,0)</x:f>
        <x:v>1</x:v>
      </x:c>
      <x:c r="O127" s="4" t="n">
        <x:f>IF(N127=1,IF(K127&gt;Summary!$B$5,1,0),"")</x:f>
        <x:v>0</x:v>
      </x:c>
      <x:c r="P127" s="12" t="n">
        <x:f>IF(AND(ISNUMBER(F127),ISNUMBER(G127),G127&gt;0),F127/G127,"")</x:f>
        <x:v>2.392419661942122</x:v>
      </x:c>
      <x:c r="Q127" s="14" t="d">
        <x:v>2025-02-11T00:00:00.000Z</x:v>
      </x:c>
      <x:c r="R127" t="str">
        <x:v>P01442</x:v>
      </x:c>
      <x:c r="S127" t="str">
        <x:v>I00126</x:v>
      </x:c>
      <x:c r="T127" t="str">
        <x:v>R01</x:v>
      </x:c>
      <x:c r="U127" t="n">
        <x:v>0</x:v>
      </x:c>
      <x:c r="V127" t="n">
        <x:v>0</x:v>
      </x:c>
    </x:row>
    <x:row r="128" ht="20" customHeight="1">
      <x:c r="A128" s="4" t="str">
        <x:v>C00127</x:v>
      </x:c>
      <x:c r="B128" s="4" t="str">
        <x:v>Motor</x:v>
      </x:c>
      <x:c r="C128" s="4" t="str">
        <x:v>South</x:v>
      </x:c>
      <x:c r="D128" s="4" t="str">
        <x:v>Collision</x:v>
      </x:c>
      <x:c r="E128" s="4" t="str">
        <x:v>High</x:v>
      </x:c>
      <x:c r="F128" s="10" t="n">
        <x:v>133112.06</x:v>
      </x:c>
      <x:c r="G128" s="10" t="n">
        <x:v>21158.38</x:v>
      </x:c>
      <x:c r="H128" s="11" t="n">
        <x:v>7</x:v>
      </x:c>
      <x:c r="I128" s="11" t="str">
        <x:v>Settled</x:v>
      </x:c>
      <x:c r="J128" s="11" t="n">
        <x:v>3</x:v>
      </x:c>
      <x:c r="K128" s="11" t="n">
        <x:v>25</x:v>
      </x:c>
      <x:c r="L128" s="11" t="n">
        <x:v>0</x:v>
      </x:c>
      <x:c r="M128" s="4" t="str">
        <x:v>2025-07</x:v>
      </x:c>
      <x:c r="N128" s="4" t="n">
        <x:f>IF(AND(I128="Settled",ISNUMBER(K128)),1,0)</x:f>
        <x:v>1</x:v>
      </x:c>
      <x:c r="O128" s="4" t="n">
        <x:f>IF(N128=1,IF(K128&gt;Summary!$B$5,1,0),"")</x:f>
        <x:v>0</x:v>
      </x:c>
      <x:c r="P128" s="12" t="n">
        <x:f>IF(AND(ISNUMBER(F128),ISNUMBER(G128),G128&gt;0),F128/G128,"")</x:f>
        <x:v>6.291221728695675</x:v>
      </x:c>
      <x:c r="Q128" s="14" t="d">
        <x:v>2025-07-31T00:00:00.000Z</x:v>
      </x:c>
      <x:c r="R128" t="str">
        <x:v>P01068</x:v>
      </x:c>
      <x:c r="S128" t="str">
        <x:v>I00127</x:v>
      </x:c>
      <x:c r="T128" t="str">
        <x:v>R01</x:v>
      </x:c>
      <x:c r="U128" t="n">
        <x:v>0</x:v>
      </x:c>
      <x:c r="V128" t="n">
        <x:v>0</x:v>
      </x:c>
    </x:row>
    <x:row r="129" ht="20" customHeight="1">
      <x:c r="A129" s="4" t="str">
        <x:v>C00128</x:v>
      </x:c>
      <x:c r="B129" s="4" t="str">
        <x:v>Motor</x:v>
      </x:c>
      <x:c r="C129" s="4" t="str">
        <x:v>South</x:v>
      </x:c>
      <x:c r="D129" s="4" t="str">
        <x:v>Theft</x:v>
      </x:c>
      <x:c r="E129" s="4" t="str">
        <x:v>Unknown</x:v>
      </x:c>
      <x:c r="F129" s="10" t="n">
        <x:v>54415.99</x:v>
      </x:c>
      <x:c r="G129" s="10" t="n">
        <x:v>15682.86</x:v>
      </x:c>
      <x:c r="H129" s="11" t="n">
        <x:v>4</x:v>
      </x:c>
      <x:c r="I129" s="11" t="str">
        <x:v>Settled</x:v>
      </x:c>
      <x:c r="J129" s="11" t="n">
        <x:v>5</x:v>
      </x:c>
      <x:c r="K129" s="11" t="n">
        <x:v>27</x:v>
      </x:c>
      <x:c r="L129" s="11" t="n">
        <x:v>1</x:v>
      </x:c>
      <x:c r="M129" s="4" t="str">
        <x:v>2025-12</x:v>
      </x:c>
      <x:c r="N129" s="4" t="n">
        <x:f>IF(AND(I129="Settled",ISNUMBER(K129)),1,0)</x:f>
        <x:v>1</x:v>
      </x:c>
      <x:c r="O129" s="4" t="n">
        <x:f>IF(N129=1,IF(K129&gt;Summary!$B$5,1,0),"")</x:f>
        <x:v>0</x:v>
      </x:c>
      <x:c r="P129" s="12" t="n">
        <x:f>IF(AND(ISNUMBER(F129),ISNUMBER(G129),G129&gt;0),F129/G129,"")</x:f>
        <x:v>3.4697746456960017</x:v>
      </x:c>
      <x:c r="Q129" s="14" t="d">
        <x:v>2025-12-10T00:00:00.000Z</x:v>
      </x:c>
      <x:c r="R129" t="str">
        <x:v>P01367</x:v>
      </x:c>
      <x:c r="S129" t="str">
        <x:v>I00128</x:v>
      </x:c>
      <x:c r="T129" t="str">
        <x:v>R01</x:v>
      </x:c>
      <x:c r="U129" t="n">
        <x:v>0</x:v>
      </x:c>
      <x:c r="V129" t="n">
        <x:v>0</x:v>
      </x:c>
    </x:row>
    <x:row r="130" ht="20" customHeight="1">
      <x:c r="A130" s="4" t="str">
        <x:v>C00129</x:v>
      </x:c>
      <x:c r="B130" s="4" t="str">
        <x:v>Property</x:v>
      </x:c>
      <x:c r="C130" s="4" t="str">
        <x:v>South</x:v>
      </x:c>
      <x:c r="D130" s="4" t="str">
        <x:v>Flood</x:v>
      </x:c>
      <x:c r="E130" s="4" t="str">
        <x:v>Medium</x:v>
      </x:c>
      <x:c r="F130" s="10" t="n">
        <x:v>132145.98</x:v>
      </x:c>
      <x:c r="G130" s="10" t="n">
        <x:v>21693.44</x:v>
      </x:c>
      <x:c r="H130" s="11" t="n">
        <x:v>9</x:v>
      </x:c>
      <x:c r="I130" s="11" t="str">
        <x:v>Settled</x:v>
      </x:c>
      <x:c r="J130" s="11" t="n">
        <x:v>4</x:v>
      </x:c>
      <x:c r="K130" s="11" t="n">
        <x:v>31</x:v>
      </x:c>
      <x:c r="L130" s="11" t="n">
        <x:v>0</x:v>
      </x:c>
      <x:c r="M130" s="4" t="str">
        <x:v>2025-03</x:v>
      </x:c>
      <x:c r="N130" s="4" t="n">
        <x:f>IF(AND(I130="Settled",ISNUMBER(K130)),1,0)</x:f>
        <x:v>1</x:v>
      </x:c>
      <x:c r="O130" s="4" t="n">
        <x:f>IF(N130=1,IF(K130&gt;Summary!$B$5,1,0),"")</x:f>
        <x:v>1</x:v>
      </x:c>
      <x:c r="P130" s="12" t="n">
        <x:f>IF(AND(ISNUMBER(F130),ISNUMBER(G130),G130&gt;0),F130/G130,"")</x:f>
        <x:v>6.091517988848243</x:v>
      </x:c>
      <x:c r="Q130" s="14" t="d">
        <x:v>2025-03-30T00:00:00.000Z</x:v>
      </x:c>
      <x:c r="R130" t="str">
        <x:v>P00947</x:v>
      </x:c>
      <x:c r="S130" t="str">
        <x:v>I00129</x:v>
      </x:c>
      <x:c r="T130" t="str">
        <x:v>R01</x:v>
      </x:c>
      <x:c r="U130" t="n">
        <x:v>0</x:v>
      </x:c>
      <x:c r="V130" t="n">
        <x:v>0</x:v>
      </x:c>
    </x:row>
    <x:row r="131" ht="20" customHeight="1">
      <x:c r="A131" s="4" t="str">
        <x:v>C00130</x:v>
      </x:c>
      <x:c r="B131" s="4" t="str">
        <x:v>Motor</x:v>
      </x:c>
      <x:c r="C131" s="4" t="str">
        <x:v>Central</x:v>
      </x:c>
      <x:c r="D131" s="4" t="str">
        <x:v>Glass Damage</x:v>
      </x:c>
      <x:c r="E131" s="4" t="str">
        <x:v>Medium</x:v>
      </x:c>
      <x:c r="F131" s="10" t="n">
        <x:v>15167.68</x:v>
      </x:c>
      <x:c r="G131" s="10" t="n">
        <x:v>11204.34</x:v>
      </x:c>
      <x:c r="H131" s="11" t="n">
        <x:v>6</x:v>
      </x:c>
      <x:c r="I131" s="11" t="str">
        <x:v>Settled</x:v>
      </x:c>
      <x:c r="J131" s="11" t="n">
        <x:v>4</x:v>
      </x:c>
      <x:c r="K131" s="11" t="n">
        <x:v>30</x:v>
      </x:c>
      <x:c r="L131" s="11" t="n">
        <x:v>0</x:v>
      </x:c>
      <x:c r="M131" s="4" t="str">
        <x:v>2025-07</x:v>
      </x:c>
      <x:c r="N131" s="4" t="n">
        <x:f>IF(AND(I131="Settled",ISNUMBER(K131)),1,0)</x:f>
        <x:v>1</x:v>
      </x:c>
      <x:c r="O131" s="4" t="n">
        <x:f>IF(N131=1,IF(K131&gt;Summary!$B$5,1,0),"")</x:f>
        <x:v>0</x:v>
      </x:c>
      <x:c r="P131" s="12" t="n">
        <x:f>IF(AND(ISNUMBER(F131),ISNUMBER(G131),G131&gt;0),F131/G131,"")</x:f>
        <x:v>1.3537325714856923</x:v>
      </x:c>
      <x:c r="Q131" s="14" t="d">
        <x:v>2025-07-08T00:00:00.000Z</x:v>
      </x:c>
      <x:c r="R131" t="str">
        <x:v>P00086</x:v>
      </x:c>
      <x:c r="S131" t="str">
        <x:v>I00130</x:v>
      </x:c>
      <x:c r="T131" t="str">
        <x:v>R05</x:v>
      </x:c>
      <x:c r="U131" t="n">
        <x:v>0</x:v>
      </x:c>
      <x:c r="V131" t="n">
        <x:v>0</x:v>
      </x:c>
    </x:row>
    <x:row r="132" ht="20" customHeight="1">
      <x:c r="A132" s="4" t="str">
        <x:v>C00131</x:v>
      </x:c>
      <x:c r="B132" s="4" t="str">
        <x:v>Property</x:v>
      </x:c>
      <x:c r="C132" s="4" t="str">
        <x:v>West</x:v>
      </x:c>
      <x:c r="D132" s="4" t="str">
        <x:v>Fire</x:v>
      </x:c>
      <x:c r="E132" s="4" t="str">
        <x:v>Medium</x:v>
      </x:c>
      <x:c r="F132" s="10" t="n">
        <x:v>180783.89</x:v>
      </x:c>
      <x:c r="G132" s="10" t="n">
        <x:v>11960.45</x:v>
      </x:c>
      <x:c r="H132" s="11" t="n">
        <x:v>8</x:v>
      </x:c>
      <x:c r="I132" s="11" t="str">
        <x:v>Settled</x:v>
      </x:c>
      <x:c r="J132" s="11" t="n">
        <x:v>6</x:v>
      </x:c>
      <x:c r="K132" s="11" t="n">
        <x:v>32</x:v>
      </x:c>
      <x:c r="L132" s="11" t="n">
        <x:v>1</x:v>
      </x:c>
      <x:c r="M132" s="4" t="str">
        <x:v>2025-11</x:v>
      </x:c>
      <x:c r="N132" s="4" t="n">
        <x:f>IF(AND(I132="Settled",ISNUMBER(K132)),1,0)</x:f>
        <x:v>1</x:v>
      </x:c>
      <x:c r="O132" s="4" t="n">
        <x:f>IF(N132=1,IF(K132&gt;Summary!$B$5,1,0),"")</x:f>
        <x:v>1</x:v>
      </x:c>
      <x:c r="P132" s="12" t="n">
        <x:f>IF(AND(ISNUMBER(F132),ISNUMBER(G132),G132&gt;0),F132/G132,"")</x:f>
        <x:v>15.115141152715827</x:v>
      </x:c>
      <x:c r="Q132" s="14" t="d">
        <x:v>2025-11-03T00:00:00.000Z</x:v>
      </x:c>
      <x:c r="R132" t="str">
        <x:v>P00554</x:v>
      </x:c>
      <x:c r="S132" t="str">
        <x:v>I00131</x:v>
      </x:c>
      <x:c r="T132" t="str">
        <x:v>R03</x:v>
      </x:c>
      <x:c r="U132" t="n">
        <x:v>0</x:v>
      </x:c>
      <x:c r="V132" t="n">
        <x:v>0</x:v>
      </x:c>
    </x:row>
    <x:row r="133" ht="20" customHeight="1">
      <x:c r="A133" s="4" t="str">
        <x:v>C00132</x:v>
      </x:c>
      <x:c r="B133" s="4" t="str">
        <x:v>Motor</x:v>
      </x:c>
      <x:c r="C133" s="4" t="str">
        <x:v>West</x:v>
      </x:c>
      <x:c r="D133" s="4" t="str">
        <x:v>Glass Damage</x:v>
      </x:c>
      <x:c r="E133" s="4" t="str">
        <x:v>Low</x:v>
      </x:c>
      <x:c r="F133" s="10" t="n">
        <x:v>6185.43</x:v>
      </x:c>
      <x:c r="G133" s="10" t="n">
        <x:v>8589.22</x:v>
      </x:c>
      <x:c r="H133" s="11" t="n">
        <x:v>6</x:v>
      </x:c>
      <x:c r="I133" s="11" t="str">
        <x:v>Settled</x:v>
      </x:c>
      <x:c r="J133" s="11" t="n">
        <x:v>2</x:v>
      </x:c>
      <x:c r="K133" s="11" t="n">
        <x:v>14</x:v>
      </x:c>
      <x:c r="L133" s="11" t="n">
        <x:v>0</x:v>
      </x:c>
      <x:c r="M133" s="4" t="str">
        <x:v>2025-04</x:v>
      </x:c>
      <x:c r="N133" s="4" t="n">
        <x:f>IF(AND(I133="Settled",ISNUMBER(K133)),1,0)</x:f>
        <x:v>1</x:v>
      </x:c>
      <x:c r="O133" s="4" t="n">
        <x:f>IF(N133=1,IF(K133&gt;Summary!$B$5,1,0),"")</x:f>
        <x:v>0</x:v>
      </x:c>
      <x:c r="P133" s="12" t="n">
        <x:f>IF(AND(ISNUMBER(F133),ISNUMBER(G133),G133&gt;0),F133/G133,"")</x:f>
        <x:v>0.7201387320385321</x:v>
      </x:c>
      <x:c r="Q133" s="14" t="d">
        <x:v>2025-04-08T00:00:00.000Z</x:v>
      </x:c>
      <x:c r="R133" t="str">
        <x:v>P01318</x:v>
      </x:c>
      <x:c r="S133" t="str">
        <x:v>I00132</x:v>
      </x:c>
      <x:c r="T133" t="str">
        <x:v>R03</x:v>
      </x:c>
      <x:c r="U133" t="n">
        <x:v>0</x:v>
      </x:c>
      <x:c r="V133" t="n">
        <x:v>0</x:v>
      </x:c>
    </x:row>
    <x:row r="134" ht="20" customHeight="1">
      <x:c r="A134" s="4" t="str">
        <x:v>C00133</x:v>
      </x:c>
      <x:c r="B134" s="4" t="str">
        <x:v>Motor</x:v>
      </x:c>
      <x:c r="C134" s="4" t="str">
        <x:v>South</x:v>
      </x:c>
      <x:c r="D134" s="4" t="str">
        <x:v>Glass Damage</x:v>
      </x:c>
      <x:c r="E134" s="4" t="str">
        <x:v>Medium</x:v>
      </x:c>
      <x:c r="F134" s="10" t="n">
        <x:v>18511.13</x:v>
      </x:c>
      <x:c r="G134" s="10" t="n">
        <x:v>6317.36</x:v>
      </x:c>
      <x:c r="H134" s="11" t="n">
        <x:v>10</x:v>
      </x:c>
      <x:c r="I134" s="11" t="str">
        <x:v>Pending</x:v>
      </x:c>
      <x:c r="J134" s="11" t="n">
        <x:v>3</x:v>
      </x:c>
      <x:c r="K134" s="11"/>
      <x:c r="L134" s="11" t="n">
        <x:v>0</x:v>
      </x:c>
      <x:c r="M134" s="4" t="str">
        <x:v>2025-02</x:v>
      </x:c>
      <x:c r="N134" s="4" t="n">
        <x:f>IF(AND(I134="Settled",ISNUMBER(K134)),1,0)</x:f>
        <x:v>0</x:v>
      </x:c>
      <x:c r="O134" s="4" t="str">
        <x:f>IF(N134=1,IF(K134&gt;Summary!$B$5,1,0),"")</x:f>
      </x:c>
      <x:c r="P134" s="12" t="n">
        <x:f>IF(AND(ISNUMBER(F134),ISNUMBER(G134),G134&gt;0),F134/G134,"")</x:f>
        <x:v>2.930200273531982</x:v>
      </x:c>
      <x:c r="Q134" s="14" t="d">
        <x:v>2025-02-07T00:00:00.000Z</x:v>
      </x:c>
      <x:c r="R134" t="str">
        <x:v>P00071</x:v>
      </x:c>
      <x:c r="S134" t="str">
        <x:v>I00133</x:v>
      </x:c>
      <x:c r="T134" t="str">
        <x:v>R01</x:v>
      </x:c>
      <x:c r="U134" t="n">
        <x:v>0</x:v>
      </x:c>
      <x:c r="V134" t="n">
        <x:v>0</x:v>
      </x:c>
    </x:row>
    <x:row r="135" ht="20" customHeight="1">
      <x:c r="A135" s="4" t="str">
        <x:v>C00134</x:v>
      </x:c>
      <x:c r="B135" s="4" t="str">
        <x:v>Motor</x:v>
      </x:c>
      <x:c r="C135" s="4" t="str">
        <x:v>South</x:v>
      </x:c>
      <x:c r="D135" s="4" t="str">
        <x:v>Collision</x:v>
      </x:c>
      <x:c r="E135" s="4" t="str">
        <x:v>Medium</x:v>
      </x:c>
      <x:c r="F135" s="10" t="n">
        <x:v>45415.88</x:v>
      </x:c>
      <x:c r="G135" s="10" t="n">
        <x:v>11579.23</x:v>
      </x:c>
      <x:c r="H135" s="11" t="n">
        <x:v>6</x:v>
      </x:c>
      <x:c r="I135" s="11" t="str">
        <x:v>Settled</x:v>
      </x:c>
      <x:c r="J135" s="11" t="n">
        <x:v>4</x:v>
      </x:c>
      <x:c r="K135" s="11" t="n">
        <x:v>17</x:v>
      </x:c>
      <x:c r="L135" s="11" t="n">
        <x:v>0</x:v>
      </x:c>
      <x:c r="M135" s="4" t="str">
        <x:v>2025-06</x:v>
      </x:c>
      <x:c r="N135" s="4" t="n">
        <x:f>IF(AND(I135="Settled",ISNUMBER(K135)),1,0)</x:f>
        <x:v>1</x:v>
      </x:c>
      <x:c r="O135" s="4" t="n">
        <x:f>IF(N135=1,IF(K135&gt;Summary!$B$5,1,0),"")</x:f>
        <x:v>0</x:v>
      </x:c>
      <x:c r="P135" s="12" t="n">
        <x:f>IF(AND(ISNUMBER(F135),ISNUMBER(G135),G135&gt;0),F135/G135,"")</x:f>
        <x:v>3.9221848084889928</x:v>
      </x:c>
      <x:c r="Q135" s="14" t="d">
        <x:v>2025-06-25T00:00:00.000Z</x:v>
      </x:c>
      <x:c r="R135" t="str">
        <x:v>P00156</x:v>
      </x:c>
      <x:c r="S135" t="str">
        <x:v>I00134</x:v>
      </x:c>
      <x:c r="T135" t="str">
        <x:v>R01</x:v>
      </x:c>
      <x:c r="U135" t="n">
        <x:v>0</x:v>
      </x:c>
      <x:c r="V135" t="n">
        <x:v>0</x:v>
      </x:c>
    </x:row>
    <x:row r="136" ht="20" customHeight="1">
      <x:c r="A136" s="4" t="str">
        <x:v>C00135</x:v>
      </x:c>
      <x:c r="B136" s="4" t="str">
        <x:v>Property</x:v>
      </x:c>
      <x:c r="C136" s="4" t="str">
        <x:v>South</x:v>
      </x:c>
      <x:c r="D136" s="4" t="str">
        <x:v>Flood</x:v>
      </x:c>
      <x:c r="E136" s="4" t="str">
        <x:v>High</x:v>
      </x:c>
      <x:c r="F136" s="10" t="n">
        <x:v>54150.58</x:v>
      </x:c>
      <x:c r="G136" s="10" t="n">
        <x:v>8119.22</x:v>
      </x:c>
      <x:c r="H136" s="11" t="n">
        <x:v>8</x:v>
      </x:c>
      <x:c r="I136" s="11" t="str">
        <x:v>Settled</x:v>
      </x:c>
      <x:c r="J136" s="11" t="n">
        <x:v>4</x:v>
      </x:c>
      <x:c r="K136" s="11" t="n">
        <x:v>36</x:v>
      </x:c>
      <x:c r="L136" s="11" t="n">
        <x:v>1</x:v>
      </x:c>
      <x:c r="M136" s="4" t="str">
        <x:v>2025-10</x:v>
      </x:c>
      <x:c r="N136" s="4" t="n">
        <x:f>IF(AND(I136="Settled",ISNUMBER(K136)),1,0)</x:f>
        <x:v>1</x:v>
      </x:c>
      <x:c r="O136" s="4" t="n">
        <x:f>IF(N136=1,IF(K136&gt;Summary!$B$5,1,0),"")</x:f>
        <x:v>1</x:v>
      </x:c>
      <x:c r="P136" s="12" t="n">
        <x:f>IF(AND(ISNUMBER(F136),ISNUMBER(G136),G136&gt;0),F136/G136,"")</x:f>
        <x:v>6.66943130005099</x:v>
      </x:c>
      <x:c r="Q136" s="14" t="d">
        <x:v>2025-10-18T00:00:00.000Z</x:v>
      </x:c>
      <x:c r="R136" t="str">
        <x:v>P01335</x:v>
      </x:c>
      <x:c r="S136" t="str">
        <x:v>I00135</x:v>
      </x:c>
      <x:c r="T136" t="str">
        <x:v>R01</x:v>
      </x:c>
      <x:c r="U136" t="n">
        <x:v>0</x:v>
      </x:c>
      <x:c r="V136" t="n">
        <x:v>0</x:v>
      </x:c>
    </x:row>
    <x:row r="137" ht="20" customHeight="1">
      <x:c r="A137" s="4" t="str">
        <x:v>C00136</x:v>
      </x:c>
      <x:c r="B137" s="4" t="str">
        <x:v>Motor</x:v>
      </x:c>
      <x:c r="C137" s="4" t="str">
        <x:v>North</x:v>
      </x:c>
      <x:c r="D137" s="4" t="str">
        <x:v>Theft</x:v>
      </x:c>
      <x:c r="E137" s="4" t="str">
        <x:v>Low</x:v>
      </x:c>
      <x:c r="F137" s="10" t="n">
        <x:v>79397.85</x:v>
      </x:c>
      <x:c r="G137" s="10" t="n">
        <x:v>6667.09</x:v>
      </x:c>
      <x:c r="H137" s="11" t="n">
        <x:v>7</x:v>
      </x:c>
      <x:c r="I137" s="11" t="str">
        <x:v>Rejected</x:v>
      </x:c>
      <x:c r="J137" s="11" t="n">
        <x:v>6</x:v>
      </x:c>
      <x:c r="K137" s="11"/>
      <x:c r="L137" s="11" t="n">
        <x:v>1</x:v>
      </x:c>
      <x:c r="M137" s="4" t="str">
        <x:v>2025-07</x:v>
      </x:c>
      <x:c r="N137" s="4" t="n">
        <x:f>IF(AND(I137="Settled",ISNUMBER(K137)),1,0)</x:f>
        <x:v>0</x:v>
      </x:c>
      <x:c r="O137" s="4" t="str">
        <x:f>IF(N137=1,IF(K137&gt;Summary!$B$5,1,0),"")</x:f>
      </x:c>
      <x:c r="P137" s="12" t="n">
        <x:f>IF(AND(ISNUMBER(F137),ISNUMBER(G137),G137&gt;0),F137/G137,"")</x:f>
        <x:v>11.908921283498499</x:v>
      </x:c>
      <x:c r="Q137" s="14" t="d">
        <x:v>2025-07-31T00:00:00.000Z</x:v>
      </x:c>
      <x:c r="R137" t="str">
        <x:v>P00102</x:v>
      </x:c>
      <x:c r="S137" t="str">
        <x:v>I00136</x:v>
      </x:c>
      <x:c r="T137" t="str">
        <x:v>R02</x:v>
      </x:c>
      <x:c r="U137" t="n">
        <x:v>0</x:v>
      </x:c>
      <x:c r="V137" t="n">
        <x:v>0</x:v>
      </x:c>
    </x:row>
    <x:row r="138" ht="20" customHeight="1">
      <x:c r="A138" s="4" t="str">
        <x:v>C00137</x:v>
      </x:c>
      <x:c r="B138" s="4" t="str">
        <x:v>Motor</x:v>
      </x:c>
      <x:c r="C138" s="4" t="str">
        <x:v>South</x:v>
      </x:c>
      <x:c r="D138" s="4" t="str">
        <x:v>Theft</x:v>
      </x:c>
      <x:c r="E138" s="4" t="str">
        <x:v>Low</x:v>
      </x:c>
      <x:c r="F138" s="10" t="n">
        <x:v>26782.47</x:v>
      </x:c>
      <x:c r="G138" s="10" t="n">
        <x:v>6566.94</x:v>
      </x:c>
      <x:c r="H138" s="11" t="n">
        <x:v>9</x:v>
      </x:c>
      <x:c r="I138" s="11" t="str">
        <x:v>Settled</x:v>
      </x:c>
      <x:c r="J138" s="11" t="n">
        <x:v>4</x:v>
      </x:c>
      <x:c r="K138" s="11" t="n">
        <x:v>18</x:v>
      </x:c>
      <x:c r="L138" s="11" t="n">
        <x:v>1</x:v>
      </x:c>
      <x:c r="M138" s="4" t="str">
        <x:v>2025-06</x:v>
      </x:c>
      <x:c r="N138" s="4" t="n">
        <x:f>IF(AND(I138="Settled",ISNUMBER(K138)),1,0)</x:f>
        <x:v>1</x:v>
      </x:c>
      <x:c r="O138" s="4" t="n">
        <x:f>IF(N138=1,IF(K138&gt;Summary!$B$5,1,0),"")</x:f>
        <x:v>0</x:v>
      </x:c>
      <x:c r="P138" s="12" t="n">
        <x:f>IF(AND(ISNUMBER(F138),ISNUMBER(G138),G138&gt;0),F138/G138,"")</x:f>
        <x:v>4.078378971027602</x:v>
      </x:c>
      <x:c r="Q138" s="14" t="d">
        <x:v>2025-06-11T00:00:00.000Z</x:v>
      </x:c>
      <x:c r="R138" t="str">
        <x:v>P01536</x:v>
      </x:c>
      <x:c r="S138" t="str">
        <x:v>I00137</x:v>
      </x:c>
      <x:c r="T138" t="str">
        <x:v>R01</x:v>
      </x:c>
      <x:c r="U138" t="n">
        <x:v>0</x:v>
      </x:c>
      <x:c r="V138" t="n">
        <x:v>0</x:v>
      </x:c>
    </x:row>
    <x:row r="139" ht="20" customHeight="1">
      <x:c r="A139" s="4" t="str">
        <x:v>C00138</x:v>
      </x:c>
      <x:c r="B139" s="4" t="str">
        <x:v>Motor</x:v>
      </x:c>
      <x:c r="C139" s="4" t="str">
        <x:v>South</x:v>
      </x:c>
      <x:c r="D139" s="4" t="str">
        <x:v>Collision</x:v>
      </x:c>
      <x:c r="E139" s="4" t="str">
        <x:v>Medium</x:v>
      </x:c>
      <x:c r="F139" s="10"/>
      <x:c r="G139" s="10" t="n">
        <x:v>10160.94</x:v>
      </x:c>
      <x:c r="H139" s="11" t="n">
        <x:v>7</x:v>
      </x:c>
      <x:c r="I139" s="11" t="str">
        <x:v>Settled</x:v>
      </x:c>
      <x:c r="J139" s="11" t="n">
        <x:v>2</x:v>
      </x:c>
      <x:c r="K139" s="11" t="n">
        <x:v>16</x:v>
      </x:c>
      <x:c r="L139" s="11" t="n">
        <x:v>0</x:v>
      </x:c>
      <x:c r="M139" s="4" t="str">
        <x:v>2025-08</x:v>
      </x:c>
      <x:c r="N139" s="4" t="n">
        <x:f>IF(AND(I139="Settled",ISNUMBER(K139)),1,0)</x:f>
        <x:v>1</x:v>
      </x:c>
      <x:c r="O139" s="4" t="n">
        <x:f>IF(N139=1,IF(K139&gt;Summary!$B$5,1,0),"")</x:f>
        <x:v>0</x:v>
      </x:c>
      <x:c r="P139" s="12" t="str">
        <x:f>IF(AND(ISNUMBER(F139),ISNUMBER(G139),G139&gt;0),F139/G139,"")</x:f>
      </x:c>
      <x:c r="Q139" s="14" t="d">
        <x:v>2025-08-22T00:00:00.000Z</x:v>
      </x:c>
      <x:c r="R139" t="str">
        <x:v>P01214</x:v>
      </x:c>
      <x:c r="S139" t="str">
        <x:v>I00138</x:v>
      </x:c>
      <x:c r="T139" t="str">
        <x:v>R01</x:v>
      </x:c>
      <x:c r="U139" t="n">
        <x:v>0</x:v>
      </x:c>
      <x:c r="V139" t="n">
        <x:v>1</x:v>
      </x:c>
    </x:row>
    <x:row r="140" ht="20" customHeight="1">
      <x:c r="A140" s="4" t="str">
        <x:v>C00139</x:v>
      </x:c>
      <x:c r="B140" s="4" t="str">
        <x:v>Motor</x:v>
      </x:c>
      <x:c r="C140" s="4" t="str">
        <x:v>East</x:v>
      </x:c>
      <x:c r="D140" s="4" t="str">
        <x:v>Collision</x:v>
      </x:c>
      <x:c r="E140" s="4" t="str">
        <x:v>High</x:v>
      </x:c>
      <x:c r="F140" s="10" t="n">
        <x:v>56663.76</x:v>
      </x:c>
      <x:c r="G140" s="10" t="n">
        <x:v>8532.08</x:v>
      </x:c>
      <x:c r="H140" s="11" t="n">
        <x:v>3</x:v>
      </x:c>
      <x:c r="I140" s="11" t="str">
        <x:v>Settled</x:v>
      </x:c>
      <x:c r="J140" s="11" t="n">
        <x:v>4</x:v>
      </x:c>
      <x:c r="K140" s="11" t="n">
        <x:v>36</x:v>
      </x:c>
      <x:c r="L140" s="11" t="n">
        <x:v>1</x:v>
      </x:c>
      <x:c r="M140" s="4" t="str">
        <x:v>2025-01</x:v>
      </x:c>
      <x:c r="N140" s="4" t="n">
        <x:f>IF(AND(I140="Settled",ISNUMBER(K140)),1,0)</x:f>
        <x:v>1</x:v>
      </x:c>
      <x:c r="O140" s="4" t="n">
        <x:f>IF(N140=1,IF(K140&gt;Summary!$B$5,1,0),"")</x:f>
        <x:v>1</x:v>
      </x:c>
      <x:c r="P140" s="12" t="n">
        <x:f>IF(AND(ISNUMBER(F140),ISNUMBER(G140),G140&gt;0),F140/G140,"")</x:f>
        <x:v>6.641259810034599</x:v>
      </x:c>
      <x:c r="Q140" s="14" t="d">
        <x:v>2025-01-19T00:00:00.000Z</x:v>
      </x:c>
      <x:c r="R140" t="str">
        <x:v>P01065</x:v>
      </x:c>
      <x:c r="S140" t="str">
        <x:v>I00139</x:v>
      </x:c>
      <x:c r="T140" t="str">
        <x:v>R04</x:v>
      </x:c>
      <x:c r="U140" t="n">
        <x:v>0</x:v>
      </x:c>
      <x:c r="V140" t="n">
        <x:v>0</x:v>
      </x:c>
    </x:row>
    <x:row r="141" ht="20" customHeight="1">
      <x:c r="A141" s="4" t="str">
        <x:v>C00140</x:v>
      </x:c>
      <x:c r="B141" s="4" t="str">
        <x:v>Motor</x:v>
      </x:c>
      <x:c r="C141" s="4" t="str">
        <x:v>South</x:v>
      </x:c>
      <x:c r="D141" s="4" t="str">
        <x:v>Glass Damage</x:v>
      </x:c>
      <x:c r="E141" s="4" t="str">
        <x:v>High</x:v>
      </x:c>
      <x:c r="F141" s="10" t="n">
        <x:v>21846.83</x:v>
      </x:c>
      <x:c r="G141" s="10" t="n">
        <x:v>14433.48</x:v>
      </x:c>
      <x:c r="H141" s="11" t="n">
        <x:v>4</x:v>
      </x:c>
      <x:c r="I141" s="11" t="str">
        <x:v>Settled</x:v>
      </x:c>
      <x:c r="J141" s="11" t="n">
        <x:v>6</x:v>
      </x:c>
      <x:c r="K141" s="11" t="n">
        <x:v>41</x:v>
      </x:c>
      <x:c r="L141" s="11" t="n">
        <x:v>1</x:v>
      </x:c>
      <x:c r="M141" s="4" t="str">
        <x:v>2025-05</x:v>
      </x:c>
      <x:c r="N141" s="4" t="n">
        <x:f>IF(AND(I141="Settled",ISNUMBER(K141)),1,0)</x:f>
        <x:v>1</x:v>
      </x:c>
      <x:c r="O141" s="4" t="n">
        <x:f>IF(N141=1,IF(K141&gt;Summary!$B$5,1,0),"")</x:f>
        <x:v>1</x:v>
      </x:c>
      <x:c r="P141" s="12" t="n">
        <x:f>IF(AND(ISNUMBER(F141),ISNUMBER(G141),G141&gt;0),F141/G141,"")</x:f>
        <x:v>1.5136218015336567</x:v>
      </x:c>
      <x:c r="Q141" s="14" t="d">
        <x:v>2025-05-08T00:00:00.000Z</x:v>
      </x:c>
      <x:c r="R141" t="str">
        <x:v>P00859</x:v>
      </x:c>
      <x:c r="S141" t="str">
        <x:v>I00140</x:v>
      </x:c>
      <x:c r="T141" t="str">
        <x:v>R01</x:v>
      </x:c>
      <x:c r="U141" t="n">
        <x:v>0</x:v>
      </x:c>
      <x:c r="V141" t="n">
        <x:v>0</x:v>
      </x:c>
    </x:row>
    <x:row r="142" ht="20" customHeight="1">
      <x:c r="A142" s="4" t="str">
        <x:v>C00141</x:v>
      </x:c>
      <x:c r="B142" s="4" t="str">
        <x:v>Property</x:v>
      </x:c>
      <x:c r="C142" s="4" t="str">
        <x:v>Central</x:v>
      </x:c>
      <x:c r="D142" s="4" t="str">
        <x:v>Flood</x:v>
      </x:c>
      <x:c r="E142" s="4" t="str">
        <x:v>Medium</x:v>
      </x:c>
      <x:c r="F142" s="10" t="n">
        <x:v>87769.77</x:v>
      </x:c>
      <x:c r="G142" s="10" t="n">
        <x:v>11656.73</x:v>
      </x:c>
      <x:c r="H142" s="11" t="n">
        <x:v>10</x:v>
      </x:c>
      <x:c r="I142" s="11" t="str">
        <x:v>Settled</x:v>
      </x:c>
      <x:c r="J142" s="11" t="n">
        <x:v>4</x:v>
      </x:c>
      <x:c r="K142" s="11" t="n">
        <x:v>18</x:v>
      </x:c>
      <x:c r="L142" s="11" t="n">
        <x:v>0</x:v>
      </x:c>
      <x:c r="M142" s="4" t="str">
        <x:v>2025-11</x:v>
      </x:c>
      <x:c r="N142" s="4" t="n">
        <x:f>IF(AND(I142="Settled",ISNUMBER(K142)),1,0)</x:f>
        <x:v>1</x:v>
      </x:c>
      <x:c r="O142" s="4" t="n">
        <x:f>IF(N142=1,IF(K142&gt;Summary!$B$5,1,0),"")</x:f>
        <x:v>0</x:v>
      </x:c>
      <x:c r="P142" s="12" t="n">
        <x:f>IF(AND(ISNUMBER(F142),ISNUMBER(G142),G142&gt;0),F142/G142,"")</x:f>
        <x:v>7.529536156366323</x:v>
      </x:c>
      <x:c r="Q142" s="14" t="d">
        <x:v>2025-11-17T00:00:00.000Z</x:v>
      </x:c>
      <x:c r="R142" t="str">
        <x:v>P00143</x:v>
      </x:c>
      <x:c r="S142" t="str">
        <x:v>I00141</x:v>
      </x:c>
      <x:c r="T142" t="str">
        <x:v>R05</x:v>
      </x:c>
      <x:c r="U142" t="n">
        <x:v>0</x:v>
      </x:c>
      <x:c r="V142" t="n">
        <x:v>0</x:v>
      </x:c>
    </x:row>
    <x:row r="143" ht="20" customHeight="1">
      <x:c r="A143" s="4" t="str">
        <x:v>C00142</x:v>
      </x:c>
      <x:c r="B143" s="4" t="str">
        <x:v>Motor</x:v>
      </x:c>
      <x:c r="C143" s="4" t="str">
        <x:v>North</x:v>
      </x:c>
      <x:c r="D143" s="4" t="str">
        <x:v>Collision</x:v>
      </x:c>
      <x:c r="E143" s="4" t="str">
        <x:v>Low</x:v>
      </x:c>
      <x:c r="F143" s="10" t="n">
        <x:v>13145.29</x:v>
      </x:c>
      <x:c r="G143" s="10" t="n">
        <x:v>7651.68</x:v>
      </x:c>
      <x:c r="H143" s="11" t="n">
        <x:v>9</x:v>
      </x:c>
      <x:c r="I143" s="11" t="str">
        <x:v>Settled</x:v>
      </x:c>
      <x:c r="J143" s="11" t="n">
        <x:v>4</x:v>
      </x:c>
      <x:c r="K143" s="11" t="n">
        <x:v>14</x:v>
      </x:c>
      <x:c r="L143" s="11" t="n">
        <x:v>0</x:v>
      </x:c>
      <x:c r="M143" s="4" t="str">
        <x:v>2025-05</x:v>
      </x:c>
      <x:c r="N143" s="4" t="n">
        <x:f>IF(AND(I143="Settled",ISNUMBER(K143)),1,0)</x:f>
        <x:v>1</x:v>
      </x:c>
      <x:c r="O143" s="4" t="n">
        <x:f>IF(N143=1,IF(K143&gt;Summary!$B$5,1,0),"")</x:f>
        <x:v>0</x:v>
      </x:c>
      <x:c r="P143" s="12" t="n">
        <x:f>IF(AND(ISNUMBER(F143),ISNUMBER(G143),G143&gt;0),F143/G143,"")</x:f>
        <x:v>1.7179612843192607</x:v>
      </x:c>
      <x:c r="Q143" s="14" t="d">
        <x:v>2025-05-22T00:00:00.000Z</x:v>
      </x:c>
      <x:c r="R143" t="str">
        <x:v>P00664</x:v>
      </x:c>
      <x:c r="S143" t="str">
        <x:v>I00142</x:v>
      </x:c>
      <x:c r="T143" t="str">
        <x:v>R02</x:v>
      </x:c>
      <x:c r="U143" t="n">
        <x:v>0</x:v>
      </x:c>
      <x:c r="V143" t="n">
        <x:v>0</x:v>
      </x:c>
    </x:row>
    <x:row r="144" ht="20" customHeight="1">
      <x:c r="A144" s="4" t="str">
        <x:v>C00143</x:v>
      </x:c>
      <x:c r="B144" s="4" t="str">
        <x:v>Motor</x:v>
      </x:c>
      <x:c r="C144" s="4" t="str">
        <x:v>Central</x:v>
      </x:c>
      <x:c r="D144" s="4" t="str">
        <x:v>Collision</x:v>
      </x:c>
      <x:c r="E144" s="4" t="str">
        <x:v>Low</x:v>
      </x:c>
      <x:c r="F144" s="10" t="n">
        <x:v>13548.15</x:v>
      </x:c>
      <x:c r="G144" s="10" t="n">
        <x:v>20248</x:v>
      </x:c>
      <x:c r="H144" s="11" t="n">
        <x:v>6</x:v>
      </x:c>
      <x:c r="I144" s="11" t="str">
        <x:v>Settled</x:v>
      </x:c>
      <x:c r="J144" s="11" t="n">
        <x:v>2</x:v>
      </x:c>
      <x:c r="K144" s="11" t="n">
        <x:v>16</x:v>
      </x:c>
      <x:c r="L144" s="11" t="n">
        <x:v>0</x:v>
      </x:c>
      <x:c r="M144" s="4" t="str">
        <x:v>2025-12</x:v>
      </x:c>
      <x:c r="N144" s="4" t="n">
        <x:f>IF(AND(I144="Settled",ISNUMBER(K144)),1,0)</x:f>
        <x:v>1</x:v>
      </x:c>
      <x:c r="O144" s="4" t="n">
        <x:f>IF(N144=1,IF(K144&gt;Summary!$B$5,1,0),"")</x:f>
        <x:v>0</x:v>
      </x:c>
      <x:c r="P144" s="12" t="n">
        <x:f>IF(AND(ISNUMBER(F144),ISNUMBER(G144),G144&gt;0),F144/G144,"")</x:f>
        <x:v>0.6691105294350059</x:v>
      </x:c>
      <x:c r="Q144" s="14" t="d">
        <x:v>2025-12-19T00:00:00.000Z</x:v>
      </x:c>
      <x:c r="R144" t="str">
        <x:v>P01293</x:v>
      </x:c>
      <x:c r="S144" t="str">
        <x:v>I00143</x:v>
      </x:c>
      <x:c r="T144" t="str">
        <x:v>R05</x:v>
      </x:c>
      <x:c r="U144" t="n">
        <x:v>0</x:v>
      </x:c>
      <x:c r="V144" t="n">
        <x:v>0</x:v>
      </x:c>
    </x:row>
    <x:row r="145" ht="20" customHeight="1">
      <x:c r="A145" s="4" t="str">
        <x:v>C00144</x:v>
      </x:c>
      <x:c r="B145" s="4" t="str">
        <x:v>Property</x:v>
      </x:c>
      <x:c r="C145" s="4" t="str">
        <x:v>South</x:v>
      </x:c>
      <x:c r="D145" s="4" t="str">
        <x:v>Flood</x:v>
      </x:c>
      <x:c r="E145" s="4" t="str">
        <x:v>Medium</x:v>
      </x:c>
      <x:c r="F145" s="10" t="n">
        <x:v>160066.12</x:v>
      </x:c>
      <x:c r="G145" s="10" t="n">
        <x:v>4500.05</x:v>
      </x:c>
      <x:c r="H145" s="11" t="n">
        <x:v>7</x:v>
      </x:c>
      <x:c r="I145" s="11" t="str">
        <x:v>Settled</x:v>
      </x:c>
      <x:c r="J145" s="11" t="n">
        <x:v>4</x:v>
      </x:c>
      <x:c r="K145" s="11" t="n">
        <x:v>21</x:v>
      </x:c>
      <x:c r="L145" s="11" t="n">
        <x:v>0</x:v>
      </x:c>
      <x:c r="M145" s="4" t="str">
        <x:v>2025-07</x:v>
      </x:c>
      <x:c r="N145" s="4" t="n">
        <x:f>IF(AND(I145="Settled",ISNUMBER(K145)),1,0)</x:f>
        <x:v>1</x:v>
      </x:c>
      <x:c r="O145" s="4" t="n">
        <x:f>IF(N145=1,IF(K145&gt;Summary!$B$5,1,0),"")</x:f>
        <x:v>0</x:v>
      </x:c>
      <x:c r="P145" s="12" t="n">
        <x:f>IF(AND(ISNUMBER(F145),ISNUMBER(G145),G145&gt;0),F145/G145,"")</x:f>
        <x:v>35.56985366829257</x:v>
      </x:c>
      <x:c r="Q145" s="14" t="d">
        <x:v>2025-07-20T00:00:00.000Z</x:v>
      </x:c>
      <x:c r="R145" t="str">
        <x:v>P01447</x:v>
      </x:c>
      <x:c r="S145" t="str">
        <x:v>I00144</x:v>
      </x:c>
      <x:c r="T145" t="str">
        <x:v>R01</x:v>
      </x:c>
      <x:c r="U145" t="n">
        <x:v>0</x:v>
      </x:c>
      <x:c r="V145" t="n">
        <x:v>0</x:v>
      </x:c>
    </x:row>
    <x:row r="146" ht="20" customHeight="1">
      <x:c r="A146" s="4" t="str">
        <x:v>C00145</x:v>
      </x:c>
      <x:c r="B146" s="4" t="str">
        <x:v>Motor</x:v>
      </x:c>
      <x:c r="C146" s="4" t="str">
        <x:v>South</x:v>
      </x:c>
      <x:c r="D146" s="4" t="str">
        <x:v>Collision</x:v>
      </x:c>
      <x:c r="E146" s="4" t="str">
        <x:v>Low</x:v>
      </x:c>
      <x:c r="F146" s="10" t="n">
        <x:v>60226.89</x:v>
      </x:c>
      <x:c r="G146" s="10" t="n">
        <x:v>2755.35</x:v>
      </x:c>
      <x:c r="H146" s="11" t="n">
        <x:v>9</x:v>
      </x:c>
      <x:c r="I146" s="11" t="str">
        <x:v>Settled</x:v>
      </x:c>
      <x:c r="J146" s="11" t="n">
        <x:v>2</x:v>
      </x:c>
      <x:c r="K146" s="11" t="n">
        <x:v>18</x:v>
      </x:c>
      <x:c r="L146" s="11" t="n">
        <x:v>0</x:v>
      </x:c>
      <x:c r="M146" s="4" t="str">
        <x:v>2025-12</x:v>
      </x:c>
      <x:c r="N146" s="4" t="n">
        <x:f>IF(AND(I146="Settled",ISNUMBER(K146)),1,0)</x:f>
        <x:v>1</x:v>
      </x:c>
      <x:c r="O146" s="4" t="n">
        <x:f>IF(N146=1,IF(K146&gt;Summary!$B$5,1,0),"")</x:f>
        <x:v>0</x:v>
      </x:c>
      <x:c r="P146" s="12" t="n">
        <x:f>IF(AND(ISNUMBER(F146),ISNUMBER(G146),G146&gt;0),F146/G146,"")</x:f>
        <x:v>21.858163209755567</x:v>
      </x:c>
      <x:c r="Q146" s="14" t="d">
        <x:v>2025-12-07T00:00:00.000Z</x:v>
      </x:c>
      <x:c r="R146" t="str">
        <x:v>P00716</x:v>
      </x:c>
      <x:c r="S146" t="str">
        <x:v>I00145</x:v>
      </x:c>
      <x:c r="T146" t="str">
        <x:v>R01</x:v>
      </x:c>
      <x:c r="U146" t="n">
        <x:v>0</x:v>
      </x:c>
      <x:c r="V146" t="n">
        <x:v>0</x:v>
      </x:c>
    </x:row>
    <x:row r="147" ht="20" customHeight="1">
      <x:c r="A147" s="4" t="str">
        <x:v>C00146</x:v>
      </x:c>
      <x:c r="B147" s="4" t="str">
        <x:v>Motor</x:v>
      </x:c>
      <x:c r="C147" s="4" t="str">
        <x:v>West</x:v>
      </x:c>
      <x:c r="D147" s="4" t="str">
        <x:v>Glass Damage</x:v>
      </x:c>
      <x:c r="E147" s="4" t="str">
        <x:v>Medium</x:v>
      </x:c>
      <x:c r="F147" s="10" t="n">
        <x:v>18060.68</x:v>
      </x:c>
      <x:c r="G147" s="10" t="n">
        <x:v>17318.84</x:v>
      </x:c>
      <x:c r="H147" s="11" t="n">
        <x:v>1</x:v>
      </x:c>
      <x:c r="I147" s="11" t="str">
        <x:v>Settled</x:v>
      </x:c>
      <x:c r="J147" s="11" t="n">
        <x:v>2</x:v>
      </x:c>
      <x:c r="K147" s="11" t="n">
        <x:v>17</x:v>
      </x:c>
      <x:c r="L147" s="11" t="n">
        <x:v>0</x:v>
      </x:c>
      <x:c r="M147" s="4" t="str">
        <x:v>2025-08</x:v>
      </x:c>
      <x:c r="N147" s="4" t="n">
        <x:f>IF(AND(I147="Settled",ISNUMBER(K147)),1,0)</x:f>
        <x:v>1</x:v>
      </x:c>
      <x:c r="O147" s="4" t="n">
        <x:f>IF(N147=1,IF(K147&gt;Summary!$B$5,1,0),"")</x:f>
        <x:v>0</x:v>
      </x:c>
      <x:c r="P147" s="12" t="n">
        <x:f>IF(AND(ISNUMBER(F147),ISNUMBER(G147),G147&gt;0),F147/G147,"")</x:f>
        <x:v>1.042834277584411</x:v>
      </x:c>
      <x:c r="Q147" s="14" t="d">
        <x:v>2025-08-17T00:00:00.000Z</x:v>
      </x:c>
      <x:c r="R147" t="str">
        <x:v>P01343</x:v>
      </x:c>
      <x:c r="S147" t="str">
        <x:v>I00146</x:v>
      </x:c>
      <x:c r="T147" t="str">
        <x:v>R03</x:v>
      </x:c>
      <x:c r="U147" t="n">
        <x:v>0</x:v>
      </x:c>
      <x:c r="V147" t="n">
        <x:v>0</x:v>
      </x:c>
    </x:row>
    <x:row r="148" ht="20" customHeight="1">
      <x:c r="A148" s="4" t="str">
        <x:v>C00147</x:v>
      </x:c>
      <x:c r="B148" s="4" t="str">
        <x:v>Motor</x:v>
      </x:c>
      <x:c r="C148" s="4" t="str">
        <x:v>West</x:v>
      </x:c>
      <x:c r="D148" s="4" t="str">
        <x:v>Theft</x:v>
      </x:c>
      <x:c r="E148" s="4" t="str">
        <x:v>High</x:v>
      </x:c>
      <x:c r="F148" s="10"/>
      <x:c r="G148" s="10" t="n">
        <x:v>16210.67</x:v>
      </x:c>
      <x:c r="H148" s="11" t="n">
        <x:v>4</x:v>
      </x:c>
      <x:c r="I148" s="11" t="str">
        <x:v>Rejected</x:v>
      </x:c>
      <x:c r="J148" s="11" t="n">
        <x:v>4</x:v>
      </x:c>
      <x:c r="K148" s="11"/>
      <x:c r="L148" s="11" t="n">
        <x:v>1</x:v>
      </x:c>
      <x:c r="M148" s="4" t="str">
        <x:v>2025-06</x:v>
      </x:c>
      <x:c r="N148" s="4" t="n">
        <x:f>IF(AND(I148="Settled",ISNUMBER(K148)),1,0)</x:f>
        <x:v>0</x:v>
      </x:c>
      <x:c r="O148" s="4" t="str">
        <x:f>IF(N148=1,IF(K148&gt;Summary!$B$5,1,0),"")</x:f>
      </x:c>
      <x:c r="P148" s="12" t="str">
        <x:f>IF(AND(ISNUMBER(F148),ISNUMBER(G148),G148&gt;0),F148/G148,"")</x:f>
      </x:c>
      <x:c r="Q148" s="14" t="d">
        <x:v>2025-06-02T00:00:00.000Z</x:v>
      </x:c>
      <x:c r="R148" t="str">
        <x:v>P01243</x:v>
      </x:c>
      <x:c r="S148" t="str">
        <x:v>I00147</x:v>
      </x:c>
      <x:c r="T148" t="str">
        <x:v>R03</x:v>
      </x:c>
      <x:c r="U148" t="n">
        <x:v>0</x:v>
      </x:c>
      <x:c r="V148" t="n">
        <x:v>1</x:v>
      </x:c>
    </x:row>
    <x:row r="149" ht="20" customHeight="1">
      <x:c r="A149" s="4" t="str">
        <x:v>C00148</x:v>
      </x:c>
      <x:c r="B149" s="4" t="str">
        <x:v>Motor</x:v>
      </x:c>
      <x:c r="C149" s="4" t="str">
        <x:v>North</x:v>
      </x:c>
      <x:c r="D149" s="4" t="str">
        <x:v>Collision</x:v>
      </x:c>
      <x:c r="E149" s="4" t="str">
        <x:v>Low</x:v>
      </x:c>
      <x:c r="F149" s="10" t="n">
        <x:v>16020.09</x:v>
      </x:c>
      <x:c r="G149" s="10" t="n">
        <x:v>13923.5</x:v>
      </x:c>
      <x:c r="H149" s="11" t="n">
        <x:v>5</x:v>
      </x:c>
      <x:c r="I149" s="11" t="str">
        <x:v>Settled</x:v>
      </x:c>
      <x:c r="J149" s="11" t="n">
        <x:v>2</x:v>
      </x:c>
      <x:c r="K149" s="11" t="n">
        <x:v>14</x:v>
      </x:c>
      <x:c r="L149" s="11" t="n">
        <x:v>0</x:v>
      </x:c>
      <x:c r="M149" s="4" t="str">
        <x:v>2025-12</x:v>
      </x:c>
      <x:c r="N149" s="4" t="n">
        <x:f>IF(AND(I149="Settled",ISNUMBER(K149)),1,0)</x:f>
        <x:v>1</x:v>
      </x:c>
      <x:c r="O149" s="4" t="n">
        <x:f>IF(N149=1,IF(K149&gt;Summary!$B$5,1,0),"")</x:f>
        <x:v>0</x:v>
      </x:c>
      <x:c r="P149" s="12" t="n">
        <x:f>IF(AND(ISNUMBER(F149),ISNUMBER(G149),G149&gt;0),F149/G149,"")</x:f>
        <x:v>1.150579236542536</x:v>
      </x:c>
      <x:c r="Q149" s="14" t="d">
        <x:v>2025-12-03T00:00:00.000Z</x:v>
      </x:c>
      <x:c r="R149" t="str">
        <x:v>P00093</x:v>
      </x:c>
      <x:c r="S149" t="str">
        <x:v>I00148</x:v>
      </x:c>
      <x:c r="T149" t="str">
        <x:v>R02</x:v>
      </x:c>
      <x:c r="U149" t="n">
        <x:v>0</x:v>
      </x:c>
      <x:c r="V149" t="n">
        <x:v>0</x:v>
      </x:c>
    </x:row>
    <x:row r="150" ht="20" customHeight="1">
      <x:c r="A150" s="4" t="str">
        <x:v>C00149</x:v>
      </x:c>
      <x:c r="B150" s="4" t="str">
        <x:v>Property</x:v>
      </x:c>
      <x:c r="C150" s="4" t="str">
        <x:v>North</x:v>
      </x:c>
      <x:c r="D150" s="4" t="str">
        <x:v>Water Damage</x:v>
      </x:c>
      <x:c r="E150" s="4" t="str">
        <x:v>Low</x:v>
      </x:c>
      <x:c r="F150" s="10" t="n">
        <x:v>25060.84</x:v>
      </x:c>
      <x:c r="G150" s="10" t="n">
        <x:v>8998.99</x:v>
      </x:c>
      <x:c r="H150" s="11" t="n">
        <x:v>3</x:v>
      </x:c>
      <x:c r="I150" s="11" t="str">
        <x:v>Settled</x:v>
      </x:c>
      <x:c r="J150" s="11" t="n">
        <x:v>3</x:v>
      </x:c>
      <x:c r="K150" s="11" t="n">
        <x:v>3</x:v>
      </x:c>
      <x:c r="L150" s="11" t="n">
        <x:v>0</x:v>
      </x:c>
      <x:c r="M150" s="4" t="str">
        <x:v>2025-04</x:v>
      </x:c>
      <x:c r="N150" s="4" t="n">
        <x:f>IF(AND(I150="Settled",ISNUMBER(K150)),1,0)</x:f>
        <x:v>1</x:v>
      </x:c>
      <x:c r="O150" s="4" t="n">
        <x:f>IF(N150=1,IF(K150&gt;Summary!$B$5,1,0),"")</x:f>
        <x:v>0</x:v>
      </x:c>
      <x:c r="P150" s="12" t="n">
        <x:f>IF(AND(ISNUMBER(F150),ISNUMBER(G150),G150&gt;0),F150/G150,"")</x:f>
        <x:v>2.784850299866985</x:v>
      </x:c>
      <x:c r="Q150" s="14" t="d">
        <x:v>2025-04-09T00:00:00.000Z</x:v>
      </x:c>
      <x:c r="R150" t="str">
        <x:v>P00993</x:v>
      </x:c>
      <x:c r="S150" t="str">
        <x:v>I00149</x:v>
      </x:c>
      <x:c r="T150" t="str">
        <x:v>R02</x:v>
      </x:c>
      <x:c r="U150" t="n">
        <x:v>0</x:v>
      </x:c>
      <x:c r="V150" t="n">
        <x:v>0</x:v>
      </x:c>
    </x:row>
    <x:row r="151" ht="20" customHeight="1">
      <x:c r="A151" s="4" t="str">
        <x:v>C00150</x:v>
      </x:c>
      <x:c r="B151" s="4" t="str">
        <x:v>Property</x:v>
      </x:c>
      <x:c r="C151" s="4" t="str">
        <x:v>Central</x:v>
      </x:c>
      <x:c r="D151" s="4" t="str">
        <x:v>Water Damage</x:v>
      </x:c>
      <x:c r="E151" s="4" t="str">
        <x:v>Low</x:v>
      </x:c>
      <x:c r="F151" s="10" t="n">
        <x:v>29913.38</x:v>
      </x:c>
      <x:c r="G151" s="10" t="n">
        <x:v>8784.98</x:v>
      </x:c>
      <x:c r="H151" s="11" t="n">
        <x:v>3</x:v>
      </x:c>
      <x:c r="I151" s="11" t="str">
        <x:v>Settled</x:v>
      </x:c>
      <x:c r="J151" s="11" t="n">
        <x:v>4</x:v>
      </x:c>
      <x:c r="K151" s="11" t="n">
        <x:v>26</x:v>
      </x:c>
      <x:c r="L151" s="11" t="n">
        <x:v>0</x:v>
      </x:c>
      <x:c r="M151" s="4" t="str">
        <x:v>2025-05</x:v>
      </x:c>
      <x:c r="N151" s="4" t="n">
        <x:f>IF(AND(I151="Settled",ISNUMBER(K151)),1,0)</x:f>
        <x:v>1</x:v>
      </x:c>
      <x:c r="O151" s="4" t="n">
        <x:f>IF(N151=1,IF(K151&gt;Summary!$B$5,1,0),"")</x:f>
        <x:v>0</x:v>
      </x:c>
      <x:c r="P151" s="12" t="n">
        <x:f>IF(AND(ISNUMBER(F151),ISNUMBER(G151),G151&gt;0),F151/G151,"")</x:f>
        <x:v>3.4050595448139895</x:v>
      </x:c>
      <x:c r="Q151" s="14" t="d">
        <x:v>2025-05-24T00:00:00.000Z</x:v>
      </x:c>
      <x:c r="R151" t="str">
        <x:v>P00986</x:v>
      </x:c>
      <x:c r="S151" t="str">
        <x:v>I00150</x:v>
      </x:c>
      <x:c r="T151" t="str">
        <x:v>R05</x:v>
      </x:c>
      <x:c r="U151" t="n">
        <x:v>0</x:v>
      </x:c>
      <x:c r="V151" t="n">
        <x:v>0</x:v>
      </x:c>
    </x:row>
    <x:row r="152" ht="20" customHeight="1">
      <x:c r="A152" s="4" t="str">
        <x:v>C00151</x:v>
      </x:c>
      <x:c r="B152" s="4" t="str">
        <x:v>Motor</x:v>
      </x:c>
      <x:c r="C152" s="4" t="str">
        <x:v>East</x:v>
      </x:c>
      <x:c r="D152" s="4" t="str">
        <x:v>Glass Damage</x:v>
      </x:c>
      <x:c r="E152" s="4" t="str">
        <x:v>Low</x:v>
      </x:c>
      <x:c r="F152" s="10" t="n">
        <x:v>3429.34</x:v>
      </x:c>
      <x:c r="G152" s="10" t="n">
        <x:v>10855.46</x:v>
      </x:c>
      <x:c r="H152" s="11" t="n">
        <x:v>2</x:v>
      </x:c>
      <x:c r="I152" s="11" t="str">
        <x:v>Settled</x:v>
      </x:c>
      <x:c r="J152" s="11" t="n">
        <x:v>2</x:v>
      </x:c>
      <x:c r="K152" s="11" t="n">
        <x:v>13</x:v>
      </x:c>
      <x:c r="L152" s="11" t="n">
        <x:v>0</x:v>
      </x:c>
      <x:c r="M152" s="4" t="str">
        <x:v>2025-09</x:v>
      </x:c>
      <x:c r="N152" s="4" t="n">
        <x:f>IF(AND(I152="Settled",ISNUMBER(K152)),1,0)</x:f>
        <x:v>1</x:v>
      </x:c>
      <x:c r="O152" s="4" t="n">
        <x:f>IF(N152=1,IF(K152&gt;Summary!$B$5,1,0),"")</x:f>
        <x:v>0</x:v>
      </x:c>
      <x:c r="P152" s="12" t="n">
        <x:f>IF(AND(ISNUMBER(F152),ISNUMBER(G152),G152&gt;0),F152/G152,"")</x:f>
        <x:v>0.31590922908840346</x:v>
      </x:c>
      <x:c r="Q152" s="14" t="d">
        <x:v>2025-09-21T00:00:00.000Z</x:v>
      </x:c>
      <x:c r="R152" t="str">
        <x:v>P00869</x:v>
      </x:c>
      <x:c r="S152" t="str">
        <x:v>I00151</x:v>
      </x:c>
      <x:c r="T152" t="str">
        <x:v>R04</x:v>
      </x:c>
      <x:c r="U152" t="n">
        <x:v>0</x:v>
      </x:c>
      <x:c r="V152" t="n">
        <x:v>0</x:v>
      </x:c>
    </x:row>
    <x:row r="153" ht="20" customHeight="1">
      <x:c r="A153" s="4" t="str">
        <x:v>C00152</x:v>
      </x:c>
      <x:c r="B153" s="4" t="str">
        <x:v>Motor</x:v>
      </x:c>
      <x:c r="C153" s="4" t="str">
        <x:v>Central</x:v>
      </x:c>
      <x:c r="D153" s="4" t="str">
        <x:v>Collision</x:v>
      </x:c>
      <x:c r="E153" s="4" t="str">
        <x:v>Medium</x:v>
      </x:c>
      <x:c r="F153" s="10" t="n">
        <x:v>36399.88</x:v>
      </x:c>
      <x:c r="G153" s="10" t="n">
        <x:v>14824.3</x:v>
      </x:c>
      <x:c r="H153" s="11" t="n">
        <x:v>4</x:v>
      </x:c>
      <x:c r="I153" s="11" t="str">
        <x:v>Pending</x:v>
      </x:c>
      <x:c r="J153" s="11" t="n">
        <x:v>2</x:v>
      </x:c>
      <x:c r="K153" s="11"/>
      <x:c r="L153" s="11" t="n">
        <x:v>0</x:v>
      </x:c>
      <x:c r="M153" s="4" t="str">
        <x:v>2025-11</x:v>
      </x:c>
      <x:c r="N153" s="4" t="n">
        <x:f>IF(AND(I153="Settled",ISNUMBER(K153)),1,0)</x:f>
        <x:v>0</x:v>
      </x:c>
      <x:c r="O153" s="4" t="str">
        <x:f>IF(N153=1,IF(K153&gt;Summary!$B$5,1,0),"")</x:f>
      </x:c>
      <x:c r="P153" s="12" t="n">
        <x:f>IF(AND(ISNUMBER(F153),ISNUMBER(G153),G153&gt;0),F153/G153,"")</x:f>
        <x:v>2.4554198174618698</x:v>
      </x:c>
      <x:c r="Q153" s="14" t="d">
        <x:v>2025-11-16T00:00:00.000Z</x:v>
      </x:c>
      <x:c r="R153" t="str">
        <x:v>P01236</x:v>
      </x:c>
      <x:c r="S153" t="str">
        <x:v>I00152</x:v>
      </x:c>
      <x:c r="T153" t="str">
        <x:v>R05</x:v>
      </x:c>
      <x:c r="U153" t="n">
        <x:v>0</x:v>
      </x:c>
      <x:c r="V153" t="n">
        <x:v>0</x:v>
      </x:c>
    </x:row>
    <x:row r="154" ht="20" customHeight="1">
      <x:c r="A154" s="4" t="str">
        <x:v>C00153</x:v>
      </x:c>
      <x:c r="B154" s="4" t="str">
        <x:v>Motor</x:v>
      </x:c>
      <x:c r="C154" s="4" t="str">
        <x:v>South</x:v>
      </x:c>
      <x:c r="D154" s="4" t="str">
        <x:v>Collision</x:v>
      </x:c>
      <x:c r="E154" s="4" t="str">
        <x:v>Low</x:v>
      </x:c>
      <x:c r="F154" s="10" t="n">
        <x:v>31545.24</x:v>
      </x:c>
      <x:c r="G154" s="10" t="n">
        <x:v>12291.7</x:v>
      </x:c>
      <x:c r="H154" s="11" t="n">
        <x:v>3</x:v>
      </x:c>
      <x:c r="I154" s="11" t="str">
        <x:v>Pending</x:v>
      </x:c>
      <x:c r="J154" s="11" t="n">
        <x:v>3</x:v>
      </x:c>
      <x:c r="K154" s="11"/>
      <x:c r="L154" s="11" t="n">
        <x:v>0</x:v>
      </x:c>
      <x:c r="M154" s="4" t="str">
        <x:v>2025-03</x:v>
      </x:c>
      <x:c r="N154" s="4" t="n">
        <x:f>IF(AND(I154="Settled",ISNUMBER(K154)),1,0)</x:f>
        <x:v>0</x:v>
      </x:c>
      <x:c r="O154" s="4" t="str">
        <x:f>IF(N154=1,IF(K154&gt;Summary!$B$5,1,0),"")</x:f>
      </x:c>
      <x:c r="P154" s="12" t="n">
        <x:f>IF(AND(ISNUMBER(F154),ISNUMBER(G154),G154&gt;0),F154/G154,"")</x:f>
        <x:v>2.566385447090313</x:v>
      </x:c>
      <x:c r="Q154" s="14" t="d">
        <x:v>2025-03-12T00:00:00.000Z</x:v>
      </x:c>
      <x:c r="R154" t="str">
        <x:v>P01424</x:v>
      </x:c>
      <x:c r="S154" t="str">
        <x:v>I00153</x:v>
      </x:c>
      <x:c r="T154" t="str">
        <x:v>R01</x:v>
      </x:c>
      <x:c r="U154" t="n">
        <x:v>0</x:v>
      </x:c>
      <x:c r="V154" t="n">
        <x:v>0</x:v>
      </x:c>
    </x:row>
    <x:row r="155" ht="20" customHeight="1">
      <x:c r="A155" s="4" t="str">
        <x:v>C00154</x:v>
      </x:c>
      <x:c r="B155" s="4" t="str">
        <x:v>Motor</x:v>
      </x:c>
      <x:c r="C155" s="4" t="str">
        <x:v>East</x:v>
      </x:c>
      <x:c r="D155" s="4" t="str">
        <x:v>Collision</x:v>
      </x:c>
      <x:c r="E155" s="4" t="str">
        <x:v>Low</x:v>
      </x:c>
      <x:c r="F155" s="10" t="n">
        <x:v>35912.31</x:v>
      </x:c>
      <x:c r="G155" s="10" t="n">
        <x:v>11288.63</x:v>
      </x:c>
      <x:c r="H155" s="11" t="n">
        <x:v>8</x:v>
      </x:c>
      <x:c r="I155" s="11" t="str">
        <x:v>Settled</x:v>
      </x:c>
      <x:c r="J155" s="11" t="n">
        <x:v>2</x:v>
      </x:c>
      <x:c r="K155" s="11" t="n">
        <x:v>6</x:v>
      </x:c>
      <x:c r="L155" s="11" t="n">
        <x:v>0</x:v>
      </x:c>
      <x:c r="M155" s="4" t="str">
        <x:v>2025-12</x:v>
      </x:c>
      <x:c r="N155" s="4" t="n">
        <x:f>IF(AND(I155="Settled",ISNUMBER(K155)),1,0)</x:f>
        <x:v>1</x:v>
      </x:c>
      <x:c r="O155" s="4" t="n">
        <x:f>IF(N155=1,IF(K155&gt;Summary!$B$5,1,0),"")</x:f>
        <x:v>0</x:v>
      </x:c>
      <x:c r="P155" s="12" t="n">
        <x:f>IF(AND(ISNUMBER(F155),ISNUMBER(G155),G155&gt;0),F155/G155,"")</x:f>
        <x:v>3.181281519546659</x:v>
      </x:c>
      <x:c r="Q155" s="14" t="d">
        <x:v>2025-12-29T00:00:00.000Z</x:v>
      </x:c>
      <x:c r="R155" t="str">
        <x:v>P00881</x:v>
      </x:c>
      <x:c r="S155" t="str">
        <x:v>I00154</x:v>
      </x:c>
      <x:c r="T155" t="str">
        <x:v>R04</x:v>
      </x:c>
      <x:c r="U155" t="n">
        <x:v>0</x:v>
      </x:c>
      <x:c r="V155" t="n">
        <x:v>0</x:v>
      </x:c>
    </x:row>
    <x:row r="156" ht="20" customHeight="1">
      <x:c r="A156" s="4" t="str">
        <x:v>C00155</x:v>
      </x:c>
      <x:c r="B156" s="4" t="str">
        <x:v>Motor</x:v>
      </x:c>
      <x:c r="C156" s="4" t="str">
        <x:v>South</x:v>
      </x:c>
      <x:c r="D156" s="4" t="str">
        <x:v>Collision</x:v>
      </x:c>
      <x:c r="E156" s="4" t="str">
        <x:v>Low</x:v>
      </x:c>
      <x:c r="F156" s="10" t="n">
        <x:v>20460.47</x:v>
      </x:c>
      <x:c r="G156" s="10" t="n">
        <x:v>4491.82</x:v>
      </x:c>
      <x:c r="H156" s="11" t="n">
        <x:v>10</x:v>
      </x:c>
      <x:c r="I156" s="11" t="str">
        <x:v>Settled</x:v>
      </x:c>
      <x:c r="J156" s="11" t="n">
        <x:v>4</x:v>
      </x:c>
      <x:c r="K156" s="11" t="n">
        <x:v>17</x:v>
      </x:c>
      <x:c r="L156" s="11" t="n">
        <x:v>0</x:v>
      </x:c>
      <x:c r="M156" s="4" t="str">
        <x:v>2025-06</x:v>
      </x:c>
      <x:c r="N156" s="4" t="n">
        <x:f>IF(AND(I156="Settled",ISNUMBER(K156)),1,0)</x:f>
        <x:v>1</x:v>
      </x:c>
      <x:c r="O156" s="4" t="n">
        <x:f>IF(N156=1,IF(K156&gt;Summary!$B$5,1,0),"")</x:f>
        <x:v>0</x:v>
      </x:c>
      <x:c r="P156" s="12" t="n">
        <x:f>IF(AND(ISNUMBER(F156),ISNUMBER(G156),G156&gt;0),F156/G156,"")</x:f>
        <x:v>4.555051181926258</x:v>
      </x:c>
      <x:c r="Q156" s="14" t="d">
        <x:v>2025-06-07T00:00:00.000Z</x:v>
      </x:c>
      <x:c r="R156" t="str">
        <x:v>P00513</x:v>
      </x:c>
      <x:c r="S156" t="str">
        <x:v>I00155</x:v>
      </x:c>
      <x:c r="T156" t="str">
        <x:v>R01</x:v>
      </x:c>
      <x:c r="U156" t="n">
        <x:v>0</x:v>
      </x:c>
      <x:c r="V156" t="n">
        <x:v>0</x:v>
      </x:c>
    </x:row>
    <x:row r="157" ht="20" customHeight="1">
      <x:c r="A157" s="4" t="str">
        <x:v>C00156</x:v>
      </x:c>
      <x:c r="B157" s="4" t="str">
        <x:v>Motor</x:v>
      </x:c>
      <x:c r="C157" s="4" t="str">
        <x:v>West</x:v>
      </x:c>
      <x:c r="D157" s="4" t="str">
        <x:v>Collision</x:v>
      </x:c>
      <x:c r="E157" s="4" t="str">
        <x:v>Low</x:v>
      </x:c>
      <x:c r="F157" s="10" t="n">
        <x:v>10217.3</x:v>
      </x:c>
      <x:c r="G157" s="10" t="n">
        <x:v>11196.14</x:v>
      </x:c>
      <x:c r="H157" s="11" t="n">
        <x:v>10</x:v>
      </x:c>
      <x:c r="I157" s="11" t="str">
        <x:v>Settled</x:v>
      </x:c>
      <x:c r="J157" s="11" t="n">
        <x:v>3</x:v>
      </x:c>
      <x:c r="K157" s="11" t="n">
        <x:v>15</x:v>
      </x:c>
      <x:c r="L157" s="11" t="n">
        <x:v>0</x:v>
      </x:c>
      <x:c r="M157" s="4" t="str">
        <x:v>2025-05</x:v>
      </x:c>
      <x:c r="N157" s="4" t="n">
        <x:f>IF(AND(I157="Settled",ISNUMBER(K157)),1,0)</x:f>
        <x:v>1</x:v>
      </x:c>
      <x:c r="O157" s="4" t="n">
        <x:f>IF(N157=1,IF(K157&gt;Summary!$B$5,1,0),"")</x:f>
        <x:v>0</x:v>
      </x:c>
      <x:c r="P157" s="12" t="n">
        <x:f>IF(AND(ISNUMBER(F157),ISNUMBER(G157),G157&gt;0),F157/G157,"")</x:f>
        <x:v>0.9125734404893114</x:v>
      </x:c>
      <x:c r="Q157" s="14" t="d">
        <x:v>2025-05-04T00:00:00.000Z</x:v>
      </x:c>
      <x:c r="R157" t="str">
        <x:v>P01573</x:v>
      </x:c>
      <x:c r="S157" t="str">
        <x:v>I00156</x:v>
      </x:c>
      <x:c r="T157" t="str">
        <x:v>R03</x:v>
      </x:c>
      <x:c r="U157" t="n">
        <x:v>0</x:v>
      </x:c>
      <x:c r="V157" t="n">
        <x:v>0</x:v>
      </x:c>
    </x:row>
    <x:row r="158" ht="20" customHeight="1">
      <x:c r="A158" s="4" t="str">
        <x:v>C00157</x:v>
      </x:c>
      <x:c r="B158" s="4" t="str">
        <x:v>Motor</x:v>
      </x:c>
      <x:c r="C158" s="4" t="str">
        <x:v>Central</x:v>
      </x:c>
      <x:c r="D158" s="4" t="str">
        <x:v>Theft</x:v>
      </x:c>
      <x:c r="E158" s="4" t="str">
        <x:v>Medium</x:v>
      </x:c>
      <x:c r="F158" s="10" t="n">
        <x:v>62561.18</x:v>
      </x:c>
      <x:c r="G158" s="10" t="n">
        <x:v>8647.22</x:v>
      </x:c>
      <x:c r="H158" s="11" t="n">
        <x:v>2</x:v>
      </x:c>
      <x:c r="I158" s="11" t="str">
        <x:v>Settled</x:v>
      </x:c>
      <x:c r="J158" s="11" t="n">
        <x:v>5</x:v>
      </x:c>
      <x:c r="K158" s="11" t="n">
        <x:v>32</x:v>
      </x:c>
      <x:c r="L158" s="11" t="n">
        <x:v>1</x:v>
      </x:c>
      <x:c r="M158" s="4" t="str">
        <x:v>2025-02</x:v>
      </x:c>
      <x:c r="N158" s="4" t="n">
        <x:f>IF(AND(I158="Settled",ISNUMBER(K158)),1,0)</x:f>
        <x:v>1</x:v>
      </x:c>
      <x:c r="O158" s="4" t="n">
        <x:f>IF(N158=1,IF(K158&gt;Summary!$B$5,1,0),"")</x:f>
        <x:v>1</x:v>
      </x:c>
      <x:c r="P158" s="12" t="n">
        <x:f>IF(AND(ISNUMBER(F158),ISNUMBER(G158),G158&gt;0),F158/G158,"")</x:f>
        <x:v>7.234831541235218</x:v>
      </x:c>
      <x:c r="Q158" s="14" t="d">
        <x:v>2025-02-16T00:00:00.000Z</x:v>
      </x:c>
      <x:c r="R158" t="str">
        <x:v>P01542</x:v>
      </x:c>
      <x:c r="S158" t="str">
        <x:v>I00157</x:v>
      </x:c>
      <x:c r="T158" t="str">
        <x:v>R05</x:v>
      </x:c>
      <x:c r="U158" t="n">
        <x:v>0</x:v>
      </x:c>
      <x:c r="V158" t="n">
        <x:v>0</x:v>
      </x:c>
    </x:row>
    <x:row r="159" ht="20" customHeight="1">
      <x:c r="A159" s="4" t="str">
        <x:v>C00158</x:v>
      </x:c>
      <x:c r="B159" s="4" t="str">
        <x:v>Property</x:v>
      </x:c>
      <x:c r="C159" s="4" t="str">
        <x:v>South</x:v>
      </x:c>
      <x:c r="D159" s="4" t="str">
        <x:v>Flood</x:v>
      </x:c>
      <x:c r="E159" s="4" t="str">
        <x:v>Medium</x:v>
      </x:c>
      <x:c r="F159" s="10" t="n">
        <x:v>54135.83</x:v>
      </x:c>
      <x:c r="G159" s="10" t="n">
        <x:v>7131.37</x:v>
      </x:c>
      <x:c r="H159" s="11" t="n">
        <x:v>3</x:v>
      </x:c>
      <x:c r="I159" s="11" t="str">
        <x:v>Settled</x:v>
      </x:c>
      <x:c r="J159" s="11" t="n">
        <x:v>2</x:v>
      </x:c>
      <x:c r="K159" s="11" t="n">
        <x:v>16</x:v>
      </x:c>
      <x:c r="L159" s="11" t="n">
        <x:v>0</x:v>
      </x:c>
      <x:c r="M159" s="4" t="str">
        <x:v>2025-01</x:v>
      </x:c>
      <x:c r="N159" s="4" t="n">
        <x:f>IF(AND(I159="Settled",ISNUMBER(K159)),1,0)</x:f>
        <x:v>1</x:v>
      </x:c>
      <x:c r="O159" s="4" t="n">
        <x:f>IF(N159=1,IF(K159&gt;Summary!$B$5,1,0),"")</x:f>
        <x:v>0</x:v>
      </x:c>
      <x:c r="P159" s="12" t="n">
        <x:f>IF(AND(ISNUMBER(F159),ISNUMBER(G159),G159&gt;0),F159/G159,"")</x:f>
        <x:v>7.5912244070914845</x:v>
      </x:c>
      <x:c r="Q159" s="14" t="d">
        <x:v>2025-01-10T00:00:00.000Z</x:v>
      </x:c>
      <x:c r="R159" t="str">
        <x:v>P01098</x:v>
      </x:c>
      <x:c r="S159" t="str">
        <x:v>I00158</x:v>
      </x:c>
      <x:c r="T159" t="str">
        <x:v>R01</x:v>
      </x:c>
      <x:c r="U159" t="n">
        <x:v>0</x:v>
      </x:c>
      <x:c r="V159" t="n">
        <x:v>0</x:v>
      </x:c>
    </x:row>
    <x:row r="160" ht="20" customHeight="1">
      <x:c r="A160" s="4" t="str">
        <x:v>C00159</x:v>
      </x:c>
      <x:c r="B160" s="4" t="str">
        <x:v>Motor</x:v>
      </x:c>
      <x:c r="C160" s="4" t="str">
        <x:v>South</x:v>
      </x:c>
      <x:c r="D160" s="4" t="str">
        <x:v>Collision</x:v>
      </x:c>
      <x:c r="E160" s="4" t="str">
        <x:v>Medium</x:v>
      </x:c>
      <x:c r="F160" s="10" t="n">
        <x:v>47946.14</x:v>
      </x:c>
      <x:c r="G160" s="10" t="n">
        <x:v>17110.67</x:v>
      </x:c>
      <x:c r="H160" s="11" t="n">
        <x:v>9</x:v>
      </x:c>
      <x:c r="I160" s="11" t="str">
        <x:v>Settled</x:v>
      </x:c>
      <x:c r="J160" s="11" t="n">
        <x:v>4</x:v>
      </x:c>
      <x:c r="K160" s="11" t="n">
        <x:v>15</x:v>
      </x:c>
      <x:c r="L160" s="11" t="n">
        <x:v>0</x:v>
      </x:c>
      <x:c r="M160" s="4" t="str">
        <x:v>2025-07</x:v>
      </x:c>
      <x:c r="N160" s="4" t="n">
        <x:f>IF(AND(I160="Settled",ISNUMBER(K160)),1,0)</x:f>
        <x:v>1</x:v>
      </x:c>
      <x:c r="O160" s="4" t="n">
        <x:f>IF(N160=1,IF(K160&gt;Summary!$B$5,1,0),"")</x:f>
        <x:v>0</x:v>
      </x:c>
      <x:c r="P160" s="12" t="n">
        <x:f>IF(AND(ISNUMBER(F160),ISNUMBER(G160),G160&gt;0),F160/G160,"")</x:f>
        <x:v>2.802119379311272</x:v>
      </x:c>
      <x:c r="Q160" s="14" t="d">
        <x:v>2025-07-23T00:00:00.000Z</x:v>
      </x:c>
      <x:c r="R160" t="str">
        <x:v>P01026</x:v>
      </x:c>
      <x:c r="S160" t="str">
        <x:v>I00159</x:v>
      </x:c>
      <x:c r="T160" t="str">
        <x:v>R01</x:v>
      </x:c>
      <x:c r="U160" t="n">
        <x:v>0</x:v>
      </x:c>
      <x:c r="V160" t="n">
        <x:v>0</x:v>
      </x:c>
    </x:row>
    <x:row r="161" ht="20" customHeight="1">
      <x:c r="A161" s="4" t="str">
        <x:v>C00160</x:v>
      </x:c>
      <x:c r="B161" s="4" t="str">
        <x:v>Property</x:v>
      </x:c>
      <x:c r="C161" s="4" t="str">
        <x:v>East</x:v>
      </x:c>
      <x:c r="D161" s="4" t="str">
        <x:v>Water Damage</x:v>
      </x:c>
      <x:c r="E161" s="4" t="str">
        <x:v>Medium</x:v>
      </x:c>
      <x:c r="F161" s="10" t="n">
        <x:v>63529.87</x:v>
      </x:c>
      <x:c r="G161" s="10" t="n">
        <x:v>7163.55</x:v>
      </x:c>
      <x:c r="H161" s="11" t="n">
        <x:v>1</x:v>
      </x:c>
      <x:c r="I161" s="11" t="str">
        <x:v>Settled</x:v>
      </x:c>
      <x:c r="J161" s="11" t="n">
        <x:v>4</x:v>
      </x:c>
      <x:c r="K161" s="11" t="n">
        <x:v>11</x:v>
      </x:c>
      <x:c r="L161" s="11" t="n">
        <x:v>0</x:v>
      </x:c>
      <x:c r="M161" s="4" t="str">
        <x:v>2025-08</x:v>
      </x:c>
      <x:c r="N161" s="4" t="n">
        <x:f>IF(AND(I161="Settled",ISNUMBER(K161)),1,0)</x:f>
        <x:v>1</x:v>
      </x:c>
      <x:c r="O161" s="4" t="n">
        <x:f>IF(N161=1,IF(K161&gt;Summary!$B$5,1,0),"")</x:f>
        <x:v>0</x:v>
      </x:c>
      <x:c r="P161" s="12" t="n">
        <x:f>IF(AND(ISNUMBER(F161),ISNUMBER(G161),G161&gt;0),F161/G161,"")</x:f>
        <x:v>8.868489785092587</x:v>
      </x:c>
      <x:c r="Q161" s="14" t="d">
        <x:v>2025-08-09T00:00:00.000Z</x:v>
      </x:c>
      <x:c r="R161" t="str">
        <x:v>P00167</x:v>
      </x:c>
      <x:c r="S161" t="str">
        <x:v>I00160</x:v>
      </x:c>
      <x:c r="T161" t="str">
        <x:v>R04</x:v>
      </x:c>
      <x:c r="U161" t="n">
        <x:v>0</x:v>
      </x:c>
      <x:c r="V161" t="n">
        <x:v>0</x:v>
      </x:c>
    </x:row>
    <x:row r="162" ht="20" customHeight="1">
      <x:c r="A162" s="4" t="str">
        <x:v>C00161</x:v>
      </x:c>
      <x:c r="B162" s="4" t="str">
        <x:v>Motor</x:v>
      </x:c>
      <x:c r="C162" s="4" t="str">
        <x:v>South</x:v>
      </x:c>
      <x:c r="D162" s="4" t="str">
        <x:v>Glass Damage</x:v>
      </x:c>
      <x:c r="E162" s="4" t="str">
        <x:v>Unknown</x:v>
      </x:c>
      <x:c r="F162" s="10" t="n">
        <x:v>4247.09</x:v>
      </x:c>
      <x:c r="G162" s="10" t="n">
        <x:v>11394.2</x:v>
      </x:c>
      <x:c r="H162" s="11" t="n">
        <x:v>10</x:v>
      </x:c>
      <x:c r="I162" s="11" t="str">
        <x:v>Settled</x:v>
      </x:c>
      <x:c r="J162" s="11" t="n">
        <x:v>4</x:v>
      </x:c>
      <x:c r="K162" s="11" t="n">
        <x:v>17</x:v>
      </x:c>
      <x:c r="L162" s="11" t="n">
        <x:v>0</x:v>
      </x:c>
      <x:c r="M162" s="4" t="str">
        <x:v>2025-02</x:v>
      </x:c>
      <x:c r="N162" s="4" t="n">
        <x:f>IF(AND(I162="Settled",ISNUMBER(K162)),1,0)</x:f>
        <x:v>1</x:v>
      </x:c>
      <x:c r="O162" s="4" t="n">
        <x:f>IF(N162=1,IF(K162&gt;Summary!$B$5,1,0),"")</x:f>
        <x:v>0</x:v>
      </x:c>
      <x:c r="P162" s="12" t="n">
        <x:f>IF(AND(ISNUMBER(F162),ISNUMBER(G162),G162&gt;0),F162/G162,"")</x:f>
        <x:v>0.37274139474469464</x:v>
      </x:c>
      <x:c r="Q162" s="14" t="d">
        <x:v>2025-02-04T00:00:00.000Z</x:v>
      </x:c>
      <x:c r="R162" t="str">
        <x:v>P00643</x:v>
      </x:c>
      <x:c r="S162" t="str">
        <x:v>I00161</x:v>
      </x:c>
      <x:c r="T162" t="str">
        <x:v>R01</x:v>
      </x:c>
      <x:c r="U162" t="n">
        <x:v>0</x:v>
      </x:c>
      <x:c r="V162" t="n">
        <x:v>0</x:v>
      </x:c>
    </x:row>
    <x:row r="163" ht="20" customHeight="1">
      <x:c r="A163" s="4" t="str">
        <x:v>C00162</x:v>
      </x:c>
      <x:c r="B163" s="4" t="str">
        <x:v>Motor</x:v>
      </x:c>
      <x:c r="C163" s="4" t="str">
        <x:v>West</x:v>
      </x:c>
      <x:c r="D163" s="4" t="str">
        <x:v>Glass Damage</x:v>
      </x:c>
      <x:c r="E163" s="4" t="str">
        <x:v>Medium</x:v>
      </x:c>
      <x:c r="F163" s="10" t="n">
        <x:v>13136.09</x:v>
      </x:c>
      <x:c r="G163" s="10" t="n">
        <x:v>24686.49</x:v>
      </x:c>
      <x:c r="H163" s="11" t="n">
        <x:v>1</x:v>
      </x:c>
      <x:c r="I163" s="11" t="str">
        <x:v>Settled</x:v>
      </x:c>
      <x:c r="J163" s="11" t="n">
        <x:v>3</x:v>
      </x:c>
      <x:c r="K163" s="11" t="n">
        <x:v>10</x:v>
      </x:c>
      <x:c r="L163" s="11" t="n">
        <x:v>0</x:v>
      </x:c>
      <x:c r="M163" s="4" t="str">
        <x:v>2025-11</x:v>
      </x:c>
      <x:c r="N163" s="4" t="n">
        <x:f>IF(AND(I163="Settled",ISNUMBER(K163)),1,0)</x:f>
        <x:v>1</x:v>
      </x:c>
      <x:c r="O163" s="4" t="n">
        <x:f>IF(N163=1,IF(K163&gt;Summary!$B$5,1,0),"")</x:f>
        <x:v>0</x:v>
      </x:c>
      <x:c r="P163" s="12" t="n">
        <x:f>IF(AND(ISNUMBER(F163),ISNUMBER(G163),G163&gt;0),F163/G163,"")</x:f>
        <x:v>0.5321165544392904</x:v>
      </x:c>
      <x:c r="Q163" s="14" t="d">
        <x:v>2025-11-26T00:00:00.000Z</x:v>
      </x:c>
      <x:c r="R163" t="str">
        <x:v>P00318</x:v>
      </x:c>
      <x:c r="S163" t="str">
        <x:v>I00162</x:v>
      </x:c>
      <x:c r="T163" t="str">
        <x:v>R03</x:v>
      </x:c>
      <x:c r="U163" t="n">
        <x:v>0</x:v>
      </x:c>
      <x:c r="V163" t="n">
        <x:v>0</x:v>
      </x:c>
    </x:row>
    <x:row r="164" ht="20" customHeight="1">
      <x:c r="A164" s="4" t="str">
        <x:v>C00163</x:v>
      </x:c>
      <x:c r="B164" s="4" t="str">
        <x:v>Motor</x:v>
      </x:c>
      <x:c r="C164" s="4" t="str">
        <x:v>South</x:v>
      </x:c>
      <x:c r="D164" s="4" t="str">
        <x:v>Collision</x:v>
      </x:c>
      <x:c r="E164" s="4" t="str">
        <x:v>Low</x:v>
      </x:c>
      <x:c r="F164" s="10" t="n">
        <x:v>24796.8</x:v>
      </x:c>
      <x:c r="G164" s="10" t="n">
        <x:v>8667.57</x:v>
      </x:c>
      <x:c r="H164" s="11" t="n">
        <x:v>4</x:v>
      </x:c>
      <x:c r="I164" s="11" t="str">
        <x:v>Settled</x:v>
      </x:c>
      <x:c r="J164" s="11" t="n">
        <x:v>2</x:v>
      </x:c>
      <x:c r="K164" s="11" t="n">
        <x:v>5</x:v>
      </x:c>
      <x:c r="L164" s="11" t="n">
        <x:v>0</x:v>
      </x:c>
      <x:c r="M164" s="4" t="str">
        <x:v>2025-07</x:v>
      </x:c>
      <x:c r="N164" s="4" t="n">
        <x:f>IF(AND(I164="Settled",ISNUMBER(K164)),1,0)</x:f>
        <x:v>1</x:v>
      </x:c>
      <x:c r="O164" s="4" t="n">
        <x:f>IF(N164=1,IF(K164&gt;Summary!$B$5,1,0),"")</x:f>
        <x:v>0</x:v>
      </x:c>
      <x:c r="P164" s="12" t="n">
        <x:f>IF(AND(ISNUMBER(F164),ISNUMBER(G164),G164&gt;0),F164/G164,"")</x:f>
        <x:v>2.8608710399800636</x:v>
      </x:c>
      <x:c r="Q164" s="14" t="d">
        <x:v>2025-07-18T00:00:00.000Z</x:v>
      </x:c>
      <x:c r="R164" t="str">
        <x:v>P00824</x:v>
      </x:c>
      <x:c r="S164" t="str">
        <x:v>I00163</x:v>
      </x:c>
      <x:c r="T164" t="str">
        <x:v>R01</x:v>
      </x:c>
      <x:c r="U164" t="n">
        <x:v>0</x:v>
      </x:c>
      <x:c r="V164" t="n">
        <x:v>0</x:v>
      </x:c>
    </x:row>
    <x:row r="165" ht="20" customHeight="1">
      <x:c r="A165" s="4" t="str">
        <x:v>C00164</x:v>
      </x:c>
      <x:c r="B165" s="4" t="str">
        <x:v>Motor</x:v>
      </x:c>
      <x:c r="C165" s="4" t="str">
        <x:v>West</x:v>
      </x:c>
      <x:c r="D165" s="4" t="str">
        <x:v>Collision</x:v>
      </x:c>
      <x:c r="E165" s="4" t="str">
        <x:v>High</x:v>
      </x:c>
      <x:c r="F165" s="10" t="n">
        <x:v>121106.42</x:v>
      </x:c>
      <x:c r="G165" s="10" t="n">
        <x:v>16353.7</x:v>
      </x:c>
      <x:c r="H165" s="11" t="n">
        <x:v>7</x:v>
      </x:c>
      <x:c r="I165" s="11" t="str">
        <x:v>Settled</x:v>
      </x:c>
      <x:c r="J165" s="11" t="n">
        <x:v>4</x:v>
      </x:c>
      <x:c r="K165" s="11" t="n">
        <x:v>34</x:v>
      </x:c>
      <x:c r="L165" s="11" t="n">
        <x:v>1</x:v>
      </x:c>
      <x:c r="M165" s="4" t="str">
        <x:v>2025-01</x:v>
      </x:c>
      <x:c r="N165" s="4" t="n">
        <x:f>IF(AND(I165="Settled",ISNUMBER(K165)),1,0)</x:f>
        <x:v>1</x:v>
      </x:c>
      <x:c r="O165" s="4" t="n">
        <x:f>IF(N165=1,IF(K165&gt;Summary!$B$5,1,0),"")</x:f>
        <x:v>1</x:v>
      </x:c>
      <x:c r="P165" s="12" t="n">
        <x:f>IF(AND(ISNUMBER(F165),ISNUMBER(G165),G165&gt;0),F165/G165,"")</x:f>
        <x:v>7.405444639439392</x:v>
      </x:c>
      <x:c r="Q165" s="14" t="d">
        <x:v>2025-01-20T00:00:00.000Z</x:v>
      </x:c>
      <x:c r="R165" t="str">
        <x:v>P01322</x:v>
      </x:c>
      <x:c r="S165" t="str">
        <x:v>I00164</x:v>
      </x:c>
      <x:c r="T165" t="str">
        <x:v>R03</x:v>
      </x:c>
      <x:c r="U165" t="n">
        <x:v>0</x:v>
      </x:c>
      <x:c r="V165" t="n">
        <x:v>0</x:v>
      </x:c>
    </x:row>
    <x:row r="166" ht="20" customHeight="1">
      <x:c r="A166" s="4" t="str">
        <x:v>C00165</x:v>
      </x:c>
      <x:c r="B166" s="4" t="str">
        <x:v>Motor</x:v>
      </x:c>
      <x:c r="C166" s="4" t="str">
        <x:v>North</x:v>
      </x:c>
      <x:c r="D166" s="4" t="str">
        <x:v>Theft</x:v>
      </x:c>
      <x:c r="E166" s="4" t="str">
        <x:v>Low</x:v>
      </x:c>
      <x:c r="F166" s="10" t="n">
        <x:v>16290.48</x:v>
      </x:c>
      <x:c r="G166" s="10" t="n">
        <x:v>5654.55</x:v>
      </x:c>
      <x:c r="H166" s="11" t="n">
        <x:v>3</x:v>
      </x:c>
      <x:c r="I166" s="11" t="str">
        <x:v>Settled</x:v>
      </x:c>
      <x:c r="J166" s="11" t="n">
        <x:v>4</x:v>
      </x:c>
      <x:c r="K166" s="11" t="n">
        <x:v>28</x:v>
      </x:c>
      <x:c r="L166" s="11" t="n">
        <x:v>1</x:v>
      </x:c>
      <x:c r="M166" s="4" t="str">
        <x:v>2025-11</x:v>
      </x:c>
      <x:c r="N166" s="4" t="n">
        <x:f>IF(AND(I166="Settled",ISNUMBER(K166)),1,0)</x:f>
        <x:v>1</x:v>
      </x:c>
      <x:c r="O166" s="4" t="n">
        <x:f>IF(N166=1,IF(K166&gt;Summary!$B$5,1,0),"")</x:f>
        <x:v>0</x:v>
      </x:c>
      <x:c r="P166" s="12" t="n">
        <x:f>IF(AND(ISNUMBER(F166),ISNUMBER(G166),G166&gt;0),F166/G166,"")</x:f>
        <x:v>2.8809507387855797</x:v>
      </x:c>
      <x:c r="Q166" s="14" t="d">
        <x:v>2025-11-04T00:00:00.000Z</x:v>
      </x:c>
      <x:c r="R166" t="str">
        <x:v>P00360</x:v>
      </x:c>
      <x:c r="S166" t="str">
        <x:v>I00165</x:v>
      </x:c>
      <x:c r="T166" t="str">
        <x:v>R02</x:v>
      </x:c>
      <x:c r="U166" t="n">
        <x:v>0</x:v>
      </x:c>
      <x:c r="V166" t="n">
        <x:v>0</x:v>
      </x:c>
    </x:row>
    <x:row r="167" ht="20" customHeight="1">
      <x:c r="A167" s="4" t="str">
        <x:v>C00166</x:v>
      </x:c>
      <x:c r="B167" s="4" t="str">
        <x:v>Property</x:v>
      </x:c>
      <x:c r="C167" s="4" t="str">
        <x:v>South</x:v>
      </x:c>
      <x:c r="D167" s="4" t="str">
        <x:v>Fire</x:v>
      </x:c>
      <x:c r="E167" s="4" t="str">
        <x:v>Medium</x:v>
      </x:c>
      <x:c r="F167" s="10" t="n">
        <x:v>160086.76</x:v>
      </x:c>
      <x:c r="G167" s="10" t="n">
        <x:v>8318.96</x:v>
      </x:c>
      <x:c r="H167" s="11" t="n">
        <x:v>8</x:v>
      </x:c>
      <x:c r="I167" s="11" t="str">
        <x:v>Settled</x:v>
      </x:c>
      <x:c r="J167" s="11" t="n">
        <x:v>5</x:v>
      </x:c>
      <x:c r="K167" s="11" t="n">
        <x:v>41</x:v>
      </x:c>
      <x:c r="L167" s="11" t="n">
        <x:v>1</x:v>
      </x:c>
      <x:c r="M167" s="4" t="str">
        <x:v>2025-03</x:v>
      </x:c>
      <x:c r="N167" s="4" t="n">
        <x:f>IF(AND(I167="Settled",ISNUMBER(K167)),1,0)</x:f>
        <x:v>1</x:v>
      </x:c>
      <x:c r="O167" s="4" t="n">
        <x:f>IF(N167=1,IF(K167&gt;Summary!$B$5,1,0),"")</x:f>
        <x:v>1</x:v>
      </x:c>
      <x:c r="P167" s="12" t="n">
        <x:f>IF(AND(ISNUMBER(F167),ISNUMBER(G167),G167&gt;0),F167/G167,"")</x:f>
        <x:v>19.24360256570533</x:v>
      </x:c>
      <x:c r="Q167" s="14" t="d">
        <x:v>2025-03-13T00:00:00.000Z</x:v>
      </x:c>
      <x:c r="R167" t="str">
        <x:v>P01595</x:v>
      </x:c>
      <x:c r="S167" t="str">
        <x:v>I00166</x:v>
      </x:c>
      <x:c r="T167" t="str">
        <x:v>R01</x:v>
      </x:c>
      <x:c r="U167" t="n">
        <x:v>0</x:v>
      </x:c>
      <x:c r="V167" t="n">
        <x:v>0</x:v>
      </x:c>
    </x:row>
    <x:row r="168" ht="20" customHeight="1">
      <x:c r="A168" s="4" t="str">
        <x:v>C00167</x:v>
      </x:c>
      <x:c r="B168" s="4" t="str">
        <x:v>Motor</x:v>
      </x:c>
      <x:c r="C168" s="4" t="str">
        <x:v>North</x:v>
      </x:c>
      <x:c r="D168" s="4" t="str">
        <x:v>Collision</x:v>
      </x:c>
      <x:c r="E168" s="4" t="str">
        <x:v>Low</x:v>
      </x:c>
      <x:c r="F168" s="10" t="n">
        <x:v>24700.73</x:v>
      </x:c>
      <x:c r="G168" s="10" t="n">
        <x:v>15977.83</x:v>
      </x:c>
      <x:c r="H168" s="11" t="n">
        <x:v>3</x:v>
      </x:c>
      <x:c r="I168" s="11" t="str">
        <x:v>Rejected</x:v>
      </x:c>
      <x:c r="J168" s="11" t="n">
        <x:v>2</x:v>
      </x:c>
      <x:c r="K168" s="11"/>
      <x:c r="L168" s="11" t="n">
        <x:v>0</x:v>
      </x:c>
      <x:c r="M168" s="4" t="str">
        <x:v>2025-09</x:v>
      </x:c>
      <x:c r="N168" s="4" t="n">
        <x:f>IF(AND(I168="Settled",ISNUMBER(K168)),1,0)</x:f>
        <x:v>0</x:v>
      </x:c>
      <x:c r="O168" s="4" t="str">
        <x:f>IF(N168=1,IF(K168&gt;Summary!$B$5,1,0),"")</x:f>
      </x:c>
      <x:c r="P168" s="12" t="n">
        <x:f>IF(AND(ISNUMBER(F168),ISNUMBER(G168),G168&gt;0),F168/G168,"")</x:f>
        <x:v>1.5459377149462723</x:v>
      </x:c>
      <x:c r="Q168" s="14" t="d">
        <x:v>2025-09-03T00:00:00.000Z</x:v>
      </x:c>
      <x:c r="R168" t="str">
        <x:v>P00208</x:v>
      </x:c>
      <x:c r="S168" t="str">
        <x:v>I00167</x:v>
      </x:c>
      <x:c r="T168" t="str">
        <x:v>R02</x:v>
      </x:c>
      <x:c r="U168" t="n">
        <x:v>0</x:v>
      </x:c>
      <x:c r="V168" t="n">
        <x:v>0</x:v>
      </x:c>
    </x:row>
    <x:row r="169" ht="20" customHeight="1">
      <x:c r="A169" s="4" t="str">
        <x:v>C00168</x:v>
      </x:c>
      <x:c r="B169" s="4" t="str">
        <x:v>Motor</x:v>
      </x:c>
      <x:c r="C169" s="4" t="str">
        <x:v>North</x:v>
      </x:c>
      <x:c r="D169" s="4" t="str">
        <x:v>Theft</x:v>
      </x:c>
      <x:c r="E169" s="4" t="str">
        <x:v>Medium</x:v>
      </x:c>
      <x:c r="F169" s="10" t="n">
        <x:v>175390</x:v>
      </x:c>
      <x:c r="G169" s="10" t="n">
        <x:v>8623.17</x:v>
      </x:c>
      <x:c r="H169" s="11" t="n">
        <x:v>7</x:v>
      </x:c>
      <x:c r="I169" s="11" t="str">
        <x:v>Settled</x:v>
      </x:c>
      <x:c r="J169" s="11" t="n">
        <x:v>4</x:v>
      </x:c>
      <x:c r="K169" s="11"/>
      <x:c r="L169" s="11" t="n">
        <x:v>1</x:v>
      </x:c>
      <x:c r="M169" s="4" t="str">
        <x:v>2025-09</x:v>
      </x:c>
      <x:c r="N169" s="4" t="n">
        <x:f>IF(AND(I169="Settled",ISNUMBER(K169)),1,0)</x:f>
        <x:v>0</x:v>
      </x:c>
      <x:c r="O169" s="4" t="str">
        <x:f>IF(N169=1,IF(K169&gt;Summary!$B$5,1,0),"")</x:f>
      </x:c>
      <x:c r="P169" s="12" t="n">
        <x:f>IF(AND(ISNUMBER(F169),ISNUMBER(G169),G169&gt;0),F169/G169,"")</x:f>
        <x:v>20.33938795129865</x:v>
      </x:c>
      <x:c r="Q169" s="14" t="d">
        <x:v>2025-09-04T00:00:00.000Z</x:v>
      </x:c>
      <x:c r="R169" t="str">
        <x:v>P00158</x:v>
      </x:c>
      <x:c r="S169" t="str">
        <x:v>I00168</x:v>
      </x:c>
      <x:c r="T169" t="str">
        <x:v>R02</x:v>
      </x:c>
      <x:c r="U169" t="n">
        <x:v>0</x:v>
      </x:c>
      <x:c r="V169" t="n">
        <x:v>0</x:v>
      </x:c>
    </x:row>
    <x:row r="170" ht="20" customHeight="1">
      <x:c r="A170" s="4" t="str">
        <x:v>C00169</x:v>
      </x:c>
      <x:c r="B170" s="4" t="str">
        <x:v>Property</x:v>
      </x:c>
      <x:c r="C170" s="4" t="str">
        <x:v>West</x:v>
      </x:c>
      <x:c r="D170" s="4" t="str">
        <x:v>Water Damage</x:v>
      </x:c>
      <x:c r="E170" s="4" t="str">
        <x:v>Low</x:v>
      </x:c>
      <x:c r="F170" s="10" t="n">
        <x:v>20372.41</x:v>
      </x:c>
      <x:c r="G170" s="10" t="n">
        <x:v>6235.82</x:v>
      </x:c>
      <x:c r="H170" s="11" t="n">
        <x:v>6</x:v>
      </x:c>
      <x:c r="I170" s="11" t="str">
        <x:v>Pending</x:v>
      </x:c>
      <x:c r="J170" s="11" t="n">
        <x:v>2</x:v>
      </x:c>
      <x:c r="K170" s="11"/>
      <x:c r="L170" s="11" t="n">
        <x:v>0</x:v>
      </x:c>
      <x:c r="M170" s="4" t="str">
        <x:v>2025-10</x:v>
      </x:c>
      <x:c r="N170" s="4" t="n">
        <x:f>IF(AND(I170="Settled",ISNUMBER(K170)),1,0)</x:f>
        <x:v>0</x:v>
      </x:c>
      <x:c r="O170" s="4" t="str">
        <x:f>IF(N170=1,IF(K170&gt;Summary!$B$5,1,0),"")</x:f>
      </x:c>
      <x:c r="P170" s="12" t="n">
        <x:f>IF(AND(ISNUMBER(F170),ISNUMBER(G170),G170&gt;0),F170/G170,"")</x:f>
        <x:v>3.2669977645281616</x:v>
      </x:c>
      <x:c r="Q170" s="14" t="d">
        <x:v>2025-10-23T00:00:00.000Z</x:v>
      </x:c>
      <x:c r="R170" t="str">
        <x:v>P01560</x:v>
      </x:c>
      <x:c r="S170" t="str">
        <x:v>I00169</x:v>
      </x:c>
      <x:c r="T170" t="str">
        <x:v>R03</x:v>
      </x:c>
      <x:c r="U170" t="n">
        <x:v>0</x:v>
      </x:c>
      <x:c r="V170" t="n">
        <x:v>0</x:v>
      </x:c>
    </x:row>
    <x:row r="171" ht="20" customHeight="1">
      <x:c r="A171" s="4" t="str">
        <x:v>C00170</x:v>
      </x:c>
      <x:c r="B171" s="4" t="str">
        <x:v>Motor</x:v>
      </x:c>
      <x:c r="C171" s="4" t="str">
        <x:v>North</x:v>
      </x:c>
      <x:c r="D171" s="4" t="str">
        <x:v>Theft</x:v>
      </x:c>
      <x:c r="E171" s="4" t="str">
        <x:v>High</x:v>
      </x:c>
      <x:c r="F171" s="10" t="n">
        <x:v>227775.68</x:v>
      </x:c>
      <x:c r="G171" s="10" t="n">
        <x:v>17523.39</x:v>
      </x:c>
      <x:c r="H171" s="11" t="n">
        <x:v>5</x:v>
      </x:c>
      <x:c r="I171" s="11" t="str">
        <x:v>Settled</x:v>
      </x:c>
      <x:c r="J171" s="11" t="n">
        <x:v>4</x:v>
      </x:c>
      <x:c r="K171" s="11" t="n">
        <x:v>38</x:v>
      </x:c>
      <x:c r="L171" s="11" t="n">
        <x:v>1</x:v>
      </x:c>
      <x:c r="M171" s="4" t="str">
        <x:v>2025-10</x:v>
      </x:c>
      <x:c r="N171" s="4" t="n">
        <x:f>IF(AND(I171="Settled",ISNUMBER(K171)),1,0)</x:f>
        <x:v>1</x:v>
      </x:c>
      <x:c r="O171" s="4" t="n">
        <x:f>IF(N171=1,IF(K171&gt;Summary!$B$5,1,0),"")</x:f>
        <x:v>1</x:v>
      </x:c>
      <x:c r="P171" s="12" t="n">
        <x:f>IF(AND(ISNUMBER(F171),ISNUMBER(G171),G171&gt;0),F171/G171,"")</x:f>
        <x:v>12.998379879692228</x:v>
      </x:c>
      <x:c r="Q171" s="14" t="d">
        <x:v>2025-10-23T00:00:00.000Z</x:v>
      </x:c>
      <x:c r="R171" t="str">
        <x:v>P00161</x:v>
      </x:c>
      <x:c r="S171" t="str">
        <x:v>I00170</x:v>
      </x:c>
      <x:c r="T171" t="str">
        <x:v>R02</x:v>
      </x:c>
      <x:c r="U171" t="n">
        <x:v>0</x:v>
      </x:c>
      <x:c r="V171" t="n">
        <x:v>0</x:v>
      </x:c>
    </x:row>
    <x:row r="172" ht="20" customHeight="1">
      <x:c r="A172" s="4" t="str">
        <x:v>C00171</x:v>
      </x:c>
      <x:c r="B172" s="4" t="str">
        <x:v>Motor</x:v>
      </x:c>
      <x:c r="C172" s="4" t="str">
        <x:v>South</x:v>
      </x:c>
      <x:c r="D172" s="4" t="str">
        <x:v>Theft</x:v>
      </x:c>
      <x:c r="E172" s="4" t="str">
        <x:v>Low</x:v>
      </x:c>
      <x:c r="F172" s="10" t="n">
        <x:v>51131.78</x:v>
      </x:c>
      <x:c r="G172" s="10" t="n">
        <x:v>7151.02</x:v>
      </x:c>
      <x:c r="H172" s="11" t="n">
        <x:v>6</x:v>
      </x:c>
      <x:c r="I172" s="11" t="str">
        <x:v>Settled</x:v>
      </x:c>
      <x:c r="J172" s="11" t="n">
        <x:v>2</x:v>
      </x:c>
      <x:c r="K172" s="11" t="n">
        <x:v>24</x:v>
      </x:c>
      <x:c r="L172" s="11" t="n">
        <x:v>0</x:v>
      </x:c>
      <x:c r="M172" s="4" t="str">
        <x:v>2025-12</x:v>
      </x:c>
      <x:c r="N172" s="4" t="n">
        <x:f>IF(AND(I172="Settled",ISNUMBER(K172)),1,0)</x:f>
        <x:v>1</x:v>
      </x:c>
      <x:c r="O172" s="4" t="n">
        <x:f>IF(N172=1,IF(K172&gt;Summary!$B$5,1,0),"")</x:f>
        <x:v>0</x:v>
      </x:c>
      <x:c r="P172" s="12" t="n">
        <x:f>IF(AND(ISNUMBER(F172),ISNUMBER(G172),G172&gt;0),F172/G172,"")</x:f>
        <x:v>7.150277862458782</x:v>
      </x:c>
      <x:c r="Q172" s="14" t="d">
        <x:v>2025-12-26T00:00:00.000Z</x:v>
      </x:c>
      <x:c r="R172" t="str">
        <x:v>P01177</x:v>
      </x:c>
      <x:c r="S172" t="str">
        <x:v>I00171</x:v>
      </x:c>
      <x:c r="T172" t="str">
        <x:v>R01</x:v>
      </x:c>
      <x:c r="U172" t="n">
        <x:v>0</x:v>
      </x:c>
      <x:c r="V172" t="n">
        <x:v>0</x:v>
      </x:c>
    </x:row>
    <x:row r="173" ht="20" customHeight="1">
      <x:c r="A173" s="4" t="str">
        <x:v>C00172</x:v>
      </x:c>
      <x:c r="B173" s="4" t="str">
        <x:v>Motor</x:v>
      </x:c>
      <x:c r="C173" s="4" t="str">
        <x:v>West</x:v>
      </x:c>
      <x:c r="D173" s="4" t="str">
        <x:v>Theft</x:v>
      </x:c>
      <x:c r="E173" s="4" t="str">
        <x:v>High</x:v>
      </x:c>
      <x:c r="F173" s="10" t="n">
        <x:v>150996.09</x:v>
      </x:c>
      <x:c r="G173" s="10" t="n">
        <x:v>8123.52</x:v>
      </x:c>
      <x:c r="H173" s="11" t="n">
        <x:v>6</x:v>
      </x:c>
      <x:c r="I173" s="11" t="str">
        <x:v>Settled</x:v>
      </x:c>
      <x:c r="J173" s="11" t="n">
        <x:v>5</x:v>
      </x:c>
      <x:c r="K173" s="11" t="n">
        <x:v>31</x:v>
      </x:c>
      <x:c r="L173" s="11" t="n">
        <x:v>1</x:v>
      </x:c>
      <x:c r="M173" s="4" t="str">
        <x:v>2025-02</x:v>
      </x:c>
      <x:c r="N173" s="4" t="n">
        <x:f>IF(AND(I173="Settled",ISNUMBER(K173)),1,0)</x:f>
        <x:v>1</x:v>
      </x:c>
      <x:c r="O173" s="4" t="n">
        <x:f>IF(N173=1,IF(K173&gt;Summary!$B$5,1,0),"")</x:f>
        <x:v>1</x:v>
      </x:c>
      <x:c r="P173" s="12" t="n">
        <x:f>IF(AND(ISNUMBER(F173),ISNUMBER(G173),G173&gt;0),F173/G173,"")</x:f>
        <x:v>18.587519942094065</x:v>
      </x:c>
      <x:c r="Q173" s="14" t="d">
        <x:v>2025-02-01T00:00:00.000Z</x:v>
      </x:c>
      <x:c r="R173" t="str">
        <x:v>P01222</x:v>
      </x:c>
      <x:c r="S173" t="str">
        <x:v>I00172</x:v>
      </x:c>
      <x:c r="T173" t="str">
        <x:v>R03</x:v>
      </x:c>
      <x:c r="U173" t="n">
        <x:v>0</x:v>
      </x:c>
      <x:c r="V173" t="n">
        <x:v>0</x:v>
      </x:c>
    </x:row>
    <x:row r="174" ht="20" customHeight="1">
      <x:c r="A174" s="4" t="str">
        <x:v>C00173</x:v>
      </x:c>
      <x:c r="B174" s="4" t="str">
        <x:v>Property</x:v>
      </x:c>
      <x:c r="C174" s="4" t="str">
        <x:v>East</x:v>
      </x:c>
      <x:c r="D174" s="4" t="str">
        <x:v>Fire</x:v>
      </x:c>
      <x:c r="E174" s="4" t="str">
        <x:v>Medium</x:v>
      </x:c>
      <x:c r="F174" s="10" t="n">
        <x:v>346068.1</x:v>
      </x:c>
      <x:c r="G174" s="10" t="n">
        <x:v>8240.32</x:v>
      </x:c>
      <x:c r="H174" s="11" t="n">
        <x:v>5</x:v>
      </x:c>
      <x:c r="I174" s="11" t="str">
        <x:v>Settled</x:v>
      </x:c>
      <x:c r="J174" s="11" t="n">
        <x:v>6</x:v>
      </x:c>
      <x:c r="K174" s="11" t="n">
        <x:v>31</x:v>
      </x:c>
      <x:c r="L174" s="11" t="n">
        <x:v>1</x:v>
      </x:c>
      <x:c r="M174" s="4" t="str">
        <x:v>2025-05</x:v>
      </x:c>
      <x:c r="N174" s="4" t="n">
        <x:f>IF(AND(I174="Settled",ISNUMBER(K174)),1,0)</x:f>
        <x:v>1</x:v>
      </x:c>
      <x:c r="O174" s="4" t="n">
        <x:f>IF(N174=1,IF(K174&gt;Summary!$B$5,1,0),"")</x:f>
        <x:v>1</x:v>
      </x:c>
      <x:c r="P174" s="12" t="n">
        <x:f>IF(AND(ISNUMBER(F174),ISNUMBER(G174),G174&gt;0),F174/G174,"")</x:f>
        <x:v>41.996924876703815</x:v>
      </x:c>
      <x:c r="Q174" s="14" t="d">
        <x:v>2025-05-14T00:00:00.000Z</x:v>
      </x:c>
      <x:c r="R174" t="str">
        <x:v>P00529</x:v>
      </x:c>
      <x:c r="S174" t="str">
        <x:v>I00173</x:v>
      </x:c>
      <x:c r="T174" t="str">
        <x:v>R04</x:v>
      </x:c>
      <x:c r="U174" t="n">
        <x:v>0</x:v>
      </x:c>
      <x:c r="V174" t="n">
        <x:v>0</x:v>
      </x:c>
    </x:row>
    <x:row r="175" ht="20" customHeight="1">
      <x:c r="A175" s="4" t="str">
        <x:v>C00174</x:v>
      </x:c>
      <x:c r="B175" s="4" t="str">
        <x:v>Motor</x:v>
      </x:c>
      <x:c r="C175" s="4" t="str">
        <x:v>East</x:v>
      </x:c>
      <x:c r="D175" s="4" t="str">
        <x:v>Collision</x:v>
      </x:c>
      <x:c r="E175" s="4" t="str">
        <x:v>Low</x:v>
      </x:c>
      <x:c r="F175" s="10" t="n">
        <x:v>38191.57</x:v>
      </x:c>
      <x:c r="G175" s="10" t="n">
        <x:v>10444.2</x:v>
      </x:c>
      <x:c r="H175" s="11" t="n">
        <x:v>1</x:v>
      </x:c>
      <x:c r="I175" s="11" t="str">
        <x:v>Pending</x:v>
      </x:c>
      <x:c r="J175" s="11" t="n">
        <x:v>3</x:v>
      </x:c>
      <x:c r="K175" s="11"/>
      <x:c r="L175" s="11" t="n">
        <x:v>0</x:v>
      </x:c>
      <x:c r="M175" s="4" t="str">
        <x:v>2025-05</x:v>
      </x:c>
      <x:c r="N175" s="4" t="n">
        <x:f>IF(AND(I175="Settled",ISNUMBER(K175)),1,0)</x:f>
        <x:v>0</x:v>
      </x:c>
      <x:c r="O175" s="4" t="str">
        <x:f>IF(N175=1,IF(K175&gt;Summary!$B$5,1,0),"")</x:f>
      </x:c>
      <x:c r="P175" s="12" t="n">
        <x:f>IF(AND(ISNUMBER(F175),ISNUMBER(G175),G175&gt;0),F175/G175,"")</x:f>
        <x:v>3.656725263782769</x:v>
      </x:c>
      <x:c r="Q175" s="14" t="d">
        <x:v>2025-05-13T00:00:00.000Z</x:v>
      </x:c>
      <x:c r="R175" t="str">
        <x:v>P00103</x:v>
      </x:c>
      <x:c r="S175" t="str">
        <x:v>I00174</x:v>
      </x:c>
      <x:c r="T175" t="str">
        <x:v>R04</x:v>
      </x:c>
      <x:c r="U175" t="n">
        <x:v>0</x:v>
      </x:c>
      <x:c r="V175" t="n">
        <x:v>0</x:v>
      </x:c>
    </x:row>
    <x:row r="176" ht="20" customHeight="1">
      <x:c r="A176" s="4" t="str">
        <x:v>C00175</x:v>
      </x:c>
      <x:c r="B176" s="4" t="str">
        <x:v>Motor</x:v>
      </x:c>
      <x:c r="C176" s="4" t="str">
        <x:v>South</x:v>
      </x:c>
      <x:c r="D176" s="4" t="str">
        <x:v>Collision</x:v>
      </x:c>
      <x:c r="E176" s="4" t="str">
        <x:v>Low</x:v>
      </x:c>
      <x:c r="F176" s="10" t="n">
        <x:v>42124.55</x:v>
      </x:c>
      <x:c r="G176" s="10" t="n">
        <x:v>39570.82</x:v>
      </x:c>
      <x:c r="H176" s="11" t="n">
        <x:v>8</x:v>
      </x:c>
      <x:c r="I176" s="11" t="str">
        <x:v>Settled</x:v>
      </x:c>
      <x:c r="J176" s="11" t="n">
        <x:v>2</x:v>
      </x:c>
      <x:c r="K176" s="11" t="n">
        <x:v>16</x:v>
      </x:c>
      <x:c r="L176" s="11" t="n">
        <x:v>0</x:v>
      </x:c>
      <x:c r="M176" s="4" t="str">
        <x:v>2025-05</x:v>
      </x:c>
      <x:c r="N176" s="4" t="n">
        <x:f>IF(AND(I176="Settled",ISNUMBER(K176)),1,0)</x:f>
        <x:v>1</x:v>
      </x:c>
      <x:c r="O176" s="4" t="n">
        <x:f>IF(N176=1,IF(K176&gt;Summary!$B$5,1,0),"")</x:f>
        <x:v>0</x:v>
      </x:c>
      <x:c r="P176" s="12" t="n">
        <x:f>IF(AND(ISNUMBER(F176),ISNUMBER(G176),G176&gt;0),F176/G176,"")</x:f>
        <x:v>1.0645356856390644</x:v>
      </x:c>
      <x:c r="Q176" s="14" t="d">
        <x:v>2025-05-18T00:00:00.000Z</x:v>
      </x:c>
      <x:c r="R176" t="str">
        <x:v>P00494</x:v>
      </x:c>
      <x:c r="S176" t="str">
        <x:v>I00175</x:v>
      </x:c>
      <x:c r="T176" t="str">
        <x:v>R01</x:v>
      </x:c>
      <x:c r="U176" t="n">
        <x:v>0</x:v>
      </x:c>
      <x:c r="V176" t="n">
        <x:v>0</x:v>
      </x:c>
    </x:row>
    <x:row r="177" ht="20" customHeight="1">
      <x:c r="A177" s="4" t="str">
        <x:v>C00176</x:v>
      </x:c>
      <x:c r="B177" s="4" t="str">
        <x:v>Property</x:v>
      </x:c>
      <x:c r="C177" s="4" t="str">
        <x:v>North</x:v>
      </x:c>
      <x:c r="D177" s="4" t="str">
        <x:v>Fire</x:v>
      </x:c>
      <x:c r="E177" s="4" t="str">
        <x:v>Low</x:v>
      </x:c>
      <x:c r="F177" s="10" t="n">
        <x:v>101478.93</x:v>
      </x:c>
      <x:c r="G177" s="10" t="n">
        <x:v>7987.19</x:v>
      </x:c>
      <x:c r="H177" s="11" t="n">
        <x:v>5</x:v>
      </x:c>
      <x:c r="I177" s="11" t="str">
        <x:v>Settled</x:v>
      </x:c>
      <x:c r="J177" s="11" t="n">
        <x:v>5</x:v>
      </x:c>
      <x:c r="K177" s="11" t="n">
        <x:v>23</x:v>
      </x:c>
      <x:c r="L177" s="11" t="n">
        <x:v>1</x:v>
      </x:c>
      <x:c r="M177" s="4" t="str">
        <x:v>2025-03</x:v>
      </x:c>
      <x:c r="N177" s="4" t="n">
        <x:f>IF(AND(I177="Settled",ISNUMBER(K177)),1,0)</x:f>
        <x:v>1</x:v>
      </x:c>
      <x:c r="O177" s="4" t="n">
        <x:f>IF(N177=1,IF(K177&gt;Summary!$B$5,1,0),"")</x:f>
        <x:v>0</x:v>
      </x:c>
      <x:c r="P177" s="12" t="n">
        <x:f>IF(AND(ISNUMBER(F177),ISNUMBER(G177),G177&gt;0),F177/G177,"")</x:f>
        <x:v>12.705210468262305</x:v>
      </x:c>
      <x:c r="Q177" s="14" t="d">
        <x:v>2025-03-29T00:00:00.000Z</x:v>
      </x:c>
      <x:c r="R177" t="str">
        <x:v>P00110</x:v>
      </x:c>
      <x:c r="S177" t="str">
        <x:v>I00176</x:v>
      </x:c>
      <x:c r="T177" t="str">
        <x:v>R02</x:v>
      </x:c>
      <x:c r="U177" t="n">
        <x:v>0</x:v>
      </x:c>
      <x:c r="V177" t="n">
        <x:v>0</x:v>
      </x:c>
    </x:row>
    <x:row r="178" ht="20" customHeight="1">
      <x:c r="A178" s="4" t="str">
        <x:v>C00177</x:v>
      </x:c>
      <x:c r="B178" s="4" t="str">
        <x:v>Motor</x:v>
      </x:c>
      <x:c r="C178" s="4" t="str">
        <x:v>South</x:v>
      </x:c>
      <x:c r="D178" s="4" t="str">
        <x:v>Glass Damage</x:v>
      </x:c>
      <x:c r="E178" s="4" t="str">
        <x:v>High</x:v>
      </x:c>
      <x:c r="F178" s="10" t="n">
        <x:v>96271.92</x:v>
      </x:c>
      <x:c r="G178" s="10" t="n">
        <x:v>18832.54</x:v>
      </x:c>
      <x:c r="H178" s="11" t="n">
        <x:v>7</x:v>
      </x:c>
      <x:c r="I178" s="11" t="str">
        <x:v>Pending</x:v>
      </x:c>
      <x:c r="J178" s="11" t="n">
        <x:v>4</x:v>
      </x:c>
      <x:c r="K178" s="11"/>
      <x:c r="L178" s="11" t="n">
        <x:v>1</x:v>
      </x:c>
      <x:c r="M178" s="4" t="str">
        <x:v>2025-03</x:v>
      </x:c>
      <x:c r="N178" s="4" t="n">
        <x:f>IF(AND(I178="Settled",ISNUMBER(K178)),1,0)</x:f>
        <x:v>0</x:v>
      </x:c>
      <x:c r="O178" s="4" t="str">
        <x:f>IF(N178=1,IF(K178&gt;Summary!$B$5,1,0),"")</x:f>
      </x:c>
      <x:c r="P178" s="12" t="n">
        <x:f>IF(AND(ISNUMBER(F178),ISNUMBER(G178),G178&gt;0),F178/G178,"")</x:f>
        <x:v>5.111998700122235</x:v>
      </x:c>
      <x:c r="Q178" s="14" t="d">
        <x:v>2025-03-27T00:00:00.000Z</x:v>
      </x:c>
      <x:c r="R178" t="str">
        <x:v>P01076</x:v>
      </x:c>
      <x:c r="S178" t="str">
        <x:v>I00177</x:v>
      </x:c>
      <x:c r="T178" t="str">
        <x:v>R01</x:v>
      </x:c>
      <x:c r="U178" t="n">
        <x:v>0</x:v>
      </x:c>
      <x:c r="V178" t="n">
        <x:v>0</x:v>
      </x:c>
    </x:row>
    <x:row r="179" ht="20" customHeight="1">
      <x:c r="A179" s="4" t="str">
        <x:v>C00178</x:v>
      </x:c>
      <x:c r="B179" s="4" t="str">
        <x:v>Motor</x:v>
      </x:c>
      <x:c r="C179" s="4" t="str">
        <x:v>West</x:v>
      </x:c>
      <x:c r="D179" s="4" t="str">
        <x:v>Glass Damage</x:v>
      </x:c>
      <x:c r="E179" s="4" t="str">
        <x:v>High</x:v>
      </x:c>
      <x:c r="F179" s="10" t="n">
        <x:v>18740.66</x:v>
      </x:c>
      <x:c r="G179" s="10" t="n">
        <x:v>10016.31</x:v>
      </x:c>
      <x:c r="H179" s="11" t="n">
        <x:v>4</x:v>
      </x:c>
      <x:c r="I179" s="11" t="str">
        <x:v>Pending</x:v>
      </x:c>
      <x:c r="J179" s="11" t="n">
        <x:v>5</x:v>
      </x:c>
      <x:c r="K179" s="11"/>
      <x:c r="L179" s="11" t="n">
        <x:v>1</x:v>
      </x:c>
      <x:c r="M179" s="4" t="str">
        <x:v>2025-12</x:v>
      </x:c>
      <x:c r="N179" s="4" t="n">
        <x:f>IF(AND(I179="Settled",ISNUMBER(K179)),1,0)</x:f>
        <x:v>0</x:v>
      </x:c>
      <x:c r="O179" s="4" t="str">
        <x:f>IF(N179=1,IF(K179&gt;Summary!$B$5,1,0),"")</x:f>
      </x:c>
      <x:c r="P179" s="12" t="n">
        <x:f>IF(AND(ISNUMBER(F179),ISNUMBER(G179),G179&gt;0),F179/G179,"")</x:f>
        <x:v>1.8710143755534723</x:v>
      </x:c>
      <x:c r="Q179" s="14" t="d">
        <x:v>2025-12-19T00:00:00.000Z</x:v>
      </x:c>
      <x:c r="R179" t="str">
        <x:v>P01423</x:v>
      </x:c>
      <x:c r="S179" t="str">
        <x:v>I00178</x:v>
      </x:c>
      <x:c r="T179" t="str">
        <x:v>R03</x:v>
      </x:c>
      <x:c r="U179" t="n">
        <x:v>0</x:v>
      </x:c>
      <x:c r="V179" t="n">
        <x:v>0</x:v>
      </x:c>
    </x:row>
    <x:row r="180" ht="20" customHeight="1">
      <x:c r="A180" s="4" t="str">
        <x:v>C00179</x:v>
      </x:c>
      <x:c r="B180" s="4" t="str">
        <x:v>Motor</x:v>
      </x:c>
      <x:c r="C180" s="4" t="str">
        <x:v>North</x:v>
      </x:c>
      <x:c r="D180" s="4" t="str">
        <x:v>Theft</x:v>
      </x:c>
      <x:c r="E180" s="4" t="str">
        <x:v>Low</x:v>
      </x:c>
      <x:c r="F180" s="10" t="n">
        <x:v>101460.08</x:v>
      </x:c>
      <x:c r="G180" s="10" t="n">
        <x:v>7712.41</x:v>
      </x:c>
      <x:c r="H180" s="11" t="n">
        <x:v>7</x:v>
      </x:c>
      <x:c r="I180" s="11" t="str">
        <x:v>Settled</x:v>
      </x:c>
      <x:c r="J180" s="11" t="n">
        <x:v>4</x:v>
      </x:c>
      <x:c r="K180" s="11" t="n">
        <x:v>29</x:v>
      </x:c>
      <x:c r="L180" s="11" t="n">
        <x:v>1</x:v>
      </x:c>
      <x:c r="M180" s="4" t="str">
        <x:v>2025-11</x:v>
      </x:c>
      <x:c r="N180" s="4" t="n">
        <x:f>IF(AND(I180="Settled",ISNUMBER(K180)),1,0)</x:f>
        <x:v>1</x:v>
      </x:c>
      <x:c r="O180" s="4" t="n">
        <x:f>IF(N180=1,IF(K180&gt;Summary!$B$5,1,0),"")</x:f>
        <x:v>0</x:v>
      </x:c>
      <x:c r="P180" s="12" t="n">
        <x:f>IF(AND(ISNUMBER(F180),ISNUMBER(G180),G180&gt;0),F180/G180,"")</x:f>
        <x:v>13.15543131135404</x:v>
      </x:c>
      <x:c r="Q180" s="14" t="d">
        <x:v>2025-11-25T00:00:00.000Z</x:v>
      </x:c>
      <x:c r="R180" t="str">
        <x:v>P01596</x:v>
      </x:c>
      <x:c r="S180" t="str">
        <x:v>I00179</x:v>
      </x:c>
      <x:c r="T180" t="str">
        <x:v>R02</x:v>
      </x:c>
      <x:c r="U180" t="n">
        <x:v>0</x:v>
      </x:c>
      <x:c r="V180" t="n">
        <x:v>0</x:v>
      </x:c>
    </x:row>
    <x:row r="181" ht="20" customHeight="1">
      <x:c r="A181" s="4" t="str">
        <x:v>C00180</x:v>
      </x:c>
      <x:c r="B181" s="4" t="str">
        <x:v>Motor</x:v>
      </x:c>
      <x:c r="C181" s="4" t="str">
        <x:v>North</x:v>
      </x:c>
      <x:c r="D181" s="4" t="str">
        <x:v>Collision</x:v>
      </x:c>
      <x:c r="E181" s="4" t="str">
        <x:v>Low</x:v>
      </x:c>
      <x:c r="F181" s="10" t="n">
        <x:v>30083.71</x:v>
      </x:c>
      <x:c r="G181" s="10" t="n">
        <x:v>10142.16</x:v>
      </x:c>
      <x:c r="H181" s="11" t="n">
        <x:v>7</x:v>
      </x:c>
      <x:c r="I181" s="11" t="str">
        <x:v>Settled</x:v>
      </x:c>
      <x:c r="J181" s="11" t="n">
        <x:v>3</x:v>
      </x:c>
      <x:c r="K181" s="11" t="n">
        <x:v>17</x:v>
      </x:c>
      <x:c r="L181" s="11" t="n">
        <x:v>0</x:v>
      </x:c>
      <x:c r="M181" s="4" t="str">
        <x:v>2025-09</x:v>
      </x:c>
      <x:c r="N181" s="4" t="n">
        <x:f>IF(AND(I181="Settled",ISNUMBER(K181)),1,0)</x:f>
        <x:v>1</x:v>
      </x:c>
      <x:c r="O181" s="4" t="n">
        <x:f>IF(N181=1,IF(K181&gt;Summary!$B$5,1,0),"")</x:f>
        <x:v>0</x:v>
      </x:c>
      <x:c r="P181" s="12" t="n">
        <x:f>IF(AND(ISNUMBER(F181),ISNUMBER(G181),G181&gt;0),F181/G181,"")</x:f>
        <x:v>2.966203451730203</x:v>
      </x:c>
      <x:c r="Q181" s="14" t="d">
        <x:v>2025-09-07T00:00:00.000Z</x:v>
      </x:c>
      <x:c r="R181" t="str">
        <x:v>P01281</x:v>
      </x:c>
      <x:c r="S181" t="str">
        <x:v>I00180</x:v>
      </x:c>
      <x:c r="T181" t="str">
        <x:v>R02</x:v>
      </x:c>
      <x:c r="U181" t="n">
        <x:v>0</x:v>
      </x:c>
      <x:c r="V181" t="n">
        <x:v>0</x:v>
      </x:c>
    </x:row>
    <x:row r="182" ht="20" customHeight="1">
      <x:c r="A182" s="4" t="str">
        <x:v>C00181</x:v>
      </x:c>
      <x:c r="B182" s="4" t="str">
        <x:v>Motor</x:v>
      </x:c>
      <x:c r="C182" s="4" t="str">
        <x:v>North</x:v>
      </x:c>
      <x:c r="D182" s="4" t="str">
        <x:v>Collision</x:v>
      </x:c>
      <x:c r="E182" s="4" t="str">
        <x:v>Low</x:v>
      </x:c>
      <x:c r="F182" s="10" t="n">
        <x:v>41207.99</x:v>
      </x:c>
      <x:c r="G182" s="10" t="n">
        <x:v>8187.78</x:v>
      </x:c>
      <x:c r="H182" s="11" t="n">
        <x:v>7</x:v>
      </x:c>
      <x:c r="I182" s="11" t="str">
        <x:v>Pending</x:v>
      </x:c>
      <x:c r="J182" s="11" t="n">
        <x:v>4</x:v>
      </x:c>
      <x:c r="K182" s="11"/>
      <x:c r="L182" s="11" t="n">
        <x:v>0</x:v>
      </x:c>
      <x:c r="M182" s="4" t="str">
        <x:v>2025-07</x:v>
      </x:c>
      <x:c r="N182" s="4" t="n">
        <x:f>IF(AND(I182="Settled",ISNUMBER(K182)),1,0)</x:f>
        <x:v>0</x:v>
      </x:c>
      <x:c r="O182" s="4" t="str">
        <x:f>IF(N182=1,IF(K182&gt;Summary!$B$5,1,0),"")</x:f>
      </x:c>
      <x:c r="P182" s="12" t="n">
        <x:f>IF(AND(ISNUMBER(F182),ISNUMBER(G182),G182&gt;0),F182/G182,"")</x:f>
        <x:v>5.032864830271453</x:v>
      </x:c>
      <x:c r="Q182" s="14" t="d">
        <x:v>2025-07-22T00:00:00.000Z</x:v>
      </x:c>
      <x:c r="R182" t="str">
        <x:v>P01240</x:v>
      </x:c>
      <x:c r="S182" t="str">
        <x:v>I00181</x:v>
      </x:c>
      <x:c r="T182" t="str">
        <x:v>R02</x:v>
      </x:c>
      <x:c r="U182" t="n">
        <x:v>0</x:v>
      </x:c>
      <x:c r="V182" t="n">
        <x:v>0</x:v>
      </x:c>
    </x:row>
    <x:row r="183" ht="20" customHeight="1">
      <x:c r="A183" s="4" t="str">
        <x:v>C00182</x:v>
      </x:c>
      <x:c r="B183" s="4" t="str">
        <x:v>Property</x:v>
      </x:c>
      <x:c r="C183" s="4" t="str">
        <x:v>South</x:v>
      </x:c>
      <x:c r="D183" s="4" t="str">
        <x:v>Water Damage</x:v>
      </x:c>
      <x:c r="E183" s="4" t="str">
        <x:v>Low</x:v>
      </x:c>
      <x:c r="F183" s="10" t="n">
        <x:v>19840.39</x:v>
      </x:c>
      <x:c r="G183" s="10" t="n">
        <x:v>17372.16</x:v>
      </x:c>
      <x:c r="H183" s="11" t="n">
        <x:v>4</x:v>
      </x:c>
      <x:c r="I183" s="11" t="str">
        <x:v>Settled</x:v>
      </x:c>
      <x:c r="J183" s="11" t="n">
        <x:v>3</x:v>
      </x:c>
      <x:c r="K183" s="11" t="n">
        <x:v>13</x:v>
      </x:c>
      <x:c r="L183" s="11" t="n">
        <x:v>0</x:v>
      </x:c>
      <x:c r="M183" s="4" t="str">
        <x:v>2025-06</x:v>
      </x:c>
      <x:c r="N183" s="4" t="n">
        <x:f>IF(AND(I183="Settled",ISNUMBER(K183)),1,0)</x:f>
        <x:v>1</x:v>
      </x:c>
      <x:c r="O183" s="4" t="n">
        <x:f>IF(N183=1,IF(K183&gt;Summary!$B$5,1,0),"")</x:f>
        <x:v>0</x:v>
      </x:c>
      <x:c r="P183" s="12" t="n">
        <x:f>IF(AND(ISNUMBER(F183),ISNUMBER(G183),G183&gt;0),F183/G183,"")</x:f>
        <x:v>1.1420796262525788</x:v>
      </x:c>
      <x:c r="Q183" s="14" t="d">
        <x:v>2025-06-23T00:00:00.000Z</x:v>
      </x:c>
      <x:c r="R183" t="str">
        <x:v>P01411</x:v>
      </x:c>
      <x:c r="S183" t="str">
        <x:v>I00182</x:v>
      </x:c>
      <x:c r="T183" t="str">
        <x:v>R01</x:v>
      </x:c>
      <x:c r="U183" t="n">
        <x:v>0</x:v>
      </x:c>
      <x:c r="V183" t="n">
        <x:v>0</x:v>
      </x:c>
    </x:row>
    <x:row r="184" ht="20" customHeight="1">
      <x:c r="A184" s="4" t="str">
        <x:v>C00183</x:v>
      </x:c>
      <x:c r="B184" s="4" t="str">
        <x:v>Motor</x:v>
      </x:c>
      <x:c r="C184" s="4" t="str">
        <x:v>North</x:v>
      </x:c>
      <x:c r="D184" s="4" t="str">
        <x:v>Collision</x:v>
      </x:c>
      <x:c r="E184" s="4" t="str">
        <x:v>Medium</x:v>
      </x:c>
      <x:c r="F184" s="10" t="n">
        <x:v>73198.73</x:v>
      </x:c>
      <x:c r="G184" s="10" t="n">
        <x:v>10416.63</x:v>
      </x:c>
      <x:c r="H184" s="11" t="n">
        <x:v>5</x:v>
      </x:c>
      <x:c r="I184" s="11" t="str">
        <x:v>Rejected</x:v>
      </x:c>
      <x:c r="J184" s="11" t="n">
        <x:v>4</x:v>
      </x:c>
      <x:c r="K184" s="11"/>
      <x:c r="L184" s="11" t="n">
        <x:v>0</x:v>
      </x:c>
      <x:c r="M184" s="4" t="str">
        <x:v>2025-09</x:v>
      </x:c>
      <x:c r="N184" s="4" t="n">
        <x:f>IF(AND(I184="Settled",ISNUMBER(K184)),1,0)</x:f>
        <x:v>0</x:v>
      </x:c>
      <x:c r="O184" s="4" t="str">
        <x:f>IF(N184=1,IF(K184&gt;Summary!$B$5,1,0),"")</x:f>
      </x:c>
      <x:c r="P184" s="12" t="n">
        <x:f>IF(AND(ISNUMBER(F184),ISNUMBER(G184),G184&gt;0),F184/G184,"")</x:f>
        <x:v>7.027102815401911</x:v>
      </x:c>
      <x:c r="Q184" s="14" t="d">
        <x:v>2025-09-06T00:00:00.000Z</x:v>
      </x:c>
      <x:c r="R184" t="str">
        <x:v>P01232</x:v>
      </x:c>
      <x:c r="S184" t="str">
        <x:v>I00183</x:v>
      </x:c>
      <x:c r="T184" t="str">
        <x:v>R02</x:v>
      </x:c>
      <x:c r="U184" t="n">
        <x:v>0</x:v>
      </x:c>
      <x:c r="V184" t="n">
        <x:v>0</x:v>
      </x:c>
    </x:row>
    <x:row r="185" ht="20" customHeight="1">
      <x:c r="A185" s="4" t="str">
        <x:v>C00184</x:v>
      </x:c>
      <x:c r="B185" s="4" t="str">
        <x:v>Motor</x:v>
      </x:c>
      <x:c r="C185" s="4" t="str">
        <x:v>South</x:v>
      </x:c>
      <x:c r="D185" s="4" t="str">
        <x:v>Collision</x:v>
      </x:c>
      <x:c r="E185" s="4" t="str">
        <x:v>Low</x:v>
      </x:c>
      <x:c r="F185" s="10" t="n">
        <x:v>43217.91</x:v>
      </x:c>
      <x:c r="G185" s="10" t="n">
        <x:v>8563.79</x:v>
      </x:c>
      <x:c r="H185" s="11" t="n">
        <x:v>4</x:v>
      </x:c>
      <x:c r="I185" s="11" t="str">
        <x:v>Settled</x:v>
      </x:c>
      <x:c r="J185" s="11" t="n">
        <x:v>3</x:v>
      </x:c>
      <x:c r="K185" s="11" t="n">
        <x:v>10</x:v>
      </x:c>
      <x:c r="L185" s="11" t="n">
        <x:v>0</x:v>
      </x:c>
      <x:c r="M185" s="4" t="str">
        <x:v>2025-11</x:v>
      </x:c>
      <x:c r="N185" s="4" t="n">
        <x:f>IF(AND(I185="Settled",ISNUMBER(K185)),1,0)</x:f>
        <x:v>1</x:v>
      </x:c>
      <x:c r="O185" s="4" t="n">
        <x:f>IF(N185=1,IF(K185&gt;Summary!$B$5,1,0),"")</x:f>
        <x:v>0</x:v>
      </x:c>
      <x:c r="P185" s="12" t="n">
        <x:f>IF(AND(ISNUMBER(F185),ISNUMBER(G185),G185&gt;0),F185/G185,"")</x:f>
        <x:v>5.046586849981141</x:v>
      </x:c>
      <x:c r="Q185" s="14" t="d">
        <x:v>2025-11-11T00:00:00.000Z</x:v>
      </x:c>
      <x:c r="R185" t="str">
        <x:v>P01041</x:v>
      </x:c>
      <x:c r="S185" t="str">
        <x:v>I00184</x:v>
      </x:c>
      <x:c r="T185" t="str">
        <x:v>R01</x:v>
      </x:c>
      <x:c r="U185" t="n">
        <x:v>0</x:v>
      </x:c>
      <x:c r="V185" t="n">
        <x:v>0</x:v>
      </x:c>
    </x:row>
    <x:row r="186" ht="20" customHeight="1">
      <x:c r="A186" s="4" t="str">
        <x:v>C00185</x:v>
      </x:c>
      <x:c r="B186" s="4" t="str">
        <x:v>Property</x:v>
      </x:c>
      <x:c r="C186" s="4" t="str">
        <x:v>South</x:v>
      </x:c>
      <x:c r="D186" s="4" t="str">
        <x:v>Fire</x:v>
      </x:c>
      <x:c r="E186" s="4" t="str">
        <x:v>Low</x:v>
      </x:c>
      <x:c r="F186" s="10" t="n">
        <x:v>43365.59</x:v>
      </x:c>
      <x:c r="G186" s="10" t="n">
        <x:v>8318.96</x:v>
      </x:c>
      <x:c r="H186" s="11" t="n">
        <x:v>8</x:v>
      </x:c>
      <x:c r="I186" s="11" t="str">
        <x:v>Pending</x:v>
      </x:c>
      <x:c r="J186" s="11" t="n">
        <x:v>4</x:v>
      </x:c>
      <x:c r="K186" s="11"/>
      <x:c r="L186" s="11" t="n">
        <x:v>0</x:v>
      </x:c>
      <x:c r="M186" s="4" t="str">
        <x:v>2025-06</x:v>
      </x:c>
      <x:c r="N186" s="4" t="n">
        <x:f>IF(AND(I186="Settled",ISNUMBER(K186)),1,0)</x:f>
        <x:v>0</x:v>
      </x:c>
      <x:c r="O186" s="4" t="str">
        <x:f>IF(N186=1,IF(K186&gt;Summary!$B$5,1,0),"")</x:f>
      </x:c>
      <x:c r="P186" s="12" t="n">
        <x:f>IF(AND(ISNUMBER(F186),ISNUMBER(G186),G186&gt;0),F186/G186,"")</x:f>
        <x:v>5.212861944281497</x:v>
      </x:c>
      <x:c r="Q186" s="14" t="d">
        <x:v>2025-06-05T00:00:00.000Z</x:v>
      </x:c>
      <x:c r="R186" t="str">
        <x:v>P01595</x:v>
      </x:c>
      <x:c r="S186" t="str">
        <x:v>I00185</x:v>
      </x:c>
      <x:c r="T186" t="str">
        <x:v>R01</x:v>
      </x:c>
      <x:c r="U186" t="n">
        <x:v>0</x:v>
      </x:c>
      <x:c r="V186" t="n">
        <x:v>0</x:v>
      </x:c>
    </x:row>
    <x:row r="187" ht="20" customHeight="1">
      <x:c r="A187" s="4" t="str">
        <x:v>C00186</x:v>
      </x:c>
      <x:c r="B187" s="4" t="str">
        <x:v>Motor</x:v>
      </x:c>
      <x:c r="C187" s="4" t="str">
        <x:v>West</x:v>
      </x:c>
      <x:c r="D187" s="4" t="str">
        <x:v>Glass Damage</x:v>
      </x:c>
      <x:c r="E187" s="4" t="str">
        <x:v>High</x:v>
      </x:c>
      <x:c r="F187" s="10" t="n">
        <x:v>24029.25</x:v>
      </x:c>
      <x:c r="G187" s="10" t="n">
        <x:v>10769.64</x:v>
      </x:c>
      <x:c r="H187" s="11" t="n">
        <x:v>6</x:v>
      </x:c>
      <x:c r="I187" s="11" t="str">
        <x:v>Pending</x:v>
      </x:c>
      <x:c r="J187" s="11" t="n">
        <x:v>6</x:v>
      </x:c>
      <x:c r="K187" s="11"/>
      <x:c r="L187" s="11" t="n">
        <x:v>1</x:v>
      </x:c>
      <x:c r="M187" s="4" t="str">
        <x:v>2025-07</x:v>
      </x:c>
      <x:c r="N187" s="4" t="n">
        <x:f>IF(AND(I187="Settled",ISNUMBER(K187)),1,0)</x:f>
        <x:v>0</x:v>
      </x:c>
      <x:c r="O187" s="4" t="str">
        <x:f>IF(N187=1,IF(K187&gt;Summary!$B$5,1,0),"")</x:f>
      </x:c>
      <x:c r="P187" s="12" t="n">
        <x:f>IF(AND(ISNUMBER(F187),ISNUMBER(G187),G187&gt;0),F187/G187,"")</x:f>
        <x:v>2.231202714296857</x:v>
      </x:c>
      <x:c r="Q187" s="14" t="d">
        <x:v>2025-07-16T00:00:00.000Z</x:v>
      </x:c>
      <x:c r="R187" t="str">
        <x:v>P00517</x:v>
      </x:c>
      <x:c r="S187" t="str">
        <x:v>I00186</x:v>
      </x:c>
      <x:c r="T187" t="str">
        <x:v>R03</x:v>
      </x:c>
      <x:c r="U187" t="n">
        <x:v>0</x:v>
      </x:c>
      <x:c r="V187" t="n">
        <x:v>0</x:v>
      </x:c>
    </x:row>
    <x:row r="188" ht="20" customHeight="1">
      <x:c r="A188" s="4" t="str">
        <x:v>C00187</x:v>
      </x:c>
      <x:c r="B188" s="4" t="str">
        <x:v>Motor</x:v>
      </x:c>
      <x:c r="C188" s="4" t="str">
        <x:v>West</x:v>
      </x:c>
      <x:c r="D188" s="4" t="str">
        <x:v>Collision</x:v>
      </x:c>
      <x:c r="E188" s="4" t="str">
        <x:v>Medium</x:v>
      </x:c>
      <x:c r="F188" s="10" t="n">
        <x:v>14168.6</x:v>
      </x:c>
      <x:c r="G188" s="10" t="n">
        <x:v>11403.84</x:v>
      </x:c>
      <x:c r="H188" s="11" t="n">
        <x:v>4</x:v>
      </x:c>
      <x:c r="I188" s="11" t="str">
        <x:v>Pending</x:v>
      </x:c>
      <x:c r="J188" s="11" t="n">
        <x:v>3</x:v>
      </x:c>
      <x:c r="K188" s="11"/>
      <x:c r="L188" s="11" t="n">
        <x:v>0</x:v>
      </x:c>
      <x:c r="M188" s="4" t="str">
        <x:v>2025-11</x:v>
      </x:c>
      <x:c r="N188" s="4" t="n">
        <x:f>IF(AND(I188="Settled",ISNUMBER(K188)),1,0)</x:f>
        <x:v>0</x:v>
      </x:c>
      <x:c r="O188" s="4" t="str">
        <x:f>IF(N188=1,IF(K188&gt;Summary!$B$5,1,0),"")</x:f>
      </x:c>
      <x:c r="P188" s="12" t="n">
        <x:f>IF(AND(ISNUMBER(F188),ISNUMBER(G188),G188&gt;0),F188/G188,"")</x:f>
        <x:v>1.2424411426326571</x:v>
      </x:c>
      <x:c r="Q188" s="14" t="d">
        <x:v>2025-11-29T00:00:00.000Z</x:v>
      </x:c>
      <x:c r="R188" t="str">
        <x:v>P00661</x:v>
      </x:c>
      <x:c r="S188" t="str">
        <x:v>I00187</x:v>
      </x:c>
      <x:c r="T188" t="str">
        <x:v>R03</x:v>
      </x:c>
      <x:c r="U188" t="n">
        <x:v>0</x:v>
      </x:c>
      <x:c r="V188" t="n">
        <x:v>0</x:v>
      </x:c>
    </x:row>
    <x:row r="189" ht="20" customHeight="1">
      <x:c r="A189" s="4" t="str">
        <x:v>C00188</x:v>
      </x:c>
      <x:c r="B189" s="4" t="str">
        <x:v>Property</x:v>
      </x:c>
      <x:c r="C189" s="4" t="str">
        <x:v>Central</x:v>
      </x:c>
      <x:c r="D189" s="4" t="str">
        <x:v>Flood</x:v>
      </x:c>
      <x:c r="E189" s="4" t="str">
        <x:v>Medium</x:v>
      </x:c>
      <x:c r="F189" s="10" t="n">
        <x:v>108434.39</x:v>
      </x:c>
      <x:c r="G189" s="10" t="n">
        <x:v>31631.14</x:v>
      </x:c>
      <x:c r="H189" s="11" t="n">
        <x:v>4</x:v>
      </x:c>
      <x:c r="I189" s="11" t="str">
        <x:v>Settled</x:v>
      </x:c>
      <x:c r="J189" s="11" t="n">
        <x:v>3</x:v>
      </x:c>
      <x:c r="K189" s="11" t="n">
        <x:v>20</x:v>
      </x:c>
      <x:c r="L189" s="11" t="n">
        <x:v>0</x:v>
      </x:c>
      <x:c r="M189" s="4" t="str">
        <x:v>2025-11</x:v>
      </x:c>
      <x:c r="N189" s="4" t="n">
        <x:f>IF(AND(I189="Settled",ISNUMBER(K189)),1,0)</x:f>
        <x:v>1</x:v>
      </x:c>
      <x:c r="O189" s="4" t="n">
        <x:f>IF(N189=1,IF(K189&gt;Summary!$B$5,1,0),"")</x:f>
        <x:v>0</x:v>
      </x:c>
      <x:c r="P189" s="12" t="n">
        <x:f>IF(AND(ISNUMBER(F189),ISNUMBER(G189),G189&gt;0),F189/G189,"")</x:f>
        <x:v>3.428089850697762</x:v>
      </x:c>
      <x:c r="Q189" s="14" t="d">
        <x:v>2025-11-29T00:00:00.000Z</x:v>
      </x:c>
      <x:c r="R189" t="str">
        <x:v>P01451</x:v>
      </x:c>
      <x:c r="S189" t="str">
        <x:v>I00188</x:v>
      </x:c>
      <x:c r="T189" t="str">
        <x:v>R05</x:v>
      </x:c>
      <x:c r="U189" t="n">
        <x:v>0</x:v>
      </x:c>
      <x:c r="V189" t="n">
        <x:v>0</x:v>
      </x:c>
    </x:row>
    <x:row r="190" ht="20" customHeight="1">
      <x:c r="A190" s="4" t="str">
        <x:v>C00189</x:v>
      </x:c>
      <x:c r="B190" s="4" t="str">
        <x:v>Motor</x:v>
      </x:c>
      <x:c r="C190" s="4" t="str">
        <x:v>West</x:v>
      </x:c>
      <x:c r="D190" s="4" t="str">
        <x:v>Glass Damage</x:v>
      </x:c>
      <x:c r="E190" s="4" t="str">
        <x:v>Low</x:v>
      </x:c>
      <x:c r="F190" s="10" t="n">
        <x:v>3146.59</x:v>
      </x:c>
      <x:c r="G190" s="10" t="n">
        <x:v>4843.55</x:v>
      </x:c>
      <x:c r="H190" s="11" t="n">
        <x:v>6</x:v>
      </x:c>
      <x:c r="I190" s="11" t="str">
        <x:v>Settled</x:v>
      </x:c>
      <x:c r="J190" s="11" t="n">
        <x:v>3</x:v>
      </x:c>
      <x:c r="K190" s="11" t="n">
        <x:v>16</x:v>
      </x:c>
      <x:c r="L190" s="11" t="n">
        <x:v>0</x:v>
      </x:c>
      <x:c r="M190" s="4" t="str">
        <x:v>2025-03</x:v>
      </x:c>
      <x:c r="N190" s="4" t="n">
        <x:f>IF(AND(I190="Settled",ISNUMBER(K190)),1,0)</x:f>
        <x:v>1</x:v>
      </x:c>
      <x:c r="O190" s="4" t="n">
        <x:f>IF(N190=1,IF(K190&gt;Summary!$B$5,1,0),"")</x:f>
        <x:v>0</x:v>
      </x:c>
      <x:c r="P190" s="12" t="n">
        <x:f>IF(AND(ISNUMBER(F190),ISNUMBER(G190),G190&gt;0),F190/G190,"")</x:f>
        <x:v>0.649645404713485</x:v>
      </x:c>
      <x:c r="Q190" s="14" t="d">
        <x:v>2025-03-25T00:00:00.000Z</x:v>
      </x:c>
      <x:c r="R190" t="str">
        <x:v>P00498</x:v>
      </x:c>
      <x:c r="S190" t="str">
        <x:v>I00189</x:v>
      </x:c>
      <x:c r="T190" t="str">
        <x:v>R03</x:v>
      </x:c>
      <x:c r="U190" t="n">
        <x:v>0</x:v>
      </x:c>
      <x:c r="V190" t="n">
        <x:v>0</x:v>
      </x:c>
    </x:row>
    <x:row r="191" ht="20" customHeight="1">
      <x:c r="A191" s="4" t="str">
        <x:v>C00190</x:v>
      </x:c>
      <x:c r="B191" s="4" t="str">
        <x:v>Motor</x:v>
      </x:c>
      <x:c r="C191" s="4" t="str">
        <x:v>East</x:v>
      </x:c>
      <x:c r="D191" s="4" t="str">
        <x:v>Theft</x:v>
      </x:c>
      <x:c r="E191" s="4" t="str">
        <x:v>High</x:v>
      </x:c>
      <x:c r="F191" s="10"/>
      <x:c r="G191" s="10" t="n">
        <x:v>17127.66</x:v>
      </x:c>
      <x:c r="H191" s="11" t="n">
        <x:v>5</x:v>
      </x:c>
      <x:c r="I191" s="11" t="str">
        <x:v>Settled</x:v>
      </x:c>
      <x:c r="J191" s="11" t="n">
        <x:v>4</x:v>
      </x:c>
      <x:c r="K191" s="11" t="n">
        <x:v>42</x:v>
      </x:c>
      <x:c r="L191" s="11" t="n">
        <x:v>1</x:v>
      </x:c>
      <x:c r="M191" s="4" t="str">
        <x:v>2025-03</x:v>
      </x:c>
      <x:c r="N191" s="4" t="n">
        <x:f>IF(AND(I191="Settled",ISNUMBER(K191)),1,0)</x:f>
        <x:v>1</x:v>
      </x:c>
      <x:c r="O191" s="4" t="n">
        <x:f>IF(N191=1,IF(K191&gt;Summary!$B$5,1,0),"")</x:f>
        <x:v>1</x:v>
      </x:c>
      <x:c r="P191" s="12" t="str">
        <x:f>IF(AND(ISNUMBER(F191),ISNUMBER(G191),G191&gt;0),F191/G191,"")</x:f>
      </x:c>
      <x:c r="Q191" s="14" t="d">
        <x:v>2025-03-29T00:00:00.000Z</x:v>
      </x:c>
      <x:c r="R191" t="str">
        <x:v>P00478</x:v>
      </x:c>
      <x:c r="S191" t="str">
        <x:v>I00190</x:v>
      </x:c>
      <x:c r="T191" t="str">
        <x:v>R04</x:v>
      </x:c>
      <x:c r="U191" t="n">
        <x:v>0</x:v>
      </x:c>
      <x:c r="V191" t="n">
        <x:v>1</x:v>
      </x:c>
    </x:row>
    <x:row r="192" ht="20" customHeight="1">
      <x:c r="A192" s="4" t="str">
        <x:v>C00191</x:v>
      </x:c>
      <x:c r="B192" s="4" t="str">
        <x:v>Motor</x:v>
      </x:c>
      <x:c r="C192" s="4" t="str">
        <x:v>South</x:v>
      </x:c>
      <x:c r="D192" s="4" t="str">
        <x:v>Collision</x:v>
      </x:c>
      <x:c r="E192" s="4" t="str">
        <x:v>Unknown</x:v>
      </x:c>
      <x:c r="F192" s="10" t="n">
        <x:v>229687.76</x:v>
      </x:c>
      <x:c r="G192" s="10" t="n">
        <x:v>9096.62</x:v>
      </x:c>
      <x:c r="H192" s="11" t="n">
        <x:v>6</x:v>
      </x:c>
      <x:c r="I192" s="11" t="str">
        <x:v>Settled</x:v>
      </x:c>
      <x:c r="J192" s="11" t="n">
        <x:v>2</x:v>
      </x:c>
      <x:c r="K192" s="11" t="n">
        <x:v>6</x:v>
      </x:c>
      <x:c r="L192" s="11" t="n">
        <x:v>0</x:v>
      </x:c>
      <x:c r="M192" s="4" t="str">
        <x:v>2025-03</x:v>
      </x:c>
      <x:c r="N192" s="4" t="n">
        <x:f>IF(AND(I192="Settled",ISNUMBER(K192)),1,0)</x:f>
        <x:v>1</x:v>
      </x:c>
      <x:c r="O192" s="4" t="n">
        <x:f>IF(N192=1,IF(K192&gt;Summary!$B$5,1,0),"")</x:f>
        <x:v>0</x:v>
      </x:c>
      <x:c r="P192" s="12" t="n">
        <x:f>IF(AND(ISNUMBER(F192),ISNUMBER(G192),G192&gt;0),F192/G192,"")</x:f>
        <x:v>25.24979168086608</x:v>
      </x:c>
      <x:c r="Q192" s="14" t="d">
        <x:v>2025-03-16T00:00:00.000Z</x:v>
      </x:c>
      <x:c r="R192" t="str">
        <x:v>P00244</x:v>
      </x:c>
      <x:c r="S192" t="str">
        <x:v>I00191</x:v>
      </x:c>
      <x:c r="T192" t="str">
        <x:v>R01</x:v>
      </x:c>
      <x:c r="U192" t="n">
        <x:v>0</x:v>
      </x:c>
      <x:c r="V192" t="n">
        <x:v>0</x:v>
      </x:c>
    </x:row>
    <x:row r="193" ht="20" customHeight="1">
      <x:c r="A193" s="4" t="str">
        <x:v>C00192</x:v>
      </x:c>
      <x:c r="B193" s="4" t="str">
        <x:v>Property</x:v>
      </x:c>
      <x:c r="C193" s="4" t="str">
        <x:v>West</x:v>
      </x:c>
      <x:c r="D193" s="4" t="str">
        <x:v>Flood</x:v>
      </x:c>
      <x:c r="E193" s="4" t="str">
        <x:v>Medium</x:v>
      </x:c>
      <x:c r="F193" s="10" t="n">
        <x:v>307667.71</x:v>
      </x:c>
      <x:c r="G193" s="10" t="n">
        <x:v>8925.09</x:v>
      </x:c>
      <x:c r="H193" s="11" t="n">
        <x:v>7</x:v>
      </x:c>
      <x:c r="I193" s="11" t="str">
        <x:v>Settled</x:v>
      </x:c>
      <x:c r="J193" s="11" t="n">
        <x:v>4</x:v>
      </x:c>
      <x:c r="K193" s="11" t="n">
        <x:v>23</x:v>
      </x:c>
      <x:c r="L193" s="11" t="n">
        <x:v>0</x:v>
      </x:c>
      <x:c r="M193" s="4" t="str">
        <x:v>2025-01</x:v>
      </x:c>
      <x:c r="N193" s="4" t="n">
        <x:f>IF(AND(I193="Settled",ISNUMBER(K193)),1,0)</x:f>
        <x:v>1</x:v>
      </x:c>
      <x:c r="O193" s="4" t="n">
        <x:f>IF(N193=1,IF(K193&gt;Summary!$B$5,1,0),"")</x:f>
        <x:v>0</x:v>
      </x:c>
      <x:c r="P193" s="12" t="n">
        <x:f>IF(AND(ISNUMBER(F193),ISNUMBER(G193),G193&gt;0),F193/G193,"")</x:f>
        <x:v>34.47222492994469</x:v>
      </x:c>
      <x:c r="Q193" s="14" t="d">
        <x:v>2025-01-10T00:00:00.000Z</x:v>
      </x:c>
      <x:c r="R193" t="str">
        <x:v>P00441</x:v>
      </x:c>
      <x:c r="S193" t="str">
        <x:v>I00192</x:v>
      </x:c>
      <x:c r="T193" t="str">
        <x:v>R03</x:v>
      </x:c>
      <x:c r="U193" t="n">
        <x:v>0</x:v>
      </x:c>
      <x:c r="V193" t="n">
        <x:v>0</x:v>
      </x:c>
    </x:row>
    <x:row r="194" ht="20" customHeight="1">
      <x:c r="A194" s="4" t="str">
        <x:v>C00193</x:v>
      </x:c>
      <x:c r="B194" s="4" t="str">
        <x:v>Motor</x:v>
      </x:c>
      <x:c r="C194" s="4" t="str">
        <x:v>South</x:v>
      </x:c>
      <x:c r="D194" s="4" t="str">
        <x:v>Glass Damage</x:v>
      </x:c>
      <x:c r="E194" s="4" t="str">
        <x:v>Low</x:v>
      </x:c>
      <x:c r="F194" s="10" t="n">
        <x:v>2233.18</x:v>
      </x:c>
      <x:c r="G194" s="10" t="n">
        <x:v>9526.12</x:v>
      </x:c>
      <x:c r="H194" s="11" t="n">
        <x:v>8</x:v>
      </x:c>
      <x:c r="I194" s="11" t="str">
        <x:v>Settled</x:v>
      </x:c>
      <x:c r="J194" s="11" t="n">
        <x:v>3</x:v>
      </x:c>
      <x:c r="K194" s="11" t="n">
        <x:v>13</x:v>
      </x:c>
      <x:c r="L194" s="11" t="n">
        <x:v>0</x:v>
      </x:c>
      <x:c r="M194" s="4" t="str">
        <x:v>2025-09</x:v>
      </x:c>
      <x:c r="N194" s="4" t="n">
        <x:f>IF(AND(I194="Settled",ISNUMBER(K194)),1,0)</x:f>
        <x:v>1</x:v>
      </x:c>
      <x:c r="O194" s="4" t="n">
        <x:f>IF(N194=1,IF(K194&gt;Summary!$B$5,1,0),"")</x:f>
        <x:v>0</x:v>
      </x:c>
      <x:c r="P194" s="12" t="n">
        <x:f>IF(AND(ISNUMBER(F194),ISNUMBER(G194),G194&gt;0),F194/G194,"")</x:f>
        <x:v>0.23442702800300644</x:v>
      </x:c>
      <x:c r="Q194" s="14" t="d">
        <x:v>2025-09-11T00:00:00.000Z</x:v>
      </x:c>
      <x:c r="R194" t="str">
        <x:v>P00950</x:v>
      </x:c>
      <x:c r="S194" t="str">
        <x:v>I00193</x:v>
      </x:c>
      <x:c r="T194" t="str">
        <x:v>R01</x:v>
      </x:c>
      <x:c r="U194" t="n">
        <x:v>0</x:v>
      </x:c>
      <x:c r="V194" t="n">
        <x:v>0</x:v>
      </x:c>
    </x:row>
    <x:row r="195" ht="20" customHeight="1">
      <x:c r="A195" s="4" t="str">
        <x:v>C00194</x:v>
      </x:c>
      <x:c r="B195" s="4" t="str">
        <x:v>Property</x:v>
      </x:c>
      <x:c r="C195" s="4" t="str">
        <x:v>South</x:v>
      </x:c>
      <x:c r="D195" s="4" t="str">
        <x:v>Collision</x:v>
      </x:c>
      <x:c r="E195" s="4" t="str">
        <x:v>High</x:v>
      </x:c>
      <x:c r="F195" s="10" t="n">
        <x:v>371133.95</x:v>
      </x:c>
      <x:c r="G195" s="10" t="n">
        <x:v>8312</x:v>
      </x:c>
      <x:c r="H195" s="11" t="n">
        <x:v>9</x:v>
      </x:c>
      <x:c r="I195" s="11" t="str">
        <x:v>Pending</x:v>
      </x:c>
      <x:c r="J195" s="11" t="n">
        <x:v>6</x:v>
      </x:c>
      <x:c r="K195" s="11"/>
      <x:c r="L195" s="11" t="n">
        <x:v>1</x:v>
      </x:c>
      <x:c r="M195" s="4" t="str">
        <x:v>2025-06</x:v>
      </x:c>
      <x:c r="N195" s="4" t="n">
        <x:f>IF(AND(I195="Settled",ISNUMBER(K195)),1,0)</x:f>
        <x:v>0</x:v>
      </x:c>
      <x:c r="O195" s="4" t="str">
        <x:f>IF(N195=1,IF(K195&gt;Summary!$B$5,1,0),"")</x:f>
      </x:c>
      <x:c r="P195" s="12" t="n">
        <x:f>IF(AND(ISNUMBER(F195),ISNUMBER(G195),G195&gt;0),F195/G195,"")</x:f>
        <x:v>44.65037897016362</x:v>
      </x:c>
      <x:c r="Q195" s="14" t="d">
        <x:v>2025-06-06T00:00:00.000Z</x:v>
      </x:c>
      <x:c r="R195" t="str">
        <x:v>P01419</x:v>
      </x:c>
      <x:c r="S195" t="str">
        <x:v>I00194</x:v>
      </x:c>
      <x:c r="T195" t="str">
        <x:v>R01</x:v>
      </x:c>
      <x:c r="U195" t="n">
        <x:v>0</x:v>
      </x:c>
      <x:c r="V195" t="n">
        <x:v>0</x:v>
      </x:c>
    </x:row>
    <x:row r="196" ht="20" customHeight="1">
      <x:c r="A196" s="4" t="str">
        <x:v>C00195</x:v>
      </x:c>
      <x:c r="B196" s="4" t="str">
        <x:v>Property</x:v>
      </x:c>
      <x:c r="C196" s="4" t="str">
        <x:v>North</x:v>
      </x:c>
      <x:c r="D196" s="4" t="str">
        <x:v>Flood</x:v>
      </x:c>
      <x:c r="E196" s="4" t="str">
        <x:v>Medium</x:v>
      </x:c>
      <x:c r="F196" s="10" t="n">
        <x:v>185608.66</x:v>
      </x:c>
      <x:c r="G196" s="10" t="n">
        <x:v>6603.51</x:v>
      </x:c>
      <x:c r="H196" s="11" t="n">
        <x:v>7</x:v>
      </x:c>
      <x:c r="I196" s="11" t="str">
        <x:v>Settled</x:v>
      </x:c>
      <x:c r="J196" s="11" t="n">
        <x:v>3</x:v>
      </x:c>
      <x:c r="K196" s="11" t="n">
        <x:v>15</x:v>
      </x:c>
      <x:c r="L196" s="11" t="n">
        <x:v>0</x:v>
      </x:c>
      <x:c r="M196" s="4" t="str">
        <x:v>2025-01</x:v>
      </x:c>
      <x:c r="N196" s="4" t="n">
        <x:f>IF(AND(I196="Settled",ISNUMBER(K196)),1,0)</x:f>
        <x:v>1</x:v>
      </x:c>
      <x:c r="O196" s="4" t="n">
        <x:f>IF(N196=1,IF(K196&gt;Summary!$B$5,1,0),"")</x:f>
        <x:v>0</x:v>
      </x:c>
      <x:c r="P196" s="12" t="n">
        <x:f>IF(AND(ISNUMBER(F196),ISNUMBER(G196),G196&gt;0),F196/G196,"")</x:f>
        <x:v>28.107576122395514</x:v>
      </x:c>
      <x:c r="Q196" s="14" t="d">
        <x:v>2025-01-12T00:00:00.000Z</x:v>
      </x:c>
      <x:c r="R196" t="str">
        <x:v>P00219</x:v>
      </x:c>
      <x:c r="S196" t="str">
        <x:v>I00195</x:v>
      </x:c>
      <x:c r="T196" t="str">
        <x:v>R02</x:v>
      </x:c>
      <x:c r="U196" t="n">
        <x:v>0</x:v>
      </x:c>
      <x:c r="V196" t="n">
        <x:v>0</x:v>
      </x:c>
    </x:row>
    <x:row r="197" ht="20" customHeight="1">
      <x:c r="A197" s="4" t="str">
        <x:v>C00196</x:v>
      </x:c>
      <x:c r="B197" s="4" t="str">
        <x:v>Motor</x:v>
      </x:c>
      <x:c r="C197" s="4" t="str">
        <x:v>North</x:v>
      </x:c>
      <x:c r="D197" s="4" t="str">
        <x:v>Collision</x:v>
      </x:c>
      <x:c r="E197" s="4" t="str">
        <x:v>High</x:v>
      </x:c>
      <x:c r="F197" s="10" t="n">
        <x:v>87317.61</x:v>
      </x:c>
      <x:c r="G197" s="10" t="n">
        <x:v>32102.99</x:v>
      </x:c>
      <x:c r="H197" s="11" t="n">
        <x:v>10</x:v>
      </x:c>
      <x:c r="I197" s="11" t="str">
        <x:v>Settled</x:v>
      </x:c>
      <x:c r="J197" s="11" t="n">
        <x:v>4</x:v>
      </x:c>
      <x:c r="K197" s="11" t="n">
        <x:v>41</x:v>
      </x:c>
      <x:c r="L197" s="11" t="n">
        <x:v>1</x:v>
      </x:c>
      <x:c r="M197" s="4" t="str">
        <x:v>2025-03</x:v>
      </x:c>
      <x:c r="N197" s="4" t="n">
        <x:f>IF(AND(I197="Settled",ISNUMBER(K197)),1,0)</x:f>
        <x:v>1</x:v>
      </x:c>
      <x:c r="O197" s="4" t="n">
        <x:f>IF(N197=1,IF(K197&gt;Summary!$B$5,1,0),"")</x:f>
        <x:v>1</x:v>
      </x:c>
      <x:c r="P197" s="12" t="n">
        <x:f>IF(AND(ISNUMBER(F197),ISNUMBER(G197),G197&gt;0),F197/G197,"")</x:f>
        <x:v>2.7199214154195603</x:v>
      </x:c>
      <x:c r="Q197" s="14" t="d">
        <x:v>2025-03-16T00:00:00.000Z</x:v>
      </x:c>
      <x:c r="R197" t="str">
        <x:v>P01090</x:v>
      </x:c>
      <x:c r="S197" t="str">
        <x:v>I00196</x:v>
      </x:c>
      <x:c r="T197" t="str">
        <x:v>R02</x:v>
      </x:c>
      <x:c r="U197" t="n">
        <x:v>0</x:v>
      </x:c>
      <x:c r="V197" t="n">
        <x:v>0</x:v>
      </x:c>
    </x:row>
    <x:row r="198" ht="20" customHeight="1">
      <x:c r="A198" s="4" t="str">
        <x:v>C00197</x:v>
      </x:c>
      <x:c r="B198" s="4" t="str">
        <x:v>Motor</x:v>
      </x:c>
      <x:c r="C198" s="4" t="str">
        <x:v>West</x:v>
      </x:c>
      <x:c r="D198" s="4" t="str">
        <x:v>Theft</x:v>
      </x:c>
      <x:c r="E198" s="4" t="str">
        <x:v>Medium</x:v>
      </x:c>
      <x:c r="F198" s="10" t="n">
        <x:v>81189.81</x:v>
      </x:c>
      <x:c r="G198" s="10" t="n">
        <x:v>10991.32</x:v>
      </x:c>
      <x:c r="H198" s="11" t="n">
        <x:v>6</x:v>
      </x:c>
      <x:c r="I198" s="11" t="str">
        <x:v>Settled</x:v>
      </x:c>
      <x:c r="J198" s="11" t="n">
        <x:v>5</x:v>
      </x:c>
      <x:c r="K198" s="11" t="n">
        <x:v>34</x:v>
      </x:c>
      <x:c r="L198" s="11" t="n">
        <x:v>1</x:v>
      </x:c>
      <x:c r="M198" s="4" t="str">
        <x:v>2025-07</x:v>
      </x:c>
      <x:c r="N198" s="4" t="n">
        <x:f>IF(AND(I198="Settled",ISNUMBER(K198)),1,0)</x:f>
        <x:v>1</x:v>
      </x:c>
      <x:c r="O198" s="4" t="n">
        <x:f>IF(N198=1,IF(K198&gt;Summary!$B$5,1,0),"")</x:f>
        <x:v>1</x:v>
      </x:c>
      <x:c r="P198" s="12" t="n">
        <x:f>IF(AND(ISNUMBER(F198),ISNUMBER(G198),G198&gt;0),F198/G198,"")</x:f>
        <x:v>7.386720612264951</x:v>
      </x:c>
      <x:c r="Q198" s="14" t="d">
        <x:v>2025-07-14T00:00:00.000Z</x:v>
      </x:c>
      <x:c r="R198" t="str">
        <x:v>P01227</x:v>
      </x:c>
      <x:c r="S198" t="str">
        <x:v>I00197</x:v>
      </x:c>
      <x:c r="T198" t="str">
        <x:v>R03</x:v>
      </x:c>
      <x:c r="U198" t="n">
        <x:v>0</x:v>
      </x:c>
      <x:c r="V198" t="n">
        <x:v>0</x:v>
      </x:c>
    </x:row>
    <x:row r="199" ht="20" customHeight="1">
      <x:c r="A199" s="4" t="str">
        <x:v>C00198</x:v>
      </x:c>
      <x:c r="B199" s="4" t="str">
        <x:v>Motor</x:v>
      </x:c>
      <x:c r="C199" s="4" t="str">
        <x:v>North</x:v>
      </x:c>
      <x:c r="D199" s="4" t="str">
        <x:v>Glass Damage</x:v>
      </x:c>
      <x:c r="E199" s="4" t="str">
        <x:v>Medium</x:v>
      </x:c>
      <x:c r="F199" s="10" t="n">
        <x:v>13386.05</x:v>
      </x:c>
      <x:c r="G199" s="10" t="n">
        <x:v>32067.56</x:v>
      </x:c>
      <x:c r="H199" s="11" t="n">
        <x:v>10</x:v>
      </x:c>
      <x:c r="I199" s="11" t="str">
        <x:v>Rejected</x:v>
      </x:c>
      <x:c r="J199" s="11" t="n">
        <x:v>3</x:v>
      </x:c>
      <x:c r="K199" s="11"/>
      <x:c r="L199" s="11" t="n">
        <x:v>0</x:v>
      </x:c>
      <x:c r="M199" s="4" t="str">
        <x:v>2025-11</x:v>
      </x:c>
      <x:c r="N199" s="4" t="n">
        <x:f>IF(AND(I199="Settled",ISNUMBER(K199)),1,0)</x:f>
        <x:v>0</x:v>
      </x:c>
      <x:c r="O199" s="4" t="str">
        <x:f>IF(N199=1,IF(K199&gt;Summary!$B$5,1,0),"")</x:f>
      </x:c>
      <x:c r="P199" s="12" t="n">
        <x:f>IF(AND(ISNUMBER(F199),ISNUMBER(G199),G199&gt;0),F199/G199,"")</x:f>
        <x:v>0.41743275759053694</x:v>
      </x:c>
      <x:c r="Q199" s="14" t="d">
        <x:v>2025-11-02T00:00:00.000Z</x:v>
      </x:c>
      <x:c r="R199" t="str">
        <x:v>P01434</x:v>
      </x:c>
      <x:c r="S199" t="str">
        <x:v>I00198</x:v>
      </x:c>
      <x:c r="T199" t="str">
        <x:v>R02</x:v>
      </x:c>
      <x:c r="U199" t="n">
        <x:v>0</x:v>
      </x:c>
      <x:c r="V199" t="n">
        <x:v>0</x:v>
      </x:c>
    </x:row>
    <x:row r="200" ht="20" customHeight="1">
      <x:c r="A200" s="4" t="str">
        <x:v>C00199</x:v>
      </x:c>
      <x:c r="B200" s="4" t="str">
        <x:v>Motor</x:v>
      </x:c>
      <x:c r="C200" s="4" t="str">
        <x:v>West</x:v>
      </x:c>
      <x:c r="D200" s="4" t="str">
        <x:v>Collision</x:v>
      </x:c>
      <x:c r="E200" s="4" t="str">
        <x:v>Medium</x:v>
      </x:c>
      <x:c r="F200" s="10" t="n">
        <x:v>21934.94</x:v>
      </x:c>
      <x:c r="G200" s="10" t="n">
        <x:v>8002.35</x:v>
      </x:c>
      <x:c r="H200" s="11" t="n">
        <x:v>1</x:v>
      </x:c>
      <x:c r="I200" s="11" t="str">
        <x:v>Settled</x:v>
      </x:c>
      <x:c r="J200" s="11" t="n">
        <x:v>3</x:v>
      </x:c>
      <x:c r="K200" s="11" t="n">
        <x:v>11</x:v>
      </x:c>
      <x:c r="L200" s="11" t="n">
        <x:v>0</x:v>
      </x:c>
      <x:c r="M200" s="4" t="str">
        <x:v>2025-08</x:v>
      </x:c>
      <x:c r="N200" s="4" t="n">
        <x:f>IF(AND(I200="Settled",ISNUMBER(K200)),1,0)</x:f>
        <x:v>1</x:v>
      </x:c>
      <x:c r="O200" s="4" t="n">
        <x:f>IF(N200=1,IF(K200&gt;Summary!$B$5,1,0),"")</x:f>
        <x:v>0</x:v>
      </x:c>
      <x:c r="P200" s="12" t="n">
        <x:f>IF(AND(ISNUMBER(F200),ISNUMBER(G200),G200&gt;0),F200/G200,"")</x:f>
        <x:v>2.741062312945572</x:v>
      </x:c>
      <x:c r="Q200" s="14" t="d">
        <x:v>2025-08-30T00:00:00.000Z</x:v>
      </x:c>
      <x:c r="R200" t="str">
        <x:v>P01201</x:v>
      </x:c>
      <x:c r="S200" t="str">
        <x:v>I00199</x:v>
      </x:c>
      <x:c r="T200" t="str">
        <x:v>R03</x:v>
      </x:c>
      <x:c r="U200" t="n">
        <x:v>0</x:v>
      </x:c>
      <x:c r="V200" t="n">
        <x:v>0</x:v>
      </x:c>
    </x:row>
    <x:row r="201" ht="20" customHeight="1">
      <x:c r="A201" s="4" t="str">
        <x:v>C00200</x:v>
      </x:c>
      <x:c r="B201" s="4" t="str">
        <x:v>Motor</x:v>
      </x:c>
      <x:c r="C201" s="4" t="str">
        <x:v>East</x:v>
      </x:c>
      <x:c r="D201" s="4" t="str">
        <x:v>Collision</x:v>
      </x:c>
      <x:c r="E201" s="4" t="str">
        <x:v>High</x:v>
      </x:c>
      <x:c r="F201" s="10" t="n">
        <x:v>59630.33</x:v>
      </x:c>
      <x:c r="G201" s="10" t="n">
        <x:v>16853.78</x:v>
      </x:c>
      <x:c r="H201" s="11" t="n">
        <x:v>7</x:v>
      </x:c>
      <x:c r="I201" s="11" t="str">
        <x:v>Settled</x:v>
      </x:c>
      <x:c r="J201" s="11" t="n">
        <x:v>6</x:v>
      </x:c>
      <x:c r="K201" s="11" t="n">
        <x:v>34</x:v>
      </x:c>
      <x:c r="L201" s="11" t="n">
        <x:v>1</x:v>
      </x:c>
      <x:c r="M201" s="4" t="str">
        <x:v>2025-07</x:v>
      </x:c>
      <x:c r="N201" s="4" t="n">
        <x:f>IF(AND(I201="Settled",ISNUMBER(K201)),1,0)</x:f>
        <x:v>1</x:v>
      </x:c>
      <x:c r="O201" s="4" t="n">
        <x:f>IF(N201=1,IF(K201&gt;Summary!$B$5,1,0),"")</x:f>
        <x:v>1</x:v>
      </x:c>
      <x:c r="P201" s="12" t="n">
        <x:f>IF(AND(ISNUMBER(F201),ISNUMBER(G201),G201&gt;0),F201/G201,"")</x:f>
        <x:v>3.538098278249746</x:v>
      </x:c>
      <x:c r="Q201" s="14" t="d">
        <x:v>2025-07-14T00:00:00.000Z</x:v>
      </x:c>
      <x:c r="R201" t="str">
        <x:v>P00250</x:v>
      </x:c>
      <x:c r="S201" t="str">
        <x:v>I00200</x:v>
      </x:c>
      <x:c r="T201" t="str">
        <x:v>R04</x:v>
      </x:c>
      <x:c r="U201" t="n">
        <x:v>0</x:v>
      </x:c>
      <x:c r="V201" t="n">
        <x:v>0</x:v>
      </x:c>
    </x:row>
    <x:row r="202" ht="20" customHeight="1">
      <x:c r="A202" s="4" t="str">
        <x:v>C00201</x:v>
      </x:c>
      <x:c r="B202" s="4" t="str">
        <x:v>Motor</x:v>
      </x:c>
      <x:c r="C202" s="4" t="str">
        <x:v>North</x:v>
      </x:c>
      <x:c r="D202" s="4" t="str">
        <x:v>Collision</x:v>
      </x:c>
      <x:c r="E202" s="4" t="str">
        <x:v>Low</x:v>
      </x:c>
      <x:c r="F202" s="10" t="n">
        <x:v>21675.49</x:v>
      </x:c>
      <x:c r="G202" s="10" t="n">
        <x:v>4338.82</x:v>
      </x:c>
      <x:c r="H202" s="11" t="n">
        <x:v>8</x:v>
      </x:c>
      <x:c r="I202" s="11" t="str">
        <x:v>Settled</x:v>
      </x:c>
      <x:c r="J202" s="11" t="n">
        <x:v>3</x:v>
      </x:c>
      <x:c r="K202" s="11" t="n">
        <x:v>17</x:v>
      </x:c>
      <x:c r="L202" s="11" t="n">
        <x:v>0</x:v>
      </x:c>
      <x:c r="M202" s="4" t="str">
        <x:v>2025-03</x:v>
      </x:c>
      <x:c r="N202" s="4" t="n">
        <x:f>IF(AND(I202="Settled",ISNUMBER(K202)),1,0)</x:f>
        <x:v>1</x:v>
      </x:c>
      <x:c r="O202" s="4" t="n">
        <x:f>IF(N202=1,IF(K202&gt;Summary!$B$5,1,0),"")</x:f>
        <x:v>0</x:v>
      </x:c>
      <x:c r="P202" s="12" t="n">
        <x:f>IF(AND(ISNUMBER(F202),ISNUMBER(G202),G202&gt;0),F202/G202,"")</x:f>
        <x:v>4.995710815382985</x:v>
      </x:c>
      <x:c r="Q202" s="14" t="d">
        <x:v>2025-03-10T00:00:00.000Z</x:v>
      </x:c>
      <x:c r="R202" t="str">
        <x:v>P00783</x:v>
      </x:c>
      <x:c r="S202" t="str">
        <x:v>I00201</x:v>
      </x:c>
      <x:c r="T202" t="str">
        <x:v>R02</x:v>
      </x:c>
      <x:c r="U202" t="n">
        <x:v>0</x:v>
      </x:c>
      <x:c r="V202" t="n">
        <x:v>0</x:v>
      </x:c>
    </x:row>
    <x:row r="203" ht="20" customHeight="1">
      <x:c r="A203" s="4" t="str">
        <x:v>C00202</x:v>
      </x:c>
      <x:c r="B203" s="4" t="str">
        <x:v>Property</x:v>
      </x:c>
      <x:c r="C203" s="4" t="str">
        <x:v>West</x:v>
      </x:c>
      <x:c r="D203" s="4" t="str">
        <x:v>Fire</x:v>
      </x:c>
      <x:c r="E203" s="4" t="str">
        <x:v>Low</x:v>
      </x:c>
      <x:c r="F203" s="10" t="n">
        <x:v>83294.69</x:v>
      </x:c>
      <x:c r="G203" s="10" t="n">
        <x:v>8646.54</x:v>
      </x:c>
      <x:c r="H203" s="11" t="n">
        <x:v>1</x:v>
      </x:c>
      <x:c r="I203" s="11" t="str">
        <x:v>Settled</x:v>
      </x:c>
      <x:c r="J203" s="11" t="n">
        <x:v>4</x:v>
      </x:c>
      <x:c r="K203" s="11"/>
      <x:c r="L203" s="11" t="n">
        <x:v>1</x:v>
      </x:c>
      <x:c r="M203" s="4" t="str">
        <x:v>2025-04</x:v>
      </x:c>
      <x:c r="N203" s="4" t="n">
        <x:f>IF(AND(I203="Settled",ISNUMBER(K203)),1,0)</x:f>
        <x:v>0</x:v>
      </x:c>
      <x:c r="O203" s="4" t="str">
        <x:f>IF(N203=1,IF(K203&gt;Summary!$B$5,1,0),"")</x:f>
      </x:c>
      <x:c r="P203" s="12" t="n">
        <x:f>IF(AND(ISNUMBER(F203),ISNUMBER(G203),G203&gt;0),F203/G203,"")</x:f>
        <x:v>9.633297249535651</x:v>
      </x:c>
      <x:c r="Q203" s="14" t="d">
        <x:v>2025-04-16T00:00:00.000Z</x:v>
      </x:c>
      <x:c r="R203" t="str">
        <x:v>P01524</x:v>
      </x:c>
      <x:c r="S203" t="str">
        <x:v>I00202</x:v>
      </x:c>
      <x:c r="T203" t="str">
        <x:v>R03</x:v>
      </x:c>
      <x:c r="U203" t="n">
        <x:v>0</x:v>
      </x:c>
      <x:c r="V203" t="n">
        <x:v>0</x:v>
      </x:c>
    </x:row>
    <x:row r="204" ht="20" customHeight="1">
      <x:c r="A204" s="4" t="str">
        <x:v>C00203</x:v>
      </x:c>
      <x:c r="B204" s="4" t="str">
        <x:v>Property</x:v>
      </x:c>
      <x:c r="C204" s="4" t="str">
        <x:v>North</x:v>
      </x:c>
      <x:c r="D204" s="4" t="str">
        <x:v>Fire</x:v>
      </x:c>
      <x:c r="E204" s="4" t="str">
        <x:v>Medium</x:v>
      </x:c>
      <x:c r="F204" s="10" t="n">
        <x:v>124624.08</x:v>
      </x:c>
      <x:c r="G204" s="10" t="n">
        <x:v>11537.97</x:v>
      </x:c>
      <x:c r="H204" s="11" t="n">
        <x:v>2</x:v>
      </x:c>
      <x:c r="I204" s="11" t="str">
        <x:v>Settled</x:v>
      </x:c>
      <x:c r="J204" s="11" t="n">
        <x:v>4</x:v>
      </x:c>
      <x:c r="K204" s="11" t="n">
        <x:v>28</x:v>
      </x:c>
      <x:c r="L204" s="11" t="n">
        <x:v>1</x:v>
      </x:c>
      <x:c r="M204" s="4" t="str">
        <x:v>2025-10</x:v>
      </x:c>
      <x:c r="N204" s="4" t="n">
        <x:f>IF(AND(I204="Settled",ISNUMBER(K204)),1,0)</x:f>
        <x:v>1</x:v>
      </x:c>
      <x:c r="O204" s="4" t="n">
        <x:f>IF(N204=1,IF(K204&gt;Summary!$B$5,1,0),"")</x:f>
        <x:v>0</x:v>
      </x:c>
      <x:c r="P204" s="12" t="n">
        <x:f>IF(AND(ISNUMBER(F204),ISNUMBER(G204),G204&gt;0),F204/G204,"")</x:f>
        <x:v>10.801213731704971</x:v>
      </x:c>
      <x:c r="Q204" s="14" t="d">
        <x:v>2025-10-13T00:00:00.000Z</x:v>
      </x:c>
      <x:c r="R204" t="str">
        <x:v>P01454</x:v>
      </x:c>
      <x:c r="S204" t="str">
        <x:v>I00203</x:v>
      </x:c>
      <x:c r="T204" t="str">
        <x:v>R02</x:v>
      </x:c>
      <x:c r="U204" t="n">
        <x:v>0</x:v>
      </x:c>
      <x:c r="V204" t="n">
        <x:v>0</x:v>
      </x:c>
    </x:row>
    <x:row r="205" ht="20" customHeight="1">
      <x:c r="A205" s="4" t="str">
        <x:v>C00204</x:v>
      </x:c>
      <x:c r="B205" s="4" t="str">
        <x:v>Property</x:v>
      </x:c>
      <x:c r="C205" s="4" t="str">
        <x:v>South</x:v>
      </x:c>
      <x:c r="D205" s="4" t="str">
        <x:v>Water Damage</x:v>
      </x:c>
      <x:c r="E205" s="4" t="str">
        <x:v>Medium</x:v>
      </x:c>
      <x:c r="F205" s="10" t="n">
        <x:v>35663.64</x:v>
      </x:c>
      <x:c r="G205" s="10" t="n">
        <x:v>13576.67</x:v>
      </x:c>
      <x:c r="H205" s="11" t="n">
        <x:v>8</x:v>
      </x:c>
      <x:c r="I205" s="11" t="str">
        <x:v>Pending</x:v>
      </x:c>
      <x:c r="J205" s="11" t="n">
        <x:v>4</x:v>
      </x:c>
      <x:c r="K205" s="11"/>
      <x:c r="L205" s="11" t="n">
        <x:v>0</x:v>
      </x:c>
      <x:c r="M205" s="4" t="str">
        <x:v>2025-10</x:v>
      </x:c>
      <x:c r="N205" s="4" t="n">
        <x:f>IF(AND(I205="Settled",ISNUMBER(K205)),1,0)</x:f>
        <x:v>0</x:v>
      </x:c>
      <x:c r="O205" s="4" t="str">
        <x:f>IF(N205=1,IF(K205&gt;Summary!$B$5,1,0),"")</x:f>
      </x:c>
      <x:c r="P205" s="12" t="n">
        <x:f>IF(AND(ISNUMBER(F205),ISNUMBER(G205),G205&gt;0),F205/G205,"")</x:f>
        <x:v>2.626832647475412</x:v>
      </x:c>
      <x:c r="Q205" s="14" t="d">
        <x:v>2025-10-10T00:00:00.000Z</x:v>
      </x:c>
      <x:c r="R205" t="str">
        <x:v>P00981</x:v>
      </x:c>
      <x:c r="S205" t="str">
        <x:v>I00204</x:v>
      </x:c>
      <x:c r="T205" t="str">
        <x:v>R01</x:v>
      </x:c>
      <x:c r="U205" t="n">
        <x:v>0</x:v>
      </x:c>
      <x:c r="V205" t="n">
        <x:v>0</x:v>
      </x:c>
    </x:row>
    <x:row r="206" ht="20" customHeight="1">
      <x:c r="A206" s="4" t="str">
        <x:v>C00205</x:v>
      </x:c>
      <x:c r="B206" s="4" t="str">
        <x:v>Motor</x:v>
      </x:c>
      <x:c r="C206" s="4" t="str">
        <x:v>Central</x:v>
      </x:c>
      <x:c r="D206" s="4" t="str">
        <x:v>Collision</x:v>
      </x:c>
      <x:c r="E206" s="4" t="str">
        <x:v>Medium</x:v>
      </x:c>
      <x:c r="F206" s="10" t="n">
        <x:v>43787.06</x:v>
      </x:c>
      <x:c r="G206" s="10" t="n">
        <x:v>8647.22</x:v>
      </x:c>
      <x:c r="H206" s="11" t="n">
        <x:v>2</x:v>
      </x:c>
      <x:c r="I206" s="11" t="str">
        <x:v>Settled</x:v>
      </x:c>
      <x:c r="J206" s="11" t="n">
        <x:v>3</x:v>
      </x:c>
      <x:c r="K206" s="11" t="n">
        <x:v>19</x:v>
      </x:c>
      <x:c r="L206" s="11" t="n">
        <x:v>0</x:v>
      </x:c>
      <x:c r="M206" s="4" t="str">
        <x:v>2025-11</x:v>
      </x:c>
      <x:c r="N206" s="4" t="n">
        <x:f>IF(AND(I206="Settled",ISNUMBER(K206)),1,0)</x:f>
        <x:v>1</x:v>
      </x:c>
      <x:c r="O206" s="4" t="n">
        <x:f>IF(N206=1,IF(K206&gt;Summary!$B$5,1,0),"")</x:f>
        <x:v>0</x:v>
      </x:c>
      <x:c r="P206" s="12" t="n">
        <x:f>IF(AND(ISNUMBER(F206),ISNUMBER(G206),G206&gt;0),F206/G206,"")</x:f>
        <x:v>5.063715274966984</x:v>
      </x:c>
      <x:c r="Q206" s="14" t="d">
        <x:v>2025-11-13T00:00:00.000Z</x:v>
      </x:c>
      <x:c r="R206" t="str">
        <x:v>P01542</x:v>
      </x:c>
      <x:c r="S206" t="str">
        <x:v>I00205</x:v>
      </x:c>
      <x:c r="T206" t="str">
        <x:v>R05</x:v>
      </x:c>
      <x:c r="U206" t="n">
        <x:v>0</x:v>
      </x:c>
      <x:c r="V206" t="n">
        <x:v>0</x:v>
      </x:c>
    </x:row>
    <x:row r="207" ht="20" customHeight="1">
      <x:c r="A207" s="4" t="str">
        <x:v>C00206</x:v>
      </x:c>
      <x:c r="B207" s="4" t="str">
        <x:v>Motor</x:v>
      </x:c>
      <x:c r="C207" s="4" t="str">
        <x:v>West</x:v>
      </x:c>
      <x:c r="D207" s="4" t="str">
        <x:v>Collision</x:v>
      </x:c>
      <x:c r="E207" s="4" t="str">
        <x:v>Unknown</x:v>
      </x:c>
      <x:c r="F207" s="10" t="n">
        <x:v>74895.96</x:v>
      </x:c>
      <x:c r="G207" s="10" t="n">
        <x:v>7573.75</x:v>
      </x:c>
      <x:c r="H207" s="11" t="n">
        <x:v>3</x:v>
      </x:c>
      <x:c r="I207" s="11" t="str">
        <x:v>Settled</x:v>
      </x:c>
      <x:c r="J207" s="11" t="n">
        <x:v>3</x:v>
      </x:c>
      <x:c r="K207" s="11" t="n">
        <x:v>20</x:v>
      </x:c>
      <x:c r="L207" s="11" t="n">
        <x:v>0</x:v>
      </x:c>
      <x:c r="M207" s="4" t="str">
        <x:v>2025-07</x:v>
      </x:c>
      <x:c r="N207" s="4" t="n">
        <x:f>IF(AND(I207="Settled",ISNUMBER(K207)),1,0)</x:f>
        <x:v>1</x:v>
      </x:c>
      <x:c r="O207" s="4" t="n">
        <x:f>IF(N207=1,IF(K207&gt;Summary!$B$5,1,0),"")</x:f>
        <x:v>0</x:v>
      </x:c>
      <x:c r="P207" s="12" t="n">
        <x:f>IF(AND(ISNUMBER(F207),ISNUMBER(G207),G207&gt;0),F207/G207,"")</x:f>
        <x:v>9.88888727512791</x:v>
      </x:c>
      <x:c r="Q207" s="14" t="d">
        <x:v>2025-07-12T00:00:00.000Z</x:v>
      </x:c>
      <x:c r="R207" t="str">
        <x:v>P01069</x:v>
      </x:c>
      <x:c r="S207" t="str">
        <x:v>I00206</x:v>
      </x:c>
      <x:c r="T207" t="str">
        <x:v>R03</x:v>
      </x:c>
      <x:c r="U207" t="n">
        <x:v>0</x:v>
      </x:c>
      <x:c r="V207" t="n">
        <x:v>0</x:v>
      </x:c>
    </x:row>
    <x:row r="208" ht="20" customHeight="1">
      <x:c r="A208" s="4" t="str">
        <x:v>C00207</x:v>
      </x:c>
      <x:c r="B208" s="4" t="str">
        <x:v>Property</x:v>
      </x:c>
      <x:c r="C208" s="4" t="str">
        <x:v>West</x:v>
      </x:c>
      <x:c r="D208" s="4" t="str">
        <x:v>Water Damage</x:v>
      </x:c>
      <x:c r="E208" s="4" t="str">
        <x:v>Medium</x:v>
      </x:c>
      <x:c r="F208" s="10" t="n">
        <x:v>52930.06</x:v>
      </x:c>
      <x:c r="G208" s="10" t="n">
        <x:v>24568.72</x:v>
      </x:c>
      <x:c r="H208" s="11" t="n">
        <x:v>7</x:v>
      </x:c>
      <x:c r="I208" s="11" t="str">
        <x:v>Pending</x:v>
      </x:c>
      <x:c r="J208" s="11" t="n">
        <x:v>2</x:v>
      </x:c>
      <x:c r="K208" s="11"/>
      <x:c r="L208" s="11" t="n">
        <x:v>0</x:v>
      </x:c>
      <x:c r="M208" s="4" t="str">
        <x:v>2025-04</x:v>
      </x:c>
      <x:c r="N208" s="4" t="n">
        <x:f>IF(AND(I208="Settled",ISNUMBER(K208)),1,0)</x:f>
        <x:v>0</x:v>
      </x:c>
      <x:c r="O208" s="4" t="str">
        <x:f>IF(N208=1,IF(K208&gt;Summary!$B$5,1,0),"")</x:f>
      </x:c>
      <x:c r="P208" s="12" t="n">
        <x:f>IF(AND(ISNUMBER(F208),ISNUMBER(G208),G208&gt;0),F208/G208,"")</x:f>
        <x:v>2.1543678303143183</x:v>
      </x:c>
      <x:c r="Q208" s="14" t="d">
        <x:v>2025-04-10T00:00:00.000Z</x:v>
      </x:c>
      <x:c r="R208" t="str">
        <x:v>P00104</x:v>
      </x:c>
      <x:c r="S208" t="str">
        <x:v>I00207</x:v>
      </x:c>
      <x:c r="T208" t="str">
        <x:v>R03</x:v>
      </x:c>
      <x:c r="U208" t="n">
        <x:v>0</x:v>
      </x:c>
      <x:c r="V208" t="n">
        <x:v>0</x:v>
      </x:c>
    </x:row>
    <x:row r="209" ht="20" customHeight="1">
      <x:c r="A209" s="4" t="str">
        <x:v>C00208</x:v>
      </x:c>
      <x:c r="B209" s="4" t="str">
        <x:v>Motor</x:v>
      </x:c>
      <x:c r="C209" s="4" t="str">
        <x:v>South</x:v>
      </x:c>
      <x:c r="D209" s="4" t="str">
        <x:v>Collision</x:v>
      </x:c>
      <x:c r="E209" s="4" t="str">
        <x:v>Medium</x:v>
      </x:c>
      <x:c r="F209" s="10" t="n">
        <x:v>112305.06</x:v>
      </x:c>
      <x:c r="G209" s="10" t="n">
        <x:v>13106.55</x:v>
      </x:c>
      <x:c r="H209" s="11" t="n">
        <x:v>5</x:v>
      </x:c>
      <x:c r="I209" s="11" t="str">
        <x:v>Settled</x:v>
      </x:c>
      <x:c r="J209" s="11" t="n">
        <x:v>4</x:v>
      </x:c>
      <x:c r="K209" s="11" t="n">
        <x:v>12</x:v>
      </x:c>
      <x:c r="L209" s="11" t="n">
        <x:v>0</x:v>
      </x:c>
      <x:c r="M209" s="4" t="str">
        <x:v>2025-07</x:v>
      </x:c>
      <x:c r="N209" s="4" t="n">
        <x:f>IF(AND(I209="Settled",ISNUMBER(K209)),1,0)</x:f>
        <x:v>1</x:v>
      </x:c>
      <x:c r="O209" s="4" t="n">
        <x:f>IF(N209=1,IF(K209&gt;Summary!$B$5,1,0),"")</x:f>
        <x:v>0</x:v>
      </x:c>
      <x:c r="P209" s="12" t="n">
        <x:f>IF(AND(ISNUMBER(F209),ISNUMBER(G209),G209&gt;0),F209/G209,"")</x:f>
        <x:v>8.568621032994953</x:v>
      </x:c>
      <x:c r="Q209" s="14" t="d">
        <x:v>2025-07-03T00:00:00.000Z</x:v>
      </x:c>
      <x:c r="R209" t="str">
        <x:v>P01463</x:v>
      </x:c>
      <x:c r="S209" t="str">
        <x:v>I00208</x:v>
      </x:c>
      <x:c r="T209" t="str">
        <x:v>R01</x:v>
      </x:c>
      <x:c r="U209" t="n">
        <x:v>0</x:v>
      </x:c>
      <x:c r="V209" t="n">
        <x:v>0</x:v>
      </x:c>
    </x:row>
    <x:row r="210" ht="20" customHeight="1">
      <x:c r="A210" s="4" t="str">
        <x:v>C00209</x:v>
      </x:c>
      <x:c r="B210" s="4" t="str">
        <x:v>Motor</x:v>
      </x:c>
      <x:c r="C210" s="4" t="str">
        <x:v>South</x:v>
      </x:c>
      <x:c r="D210" s="4" t="str">
        <x:v>Collision</x:v>
      </x:c>
      <x:c r="E210" s="4" t="str">
        <x:v>Low</x:v>
      </x:c>
      <x:c r="F210" s="10" t="n">
        <x:v>13446.49</x:v>
      </x:c>
      <x:c r="G210" s="10" t="n">
        <x:v>9878.3</x:v>
      </x:c>
      <x:c r="H210" s="11" t="n">
        <x:v>5</x:v>
      </x:c>
      <x:c r="I210" s="11" t="str">
        <x:v>Settled</x:v>
      </x:c>
      <x:c r="J210" s="11" t="n">
        <x:v>3</x:v>
      </x:c>
      <x:c r="K210" s="11" t="n">
        <x:v>17</x:v>
      </x:c>
      <x:c r="L210" s="11" t="n">
        <x:v>0</x:v>
      </x:c>
      <x:c r="M210" s="4" t="str">
        <x:v>2025-11</x:v>
      </x:c>
      <x:c r="N210" s="4" t="n">
        <x:f>IF(AND(I210="Settled",ISNUMBER(K210)),1,0)</x:f>
        <x:v>1</x:v>
      </x:c>
      <x:c r="O210" s="4" t="n">
        <x:f>IF(N210=1,IF(K210&gt;Summary!$B$5,1,0),"")</x:f>
        <x:v>0</x:v>
      </x:c>
      <x:c r="P210" s="12" t="n">
        <x:f>IF(AND(ISNUMBER(F210),ISNUMBER(G210),G210&gt;0),F210/G210,"")</x:f>
        <x:v>1.361214986384297</x:v>
      </x:c>
      <x:c r="Q210" s="14" t="d">
        <x:v>2025-11-24T00:00:00.000Z</x:v>
      </x:c>
      <x:c r="R210" t="str">
        <x:v>P00270</x:v>
      </x:c>
      <x:c r="S210" t="str">
        <x:v>I00209</x:v>
      </x:c>
      <x:c r="T210" t="str">
        <x:v>R01</x:v>
      </x:c>
      <x:c r="U210" t="n">
        <x:v>0</x:v>
      </x:c>
      <x:c r="V210" t="n">
        <x:v>0</x:v>
      </x:c>
    </x:row>
    <x:row r="211" ht="20" customHeight="1">
      <x:c r="A211" s="4" t="str">
        <x:v>C00210</x:v>
      </x:c>
      <x:c r="B211" s="4" t="str">
        <x:v>Motor</x:v>
      </x:c>
      <x:c r="C211" s="4" t="str">
        <x:v>South</x:v>
      </x:c>
      <x:c r="D211" s="4" t="str">
        <x:v>Collision</x:v>
      </x:c>
      <x:c r="E211" s="4" t="str">
        <x:v>High</x:v>
      </x:c>
      <x:c r="F211" s="10" t="n">
        <x:v>116933.56</x:v>
      </x:c>
      <x:c r="G211" s="10" t="n">
        <x:v>8289.3</x:v>
      </x:c>
      <x:c r="H211" s="11" t="n">
        <x:v>4</x:v>
      </x:c>
      <x:c r="I211" s="11" t="str">
        <x:v>Settled</x:v>
      </x:c>
      <x:c r="J211" s="11" t="n">
        <x:v>6</x:v>
      </x:c>
      <x:c r="K211" s="11" t="n">
        <x:v>38</x:v>
      </x:c>
      <x:c r="L211" s="11" t="n">
        <x:v>1</x:v>
      </x:c>
      <x:c r="M211" s="4" t="str">
        <x:v>2025-03</x:v>
      </x:c>
      <x:c r="N211" s="4" t="n">
        <x:f>IF(AND(I211="Settled",ISNUMBER(K211)),1,0)</x:f>
        <x:v>1</x:v>
      </x:c>
      <x:c r="O211" s="4" t="n">
        <x:f>IF(N211=1,IF(K211&gt;Summary!$B$5,1,0),"")</x:f>
        <x:v>1</x:v>
      </x:c>
      <x:c r="P211" s="12" t="n">
        <x:f>IF(AND(ISNUMBER(F211),ISNUMBER(G211),G211&gt;0),F211/G211,"")</x:f>
        <x:v>14.106566296309701</x:v>
      </x:c>
      <x:c r="Q211" s="14" t="d">
        <x:v>2025-03-07T00:00:00.000Z</x:v>
      </x:c>
      <x:c r="R211" t="str">
        <x:v>P00610</x:v>
      </x:c>
      <x:c r="S211" t="str">
        <x:v>I00210</x:v>
      </x:c>
      <x:c r="T211" t="str">
        <x:v>R01</x:v>
      </x:c>
      <x:c r="U211" t="n">
        <x:v>0</x:v>
      </x:c>
      <x:c r="V211" t="n">
        <x:v>0</x:v>
      </x:c>
    </x:row>
    <x:row r="212" ht="20" customHeight="1">
      <x:c r="A212" s="4" t="str">
        <x:v>C00211</x:v>
      </x:c>
      <x:c r="B212" s="4" t="str">
        <x:v>Motor</x:v>
      </x:c>
      <x:c r="C212" s="4" t="str">
        <x:v>East</x:v>
      </x:c>
      <x:c r="D212" s="4" t="str">
        <x:v>Theft</x:v>
      </x:c>
      <x:c r="E212" s="4" t="str">
        <x:v>Low</x:v>
      </x:c>
      <x:c r="F212" s="10" t="n">
        <x:v>25960.09</x:v>
      </x:c>
      <x:c r="G212" s="10" t="n">
        <x:v>6163.63</x:v>
      </x:c>
      <x:c r="H212" s="11" t="n">
        <x:v>4</x:v>
      </x:c>
      <x:c r="I212" s="11" t="str">
        <x:v>Settled</x:v>
      </x:c>
      <x:c r="J212" s="11" t="n">
        <x:v>6</x:v>
      </x:c>
      <x:c r="K212" s="11" t="n">
        <x:v>35</x:v>
      </x:c>
      <x:c r="L212" s="11" t="n">
        <x:v>1</x:v>
      </x:c>
      <x:c r="M212" s="4" t="str">
        <x:v>2025-11</x:v>
      </x:c>
      <x:c r="N212" s="4" t="n">
        <x:f>IF(AND(I212="Settled",ISNUMBER(K212)),1,0)</x:f>
        <x:v>1</x:v>
      </x:c>
      <x:c r="O212" s="4" t="n">
        <x:f>IF(N212=1,IF(K212&gt;Summary!$B$5,1,0),"")</x:f>
        <x:v>1</x:v>
      </x:c>
      <x:c r="P212" s="12" t="n">
        <x:f>IF(AND(ISNUMBER(F212),ISNUMBER(G212),G212&gt;0),F212/G212,"")</x:f>
        <x:v>4.211818360284442</x:v>
      </x:c>
      <x:c r="Q212" s="14" t="d">
        <x:v>2025-11-06T00:00:00.000Z</x:v>
      </x:c>
      <x:c r="R212" t="str">
        <x:v>P00381</x:v>
      </x:c>
      <x:c r="S212" t="str">
        <x:v>I00211</x:v>
      </x:c>
      <x:c r="T212" t="str">
        <x:v>R04</x:v>
      </x:c>
      <x:c r="U212" t="n">
        <x:v>0</x:v>
      </x:c>
      <x:c r="V212" t="n">
        <x:v>0</x:v>
      </x:c>
    </x:row>
    <x:row r="213" ht="20" customHeight="1">
      <x:c r="A213" s="4" t="str">
        <x:v>C00212</x:v>
      </x:c>
      <x:c r="B213" s="4" t="str">
        <x:v>Property</x:v>
      </x:c>
      <x:c r="C213" s="4" t="str">
        <x:v>South</x:v>
      </x:c>
      <x:c r="D213" s="4" t="str">
        <x:v>Fire</x:v>
      </x:c>
      <x:c r="E213" s="4" t="str">
        <x:v>Medium</x:v>
      </x:c>
      <x:c r="F213" s="10" t="n">
        <x:v>254268.26</x:v>
      </x:c>
      <x:c r="G213" s="10" t="n">
        <x:v>15032.05</x:v>
      </x:c>
      <x:c r="H213" s="11" t="n">
        <x:v>6</x:v>
      </x:c>
      <x:c r="I213" s="11" t="str">
        <x:v>Settled</x:v>
      </x:c>
      <x:c r="J213" s="11" t="n">
        <x:v>6</x:v>
      </x:c>
      <x:c r="K213" s="11" t="n">
        <x:v>33</x:v>
      </x:c>
      <x:c r="L213" s="11" t="n">
        <x:v>1</x:v>
      </x:c>
      <x:c r="M213" s="4" t="str">
        <x:v>2025-12</x:v>
      </x:c>
      <x:c r="N213" s="4" t="n">
        <x:f>IF(AND(I213="Settled",ISNUMBER(K213)),1,0)</x:f>
        <x:v>1</x:v>
      </x:c>
      <x:c r="O213" s="4" t="n">
        <x:f>IF(N213=1,IF(K213&gt;Summary!$B$5,1,0),"")</x:f>
        <x:v>1</x:v>
      </x:c>
      <x:c r="P213" s="12" t="n">
        <x:f>IF(AND(ISNUMBER(F213),ISNUMBER(G213),G213&gt;0),F213/G213,"")</x:f>
        <x:v>16.91507545544354</x:v>
      </x:c>
      <x:c r="Q213" s="14" t="d">
        <x:v>2025-12-30T00:00:00.000Z</x:v>
      </x:c>
      <x:c r="R213" t="str">
        <x:v>P01152</x:v>
      </x:c>
      <x:c r="S213" t="str">
        <x:v>I00212</x:v>
      </x:c>
      <x:c r="T213" t="str">
        <x:v>R01</x:v>
      </x:c>
      <x:c r="U213" t="n">
        <x:v>0</x:v>
      </x:c>
      <x:c r="V213" t="n">
        <x:v>0</x:v>
      </x:c>
    </x:row>
    <x:row r="214" ht="20" customHeight="1">
      <x:c r="A214" s="4" t="str">
        <x:v>C00213</x:v>
      </x:c>
      <x:c r="B214" s="4" t="str">
        <x:v>Motor</x:v>
      </x:c>
      <x:c r="C214" s="4" t="str">
        <x:v>West</x:v>
      </x:c>
      <x:c r="D214" s="4" t="str">
        <x:v>Collision</x:v>
      </x:c>
      <x:c r="E214" s="4" t="str">
        <x:v>High</x:v>
      </x:c>
      <x:c r="F214" s="10" t="n">
        <x:v>68410.22</x:v>
      </x:c>
      <x:c r="G214" s="10" t="n">
        <x:v>11942.61</x:v>
      </x:c>
      <x:c r="H214" s="11" t="n">
        <x:v>6</x:v>
      </x:c>
      <x:c r="I214" s="11" t="str">
        <x:v>Rejected</x:v>
      </x:c>
      <x:c r="J214" s="11" t="n">
        <x:v>2</x:v>
      </x:c>
      <x:c r="K214" s="11"/>
      <x:c r="L214" s="11" t="n">
        <x:v>0</x:v>
      </x:c>
      <x:c r="M214" s="4" t="str">
        <x:v>2025-10</x:v>
      </x:c>
      <x:c r="N214" s="4" t="n">
        <x:f>IF(AND(I214="Settled",ISNUMBER(K214)),1,0)</x:f>
        <x:v>0</x:v>
      </x:c>
      <x:c r="O214" s="4" t="str">
        <x:f>IF(N214=1,IF(K214&gt;Summary!$B$5,1,0),"")</x:f>
      </x:c>
      <x:c r="P214" s="12" t="n">
        <x:f>IF(AND(ISNUMBER(F214),ISNUMBER(G214),G214&gt;0),F214/G214,"")</x:f>
        <x:v>5.728247007982342</x:v>
      </x:c>
      <x:c r="Q214" s="14" t="d">
        <x:v>2025-10-27T00:00:00.000Z</x:v>
      </x:c>
      <x:c r="R214" t="str">
        <x:v>P00048</x:v>
      </x:c>
      <x:c r="S214" t="str">
        <x:v>I00213</x:v>
      </x:c>
      <x:c r="T214" t="str">
        <x:v>R03</x:v>
      </x:c>
      <x:c r="U214" t="n">
        <x:v>0</x:v>
      </x:c>
      <x:c r="V214" t="n">
        <x:v>0</x:v>
      </x:c>
    </x:row>
    <x:row r="215" ht="20" customHeight="1">
      <x:c r="A215" s="4" t="str">
        <x:v>C00214</x:v>
      </x:c>
      <x:c r="B215" s="4" t="str">
        <x:v>Motor</x:v>
      </x:c>
      <x:c r="C215" s="4" t="str">
        <x:v>South</x:v>
      </x:c>
      <x:c r="D215" s="4" t="str">
        <x:v>Glass Damage</x:v>
      </x:c>
      <x:c r="E215" s="4" t="str">
        <x:v>Low</x:v>
      </x:c>
      <x:c r="F215" s="10" t="n">
        <x:v>14227.74</x:v>
      </x:c>
      <x:c r="G215" s="10" t="n">
        <x:v>13454.9</x:v>
      </x:c>
      <x:c r="H215" s="11" t="n">
        <x:v>9</x:v>
      </x:c>
      <x:c r="I215" s="11" t="str">
        <x:v>Pending</x:v>
      </x:c>
      <x:c r="J215" s="11" t="n">
        <x:v>3</x:v>
      </x:c>
      <x:c r="K215" s="11"/>
      <x:c r="L215" s="11" t="n">
        <x:v>0</x:v>
      </x:c>
      <x:c r="M215" s="4" t="str">
        <x:v>2025-08</x:v>
      </x:c>
      <x:c r="N215" s="4" t="n">
        <x:f>IF(AND(I215="Settled",ISNUMBER(K215)),1,0)</x:f>
        <x:v>0</x:v>
      </x:c>
      <x:c r="O215" s="4" t="str">
        <x:f>IF(N215=1,IF(K215&gt;Summary!$B$5,1,0),"")</x:f>
      </x:c>
      <x:c r="P215" s="12" t="n">
        <x:f>IF(AND(ISNUMBER(F215),ISNUMBER(G215),G215&gt;0),F215/G215,"")</x:f>
        <x:v>1.0574392972077087</x:v>
      </x:c>
      <x:c r="Q215" s="14" t="d">
        <x:v>2025-08-29T00:00:00.000Z</x:v>
      </x:c>
      <x:c r="R215" t="str">
        <x:v>P01025</x:v>
      </x:c>
      <x:c r="S215" t="str">
        <x:v>I00214</x:v>
      </x:c>
      <x:c r="T215" t="str">
        <x:v>R01</x:v>
      </x:c>
      <x:c r="U215" t="n">
        <x:v>0</x:v>
      </x:c>
      <x:c r="V215" t="n">
        <x:v>0</x:v>
      </x:c>
    </x:row>
    <x:row r="216" ht="20" customHeight="1">
      <x:c r="A216" s="4" t="str">
        <x:v>C00215</x:v>
      </x:c>
      <x:c r="B216" s="4" t="str">
        <x:v>Property</x:v>
      </x:c>
      <x:c r="C216" s="4" t="str">
        <x:v>South</x:v>
      </x:c>
      <x:c r="D216" s="4" t="str">
        <x:v>Fire</x:v>
      </x:c>
      <x:c r="E216" s="4" t="str">
        <x:v>Low</x:v>
      </x:c>
      <x:c r="F216" s="10" t="n">
        <x:v>31120.81</x:v>
      </x:c>
      <x:c r="G216" s="10" t="n">
        <x:v>9585.13</x:v>
      </x:c>
      <x:c r="H216" s="11" t="n">
        <x:v>6</x:v>
      </x:c>
      <x:c r="I216" s="11" t="str">
        <x:v>Settled</x:v>
      </x:c>
      <x:c r="J216" s="11" t="n">
        <x:v>5</x:v>
      </x:c>
      <x:c r="K216" s="11" t="n">
        <x:v>29</x:v>
      </x:c>
      <x:c r="L216" s="11" t="n">
        <x:v>1</x:v>
      </x:c>
      <x:c r="M216" s="4" t="str">
        <x:v>2025-05</x:v>
      </x:c>
      <x:c r="N216" s="4" t="n">
        <x:f>IF(AND(I216="Settled",ISNUMBER(K216)),1,0)</x:f>
        <x:v>1</x:v>
      </x:c>
      <x:c r="O216" s="4" t="n">
        <x:f>IF(N216=1,IF(K216&gt;Summary!$B$5,1,0),"")</x:f>
        <x:v>0</x:v>
      </x:c>
      <x:c r="P216" s="12" t="n">
        <x:f>IF(AND(ISNUMBER(F216),ISNUMBER(G216),G216&gt;0),F216/G216,"")</x:f>
        <x:v>3.246780168865733</x:v>
      </x:c>
      <x:c r="Q216" s="14" t="d">
        <x:v>2025-05-30T00:00:00.000Z</x:v>
      </x:c>
      <x:c r="R216" t="str">
        <x:v>P01384</x:v>
      </x:c>
      <x:c r="S216" t="str">
        <x:v>I00215</x:v>
      </x:c>
      <x:c r="T216" t="str">
        <x:v>R01</x:v>
      </x:c>
      <x:c r="U216" t="n">
        <x:v>0</x:v>
      </x:c>
      <x:c r="V216" t="n">
        <x:v>0</x:v>
      </x:c>
    </x:row>
    <x:row r="217" ht="20" customHeight="1">
      <x:c r="A217" s="4" t="str">
        <x:v>C00216</x:v>
      </x:c>
      <x:c r="B217" s="4" t="str">
        <x:v>Motor</x:v>
      </x:c>
      <x:c r="C217" s="4" t="str">
        <x:v>West</x:v>
      </x:c>
      <x:c r="D217" s="4" t="str">
        <x:v>Glass Damage</x:v>
      </x:c>
      <x:c r="E217" s="4" t="str">
        <x:v>Low</x:v>
      </x:c>
      <x:c r="F217" s="10" t="n">
        <x:v>12662.42</x:v>
      </x:c>
      <x:c r="G217" s="10" t="n">
        <x:v>5468.01</x:v>
      </x:c>
      <x:c r="H217" s="11" t="n">
        <x:v>6</x:v>
      </x:c>
      <x:c r="I217" s="11" t="str">
        <x:v>Settled</x:v>
      </x:c>
      <x:c r="J217" s="11" t="n">
        <x:v>4</x:v>
      </x:c>
      <x:c r="K217" s="11"/>
      <x:c r="L217" s="11" t="n">
        <x:v>0</x:v>
      </x:c>
      <x:c r="M217" s="4" t="str">
        <x:v>2025-11</x:v>
      </x:c>
      <x:c r="N217" s="4" t="n">
        <x:f>IF(AND(I217="Settled",ISNUMBER(K217)),1,0)</x:f>
        <x:v>0</x:v>
      </x:c>
      <x:c r="O217" s="4" t="str">
        <x:f>IF(N217=1,IF(K217&gt;Summary!$B$5,1,0),"")</x:f>
      </x:c>
      <x:c r="P217" s="12" t="n">
        <x:f>IF(AND(ISNUMBER(F217),ISNUMBER(G217),G217&gt;0),F217/G217,"")</x:f>
        <x:v>2.315727293841818</x:v>
      </x:c>
      <x:c r="Q217" s="14" t="d">
        <x:v>2025-11-09T00:00:00.000Z</x:v>
      </x:c>
      <x:c r="R217" t="str">
        <x:v>P01261</x:v>
      </x:c>
      <x:c r="S217" t="str">
        <x:v>I00216</x:v>
      </x:c>
      <x:c r="T217" t="str">
        <x:v>R03</x:v>
      </x:c>
      <x:c r="U217" t="n">
        <x:v>0</x:v>
      </x:c>
      <x:c r="V217" t="n">
        <x:v>0</x:v>
      </x:c>
    </x:row>
    <x:row r="218" ht="20" customHeight="1">
      <x:c r="A218" s="4" t="str">
        <x:v>C00217</x:v>
      </x:c>
      <x:c r="B218" s="4" t="str">
        <x:v>Motor</x:v>
      </x:c>
      <x:c r="C218" s="4" t="str">
        <x:v>West</x:v>
      </x:c>
      <x:c r="D218" s="4" t="str">
        <x:v>Collision</x:v>
      </x:c>
      <x:c r="E218" s="4" t="str">
        <x:v>Medium</x:v>
      </x:c>
      <x:c r="F218" s="10" t="n">
        <x:v>48337.64</x:v>
      </x:c>
      <x:c r="G218" s="10" t="n">
        <x:v>6303.64</x:v>
      </x:c>
      <x:c r="H218" s="11" t="n">
        <x:v>5</x:v>
      </x:c>
      <x:c r="I218" s="11" t="str">
        <x:v>Settled</x:v>
      </x:c>
      <x:c r="J218" s="11" t="n">
        <x:v>4</x:v>
      </x:c>
      <x:c r="K218" s="11" t="n">
        <x:v>24</x:v>
      </x:c>
      <x:c r="L218" s="11" t="n">
        <x:v>0</x:v>
      </x:c>
      <x:c r="M218" s="4" t="str">
        <x:v>2025-02</x:v>
      </x:c>
      <x:c r="N218" s="4" t="n">
        <x:f>IF(AND(I218="Settled",ISNUMBER(K218)),1,0)</x:f>
        <x:v>1</x:v>
      </x:c>
      <x:c r="O218" s="4" t="n">
        <x:f>IF(N218=1,IF(K218&gt;Summary!$B$5,1,0),"")</x:f>
        <x:v>0</x:v>
      </x:c>
      <x:c r="P218" s="12" t="n">
        <x:f>IF(AND(ISNUMBER(F218),ISNUMBER(G218),G218&gt;0),F218/G218,"")</x:f>
        <x:v>7.6682107480757145</x:v>
      </x:c>
      <x:c r="Q218" s="14" t="d">
        <x:v>2025-02-28T00:00:00.000Z</x:v>
      </x:c>
      <x:c r="R218" t="str">
        <x:v>P00492</x:v>
      </x:c>
      <x:c r="S218" t="str">
        <x:v>I00217</x:v>
      </x:c>
      <x:c r="T218" t="str">
        <x:v>R03</x:v>
      </x:c>
      <x:c r="U218" t="n">
        <x:v>0</x:v>
      </x:c>
      <x:c r="V218" t="n">
        <x:v>0</x:v>
      </x:c>
    </x:row>
    <x:row r="219" ht="20" customHeight="1">
      <x:c r="A219" s="4" t="str">
        <x:v>C00218</x:v>
      </x:c>
      <x:c r="B219" s="4" t="str">
        <x:v>Property</x:v>
      </x:c>
      <x:c r="C219" s="4" t="str">
        <x:v>West</x:v>
      </x:c>
      <x:c r="D219" s="4" t="str">
        <x:v>Water Damage</x:v>
      </x:c>
      <x:c r="E219" s="4" t="str">
        <x:v>Medium</x:v>
      </x:c>
      <x:c r="F219" s="10" t="n">
        <x:v>74804.05</x:v>
      </x:c>
      <x:c r="G219" s="10" t="n">
        <x:v>7747.24</x:v>
      </x:c>
      <x:c r="H219" s="11" t="n">
        <x:v>10</x:v>
      </x:c>
      <x:c r="I219" s="11" t="str">
        <x:v>Pending</x:v>
      </x:c>
      <x:c r="J219" s="11" t="n">
        <x:v>2</x:v>
      </x:c>
      <x:c r="K219" s="11"/>
      <x:c r="L219" s="11" t="n">
        <x:v>0</x:v>
      </x:c>
      <x:c r="M219" s="4" t="str">
        <x:v>2025-10</x:v>
      </x:c>
      <x:c r="N219" s="4" t="n">
        <x:f>IF(AND(I219="Settled",ISNUMBER(K219)),1,0)</x:f>
        <x:v>0</x:v>
      </x:c>
      <x:c r="O219" s="4" t="str">
        <x:f>IF(N219=1,IF(K219&gt;Summary!$B$5,1,0),"")</x:f>
      </x:c>
      <x:c r="P219" s="12" t="n">
        <x:f>IF(AND(ISNUMBER(F219),ISNUMBER(G219),G219&gt;0),F219/G219,"")</x:f>
        <x:v>9.655574114136131</x:v>
      </x:c>
      <x:c r="Q219" s="14" t="d">
        <x:v>2025-10-05T00:00:00.000Z</x:v>
      </x:c>
      <x:c r="R219" t="str">
        <x:v>P01436</x:v>
      </x:c>
      <x:c r="S219" t="str">
        <x:v>I00218</x:v>
      </x:c>
      <x:c r="T219" t="str">
        <x:v>R03</x:v>
      </x:c>
      <x:c r="U219" t="n">
        <x:v>0</x:v>
      </x:c>
      <x:c r="V219" t="n">
        <x:v>0</x:v>
      </x:c>
    </x:row>
    <x:row r="220" ht="20" customHeight="1">
      <x:c r="A220" s="4" t="str">
        <x:v>C00219</x:v>
      </x:c>
      <x:c r="B220" s="4" t="str">
        <x:v>Motor</x:v>
      </x:c>
      <x:c r="C220" s="4" t="str">
        <x:v>North</x:v>
      </x:c>
      <x:c r="D220" s="4" t="str">
        <x:v>Collision</x:v>
      </x:c>
      <x:c r="E220" s="4" t="str">
        <x:v>Low</x:v>
      </x:c>
      <x:c r="F220" s="10" t="n">
        <x:v>41075.33</x:v>
      </x:c>
      <x:c r="G220" s="10" t="n">
        <x:v>19275.72</x:v>
      </x:c>
      <x:c r="H220" s="11" t="n">
        <x:v>6</x:v>
      </x:c>
      <x:c r="I220" s="11" t="str">
        <x:v>Settled</x:v>
      </x:c>
      <x:c r="J220" s="11" t="n">
        <x:v>4</x:v>
      </x:c>
      <x:c r="K220" s="11" t="n">
        <x:v>11</x:v>
      </x:c>
      <x:c r="L220" s="11" t="n">
        <x:v>0</x:v>
      </x:c>
      <x:c r="M220" s="4" t="str">
        <x:v>2025-05</x:v>
      </x:c>
      <x:c r="N220" s="4" t="n">
        <x:f>IF(AND(I220="Settled",ISNUMBER(K220)),1,0)</x:f>
        <x:v>1</x:v>
      </x:c>
      <x:c r="O220" s="4" t="n">
        <x:f>IF(N220=1,IF(K220&gt;Summary!$B$5,1,0),"")</x:f>
        <x:v>0</x:v>
      </x:c>
      <x:c r="P220" s="12" t="n">
        <x:f>IF(AND(ISNUMBER(F220),ISNUMBER(G220),G220&gt;0),F220/G220,"")</x:f>
        <x:v>2.1309362244315646</x:v>
      </x:c>
      <x:c r="Q220" s="14" t="d">
        <x:v>2025-05-27T00:00:00.000Z</x:v>
      </x:c>
      <x:c r="R220" t="str">
        <x:v>P00580</x:v>
      </x:c>
      <x:c r="S220" t="str">
        <x:v>I00219</x:v>
      </x:c>
      <x:c r="T220" t="str">
        <x:v>R02</x:v>
      </x:c>
      <x:c r="U220" t="n">
        <x:v>0</x:v>
      </x:c>
      <x:c r="V220" t="n">
        <x:v>0</x:v>
      </x:c>
    </x:row>
    <x:row r="221" ht="20" customHeight="1">
      <x:c r="A221" s="4" t="str">
        <x:v>C00220</x:v>
      </x:c>
      <x:c r="B221" s="4" t="str">
        <x:v>Motor</x:v>
      </x:c>
      <x:c r="C221" s="4" t="str">
        <x:v>North</x:v>
      </x:c>
      <x:c r="D221" s="4" t="str">
        <x:v>Collision</x:v>
      </x:c>
      <x:c r="E221" s="4" t="str">
        <x:v>High</x:v>
      </x:c>
      <x:c r="F221" s="10" t="n">
        <x:v>168529.25</x:v>
      </x:c>
      <x:c r="G221" s="10" t="n">
        <x:v>12469.52</x:v>
      </x:c>
      <x:c r="H221" s="11" t="n">
        <x:v>2</x:v>
      </x:c>
      <x:c r="I221" s="11" t="str">
        <x:v>Settled</x:v>
      </x:c>
      <x:c r="J221" s="11" t="n">
        <x:v>4</x:v>
      </x:c>
      <x:c r="K221" s="11"/>
      <x:c r="L221" s="11" t="n">
        <x:v>1</x:v>
      </x:c>
      <x:c r="M221" s="4" t="str">
        <x:v>2025-07</x:v>
      </x:c>
      <x:c r="N221" s="4" t="n">
        <x:f>IF(AND(I221="Settled",ISNUMBER(K221)),1,0)</x:f>
        <x:v>0</x:v>
      </x:c>
      <x:c r="O221" s="4" t="str">
        <x:f>IF(N221=1,IF(K221&gt;Summary!$B$5,1,0),"")</x:f>
      </x:c>
      <x:c r="P221" s="12" t="n">
        <x:f>IF(AND(ISNUMBER(F221),ISNUMBER(G221),G221&gt;0),F221/G221,"")</x:f>
        <x:v>13.515295697027632</x:v>
      </x:c>
      <x:c r="Q221" s="14" t="d">
        <x:v>2025-07-03T00:00:00.000Z</x:v>
      </x:c>
      <x:c r="R221" t="str">
        <x:v>P01089</x:v>
      </x:c>
      <x:c r="S221" t="str">
        <x:v>I00220</x:v>
      </x:c>
      <x:c r="T221" t="str">
        <x:v>R02</x:v>
      </x:c>
      <x:c r="U221" t="n">
        <x:v>0</x:v>
      </x:c>
      <x:c r="V221" t="n">
        <x:v>0</x:v>
      </x:c>
    </x:row>
    <x:row r="222" ht="20" customHeight="1">
      <x:c r="A222" s="4" t="str">
        <x:v>C00221</x:v>
      </x:c>
      <x:c r="B222" s="4" t="str">
        <x:v>Motor</x:v>
      </x:c>
      <x:c r="C222" s="4" t="str">
        <x:v>South</x:v>
      </x:c>
      <x:c r="D222" s="4" t="str">
        <x:v>Collision</x:v>
      </x:c>
      <x:c r="E222" s="4" t="str">
        <x:v>Low</x:v>
      </x:c>
      <x:c r="F222" s="10" t="n">
        <x:v>13195.88</x:v>
      </x:c>
      <x:c r="G222" s="10" t="n">
        <x:v>6665.51</x:v>
      </x:c>
      <x:c r="H222" s="11" t="n">
        <x:v>7</x:v>
      </x:c>
      <x:c r="I222" s="11" t="str">
        <x:v>Settled</x:v>
      </x:c>
      <x:c r="J222" s="11" t="n">
        <x:v>4</x:v>
      </x:c>
      <x:c r="K222" s="11" t="n">
        <x:v>23</x:v>
      </x:c>
      <x:c r="L222" s="11" t="n">
        <x:v>0</x:v>
      </x:c>
      <x:c r="M222" s="4" t="str">
        <x:v>2025-06</x:v>
      </x:c>
      <x:c r="N222" s="4" t="n">
        <x:f>IF(AND(I222="Settled",ISNUMBER(K222)),1,0)</x:f>
        <x:v>1</x:v>
      </x:c>
      <x:c r="O222" s="4" t="n">
        <x:f>IF(N222=1,IF(K222&gt;Summary!$B$5,1,0),"")</x:f>
        <x:v>0</x:v>
      </x:c>
      <x:c r="P222" s="12" t="n">
        <x:f>IF(AND(ISNUMBER(F222),ISNUMBER(G222),G222&gt;0),F222/G222,"")</x:f>
        <x:v>1.9797254823711912</x:v>
      </x:c>
      <x:c r="Q222" s="14" t="d">
        <x:v>2025-06-19T00:00:00.000Z</x:v>
      </x:c>
      <x:c r="R222" t="str">
        <x:v>P00811</x:v>
      </x:c>
      <x:c r="S222" t="str">
        <x:v>I00221</x:v>
      </x:c>
      <x:c r="T222" t="str">
        <x:v>R01</x:v>
      </x:c>
      <x:c r="U222" t="n">
        <x:v>0</x:v>
      </x:c>
      <x:c r="V222" t="n">
        <x:v>0</x:v>
      </x:c>
    </x:row>
    <x:row r="223" ht="20" customHeight="1">
      <x:c r="A223" s="4" t="str">
        <x:v>C00222</x:v>
      </x:c>
      <x:c r="B223" s="4" t="str">
        <x:v>Motor</x:v>
      </x:c>
      <x:c r="C223" s="4" t="str">
        <x:v>North</x:v>
      </x:c>
      <x:c r="D223" s="4" t="str">
        <x:v>Glass Damage</x:v>
      </x:c>
      <x:c r="E223" s="4" t="str">
        <x:v>Medium</x:v>
      </x:c>
      <x:c r="F223" s="10" t="n">
        <x:v>15998.13</x:v>
      </x:c>
      <x:c r="G223" s="10" t="n">
        <x:v>12417.72</x:v>
      </x:c>
      <x:c r="H223" s="11" t="n">
        <x:v>2</x:v>
      </x:c>
      <x:c r="I223" s="11" t="str">
        <x:v>Settled</x:v>
      </x:c>
      <x:c r="J223" s="11" t="n">
        <x:v>4</x:v>
      </x:c>
      <x:c r="K223" s="11" t="n">
        <x:v>25</x:v>
      </x:c>
      <x:c r="L223" s="11" t="n">
        <x:v>0</x:v>
      </x:c>
      <x:c r="M223" s="4" t="str">
        <x:v>2025-01</x:v>
      </x:c>
      <x:c r="N223" s="4" t="n">
        <x:f>IF(AND(I223="Settled",ISNUMBER(K223)),1,0)</x:f>
        <x:v>1</x:v>
      </x:c>
      <x:c r="O223" s="4" t="n">
        <x:f>IF(N223=1,IF(K223&gt;Summary!$B$5,1,0),"")</x:f>
        <x:v>0</x:v>
      </x:c>
      <x:c r="P223" s="12" t="n">
        <x:f>IF(AND(ISNUMBER(F223),ISNUMBER(G223),G223&gt;0),F223/G223,"")</x:f>
        <x:v>1.288330708052686</x:v>
      </x:c>
      <x:c r="Q223" s="14" t="d">
        <x:v>2025-01-04T00:00:00.000Z</x:v>
      </x:c>
      <x:c r="R223" t="str">
        <x:v>P00109</x:v>
      </x:c>
      <x:c r="S223" t="str">
        <x:v>I00222</x:v>
      </x:c>
      <x:c r="T223" t="str">
        <x:v>R02</x:v>
      </x:c>
      <x:c r="U223" t="n">
        <x:v>0</x:v>
      </x:c>
      <x:c r="V223" t="n">
        <x:v>0</x:v>
      </x:c>
    </x:row>
    <x:row r="224" ht="20" customHeight="1">
      <x:c r="A224" s="4" t="str">
        <x:v>C00223</x:v>
      </x:c>
      <x:c r="B224" s="4" t="str">
        <x:v>Motor</x:v>
      </x:c>
      <x:c r="C224" s="4" t="str">
        <x:v>East</x:v>
      </x:c>
      <x:c r="D224" s="4" t="str">
        <x:v>Theft</x:v>
      </x:c>
      <x:c r="E224" s="4" t="str">
        <x:v>Medium</x:v>
      </x:c>
      <x:c r="F224" s="10" t="n">
        <x:v>205579.18</x:v>
      </x:c>
      <x:c r="G224" s="10" t="n">
        <x:v>7164.55</x:v>
      </x:c>
      <x:c r="H224" s="11" t="n">
        <x:v>3</x:v>
      </x:c>
      <x:c r="I224" s="11" t="str">
        <x:v>Settled</x:v>
      </x:c>
      <x:c r="J224" s="11" t="n">
        <x:v>4</x:v>
      </x:c>
      <x:c r="K224" s="11" t="n">
        <x:v>22</x:v>
      </x:c>
      <x:c r="L224" s="11" t="n">
        <x:v>1</x:v>
      </x:c>
      <x:c r="M224" s="4" t="str">
        <x:v>2025-12</x:v>
      </x:c>
      <x:c r="N224" s="4" t="n">
        <x:f>IF(AND(I224="Settled",ISNUMBER(K224)),1,0)</x:f>
        <x:v>1</x:v>
      </x:c>
      <x:c r="O224" s="4" t="n">
        <x:f>IF(N224=1,IF(K224&gt;Summary!$B$5,1,0),"")</x:f>
        <x:v>0</x:v>
      </x:c>
      <x:c r="P224" s="12" t="n">
        <x:f>IF(AND(ISNUMBER(F224),ISNUMBER(G224),G224&gt;0),F224/G224,"")</x:f>
        <x:v>28.693941699059952</x:v>
      </x:c>
      <x:c r="Q224" s="14" t="d">
        <x:v>2025-12-27T00:00:00.000Z</x:v>
      </x:c>
      <x:c r="R224" t="str">
        <x:v>P00005</x:v>
      </x:c>
      <x:c r="S224" t="str">
        <x:v>I00223</x:v>
      </x:c>
      <x:c r="T224" t="str">
        <x:v>R04</x:v>
      </x:c>
      <x:c r="U224" t="n">
        <x:v>0</x:v>
      </x:c>
      <x:c r="V224" t="n">
        <x:v>0</x:v>
      </x:c>
    </x:row>
    <x:row r="225" ht="20" customHeight="1">
      <x:c r="A225" s="4" t="str">
        <x:v>C00224</x:v>
      </x:c>
      <x:c r="B225" s="4" t="str">
        <x:v>Motor</x:v>
      </x:c>
      <x:c r="C225" s="4" t="str">
        <x:v>East</x:v>
      </x:c>
      <x:c r="D225" s="4" t="str">
        <x:v>Collision</x:v>
      </x:c>
      <x:c r="E225" s="4" t="str">
        <x:v>Low</x:v>
      </x:c>
      <x:c r="F225" s="10" t="n">
        <x:v>12102.46</x:v>
      </x:c>
      <x:c r="G225" s="10" t="n">
        <x:v>14801.02</x:v>
      </x:c>
      <x:c r="H225" s="11" t="n">
        <x:v>9</x:v>
      </x:c>
      <x:c r="I225" s="11" t="str">
        <x:v>Settled</x:v>
      </x:c>
      <x:c r="J225" s="11" t="n">
        <x:v>3</x:v>
      </x:c>
      <x:c r="K225" s="11" t="n">
        <x:v>12</x:v>
      </x:c>
      <x:c r="L225" s="11" t="n">
        <x:v>0</x:v>
      </x:c>
      <x:c r="M225" s="4" t="str">
        <x:v>2025-09</x:v>
      </x:c>
      <x:c r="N225" s="4" t="n">
        <x:f>IF(AND(I225="Settled",ISNUMBER(K225)),1,0)</x:f>
        <x:v>1</x:v>
      </x:c>
      <x:c r="O225" s="4" t="n">
        <x:f>IF(N225=1,IF(K225&gt;Summary!$B$5,1,0),"")</x:f>
        <x:v>0</x:v>
      </x:c>
      <x:c r="P225" s="12" t="n">
        <x:f>IF(AND(ISNUMBER(F225),ISNUMBER(G225),G225&gt;0),F225/G225,"")</x:f>
        <x:v>0.8176774303392603</x:v>
      </x:c>
      <x:c r="Q225" s="14" t="d">
        <x:v>2025-09-01T00:00:00.000Z</x:v>
      </x:c>
      <x:c r="R225" t="str">
        <x:v>P00294</x:v>
      </x:c>
      <x:c r="S225" t="str">
        <x:v>I00224</x:v>
      </x:c>
      <x:c r="T225" t="str">
        <x:v>R04</x:v>
      </x:c>
      <x:c r="U225" t="n">
        <x:v>0</x:v>
      </x:c>
      <x:c r="V225" t="n">
        <x:v>0</x:v>
      </x:c>
    </x:row>
    <x:row r="226" ht="20" customHeight="1">
      <x:c r="A226" s="4" t="str">
        <x:v>C00225</x:v>
      </x:c>
      <x:c r="B226" s="4" t="str">
        <x:v>Motor</x:v>
      </x:c>
      <x:c r="C226" s="4" t="str">
        <x:v>North</x:v>
      </x:c>
      <x:c r="D226" s="4" t="str">
        <x:v>Glass Damage</x:v>
      </x:c>
      <x:c r="E226" s="4" t="str">
        <x:v>Low</x:v>
      </x:c>
      <x:c r="F226" s="10" t="n">
        <x:v>15803.96</x:v>
      </x:c>
      <x:c r="G226" s="10" t="n">
        <x:v>6553.49</x:v>
      </x:c>
      <x:c r="H226" s="11" t="n">
        <x:v>6</x:v>
      </x:c>
      <x:c r="I226" s="11" t="str">
        <x:v>Settled</x:v>
      </x:c>
      <x:c r="J226" s="11" t="n">
        <x:v>3</x:v>
      </x:c>
      <x:c r="K226" s="11" t="n">
        <x:v>23</x:v>
      </x:c>
      <x:c r="L226" s="11" t="n">
        <x:v>0</x:v>
      </x:c>
      <x:c r="M226" s="4" t="str">
        <x:v>2025-08</x:v>
      </x:c>
      <x:c r="N226" s="4" t="n">
        <x:f>IF(AND(I226="Settled",ISNUMBER(K226)),1,0)</x:f>
        <x:v>1</x:v>
      </x:c>
      <x:c r="O226" s="4" t="n">
        <x:f>IF(N226=1,IF(K226&gt;Summary!$B$5,1,0),"")</x:f>
        <x:v>0</x:v>
      </x:c>
      <x:c r="P226" s="12" t="n">
        <x:f>IF(AND(ISNUMBER(F226),ISNUMBER(G226),G226&gt;0),F226/G226,"")</x:f>
        <x:v>2.4115333967092343</x:v>
      </x:c>
      <x:c r="Q226" s="14" t="d">
        <x:v>2025-08-08T00:00:00.000Z</x:v>
      </x:c>
      <x:c r="R226" t="str">
        <x:v>P01496</x:v>
      </x:c>
      <x:c r="S226" t="str">
        <x:v>I00225</x:v>
      </x:c>
      <x:c r="T226" t="str">
        <x:v>R02</x:v>
      </x:c>
      <x:c r="U226" t="n">
        <x:v>0</x:v>
      </x:c>
      <x:c r="V226" t="n">
        <x:v>0</x:v>
      </x:c>
    </x:row>
    <x:row r="227" ht="20" customHeight="1">
      <x:c r="A227" s="4" t="str">
        <x:v>C00226</x:v>
      </x:c>
      <x:c r="B227" s="4" t="str">
        <x:v>Motor</x:v>
      </x:c>
      <x:c r="C227" s="4" t="str">
        <x:v>North</x:v>
      </x:c>
      <x:c r="D227" s="4" t="str">
        <x:v>Collision</x:v>
      </x:c>
      <x:c r="E227" s="4" t="str">
        <x:v>High</x:v>
      </x:c>
      <x:c r="F227" s="10" t="n">
        <x:v>129999.67</x:v>
      </x:c>
      <x:c r="G227" s="10" t="n">
        <x:v>6484.82</x:v>
      </x:c>
      <x:c r="H227" s="11" t="n">
        <x:v>8</x:v>
      </x:c>
      <x:c r="I227" s="11" t="str">
        <x:v>Settled</x:v>
      </x:c>
      <x:c r="J227" s="11" t="n">
        <x:v>6</x:v>
      </x:c>
      <x:c r="K227" s="11" t="n">
        <x:v>39</x:v>
      </x:c>
      <x:c r="L227" s="11" t="n">
        <x:v>1</x:v>
      </x:c>
      <x:c r="M227" s="4" t="str">
        <x:v>2025-02</x:v>
      </x:c>
      <x:c r="N227" s="4" t="n">
        <x:f>IF(AND(I227="Settled",ISNUMBER(K227)),1,0)</x:f>
        <x:v>1</x:v>
      </x:c>
      <x:c r="O227" s="4" t="n">
        <x:f>IF(N227=1,IF(K227&gt;Summary!$B$5,1,0),"")</x:f>
        <x:v>1</x:v>
      </x:c>
      <x:c r="P227" s="12" t="n">
        <x:f>IF(AND(ISNUMBER(F227),ISNUMBER(G227),G227&gt;0),F227/G227,"")</x:f>
        <x:v>20.046766140000802</x:v>
      </x:c>
      <x:c r="Q227" s="14" t="d">
        <x:v>2025-02-06T00:00:00.000Z</x:v>
      </x:c>
      <x:c r="R227" t="str">
        <x:v>P01527</x:v>
      </x:c>
      <x:c r="S227" t="str">
        <x:v>I00226</x:v>
      </x:c>
      <x:c r="T227" t="str">
        <x:v>R02</x:v>
      </x:c>
      <x:c r="U227" t="n">
        <x:v>0</x:v>
      </x:c>
      <x:c r="V227" t="n">
        <x:v>0</x:v>
      </x:c>
    </x:row>
    <x:row r="228" ht="20" customHeight="1">
      <x:c r="A228" s="4" t="str">
        <x:v>C00227</x:v>
      </x:c>
      <x:c r="B228" s="4" t="str">
        <x:v>Property</x:v>
      </x:c>
      <x:c r="C228" s="4" t="str">
        <x:v>South</x:v>
      </x:c>
      <x:c r="D228" s="4" t="str">
        <x:v>Fire</x:v>
      </x:c>
      <x:c r="E228" s="4" t="str">
        <x:v>Medium</x:v>
      </x:c>
      <x:c r="F228" s="10" t="n">
        <x:v>145000.33</x:v>
      </x:c>
      <x:c r="G228" s="10" t="n">
        <x:v>10993.67</x:v>
      </x:c>
      <x:c r="H228" s="11" t="n">
        <x:v>9</x:v>
      </x:c>
      <x:c r="I228" s="11" t="str">
        <x:v>Settled</x:v>
      </x:c>
      <x:c r="J228" s="11" t="n">
        <x:v>4</x:v>
      </x:c>
      <x:c r="K228" s="11" t="n">
        <x:v>20</x:v>
      </x:c>
      <x:c r="L228" s="11" t="n">
        <x:v>0</x:v>
      </x:c>
      <x:c r="M228" s="4" t="str">
        <x:v>2025-10</x:v>
      </x:c>
      <x:c r="N228" s="4" t="n">
        <x:f>IF(AND(I228="Settled",ISNUMBER(K228)),1,0)</x:f>
        <x:v>1</x:v>
      </x:c>
      <x:c r="O228" s="4" t="n">
        <x:f>IF(N228=1,IF(K228&gt;Summary!$B$5,1,0),"")</x:f>
        <x:v>0</x:v>
      </x:c>
      <x:c r="P228" s="12" t="n">
        <x:f>IF(AND(ISNUMBER(F228),ISNUMBER(G228),G228&gt;0),F228/G228,"")</x:f>
        <x:v>13.189438103927078</x:v>
      </x:c>
      <x:c r="Q228" s="14" t="d">
        <x:v>2025-10-12T00:00:00.000Z</x:v>
      </x:c>
      <x:c r="R228" t="str">
        <x:v>P00657</x:v>
      </x:c>
      <x:c r="S228" t="str">
        <x:v>I00227</x:v>
      </x:c>
      <x:c r="T228" t="str">
        <x:v>R01</x:v>
      </x:c>
      <x:c r="U228" t="n">
        <x:v>0</x:v>
      </x:c>
      <x:c r="V228" t="n">
        <x:v>0</x:v>
      </x:c>
    </x:row>
    <x:row r="229" ht="20" customHeight="1">
      <x:c r="A229" s="4" t="str">
        <x:v>C00228</x:v>
      </x:c>
      <x:c r="B229" s="4" t="str">
        <x:v>Motor</x:v>
      </x:c>
      <x:c r="C229" s="4" t="str">
        <x:v>West</x:v>
      </x:c>
      <x:c r="D229" s="4" t="str">
        <x:v>Collision</x:v>
      </x:c>
      <x:c r="E229" s="4" t="str">
        <x:v>Low</x:v>
      </x:c>
      <x:c r="F229" s="10" t="n">
        <x:v>12062.6</x:v>
      </x:c>
      <x:c r="G229" s="10" t="n">
        <x:v>7586.77</x:v>
      </x:c>
      <x:c r="H229" s="11" t="n">
        <x:v>7</x:v>
      </x:c>
      <x:c r="I229" s="11" t="str">
        <x:v>Settled</x:v>
      </x:c>
      <x:c r="J229" s="11" t="n">
        <x:v>2</x:v>
      </x:c>
      <x:c r="K229" s="11" t="n">
        <x:v>17</x:v>
      </x:c>
      <x:c r="L229" s="11" t="n">
        <x:v>0</x:v>
      </x:c>
      <x:c r="M229" s="4" t="str">
        <x:v>2025-12</x:v>
      </x:c>
      <x:c r="N229" s="4" t="n">
        <x:f>IF(AND(I229="Settled",ISNUMBER(K229)),1,0)</x:f>
        <x:v>1</x:v>
      </x:c>
      <x:c r="O229" s="4" t="n">
        <x:f>IF(N229=1,IF(K229&gt;Summary!$B$5,1,0),"")</x:f>
        <x:v>0</x:v>
      </x:c>
      <x:c r="P229" s="12" t="n">
        <x:f>IF(AND(ISNUMBER(F229),ISNUMBER(G229),G229&gt;0),F229/G229,"")</x:f>
        <x:v>1.5899519822005939</x:v>
      </x:c>
      <x:c r="Q229" s="14" t="d">
        <x:v>2025-12-17T00:00:00.000Z</x:v>
      </x:c>
      <x:c r="R229" t="str">
        <x:v>P01550</x:v>
      </x:c>
      <x:c r="S229" t="str">
        <x:v>I00228</x:v>
      </x:c>
      <x:c r="T229" t="str">
        <x:v>R03</x:v>
      </x:c>
      <x:c r="U229" t="n">
        <x:v>0</x:v>
      </x:c>
      <x:c r="V229" t="n">
        <x:v>0</x:v>
      </x:c>
    </x:row>
    <x:row r="230" ht="20" customHeight="1">
      <x:c r="A230" s="4" t="str">
        <x:v>C00229</x:v>
      </x:c>
      <x:c r="B230" s="4" t="str">
        <x:v>Property</x:v>
      </x:c>
      <x:c r="C230" s="4" t="str">
        <x:v>East</x:v>
      </x:c>
      <x:c r="D230" s="4" t="str">
        <x:v>Flood</x:v>
      </x:c>
      <x:c r="E230" s="4" t="str">
        <x:v>Medium</x:v>
      </x:c>
      <x:c r="F230" s="10" t="n">
        <x:v>105786.25</x:v>
      </x:c>
      <x:c r="G230" s="10" t="n">
        <x:v>9979.6</x:v>
      </x:c>
      <x:c r="H230" s="11" t="n">
        <x:v>8</x:v>
      </x:c>
      <x:c r="I230" s="11" t="str">
        <x:v>Settled</x:v>
      </x:c>
      <x:c r="J230" s="11" t="n">
        <x:v>4</x:v>
      </x:c>
      <x:c r="K230" s="11" t="n">
        <x:v>12</x:v>
      </x:c>
      <x:c r="L230" s="11" t="n">
        <x:v>0</x:v>
      </x:c>
      <x:c r="M230" s="4" t="str">
        <x:v>2025-10</x:v>
      </x:c>
      <x:c r="N230" s="4" t="n">
        <x:f>IF(AND(I230="Settled",ISNUMBER(K230)),1,0)</x:f>
        <x:v>1</x:v>
      </x:c>
      <x:c r="O230" s="4" t="n">
        <x:f>IF(N230=1,IF(K230&gt;Summary!$B$5,1,0),"")</x:f>
        <x:v>0</x:v>
      </x:c>
      <x:c r="P230" s="12" t="n">
        <x:f>IF(AND(ISNUMBER(F230),ISNUMBER(G230),G230&gt;0),F230/G230,"")</x:f>
        <x:v>10.600249508998356</x:v>
      </x:c>
      <x:c r="Q230" s="14" t="d">
        <x:v>2025-10-25T00:00:00.000Z</x:v>
      </x:c>
      <x:c r="R230" t="str">
        <x:v>P00080</x:v>
      </x:c>
      <x:c r="S230" t="str">
        <x:v>I00229</x:v>
      </x:c>
      <x:c r="T230" t="str">
        <x:v>R04</x:v>
      </x:c>
      <x:c r="U230" t="n">
        <x:v>0</x:v>
      </x:c>
      <x:c r="V230" t="n">
        <x:v>0</x:v>
      </x:c>
    </x:row>
    <x:row r="231" ht="20" customHeight="1">
      <x:c r="A231" s="4" t="str">
        <x:v>C00230</x:v>
      </x:c>
      <x:c r="B231" s="4" t="str">
        <x:v>Property</x:v>
      </x:c>
      <x:c r="C231" s="4" t="str">
        <x:v>North</x:v>
      </x:c>
      <x:c r="D231" s="4" t="str">
        <x:v>Flood</x:v>
      </x:c>
      <x:c r="E231" s="4" t="str">
        <x:v>Medium</x:v>
      </x:c>
      <x:c r="F231" s="10" t="n">
        <x:v>40805.84</x:v>
      </x:c>
      <x:c r="G231" s="10" t="n">
        <x:v>11606.37</x:v>
      </x:c>
      <x:c r="H231" s="11" t="n">
        <x:v>2</x:v>
      </x:c>
      <x:c r="I231" s="11" t="str">
        <x:v>Settled</x:v>
      </x:c>
      <x:c r="J231" s="11" t="n">
        <x:v>2</x:v>
      </x:c>
      <x:c r="K231" s="11" t="n">
        <x:v>10</x:v>
      </x:c>
      <x:c r="L231" s="11" t="n">
        <x:v>0</x:v>
      </x:c>
      <x:c r="M231" s="4" t="str">
        <x:v>2025-04</x:v>
      </x:c>
      <x:c r="N231" s="4" t="n">
        <x:f>IF(AND(I231="Settled",ISNUMBER(K231)),1,0)</x:f>
        <x:v>1</x:v>
      </x:c>
      <x:c r="O231" s="4" t="n">
        <x:f>IF(N231=1,IF(K231&gt;Summary!$B$5,1,0),"")</x:f>
        <x:v>0</x:v>
      </x:c>
      <x:c r="P231" s="12" t="n">
        <x:f>IF(AND(ISNUMBER(F231),ISNUMBER(G231),G231&gt;0),F231/G231,"")</x:f>
        <x:v>3.515814160672113</x:v>
      </x:c>
      <x:c r="Q231" s="14" t="d">
        <x:v>2025-04-01T00:00:00.000Z</x:v>
      </x:c>
      <x:c r="R231" t="str">
        <x:v>P01548</x:v>
      </x:c>
      <x:c r="S231" t="str">
        <x:v>I00230</x:v>
      </x:c>
      <x:c r="T231" t="str">
        <x:v>R02</x:v>
      </x:c>
      <x:c r="U231" t="n">
        <x:v>0</x:v>
      </x:c>
      <x:c r="V231" t="n">
        <x:v>0</x:v>
      </x:c>
    </x:row>
    <x:row r="232" ht="20" customHeight="1">
      <x:c r="A232" s="4" t="str">
        <x:v>C00231</x:v>
      </x:c>
      <x:c r="B232" s="4" t="str">
        <x:v>Property</x:v>
      </x:c>
      <x:c r="C232" s="4" t="str">
        <x:v>North</x:v>
      </x:c>
      <x:c r="D232" s="4" t="str">
        <x:v>Flood</x:v>
      </x:c>
      <x:c r="E232" s="4" t="str">
        <x:v>Low</x:v>
      </x:c>
      <x:c r="F232" s="10" t="n">
        <x:v>40794.45</x:v>
      </x:c>
      <x:c r="G232" s="10" t="n">
        <x:v>15208.24</x:v>
      </x:c>
      <x:c r="H232" s="11" t="n">
        <x:v>9</x:v>
      </x:c>
      <x:c r="I232" s="11" t="str">
        <x:v>Settled</x:v>
      </x:c>
      <x:c r="J232" s="11" t="n">
        <x:v>3</x:v>
      </x:c>
      <x:c r="K232" s="11" t="n">
        <x:v>12</x:v>
      </x:c>
      <x:c r="L232" s="11" t="n">
        <x:v>0</x:v>
      </x:c>
      <x:c r="M232" s="4" t="str">
        <x:v>2025-03</x:v>
      </x:c>
      <x:c r="N232" s="4" t="n">
        <x:f>IF(AND(I232="Settled",ISNUMBER(K232)),1,0)</x:f>
        <x:v>1</x:v>
      </x:c>
      <x:c r="O232" s="4" t="n">
        <x:f>IF(N232=1,IF(K232&gt;Summary!$B$5,1,0),"")</x:f>
        <x:v>0</x:v>
      </x:c>
      <x:c r="P232" s="12" t="n">
        <x:f>IF(AND(ISNUMBER(F232),ISNUMBER(G232),G232&gt;0),F232/G232,"")</x:f>
        <x:v>2.682391256318943</x:v>
      </x:c>
      <x:c r="Q232" s="14" t="d">
        <x:v>2025-03-08T00:00:00.000Z</x:v>
      </x:c>
      <x:c r="R232" t="str">
        <x:v>P00370</x:v>
      </x:c>
      <x:c r="S232" t="str">
        <x:v>I00231</x:v>
      </x:c>
      <x:c r="T232" t="str">
        <x:v>R02</x:v>
      </x:c>
      <x:c r="U232" t="n">
        <x:v>0</x:v>
      </x:c>
      <x:c r="V232" t="n">
        <x:v>0</x:v>
      </x:c>
    </x:row>
    <x:row r="233" ht="20" customHeight="1">
      <x:c r="A233" s="4" t="str">
        <x:v>C00232</x:v>
      </x:c>
      <x:c r="B233" s="4" t="str">
        <x:v>Motor</x:v>
      </x:c>
      <x:c r="C233" s="4" t="str">
        <x:v>South</x:v>
      </x:c>
      <x:c r="D233" s="4" t="str">
        <x:v>Glass Damage</x:v>
      </x:c>
      <x:c r="E233" s="4" t="str">
        <x:v>Medium</x:v>
      </x:c>
      <x:c r="F233" s="10" t="n">
        <x:v>9952.39</x:v>
      </x:c>
      <x:c r="G233" s="10" t="n">
        <x:v>12654.97</x:v>
      </x:c>
      <x:c r="H233" s="11" t="n">
        <x:v>9</x:v>
      </x:c>
      <x:c r="I233" s="11" t="str">
        <x:v>Settled</x:v>
      </x:c>
      <x:c r="J233" s="11" t="n">
        <x:v>2</x:v>
      </x:c>
      <x:c r="K233" s="11" t="n">
        <x:v>21</x:v>
      </x:c>
      <x:c r="L233" s="11" t="n">
        <x:v>0</x:v>
      </x:c>
      <x:c r="M233" s="4" t="str">
        <x:v>2025-05</x:v>
      </x:c>
      <x:c r="N233" s="4" t="n">
        <x:f>IF(AND(I233="Settled",ISNUMBER(K233)),1,0)</x:f>
        <x:v>1</x:v>
      </x:c>
      <x:c r="O233" s="4" t="n">
        <x:f>IF(N233=1,IF(K233&gt;Summary!$B$5,1,0),"")</x:f>
        <x:v>0</x:v>
      </x:c>
      <x:c r="P233" s="12" t="n">
        <x:f>IF(AND(ISNUMBER(F233),ISNUMBER(G233),G233&gt;0),F233/G233,"")</x:f>
        <x:v>0.7864412163758586</x:v>
      </x:c>
      <x:c r="Q233" s="14" t="d">
        <x:v>2025-05-15T00:00:00.000Z</x:v>
      </x:c>
      <x:c r="R233" t="str">
        <x:v>P00059</x:v>
      </x:c>
      <x:c r="S233" t="str">
        <x:v>I00232</x:v>
      </x:c>
      <x:c r="T233" t="str">
        <x:v>R01</x:v>
      </x:c>
      <x:c r="U233" t="n">
        <x:v>0</x:v>
      </x:c>
      <x:c r="V233" t="n">
        <x:v>0</x:v>
      </x:c>
    </x:row>
    <x:row r="234" ht="20" customHeight="1">
      <x:c r="A234" s="4" t="str">
        <x:v>C00233</x:v>
      </x:c>
      <x:c r="B234" s="4" t="str">
        <x:v>Motor</x:v>
      </x:c>
      <x:c r="C234" s="4" t="str">
        <x:v>South</x:v>
      </x:c>
      <x:c r="D234" s="4" t="str">
        <x:v>Collision</x:v>
      </x:c>
      <x:c r="E234" s="4" t="str">
        <x:v>Medium</x:v>
      </x:c>
      <x:c r="F234" s="10" t="n">
        <x:v>25477.34</x:v>
      </x:c>
      <x:c r="G234" s="10" t="n">
        <x:v>9799.16</x:v>
      </x:c>
      <x:c r="H234" s="11" t="n">
        <x:v>9</x:v>
      </x:c>
      <x:c r="I234" s="11" t="str">
        <x:v>Settled</x:v>
      </x:c>
      <x:c r="J234" s="11" t="n">
        <x:v>2</x:v>
      </x:c>
      <x:c r="K234" s="11" t="n">
        <x:v>20</x:v>
      </x:c>
      <x:c r="L234" s="11" t="n">
        <x:v>0</x:v>
      </x:c>
      <x:c r="M234" s="4" t="str">
        <x:v>2025-01</x:v>
      </x:c>
      <x:c r="N234" s="4" t="n">
        <x:f>IF(AND(I234="Settled",ISNUMBER(K234)),1,0)</x:f>
        <x:v>1</x:v>
      </x:c>
      <x:c r="O234" s="4" t="n">
        <x:f>IF(N234=1,IF(K234&gt;Summary!$B$5,1,0),"")</x:f>
        <x:v>0</x:v>
      </x:c>
      <x:c r="P234" s="12" t="n">
        <x:f>IF(AND(ISNUMBER(F234),ISNUMBER(G234),G234&gt;0),F234/G234,"")</x:f>
        <x:v>2.5999514244078066</x:v>
      </x:c>
      <x:c r="Q234" s="14" t="d">
        <x:v>2025-01-09T00:00:00.000Z</x:v>
      </x:c>
      <x:c r="R234" t="str">
        <x:v>P01213</x:v>
      </x:c>
      <x:c r="S234" t="str">
        <x:v>I00233</x:v>
      </x:c>
      <x:c r="T234" t="str">
        <x:v>R01</x:v>
      </x:c>
      <x:c r="U234" t="n">
        <x:v>0</x:v>
      </x:c>
      <x:c r="V234" t="n">
        <x:v>0</x:v>
      </x:c>
    </x:row>
    <x:row r="235" ht="20" customHeight="1">
      <x:c r="A235" s="4" t="str">
        <x:v>C00234</x:v>
      </x:c>
      <x:c r="B235" s="4" t="str">
        <x:v>Motor</x:v>
      </x:c>
      <x:c r="C235" s="4" t="str">
        <x:v>Central</x:v>
      </x:c>
      <x:c r="D235" s="4" t="str">
        <x:v>Theft</x:v>
      </x:c>
      <x:c r="E235" s="4" t="str">
        <x:v>Low</x:v>
      </x:c>
      <x:c r="F235" s="10" t="n">
        <x:v>47595.47</x:v>
      </x:c>
      <x:c r="G235" s="10" t="n">
        <x:v>6735.1</x:v>
      </x:c>
      <x:c r="H235" s="11" t="n">
        <x:v>9</x:v>
      </x:c>
      <x:c r="I235" s="11" t="str">
        <x:v>Settled</x:v>
      </x:c>
      <x:c r="J235" s="11" t="n">
        <x:v>5</x:v>
      </x:c>
      <x:c r="K235" s="11" t="n">
        <x:v>31</x:v>
      </x:c>
      <x:c r="L235" s="11" t="n">
        <x:v>1</x:v>
      </x:c>
      <x:c r="M235" s="4" t="str">
        <x:v>2025-07</x:v>
      </x:c>
      <x:c r="N235" s="4" t="n">
        <x:f>IF(AND(I235="Settled",ISNUMBER(K235)),1,0)</x:f>
        <x:v>1</x:v>
      </x:c>
      <x:c r="O235" s="4" t="n">
        <x:f>IF(N235=1,IF(K235&gt;Summary!$B$5,1,0),"")</x:f>
        <x:v>1</x:v>
      </x:c>
      <x:c r="P235" s="12" t="n">
        <x:f>IF(AND(ISNUMBER(F235),ISNUMBER(G235),G235&gt;0),F235/G235,"")</x:f>
        <x:v>7.066780003266469</x:v>
      </x:c>
      <x:c r="Q235" s="14" t="d">
        <x:v>2025-07-21T00:00:00.000Z</x:v>
      </x:c>
      <x:c r="R235" t="str">
        <x:v>P00612</x:v>
      </x:c>
      <x:c r="S235" t="str">
        <x:v>I00234</x:v>
      </x:c>
      <x:c r="T235" t="str">
        <x:v>R05</x:v>
      </x:c>
      <x:c r="U235" t="n">
        <x:v>0</x:v>
      </x:c>
      <x:c r="V235" t="n">
        <x:v>0</x:v>
      </x:c>
    </x:row>
    <x:row r="236" ht="20" customHeight="1">
      <x:c r="A236" s="4" t="str">
        <x:v>C00235</x:v>
      </x:c>
      <x:c r="B236" s="4" t="str">
        <x:v>Property</x:v>
      </x:c>
      <x:c r="C236" s="4" t="str">
        <x:v>West</x:v>
      </x:c>
      <x:c r="D236" s="4" t="str">
        <x:v>Fire</x:v>
      </x:c>
      <x:c r="E236" s="4" t="str">
        <x:v>High</x:v>
      </x:c>
      <x:c r="F236" s="10" t="n">
        <x:v>372921.68</x:v>
      </x:c>
      <x:c r="G236" s="10" t="n">
        <x:v>3391.92</x:v>
      </x:c>
      <x:c r="H236" s="11" t="n">
        <x:v>4</x:v>
      </x:c>
      <x:c r="I236" s="11" t="str">
        <x:v>Settled</x:v>
      </x:c>
      <x:c r="J236" s="11" t="n">
        <x:v>2</x:v>
      </x:c>
      <x:c r="K236" s="11" t="n">
        <x:v>22</x:v>
      </x:c>
      <x:c r="L236" s="11" t="n">
        <x:v>0</x:v>
      </x:c>
      <x:c r="M236" s="4" t="str">
        <x:v>2025-06</x:v>
      </x:c>
      <x:c r="N236" s="4" t="n">
        <x:f>IF(AND(I236="Settled",ISNUMBER(K236)),1,0)</x:f>
        <x:v>1</x:v>
      </x:c>
      <x:c r="O236" s="4" t="n">
        <x:f>IF(N236=1,IF(K236&gt;Summary!$B$5,1,0),"")</x:f>
        <x:v>0</x:v>
      </x:c>
      <x:c r="P236" s="12" t="n">
        <x:f>IF(AND(ISNUMBER(F236),ISNUMBER(G236),G236&gt;0),F236/G236,"")</x:f>
        <x:v>109.9441260407085</x:v>
      </x:c>
      <x:c r="Q236" s="14" t="d">
        <x:v>2025-06-17T00:00:00.000Z</x:v>
      </x:c>
      <x:c r="R236" t="str">
        <x:v>P00468</x:v>
      </x:c>
      <x:c r="S236" t="str">
        <x:v>I00235</x:v>
      </x:c>
      <x:c r="T236" t="str">
        <x:v>R03</x:v>
      </x:c>
      <x:c r="U236" t="n">
        <x:v>0</x:v>
      </x:c>
      <x:c r="V236" t="n">
        <x:v>0</x:v>
      </x:c>
    </x:row>
    <x:row r="237" ht="20" customHeight="1">
      <x:c r="A237" s="4" t="str">
        <x:v>C00236</x:v>
      </x:c>
      <x:c r="B237" s="4" t="str">
        <x:v>Motor</x:v>
      </x:c>
      <x:c r="C237" s="4" t="str">
        <x:v>North</x:v>
      </x:c>
      <x:c r="D237" s="4" t="str">
        <x:v>Collision</x:v>
      </x:c>
      <x:c r="E237" s="4" t="str">
        <x:v>Low</x:v>
      </x:c>
      <x:c r="F237" s="10" t="n">
        <x:v>13897.82</x:v>
      </x:c>
      <x:c r="G237" s="10" t="n">
        <x:v>35797.5</x:v>
      </x:c>
      <x:c r="H237" s="11" t="n">
        <x:v>7</x:v>
      </x:c>
      <x:c r="I237" s="11" t="str">
        <x:v>Settled</x:v>
      </x:c>
      <x:c r="J237" s="11" t="n">
        <x:v>2</x:v>
      </x:c>
      <x:c r="K237" s="11" t="n">
        <x:v>18</x:v>
      </x:c>
      <x:c r="L237" s="11" t="n">
        <x:v>0</x:v>
      </x:c>
      <x:c r="M237" s="4" t="str">
        <x:v>2025-07</x:v>
      </x:c>
      <x:c r="N237" s="4" t="n">
        <x:f>IF(AND(I237="Settled",ISNUMBER(K237)),1,0)</x:f>
        <x:v>1</x:v>
      </x:c>
      <x:c r="O237" s="4" t="n">
        <x:f>IF(N237=1,IF(K237&gt;Summary!$B$5,1,0),"")</x:f>
        <x:v>0</x:v>
      </x:c>
      <x:c r="P237" s="12" t="n">
        <x:f>IF(AND(ISNUMBER(F237),ISNUMBER(G237),G237&gt;0),F237/G237,"")</x:f>
        <x:v>0.3882343739087925</x:v>
      </x:c>
      <x:c r="Q237" s="14" t="d">
        <x:v>2025-07-03T00:00:00.000Z</x:v>
      </x:c>
      <x:c r="R237" t="str">
        <x:v>P01216</x:v>
      </x:c>
      <x:c r="S237" t="str">
        <x:v>I00236</x:v>
      </x:c>
      <x:c r="T237" t="str">
        <x:v>R02</x:v>
      </x:c>
      <x:c r="U237" t="n">
        <x:v>0</x:v>
      </x:c>
      <x:c r="V237" t="n">
        <x:v>0</x:v>
      </x:c>
    </x:row>
    <x:row r="238" ht="20" customHeight="1">
      <x:c r="A238" s="4" t="str">
        <x:v>C00237</x:v>
      </x:c>
      <x:c r="B238" s="4" t="str">
        <x:v>Motor</x:v>
      </x:c>
      <x:c r="C238" s="4" t="str">
        <x:v>South</x:v>
      </x:c>
      <x:c r="D238" s="4" t="str">
        <x:v>Glass Damage</x:v>
      </x:c>
      <x:c r="E238" s="4" t="str">
        <x:v>Low</x:v>
      </x:c>
      <x:c r="F238" s="10" t="n">
        <x:v>4121.39</x:v>
      </x:c>
      <x:c r="G238" s="10" t="n">
        <x:v>11606.76</x:v>
      </x:c>
      <x:c r="H238" s="11" t="n">
        <x:v>10</x:v>
      </x:c>
      <x:c r="I238" s="11" t="str">
        <x:v>Pending</x:v>
      </x:c>
      <x:c r="J238" s="11" t="n">
        <x:v>4</x:v>
      </x:c>
      <x:c r="K238" s="11"/>
      <x:c r="L238" s="11" t="n">
        <x:v>0</x:v>
      </x:c>
      <x:c r="M238" s="4" t="str">
        <x:v>2025-12</x:v>
      </x:c>
      <x:c r="N238" s="4" t="n">
        <x:f>IF(AND(I238="Settled",ISNUMBER(K238)),1,0)</x:f>
        <x:v>0</x:v>
      </x:c>
      <x:c r="O238" s="4" t="str">
        <x:f>IF(N238=1,IF(K238&gt;Summary!$B$5,1,0),"")</x:f>
      </x:c>
      <x:c r="P238" s="12" t="n">
        <x:f>IF(AND(ISNUMBER(F238),ISNUMBER(G238),G238&gt;0),F238/G238,"")</x:f>
        <x:v>0.3550853123524567</x:v>
      </x:c>
      <x:c r="Q238" s="14" t="d">
        <x:v>2025-12-28T00:00:00.000Z</x:v>
      </x:c>
      <x:c r="R238" t="str">
        <x:v>P00533</x:v>
      </x:c>
      <x:c r="S238" t="str">
        <x:v>I00237</x:v>
      </x:c>
      <x:c r="T238" t="str">
        <x:v>R01</x:v>
      </x:c>
      <x:c r="U238" t="n">
        <x:v>0</x:v>
      </x:c>
      <x:c r="V238" t="n">
        <x:v>0</x:v>
      </x:c>
    </x:row>
    <x:row r="239" ht="20" customHeight="1">
      <x:c r="A239" s="4" t="str">
        <x:v>C00238</x:v>
      </x:c>
      <x:c r="B239" s="4" t="str">
        <x:v>Motor</x:v>
      </x:c>
      <x:c r="C239" s="4" t="str">
        <x:v>West</x:v>
      </x:c>
      <x:c r="D239" s="4" t="str">
        <x:v>Theft</x:v>
      </x:c>
      <x:c r="E239" s="4" t="str">
        <x:v>Low</x:v>
      </x:c>
      <x:c r="F239" s="10" t="n">
        <x:v>38349.13</x:v>
      </x:c>
      <x:c r="G239" s="10" t="n">
        <x:v>8570.64</x:v>
      </x:c>
      <x:c r="H239" s="11" t="n">
        <x:v>10</x:v>
      </x:c>
      <x:c r="I239" s="11" t="str">
        <x:v>Settled</x:v>
      </x:c>
      <x:c r="J239" s="11" t="n">
        <x:v>3</x:v>
      </x:c>
      <x:c r="K239" s="11" t="n">
        <x:v>17</x:v>
      </x:c>
      <x:c r="L239" s="11" t="n">
        <x:v>0</x:v>
      </x:c>
      <x:c r="M239" s="4" t="str">
        <x:v>2025-08</x:v>
      </x:c>
      <x:c r="N239" s="4" t="n">
        <x:f>IF(AND(I239="Settled",ISNUMBER(K239)),1,0)</x:f>
        <x:v>1</x:v>
      </x:c>
      <x:c r="O239" s="4" t="n">
        <x:f>IF(N239=1,IF(K239&gt;Summary!$B$5,1,0),"")</x:f>
        <x:v>0</x:v>
      </x:c>
      <x:c r="P239" s="12" t="n">
        <x:f>IF(AND(ISNUMBER(F239),ISNUMBER(G239),G239&gt;0),F239/G239,"")</x:f>
        <x:v>4.474476818533971</x:v>
      </x:c>
      <x:c r="Q239" s="14" t="d">
        <x:v>2025-08-28T00:00:00.000Z</x:v>
      </x:c>
      <x:c r="R239" t="str">
        <x:v>P01205</x:v>
      </x:c>
      <x:c r="S239" t="str">
        <x:v>I00238</x:v>
      </x:c>
      <x:c r="T239" t="str">
        <x:v>R03</x:v>
      </x:c>
      <x:c r="U239" t="n">
        <x:v>0</x:v>
      </x:c>
      <x:c r="V239" t="n">
        <x:v>0</x:v>
      </x:c>
    </x:row>
    <x:row r="240" ht="20" customHeight="1">
      <x:c r="A240" s="4" t="str">
        <x:v>C00239</x:v>
      </x:c>
      <x:c r="B240" s="4" t="str">
        <x:v>Motor</x:v>
      </x:c>
      <x:c r="C240" s="4" t="str">
        <x:v>East</x:v>
      </x:c>
      <x:c r="D240" s="4" t="str">
        <x:v>Collision</x:v>
      </x:c>
      <x:c r="E240" s="4" t="str">
        <x:v>Medium</x:v>
      </x:c>
      <x:c r="F240" s="10" t="n">
        <x:v>47893.92</x:v>
      </x:c>
      <x:c r="G240" s="10" t="n">
        <x:v>8289.24</x:v>
      </x:c>
      <x:c r="H240" s="11" t="n">
        <x:v>4</x:v>
      </x:c>
      <x:c r="I240" s="11" t="str">
        <x:v>Settled</x:v>
      </x:c>
      <x:c r="J240" s="11" t="n">
        <x:v>3</x:v>
      </x:c>
      <x:c r="K240" s="11" t="n">
        <x:v>22</x:v>
      </x:c>
      <x:c r="L240" s="11" t="n">
        <x:v>0</x:v>
      </x:c>
      <x:c r="M240" s="4" t="str">
        <x:v>2025-06</x:v>
      </x:c>
      <x:c r="N240" s="4" t="n">
        <x:f>IF(AND(I240="Settled",ISNUMBER(K240)),1,0)</x:f>
        <x:v>1</x:v>
      </x:c>
      <x:c r="O240" s="4" t="n">
        <x:f>IF(N240=1,IF(K240&gt;Summary!$B$5,1,0),"")</x:f>
        <x:v>0</x:v>
      </x:c>
      <x:c r="P240" s="12" t="n">
        <x:f>IF(AND(ISNUMBER(F240),ISNUMBER(G240),G240&gt;0),F240/G240,"")</x:f>
        <x:v>5.777842118215904</x:v>
      </x:c>
      <x:c r="Q240" s="14" t="d">
        <x:v>2025-06-02T00:00:00.000Z</x:v>
      </x:c>
      <x:c r="R240" t="str">
        <x:v>P00313</x:v>
      </x:c>
      <x:c r="S240" t="str">
        <x:v>I00239</x:v>
      </x:c>
      <x:c r="T240" t="str">
        <x:v>R04</x:v>
      </x:c>
      <x:c r="U240" t="n">
        <x:v>0</x:v>
      </x:c>
      <x:c r="V240" t="n">
        <x:v>0</x:v>
      </x:c>
    </x:row>
    <x:row r="241" ht="20" customHeight="1">
      <x:c r="A241" s="4" t="str">
        <x:v>C00240</x:v>
      </x:c>
      <x:c r="B241" s="4" t="str">
        <x:v>Motor</x:v>
      </x:c>
      <x:c r="C241" s="4" t="str">
        <x:v>Central</x:v>
      </x:c>
      <x:c r="D241" s="4" t="str">
        <x:v>Collision</x:v>
      </x:c>
      <x:c r="E241" s="4" t="str">
        <x:v>Medium</x:v>
      </x:c>
      <x:c r="F241" s="10" t="n">
        <x:v>31286.31</x:v>
      </x:c>
      <x:c r="G241" s="10" t="n">
        <x:v>31843</x:v>
      </x:c>
      <x:c r="H241" s="11" t="n">
        <x:v>10</x:v>
      </x:c>
      <x:c r="I241" s="11" t="str">
        <x:v>Settled</x:v>
      </x:c>
      <x:c r="J241" s="11" t="n">
        <x:v>4</x:v>
      </x:c>
      <x:c r="K241" s="11" t="n">
        <x:v>28</x:v>
      </x:c>
      <x:c r="L241" s="11" t="n">
        <x:v>0</x:v>
      </x:c>
      <x:c r="M241" s="4" t="str">
        <x:v>2025-10</x:v>
      </x:c>
      <x:c r="N241" s="4" t="n">
        <x:f>IF(AND(I241="Settled",ISNUMBER(K241)),1,0)</x:f>
        <x:v>1</x:v>
      </x:c>
      <x:c r="O241" s="4" t="n">
        <x:f>IF(N241=1,IF(K241&gt;Summary!$B$5,1,0),"")</x:f>
        <x:v>0</x:v>
      </x:c>
      <x:c r="P241" s="12" t="n">
        <x:f>IF(AND(ISNUMBER(F241),ISNUMBER(G241),G241&gt;0),F241/G241,"")</x:f>
        <x:v>0.9825176647928902</x:v>
      </x:c>
      <x:c r="Q241" s="14" t="d">
        <x:v>2025-10-13T00:00:00.000Z</x:v>
      </x:c>
      <x:c r="R241" t="str">
        <x:v>P00138</x:v>
      </x:c>
      <x:c r="S241" t="str">
        <x:v>I00240</x:v>
      </x:c>
      <x:c r="T241" t="str">
        <x:v>R05</x:v>
      </x:c>
      <x:c r="U241" t="n">
        <x:v>0</x:v>
      </x:c>
      <x:c r="V241" t="n">
        <x:v>0</x:v>
      </x:c>
    </x:row>
    <x:row r="242" ht="20" customHeight="1">
      <x:c r="A242" s="4" t="str">
        <x:v>C00241</x:v>
      </x:c>
      <x:c r="B242" s="4" t="str">
        <x:v>Property</x:v>
      </x:c>
      <x:c r="C242" s="4" t="str">
        <x:v>South</x:v>
      </x:c>
      <x:c r="D242" s="4" t="str">
        <x:v>Water Damage</x:v>
      </x:c>
      <x:c r="E242" s="4" t="str">
        <x:v>High</x:v>
      </x:c>
      <x:c r="F242" s="10" t="n">
        <x:v>135209.64</x:v>
      </x:c>
      <x:c r="G242" s="10" t="n">
        <x:v>7245.92</x:v>
      </x:c>
      <x:c r="H242" s="11" t="n">
        <x:v>2</x:v>
      </x:c>
      <x:c r="I242" s="11" t="str">
        <x:v>Pending</x:v>
      </x:c>
      <x:c r="J242" s="11" t="n">
        <x:v>4</x:v>
      </x:c>
      <x:c r="K242" s="11"/>
      <x:c r="L242" s="11" t="n">
        <x:v>1</x:v>
      </x:c>
      <x:c r="M242" s="4" t="str">
        <x:v>2025-05</x:v>
      </x:c>
      <x:c r="N242" s="4" t="n">
        <x:f>IF(AND(I242="Settled",ISNUMBER(K242)),1,0)</x:f>
        <x:v>0</x:v>
      </x:c>
      <x:c r="O242" s="4" t="str">
        <x:f>IF(N242=1,IF(K242&gt;Summary!$B$5,1,0),"")</x:f>
      </x:c>
      <x:c r="P242" s="12" t="n">
        <x:f>IF(AND(ISNUMBER(F242),ISNUMBER(G242),G242&gt;0),F242/G242,"")</x:f>
        <x:v>18.660106653123414</x:v>
      </x:c>
      <x:c r="Q242" s="14" t="d">
        <x:v>2025-05-15T00:00:00.000Z</x:v>
      </x:c>
      <x:c r="R242" t="str">
        <x:v>P00520</x:v>
      </x:c>
      <x:c r="S242" t="str">
        <x:v>I00241</x:v>
      </x:c>
      <x:c r="T242" t="str">
        <x:v>R01</x:v>
      </x:c>
      <x:c r="U242" t="n">
        <x:v>0</x:v>
      </x:c>
      <x:c r="V242" t="n">
        <x:v>0</x:v>
      </x:c>
    </x:row>
    <x:row r="243" ht="20" customHeight="1">
      <x:c r="A243" s="4" t="str">
        <x:v>C00242</x:v>
      </x:c>
      <x:c r="B243" s="4" t="str">
        <x:v>Motor</x:v>
      </x:c>
      <x:c r="C243" s="4" t="str">
        <x:v>South</x:v>
      </x:c>
      <x:c r="D243" s="4" t="str">
        <x:v>Collision</x:v>
      </x:c>
      <x:c r="E243" s="4" t="str">
        <x:v>Low</x:v>
      </x:c>
      <x:c r="F243" s="10" t="n">
        <x:v>19173.85</x:v>
      </x:c>
      <x:c r="G243" s="10" t="n">
        <x:v>17510.19</x:v>
      </x:c>
      <x:c r="H243" s="11" t="n">
        <x:v>9</x:v>
      </x:c>
      <x:c r="I243" s="11" t="str">
        <x:v>Settled</x:v>
      </x:c>
      <x:c r="J243" s="11" t="n">
        <x:v>4</x:v>
      </x:c>
      <x:c r="K243" s="11" t="n">
        <x:v>14</x:v>
      </x:c>
      <x:c r="L243" s="11" t="n">
        <x:v>0</x:v>
      </x:c>
      <x:c r="M243" s="4" t="str">
        <x:v>2025-10</x:v>
      </x:c>
      <x:c r="N243" s="4" t="n">
        <x:f>IF(AND(I243="Settled",ISNUMBER(K243)),1,0)</x:f>
        <x:v>1</x:v>
      </x:c>
      <x:c r="O243" s="4" t="n">
        <x:f>IF(N243=1,IF(K243&gt;Summary!$B$5,1,0),"")</x:f>
        <x:v>0</x:v>
      </x:c>
      <x:c r="P243" s="12" t="n">
        <x:f>IF(AND(ISNUMBER(F243),ISNUMBER(G243),G243&gt;0),F243/G243,"")</x:f>
        <x:v>1.0950109621883028</x:v>
      </x:c>
      <x:c r="Q243" s="14" t="d">
        <x:v>2025-10-04T00:00:00.000Z</x:v>
      </x:c>
      <x:c r="R243" t="str">
        <x:v>P00976</x:v>
      </x:c>
      <x:c r="S243" t="str">
        <x:v>I00242</x:v>
      </x:c>
      <x:c r="T243" t="str">
        <x:v>R01</x:v>
      </x:c>
      <x:c r="U243" t="n">
        <x:v>0</x:v>
      </x:c>
      <x:c r="V243" t="n">
        <x:v>0</x:v>
      </x:c>
    </x:row>
    <x:row r="244" ht="20" customHeight="1">
      <x:c r="A244" s="4" t="str">
        <x:v>C00243</x:v>
      </x:c>
      <x:c r="B244" s="4" t="str">
        <x:v>Motor</x:v>
      </x:c>
      <x:c r="C244" s="4" t="str">
        <x:v>North</x:v>
      </x:c>
      <x:c r="D244" s="4" t="str">
        <x:v>Collision</x:v>
      </x:c>
      <x:c r="E244" s="4" t="str">
        <x:v>Medium</x:v>
      </x:c>
      <x:c r="F244" s="10" t="n">
        <x:v>24581.93</x:v>
      </x:c>
      <x:c r="G244" s="10" t="n">
        <x:v>5654.55</x:v>
      </x:c>
      <x:c r="H244" s="11" t="n">
        <x:v>3</x:v>
      </x:c>
      <x:c r="I244" s="11" t="str">
        <x:v>Rejected</x:v>
      </x:c>
      <x:c r="J244" s="11" t="n">
        <x:v>2</x:v>
      </x:c>
      <x:c r="K244" s="11"/>
      <x:c r="L244" s="11" t="n">
        <x:v>0</x:v>
      </x:c>
      <x:c r="M244" s="4" t="str">
        <x:v>2025-12</x:v>
      </x:c>
      <x:c r="N244" s="4" t="n">
        <x:f>IF(AND(I244="Settled",ISNUMBER(K244)),1,0)</x:f>
        <x:v>0</x:v>
      </x:c>
      <x:c r="O244" s="4" t="str">
        <x:f>IF(N244=1,IF(K244&gt;Summary!$B$5,1,0),"")</x:f>
      </x:c>
      <x:c r="P244" s="12" t="n">
        <x:f>IF(AND(ISNUMBER(F244),ISNUMBER(G244),G244&gt;0),F244/G244,"")</x:f>
        <x:v>4.347283161347941</x:v>
      </x:c>
      <x:c r="Q244" s="14" t="d">
        <x:v>2025-12-07T00:00:00.000Z</x:v>
      </x:c>
      <x:c r="R244" t="str">
        <x:v>P00360</x:v>
      </x:c>
      <x:c r="S244" t="str">
        <x:v>I00243</x:v>
      </x:c>
      <x:c r="T244" t="str">
        <x:v>R02</x:v>
      </x:c>
      <x:c r="U244" t="n">
        <x:v>0</x:v>
      </x:c>
      <x:c r="V244" t="n">
        <x:v>0</x:v>
      </x:c>
    </x:row>
    <x:row r="245" ht="20" customHeight="1">
      <x:c r="A245" s="4" t="str">
        <x:v>C00244</x:v>
      </x:c>
      <x:c r="B245" s="4" t="str">
        <x:v>Motor</x:v>
      </x:c>
      <x:c r="C245" s="4" t="str">
        <x:v>East</x:v>
      </x:c>
      <x:c r="D245" s="4" t="str">
        <x:v>Glass Damage</x:v>
      </x:c>
      <x:c r="E245" s="4" t="str">
        <x:v>Medium</x:v>
      </x:c>
      <x:c r="F245" s="10" t="n">
        <x:v>9813.36</x:v>
      </x:c>
      <x:c r="G245" s="10" t="n">
        <x:v>12527.71</x:v>
      </x:c>
      <x:c r="H245" s="11" t="n">
        <x:v>4</x:v>
      </x:c>
      <x:c r="I245" s="11" t="str">
        <x:v>Settled</x:v>
      </x:c>
      <x:c r="J245" s="11" t="n">
        <x:v>4</x:v>
      </x:c>
      <x:c r="K245" s="11" t="n">
        <x:v>26</x:v>
      </x:c>
      <x:c r="L245" s="11" t="n">
        <x:v>0</x:v>
      </x:c>
      <x:c r="M245" s="4" t="str">
        <x:v>2025-11</x:v>
      </x:c>
      <x:c r="N245" s="4" t="n">
        <x:f>IF(AND(I245="Settled",ISNUMBER(K245)),1,0)</x:f>
        <x:v>1</x:v>
      </x:c>
      <x:c r="O245" s="4" t="n">
        <x:f>IF(N245=1,IF(K245&gt;Summary!$B$5,1,0),"")</x:f>
        <x:v>0</x:v>
      </x:c>
      <x:c r="P245" s="12" t="n">
        <x:f>IF(AND(ISNUMBER(F245),ISNUMBER(G245),G245&gt;0),F245/G245,"")</x:f>
        <x:v>0.7833323089375474</x:v>
      </x:c>
      <x:c r="Q245" s="14" t="d">
        <x:v>2025-11-28T00:00:00.000Z</x:v>
      </x:c>
      <x:c r="R245" t="str">
        <x:v>P00229</x:v>
      </x:c>
      <x:c r="S245" t="str">
        <x:v>I00244</x:v>
      </x:c>
      <x:c r="T245" t="str">
        <x:v>R04</x:v>
      </x:c>
      <x:c r="U245" t="n">
        <x:v>0</x:v>
      </x:c>
      <x:c r="V245" t="n">
        <x:v>0</x:v>
      </x:c>
    </x:row>
    <x:row r="246" ht="20" customHeight="1">
      <x:c r="A246" s="4" t="str">
        <x:v>C00245</x:v>
      </x:c>
      <x:c r="B246" s="4" t="str">
        <x:v>Motor</x:v>
      </x:c>
      <x:c r="C246" s="4" t="str">
        <x:v>North</x:v>
      </x:c>
      <x:c r="D246" s="4" t="str">
        <x:v>Collision</x:v>
      </x:c>
      <x:c r="E246" s="4" t="str">
        <x:v>Low</x:v>
      </x:c>
      <x:c r="F246" s="10" t="n">
        <x:v>27114.13</x:v>
      </x:c>
      <x:c r="G246" s="10" t="n">
        <x:v>15330</x:v>
      </x:c>
      <x:c r="H246" s="11" t="n">
        <x:v>3</x:v>
      </x:c>
      <x:c r="I246" s="11" t="str">
        <x:v>Settled</x:v>
      </x:c>
      <x:c r="J246" s="11" t="n">
        <x:v>2</x:v>
      </x:c>
      <x:c r="K246" s="11" t="n">
        <x:v>9</x:v>
      </x:c>
      <x:c r="L246" s="11" t="n">
        <x:v>0</x:v>
      </x:c>
      <x:c r="M246" s="4" t="str">
        <x:v>2025-07</x:v>
      </x:c>
      <x:c r="N246" s="4" t="n">
        <x:f>IF(AND(I246="Settled",ISNUMBER(K246)),1,0)</x:f>
        <x:v>1</x:v>
      </x:c>
      <x:c r="O246" s="4" t="n">
        <x:f>IF(N246=1,IF(K246&gt;Summary!$B$5,1,0),"")</x:f>
        <x:v>0</x:v>
      </x:c>
      <x:c r="P246" s="12" t="n">
        <x:f>IF(AND(ISNUMBER(F246),ISNUMBER(G246),G246&gt;0),F246/G246,"")</x:f>
        <x:v>1.7686973255055447</x:v>
      </x:c>
      <x:c r="Q246" s="14" t="d">
        <x:v>2025-07-09T00:00:00.000Z</x:v>
      </x:c>
      <x:c r="R246" t="str">
        <x:v>P01199</x:v>
      </x:c>
      <x:c r="S246" t="str">
        <x:v>I00245</x:v>
      </x:c>
      <x:c r="T246" t="str">
        <x:v>R02</x:v>
      </x:c>
      <x:c r="U246" t="n">
        <x:v>0</x:v>
      </x:c>
      <x:c r="V246" t="n">
        <x:v>0</x:v>
      </x:c>
    </x:row>
    <x:row r="247" ht="20" customHeight="1">
      <x:c r="A247" s="4" t="str">
        <x:v>C00246</x:v>
      </x:c>
      <x:c r="B247" s="4" t="str">
        <x:v>Motor</x:v>
      </x:c>
      <x:c r="C247" s="4" t="str">
        <x:v>North</x:v>
      </x:c>
      <x:c r="D247" s="4" t="str">
        <x:v>Collision</x:v>
      </x:c>
      <x:c r="E247" s="4" t="str">
        <x:v>Low</x:v>
      </x:c>
      <x:c r="F247" s="10" t="n">
        <x:v>27006.97</x:v>
      </x:c>
      <x:c r="G247" s="10" t="n">
        <x:v>15325.23</x:v>
      </x:c>
      <x:c r="H247" s="11" t="n">
        <x:v>2</x:v>
      </x:c>
      <x:c r="I247" s="11" t="str">
        <x:v>Settled</x:v>
      </x:c>
      <x:c r="J247" s="11" t="n">
        <x:v>2</x:v>
      </x:c>
      <x:c r="K247" s="11" t="n">
        <x:v>6</x:v>
      </x:c>
      <x:c r="L247" s="11" t="n">
        <x:v>0</x:v>
      </x:c>
      <x:c r="M247" s="4" t="str">
        <x:v>2025-06</x:v>
      </x:c>
      <x:c r="N247" s="4" t="n">
        <x:f>IF(AND(I247="Settled",ISNUMBER(K247)),1,0)</x:f>
        <x:v>1</x:v>
      </x:c>
      <x:c r="O247" s="4" t="n">
        <x:f>IF(N247=1,IF(K247&gt;Summary!$B$5,1,0),"")</x:f>
        <x:v>0</x:v>
      </x:c>
      <x:c r="P247" s="12" t="n">
        <x:f>IF(AND(ISNUMBER(F247),ISNUMBER(G247),G247&gt;0),F247/G247,"")</x:f>
        <x:v>1.762255444127103</x:v>
      </x:c>
      <x:c r="Q247" s="14" t="d">
        <x:v>2025-06-21T00:00:00.000Z</x:v>
      </x:c>
      <x:c r="R247" t="str">
        <x:v>P00790</x:v>
      </x:c>
      <x:c r="S247" t="str">
        <x:v>I00246</x:v>
      </x:c>
      <x:c r="T247" t="str">
        <x:v>R02</x:v>
      </x:c>
      <x:c r="U247" t="n">
        <x:v>0</x:v>
      </x:c>
      <x:c r="V247" t="n">
        <x:v>0</x:v>
      </x:c>
    </x:row>
    <x:row r="248" ht="20" customHeight="1">
      <x:c r="A248" s="4" t="str">
        <x:v>C00247</x:v>
      </x:c>
      <x:c r="B248" s="4" t="str">
        <x:v>Motor</x:v>
      </x:c>
      <x:c r="C248" s="4" t="str">
        <x:v>North</x:v>
      </x:c>
      <x:c r="D248" s="4" t="str">
        <x:v>Collision</x:v>
      </x:c>
      <x:c r="E248" s="4" t="str">
        <x:v>High</x:v>
      </x:c>
      <x:c r="F248" s="10" t="n">
        <x:v>92657.99</x:v>
      </x:c>
      <x:c r="G248" s="10" t="n">
        <x:v>6860.52</x:v>
      </x:c>
      <x:c r="H248" s="11" t="n">
        <x:v>1</x:v>
      </x:c>
      <x:c r="I248" s="11" t="str">
        <x:v>Settled</x:v>
      </x:c>
      <x:c r="J248" s="11" t="n">
        <x:v>4</x:v>
      </x:c>
      <x:c r="K248" s="11" t="n">
        <x:v>42</x:v>
      </x:c>
      <x:c r="L248" s="11" t="n">
        <x:v>1</x:v>
      </x:c>
      <x:c r="M248" s="4" t="str">
        <x:v>2025-05</x:v>
      </x:c>
      <x:c r="N248" s="4" t="n">
        <x:f>IF(AND(I248="Settled",ISNUMBER(K248)),1,0)</x:f>
        <x:v>1</x:v>
      </x:c>
      <x:c r="O248" s="4" t="n">
        <x:f>IF(N248=1,IF(K248&gt;Summary!$B$5,1,0),"")</x:f>
        <x:v>1</x:v>
      </x:c>
      <x:c r="P248" s="12" t="n">
        <x:f>IF(AND(ISNUMBER(F248),ISNUMBER(G248),G248&gt;0),F248/G248,"")</x:f>
        <x:v>13.50597185053028</x:v>
      </x:c>
      <x:c r="Q248" s="14" t="d">
        <x:v>2025-05-26T00:00:00.000Z</x:v>
      </x:c>
      <x:c r="R248" t="str">
        <x:v>P00691</x:v>
      </x:c>
      <x:c r="S248" t="str">
        <x:v>I00247</x:v>
      </x:c>
      <x:c r="T248" t="str">
        <x:v>R02</x:v>
      </x:c>
      <x:c r="U248" t="n">
        <x:v>0</x:v>
      </x:c>
      <x:c r="V248" t="n">
        <x:v>0</x:v>
      </x:c>
    </x:row>
    <x:row r="249" ht="20" customHeight="1">
      <x:c r="A249" s="4" t="str">
        <x:v>C00248</x:v>
      </x:c>
      <x:c r="B249" s="4" t="str">
        <x:v>Motor</x:v>
      </x:c>
      <x:c r="C249" s="4" t="str">
        <x:v>South</x:v>
      </x:c>
      <x:c r="D249" s="4" t="str">
        <x:v>Collision</x:v>
      </x:c>
      <x:c r="E249" s="4" t="str">
        <x:v>Low</x:v>
      </x:c>
      <x:c r="F249" s="10" t="n">
        <x:v>28606.79</x:v>
      </x:c>
      <x:c r="G249" s="10" t="n">
        <x:v>4100.38</x:v>
      </x:c>
      <x:c r="H249" s="11" t="n">
        <x:v>1</x:v>
      </x:c>
      <x:c r="I249" s="11" t="str">
        <x:v>Settled</x:v>
      </x:c>
      <x:c r="J249" s="11" t="n">
        <x:v>3</x:v>
      </x:c>
      <x:c r="K249" s="11" t="n">
        <x:v>6</x:v>
      </x:c>
      <x:c r="L249" s="11" t="n">
        <x:v>0</x:v>
      </x:c>
      <x:c r="M249" s="4" t="str">
        <x:v>2025-07</x:v>
      </x:c>
      <x:c r="N249" s="4" t="n">
        <x:f>IF(AND(I249="Settled",ISNUMBER(K249)),1,0)</x:f>
        <x:v>1</x:v>
      </x:c>
      <x:c r="O249" s="4" t="n">
        <x:f>IF(N249=1,IF(K249&gt;Summary!$B$5,1,0),"")</x:f>
        <x:v>0</x:v>
      </x:c>
      <x:c r="P249" s="12" t="n">
        <x:f>IF(AND(ISNUMBER(F249),ISNUMBER(G249),G249&gt;0),F249/G249,"")</x:f>
        <x:v>6.9766192401679845</x:v>
      </x:c>
      <x:c r="Q249" s="14" t="d">
        <x:v>2025-07-14T00:00:00.000Z</x:v>
      </x:c>
      <x:c r="R249" t="str">
        <x:v>P00384</x:v>
      </x:c>
      <x:c r="S249" t="str">
        <x:v>I00248</x:v>
      </x:c>
      <x:c r="T249" t="str">
        <x:v>R01</x:v>
      </x:c>
      <x:c r="U249" t="n">
        <x:v>0</x:v>
      </x:c>
      <x:c r="V249" t="n">
        <x:v>0</x:v>
      </x:c>
    </x:row>
    <x:row r="250" ht="20" customHeight="1">
      <x:c r="A250" s="4" t="str">
        <x:v>C00249</x:v>
      </x:c>
      <x:c r="B250" s="4" t="str">
        <x:v>Motor</x:v>
      </x:c>
      <x:c r="C250" s="4" t="str">
        <x:v>West</x:v>
      </x:c>
      <x:c r="D250" s="4" t="str">
        <x:v>Collision</x:v>
      </x:c>
      <x:c r="E250" s="4" t="str">
        <x:v>Medium</x:v>
      </x:c>
      <x:c r="F250" s="10" t="n">
        <x:v>26835.92</x:v>
      </x:c>
      <x:c r="G250" s="10" t="n">
        <x:v>7021.64</x:v>
      </x:c>
      <x:c r="H250" s="11" t="n">
        <x:v>4</x:v>
      </x:c>
      <x:c r="I250" s="11" t="str">
        <x:v>Settled</x:v>
      </x:c>
      <x:c r="J250" s="11" t="n">
        <x:v>4</x:v>
      </x:c>
      <x:c r="K250" s="11" t="n">
        <x:v>11</x:v>
      </x:c>
      <x:c r="L250" s="11" t="n">
        <x:v>0</x:v>
      </x:c>
      <x:c r="M250" s="4" t="str">
        <x:v>2025-12</x:v>
      </x:c>
      <x:c r="N250" s="4" t="n">
        <x:f>IF(AND(I250="Settled",ISNUMBER(K250)),1,0)</x:f>
        <x:v>1</x:v>
      </x:c>
      <x:c r="O250" s="4" t="n">
        <x:f>IF(N250=1,IF(K250&gt;Summary!$B$5,1,0),"")</x:f>
        <x:v>0</x:v>
      </x:c>
      <x:c r="P250" s="12" t="n">
        <x:f>IF(AND(ISNUMBER(F250),ISNUMBER(G250),G250&gt;0),F250/G250,"")</x:f>
        <x:v>3.821887764112087</x:v>
      </x:c>
      <x:c r="Q250" s="14" t="d">
        <x:v>2025-12-08T00:00:00.000Z</x:v>
      </x:c>
      <x:c r="R250" t="str">
        <x:v>P00029</x:v>
      </x:c>
      <x:c r="S250" t="str">
        <x:v>I00249</x:v>
      </x:c>
      <x:c r="T250" t="str">
        <x:v>R03</x:v>
      </x:c>
      <x:c r="U250" t="n">
        <x:v>0</x:v>
      </x:c>
      <x:c r="V250" t="n">
        <x:v>0</x:v>
      </x:c>
    </x:row>
    <x:row r="251" ht="20" customHeight="1">
      <x:c r="A251" s="4" t="str">
        <x:v>C00250</x:v>
      </x:c>
      <x:c r="B251" s="4" t="str">
        <x:v>Motor</x:v>
      </x:c>
      <x:c r="C251" s="4" t="str">
        <x:v>Central</x:v>
      </x:c>
      <x:c r="D251" s="4" t="str">
        <x:v>Collision</x:v>
      </x:c>
      <x:c r="E251" s="4" t="str">
        <x:v>Medium</x:v>
      </x:c>
      <x:c r="F251" s="10" t="n">
        <x:v>27296.91</x:v>
      </x:c>
      <x:c r="G251" s="10" t="n">
        <x:v>11204.34</x:v>
      </x:c>
      <x:c r="H251" s="11" t="n">
        <x:v>6</x:v>
      </x:c>
      <x:c r="I251" s="11" t="str">
        <x:v>Settled</x:v>
      </x:c>
      <x:c r="J251" s="11" t="n">
        <x:v>4</x:v>
      </x:c>
      <x:c r="K251" s="11" t="n">
        <x:v>18</x:v>
      </x:c>
      <x:c r="L251" s="11" t="n">
        <x:v>0</x:v>
      </x:c>
      <x:c r="M251" s="4" t="str">
        <x:v>2025-11</x:v>
      </x:c>
      <x:c r="N251" s="4" t="n">
        <x:f>IF(AND(I251="Settled",ISNUMBER(K251)),1,0)</x:f>
        <x:v>1</x:v>
      </x:c>
      <x:c r="O251" s="4" t="n">
        <x:f>IF(N251=1,IF(K251&gt;Summary!$B$5,1,0),"")</x:f>
        <x:v>0</x:v>
      </x:c>
      <x:c r="P251" s="12" t="n">
        <x:f>IF(AND(ISNUMBER(F251),ISNUMBER(G251),G251&gt;0),F251/G251,"")</x:f>
        <x:v>2.4362800486240155</x:v>
      </x:c>
      <x:c r="Q251" s="14" t="d">
        <x:v>2025-11-16T00:00:00.000Z</x:v>
      </x:c>
      <x:c r="R251" t="str">
        <x:v>P00086</x:v>
      </x:c>
      <x:c r="S251" t="str">
        <x:v>I00250</x:v>
      </x:c>
      <x:c r="T251" t="str">
        <x:v>R05</x:v>
      </x:c>
      <x:c r="U251" t="n">
        <x:v>0</x:v>
      </x:c>
      <x:c r="V251" t="n">
        <x:v>0</x:v>
      </x:c>
    </x:row>
    <x:row r="252" ht="20" customHeight="1">
      <x:c r="A252" s="4" t="str">
        <x:v>C00251</x:v>
      </x:c>
      <x:c r="B252" s="4" t="str">
        <x:v>Motor</x:v>
      </x:c>
      <x:c r="C252" s="4" t="str">
        <x:v>South</x:v>
      </x:c>
      <x:c r="D252" s="4" t="str">
        <x:v>Collision</x:v>
      </x:c>
      <x:c r="E252" s="4" t="str">
        <x:v>Low</x:v>
      </x:c>
      <x:c r="F252" s="10" t="n">
        <x:v>17171.12</x:v>
      </x:c>
      <x:c r="G252" s="10" t="n">
        <x:v>6796.59</x:v>
      </x:c>
      <x:c r="H252" s="11" t="n">
        <x:v>7</x:v>
      </x:c>
      <x:c r="I252" s="11" t="str">
        <x:v>Settled</x:v>
      </x:c>
      <x:c r="J252" s="11" t="n">
        <x:v>4</x:v>
      </x:c>
      <x:c r="K252" s="11" t="n">
        <x:v>16</x:v>
      </x:c>
      <x:c r="L252" s="11" t="n">
        <x:v>0</x:v>
      </x:c>
      <x:c r="M252" s="4" t="str">
        <x:v>2025-08</x:v>
      </x:c>
      <x:c r="N252" s="4" t="n">
        <x:f>IF(AND(I252="Settled",ISNUMBER(K252)),1,0)</x:f>
        <x:v>1</x:v>
      </x:c>
      <x:c r="O252" s="4" t="n">
        <x:f>IF(N252=1,IF(K252&gt;Summary!$B$5,1,0),"")</x:f>
        <x:v>0</x:v>
      </x:c>
      <x:c r="P252" s="12" t="n">
        <x:f>IF(AND(ISNUMBER(F252),ISNUMBER(G252),G252&gt;0),F252/G252,"")</x:f>
        <x:v>2.526431637041516</x:v>
      </x:c>
      <x:c r="Q252" s="14" t="d">
        <x:v>2025-08-10T00:00:00.000Z</x:v>
      </x:c>
      <x:c r="R252" t="str">
        <x:v>P01091</x:v>
      </x:c>
      <x:c r="S252" t="str">
        <x:v>I00251</x:v>
      </x:c>
      <x:c r="T252" t="str">
        <x:v>R01</x:v>
      </x:c>
      <x:c r="U252" t="n">
        <x:v>0</x:v>
      </x:c>
      <x:c r="V252" t="n">
        <x:v>0</x:v>
      </x:c>
    </x:row>
    <x:row r="253" ht="20" customHeight="1">
      <x:c r="A253" s="4" t="str">
        <x:v>C00252</x:v>
      </x:c>
      <x:c r="B253" s="4" t="str">
        <x:v>Motor</x:v>
      </x:c>
      <x:c r="C253" s="4" t="str">
        <x:v>North</x:v>
      </x:c>
      <x:c r="D253" s="4" t="str">
        <x:v>Collision</x:v>
      </x:c>
      <x:c r="E253" s="4" t="str">
        <x:v>High</x:v>
      </x:c>
      <x:c r="F253" s="10" t="n">
        <x:v>239620.62</x:v>
      </x:c>
      <x:c r="G253" s="10" t="n">
        <x:v>10263.73</x:v>
      </x:c>
      <x:c r="H253" s="11" t="n">
        <x:v>2</x:v>
      </x:c>
      <x:c r="I253" s="11" t="str">
        <x:v>Settled</x:v>
      </x:c>
      <x:c r="J253" s="11" t="n">
        <x:v>4</x:v>
      </x:c>
      <x:c r="K253" s="11" t="n">
        <x:v>31</x:v>
      </x:c>
      <x:c r="L253" s="11" t="n">
        <x:v>1</x:v>
      </x:c>
      <x:c r="M253" s="4" t="str">
        <x:v>2025-04</x:v>
      </x:c>
      <x:c r="N253" s="4" t="n">
        <x:f>IF(AND(I253="Settled",ISNUMBER(K253)),1,0)</x:f>
        <x:v>1</x:v>
      </x:c>
      <x:c r="O253" s="4" t="n">
        <x:f>IF(N253=1,IF(K253&gt;Summary!$B$5,1,0),"")</x:f>
        <x:v>1</x:v>
      </x:c>
      <x:c r="P253" s="12" t="n">
        <x:f>IF(AND(ISNUMBER(F253),ISNUMBER(G253),G253&gt;0),F253/G253,"")</x:f>
        <x:v>23.346348744559727</x:v>
      </x:c>
      <x:c r="Q253" s="14" t="d">
        <x:v>2025-04-14T00:00:00.000Z</x:v>
      </x:c>
      <x:c r="R253" t="str">
        <x:v>P00129</x:v>
      </x:c>
      <x:c r="S253" t="str">
        <x:v>I00252</x:v>
      </x:c>
      <x:c r="T253" t="str">
        <x:v>R02</x:v>
      </x:c>
      <x:c r="U253" t="n">
        <x:v>0</x:v>
      </x:c>
      <x:c r="V253" t="n">
        <x:v>0</x:v>
      </x:c>
    </x:row>
    <x:row r="254" ht="20" customHeight="1">
      <x:c r="A254" s="4" t="str">
        <x:v>C00253</x:v>
      </x:c>
      <x:c r="B254" s="4" t="str">
        <x:v>Motor</x:v>
      </x:c>
      <x:c r="C254" s="4" t="str">
        <x:v>South</x:v>
      </x:c>
      <x:c r="D254" s="4" t="str">
        <x:v>Collision</x:v>
      </x:c>
      <x:c r="E254" s="4" t="str">
        <x:v>High</x:v>
      </x:c>
      <x:c r="F254" s="10" t="n">
        <x:v>115028.96</x:v>
      </x:c>
      <x:c r="G254" s="10" t="n">
        <x:v>6897.83</x:v>
      </x:c>
      <x:c r="H254" s="11" t="n">
        <x:v>10</x:v>
      </x:c>
      <x:c r="I254" s="11" t="str">
        <x:v>Pending</x:v>
      </x:c>
      <x:c r="J254" s="11" t="n">
        <x:v>6</x:v>
      </x:c>
      <x:c r="K254" s="11"/>
      <x:c r="L254" s="11" t="n">
        <x:v>1</x:v>
      </x:c>
      <x:c r="M254" s="4" t="str">
        <x:v>2025-05</x:v>
      </x:c>
      <x:c r="N254" s="4" t="n">
        <x:f>IF(AND(I254="Settled",ISNUMBER(K254)),1,0)</x:f>
        <x:v>0</x:v>
      </x:c>
      <x:c r="O254" s="4" t="str">
        <x:f>IF(N254=1,IF(K254&gt;Summary!$B$5,1,0),"")</x:f>
      </x:c>
      <x:c r="P254" s="12" t="n">
        <x:f>IF(AND(ISNUMBER(F254),ISNUMBER(G254),G254&gt;0),F254/G254,"")</x:f>
        <x:v>16.676108283329686</x:v>
      </x:c>
      <x:c r="Q254" s="14" t="d">
        <x:v>2025-05-18T00:00:00.000Z</x:v>
      </x:c>
      <x:c r="R254" t="str">
        <x:v>P00396</x:v>
      </x:c>
      <x:c r="S254" t="str">
        <x:v>I00253</x:v>
      </x:c>
      <x:c r="T254" t="str">
        <x:v>R01</x:v>
      </x:c>
      <x:c r="U254" t="n">
        <x:v>0</x:v>
      </x:c>
      <x:c r="V254" t="n">
        <x:v>0</x:v>
      </x:c>
    </x:row>
    <x:row r="255" ht="20" customHeight="1">
      <x:c r="A255" s="4" t="str">
        <x:v>C00254</x:v>
      </x:c>
      <x:c r="B255" s="4" t="str">
        <x:v>Motor</x:v>
      </x:c>
      <x:c r="C255" s="4" t="str">
        <x:v>South</x:v>
      </x:c>
      <x:c r="D255" s="4" t="str">
        <x:v>Glass Damage</x:v>
      </x:c>
      <x:c r="E255" s="4" t="str">
        <x:v>Medium</x:v>
      </x:c>
      <x:c r="F255" s="10" t="n">
        <x:v>9884.53</x:v>
      </x:c>
      <x:c r="G255" s="10" t="n">
        <x:v>17601.43</x:v>
      </x:c>
      <x:c r="H255" s="11" t="n">
        <x:v>3</x:v>
      </x:c>
      <x:c r="I255" s="11" t="str">
        <x:v>Settled</x:v>
      </x:c>
      <x:c r="J255" s="11" t="n">
        <x:v>3</x:v>
      </x:c>
      <x:c r="K255" s="11" t="n">
        <x:v>18</x:v>
      </x:c>
      <x:c r="L255" s="11" t="n">
        <x:v>0</x:v>
      </x:c>
      <x:c r="M255" s="4" t="str">
        <x:v>2025-03</x:v>
      </x:c>
      <x:c r="N255" s="4" t="n">
        <x:f>IF(AND(I255="Settled",ISNUMBER(K255)),1,0)</x:f>
        <x:v>1</x:v>
      </x:c>
      <x:c r="O255" s="4" t="n">
        <x:f>IF(N255=1,IF(K255&gt;Summary!$B$5,1,0),"")</x:f>
        <x:v>0</x:v>
      </x:c>
      <x:c r="P255" s="12" t="n">
        <x:f>IF(AND(ISNUMBER(F255),ISNUMBER(G255),G255&gt;0),F255/G255,"")</x:f>
        <x:v>0.5615753947264512</x:v>
      </x:c>
      <x:c r="Q255" s="14" t="d">
        <x:v>2025-03-31T00:00:00.000Z</x:v>
      </x:c>
      <x:c r="R255" t="str">
        <x:v>P01458</x:v>
      </x:c>
      <x:c r="S255" t="str">
        <x:v>I00254</x:v>
      </x:c>
      <x:c r="T255" t="str">
        <x:v>R01</x:v>
      </x:c>
      <x:c r="U255" t="n">
        <x:v>0</x:v>
      </x:c>
      <x:c r="V255" t="n">
        <x:v>0</x:v>
      </x:c>
    </x:row>
    <x:row r="256" ht="20" customHeight="1">
      <x:c r="A256" s="4" t="str">
        <x:v>C00255</x:v>
      </x:c>
      <x:c r="B256" s="4" t="str">
        <x:v>Motor</x:v>
      </x:c>
      <x:c r="C256" s="4" t="str">
        <x:v>East</x:v>
      </x:c>
      <x:c r="D256" s="4" t="str">
        <x:v>Collision</x:v>
      </x:c>
      <x:c r="E256" s="4" t="str">
        <x:v>Medium</x:v>
      </x:c>
      <x:c r="F256" s="10" t="n">
        <x:v>107553.98</x:v>
      </x:c>
      <x:c r="G256" s="10" t="n">
        <x:v>13039.06</x:v>
      </x:c>
      <x:c r="H256" s="11" t="n">
        <x:v>6</x:v>
      </x:c>
      <x:c r="I256" s="11" t="str">
        <x:v>Pending</x:v>
      </x:c>
      <x:c r="J256" s="11" t="n">
        <x:v>2</x:v>
      </x:c>
      <x:c r="K256" s="11"/>
      <x:c r="L256" s="11" t="n">
        <x:v>0</x:v>
      </x:c>
      <x:c r="M256" s="4" t="str">
        <x:v>2025-03</x:v>
      </x:c>
      <x:c r="N256" s="4" t="n">
        <x:f>IF(AND(I256="Settled",ISNUMBER(K256)),1,0)</x:f>
        <x:v>0</x:v>
      </x:c>
      <x:c r="O256" s="4" t="str">
        <x:f>IF(N256=1,IF(K256&gt;Summary!$B$5,1,0),"")</x:f>
      </x:c>
      <x:c r="P256" s="12" t="n">
        <x:f>IF(AND(ISNUMBER(F256),ISNUMBER(G256),G256&gt;0),F256/G256,"")</x:f>
        <x:v>8.248599208838675</x:v>
      </x:c>
      <x:c r="Q256" s="14" t="d">
        <x:v>2025-03-10T00:00:00.000Z</x:v>
      </x:c>
      <x:c r="R256" t="str">
        <x:v>P00551</x:v>
      </x:c>
      <x:c r="S256" t="str">
        <x:v>I00255</x:v>
      </x:c>
      <x:c r="T256" t="str">
        <x:v>R04</x:v>
      </x:c>
      <x:c r="U256" t="n">
        <x:v>0</x:v>
      </x:c>
      <x:c r="V256" t="n">
        <x:v>0</x:v>
      </x:c>
    </x:row>
    <x:row r="257" ht="20" customHeight="1">
      <x:c r="A257" s="4" t="str">
        <x:v>C00256</x:v>
      </x:c>
      <x:c r="B257" s="4" t="str">
        <x:v>Motor</x:v>
      </x:c>
      <x:c r="C257" s="4" t="str">
        <x:v>South</x:v>
      </x:c>
      <x:c r="D257" s="4" t="str">
        <x:v>Collision</x:v>
      </x:c>
      <x:c r="E257" s="4" t="str">
        <x:v>Medium</x:v>
      </x:c>
      <x:c r="F257" s="10" t="n">
        <x:v>39287.28</x:v>
      </x:c>
      <x:c r="G257" s="10" t="n">
        <x:v>9162.4</x:v>
      </x:c>
      <x:c r="H257" s="11" t="n">
        <x:v>5</x:v>
      </x:c>
      <x:c r="I257" s="11" t="str">
        <x:v>Pending</x:v>
      </x:c>
      <x:c r="J257" s="11" t="n">
        <x:v>4</x:v>
      </x:c>
      <x:c r="K257" s="11"/>
      <x:c r="L257" s="11" t="n">
        <x:v>0</x:v>
      </x:c>
      <x:c r="M257" s="4" t="str">
        <x:v>2025-01</x:v>
      </x:c>
      <x:c r="N257" s="4" t="n">
        <x:f>IF(AND(I257="Settled",ISNUMBER(K257)),1,0)</x:f>
        <x:v>0</x:v>
      </x:c>
      <x:c r="O257" s="4" t="str">
        <x:f>IF(N257=1,IF(K257&gt;Summary!$B$5,1,0),"")</x:f>
      </x:c>
      <x:c r="P257" s="12" t="n">
        <x:f>IF(AND(ISNUMBER(F257),ISNUMBER(G257),G257&gt;0),F257/G257,"")</x:f>
        <x:v>4.287880904566489</x:v>
      </x:c>
      <x:c r="Q257" s="14" t="d">
        <x:v>2025-01-04T00:00:00.000Z</x:v>
      </x:c>
      <x:c r="R257" t="str">
        <x:v>P01192</x:v>
      </x:c>
      <x:c r="S257" t="str">
        <x:v>I00256</x:v>
      </x:c>
      <x:c r="T257" t="str">
        <x:v>R01</x:v>
      </x:c>
      <x:c r="U257" t="n">
        <x:v>0</x:v>
      </x:c>
      <x:c r="V257" t="n">
        <x:v>0</x:v>
      </x:c>
    </x:row>
    <x:row r="258" ht="20" customHeight="1">
      <x:c r="A258" s="4" t="str">
        <x:v>C00257</x:v>
      </x:c>
      <x:c r="B258" s="4" t="str">
        <x:v>Motor</x:v>
      </x:c>
      <x:c r="C258" s="4" t="str">
        <x:v>West</x:v>
      </x:c>
      <x:c r="D258" s="4" t="str">
        <x:v>Collision</x:v>
      </x:c>
      <x:c r="E258" s="4" t="str">
        <x:v>Medium</x:v>
      </x:c>
      <x:c r="F258" s="10" t="n">
        <x:v>157247.38</x:v>
      </x:c>
      <x:c r="G258" s="10" t="n">
        <x:v>12029.58</x:v>
      </x:c>
      <x:c r="H258" s="11" t="n">
        <x:v>3</x:v>
      </x:c>
      <x:c r="I258" s="11" t="str">
        <x:v>Pending</x:v>
      </x:c>
      <x:c r="J258" s="11" t="n">
        <x:v>4</x:v>
      </x:c>
      <x:c r="K258" s="11"/>
      <x:c r="L258" s="11" t="n">
        <x:v>0</x:v>
      </x:c>
      <x:c r="M258" s="4" t="str">
        <x:v>2025-10</x:v>
      </x:c>
      <x:c r="N258" s="4" t="n">
        <x:f>IF(AND(I258="Settled",ISNUMBER(K258)),1,0)</x:f>
        <x:v>0</x:v>
      </x:c>
      <x:c r="O258" s="4" t="str">
        <x:f>IF(N258=1,IF(K258&gt;Summary!$B$5,1,0),"")</x:f>
      </x:c>
      <x:c r="P258" s="12" t="n">
        <x:f>IF(AND(ISNUMBER(F258),ISNUMBER(G258),G258&gt;0),F258/G258,"")</x:f>
        <x:v>13.071726527443186</x:v>
      </x:c>
      <x:c r="Q258" s="14" t="d">
        <x:v>2025-10-10T00:00:00.000Z</x:v>
      </x:c>
      <x:c r="R258" t="str">
        <x:v>P00550</x:v>
      </x:c>
      <x:c r="S258" t="str">
        <x:v>I00257</x:v>
      </x:c>
      <x:c r="T258" t="str">
        <x:v>R03</x:v>
      </x:c>
      <x:c r="U258" t="n">
        <x:v>0</x:v>
      </x:c>
      <x:c r="V258" t="n">
        <x:v>0</x:v>
      </x:c>
    </x:row>
    <x:row r="259" ht="20" customHeight="1">
      <x:c r="A259" s="4" t="str">
        <x:v>C00258</x:v>
      </x:c>
      <x:c r="B259" s="4" t="str">
        <x:v>Motor</x:v>
      </x:c>
      <x:c r="C259" s="4" t="str">
        <x:v>Central</x:v>
      </x:c>
      <x:c r="D259" s="4" t="str">
        <x:v>Theft</x:v>
      </x:c>
      <x:c r="E259" s="4" t="str">
        <x:v>Low</x:v>
      </x:c>
      <x:c r="F259" s="10" t="n">
        <x:v>23812.65</x:v>
      </x:c>
      <x:c r="G259" s="10" t="n">
        <x:v>17122.29</x:v>
      </x:c>
      <x:c r="H259" s="11" t="n">
        <x:v>4</x:v>
      </x:c>
      <x:c r="I259" s="11" t="str">
        <x:v>Settled</x:v>
      </x:c>
      <x:c r="J259" s="11" t="n">
        <x:v>4</x:v>
      </x:c>
      <x:c r="K259" s="11" t="n">
        <x:v>31</x:v>
      </x:c>
      <x:c r="L259" s="11" t="n">
        <x:v>1</x:v>
      </x:c>
      <x:c r="M259" s="4" t="str">
        <x:v>2025-09</x:v>
      </x:c>
      <x:c r="N259" s="4" t="n">
        <x:f>IF(AND(I259="Settled",ISNUMBER(K259)),1,0)</x:f>
        <x:v>1</x:v>
      </x:c>
      <x:c r="O259" s="4" t="n">
        <x:f>IF(N259=1,IF(K259&gt;Summary!$B$5,1,0),"")</x:f>
        <x:v>1</x:v>
      </x:c>
      <x:c r="P259" s="12" t="n">
        <x:f>IF(AND(ISNUMBER(F259),ISNUMBER(G259),G259&gt;0),F259/G259,"")</x:f>
        <x:v>1.3907397900631282</x:v>
      </x:c>
      <x:c r="Q259" s="14" t="d">
        <x:v>2025-09-27T00:00:00.000Z</x:v>
      </x:c>
      <x:c r="R259" t="str">
        <x:v>P01491</x:v>
      </x:c>
      <x:c r="S259" t="str">
        <x:v>I00258</x:v>
      </x:c>
      <x:c r="T259" t="str">
        <x:v>R05</x:v>
      </x:c>
      <x:c r="U259" t="n">
        <x:v>0</x:v>
      </x:c>
      <x:c r="V259" t="n">
        <x:v>0</x:v>
      </x:c>
    </x:row>
    <x:row r="260" ht="20" customHeight="1">
      <x:c r="A260" s="4" t="str">
        <x:v>C00259</x:v>
      </x:c>
      <x:c r="B260" s="4" t="str">
        <x:v>Motor</x:v>
      </x:c>
      <x:c r="C260" s="4" t="str">
        <x:v>South</x:v>
      </x:c>
      <x:c r="D260" s="4" t="str">
        <x:v>Collision</x:v>
      </x:c>
      <x:c r="E260" s="4" t="str">
        <x:v>Medium</x:v>
      </x:c>
      <x:c r="F260" s="10" t="n">
        <x:v>26371.03</x:v>
      </x:c>
      <x:c r="G260" s="10" t="n">
        <x:v>11529.23</x:v>
      </x:c>
      <x:c r="H260" s="11" t="n">
        <x:v>5</x:v>
      </x:c>
      <x:c r="I260" s="11" t="str">
        <x:v>Settled</x:v>
      </x:c>
      <x:c r="J260" s="11" t="n">
        <x:v>3</x:v>
      </x:c>
      <x:c r="K260" s="11" t="n">
        <x:v>9</x:v>
      </x:c>
      <x:c r="L260" s="11" t="n">
        <x:v>0</x:v>
      </x:c>
      <x:c r="M260" s="4" t="str">
        <x:v>2025-03</x:v>
      </x:c>
      <x:c r="N260" s="4" t="n">
        <x:f>IF(AND(I260="Settled",ISNUMBER(K260)),1,0)</x:f>
        <x:v>1</x:v>
      </x:c>
      <x:c r="O260" s="4" t="n">
        <x:f>IF(N260=1,IF(K260&gt;Summary!$B$5,1,0),"")</x:f>
        <x:v>0</x:v>
      </x:c>
      <x:c r="P260" s="12" t="n">
        <x:f>IF(AND(ISNUMBER(F260),ISNUMBER(G260),G260&gt;0),F260/G260,"")</x:f>
        <x:v>2.2873192745742776</x:v>
      </x:c>
      <x:c r="Q260" s="14" t="d">
        <x:v>2025-03-07T00:00:00.000Z</x:v>
      </x:c>
      <x:c r="R260" t="str">
        <x:v>P01315</x:v>
      </x:c>
      <x:c r="S260" t="str">
        <x:v>I00259</x:v>
      </x:c>
      <x:c r="T260" t="str">
        <x:v>R01</x:v>
      </x:c>
      <x:c r="U260" t="n">
        <x:v>0</x:v>
      </x:c>
      <x:c r="V260" t="n">
        <x:v>0</x:v>
      </x:c>
    </x:row>
    <x:row r="261" ht="20" customHeight="1">
      <x:c r="A261" s="4" t="str">
        <x:v>C00260</x:v>
      </x:c>
      <x:c r="B261" s="4" t="str">
        <x:v>Motor</x:v>
      </x:c>
      <x:c r="C261" s="4" t="str">
        <x:v>South</x:v>
      </x:c>
      <x:c r="D261" s="4" t="str">
        <x:v>Collision</x:v>
      </x:c>
      <x:c r="E261" s="4" t="str">
        <x:v>Low</x:v>
      </x:c>
      <x:c r="F261" s="10" t="n">
        <x:v>17991.87</x:v>
      </x:c>
      <x:c r="G261" s="10" t="n">
        <x:v>12402.57</x:v>
      </x:c>
      <x:c r="H261" s="11" t="n">
        <x:v>7</x:v>
      </x:c>
      <x:c r="I261" s="11" t="str">
        <x:v>Pending</x:v>
      </x:c>
      <x:c r="J261" s="11" t="n">
        <x:v>4</x:v>
      </x:c>
      <x:c r="K261" s="11"/>
      <x:c r="L261" s="11" t="n">
        <x:v>0</x:v>
      </x:c>
      <x:c r="M261" s="4" t="str">
        <x:v>2025-09</x:v>
      </x:c>
      <x:c r="N261" s="4" t="n">
        <x:f>IF(AND(I261="Settled",ISNUMBER(K261)),1,0)</x:f>
        <x:v>0</x:v>
      </x:c>
      <x:c r="O261" s="4" t="str">
        <x:f>IF(N261=1,IF(K261&gt;Summary!$B$5,1,0),"")</x:f>
      </x:c>
      <x:c r="P261" s="12" t="n">
        <x:f>IF(AND(ISNUMBER(F261),ISNUMBER(G261),G261&gt;0),F261/G261,"")</x:f>
        <x:v>1.4506565977857815</x:v>
      </x:c>
      <x:c r="Q261" s="14" t="d">
        <x:v>2025-09-08T00:00:00.000Z</x:v>
      </x:c>
      <x:c r="R261" t="str">
        <x:v>P00752</x:v>
      </x:c>
      <x:c r="S261" t="str">
        <x:v>I00260</x:v>
      </x:c>
      <x:c r="T261" t="str">
        <x:v>R01</x:v>
      </x:c>
      <x:c r="U261" t="n">
        <x:v>0</x:v>
      </x:c>
      <x:c r="V261" t="n">
        <x:v>0</x:v>
      </x:c>
    </x:row>
    <x:row r="262" ht="20" customHeight="1">
      <x:c r="A262" s="4" t="str">
        <x:v>C00261</x:v>
      </x:c>
      <x:c r="B262" s="4" t="str">
        <x:v>Motor</x:v>
      </x:c>
      <x:c r="C262" s="4" t="str">
        <x:v>South</x:v>
      </x:c>
      <x:c r="D262" s="4" t="str">
        <x:v>Theft</x:v>
      </x:c>
      <x:c r="E262" s="4" t="str">
        <x:v>Medium</x:v>
      </x:c>
      <x:c r="F262" s="10" t="n">
        <x:v>64182.09</x:v>
      </x:c>
      <x:c r="G262" s="10" t="n">
        <x:v>8402.94</x:v>
      </x:c>
      <x:c r="H262" s="11" t="n">
        <x:v>10</x:v>
      </x:c>
      <x:c r="I262" s="11" t="str">
        <x:v>Settled</x:v>
      </x:c>
      <x:c r="J262" s="11" t="n">
        <x:v>6</x:v>
      </x:c>
      <x:c r="K262" s="11" t="n">
        <x:v>35</x:v>
      </x:c>
      <x:c r="L262" s="11" t="n">
        <x:v>1</x:v>
      </x:c>
      <x:c r="M262" s="4" t="str">
        <x:v>2025-03</x:v>
      </x:c>
      <x:c r="N262" s="4" t="n">
        <x:f>IF(AND(I262="Settled",ISNUMBER(K262)),1,0)</x:f>
        <x:v>1</x:v>
      </x:c>
      <x:c r="O262" s="4" t="n">
        <x:f>IF(N262=1,IF(K262&gt;Summary!$B$5,1,0),"")</x:f>
        <x:v>1</x:v>
      </x:c>
      <x:c r="P262" s="12" t="n">
        <x:f>IF(AND(ISNUMBER(F262),ISNUMBER(G262),G262&gt;0),F262/G262,"")</x:f>
        <x:v>7.63805168191133</x:v>
      </x:c>
      <x:c r="Q262" s="14" t="d">
        <x:v>2025-03-02T00:00:00.000Z</x:v>
      </x:c>
      <x:c r="R262" t="str">
        <x:v>P01096</x:v>
      </x:c>
      <x:c r="S262" t="str">
        <x:v>I00261</x:v>
      </x:c>
      <x:c r="T262" t="str">
        <x:v>R01</x:v>
      </x:c>
      <x:c r="U262" t="n">
        <x:v>0</x:v>
      </x:c>
      <x:c r="V262" t="n">
        <x:v>0</x:v>
      </x:c>
    </x:row>
    <x:row r="263" ht="20" customHeight="1">
      <x:c r="A263" s="4" t="str">
        <x:v>C00262</x:v>
      </x:c>
      <x:c r="B263" s="4" t="str">
        <x:v>Property</x:v>
      </x:c>
      <x:c r="C263" s="4" t="str">
        <x:v>North</x:v>
      </x:c>
      <x:c r="D263" s="4" t="str">
        <x:v>Water Damage</x:v>
      </x:c>
      <x:c r="E263" s="4" t="str">
        <x:v>Medium</x:v>
      </x:c>
      <x:c r="F263" s="10" t="n">
        <x:v>35402.86</x:v>
      </x:c>
      <x:c r="G263" s="10" t="n">
        <x:v>7740.64</x:v>
      </x:c>
      <x:c r="H263" s="11" t="n">
        <x:v>9</x:v>
      </x:c>
      <x:c r="I263" s="11" t="str">
        <x:v>Settled</x:v>
      </x:c>
      <x:c r="J263" s="11" t="n">
        <x:v>2</x:v>
      </x:c>
      <x:c r="K263" s="11" t="n">
        <x:v>24</x:v>
      </x:c>
      <x:c r="L263" s="11" t="n">
        <x:v>0</x:v>
      </x:c>
      <x:c r="M263" s="4" t="str">
        <x:v>2025-04</x:v>
      </x:c>
      <x:c r="N263" s="4" t="n">
        <x:f>IF(AND(I263="Settled",ISNUMBER(K263)),1,0)</x:f>
        <x:v>1</x:v>
      </x:c>
      <x:c r="O263" s="4" t="n">
        <x:f>IF(N263=1,IF(K263&gt;Summary!$B$5,1,0),"")</x:f>
        <x:v>0</x:v>
      </x:c>
      <x:c r="P263" s="12" t="n">
        <x:f>IF(AND(ISNUMBER(F263),ISNUMBER(G263),G263&gt;0),F263/G263,"")</x:f>
        <x:v>4.573634738212861</x:v>
      </x:c>
      <x:c r="Q263" s="14" t="d">
        <x:v>2025-04-12T00:00:00.000Z</x:v>
      </x:c>
      <x:c r="R263" t="str">
        <x:v>P00662</x:v>
      </x:c>
      <x:c r="S263" t="str">
        <x:v>I00262</x:v>
      </x:c>
      <x:c r="T263" t="str">
        <x:v>R02</x:v>
      </x:c>
      <x:c r="U263" t="n">
        <x:v>0</x:v>
      </x:c>
      <x:c r="V263" t="n">
        <x:v>0</x:v>
      </x:c>
    </x:row>
    <x:row r="264" ht="20" customHeight="1">
      <x:c r="A264" s="4" t="str">
        <x:v>C00263</x:v>
      </x:c>
      <x:c r="B264" s="4" t="str">
        <x:v>Motor</x:v>
      </x:c>
      <x:c r="C264" s="4" t="str">
        <x:v>Central</x:v>
      </x:c>
      <x:c r="D264" s="4" t="str">
        <x:v>Collision</x:v>
      </x:c>
      <x:c r="E264" s="4" t="str">
        <x:v>Low</x:v>
      </x:c>
      <x:c r="F264" s="10" t="n">
        <x:v>82475.79</x:v>
      </x:c>
      <x:c r="G264" s="10" t="n">
        <x:v>12009.91</x:v>
      </x:c>
      <x:c r="H264" s="11" t="n">
        <x:v>10</x:v>
      </x:c>
      <x:c r="I264" s="11" t="str">
        <x:v>Settled</x:v>
      </x:c>
      <x:c r="J264" s="11" t="n">
        <x:v>4</x:v>
      </x:c>
      <x:c r="K264" s="11" t="n">
        <x:v>10</x:v>
      </x:c>
      <x:c r="L264" s="11" t="n">
        <x:v>0</x:v>
      </x:c>
      <x:c r="M264" s="4" t="str">
        <x:v>2025-04</x:v>
      </x:c>
      <x:c r="N264" s="4" t="n">
        <x:f>IF(AND(I264="Settled",ISNUMBER(K264)),1,0)</x:f>
        <x:v>1</x:v>
      </x:c>
      <x:c r="O264" s="4" t="n">
        <x:f>IF(N264=1,IF(K264&gt;Summary!$B$5,1,0),"")</x:f>
        <x:v>0</x:v>
      </x:c>
      <x:c r="P264" s="12" t="n">
        <x:f>IF(AND(ISNUMBER(F264),ISNUMBER(G264),G264&gt;0),F264/G264,"")</x:f>
        <x:v>6.867311245463121</x:v>
      </x:c>
      <x:c r="Q264" s="14" t="d">
        <x:v>2025-04-05T00:00:00.000Z</x:v>
      </x:c>
      <x:c r="R264" t="str">
        <x:v>P01512</x:v>
      </x:c>
      <x:c r="S264" t="str">
        <x:v>I00263</x:v>
      </x:c>
      <x:c r="T264" t="str">
        <x:v>R05</x:v>
      </x:c>
      <x:c r="U264" t="n">
        <x:v>0</x:v>
      </x:c>
      <x:c r="V264" t="n">
        <x:v>0</x:v>
      </x:c>
    </x:row>
    <x:row r="265" ht="20" customHeight="1">
      <x:c r="A265" s="4" t="str">
        <x:v>C00264</x:v>
      </x:c>
      <x:c r="B265" s="4" t="str">
        <x:v>Property</x:v>
      </x:c>
      <x:c r="C265" s="4" t="str">
        <x:v>South</x:v>
      </x:c>
      <x:c r="D265" s="4" t="str">
        <x:v>Water Damage</x:v>
      </x:c>
      <x:c r="E265" s="4" t="str">
        <x:v>High</x:v>
      </x:c>
      <x:c r="F265" s="10" t="n">
        <x:v>150349.37</x:v>
      </x:c>
      <x:c r="G265" s="10" t="n">
        <x:v>12655.41</x:v>
      </x:c>
      <x:c r="H265" s="11" t="n">
        <x:v>9</x:v>
      </x:c>
      <x:c r="I265" s="11" t="str">
        <x:v>Settled</x:v>
      </x:c>
      <x:c r="J265" s="11" t="n">
        <x:v>2</x:v>
      </x:c>
      <x:c r="K265" s="11" t="n">
        <x:v>23</x:v>
      </x:c>
      <x:c r="L265" s="11" t="n">
        <x:v>0</x:v>
      </x:c>
      <x:c r="M265" s="4" t="str">
        <x:v>2025-02</x:v>
      </x:c>
      <x:c r="N265" s="4" t="n">
        <x:f>IF(AND(I265="Settled",ISNUMBER(K265)),1,0)</x:f>
        <x:v>1</x:v>
      </x:c>
      <x:c r="O265" s="4" t="n">
        <x:f>IF(N265=1,IF(K265&gt;Summary!$B$5,1,0),"")</x:f>
        <x:v>0</x:v>
      </x:c>
      <x:c r="P265" s="12" t="n">
        <x:f>IF(AND(ISNUMBER(F265),ISNUMBER(G265),G265&gt;0),F265/G265,"")</x:f>
        <x:v>11.880244891315256</x:v>
      </x:c>
      <x:c r="Q265" s="14" t="d">
        <x:v>2025-02-17T00:00:00.000Z</x:v>
      </x:c>
      <x:c r="R265" t="str">
        <x:v>P00574</x:v>
      </x:c>
      <x:c r="S265" t="str">
        <x:v>I00264</x:v>
      </x:c>
      <x:c r="T265" t="str">
        <x:v>R01</x:v>
      </x:c>
      <x:c r="U265" t="n">
        <x:v>0</x:v>
      </x:c>
      <x:c r="V265" t="n">
        <x:v>0</x:v>
      </x:c>
    </x:row>
    <x:row r="266" ht="20" customHeight="1">
      <x:c r="A266" s="4" t="str">
        <x:v>C00265</x:v>
      </x:c>
      <x:c r="B266" s="4" t="str">
        <x:v>Property</x:v>
      </x:c>
      <x:c r="C266" s="4" t="str">
        <x:v>West</x:v>
      </x:c>
      <x:c r="D266" s="4" t="str">
        <x:v>Water Damage</x:v>
      </x:c>
      <x:c r="E266" s="4" t="str">
        <x:v>Low</x:v>
      </x:c>
      <x:c r="F266" s="10" t="n">
        <x:v>30541.24</x:v>
      </x:c>
      <x:c r="G266" s="10" t="n">
        <x:v>7418.56</x:v>
      </x:c>
      <x:c r="H266" s="11" t="n">
        <x:v>2</x:v>
      </x:c>
      <x:c r="I266" s="11" t="str">
        <x:v>Settled</x:v>
      </x:c>
      <x:c r="J266" s="11" t="n">
        <x:v>3</x:v>
      </x:c>
      <x:c r="K266" s="11" t="n">
        <x:v>7</x:v>
      </x:c>
      <x:c r="L266" s="11" t="n">
        <x:v>0</x:v>
      </x:c>
      <x:c r="M266" s="4" t="str">
        <x:v>2025-09</x:v>
      </x:c>
      <x:c r="N266" s="4" t="n">
        <x:f>IF(AND(I266="Settled",ISNUMBER(K266)),1,0)</x:f>
        <x:v>1</x:v>
      </x:c>
      <x:c r="O266" s="4" t="n">
        <x:f>IF(N266=1,IF(K266&gt;Summary!$B$5,1,0),"")</x:f>
        <x:v>0</x:v>
      </x:c>
      <x:c r="P266" s="12" t="n">
        <x:f>IF(AND(ISNUMBER(F266),ISNUMBER(G266),G266&gt;0),F266/G266,"")</x:f>
        <x:v>4.11686904197041</x:v>
      </x:c>
      <x:c r="Q266" s="14" t="d">
        <x:v>2025-09-24T00:00:00.000Z</x:v>
      </x:c>
      <x:c r="R266" t="str">
        <x:v>P01339</x:v>
      </x:c>
      <x:c r="S266" t="str">
        <x:v>I00265</x:v>
      </x:c>
      <x:c r="T266" t="str">
        <x:v>R03</x:v>
      </x:c>
      <x:c r="U266" t="n">
        <x:v>0</x:v>
      </x:c>
      <x:c r="V266" t="n">
        <x:v>0</x:v>
      </x:c>
    </x:row>
    <x:row r="267" ht="20" customHeight="1">
      <x:c r="A267" s="4" t="str">
        <x:v>C00266</x:v>
      </x:c>
      <x:c r="B267" s="4" t="str">
        <x:v>Motor</x:v>
      </x:c>
      <x:c r="C267" s="4" t="str">
        <x:v>East</x:v>
      </x:c>
      <x:c r="D267" s="4" t="str">
        <x:v>Glass Damage</x:v>
      </x:c>
      <x:c r="E267" s="4" t="str">
        <x:v>Low</x:v>
      </x:c>
      <x:c r="F267" s="10" t="n">
        <x:v>3823.21</x:v>
      </x:c>
      <x:c r="G267" s="10" t="n">
        <x:v>9505.72</x:v>
      </x:c>
      <x:c r="H267" s="11" t="n">
        <x:v>6</x:v>
      </x:c>
      <x:c r="I267" s="11" t="str">
        <x:v>Settled</x:v>
      </x:c>
      <x:c r="J267" s="11" t="n">
        <x:v>2</x:v>
      </x:c>
      <x:c r="K267" s="11" t="n">
        <x:v>8</x:v>
      </x:c>
      <x:c r="L267" s="11" t="n">
        <x:v>0</x:v>
      </x:c>
      <x:c r="M267" s="4" t="str">
        <x:v>2025-01</x:v>
      </x:c>
      <x:c r="N267" s="4" t="n">
        <x:f>IF(AND(I267="Settled",ISNUMBER(K267)),1,0)</x:f>
        <x:v>1</x:v>
      </x:c>
      <x:c r="O267" s="4" t="n">
        <x:f>IF(N267=1,IF(K267&gt;Summary!$B$5,1,0),"")</x:f>
        <x:v>0</x:v>
      </x:c>
      <x:c r="P267" s="12" t="n">
        <x:f>IF(AND(ISNUMBER(F267),ISNUMBER(G267),G267&gt;0),F267/G267,"")</x:f>
        <x:v>0.4022009905614725</x:v>
      </x:c>
      <x:c r="Q267" s="14" t="d">
        <x:v>2025-01-16T00:00:00.000Z</x:v>
      </x:c>
      <x:c r="R267" t="str">
        <x:v>P00987</x:v>
      </x:c>
      <x:c r="S267" t="str">
        <x:v>I00266</x:v>
      </x:c>
      <x:c r="T267" t="str">
        <x:v>R04</x:v>
      </x:c>
      <x:c r="U267" t="n">
        <x:v>0</x:v>
      </x:c>
      <x:c r="V267" t="n">
        <x:v>0</x:v>
      </x:c>
    </x:row>
    <x:row r="268" ht="20" customHeight="1">
      <x:c r="A268" s="4" t="str">
        <x:v>C00267</x:v>
      </x:c>
      <x:c r="B268" s="4" t="str">
        <x:v>Motor</x:v>
      </x:c>
      <x:c r="C268" s="4" t="str">
        <x:v>Central</x:v>
      </x:c>
      <x:c r="D268" s="4" t="str">
        <x:v>Glass Damage</x:v>
      </x:c>
      <x:c r="E268" s="4" t="str">
        <x:v>Low</x:v>
      </x:c>
      <x:c r="F268" s="10"/>
      <x:c r="G268" s="10" t="n">
        <x:v>14485.2</x:v>
      </x:c>
      <x:c r="H268" s="11" t="n">
        <x:v>3</x:v>
      </x:c>
      <x:c r="I268" s="11" t="str">
        <x:v>Settled</x:v>
      </x:c>
      <x:c r="J268" s="11" t="n">
        <x:v>4</x:v>
      </x:c>
      <x:c r="K268" s="11" t="n">
        <x:v>16</x:v>
      </x:c>
      <x:c r="L268" s="11" t="n">
        <x:v>0</x:v>
      </x:c>
      <x:c r="M268" s="4" t="str">
        <x:v>2025-05</x:v>
      </x:c>
      <x:c r="N268" s="4" t="n">
        <x:f>IF(AND(I268="Settled",ISNUMBER(K268)),1,0)</x:f>
        <x:v>1</x:v>
      </x:c>
      <x:c r="O268" s="4" t="n">
        <x:f>IF(N268=1,IF(K268&gt;Summary!$B$5,1,0),"")</x:f>
        <x:v>0</x:v>
      </x:c>
      <x:c r="P268" s="12" t="str">
        <x:f>IF(AND(ISNUMBER(F268),ISNUMBER(G268),G268&gt;0),F268/G268,"")</x:f>
      </x:c>
      <x:c r="Q268" s="14" t="d">
        <x:v>2025-05-28T00:00:00.000Z</x:v>
      </x:c>
      <x:c r="R268" t="str">
        <x:v>P01030</x:v>
      </x:c>
      <x:c r="S268" t="str">
        <x:v>I00267</x:v>
      </x:c>
      <x:c r="T268" t="str">
        <x:v>R05</x:v>
      </x:c>
      <x:c r="U268" t="n">
        <x:v>0</x:v>
      </x:c>
      <x:c r="V268" t="n">
        <x:v>1</x:v>
      </x:c>
    </x:row>
    <x:row r="269" ht="20" customHeight="1">
      <x:c r="A269" s="4" t="str">
        <x:v>C00268</x:v>
      </x:c>
      <x:c r="B269" s="4" t="str">
        <x:v>Property</x:v>
      </x:c>
      <x:c r="C269" s="4" t="str">
        <x:v>South</x:v>
      </x:c>
      <x:c r="D269" s="4" t="str">
        <x:v>Collision</x:v>
      </x:c>
      <x:c r="E269" s="4" t="str">
        <x:v>Medium</x:v>
      </x:c>
      <x:c r="F269" s="10" t="n">
        <x:v>210247.52</x:v>
      </x:c>
      <x:c r="G269" s="10" t="n">
        <x:v>7599.92</x:v>
      </x:c>
      <x:c r="H269" s="11" t="n">
        <x:v>10</x:v>
      </x:c>
      <x:c r="I269" s="11" t="str">
        <x:v>Pending</x:v>
      </x:c>
      <x:c r="J269" s="11" t="n">
        <x:v>4</x:v>
      </x:c>
      <x:c r="K269" s="11"/>
      <x:c r="L269" s="11" t="n">
        <x:v>0</x:v>
      </x:c>
      <x:c r="M269" s="4" t="str">
        <x:v>2025-06</x:v>
      </x:c>
      <x:c r="N269" s="4" t="n">
        <x:f>IF(AND(I269="Settled",ISNUMBER(K269)),1,0)</x:f>
        <x:v>0</x:v>
      </x:c>
      <x:c r="O269" s="4" t="str">
        <x:f>IF(N269=1,IF(K269&gt;Summary!$B$5,1,0),"")</x:f>
      </x:c>
      <x:c r="P269" s="12" t="n">
        <x:f>IF(AND(ISNUMBER(F269),ISNUMBER(G269),G269&gt;0),F269/G269,"")</x:f>
        <x:v>27.66443857303761</x:v>
      </x:c>
      <x:c r="Q269" s="14" t="d">
        <x:v>2025-06-28T00:00:00.000Z</x:v>
      </x:c>
      <x:c r="R269" t="str">
        <x:v>P00563</x:v>
      </x:c>
      <x:c r="S269" t="str">
        <x:v>I00268</x:v>
      </x:c>
      <x:c r="T269" t="str">
        <x:v>R01</x:v>
      </x:c>
      <x:c r="U269" t="n">
        <x:v>0</x:v>
      </x:c>
      <x:c r="V269" t="n">
        <x:v>0</x:v>
      </x:c>
    </x:row>
    <x:row r="270" ht="20" customHeight="1">
      <x:c r="A270" s="4" t="str">
        <x:v>C00269</x:v>
      </x:c>
      <x:c r="B270" s="4" t="str">
        <x:v>Motor</x:v>
      </x:c>
      <x:c r="C270" s="4" t="str">
        <x:v>East</x:v>
      </x:c>
      <x:c r="D270" s="4" t="str">
        <x:v>Collision</x:v>
      </x:c>
      <x:c r="E270" s="4" t="str">
        <x:v>Low</x:v>
      </x:c>
      <x:c r="F270" s="10" t="n">
        <x:v>7843.66</x:v>
      </x:c>
      <x:c r="G270" s="10" t="n">
        <x:v>10484.92</x:v>
      </x:c>
      <x:c r="H270" s="11" t="n">
        <x:v>8</x:v>
      </x:c>
      <x:c r="I270" s="11" t="str">
        <x:v>Settled</x:v>
      </x:c>
      <x:c r="J270" s="11" t="n">
        <x:v>2</x:v>
      </x:c>
      <x:c r="K270" s="11" t="n">
        <x:v>5</x:v>
      </x:c>
      <x:c r="L270" s="11" t="n">
        <x:v>0</x:v>
      </x:c>
      <x:c r="M270" s="4" t="str">
        <x:v>2025-07</x:v>
      </x:c>
      <x:c r="N270" s="4" t="n">
        <x:f>IF(AND(I270="Settled",ISNUMBER(K270)),1,0)</x:f>
        <x:v>1</x:v>
      </x:c>
      <x:c r="O270" s="4" t="n">
        <x:f>IF(N270=1,IF(K270&gt;Summary!$B$5,1,0),"")</x:f>
        <x:v>0</x:v>
      </x:c>
      <x:c r="P270" s="12" t="n">
        <x:f>IF(AND(ISNUMBER(F270),ISNUMBER(G270),G270&gt;0),F270/G270,"")</x:f>
        <x:v>0.7480896373076762</x:v>
      </x:c>
      <x:c r="Q270" s="14" t="d">
        <x:v>2025-07-30T00:00:00.000Z</x:v>
      </x:c>
      <x:c r="R270" t="str">
        <x:v>P01333</x:v>
      </x:c>
      <x:c r="S270" t="str">
        <x:v>I00269</x:v>
      </x:c>
      <x:c r="T270" t="str">
        <x:v>R04</x:v>
      </x:c>
      <x:c r="U270" t="n">
        <x:v>0</x:v>
      </x:c>
      <x:c r="V270" t="n">
        <x:v>0</x:v>
      </x:c>
    </x:row>
    <x:row r="271" ht="20" customHeight="1">
      <x:c r="A271" s="4" t="str">
        <x:v>C00270</x:v>
      </x:c>
      <x:c r="B271" s="4" t="str">
        <x:v>Property</x:v>
      </x:c>
      <x:c r="C271" s="4" t="str">
        <x:v>South</x:v>
      </x:c>
      <x:c r="D271" s="4" t="str">
        <x:v>Fire</x:v>
      </x:c>
      <x:c r="E271" s="4" t="str">
        <x:v>Medium</x:v>
      </x:c>
      <x:c r="F271" s="10" t="n">
        <x:v>98144.01</x:v>
      </x:c>
      <x:c r="G271" s="10" t="n">
        <x:v>17775.11</x:v>
      </x:c>
      <x:c r="H271" s="11" t="n">
        <x:v>8</x:v>
      </x:c>
      <x:c r="I271" s="11" t="str">
        <x:v>Settled</x:v>
      </x:c>
      <x:c r="J271" s="11" t="n">
        <x:v>5</x:v>
      </x:c>
      <x:c r="K271" s="11" t="n">
        <x:v>24</x:v>
      </x:c>
      <x:c r="L271" s="11" t="n">
        <x:v>1</x:v>
      </x:c>
      <x:c r="M271" s="4" t="str">
        <x:v>2025-03</x:v>
      </x:c>
      <x:c r="N271" s="4" t="n">
        <x:f>IF(AND(I271="Settled",ISNUMBER(K271)),1,0)</x:f>
        <x:v>1</x:v>
      </x:c>
      <x:c r="O271" s="4" t="n">
        <x:f>IF(N271=1,IF(K271&gt;Summary!$B$5,1,0),"")</x:f>
        <x:v>0</x:v>
      </x:c>
      <x:c r="P271" s="12" t="n">
        <x:f>IF(AND(ISNUMBER(F271),ISNUMBER(G271),G271&gt;0),F271/G271,"")</x:f>
        <x:v>5.521429121957613</x:v>
      </x:c>
      <x:c r="Q271" s="14" t="d">
        <x:v>2025-03-12T00:00:00.000Z</x:v>
      </x:c>
      <x:c r="R271" t="str">
        <x:v>P01195</x:v>
      </x:c>
      <x:c r="S271" t="str">
        <x:v>I00270</x:v>
      </x:c>
      <x:c r="T271" t="str">
        <x:v>R01</x:v>
      </x:c>
      <x:c r="U271" t="n">
        <x:v>0</x:v>
      </x:c>
      <x:c r="V271" t="n">
        <x:v>0</x:v>
      </x:c>
    </x:row>
    <x:row r="272" ht="20" customHeight="1">
      <x:c r="A272" s="4" t="str">
        <x:v>C00271</x:v>
      </x:c>
      <x:c r="B272" s="4" t="str">
        <x:v>Property</x:v>
      </x:c>
      <x:c r="C272" s="4" t="str">
        <x:v>South</x:v>
      </x:c>
      <x:c r="D272" s="4" t="str">
        <x:v>Water Damage</x:v>
      </x:c>
      <x:c r="E272" s="4" t="str">
        <x:v>Medium</x:v>
      </x:c>
      <x:c r="F272" s="10" t="n">
        <x:v>48183.61</x:v>
      </x:c>
      <x:c r="G272" s="10" t="n">
        <x:v>6709.41</x:v>
      </x:c>
      <x:c r="H272" s="11" t="n">
        <x:v>1</x:v>
      </x:c>
      <x:c r="I272" s="11" t="str">
        <x:v>Settled</x:v>
      </x:c>
      <x:c r="J272" s="11" t="n">
        <x:v>2</x:v>
      </x:c>
      <x:c r="K272" s="11" t="n">
        <x:v>5</x:v>
      </x:c>
      <x:c r="L272" s="11" t="n">
        <x:v>0</x:v>
      </x:c>
      <x:c r="M272" s="4" t="str">
        <x:v>2025-06</x:v>
      </x:c>
      <x:c r="N272" s="4" t="n">
        <x:f>IF(AND(I272="Settled",ISNUMBER(K272)),1,0)</x:f>
        <x:v>1</x:v>
      </x:c>
      <x:c r="O272" s="4" t="n">
        <x:f>IF(N272=1,IF(K272&gt;Summary!$B$5,1,0),"")</x:f>
        <x:v>0</x:v>
      </x:c>
      <x:c r="P272" s="12" t="n">
        <x:f>IF(AND(ISNUMBER(F272),ISNUMBER(G272),G272&gt;0),F272/G272,"")</x:f>
        <x:v>7.181497329869542</x:v>
      </x:c>
      <x:c r="Q272" s="14" t="d">
        <x:v>2025-06-22T00:00:00.000Z</x:v>
      </x:c>
      <x:c r="R272" t="str">
        <x:v>P01305</x:v>
      </x:c>
      <x:c r="S272" t="str">
        <x:v>I00271</x:v>
      </x:c>
      <x:c r="T272" t="str">
        <x:v>R01</x:v>
      </x:c>
      <x:c r="U272" t="n">
        <x:v>0</x:v>
      </x:c>
      <x:c r="V272" t="n">
        <x:v>0</x:v>
      </x:c>
    </x:row>
    <x:row r="273" ht="20" customHeight="1">
      <x:c r="A273" s="4" t="str">
        <x:v>C00272</x:v>
      </x:c>
      <x:c r="B273" s="4" t="str">
        <x:v>Motor</x:v>
      </x:c>
      <x:c r="C273" s="4" t="str">
        <x:v>Central</x:v>
      </x:c>
      <x:c r="D273" s="4" t="str">
        <x:v>Theft</x:v>
      </x:c>
      <x:c r="E273" s="4" t="str">
        <x:v>Low</x:v>
      </x:c>
      <x:c r="F273" s="10" t="n">
        <x:v>66320.48</x:v>
      </x:c>
      <x:c r="G273" s="10" t="n">
        <x:v>14202.57</x:v>
      </x:c>
      <x:c r="H273" s="11" t="n">
        <x:v>3</x:v>
      </x:c>
      <x:c r="I273" s="11" t="str">
        <x:v>Settled</x:v>
      </x:c>
      <x:c r="J273" s="11" t="n">
        <x:v>6</x:v>
      </x:c>
      <x:c r="K273" s="11" t="n">
        <x:v>32</x:v>
      </x:c>
      <x:c r="L273" s="11" t="n">
        <x:v>1</x:v>
      </x:c>
      <x:c r="M273" s="4" t="str">
        <x:v>2025-10</x:v>
      </x:c>
      <x:c r="N273" s="4" t="n">
        <x:f>IF(AND(I273="Settled",ISNUMBER(K273)),1,0)</x:f>
        <x:v>1</x:v>
      </x:c>
      <x:c r="O273" s="4" t="n">
        <x:f>IF(N273=1,IF(K273&gt;Summary!$B$5,1,0),"")</x:f>
        <x:v>1</x:v>
      </x:c>
      <x:c r="P273" s="12" t="n">
        <x:f>IF(AND(ISNUMBER(F273),ISNUMBER(G273),G273&gt;0),F273/G273,"")</x:f>
        <x:v>4.669611204169386</x:v>
      </x:c>
      <x:c r="Q273" s="14" t="d">
        <x:v>2025-10-17T00:00:00.000Z</x:v>
      </x:c>
      <x:c r="R273" t="str">
        <x:v>P01283</x:v>
      </x:c>
      <x:c r="S273" t="str">
        <x:v>I00272</x:v>
      </x:c>
      <x:c r="T273" t="str">
        <x:v>R05</x:v>
      </x:c>
      <x:c r="U273" t="n">
        <x:v>0</x:v>
      </x:c>
      <x:c r="V273" t="n">
        <x:v>0</x:v>
      </x:c>
    </x:row>
    <x:row r="274" ht="20" customHeight="1">
      <x:c r="A274" s="4" t="str">
        <x:v>C00273</x:v>
      </x:c>
      <x:c r="B274" s="4" t="str">
        <x:v>Motor</x:v>
      </x:c>
      <x:c r="C274" s="4" t="str">
        <x:v>South</x:v>
      </x:c>
      <x:c r="D274" s="4" t="str">
        <x:v>Glass Damage</x:v>
      </x:c>
      <x:c r="E274" s="4" t="str">
        <x:v>High</x:v>
      </x:c>
      <x:c r="F274" s="10" t="n">
        <x:v>21394.14</x:v>
      </x:c>
      <x:c r="G274" s="10" t="n">
        <x:v>12372.25</x:v>
      </x:c>
      <x:c r="H274" s="11" t="n">
        <x:v>2</x:v>
      </x:c>
      <x:c r="I274" s="11" t="str">
        <x:v>Settled</x:v>
      </x:c>
      <x:c r="J274" s="11" t="n">
        <x:v>2</x:v>
      </x:c>
      <x:c r="K274" s="11" t="n">
        <x:v>25</x:v>
      </x:c>
      <x:c r="L274" s="11" t="n">
        <x:v>0</x:v>
      </x:c>
      <x:c r="M274" s="4" t="str">
        <x:v>2025-05</x:v>
      </x:c>
      <x:c r="N274" s="4" t="n">
        <x:f>IF(AND(I274="Settled",ISNUMBER(K274)),1,0)</x:f>
        <x:v>1</x:v>
      </x:c>
      <x:c r="O274" s="4" t="n">
        <x:f>IF(N274=1,IF(K274&gt;Summary!$B$5,1,0),"")</x:f>
        <x:v>0</x:v>
      </x:c>
      <x:c r="P274" s="12" t="n">
        <x:f>IF(AND(ISNUMBER(F274),ISNUMBER(G274),G274&gt;0),F274/G274,"")</x:f>
        <x:v>1.7292036614197095</x:v>
      </x:c>
      <x:c r="Q274" s="14" t="d">
        <x:v>2025-05-17T00:00:00.000Z</x:v>
      </x:c>
      <x:c r="R274" t="str">
        <x:v>P00253</x:v>
      </x:c>
      <x:c r="S274" t="str">
        <x:v>I00273</x:v>
      </x:c>
      <x:c r="T274" t="str">
        <x:v>R01</x:v>
      </x:c>
      <x:c r="U274" t="n">
        <x:v>0</x:v>
      </x:c>
      <x:c r="V274" t="n">
        <x:v>0</x:v>
      </x:c>
    </x:row>
    <x:row r="275" ht="20" customHeight="1">
      <x:c r="A275" s="4" t="str">
        <x:v>C00274</x:v>
      </x:c>
      <x:c r="B275" s="4" t="str">
        <x:v>Motor</x:v>
      </x:c>
      <x:c r="C275" s="4" t="str">
        <x:v>East</x:v>
      </x:c>
      <x:c r="D275" s="4" t="str">
        <x:v>Glass Damage</x:v>
      </x:c>
      <x:c r="E275" s="4" t="str">
        <x:v>Low</x:v>
      </x:c>
      <x:c r="F275" s="10" t="n">
        <x:v>6196.65</x:v>
      </x:c>
      <x:c r="G275" s="10" t="n">
        <x:v>10803.82</x:v>
      </x:c>
      <x:c r="H275" s="11" t="n">
        <x:v>3</x:v>
      </x:c>
      <x:c r="I275" s="11" t="str">
        <x:v>Settled</x:v>
      </x:c>
      <x:c r="J275" s="11" t="n">
        <x:v>3</x:v>
      </x:c>
      <x:c r="K275" s="11" t="n">
        <x:v>16</x:v>
      </x:c>
      <x:c r="L275" s="11" t="n">
        <x:v>0</x:v>
      </x:c>
      <x:c r="M275" s="4" t="str">
        <x:v>2025-12</x:v>
      </x:c>
      <x:c r="N275" s="4" t="n">
        <x:f>IF(AND(I275="Settled",ISNUMBER(K275)),1,0)</x:f>
        <x:v>1</x:v>
      </x:c>
      <x:c r="O275" s="4" t="n">
        <x:f>IF(N275=1,IF(K275&gt;Summary!$B$5,1,0),"")</x:f>
        <x:v>0</x:v>
      </x:c>
      <x:c r="P275" s="12" t="n">
        <x:f>IF(AND(ISNUMBER(F275),ISNUMBER(G275),G275&gt;0),F275/G275,"")</x:f>
        <x:v>0.57356101823244</x:v>
      </x:c>
      <x:c r="Q275" s="14" t="d">
        <x:v>2025-12-13T00:00:00.000Z</x:v>
      </x:c>
      <x:c r="R275" t="str">
        <x:v>P01402</x:v>
      </x:c>
      <x:c r="S275" t="str">
        <x:v>I00274</x:v>
      </x:c>
      <x:c r="T275" t="str">
        <x:v>R04</x:v>
      </x:c>
      <x:c r="U275" t="n">
        <x:v>0</x:v>
      </x:c>
      <x:c r="V275" t="n">
        <x:v>0</x:v>
      </x:c>
    </x:row>
    <x:row r="276" ht="20" customHeight="1">
      <x:c r="A276" s="4" t="str">
        <x:v>C00275</x:v>
      </x:c>
      <x:c r="B276" s="4" t="str">
        <x:v>Motor</x:v>
      </x:c>
      <x:c r="C276" s="4" t="str">
        <x:v>West</x:v>
      </x:c>
      <x:c r="D276" s="4" t="str">
        <x:v>Collision</x:v>
      </x:c>
      <x:c r="E276" s="4" t="str">
        <x:v>Medium</x:v>
      </x:c>
      <x:c r="F276" s="10" t="n">
        <x:v>46710.44</x:v>
      </x:c>
      <x:c r="G276" s="10" t="n">
        <x:v>18291.01</x:v>
      </x:c>
      <x:c r="H276" s="11" t="n">
        <x:v>6</x:v>
      </x:c>
      <x:c r="I276" s="11" t="str">
        <x:v>Rejected</x:v>
      </x:c>
      <x:c r="J276" s="11" t="n">
        <x:v>2</x:v>
      </x:c>
      <x:c r="K276" s="11"/>
      <x:c r="L276" s="11" t="n">
        <x:v>0</x:v>
      </x:c>
      <x:c r="M276" s="4" t="str">
        <x:v>2025-06</x:v>
      </x:c>
      <x:c r="N276" s="4" t="n">
        <x:f>IF(AND(I276="Settled",ISNUMBER(K276)),1,0)</x:f>
        <x:v>0</x:v>
      </x:c>
      <x:c r="O276" s="4" t="str">
        <x:f>IF(N276=1,IF(K276&gt;Summary!$B$5,1,0),"")</x:f>
      </x:c>
      <x:c r="P276" s="12" t="n">
        <x:f>IF(AND(ISNUMBER(F276),ISNUMBER(G276),G276&gt;0),F276/G276,"")</x:f>
        <x:v>2.5537376011494173</x:v>
      </x:c>
      <x:c r="Q276" s="14" t="d">
        <x:v>2025-06-06T00:00:00.000Z</x:v>
      </x:c>
      <x:c r="R276" t="str">
        <x:v>P01347</x:v>
      </x:c>
      <x:c r="S276" t="str">
        <x:v>I00275</x:v>
      </x:c>
      <x:c r="T276" t="str">
        <x:v>R03</x:v>
      </x:c>
      <x:c r="U276" t="n">
        <x:v>0</x:v>
      </x:c>
      <x:c r="V276" t="n">
        <x:v>0</x:v>
      </x:c>
    </x:row>
    <x:row r="277" ht="20" customHeight="1">
      <x:c r="A277" s="4" t="str">
        <x:v>C00276</x:v>
      </x:c>
      <x:c r="B277" s="4" t="str">
        <x:v>Motor</x:v>
      </x:c>
      <x:c r="C277" s="4" t="str">
        <x:v>South</x:v>
      </x:c>
      <x:c r="D277" s="4" t="str">
        <x:v>Glass Damage</x:v>
      </x:c>
      <x:c r="E277" s="4" t="str">
        <x:v>Low</x:v>
      </x:c>
      <x:c r="F277" s="10" t="n">
        <x:v>10054.97</x:v>
      </x:c>
      <x:c r="G277" s="10" t="n">
        <x:v>7390.52</x:v>
      </x:c>
      <x:c r="H277" s="11" t="n">
        <x:v>5</x:v>
      </x:c>
      <x:c r="I277" s="11" t="str">
        <x:v>Settled</x:v>
      </x:c>
      <x:c r="J277" s="11" t="n">
        <x:v>4</x:v>
      </x:c>
      <x:c r="K277" s="11" t="n">
        <x:v>20</x:v>
      </x:c>
      <x:c r="L277" s="11" t="n">
        <x:v>0</x:v>
      </x:c>
      <x:c r="M277" s="4" t="str">
        <x:v>2025-10</x:v>
      </x:c>
      <x:c r="N277" s="4" t="n">
        <x:f>IF(AND(I277="Settled",ISNUMBER(K277)),1,0)</x:f>
        <x:v>1</x:v>
      </x:c>
      <x:c r="O277" s="4" t="n">
        <x:f>IF(N277=1,IF(K277&gt;Summary!$B$5,1,0),"")</x:f>
        <x:v>0</x:v>
      </x:c>
      <x:c r="P277" s="12" t="n">
        <x:f>IF(AND(ISNUMBER(F277),ISNUMBER(G277),G277&gt;0),F277/G277,"")</x:f>
        <x:v>1.360522669582113</x:v>
      </x:c>
      <x:c r="Q277" s="14" t="d">
        <x:v>2025-10-11T00:00:00.000Z</x:v>
      </x:c>
      <x:c r="R277" t="str">
        <x:v>P00389</x:v>
      </x:c>
      <x:c r="S277" t="str">
        <x:v>I00276</x:v>
      </x:c>
      <x:c r="T277" t="str">
        <x:v>R01</x:v>
      </x:c>
      <x:c r="U277" t="n">
        <x:v>0</x:v>
      </x:c>
      <x:c r="V277" t="n">
        <x:v>0</x:v>
      </x:c>
    </x:row>
    <x:row r="278" ht="20" customHeight="1">
      <x:c r="A278" s="4" t="str">
        <x:v>C00277</x:v>
      </x:c>
      <x:c r="B278" s="4" t="str">
        <x:v>Motor</x:v>
      </x:c>
      <x:c r="C278" s="4" t="str">
        <x:v>North</x:v>
      </x:c>
      <x:c r="D278" s="4" t="str">
        <x:v>Collision</x:v>
      </x:c>
      <x:c r="E278" s="4" t="str">
        <x:v>Medium</x:v>
      </x:c>
      <x:c r="F278" s="10" t="n">
        <x:v>19242.46</x:v>
      </x:c>
      <x:c r="G278" s="10" t="n">
        <x:v>14776.42</x:v>
      </x:c>
      <x:c r="H278" s="11" t="n">
        <x:v>9</x:v>
      </x:c>
      <x:c r="I278" s="11" t="str">
        <x:v>Settled</x:v>
      </x:c>
      <x:c r="J278" s="11" t="n">
        <x:v>2</x:v>
      </x:c>
      <x:c r="K278" s="11" t="n">
        <x:v>18</x:v>
      </x:c>
      <x:c r="L278" s="11" t="n">
        <x:v>0</x:v>
      </x:c>
      <x:c r="M278" s="4" t="str">
        <x:v>2025-02</x:v>
      </x:c>
      <x:c r="N278" s="4" t="n">
        <x:f>IF(AND(I278="Settled",ISNUMBER(K278)),1,0)</x:f>
        <x:v>1</x:v>
      </x:c>
      <x:c r="O278" s="4" t="n">
        <x:f>IF(N278=1,IF(K278&gt;Summary!$B$5,1,0),"")</x:f>
        <x:v>0</x:v>
      </x:c>
      <x:c r="P278" s="12" t="n">
        <x:f>IF(AND(ISNUMBER(F278),ISNUMBER(G278),G278&gt;0),F278/G278,"")</x:f>
        <x:v>1.3022410028951532</x:v>
      </x:c>
      <x:c r="Q278" s="14" t="d">
        <x:v>2025-02-11T00:00:00.000Z</x:v>
      </x:c>
      <x:c r="R278" t="str">
        <x:v>P01571</x:v>
      </x:c>
      <x:c r="S278" t="str">
        <x:v>I00277</x:v>
      </x:c>
      <x:c r="T278" t="str">
        <x:v>R02</x:v>
      </x:c>
      <x:c r="U278" t="n">
        <x:v>0</x:v>
      </x:c>
      <x:c r="V278" t="n">
        <x:v>0</x:v>
      </x:c>
    </x:row>
    <x:row r="279" ht="20" customHeight="1">
      <x:c r="A279" s="4" t="str">
        <x:v>C00278</x:v>
      </x:c>
      <x:c r="B279" s="4" t="str">
        <x:v>Motor</x:v>
      </x:c>
      <x:c r="C279" s="4" t="str">
        <x:v>North</x:v>
      </x:c>
      <x:c r="D279" s="4" t="str">
        <x:v>Glass Damage</x:v>
      </x:c>
      <x:c r="E279" s="4" t="str">
        <x:v>High</x:v>
      </x:c>
      <x:c r="F279" s="10" t="n">
        <x:v>39404.54</x:v>
      </x:c>
      <x:c r="G279" s="10" t="n">
        <x:v>7991.22</x:v>
      </x:c>
      <x:c r="H279" s="11" t="n">
        <x:v>2</x:v>
      </x:c>
      <x:c r="I279" s="11" t="str">
        <x:v>Settled</x:v>
      </x:c>
      <x:c r="J279" s="11" t="n">
        <x:v>5</x:v>
      </x:c>
      <x:c r="K279" s="11" t="n">
        <x:v>38</x:v>
      </x:c>
      <x:c r="L279" s="11" t="n">
        <x:v>1</x:v>
      </x:c>
      <x:c r="M279" s="4" t="str">
        <x:v>2025-11</x:v>
      </x:c>
      <x:c r="N279" s="4" t="n">
        <x:f>IF(AND(I279="Settled",ISNUMBER(K279)),1,0)</x:f>
        <x:v>1</x:v>
      </x:c>
      <x:c r="O279" s="4" t="n">
        <x:f>IF(N279=1,IF(K279&gt;Summary!$B$5,1,0),"")</x:f>
        <x:v>1</x:v>
      </x:c>
      <x:c r="P279" s="12" t="n">
        <x:f>IF(AND(ISNUMBER(F279),ISNUMBER(G279),G279&gt;0),F279/G279,"")</x:f>
        <x:v>4.930979249726575</x:v>
      </x:c>
      <x:c r="Q279" s="14" t="d">
        <x:v>2025-11-07T00:00:00.000Z</x:v>
      </x:c>
      <x:c r="R279" t="str">
        <x:v>P00844</x:v>
      </x:c>
      <x:c r="S279" t="str">
        <x:v>I00278</x:v>
      </x:c>
      <x:c r="T279" t="str">
        <x:v>R02</x:v>
      </x:c>
      <x:c r="U279" t="n">
        <x:v>0</x:v>
      </x:c>
      <x:c r="V279" t="n">
        <x:v>0</x:v>
      </x:c>
    </x:row>
    <x:row r="280" ht="20" customHeight="1">
      <x:c r="A280" s="4" t="str">
        <x:v>C00279</x:v>
      </x:c>
      <x:c r="B280" s="4" t="str">
        <x:v>Motor</x:v>
      </x:c>
      <x:c r="C280" s="4" t="str">
        <x:v>South</x:v>
      </x:c>
      <x:c r="D280" s="4" t="str">
        <x:v>Collision</x:v>
      </x:c>
      <x:c r="E280" s="4" t="str">
        <x:v>Low</x:v>
      </x:c>
      <x:c r="F280" s="10" t="n">
        <x:v>17672.76</x:v>
      </x:c>
      <x:c r="G280" s="10" t="n">
        <x:v>6131.79</x:v>
      </x:c>
      <x:c r="H280" s="11" t="n">
        <x:v>9</x:v>
      </x:c>
      <x:c r="I280" s="11" t="str">
        <x:v>Settled</x:v>
      </x:c>
      <x:c r="J280" s="11" t="n">
        <x:v>2</x:v>
      </x:c>
      <x:c r="K280" s="11" t="n">
        <x:v>11</x:v>
      </x:c>
      <x:c r="L280" s="11" t="n">
        <x:v>0</x:v>
      </x:c>
      <x:c r="M280" s="4" t="str">
        <x:v>2025-06</x:v>
      </x:c>
      <x:c r="N280" s="4" t="n">
        <x:f>IF(AND(I280="Settled",ISNUMBER(K280)),1,0)</x:f>
        <x:v>1</x:v>
      </x:c>
      <x:c r="O280" s="4" t="n">
        <x:f>IF(N280=1,IF(K280&gt;Summary!$B$5,1,0),"")</x:f>
        <x:v>0</x:v>
      </x:c>
      <x:c r="P280" s="12" t="n">
        <x:f>IF(AND(ISNUMBER(F280),ISNUMBER(G280),G280&gt;0),F280/G280,"")</x:f>
        <x:v>2.8821534984074795</x:v>
      </x:c>
      <x:c r="Q280" s="14" t="d">
        <x:v>2025-06-25T00:00:00.000Z</x:v>
      </x:c>
      <x:c r="R280" t="str">
        <x:v>P00516</x:v>
      </x:c>
      <x:c r="S280" t="str">
        <x:v>I00279</x:v>
      </x:c>
      <x:c r="T280" t="str">
        <x:v>R01</x:v>
      </x:c>
      <x:c r="U280" t="n">
        <x:v>0</x:v>
      </x:c>
      <x:c r="V280" t="n">
        <x:v>0</x:v>
      </x:c>
    </x:row>
    <x:row r="281" ht="20" customHeight="1">
      <x:c r="A281" s="4" t="str">
        <x:v>C00280</x:v>
      </x:c>
      <x:c r="B281" s="4" t="str">
        <x:v>Property</x:v>
      </x:c>
      <x:c r="C281" s="4" t="str">
        <x:v>North</x:v>
      </x:c>
      <x:c r="D281" s="4" t="str">
        <x:v>Collision</x:v>
      </x:c>
      <x:c r="E281" s="4" t="str">
        <x:v>Low</x:v>
      </x:c>
      <x:c r="F281" s="10" t="n">
        <x:v>131157.61</x:v>
      </x:c>
      <x:c r="G281" s="10" t="n">
        <x:v>17351.02</x:v>
      </x:c>
      <x:c r="H281" s="11" t="n">
        <x:v>1</x:v>
      </x:c>
      <x:c r="I281" s="11" t="str">
        <x:v>Settled</x:v>
      </x:c>
      <x:c r="J281" s="11" t="n">
        <x:v>5</x:v>
      </x:c>
      <x:c r="K281" s="11" t="n">
        <x:v>24</x:v>
      </x:c>
      <x:c r="L281" s="11" t="n">
        <x:v>1</x:v>
      </x:c>
      <x:c r="M281" s="4" t="str">
        <x:v>2025-12</x:v>
      </x:c>
      <x:c r="N281" s="4" t="n">
        <x:f>IF(AND(I281="Settled",ISNUMBER(K281)),1,0)</x:f>
        <x:v>1</x:v>
      </x:c>
      <x:c r="O281" s="4" t="n">
        <x:f>IF(N281=1,IF(K281&gt;Summary!$B$5,1,0),"")</x:f>
        <x:v>0</x:v>
      </x:c>
      <x:c r="P281" s="12" t="n">
        <x:f>IF(AND(ISNUMBER(F281),ISNUMBER(G281),G281&gt;0),F281/G281,"")</x:f>
        <x:v>7.559072031500165</x:v>
      </x:c>
      <x:c r="Q281" s="14" t="d">
        <x:v>2025-12-28T00:00:00.000Z</x:v>
      </x:c>
      <x:c r="R281" t="str">
        <x:v>P00358</x:v>
      </x:c>
      <x:c r="S281" t="str">
        <x:v>I00280</x:v>
      </x:c>
      <x:c r="T281" t="str">
        <x:v>R02</x:v>
      </x:c>
      <x:c r="U281" t="n">
        <x:v>0</x:v>
      </x:c>
      <x:c r="V281" t="n">
        <x:v>0</x:v>
      </x:c>
    </x:row>
    <x:row r="282" ht="20" customHeight="1">
      <x:c r="A282" s="4" t="str">
        <x:v>C00281</x:v>
      </x:c>
      <x:c r="B282" s="4" t="str">
        <x:v>Motor</x:v>
      </x:c>
      <x:c r="C282" s="4" t="str">
        <x:v>North</x:v>
      </x:c>
      <x:c r="D282" s="4" t="str">
        <x:v>Collision</x:v>
      </x:c>
      <x:c r="E282" s="4" t="str">
        <x:v>Low</x:v>
      </x:c>
      <x:c r="F282" s="10" t="n">
        <x:v>12563.73</x:v>
      </x:c>
      <x:c r="G282" s="10" t="n">
        <x:v>13061.27</x:v>
      </x:c>
      <x:c r="H282" s="11" t="n">
        <x:v>2</x:v>
      </x:c>
      <x:c r="I282" s="11" t="str">
        <x:v>Settled</x:v>
      </x:c>
      <x:c r="J282" s="11" t="n">
        <x:v>4</x:v>
      </x:c>
      <x:c r="K282" s="11" t="n">
        <x:v>16</x:v>
      </x:c>
      <x:c r="L282" s="11" t="n">
        <x:v>0</x:v>
      </x:c>
      <x:c r="M282" s="4" t="str">
        <x:v>2025-09</x:v>
      </x:c>
      <x:c r="N282" s="4" t="n">
        <x:f>IF(AND(I282="Settled",ISNUMBER(K282)),1,0)</x:f>
        <x:v>1</x:v>
      </x:c>
      <x:c r="O282" s="4" t="n">
        <x:f>IF(N282=1,IF(K282&gt;Summary!$B$5,1,0),"")</x:f>
        <x:v>0</x:v>
      </x:c>
      <x:c r="P282" s="12" t="n">
        <x:f>IF(AND(ISNUMBER(F282),ISNUMBER(G282),G282&gt;0),F282/G282,"")</x:f>
        <x:v>0.9619072264795077</x:v>
      </x:c>
      <x:c r="Q282" s="14" t="d">
        <x:v>2025-09-13T00:00:00.000Z</x:v>
      </x:c>
      <x:c r="R282" t="str">
        <x:v>P00584</x:v>
      </x:c>
      <x:c r="S282" t="str">
        <x:v>I00281</x:v>
      </x:c>
      <x:c r="T282" t="str">
        <x:v>R02</x:v>
      </x:c>
      <x:c r="U282" t="n">
        <x:v>0</x:v>
      </x:c>
      <x:c r="V282" t="n">
        <x:v>0</x:v>
      </x:c>
    </x:row>
    <x:row r="283" ht="20" customHeight="1">
      <x:c r="A283" s="4" t="str">
        <x:v>C00282</x:v>
      </x:c>
      <x:c r="B283" s="4" t="str">
        <x:v>Motor</x:v>
      </x:c>
      <x:c r="C283" s="4" t="str">
        <x:v>North</x:v>
      </x:c>
      <x:c r="D283" s="4" t="str">
        <x:v>Collision</x:v>
      </x:c>
      <x:c r="E283" s="4" t="str">
        <x:v>Low</x:v>
      </x:c>
      <x:c r="F283" s="10" t="n">
        <x:v>19982.07</x:v>
      </x:c>
      <x:c r="G283" s="10" t="n">
        <x:v>14183.45</x:v>
      </x:c>
      <x:c r="H283" s="11" t="n">
        <x:v>1</x:v>
      </x:c>
      <x:c r="I283" s="11" t="str">
        <x:v>Pending</x:v>
      </x:c>
      <x:c r="J283" s="11" t="n">
        <x:v>4</x:v>
      </x:c>
      <x:c r="K283" s="11"/>
      <x:c r="L283" s="11" t="n">
        <x:v>0</x:v>
      </x:c>
      <x:c r="M283" s="4" t="str">
        <x:v>2025-09</x:v>
      </x:c>
      <x:c r="N283" s="4" t="n">
        <x:f>IF(AND(I283="Settled",ISNUMBER(K283)),1,0)</x:f>
        <x:v>0</x:v>
      </x:c>
      <x:c r="O283" s="4" t="str">
        <x:f>IF(N283=1,IF(K283&gt;Summary!$B$5,1,0),"")</x:f>
      </x:c>
      <x:c r="P283" s="12" t="n">
        <x:f>IF(AND(ISNUMBER(F283),ISNUMBER(G283),G283&gt;0),F283/G283,"")</x:f>
        <x:v>1.4088300096238926</x:v>
      </x:c>
      <x:c r="Q283" s="14" t="d">
        <x:v>2025-09-28T00:00:00.000Z</x:v>
      </x:c>
      <x:c r="R283" t="str">
        <x:v>P00061</x:v>
      </x:c>
      <x:c r="S283" t="str">
        <x:v>I00282</x:v>
      </x:c>
      <x:c r="T283" t="str">
        <x:v>R02</x:v>
      </x:c>
      <x:c r="U283" t="n">
        <x:v>0</x:v>
      </x:c>
      <x:c r="V283" t="n">
        <x:v>0</x:v>
      </x:c>
    </x:row>
    <x:row r="284" ht="20" customHeight="1">
      <x:c r="A284" s="4" t="str">
        <x:v>C00283</x:v>
      </x:c>
      <x:c r="B284" s="4" t="str">
        <x:v>Property</x:v>
      </x:c>
      <x:c r="C284" s="4" t="str">
        <x:v>West</x:v>
      </x:c>
      <x:c r="D284" s="4" t="str">
        <x:v>Water Damage</x:v>
      </x:c>
      <x:c r="E284" s="4" t="str">
        <x:v>High</x:v>
      </x:c>
      <x:c r="F284" s="10" t="n">
        <x:v>119263.87</x:v>
      </x:c>
      <x:c r="G284" s="10" t="n">
        <x:v>11538.66</x:v>
      </x:c>
      <x:c r="H284" s="11" t="n">
        <x:v>2</x:v>
      </x:c>
      <x:c r="I284" s="11" t="str">
        <x:v>Settled</x:v>
      </x:c>
      <x:c r="J284" s="11" t="n">
        <x:v>4</x:v>
      </x:c>
      <x:c r="K284" s="11" t="n">
        <x:v>41</x:v>
      </x:c>
      <x:c r="L284" s="11" t="n">
        <x:v>1</x:v>
      </x:c>
      <x:c r="M284" s="4" t="str">
        <x:v>2025-02</x:v>
      </x:c>
      <x:c r="N284" s="4" t="n">
        <x:f>IF(AND(I284="Settled",ISNUMBER(K284)),1,0)</x:f>
        <x:v>1</x:v>
      </x:c>
      <x:c r="O284" s="4" t="n">
        <x:f>IF(N284=1,IF(K284&gt;Summary!$B$5,1,0),"")</x:f>
        <x:v>1</x:v>
      </x:c>
      <x:c r="P284" s="12" t="n">
        <x:f>IF(AND(ISNUMBER(F284),ISNUMBER(G284),G284&gt;0),F284/G284,"")</x:f>
        <x:v>10.336024287048929</x:v>
      </x:c>
      <x:c r="Q284" s="14" t="d">
        <x:v>2025-02-24T00:00:00.000Z</x:v>
      </x:c>
      <x:c r="R284" t="str">
        <x:v>P01106</x:v>
      </x:c>
      <x:c r="S284" t="str">
        <x:v>I00283</x:v>
      </x:c>
      <x:c r="T284" t="str">
        <x:v>R03</x:v>
      </x:c>
      <x:c r="U284" t="n">
        <x:v>0</x:v>
      </x:c>
      <x:c r="V284" t="n">
        <x:v>0</x:v>
      </x:c>
    </x:row>
    <x:row r="285" ht="20" customHeight="1">
      <x:c r="A285" s="4" t="str">
        <x:v>C00284</x:v>
      </x:c>
      <x:c r="B285" s="4" t="str">
        <x:v>Motor</x:v>
      </x:c>
      <x:c r="C285" s="4" t="str">
        <x:v>West</x:v>
      </x:c>
      <x:c r="D285" s="4" t="str">
        <x:v>Collision</x:v>
      </x:c>
      <x:c r="E285" s="4" t="str">
        <x:v>Medium</x:v>
      </x:c>
      <x:c r="F285" s="10" t="n">
        <x:v>26506.17</x:v>
      </x:c>
      <x:c r="G285" s="10" t="n">
        <x:v>10630.75</x:v>
      </x:c>
      <x:c r="H285" s="11" t="n">
        <x:v>3</x:v>
      </x:c>
      <x:c r="I285" s="11" t="str">
        <x:v>Rejected</x:v>
      </x:c>
      <x:c r="J285" s="11" t="n">
        <x:v>4</x:v>
      </x:c>
      <x:c r="K285" s="11"/>
      <x:c r="L285" s="11" t="n">
        <x:v>0</x:v>
      </x:c>
      <x:c r="M285" s="4" t="str">
        <x:v>2025-07</x:v>
      </x:c>
      <x:c r="N285" s="4" t="n">
        <x:f>IF(AND(I285="Settled",ISNUMBER(K285)),1,0)</x:f>
        <x:v>0</x:v>
      </x:c>
      <x:c r="O285" s="4" t="str">
        <x:f>IF(N285=1,IF(K285&gt;Summary!$B$5,1,0),"")</x:f>
      </x:c>
      <x:c r="P285" s="12" t="n">
        <x:f>IF(AND(ISNUMBER(F285),ISNUMBER(G285),G285&gt;0),F285/G285,"")</x:f>
        <x:v>2.493349011123392</x:v>
      </x:c>
      <x:c r="Q285" s="14" t="d">
        <x:v>2025-07-27T00:00:00.000Z</x:v>
      </x:c>
      <x:c r="R285" t="str">
        <x:v>P01133</x:v>
      </x:c>
      <x:c r="S285" t="str">
        <x:v>I00284</x:v>
      </x:c>
      <x:c r="T285" t="str">
        <x:v>R03</x:v>
      </x:c>
      <x:c r="U285" t="n">
        <x:v>0</x:v>
      </x:c>
      <x:c r="V285" t="n">
        <x:v>0</x:v>
      </x:c>
    </x:row>
    <x:row r="286" ht="20" customHeight="1">
      <x:c r="A286" s="4" t="str">
        <x:v>C00285</x:v>
      </x:c>
      <x:c r="B286" s="4" t="str">
        <x:v>Motor</x:v>
      </x:c>
      <x:c r="C286" s="4" t="str">
        <x:v>West</x:v>
      </x:c>
      <x:c r="D286" s="4" t="str">
        <x:v>Collision</x:v>
      </x:c>
      <x:c r="E286" s="4" t="str">
        <x:v>Medium</x:v>
      </x:c>
      <x:c r="F286" s="10" t="n">
        <x:v>22748.29</x:v>
      </x:c>
      <x:c r="G286" s="10" t="n">
        <x:v>7573.75</x:v>
      </x:c>
      <x:c r="H286" s="11" t="n">
        <x:v>3</x:v>
      </x:c>
      <x:c r="I286" s="11" t="str">
        <x:v>Rejected</x:v>
      </x:c>
      <x:c r="J286" s="11" t="n">
        <x:v>2</x:v>
      </x:c>
      <x:c r="K286" s="11"/>
      <x:c r="L286" s="11" t="n">
        <x:v>0</x:v>
      </x:c>
      <x:c r="M286" s="4" t="str">
        <x:v>2025-09</x:v>
      </x:c>
      <x:c r="N286" s="4" t="n">
        <x:f>IF(AND(I286="Settled",ISNUMBER(K286)),1,0)</x:f>
        <x:v>0</x:v>
      </x:c>
      <x:c r="O286" s="4" t="str">
        <x:f>IF(N286=1,IF(K286&gt;Summary!$B$5,1,0),"")</x:f>
      </x:c>
      <x:c r="P286" s="12" t="n">
        <x:f>IF(AND(ISNUMBER(F286),ISNUMBER(G286),G286&gt;0),F286/G286,"")</x:f>
        <x:v>3.003570226109919</x:v>
      </x:c>
      <x:c r="Q286" s="14" t="d">
        <x:v>2025-09-27T00:00:00.000Z</x:v>
      </x:c>
      <x:c r="R286" t="str">
        <x:v>P01069</x:v>
      </x:c>
      <x:c r="S286" t="str">
        <x:v>I00285</x:v>
      </x:c>
      <x:c r="T286" t="str">
        <x:v>R03</x:v>
      </x:c>
      <x:c r="U286" t="n">
        <x:v>0</x:v>
      </x:c>
      <x:c r="V286" t="n">
        <x:v>0</x:v>
      </x:c>
    </x:row>
    <x:row r="287" ht="20" customHeight="1">
      <x:c r="A287" s="4" t="str">
        <x:v>C00286</x:v>
      </x:c>
      <x:c r="B287" s="4" t="str">
        <x:v>Motor</x:v>
      </x:c>
      <x:c r="C287" s="4" t="str">
        <x:v>Central</x:v>
      </x:c>
      <x:c r="D287" s="4" t="str">
        <x:v>Collision</x:v>
      </x:c>
      <x:c r="E287" s="4" t="str">
        <x:v>High</x:v>
      </x:c>
      <x:c r="F287" s="10" t="n">
        <x:v>76414.26</x:v>
      </x:c>
      <x:c r="G287" s="10" t="n">
        <x:v>17119.83</x:v>
      </x:c>
      <x:c r="H287" s="11" t="n">
        <x:v>10</x:v>
      </x:c>
      <x:c r="I287" s="11" t="str">
        <x:v>Settled</x:v>
      </x:c>
      <x:c r="J287" s="11" t="n">
        <x:v>6</x:v>
      </x:c>
      <x:c r="K287" s="11" t="n">
        <x:v>34</x:v>
      </x:c>
      <x:c r="L287" s="11" t="n">
        <x:v>1</x:v>
      </x:c>
      <x:c r="M287" s="4" t="str">
        <x:v>2025-10</x:v>
      </x:c>
      <x:c r="N287" s="4" t="n">
        <x:f>IF(AND(I287="Settled",ISNUMBER(K287)),1,0)</x:f>
        <x:v>1</x:v>
      </x:c>
      <x:c r="O287" s="4" t="n">
        <x:f>IF(N287=1,IF(K287&gt;Summary!$B$5,1,0),"")</x:f>
        <x:v>1</x:v>
      </x:c>
      <x:c r="P287" s="12" t="n">
        <x:f>IF(AND(ISNUMBER(F287),ISNUMBER(G287),G287&gt;0),F287/G287,"")</x:f>
        <x:v>4.463494088434288</x:v>
      </x:c>
      <x:c r="Q287" s="14" t="d">
        <x:v>2025-10-23T00:00:00.000Z</x:v>
      </x:c>
      <x:c r="R287" t="str">
        <x:v>P00879</x:v>
      </x:c>
      <x:c r="S287" t="str">
        <x:v>I00286</x:v>
      </x:c>
      <x:c r="T287" t="str">
        <x:v>R05</x:v>
      </x:c>
      <x:c r="U287" t="n">
        <x:v>0</x:v>
      </x:c>
      <x:c r="V287" t="n">
        <x:v>0</x:v>
      </x:c>
    </x:row>
    <x:row r="288" ht="20" customHeight="1">
      <x:c r="A288" s="4" t="str">
        <x:v>C00287</x:v>
      </x:c>
      <x:c r="B288" s="4" t="str">
        <x:v>Motor</x:v>
      </x:c>
      <x:c r="C288" s="4" t="str">
        <x:v>South</x:v>
      </x:c>
      <x:c r="D288" s="4" t="str">
        <x:v>Collision</x:v>
      </x:c>
      <x:c r="E288" s="4" t="str">
        <x:v>High</x:v>
      </x:c>
      <x:c r="F288" s="10" t="n">
        <x:v>112940.11</x:v>
      </x:c>
      <x:c r="G288" s="10" t="n">
        <x:v>10480.44</x:v>
      </x:c>
      <x:c r="H288" s="11" t="n">
        <x:v>10</x:v>
      </x:c>
      <x:c r="I288" s="11" t="str">
        <x:v>Settled</x:v>
      </x:c>
      <x:c r="J288" s="11" t="n">
        <x:v>6</x:v>
      </x:c>
      <x:c r="K288" s="11" t="n">
        <x:v>43</x:v>
      </x:c>
      <x:c r="L288" s="11" t="n">
        <x:v>1</x:v>
      </x:c>
      <x:c r="M288" s="4" t="str">
        <x:v>2025-05</x:v>
      </x:c>
      <x:c r="N288" s="4" t="n">
        <x:f>IF(AND(I288="Settled",ISNUMBER(K288)),1,0)</x:f>
        <x:v>1</x:v>
      </x:c>
      <x:c r="O288" s="4" t="n">
        <x:f>IF(N288=1,IF(K288&gt;Summary!$B$5,1,0),"")</x:f>
        <x:v>1</x:v>
      </x:c>
      <x:c r="P288" s="12" t="n">
        <x:f>IF(AND(ISNUMBER(F288),ISNUMBER(G288),G288&gt;0),F288/G288,"")</x:f>
        <x:v>10.776275614382602</x:v>
      </x:c>
      <x:c r="Q288" s="14" t="d">
        <x:v>2025-05-18T00:00:00.000Z</x:v>
      </x:c>
      <x:c r="R288" t="str">
        <x:v>P00581</x:v>
      </x:c>
      <x:c r="S288" t="str">
        <x:v>I00287</x:v>
      </x:c>
      <x:c r="T288" t="str">
        <x:v>R01</x:v>
      </x:c>
      <x:c r="U288" t="n">
        <x:v>0</x:v>
      </x:c>
      <x:c r="V288" t="n">
        <x:v>0</x:v>
      </x:c>
    </x:row>
    <x:row r="289" ht="20" customHeight="1">
      <x:c r="A289" s="4" t="str">
        <x:v>C00288</x:v>
      </x:c>
      <x:c r="B289" s="4" t="str">
        <x:v>Motor</x:v>
      </x:c>
      <x:c r="C289" s="4" t="str">
        <x:v>West</x:v>
      </x:c>
      <x:c r="D289" s="4" t="str">
        <x:v>Glass Damage</x:v>
      </x:c>
      <x:c r="E289" s="4" t="str">
        <x:v>High</x:v>
      </x:c>
      <x:c r="F289" s="10" t="n">
        <x:v>17336.25</x:v>
      </x:c>
      <x:c r="G289" s="10" t="n">
        <x:v>17460.84</x:v>
      </x:c>
      <x:c r="H289" s="11" t="n">
        <x:v>8</x:v>
      </x:c>
      <x:c r="I289" s="11" t="str">
        <x:v>Settled</x:v>
      </x:c>
      <x:c r="J289" s="11" t="n">
        <x:v>4</x:v>
      </x:c>
      <x:c r="K289" s="11" t="n">
        <x:v>32</x:v>
      </x:c>
      <x:c r="L289" s="11" t="n">
        <x:v>1</x:v>
      </x:c>
      <x:c r="M289" s="4" t="str">
        <x:v>2025-07</x:v>
      </x:c>
      <x:c r="N289" s="4" t="n">
        <x:f>IF(AND(I289="Settled",ISNUMBER(K289)),1,0)</x:f>
        <x:v>1</x:v>
      </x:c>
      <x:c r="O289" s="4" t="n">
        <x:f>IF(N289=1,IF(K289&gt;Summary!$B$5,1,0),"")</x:f>
        <x:v>1</x:v>
      </x:c>
      <x:c r="P289" s="12" t="n">
        <x:f>IF(AND(ISNUMBER(F289),ISNUMBER(G289),G289&gt;0),F289/G289,"")</x:f>
        <x:v>0.9928646044520195</x:v>
      </x:c>
      <x:c r="Q289" s="14" t="d">
        <x:v>2025-07-25T00:00:00.000Z</x:v>
      </x:c>
      <x:c r="R289" t="str">
        <x:v>P01159</x:v>
      </x:c>
      <x:c r="S289" t="str">
        <x:v>I00288</x:v>
      </x:c>
      <x:c r="T289" t="str">
        <x:v>R03</x:v>
      </x:c>
      <x:c r="U289" t="n">
        <x:v>0</x:v>
      </x:c>
      <x:c r="V289" t="n">
        <x:v>0</x:v>
      </x:c>
    </x:row>
    <x:row r="290" ht="20" customHeight="1">
      <x:c r="A290" s="4" t="str">
        <x:v>C00289</x:v>
      </x:c>
      <x:c r="B290" s="4" t="str">
        <x:v>Property</x:v>
      </x:c>
      <x:c r="C290" s="4" t="str">
        <x:v>West</x:v>
      </x:c>
      <x:c r="D290" s="4" t="str">
        <x:v>Water Damage</x:v>
      </x:c>
      <x:c r="E290" s="4" t="str">
        <x:v>Low</x:v>
      </x:c>
      <x:c r="F290" s="10" t="n">
        <x:v>19731.18</x:v>
      </x:c>
      <x:c r="G290" s="10" t="n">
        <x:v>4197.83</x:v>
      </x:c>
      <x:c r="H290" s="11" t="n">
        <x:v>3</x:v>
      </x:c>
      <x:c r="I290" s="11" t="str">
        <x:v>Settled</x:v>
      </x:c>
      <x:c r="J290" s="11" t="n">
        <x:v>3</x:v>
      </x:c>
      <x:c r="K290" s="11" t="n">
        <x:v>17</x:v>
      </x:c>
      <x:c r="L290" s="11" t="n">
        <x:v>0</x:v>
      </x:c>
      <x:c r="M290" s="4" t="str">
        <x:v>2025-03</x:v>
      </x:c>
      <x:c r="N290" s="4" t="n">
        <x:f>IF(AND(I290="Settled",ISNUMBER(K290)),1,0)</x:f>
        <x:v>1</x:v>
      </x:c>
      <x:c r="O290" s="4" t="n">
        <x:f>IF(N290=1,IF(K290&gt;Summary!$B$5,1,0),"")</x:f>
        <x:v>0</x:v>
      </x:c>
      <x:c r="P290" s="12" t="n">
        <x:f>IF(AND(ISNUMBER(F290),ISNUMBER(G290),G290&gt;0),F290/G290,"")</x:f>
        <x:v>4.7003285030599145</x:v>
      </x:c>
      <x:c r="Q290" s="14" t="d">
        <x:v>2025-03-05T00:00:00.000Z</x:v>
      </x:c>
      <x:c r="R290" t="str">
        <x:v>P01395</x:v>
      </x:c>
      <x:c r="S290" t="str">
        <x:v>I00289</x:v>
      </x:c>
      <x:c r="T290" t="str">
        <x:v>R03</x:v>
      </x:c>
      <x:c r="U290" t="n">
        <x:v>0</x:v>
      </x:c>
      <x:c r="V290" t="n">
        <x:v>0</x:v>
      </x:c>
    </x:row>
    <x:row r="291" ht="20" customHeight="1">
      <x:c r="A291" s="4" t="str">
        <x:v>C00290</x:v>
      </x:c>
      <x:c r="B291" s="4" t="str">
        <x:v>Motor</x:v>
      </x:c>
      <x:c r="C291" s="4" t="str">
        <x:v>North</x:v>
      </x:c>
      <x:c r="D291" s="4" t="str">
        <x:v>Collision</x:v>
      </x:c>
      <x:c r="E291" s="4" t="str">
        <x:v>Low</x:v>
      </x:c>
      <x:c r="F291" s="10" t="n">
        <x:v>6988.25</x:v>
      </x:c>
      <x:c r="G291" s="10" t="n">
        <x:v>6584.15</x:v>
      </x:c>
      <x:c r="H291" s="11" t="n">
        <x:v>4</x:v>
      </x:c>
      <x:c r="I291" s="11" t="str">
        <x:v>Rejected</x:v>
      </x:c>
      <x:c r="J291" s="11" t="n">
        <x:v>4</x:v>
      </x:c>
      <x:c r="K291" s="11"/>
      <x:c r="L291" s="11" t="n">
        <x:v>0</x:v>
      </x:c>
      <x:c r="M291" s="4" t="str">
        <x:v>2025-06</x:v>
      </x:c>
      <x:c r="N291" s="4" t="n">
        <x:f>IF(AND(I291="Settled",ISNUMBER(K291)),1,0)</x:f>
        <x:v>0</x:v>
      </x:c>
      <x:c r="O291" s="4" t="str">
        <x:f>IF(N291=1,IF(K291&gt;Summary!$B$5,1,0),"")</x:f>
      </x:c>
      <x:c r="P291" s="12" t="n">
        <x:f>IF(AND(ISNUMBER(F291),ISNUMBER(G291),G291&gt;0),F291/G291,"")</x:f>
        <x:v>1.0613746649149853</x:v>
      </x:c>
      <x:c r="Q291" s="14" t="d">
        <x:v>2025-06-07T00:00:00.000Z</x:v>
      </x:c>
      <x:c r="R291" t="str">
        <x:v>P00141</x:v>
      </x:c>
      <x:c r="S291" t="str">
        <x:v>I00290</x:v>
      </x:c>
      <x:c r="T291" t="str">
        <x:v>R02</x:v>
      </x:c>
      <x:c r="U291" t="n">
        <x:v>0</x:v>
      </x:c>
      <x:c r="V291" t="n">
        <x:v>0</x:v>
      </x:c>
    </x:row>
    <x:row r="292" ht="20" customHeight="1">
      <x:c r="A292" s="4" t="str">
        <x:v>C00291</x:v>
      </x:c>
      <x:c r="B292" s="4" t="str">
        <x:v>Property</x:v>
      </x:c>
      <x:c r="C292" s="4" t="str">
        <x:v>South</x:v>
      </x:c>
      <x:c r="D292" s="4" t="str">
        <x:v>Flood</x:v>
      </x:c>
      <x:c r="E292" s="4" t="str">
        <x:v>Low</x:v>
      </x:c>
      <x:c r="F292" s="10" t="n">
        <x:v>41807.39</x:v>
      </x:c>
      <x:c r="G292" s="10" t="n">
        <x:v>9558.21</x:v>
      </x:c>
      <x:c r="H292" s="11" t="n">
        <x:v>8</x:v>
      </x:c>
      <x:c r="I292" s="11" t="str">
        <x:v>Settled</x:v>
      </x:c>
      <x:c r="J292" s="11" t="n">
        <x:v>2</x:v>
      </x:c>
      <x:c r="K292" s="11" t="n">
        <x:v>9</x:v>
      </x:c>
      <x:c r="L292" s="11" t="n">
        <x:v>0</x:v>
      </x:c>
      <x:c r="M292" s="4" t="str">
        <x:v>2025-06</x:v>
      </x:c>
      <x:c r="N292" s="4" t="n">
        <x:f>IF(AND(I292="Settled",ISNUMBER(K292)),1,0)</x:f>
        <x:v>1</x:v>
      </x:c>
      <x:c r="O292" s="4" t="n">
        <x:f>IF(N292=1,IF(K292&gt;Summary!$B$5,1,0),"")</x:f>
        <x:v>0</x:v>
      </x:c>
      <x:c r="P292" s="12" t="n">
        <x:f>IF(AND(ISNUMBER(F292),ISNUMBER(G292),G292&gt;0),F292/G292,"")</x:f>
        <x:v>4.373976926642123</x:v>
      </x:c>
      <x:c r="Q292" s="14" t="d">
        <x:v>2025-06-23T00:00:00.000Z</x:v>
      </x:c>
      <x:c r="R292" t="str">
        <x:v>P00613</x:v>
      </x:c>
      <x:c r="S292" t="str">
        <x:v>I00291</x:v>
      </x:c>
      <x:c r="T292" t="str">
        <x:v>R01</x:v>
      </x:c>
      <x:c r="U292" t="n">
        <x:v>0</x:v>
      </x:c>
      <x:c r="V292" t="n">
        <x:v>0</x:v>
      </x:c>
    </x:row>
    <x:row r="293" ht="20" customHeight="1">
      <x:c r="A293" s="4" t="str">
        <x:v>C00292</x:v>
      </x:c>
      <x:c r="B293" s="4" t="str">
        <x:v>Property</x:v>
      </x:c>
      <x:c r="C293" s="4" t="str">
        <x:v>East</x:v>
      </x:c>
      <x:c r="D293" s="4" t="str">
        <x:v>Fire</x:v>
      </x:c>
      <x:c r="E293" s="4" t="str">
        <x:v>Low</x:v>
      </x:c>
      <x:c r="F293" s="10" t="n">
        <x:v>138474.49</x:v>
      </x:c>
      <x:c r="G293" s="10" t="n">
        <x:v>13204.65</x:v>
      </x:c>
      <x:c r="H293" s="11" t="n">
        <x:v>2</x:v>
      </x:c>
      <x:c r="I293" s="11" t="str">
        <x:v>Settled</x:v>
      </x:c>
      <x:c r="J293" s="11" t="n">
        <x:v>4</x:v>
      </x:c>
      <x:c r="K293" s="11" t="n">
        <x:v>40</x:v>
      </x:c>
      <x:c r="L293" s="11" t="n">
        <x:v>1</x:v>
      </x:c>
      <x:c r="M293" s="4" t="str">
        <x:v>2025-01</x:v>
      </x:c>
      <x:c r="N293" s="4" t="n">
        <x:f>IF(AND(I293="Settled",ISNUMBER(K293)),1,0)</x:f>
        <x:v>1</x:v>
      </x:c>
      <x:c r="O293" s="4" t="n">
        <x:f>IF(N293=1,IF(K293&gt;Summary!$B$5,1,0),"")</x:f>
        <x:v>1</x:v>
      </x:c>
      <x:c r="P293" s="12" t="n">
        <x:f>IF(AND(ISNUMBER(F293),ISNUMBER(G293),G293&gt;0),F293/G293,"")</x:f>
        <x:v>10.486797453927215</x:v>
      </x:c>
      <x:c r="Q293" s="14" t="d">
        <x:v>2025-01-12T00:00:00.000Z</x:v>
      </x:c>
      <x:c r="R293" t="str">
        <x:v>P01593</x:v>
      </x:c>
      <x:c r="S293" t="str">
        <x:v>I00292</x:v>
      </x:c>
      <x:c r="T293" t="str">
        <x:v>R04</x:v>
      </x:c>
      <x:c r="U293" t="n">
        <x:v>0</x:v>
      </x:c>
      <x:c r="V293" t="n">
        <x:v>0</x:v>
      </x:c>
    </x:row>
    <x:row r="294" ht="20" customHeight="1">
      <x:c r="A294" s="4" t="str">
        <x:v>C00293</x:v>
      </x:c>
      <x:c r="B294" s="4" t="str">
        <x:v>Motor</x:v>
      </x:c>
      <x:c r="C294" s="4" t="str">
        <x:v>West</x:v>
      </x:c>
      <x:c r="D294" s="4" t="str">
        <x:v>Theft</x:v>
      </x:c>
      <x:c r="E294" s="4" t="str">
        <x:v>Low</x:v>
      </x:c>
      <x:c r="F294" s="10" t="n">
        <x:v>46491.61</x:v>
      </x:c>
      <x:c r="G294" s="10" t="n">
        <x:v>7802.3</x:v>
      </x:c>
      <x:c r="H294" s="11" t="n">
        <x:v>3</x:v>
      </x:c>
      <x:c r="I294" s="11" t="str">
        <x:v>Settled</x:v>
      </x:c>
      <x:c r="J294" s="11" t="n">
        <x:v>5</x:v>
      </x:c>
      <x:c r="K294" s="11" t="n">
        <x:v>30</x:v>
      </x:c>
      <x:c r="L294" s="11" t="n">
        <x:v>1</x:v>
      </x:c>
      <x:c r="M294" s="4" t="str">
        <x:v>2025-12</x:v>
      </x:c>
      <x:c r="N294" s="4" t="n">
        <x:f>IF(AND(I294="Settled",ISNUMBER(K294)),1,0)</x:f>
        <x:v>1</x:v>
      </x:c>
      <x:c r="O294" s="4" t="n">
        <x:f>IF(N294=1,IF(K294&gt;Summary!$B$5,1,0),"")</x:f>
        <x:v>0</x:v>
      </x:c>
      <x:c r="P294" s="12" t="n">
        <x:f>IF(AND(ISNUMBER(F294),ISNUMBER(G294),G294&gt;0),F294/G294,"")</x:f>
        <x:v>5.958705766248414</x:v>
      </x:c>
      <x:c r="Q294" s="14" t="d">
        <x:v>2025-12-01T00:00:00.000Z</x:v>
      </x:c>
      <x:c r="R294" t="str">
        <x:v>P01380</x:v>
      </x:c>
      <x:c r="S294" t="str">
        <x:v>I00293</x:v>
      </x:c>
      <x:c r="T294" t="str">
        <x:v>R03</x:v>
      </x:c>
      <x:c r="U294" t="n">
        <x:v>0</x:v>
      </x:c>
      <x:c r="V294" t="n">
        <x:v>0</x:v>
      </x:c>
    </x:row>
    <x:row r="295" ht="20" customHeight="1">
      <x:c r="A295" s="4" t="str">
        <x:v>C00294</x:v>
      </x:c>
      <x:c r="B295" s="4" t="str">
        <x:v>Motor</x:v>
      </x:c>
      <x:c r="C295" s="4" t="str">
        <x:v>West</x:v>
      </x:c>
      <x:c r="D295" s="4" t="str">
        <x:v>Collision</x:v>
      </x:c>
      <x:c r="E295" s="4" t="str">
        <x:v>Low</x:v>
      </x:c>
      <x:c r="F295" s="10" t="n">
        <x:v>18795.4</x:v>
      </x:c>
      <x:c r="G295" s="10" t="n">
        <x:v>12353.79</x:v>
      </x:c>
      <x:c r="H295" s="11" t="n">
        <x:v>4</x:v>
      </x:c>
      <x:c r="I295" s="11" t="str">
        <x:v>Settled</x:v>
      </x:c>
      <x:c r="J295" s="11" t="n">
        <x:v>4</x:v>
      </x:c>
      <x:c r="K295" s="11" t="n">
        <x:v>12</x:v>
      </x:c>
      <x:c r="L295" s="11" t="n">
        <x:v>0</x:v>
      </x:c>
      <x:c r="M295" s="4" t="str">
        <x:v>2025-08</x:v>
      </x:c>
      <x:c r="N295" s="4" t="n">
        <x:f>IF(AND(I295="Settled",ISNUMBER(K295)),1,0)</x:f>
        <x:v>1</x:v>
      </x:c>
      <x:c r="O295" s="4" t="n">
        <x:f>IF(N295=1,IF(K295&gt;Summary!$B$5,1,0),"")</x:f>
        <x:v>0</x:v>
      </x:c>
      <x:c r="P295" s="12" t="n">
        <x:f>IF(AND(ISNUMBER(F295),ISNUMBER(G295),G295&gt;0),F295/G295,"")</x:f>
        <x:v>1.5214278371252872</x:v>
      </x:c>
      <x:c r="Q295" s="14" t="d">
        <x:v>2025-08-23T00:00:00.000Z</x:v>
      </x:c>
      <x:c r="R295" t="str">
        <x:v>P01591</x:v>
      </x:c>
      <x:c r="S295" t="str">
        <x:v>I00294</x:v>
      </x:c>
      <x:c r="T295" t="str">
        <x:v>R03</x:v>
      </x:c>
      <x:c r="U295" t="n">
        <x:v>0</x:v>
      </x:c>
      <x:c r="V295" t="n">
        <x:v>0</x:v>
      </x:c>
    </x:row>
    <x:row r="296" ht="20" customHeight="1">
      <x:c r="A296" s="4" t="str">
        <x:v>C00295</x:v>
      </x:c>
      <x:c r="B296" s="4" t="str">
        <x:v>Motor</x:v>
      </x:c>
      <x:c r="C296" s="4" t="str">
        <x:v>East</x:v>
      </x:c>
      <x:c r="D296" s="4" t="str">
        <x:v>Collision</x:v>
      </x:c>
      <x:c r="E296" s="4" t="str">
        <x:v>Low</x:v>
      </x:c>
      <x:c r="F296" s="10" t="n">
        <x:v>22543.08</x:v>
      </x:c>
      <x:c r="G296" s="10" t="n">
        <x:v>14801.02</x:v>
      </x:c>
      <x:c r="H296" s="11" t="n">
        <x:v>9</x:v>
      </x:c>
      <x:c r="I296" s="11" t="str">
        <x:v>Pending</x:v>
      </x:c>
      <x:c r="J296" s="11" t="n">
        <x:v>2</x:v>
      </x:c>
      <x:c r="K296" s="11"/>
      <x:c r="L296" s="11" t="n">
        <x:v>0</x:v>
      </x:c>
      <x:c r="M296" s="4" t="str">
        <x:v>2025-03</x:v>
      </x:c>
      <x:c r="N296" s="4" t="n">
        <x:f>IF(AND(I296="Settled",ISNUMBER(K296)),1,0)</x:f>
        <x:v>0</x:v>
      </x:c>
      <x:c r="O296" s="4" t="str">
        <x:f>IF(N296=1,IF(K296&gt;Summary!$B$5,1,0),"")</x:f>
      </x:c>
      <x:c r="P296" s="12" t="n">
        <x:f>IF(AND(ISNUMBER(F296),ISNUMBER(G296),G296&gt;0),F296/G296,"")</x:f>
        <x:v>1.5230761123219887</x:v>
      </x:c>
      <x:c r="Q296" s="14" t="d">
        <x:v>2025-03-08T00:00:00.000Z</x:v>
      </x:c>
      <x:c r="R296" t="str">
        <x:v>P00294</x:v>
      </x:c>
      <x:c r="S296" t="str">
        <x:v>I00295</x:v>
      </x:c>
      <x:c r="T296" t="str">
        <x:v>R04</x:v>
      </x:c>
      <x:c r="U296" t="n">
        <x:v>0</x:v>
      </x:c>
      <x:c r="V296" t="n">
        <x:v>0</x:v>
      </x:c>
    </x:row>
    <x:row r="297" ht="20" customHeight="1">
      <x:c r="A297" s="4" t="str">
        <x:v>C00296</x:v>
      </x:c>
      <x:c r="B297" s="4" t="str">
        <x:v>Motor</x:v>
      </x:c>
      <x:c r="C297" s="4" t="str">
        <x:v>South</x:v>
      </x:c>
      <x:c r="D297" s="4" t="str">
        <x:v>Collision</x:v>
      </x:c>
      <x:c r="E297" s="4" t="str">
        <x:v>Medium</x:v>
      </x:c>
      <x:c r="F297" s="10" t="n">
        <x:v>29170.96</x:v>
      </x:c>
      <x:c r="G297" s="10" t="n">
        <x:v>8994.65</x:v>
      </x:c>
      <x:c r="H297" s="11" t="n">
        <x:v>2</x:v>
      </x:c>
      <x:c r="I297" s="11" t="str">
        <x:v>Settled</x:v>
      </x:c>
      <x:c r="J297" s="11" t="n">
        <x:v>3</x:v>
      </x:c>
      <x:c r="K297" s="11" t="n">
        <x:v>28</x:v>
      </x:c>
      <x:c r="L297" s="11" t="n">
        <x:v>0</x:v>
      </x:c>
      <x:c r="M297" s="4" t="str">
        <x:v>2025-11</x:v>
      </x:c>
      <x:c r="N297" s="4" t="n">
        <x:f>IF(AND(I297="Settled",ISNUMBER(K297)),1,0)</x:f>
        <x:v>1</x:v>
      </x:c>
      <x:c r="O297" s="4" t="n">
        <x:f>IF(N297=1,IF(K297&gt;Summary!$B$5,1,0),"")</x:f>
        <x:v>0</x:v>
      </x:c>
      <x:c r="P297" s="12" t="n">
        <x:f>IF(AND(ISNUMBER(F297),ISNUMBER(G297),G297&gt;0),F297/G297,"")</x:f>
        <x:v>3.2431456476905716</x:v>
      </x:c>
      <x:c r="Q297" s="14" t="d">
        <x:v>2025-11-24T00:00:00.000Z</x:v>
      </x:c>
      <x:c r="R297" t="str">
        <x:v>P00744</x:v>
      </x:c>
      <x:c r="S297" t="str">
        <x:v>I00296</x:v>
      </x:c>
      <x:c r="T297" t="str">
        <x:v>R01</x:v>
      </x:c>
      <x:c r="U297" t="n">
        <x:v>0</x:v>
      </x:c>
      <x:c r="V297" t="n">
        <x:v>0</x:v>
      </x:c>
    </x:row>
    <x:row r="298" ht="20" customHeight="1">
      <x:c r="A298" s="4" t="str">
        <x:v>C00297</x:v>
      </x:c>
      <x:c r="B298" s="4" t="str">
        <x:v>Motor</x:v>
      </x:c>
      <x:c r="C298" s="4" t="str">
        <x:v>North</x:v>
      </x:c>
      <x:c r="D298" s="4" t="str">
        <x:v>Collision</x:v>
      </x:c>
      <x:c r="E298" s="4" t="str">
        <x:v>Low</x:v>
      </x:c>
      <x:c r="F298" s="10" t="n">
        <x:v>48175.97</x:v>
      </x:c>
      <x:c r="G298" s="10" t="n">
        <x:v>7237.35</x:v>
      </x:c>
      <x:c r="H298" s="11" t="n">
        <x:v>10</x:v>
      </x:c>
      <x:c r="I298" s="11" t="str">
        <x:v>Settled</x:v>
      </x:c>
      <x:c r="J298" s="11" t="n">
        <x:v>4</x:v>
      </x:c>
      <x:c r="K298" s="11" t="n">
        <x:v>18</x:v>
      </x:c>
      <x:c r="L298" s="11" t="n">
        <x:v>0</x:v>
      </x:c>
      <x:c r="M298" s="4" t="str">
        <x:v>2025-09</x:v>
      </x:c>
      <x:c r="N298" s="4" t="n">
        <x:f>IF(AND(I298="Settled",ISNUMBER(K298)),1,0)</x:f>
        <x:v>1</x:v>
      </x:c>
      <x:c r="O298" s="4" t="n">
        <x:f>IF(N298=1,IF(K298&gt;Summary!$B$5,1,0),"")</x:f>
        <x:v>0</x:v>
      </x:c>
      <x:c r="P298" s="12" t="n">
        <x:f>IF(AND(ISNUMBER(F298),ISNUMBER(G298),G298&gt;0),F298/G298,"")</x:f>
        <x:v>6.656575956669223</x:v>
      </x:c>
      <x:c r="Q298" s="14" t="d">
        <x:v>2025-09-10T00:00:00.000Z</x:v>
      </x:c>
      <x:c r="R298" t="str">
        <x:v>P00209</x:v>
      </x:c>
      <x:c r="S298" t="str">
        <x:v>I00297</x:v>
      </x:c>
      <x:c r="T298" t="str">
        <x:v>R02</x:v>
      </x:c>
      <x:c r="U298" t="n">
        <x:v>0</x:v>
      </x:c>
      <x:c r="V298" t="n">
        <x:v>0</x:v>
      </x:c>
    </x:row>
    <x:row r="299" ht="20" customHeight="1">
      <x:c r="A299" s="4" t="str">
        <x:v>C00298</x:v>
      </x:c>
      <x:c r="B299" s="4" t="str">
        <x:v>Motor</x:v>
      </x:c>
      <x:c r="C299" s="4" t="str">
        <x:v>North</x:v>
      </x:c>
      <x:c r="D299" s="4" t="str">
        <x:v>Collision</x:v>
      </x:c>
      <x:c r="E299" s="4" t="str">
        <x:v>Low</x:v>
      </x:c>
      <x:c r="F299" s="10" t="n">
        <x:v>61478.56</x:v>
      </x:c>
      <x:c r="G299" s="10" t="n">
        <x:v>12115.29</x:v>
      </x:c>
      <x:c r="H299" s="11" t="n">
        <x:v>9</x:v>
      </x:c>
      <x:c r="I299" s="11" t="str">
        <x:v>Settled</x:v>
      </x:c>
      <x:c r="J299" s="11" t="n">
        <x:v>2</x:v>
      </x:c>
      <x:c r="K299" s="11" t="n">
        <x:v>9</x:v>
      </x:c>
      <x:c r="L299" s="11" t="n">
        <x:v>0</x:v>
      </x:c>
      <x:c r="M299" s="4" t="str">
        <x:v>2025-09</x:v>
      </x:c>
      <x:c r="N299" s="4" t="n">
        <x:f>IF(AND(I299="Settled",ISNUMBER(K299)),1,0)</x:f>
        <x:v>1</x:v>
      </x:c>
      <x:c r="O299" s="4" t="n">
        <x:f>IF(N299=1,IF(K299&gt;Summary!$B$5,1,0),"")</x:f>
        <x:v>0</x:v>
      </x:c>
      <x:c r="P299" s="12" t="n">
        <x:f>IF(AND(ISNUMBER(F299),ISNUMBER(G299),G299&gt;0),F299/G299,"")</x:f>
        <x:v>5.074460454516565</x:v>
      </x:c>
      <x:c r="Q299" s="14" t="d">
        <x:v>2025-09-11T00:00:00.000Z</x:v>
      </x:c>
      <x:c r="R299" t="str">
        <x:v>P01386</x:v>
      </x:c>
      <x:c r="S299" t="str">
        <x:v>I00298</x:v>
      </x:c>
      <x:c r="T299" t="str">
        <x:v>R02</x:v>
      </x:c>
      <x:c r="U299" t="n">
        <x:v>0</x:v>
      </x:c>
      <x:c r="V299" t="n">
        <x:v>0</x:v>
      </x:c>
    </x:row>
    <x:row r="300" ht="20" customHeight="1">
      <x:c r="A300" s="4" t="str">
        <x:v>C00299</x:v>
      </x:c>
      <x:c r="B300" s="4" t="str">
        <x:v>Motor</x:v>
      </x:c>
      <x:c r="C300" s="4" t="str">
        <x:v>South</x:v>
      </x:c>
      <x:c r="D300" s="4" t="str">
        <x:v>Collision</x:v>
      </x:c>
      <x:c r="E300" s="4" t="str">
        <x:v>Low</x:v>
      </x:c>
      <x:c r="F300" s="10"/>
      <x:c r="G300" s="10" t="n">
        <x:v>4526.12</x:v>
      </x:c>
      <x:c r="H300" s="11" t="n">
        <x:v>8</x:v>
      </x:c>
      <x:c r="I300" s="11" t="str">
        <x:v>Settled</x:v>
      </x:c>
      <x:c r="J300" s="11" t="n">
        <x:v>2</x:v>
      </x:c>
      <x:c r="K300" s="11" t="n">
        <x:v>10</x:v>
      </x:c>
      <x:c r="L300" s="11" t="n">
        <x:v>0</x:v>
      </x:c>
      <x:c r="M300" s="4" t="str">
        <x:v>2025-12</x:v>
      </x:c>
      <x:c r="N300" s="4" t="n">
        <x:f>IF(AND(I300="Settled",ISNUMBER(K300)),1,0)</x:f>
        <x:v>1</x:v>
      </x:c>
      <x:c r="O300" s="4" t="n">
        <x:f>IF(N300=1,IF(K300&gt;Summary!$B$5,1,0),"")</x:f>
        <x:v>0</x:v>
      </x:c>
      <x:c r="P300" s="12" t="str">
        <x:f>IF(AND(ISNUMBER(F300),ISNUMBER(G300),G300&gt;0),F300/G300,"")</x:f>
      </x:c>
      <x:c r="Q300" s="14" t="d">
        <x:v>2025-12-07T00:00:00.000Z</x:v>
      </x:c>
      <x:c r="R300" t="str">
        <x:v>P00831</x:v>
      </x:c>
      <x:c r="S300" t="str">
        <x:v>I00299</x:v>
      </x:c>
      <x:c r="T300" t="str">
        <x:v>R01</x:v>
      </x:c>
      <x:c r="U300" t="n">
        <x:v>0</x:v>
      </x:c>
      <x:c r="V300" t="n">
        <x:v>1</x:v>
      </x:c>
    </x:row>
    <x:row r="301" ht="20" customHeight="1">
      <x:c r="A301" s="4" t="str">
        <x:v>C00300</x:v>
      </x:c>
      <x:c r="B301" s="4" t="str">
        <x:v>Property</x:v>
      </x:c>
      <x:c r="C301" s="4" t="str">
        <x:v>West</x:v>
      </x:c>
      <x:c r="D301" s="4" t="str">
        <x:v>Fire</x:v>
      </x:c>
      <x:c r="E301" s="4" t="str">
        <x:v>Medium</x:v>
      </x:c>
      <x:c r="F301" s="10" t="n">
        <x:v>765009.71</x:v>
      </x:c>
      <x:c r="G301" s="10" t="n">
        <x:v>26914.85</x:v>
      </x:c>
      <x:c r="H301" s="11" t="n">
        <x:v>9</x:v>
      </x:c>
      <x:c r="I301" s="11" t="str">
        <x:v>Settled</x:v>
      </x:c>
      <x:c r="J301" s="11" t="n">
        <x:v>4</x:v>
      </x:c>
      <x:c r="K301" s="11" t="n">
        <x:v>31</x:v>
      </x:c>
      <x:c r="L301" s="11" t="n">
        <x:v>1</x:v>
      </x:c>
      <x:c r="M301" s="4" t="str">
        <x:v>2025-05</x:v>
      </x:c>
      <x:c r="N301" s="4" t="n">
        <x:f>IF(AND(I301="Settled",ISNUMBER(K301)),1,0)</x:f>
        <x:v>1</x:v>
      </x:c>
      <x:c r="O301" s="4" t="n">
        <x:f>IF(N301=1,IF(K301&gt;Summary!$B$5,1,0),"")</x:f>
        <x:v>1</x:v>
      </x:c>
      <x:c r="P301" s="12" t="n">
        <x:f>IF(AND(ISNUMBER(F301),ISNUMBER(G301),G301&gt;0),F301/G301,"")</x:f>
        <x:v>28.42333172950992</x:v>
      </x:c>
      <x:c r="Q301" s="14" t="d">
        <x:v>2025-05-28T00:00:00.000Z</x:v>
      </x:c>
      <x:c r="R301" t="str">
        <x:v>P00390</x:v>
      </x:c>
      <x:c r="S301" t="str">
        <x:v>I00300</x:v>
      </x:c>
      <x:c r="T301" t="str">
        <x:v>R03</x:v>
      </x:c>
      <x:c r="U301" t="n">
        <x:v>0</x:v>
      </x:c>
      <x:c r="V301" t="n">
        <x:v>0</x:v>
      </x:c>
    </x:row>
    <x:row r="302" ht="20" customHeight="1">
      <x:c r="A302" s="4" t="str">
        <x:v>C00301</x:v>
      </x:c>
      <x:c r="B302" s="4" t="str">
        <x:v>Motor</x:v>
      </x:c>
      <x:c r="C302" s="4" t="str">
        <x:v>East</x:v>
      </x:c>
      <x:c r="D302" s="4" t="str">
        <x:v>Theft</x:v>
      </x:c>
      <x:c r="E302" s="4" t="str">
        <x:v>Medium</x:v>
      </x:c>
      <x:c r="F302" s="10" t="n">
        <x:v>50633.85</x:v>
      </x:c>
      <x:c r="G302" s="10" t="n">
        <x:v>12168.08</x:v>
      </x:c>
      <x:c r="H302" s="11" t="n">
        <x:v>3</x:v>
      </x:c>
      <x:c r="I302" s="11" t="str">
        <x:v>Settled</x:v>
      </x:c>
      <x:c r="J302" s="11" t="n">
        <x:v>5</x:v>
      </x:c>
      <x:c r="K302" s="11" t="n">
        <x:v>31</x:v>
      </x:c>
      <x:c r="L302" s="11" t="n">
        <x:v>1</x:v>
      </x:c>
      <x:c r="M302" s="4" t="str">
        <x:v>2025-05</x:v>
      </x:c>
      <x:c r="N302" s="4" t="n">
        <x:f>IF(AND(I302="Settled",ISNUMBER(K302)),1,0)</x:f>
        <x:v>1</x:v>
      </x:c>
      <x:c r="O302" s="4" t="n">
        <x:f>IF(N302=1,IF(K302&gt;Summary!$B$5,1,0),"")</x:f>
        <x:v>1</x:v>
      </x:c>
      <x:c r="P302" s="12" t="n">
        <x:f>IF(AND(ISNUMBER(F302),ISNUMBER(G302),G302&gt;0),F302/G302,"")</x:f>
        <x:v>4.161202917798042</x:v>
      </x:c>
      <x:c r="Q302" s="14" t="d">
        <x:v>2025-05-10T00:00:00.000Z</x:v>
      </x:c>
      <x:c r="R302" t="str">
        <x:v>P00145</x:v>
      </x:c>
      <x:c r="S302" t="str">
        <x:v>I00301</x:v>
      </x:c>
      <x:c r="T302" t="str">
        <x:v>R04</x:v>
      </x:c>
      <x:c r="U302" t="n">
        <x:v>0</x:v>
      </x:c>
      <x:c r="V302" t="n">
        <x:v>0</x:v>
      </x:c>
    </x:row>
    <x:row r="303" ht="20" customHeight="1">
      <x:c r="A303" s="4" t="str">
        <x:v>C00302</x:v>
      </x:c>
      <x:c r="B303" s="4" t="str">
        <x:v>Property</x:v>
      </x:c>
      <x:c r="C303" s="4" t="str">
        <x:v>North</x:v>
      </x:c>
      <x:c r="D303" s="4" t="str">
        <x:v>Fire</x:v>
      </x:c>
      <x:c r="E303" s="4" t="str">
        <x:v>Medium</x:v>
      </x:c>
      <x:c r="F303" s="10" t="n">
        <x:v>92473.09</x:v>
      </x:c>
      <x:c r="G303" s="10" t="n">
        <x:v>7451.55</x:v>
      </x:c>
      <x:c r="H303" s="11" t="n">
        <x:v>4</x:v>
      </x:c>
      <x:c r="I303" s="11" t="str">
        <x:v>Settled</x:v>
      </x:c>
      <x:c r="J303" s="11" t="n">
        <x:v>3</x:v>
      </x:c>
      <x:c r="K303" s="11" t="n">
        <x:v>18</x:v>
      </x:c>
      <x:c r="L303" s="11" t="n">
        <x:v>0</x:v>
      </x:c>
      <x:c r="M303" s="4" t="str">
        <x:v>2025-08</x:v>
      </x:c>
      <x:c r="N303" s="4" t="n">
        <x:f>IF(AND(I303="Settled",ISNUMBER(K303)),1,0)</x:f>
        <x:v>1</x:v>
      </x:c>
      <x:c r="O303" s="4" t="n">
        <x:f>IF(N303=1,IF(K303&gt;Summary!$B$5,1,0),"")</x:f>
        <x:v>0</x:v>
      </x:c>
      <x:c r="P303" s="12" t="n">
        <x:f>IF(AND(ISNUMBER(F303),ISNUMBER(G303),G303&gt;0),F303/G303,"")</x:f>
        <x:v>12.409913373727614</x:v>
      </x:c>
      <x:c r="Q303" s="14" t="d">
        <x:v>2025-08-14T00:00:00.000Z</x:v>
      </x:c>
      <x:c r="R303" t="str">
        <x:v>P01181</x:v>
      </x:c>
      <x:c r="S303" t="str">
        <x:v>I00302</x:v>
      </x:c>
      <x:c r="T303" t="str">
        <x:v>R02</x:v>
      </x:c>
      <x:c r="U303" t="n">
        <x:v>0</x:v>
      </x:c>
      <x:c r="V303" t="n">
        <x:v>0</x:v>
      </x:c>
    </x:row>
    <x:row r="304" ht="20" customHeight="1">
      <x:c r="A304" s="4" t="str">
        <x:v>C00303</x:v>
      </x:c>
      <x:c r="B304" s="4" t="str">
        <x:v>Property</x:v>
      </x:c>
      <x:c r="C304" s="4" t="str">
        <x:v>South</x:v>
      </x:c>
      <x:c r="D304" s="4" t="str">
        <x:v>Water Damage</x:v>
      </x:c>
      <x:c r="E304" s="4" t="str">
        <x:v>Low</x:v>
      </x:c>
      <x:c r="F304" s="10" t="n">
        <x:v>16013.75</x:v>
      </x:c>
      <x:c r="G304" s="10" t="n">
        <x:v>9387.91</x:v>
      </x:c>
      <x:c r="H304" s="11" t="n">
        <x:v>3</x:v>
      </x:c>
      <x:c r="I304" s="11" t="str">
        <x:v>Rejected</x:v>
      </x:c>
      <x:c r="J304" s="11" t="n">
        <x:v>2</x:v>
      </x:c>
      <x:c r="K304" s="11"/>
      <x:c r="L304" s="11" t="n">
        <x:v>0</x:v>
      </x:c>
      <x:c r="M304" s="4" t="str">
        <x:v>2025-11</x:v>
      </x:c>
      <x:c r="N304" s="4" t="n">
        <x:f>IF(AND(I304="Settled",ISNUMBER(K304)),1,0)</x:f>
        <x:v>0</x:v>
      </x:c>
      <x:c r="O304" s="4" t="str">
        <x:f>IF(N304=1,IF(K304&gt;Summary!$B$5,1,0),"")</x:f>
      </x:c>
      <x:c r="P304" s="12" t="n">
        <x:f>IF(AND(ISNUMBER(F304),ISNUMBER(G304),G304&gt;0),F304/G304,"")</x:f>
        <x:v>1.70578435455815</x:v>
      </x:c>
      <x:c r="Q304" s="14" t="d">
        <x:v>2025-11-21T00:00:00.000Z</x:v>
      </x:c>
      <x:c r="R304" t="str">
        <x:v>P01299</x:v>
      </x:c>
      <x:c r="S304" t="str">
        <x:v>I00303</x:v>
      </x:c>
      <x:c r="T304" t="str">
        <x:v>R01</x:v>
      </x:c>
      <x:c r="U304" t="n">
        <x:v>0</x:v>
      </x:c>
      <x:c r="V304" t="n">
        <x:v>0</x:v>
      </x:c>
    </x:row>
    <x:row r="305" ht="20" customHeight="1">
      <x:c r="A305" s="4" t="str">
        <x:v>C00304</x:v>
      </x:c>
      <x:c r="B305" s="4" t="str">
        <x:v>Property</x:v>
      </x:c>
      <x:c r="C305" s="4" t="str">
        <x:v>East</x:v>
      </x:c>
      <x:c r="D305" s="4" t="str">
        <x:v>Unknown</x:v>
      </x:c>
      <x:c r="E305" s="4" t="str">
        <x:v>Low</x:v>
      </x:c>
      <x:c r="F305" s="10" t="n">
        <x:v>20968.49</x:v>
      </x:c>
      <x:c r="G305" s="10" t="n">
        <x:v>20629.1</x:v>
      </x:c>
      <x:c r="H305" s="11" t="n">
        <x:v>5</x:v>
      </x:c>
      <x:c r="I305" s="11" t="str">
        <x:v>Settled</x:v>
      </x:c>
      <x:c r="J305" s="11" t="n">
        <x:v>3</x:v>
      </x:c>
      <x:c r="K305" s="11" t="n">
        <x:v>8</x:v>
      </x:c>
      <x:c r="L305" s="11" t="n">
        <x:v>0</x:v>
      </x:c>
      <x:c r="M305" s="4" t="str">
        <x:v>2025-10</x:v>
      </x:c>
      <x:c r="N305" s="4" t="n">
        <x:f>IF(AND(I305="Settled",ISNUMBER(K305)),1,0)</x:f>
        <x:v>1</x:v>
      </x:c>
      <x:c r="O305" s="4" t="n">
        <x:f>IF(N305=1,IF(K305&gt;Summary!$B$5,1,0),"")</x:f>
        <x:v>0</x:v>
      </x:c>
      <x:c r="P305" s="12" t="n">
        <x:f>IF(AND(ISNUMBER(F305),ISNUMBER(G305),G305&gt;0),F305/G305,"")</x:f>
        <x:v>1.01645200226864</x:v>
      </x:c>
      <x:c r="Q305" s="14" t="d">
        <x:v>2025-10-24T00:00:00.000Z</x:v>
      </x:c>
      <x:c r="R305" t="str">
        <x:v>P01407</x:v>
      </x:c>
      <x:c r="S305" t="str">
        <x:v>I00304</x:v>
      </x:c>
      <x:c r="T305" t="str">
        <x:v>R04</x:v>
      </x:c>
      <x:c r="U305" t="n">
        <x:v>0</x:v>
      </x:c>
      <x:c r="V305" t="n">
        <x:v>0</x:v>
      </x:c>
    </x:row>
    <x:row r="306" ht="20" customHeight="1">
      <x:c r="A306" s="4" t="str">
        <x:v>C00305</x:v>
      </x:c>
      <x:c r="B306" s="4" t="str">
        <x:v>Motor</x:v>
      </x:c>
      <x:c r="C306" s="4" t="str">
        <x:v>West</x:v>
      </x:c>
      <x:c r="D306" s="4" t="str">
        <x:v>Glass Damage</x:v>
      </x:c>
      <x:c r="E306" s="4" t="str">
        <x:v>Low</x:v>
      </x:c>
      <x:c r="F306" s="10" t="n">
        <x:v>17579.99</x:v>
      </x:c>
      <x:c r="G306" s="10" t="n">
        <x:v>12447.57</x:v>
      </x:c>
      <x:c r="H306" s="11" t="n">
        <x:v>2</x:v>
      </x:c>
      <x:c r="I306" s="11" t="str">
        <x:v>Settled</x:v>
      </x:c>
      <x:c r="J306" s="11" t="n">
        <x:v>4</x:v>
      </x:c>
      <x:c r="K306" s="11" t="n">
        <x:v>19</x:v>
      </x:c>
      <x:c r="L306" s="11" t="n">
        <x:v>0</x:v>
      </x:c>
      <x:c r="M306" s="4" t="str">
        <x:v>2025-10</x:v>
      </x:c>
      <x:c r="N306" s="4" t="n">
        <x:f>IF(AND(I306="Settled",ISNUMBER(K306)),1,0)</x:f>
        <x:v>1</x:v>
      </x:c>
      <x:c r="O306" s="4" t="n">
        <x:f>IF(N306=1,IF(K306&gt;Summary!$B$5,1,0),"")</x:f>
        <x:v>0</x:v>
      </x:c>
      <x:c r="P306" s="12" t="n">
        <x:f>IF(AND(ISNUMBER(F306),ISNUMBER(G306),G306&gt;0),F306/G306,"")</x:f>
        <x:v>1.4123230477916575</x:v>
      </x:c>
      <x:c r="Q306" s="14" t="d">
        <x:v>2025-10-15T00:00:00.000Z</x:v>
      </x:c>
      <x:c r="R306" t="str">
        <x:v>P01555</x:v>
      </x:c>
      <x:c r="S306" t="str">
        <x:v>I00305</x:v>
      </x:c>
      <x:c r="T306" t="str">
        <x:v>R03</x:v>
      </x:c>
      <x:c r="U306" t="n">
        <x:v>0</x:v>
      </x:c>
      <x:c r="V306" t="n">
        <x:v>0</x:v>
      </x:c>
    </x:row>
    <x:row r="307" ht="20" customHeight="1">
      <x:c r="A307" s="4" t="str">
        <x:v>C00306</x:v>
      </x:c>
      <x:c r="B307" s="4" t="str">
        <x:v>Motor</x:v>
      </x:c>
      <x:c r="C307" s="4" t="str">
        <x:v>East</x:v>
      </x:c>
      <x:c r="D307" s="4" t="str">
        <x:v>Collision</x:v>
      </x:c>
      <x:c r="E307" s="4" t="str">
        <x:v>Low</x:v>
      </x:c>
      <x:c r="F307" s="10" t="n">
        <x:v>16891.01</x:v>
      </x:c>
      <x:c r="G307" s="10" t="n">
        <x:v>43338.17</x:v>
      </x:c>
      <x:c r="H307" s="11" t="n">
        <x:v>10</x:v>
      </x:c>
      <x:c r="I307" s="11" t="str">
        <x:v>Settled</x:v>
      </x:c>
      <x:c r="J307" s="11" t="n">
        <x:v>4</x:v>
      </x:c>
      <x:c r="K307" s="11" t="n">
        <x:v>15</x:v>
      </x:c>
      <x:c r="L307" s="11" t="n">
        <x:v>0</x:v>
      </x:c>
      <x:c r="M307" s="4" t="str">
        <x:v>2025-10</x:v>
      </x:c>
      <x:c r="N307" s="4" t="n">
        <x:f>IF(AND(I307="Settled",ISNUMBER(K307)),1,0)</x:f>
        <x:v>1</x:v>
      </x:c>
      <x:c r="O307" s="4" t="n">
        <x:f>IF(N307=1,IF(K307&gt;Summary!$B$5,1,0),"")</x:f>
        <x:v>0</x:v>
      </x:c>
      <x:c r="P307" s="12" t="n">
        <x:f>IF(AND(ISNUMBER(F307),ISNUMBER(G307),G307&gt;0),F307/G307,"")</x:f>
        <x:v>0.389749036472929</x:v>
      </x:c>
      <x:c r="Q307" s="14" t="d">
        <x:v>2025-10-06T00:00:00.000Z</x:v>
      </x:c>
      <x:c r="R307" t="str">
        <x:v>P01304</x:v>
      </x:c>
      <x:c r="S307" t="str">
        <x:v>I00306</x:v>
      </x:c>
      <x:c r="T307" t="str">
        <x:v>R04</x:v>
      </x:c>
      <x:c r="U307" t="n">
        <x:v>0</x:v>
      </x:c>
      <x:c r="V307" t="n">
        <x:v>0</x:v>
      </x:c>
    </x:row>
    <x:row r="308" ht="20" customHeight="1">
      <x:c r="A308" s="4" t="str">
        <x:v>C00307</x:v>
      </x:c>
      <x:c r="B308" s="4" t="str">
        <x:v>Motor</x:v>
      </x:c>
      <x:c r="C308" s="4" t="str">
        <x:v>West</x:v>
      </x:c>
      <x:c r="D308" s="4" t="str">
        <x:v>Collision</x:v>
      </x:c>
      <x:c r="E308" s="4" t="str">
        <x:v>Low</x:v>
      </x:c>
      <x:c r="F308" s="10" t="n">
        <x:v>12287.82</x:v>
      </x:c>
      <x:c r="G308" s="10" t="n">
        <x:v>15348.8</x:v>
      </x:c>
      <x:c r="H308" s="11" t="n">
        <x:v>3</x:v>
      </x:c>
      <x:c r="I308" s="11" t="str">
        <x:v>Settled</x:v>
      </x:c>
      <x:c r="J308" s="11" t="n">
        <x:v>4</x:v>
      </x:c>
      <x:c r="K308" s="11" t="n">
        <x:v>13</x:v>
      </x:c>
      <x:c r="L308" s="11" t="n">
        <x:v>0</x:v>
      </x:c>
      <x:c r="M308" s="4" t="str">
        <x:v>2025-01</x:v>
      </x:c>
      <x:c r="N308" s="4" t="n">
        <x:f>IF(AND(I308="Settled",ISNUMBER(K308)),1,0)</x:f>
        <x:v>1</x:v>
      </x:c>
      <x:c r="O308" s="4" t="n">
        <x:f>IF(N308=1,IF(K308&gt;Summary!$B$5,1,0),"")</x:f>
        <x:v>0</x:v>
      </x:c>
      <x:c r="P308" s="12" t="n">
        <x:f>IF(AND(ISNUMBER(F308),ISNUMBER(G308),G308&gt;0),F308/G308,"")</x:f>
        <x:v>0.8005720316897739</x:v>
      </x:c>
      <x:c r="Q308" s="14" t="d">
        <x:v>2025-01-13T00:00:00.000Z</x:v>
      </x:c>
      <x:c r="R308" t="str">
        <x:v>P01259</x:v>
      </x:c>
      <x:c r="S308" t="str">
        <x:v>I00307</x:v>
      </x:c>
      <x:c r="T308" t="str">
        <x:v>R03</x:v>
      </x:c>
      <x:c r="U308" t="n">
        <x:v>0</x:v>
      </x:c>
      <x:c r="V308" t="n">
        <x:v>0</x:v>
      </x:c>
    </x:row>
    <x:row r="309" ht="20" customHeight="1">
      <x:c r="A309" s="4" t="str">
        <x:v>C00308</x:v>
      </x:c>
      <x:c r="B309" s="4" t="str">
        <x:v>Property</x:v>
      </x:c>
      <x:c r="C309" s="4" t="str">
        <x:v>South</x:v>
      </x:c>
      <x:c r="D309" s="4" t="str">
        <x:v>Flood</x:v>
      </x:c>
      <x:c r="E309" s="4" t="str">
        <x:v>High</x:v>
      </x:c>
      <x:c r="F309" s="10" t="n">
        <x:v>166793.18</x:v>
      </x:c>
      <x:c r="G309" s="10" t="n">
        <x:v>9387.91</x:v>
      </x:c>
      <x:c r="H309" s="11" t="n">
        <x:v>3</x:v>
      </x:c>
      <x:c r="I309" s="11" t="str">
        <x:v>Settled</x:v>
      </x:c>
      <x:c r="J309" s="11" t="n">
        <x:v>6</x:v>
      </x:c>
      <x:c r="K309" s="11" t="n">
        <x:v>45</x:v>
      </x:c>
      <x:c r="L309" s="11" t="n">
        <x:v>1</x:v>
      </x:c>
      <x:c r="M309" s="4" t="str">
        <x:v>2025-06</x:v>
      </x:c>
      <x:c r="N309" s="4" t="n">
        <x:f>IF(AND(I309="Settled",ISNUMBER(K309)),1,0)</x:f>
        <x:v>1</x:v>
      </x:c>
      <x:c r="O309" s="4" t="n">
        <x:f>IF(N309=1,IF(K309&gt;Summary!$B$5,1,0),"")</x:f>
        <x:v>1</x:v>
      </x:c>
      <x:c r="P309" s="12" t="n">
        <x:f>IF(AND(ISNUMBER(F309),ISNUMBER(G309),G309&gt;0),F309/G309,"")</x:f>
        <x:v>17.766806456389123</x:v>
      </x:c>
      <x:c r="Q309" s="14" t="d">
        <x:v>2025-06-29T00:00:00.000Z</x:v>
      </x:c>
      <x:c r="R309" t="str">
        <x:v>P01299</x:v>
      </x:c>
      <x:c r="S309" t="str">
        <x:v>I00308</x:v>
      </x:c>
      <x:c r="T309" t="str">
        <x:v>R01</x:v>
      </x:c>
      <x:c r="U309" t="n">
        <x:v>0</x:v>
      </x:c>
      <x:c r="V309" t="n">
        <x:v>0</x:v>
      </x:c>
    </x:row>
    <x:row r="310" ht="20" customHeight="1">
      <x:c r="A310" s="4" t="str">
        <x:v>C00309</x:v>
      </x:c>
      <x:c r="B310" s="4" t="str">
        <x:v>Motor</x:v>
      </x:c>
      <x:c r="C310" s="4" t="str">
        <x:v>North</x:v>
      </x:c>
      <x:c r="D310" s="4" t="str">
        <x:v>Theft</x:v>
      </x:c>
      <x:c r="E310" s="4" t="str">
        <x:v>Low</x:v>
      </x:c>
      <x:c r="F310" s="10" t="n">
        <x:v>59052.97</x:v>
      </x:c>
      <x:c r="G310" s="10" t="n">
        <x:v>9715.09</x:v>
      </x:c>
      <x:c r="H310" s="11" t="n">
        <x:v>6</x:v>
      </x:c>
      <x:c r="I310" s="11" t="str">
        <x:v>Settled</x:v>
      </x:c>
      <x:c r="J310" s="11" t="n">
        <x:v>5</x:v>
      </x:c>
      <x:c r="K310" s="11" t="n">
        <x:v>20</x:v>
      </x:c>
      <x:c r="L310" s="11" t="n">
        <x:v>1</x:v>
      </x:c>
      <x:c r="M310" s="4" t="str">
        <x:v>2025-05</x:v>
      </x:c>
      <x:c r="N310" s="4" t="n">
        <x:f>IF(AND(I310="Settled",ISNUMBER(K310)),1,0)</x:f>
        <x:v>1</x:v>
      </x:c>
      <x:c r="O310" s="4" t="n">
        <x:f>IF(N310=1,IF(K310&gt;Summary!$B$5,1,0),"")</x:f>
        <x:v>0</x:v>
      </x:c>
      <x:c r="P310" s="12" t="n">
        <x:f>IF(AND(ISNUMBER(F310),ISNUMBER(G310),G310&gt;0),F310/G310,"")</x:f>
        <x:v>6.078478943581583</x:v>
      </x:c>
      <x:c r="Q310" s="14" t="d">
        <x:v>2025-05-10T00:00:00.000Z</x:v>
      </x:c>
      <x:c r="R310" t="str">
        <x:v>P01598</x:v>
      </x:c>
      <x:c r="S310" t="str">
        <x:v>I00309</x:v>
      </x:c>
      <x:c r="T310" t="str">
        <x:v>R02</x:v>
      </x:c>
      <x:c r="U310" t="n">
        <x:v>0</x:v>
      </x:c>
      <x:c r="V310" t="n">
        <x:v>0</x:v>
      </x:c>
    </x:row>
    <x:row r="311" ht="20" customHeight="1">
      <x:c r="A311" s="4" t="str">
        <x:v>C00310</x:v>
      </x:c>
      <x:c r="B311" s="4" t="str">
        <x:v>Motor</x:v>
      </x:c>
      <x:c r="C311" s="4" t="str">
        <x:v>South</x:v>
      </x:c>
      <x:c r="D311" s="4" t="str">
        <x:v>Collision</x:v>
      </x:c>
      <x:c r="E311" s="4" t="str">
        <x:v>Low</x:v>
      </x:c>
      <x:c r="F311" s="10" t="n">
        <x:v>34121.75</x:v>
      </x:c>
      <x:c r="G311" s="10" t="n">
        <x:v>8772.7</x:v>
      </x:c>
      <x:c r="H311" s="11" t="n">
        <x:v>8</x:v>
      </x:c>
      <x:c r="I311" s="11" t="str">
        <x:v>Settled</x:v>
      </x:c>
      <x:c r="J311" s="11" t="n">
        <x:v>2</x:v>
      </x:c>
      <x:c r="K311" s="11" t="n">
        <x:v>1</x:v>
      </x:c>
      <x:c r="L311" s="11" t="n">
        <x:v>0</x:v>
      </x:c>
      <x:c r="M311" s="4" t="str">
        <x:v>2025-05</x:v>
      </x:c>
      <x:c r="N311" s="4" t="n">
        <x:f>IF(AND(I311="Settled",ISNUMBER(K311)),1,0)</x:f>
        <x:v>1</x:v>
      </x:c>
      <x:c r="O311" s="4" t="n">
        <x:f>IF(N311=1,IF(K311&gt;Summary!$B$5,1,0),"")</x:f>
        <x:v>0</x:v>
      </x:c>
      <x:c r="P311" s="12" t="n">
        <x:f>IF(AND(ISNUMBER(F311),ISNUMBER(G311),G311&gt;0),F311/G311,"")</x:f>
        <x:v>3.8895379985637257</x:v>
      </x:c>
      <x:c r="Q311" s="14" t="d">
        <x:v>2025-05-13T00:00:00.000Z</x:v>
      </x:c>
      <x:c r="R311" t="str">
        <x:v>P00741</x:v>
      </x:c>
      <x:c r="S311" t="str">
        <x:v>I00310</x:v>
      </x:c>
      <x:c r="T311" t="str">
        <x:v>R01</x:v>
      </x:c>
      <x:c r="U311" t="n">
        <x:v>0</x:v>
      </x:c>
      <x:c r="V311" t="n">
        <x:v>0</x:v>
      </x:c>
    </x:row>
    <x:row r="312" ht="20" customHeight="1">
      <x:c r="A312" s="4" t="str">
        <x:v>C00311</x:v>
      </x:c>
      <x:c r="B312" s="4" t="str">
        <x:v>Motor</x:v>
      </x:c>
      <x:c r="C312" s="4" t="str">
        <x:v>South</x:v>
      </x:c>
      <x:c r="D312" s="4" t="str">
        <x:v>Collision</x:v>
      </x:c>
      <x:c r="E312" s="4" t="str">
        <x:v>Medium</x:v>
      </x:c>
      <x:c r="F312" s="10" t="n">
        <x:v>35223.16</x:v>
      </x:c>
      <x:c r="G312" s="10" t="n">
        <x:v>10160.94</x:v>
      </x:c>
      <x:c r="H312" s="11" t="n">
        <x:v>7</x:v>
      </x:c>
      <x:c r="I312" s="11" t="str">
        <x:v>Settled</x:v>
      </x:c>
      <x:c r="J312" s="11" t="n">
        <x:v>2</x:v>
      </x:c>
      <x:c r="K312" s="11" t="n">
        <x:v>16</x:v>
      </x:c>
      <x:c r="L312" s="11" t="n">
        <x:v>0</x:v>
      </x:c>
      <x:c r="M312" s="4" t="str">
        <x:v>2025-11</x:v>
      </x:c>
      <x:c r="N312" s="4" t="n">
        <x:f>IF(AND(I312="Settled",ISNUMBER(K312)),1,0)</x:f>
        <x:v>1</x:v>
      </x:c>
      <x:c r="O312" s="4" t="n">
        <x:f>IF(N312=1,IF(K312&gt;Summary!$B$5,1,0),"")</x:f>
        <x:v>0</x:v>
      </x:c>
      <x:c r="P312" s="12" t="n">
        <x:f>IF(AND(ISNUMBER(F312),ISNUMBER(G312),G312&gt;0),F312/G312,"")</x:f>
        <x:v>3.4665257348237466</x:v>
      </x:c>
      <x:c r="Q312" s="14" t="d">
        <x:v>2025-11-09T00:00:00.000Z</x:v>
      </x:c>
      <x:c r="R312" t="str">
        <x:v>P01214</x:v>
      </x:c>
      <x:c r="S312" t="str">
        <x:v>I00311</x:v>
      </x:c>
      <x:c r="T312" t="str">
        <x:v>R01</x:v>
      </x:c>
      <x:c r="U312" t="n">
        <x:v>0</x:v>
      </x:c>
      <x:c r="V312" t="n">
        <x:v>0</x:v>
      </x:c>
    </x:row>
    <x:row r="313" ht="20" customHeight="1">
      <x:c r="A313" s="4" t="str">
        <x:v>C00312</x:v>
      </x:c>
      <x:c r="B313" s="4" t="str">
        <x:v>Property</x:v>
      </x:c>
      <x:c r="C313" s="4" t="str">
        <x:v>West</x:v>
      </x:c>
      <x:c r="D313" s="4" t="str">
        <x:v>Water Damage</x:v>
      </x:c>
      <x:c r="E313" s="4" t="str">
        <x:v>Medium</x:v>
      </x:c>
      <x:c r="F313" s="10" t="n">
        <x:v>19675.17</x:v>
      </x:c>
      <x:c r="G313" s="10" t="n">
        <x:v>8063.64</x:v>
      </x:c>
      <x:c r="H313" s="11" t="n">
        <x:v>2</x:v>
      </x:c>
      <x:c r="I313" s="11" t="str">
        <x:v>Settled</x:v>
      </x:c>
      <x:c r="J313" s="11" t="n">
        <x:v>3</x:v>
      </x:c>
      <x:c r="K313" s="11" t="n">
        <x:v>16</x:v>
      </x:c>
      <x:c r="L313" s="11" t="n">
        <x:v>0</x:v>
      </x:c>
      <x:c r="M313" s="4" t="str">
        <x:v>2025-05</x:v>
      </x:c>
      <x:c r="N313" s="4" t="n">
        <x:f>IF(AND(I313="Settled",ISNUMBER(K313)),1,0)</x:f>
        <x:v>1</x:v>
      </x:c>
      <x:c r="O313" s="4" t="n">
        <x:f>IF(N313=1,IF(K313&gt;Summary!$B$5,1,0),"")</x:f>
        <x:v>0</x:v>
      </x:c>
      <x:c r="P313" s="12" t="n">
        <x:f>IF(AND(ISNUMBER(F313),ISNUMBER(G313),G313&gt;0),F313/G313,"")</x:f>
        <x:v>2.4399861600964328</x:v>
      </x:c>
      <x:c r="Q313" s="14" t="d">
        <x:v>2025-05-25T00:00:00.000Z</x:v>
      </x:c>
      <x:c r="R313" t="str">
        <x:v>P01312</x:v>
      </x:c>
      <x:c r="S313" t="str">
        <x:v>I00312</x:v>
      </x:c>
      <x:c r="T313" t="str">
        <x:v>R03</x:v>
      </x:c>
      <x:c r="U313" t="n">
        <x:v>0</x:v>
      </x:c>
      <x:c r="V313" t="n">
        <x:v>0</x:v>
      </x:c>
    </x:row>
    <x:row r="314" ht="20" customHeight="1">
      <x:c r="A314" s="4" t="str">
        <x:v>C00313</x:v>
      </x:c>
      <x:c r="B314" s="4" t="str">
        <x:v>Motor</x:v>
      </x:c>
      <x:c r="C314" s="4" t="str">
        <x:v>South</x:v>
      </x:c>
      <x:c r="D314" s="4" t="str">
        <x:v>Collision</x:v>
      </x:c>
      <x:c r="E314" s="4" t="str">
        <x:v>Low</x:v>
      </x:c>
      <x:c r="F314" s="10" t="n">
        <x:v>10598.29</x:v>
      </x:c>
      <x:c r="G314" s="10" t="n">
        <x:v>8436.74</x:v>
      </x:c>
      <x:c r="H314" s="11" t="n">
        <x:v>9</x:v>
      </x:c>
      <x:c r="I314" s="11" t="str">
        <x:v>Settled</x:v>
      </x:c>
      <x:c r="J314" s="11" t="n">
        <x:v>3</x:v>
      </x:c>
      <x:c r="K314" s="11" t="n">
        <x:v>7</x:v>
      </x:c>
      <x:c r="L314" s="11" t="n">
        <x:v>0</x:v>
      </x:c>
      <x:c r="M314" s="4" t="str">
        <x:v>2025-11</x:v>
      </x:c>
      <x:c r="N314" s="4" t="n">
        <x:f>IF(AND(I314="Settled",ISNUMBER(K314)),1,0)</x:f>
        <x:v>1</x:v>
      </x:c>
      <x:c r="O314" s="4" t="n">
        <x:f>IF(N314=1,IF(K314&gt;Summary!$B$5,1,0),"")</x:f>
        <x:v>0</x:v>
      </x:c>
      <x:c r="P314" s="12" t="n">
        <x:f>IF(AND(ISNUMBER(F314),ISNUMBER(G314),G314&gt;0),F314/G314,"")</x:f>
        <x:v>1.2562067812923003</x:v>
      </x:c>
      <x:c r="Q314" s="14" t="d">
        <x:v>2025-11-02T00:00:00.000Z</x:v>
      </x:c>
      <x:c r="R314" t="str">
        <x:v>P00187</x:v>
      </x:c>
      <x:c r="S314" t="str">
        <x:v>I00313</x:v>
      </x:c>
      <x:c r="T314" t="str">
        <x:v>R01</x:v>
      </x:c>
      <x:c r="U314" t="n">
        <x:v>0</x:v>
      </x:c>
      <x:c r="V314" t="n">
        <x:v>0</x:v>
      </x:c>
    </x:row>
    <x:row r="315" ht="20" customHeight="1">
      <x:c r="A315" s="4" t="str">
        <x:v>C00314</x:v>
      </x:c>
      <x:c r="B315" s="4" t="str">
        <x:v>Property</x:v>
      </x:c>
      <x:c r="C315" s="4" t="str">
        <x:v>West</x:v>
      </x:c>
      <x:c r="D315" s="4" t="str">
        <x:v>Water Damage</x:v>
      </x:c>
      <x:c r="E315" s="4" t="str">
        <x:v>Low</x:v>
      </x:c>
      <x:c r="F315" s="10" t="n">
        <x:v>60972.61</x:v>
      </x:c>
      <x:c r="G315" s="10" t="n">
        <x:v>11538.66</x:v>
      </x:c>
      <x:c r="H315" s="11" t="n">
        <x:v>2</x:v>
      </x:c>
      <x:c r="I315" s="11" t="str">
        <x:v>Settled</x:v>
      </x:c>
      <x:c r="J315" s="11" t="n">
        <x:v>4</x:v>
      </x:c>
      <x:c r="K315" s="11" t="n">
        <x:v>7</x:v>
      </x:c>
      <x:c r="L315" s="11" t="n">
        <x:v>0</x:v>
      </x:c>
      <x:c r="M315" s="4" t="str">
        <x:v>2025-11</x:v>
      </x:c>
      <x:c r="N315" s="4" t="n">
        <x:f>IF(AND(I315="Settled",ISNUMBER(K315)),1,0)</x:f>
        <x:v>1</x:v>
      </x:c>
      <x:c r="O315" s="4" t="n">
        <x:f>IF(N315=1,IF(K315&gt;Summary!$B$5,1,0),"")</x:f>
        <x:v>0</x:v>
      </x:c>
      <x:c r="P315" s="12" t="n">
        <x:f>IF(AND(ISNUMBER(F315),ISNUMBER(G315),G315&gt;0),F315/G315,"")</x:f>
        <x:v>5.284201978392638</x:v>
      </x:c>
      <x:c r="Q315" s="14" t="d">
        <x:v>2025-11-28T00:00:00.000Z</x:v>
      </x:c>
      <x:c r="R315" t="str">
        <x:v>P01106</x:v>
      </x:c>
      <x:c r="S315" t="str">
        <x:v>I00314</x:v>
      </x:c>
      <x:c r="T315" t="str">
        <x:v>R03</x:v>
      </x:c>
      <x:c r="U315" t="n">
        <x:v>0</x:v>
      </x:c>
      <x:c r="V315" t="n">
        <x:v>0</x:v>
      </x:c>
    </x:row>
    <x:row r="316" ht="20" customHeight="1">
      <x:c r="A316" s="4" t="str">
        <x:v>C00315</x:v>
      </x:c>
      <x:c r="B316" s="4" t="str">
        <x:v>Property</x:v>
      </x:c>
      <x:c r="C316" s="4" t="str">
        <x:v>South</x:v>
      </x:c>
      <x:c r="D316" s="4" t="str">
        <x:v>Flood</x:v>
      </x:c>
      <x:c r="E316" s="4" t="str">
        <x:v>High</x:v>
      </x:c>
      <x:c r="F316" s="10" t="n">
        <x:v>399315.29</x:v>
      </x:c>
      <x:c r="G316" s="10" t="n">
        <x:v>7932.96</x:v>
      </x:c>
      <x:c r="H316" s="11" t="n">
        <x:v>8</x:v>
      </x:c>
      <x:c r="I316" s="11" t="str">
        <x:v>Settled</x:v>
      </x:c>
      <x:c r="J316" s="11" t="n">
        <x:v>4</x:v>
      </x:c>
      <x:c r="K316" s="11" t="n">
        <x:v>45</x:v>
      </x:c>
      <x:c r="L316" s="11" t="n">
        <x:v>1</x:v>
      </x:c>
      <x:c r="M316" s="4" t="str">
        <x:v>2025-06</x:v>
      </x:c>
      <x:c r="N316" s="4" t="n">
        <x:f>IF(AND(I316="Settled",ISNUMBER(K316)),1,0)</x:f>
        <x:v>1</x:v>
      </x:c>
      <x:c r="O316" s="4" t="n">
        <x:f>IF(N316=1,IF(K316&gt;Summary!$B$5,1,0),"")</x:f>
        <x:v>1</x:v>
      </x:c>
      <x:c r="P316" s="12" t="n">
        <x:f>IF(AND(ISNUMBER(F316),ISNUMBER(G316),G316&gt;0),F316/G316,"")</x:f>
        <x:v>50.336228847744096</x:v>
      </x:c>
      <x:c r="Q316" s="14" t="d">
        <x:v>2025-06-16T00:00:00.000Z</x:v>
      </x:c>
      <x:c r="R316" t="str">
        <x:v>P00543</x:v>
      </x:c>
      <x:c r="S316" t="str">
        <x:v>I00315</x:v>
      </x:c>
      <x:c r="T316" t="str">
        <x:v>R01</x:v>
      </x:c>
      <x:c r="U316" t="n">
        <x:v>0</x:v>
      </x:c>
      <x:c r="V316" t="n">
        <x:v>0</x:v>
      </x:c>
    </x:row>
    <x:row r="317" ht="20" customHeight="1">
      <x:c r="A317" s="4" t="str">
        <x:v>C00316</x:v>
      </x:c>
      <x:c r="B317" s="4" t="str">
        <x:v>Motor</x:v>
      </x:c>
      <x:c r="C317" s="4" t="str">
        <x:v>East</x:v>
      </x:c>
      <x:c r="D317" s="4" t="str">
        <x:v>Collision</x:v>
      </x:c>
      <x:c r="E317" s="4" t="str">
        <x:v>Low</x:v>
      </x:c>
      <x:c r="F317" s="10" t="n">
        <x:v>20438.55</x:v>
      </x:c>
      <x:c r="G317" s="10" t="n">
        <x:v>11298.3</x:v>
      </x:c>
      <x:c r="H317" s="11" t="n">
        <x:v>4</x:v>
      </x:c>
      <x:c r="I317" s="11" t="str">
        <x:v>Rejected</x:v>
      </x:c>
      <x:c r="J317" s="11" t="n">
        <x:v>4</x:v>
      </x:c>
      <x:c r="K317" s="11"/>
      <x:c r="L317" s="11" t="n">
        <x:v>0</x:v>
      </x:c>
      <x:c r="M317" s="4" t="str">
        <x:v>2025-03</x:v>
      </x:c>
      <x:c r="N317" s="4" t="n">
        <x:f>IF(AND(I317="Settled",ISNUMBER(K317)),1,0)</x:f>
        <x:v>0</x:v>
      </x:c>
      <x:c r="O317" s="4" t="str">
        <x:f>IF(N317=1,IF(K317&gt;Summary!$B$5,1,0),"")</x:f>
      </x:c>
      <x:c r="P317" s="12" t="n">
        <x:f>IF(AND(ISNUMBER(F317),ISNUMBER(G317),G317&gt;0),F317/G317,"")</x:f>
        <x:v>1.8089933883858633</x:v>
      </x:c>
      <x:c r="Q317" s="14" t="d">
        <x:v>2025-03-03T00:00:00.000Z</x:v>
      </x:c>
      <x:c r="R317" t="str">
        <x:v>P00212</x:v>
      </x:c>
      <x:c r="S317" t="str">
        <x:v>I00316</x:v>
      </x:c>
      <x:c r="T317" t="str">
        <x:v>R04</x:v>
      </x:c>
      <x:c r="U317" t="n">
        <x:v>0</x:v>
      </x:c>
      <x:c r="V317" t="n">
        <x:v>0</x:v>
      </x:c>
    </x:row>
    <x:row r="318" ht="20" customHeight="1">
      <x:c r="A318" s="4" t="str">
        <x:v>C00317</x:v>
      </x:c>
      <x:c r="B318" s="4" t="str">
        <x:v>Motor</x:v>
      </x:c>
      <x:c r="C318" s="4" t="str">
        <x:v>North</x:v>
      </x:c>
      <x:c r="D318" s="4" t="str">
        <x:v>Collision</x:v>
      </x:c>
      <x:c r="E318" s="4" t="str">
        <x:v>Medium</x:v>
      </x:c>
      <x:c r="F318" s="10" t="n">
        <x:v>128583.08</x:v>
      </x:c>
      <x:c r="G318" s="10" t="n">
        <x:v>6615.71</x:v>
      </x:c>
      <x:c r="H318" s="11" t="n">
        <x:v>6</x:v>
      </x:c>
      <x:c r="I318" s="11" t="str">
        <x:v>Settled</x:v>
      </x:c>
      <x:c r="J318" s="11" t="n">
        <x:v>2</x:v>
      </x:c>
      <x:c r="K318" s="11" t="n">
        <x:v>15</x:v>
      </x:c>
      <x:c r="L318" s="11" t="n">
        <x:v>0</x:v>
      </x:c>
      <x:c r="M318" s="4" t="str">
        <x:v>2025-09</x:v>
      </x:c>
      <x:c r="N318" s="4" t="n">
        <x:f>IF(AND(I318="Settled",ISNUMBER(K318)),1,0)</x:f>
        <x:v>1</x:v>
      </x:c>
      <x:c r="O318" s="4" t="n">
        <x:f>IF(N318=1,IF(K318&gt;Summary!$B$5,1,0),"")</x:f>
        <x:v>0</x:v>
      </x:c>
      <x:c r="P318" s="12" t="n">
        <x:f>IF(AND(ISNUMBER(F318),ISNUMBER(G318),G318&gt;0),F318/G318,"")</x:f>
        <x:v>19.43602122825819</x:v>
      </x:c>
      <x:c r="Q318" s="14" t="d">
        <x:v>2025-09-12T00:00:00.000Z</x:v>
      </x:c>
      <x:c r="R318" t="str">
        <x:v>P00273</x:v>
      </x:c>
      <x:c r="S318" t="str">
        <x:v>I00317</x:v>
      </x:c>
      <x:c r="T318" t="str">
        <x:v>R02</x:v>
      </x:c>
      <x:c r="U318" t="n">
        <x:v>0</x:v>
      </x:c>
      <x:c r="V318" t="n">
        <x:v>0</x:v>
      </x:c>
    </x:row>
    <x:row r="319" ht="20" customHeight="1">
      <x:c r="A319" s="4" t="str">
        <x:v>C00318</x:v>
      </x:c>
      <x:c r="B319" s="4" t="str">
        <x:v>Motor</x:v>
      </x:c>
      <x:c r="C319" s="4" t="str">
        <x:v>South</x:v>
      </x:c>
      <x:c r="D319" s="4" t="str">
        <x:v>Glass Damage</x:v>
      </x:c>
      <x:c r="E319" s="4" t="str">
        <x:v>Medium</x:v>
      </x:c>
      <x:c r="F319" s="10" t="n">
        <x:v>33767.61</x:v>
      </x:c>
      <x:c r="G319" s="10" t="n">
        <x:v>13738.57</x:v>
      </x:c>
      <x:c r="H319" s="11" t="n">
        <x:v>10</x:v>
      </x:c>
      <x:c r="I319" s="11" t="str">
        <x:v>Settled</x:v>
      </x:c>
      <x:c r="J319" s="11" t="n">
        <x:v>3</x:v>
      </x:c>
      <x:c r="K319" s="11" t="n">
        <x:v>28</x:v>
      </x:c>
      <x:c r="L319" s="11" t="n">
        <x:v>0</x:v>
      </x:c>
      <x:c r="M319" s="4" t="str">
        <x:v>2025-11</x:v>
      </x:c>
      <x:c r="N319" s="4" t="n">
        <x:f>IF(AND(I319="Settled",ISNUMBER(K319)),1,0)</x:f>
        <x:v>1</x:v>
      </x:c>
      <x:c r="O319" s="4" t="n">
        <x:f>IF(N319=1,IF(K319&gt;Summary!$B$5,1,0),"")</x:f>
        <x:v>0</x:v>
      </x:c>
      <x:c r="P319" s="12" t="n">
        <x:f>IF(AND(ISNUMBER(F319),ISNUMBER(G319),G319&gt;0),F319/G319,"")</x:f>
        <x:v>2.457869341569028</x:v>
      </x:c>
      <x:c r="Q319" s="14" t="d">
        <x:v>2025-11-11T00:00:00.000Z</x:v>
      </x:c>
      <x:c r="R319" t="str">
        <x:v>P00183</x:v>
      </x:c>
      <x:c r="S319" t="str">
        <x:v>I00318</x:v>
      </x:c>
      <x:c r="T319" t="str">
        <x:v>R01</x:v>
      </x:c>
      <x:c r="U319" t="n">
        <x:v>0</x:v>
      </x:c>
      <x:c r="V319" t="n">
        <x:v>0</x:v>
      </x:c>
    </x:row>
    <x:row r="320" ht="20" customHeight="1">
      <x:c r="A320" s="4" t="str">
        <x:v>C00319</x:v>
      </x:c>
      <x:c r="B320" s="4" t="str">
        <x:v>Motor</x:v>
      </x:c>
      <x:c r="C320" s="4" t="str">
        <x:v>South</x:v>
      </x:c>
      <x:c r="D320" s="4" t="str">
        <x:v>Collision</x:v>
      </x:c>
      <x:c r="E320" s="4" t="str">
        <x:v>Low</x:v>
      </x:c>
      <x:c r="F320" s="10" t="n">
        <x:v>19329.88</x:v>
      </x:c>
      <x:c r="G320" s="10" t="n">
        <x:v>6345.34</x:v>
      </x:c>
      <x:c r="H320" s="11" t="n">
        <x:v>8</x:v>
      </x:c>
      <x:c r="I320" s="11" t="str">
        <x:v>Settled</x:v>
      </x:c>
      <x:c r="J320" s="11" t="n">
        <x:v>3</x:v>
      </x:c>
      <x:c r="K320" s="11" t="n">
        <x:v>19</x:v>
      </x:c>
      <x:c r="L320" s="11" t="n">
        <x:v>0</x:v>
      </x:c>
      <x:c r="M320" s="4" t="str">
        <x:v>2025-05</x:v>
      </x:c>
      <x:c r="N320" s="4" t="n">
        <x:f>IF(AND(I320="Settled",ISNUMBER(K320)),1,0)</x:f>
        <x:v>1</x:v>
      </x:c>
      <x:c r="O320" s="4" t="n">
        <x:f>IF(N320=1,IF(K320&gt;Summary!$B$5,1,0),"")</x:f>
        <x:v>0</x:v>
      </x:c>
      <x:c r="P320" s="12" t="n">
        <x:f>IF(AND(ISNUMBER(F320),ISNUMBER(G320),G320&gt;0),F320/G320,"")</x:f>
        <x:v>3.0463111511755083</x:v>
      </x:c>
      <x:c r="Q320" s="14" t="d">
        <x:v>2025-05-29T00:00:00.000Z</x:v>
      </x:c>
      <x:c r="R320" t="str">
        <x:v>P01437</x:v>
      </x:c>
      <x:c r="S320" t="str">
        <x:v>I00319</x:v>
      </x:c>
      <x:c r="T320" t="str">
        <x:v>R01</x:v>
      </x:c>
      <x:c r="U320" t="n">
        <x:v>0</x:v>
      </x:c>
      <x:c r="V320" t="n">
        <x:v>0</x:v>
      </x:c>
    </x:row>
    <x:row r="321" ht="20" customHeight="1">
      <x:c r="A321" s="4" t="str">
        <x:v>C00320</x:v>
      </x:c>
      <x:c r="B321" s="4" t="str">
        <x:v>Motor</x:v>
      </x:c>
      <x:c r="C321" s="4" t="str">
        <x:v>Central</x:v>
      </x:c>
      <x:c r="D321" s="4" t="str">
        <x:v>Collision</x:v>
      </x:c>
      <x:c r="E321" s="4" t="str">
        <x:v>Medium</x:v>
      </x:c>
      <x:c r="F321" s="10" t="n">
        <x:v>45561.02</x:v>
      </x:c>
      <x:c r="G321" s="10" t="n">
        <x:v>14824.3</x:v>
      </x:c>
      <x:c r="H321" s="11" t="n">
        <x:v>4</x:v>
      </x:c>
      <x:c r="I321" s="11" t="str">
        <x:v>Settled</x:v>
      </x:c>
      <x:c r="J321" s="11" t="n">
        <x:v>4</x:v>
      </x:c>
      <x:c r="K321" s="11" t="n">
        <x:v>27</x:v>
      </x:c>
      <x:c r="L321" s="11" t="n">
        <x:v>0</x:v>
      </x:c>
      <x:c r="M321" s="4" t="str">
        <x:v>2025-03</x:v>
      </x:c>
      <x:c r="N321" s="4" t="n">
        <x:f>IF(AND(I321="Settled",ISNUMBER(K321)),1,0)</x:f>
        <x:v>1</x:v>
      </x:c>
      <x:c r="O321" s="4" t="n">
        <x:f>IF(N321=1,IF(K321&gt;Summary!$B$5,1,0),"")</x:f>
        <x:v>0</x:v>
      </x:c>
      <x:c r="P321" s="12" t="n">
        <x:f>IF(AND(ISNUMBER(F321),ISNUMBER(G321),G321&gt;0),F321/G321,"")</x:f>
        <x:v>3.0734011049425605</x:v>
      </x:c>
      <x:c r="Q321" s="14" t="d">
        <x:v>2025-03-13T00:00:00.000Z</x:v>
      </x:c>
      <x:c r="R321" t="str">
        <x:v>P01236</x:v>
      </x:c>
      <x:c r="S321" t="str">
        <x:v>I00320</x:v>
      </x:c>
      <x:c r="T321" t="str">
        <x:v>R05</x:v>
      </x:c>
      <x:c r="U321" t="n">
        <x:v>0</x:v>
      </x:c>
      <x:c r="V321" t="n">
        <x:v>0</x:v>
      </x:c>
    </x:row>
    <x:row r="322" ht="20" customHeight="1">
      <x:c r="A322" s="4" t="str">
        <x:v>C00321</x:v>
      </x:c>
      <x:c r="B322" s="4" t="str">
        <x:v>Motor</x:v>
      </x:c>
      <x:c r="C322" s="4" t="str">
        <x:v>South</x:v>
      </x:c>
      <x:c r="D322" s="4" t="str">
        <x:v>Collision</x:v>
      </x:c>
      <x:c r="E322" s="4" t="str">
        <x:v>Low</x:v>
      </x:c>
      <x:c r="F322" s="10" t="n">
        <x:v>14314.79</x:v>
      </x:c>
      <x:c r="G322" s="10" t="n">
        <x:v>25986.33</x:v>
      </x:c>
      <x:c r="H322" s="11" t="n">
        <x:v>8</x:v>
      </x:c>
      <x:c r="I322" s="11" t="str">
        <x:v>Settled</x:v>
      </x:c>
      <x:c r="J322" s="11" t="n">
        <x:v>4</x:v>
      </x:c>
      <x:c r="K322" s="11" t="n">
        <x:v>10</x:v>
      </x:c>
      <x:c r="L322" s="11" t="n">
        <x:v>0</x:v>
      </x:c>
      <x:c r="M322" s="4" t="str">
        <x:v>2025-07</x:v>
      </x:c>
      <x:c r="N322" s="4" t="n">
        <x:f>IF(AND(I322="Settled",ISNUMBER(K322)),1,0)</x:f>
        <x:v>1</x:v>
      </x:c>
      <x:c r="O322" s="4" t="n">
        <x:f>IF(N322=1,IF(K322&gt;Summary!$B$5,1,0),"")</x:f>
        <x:v>0</x:v>
      </x:c>
      <x:c r="P322" s="12" t="n">
        <x:f>IF(AND(ISNUMBER(F322),ISNUMBER(G322),G322&gt;0),F322/G322,"")</x:f>
        <x:v>0.55085847058819</x:v>
      </x:c>
      <x:c r="Q322" s="14" t="d">
        <x:v>2025-07-10T00:00:00.000Z</x:v>
      </x:c>
      <x:c r="R322" t="str">
        <x:v>P00164</x:v>
      </x:c>
      <x:c r="S322" t="str">
        <x:v>I00321</x:v>
      </x:c>
      <x:c r="T322" t="str">
        <x:v>R01</x:v>
      </x:c>
      <x:c r="U322" t="n">
        <x:v>0</x:v>
      </x:c>
      <x:c r="V322" t="n">
        <x:v>0</x:v>
      </x:c>
    </x:row>
    <x:row r="323" ht="20" customHeight="1">
      <x:c r="A323" s="4" t="str">
        <x:v>C00322</x:v>
      </x:c>
      <x:c r="B323" s="4" t="str">
        <x:v>Motor</x:v>
      </x:c>
      <x:c r="C323" s="4" t="str">
        <x:v>South</x:v>
      </x:c>
      <x:c r="D323" s="4" t="str">
        <x:v>Theft</x:v>
      </x:c>
      <x:c r="E323" s="4" t="str">
        <x:v>Low</x:v>
      </x:c>
      <x:c r="F323" s="10" t="n">
        <x:v>26974.47</x:v>
      </x:c>
      <x:c r="G323" s="10" t="n">
        <x:v>12855.54</x:v>
      </x:c>
      <x:c r="H323" s="11" t="n">
        <x:v>8</x:v>
      </x:c>
      <x:c r="I323" s="11" t="str">
        <x:v>Settled</x:v>
      </x:c>
      <x:c r="J323" s="11" t="n">
        <x:v>4</x:v>
      </x:c>
      <x:c r="K323" s="11" t="n">
        <x:v>19</x:v>
      </x:c>
      <x:c r="L323" s="11" t="n">
        <x:v>1</x:v>
      </x:c>
      <x:c r="M323" s="4" t="str">
        <x:v>2025-12</x:v>
      </x:c>
      <x:c r="N323" s="4" t="n">
        <x:f>IF(AND(I323="Settled",ISNUMBER(K323)),1,0)</x:f>
        <x:v>1</x:v>
      </x:c>
      <x:c r="O323" s="4" t="n">
        <x:f>IF(N323=1,IF(K323&gt;Summary!$B$5,1,0),"")</x:f>
        <x:v>0</x:v>
      </x:c>
      <x:c r="P323" s="12" t="n">
        <x:f>IF(AND(ISNUMBER(F323),ISNUMBER(G323),G323&gt;0),F323/G323,"")</x:f>
        <x:v>2.098275918397827</x:v>
      </x:c>
      <x:c r="Q323" s="14" t="d">
        <x:v>2025-12-25T00:00:00.000Z</x:v>
      </x:c>
      <x:c r="R323" t="str">
        <x:v>P01001</x:v>
      </x:c>
      <x:c r="S323" t="str">
        <x:v>I00322</x:v>
      </x:c>
      <x:c r="T323" t="str">
        <x:v>R01</x:v>
      </x:c>
      <x:c r="U323" t="n">
        <x:v>0</x:v>
      </x:c>
      <x:c r="V323" t="n">
        <x:v>0</x:v>
      </x:c>
    </x:row>
    <x:row r="324" ht="20" customHeight="1">
      <x:c r="A324" s="4" t="str">
        <x:v>C00323</x:v>
      </x:c>
      <x:c r="B324" s="4" t="str">
        <x:v>Property</x:v>
      </x:c>
      <x:c r="C324" s="4" t="str">
        <x:v>West</x:v>
      </x:c>
      <x:c r="D324" s="4" t="str">
        <x:v>Fire</x:v>
      </x:c>
      <x:c r="E324" s="4" t="str">
        <x:v>Low</x:v>
      </x:c>
      <x:c r="F324" s="10" t="n">
        <x:v>34821.49</x:v>
      </x:c>
      <x:c r="G324" s="10" t="n">
        <x:v>10900.84</x:v>
      </x:c>
      <x:c r="H324" s="11" t="n">
        <x:v>4</x:v>
      </x:c>
      <x:c r="I324" s="11" t="str">
        <x:v>Pending</x:v>
      </x:c>
      <x:c r="J324" s="11" t="n">
        <x:v>6</x:v>
      </x:c>
      <x:c r="K324" s="11"/>
      <x:c r="L324" s="11" t="n">
        <x:v>1</x:v>
      </x:c>
      <x:c r="M324" s="4" t="str">
        <x:v>2025-07</x:v>
      </x:c>
      <x:c r="N324" s="4" t="n">
        <x:f>IF(AND(I324="Settled",ISNUMBER(K324)),1,0)</x:f>
        <x:v>0</x:v>
      </x:c>
      <x:c r="O324" s="4" t="str">
        <x:f>IF(N324=1,IF(K324&gt;Summary!$B$5,1,0),"")</x:f>
      </x:c>
      <x:c r="P324" s="12" t="n">
        <x:f>IF(AND(ISNUMBER(F324),ISNUMBER(G324),G324&gt;0),F324/G324,"")</x:f>
        <x:v>3.194385937230525</x:v>
      </x:c>
      <x:c r="Q324" s="14" t="d">
        <x:v>2025-07-08T00:00:00.000Z</x:v>
      </x:c>
      <x:c r="R324" t="str">
        <x:v>P01057</x:v>
      </x:c>
      <x:c r="S324" t="str">
        <x:v>I00323</x:v>
      </x:c>
      <x:c r="T324" t="str">
        <x:v>R03</x:v>
      </x:c>
      <x:c r="U324" t="n">
        <x:v>0</x:v>
      </x:c>
      <x:c r="V324" t="n">
        <x:v>0</x:v>
      </x:c>
    </x:row>
    <x:row r="325" ht="20" customHeight="1">
      <x:c r="A325" s="4" t="str">
        <x:v>C00324</x:v>
      </x:c>
      <x:c r="B325" s="4" t="str">
        <x:v>Motor</x:v>
      </x:c>
      <x:c r="C325" s="4" t="str">
        <x:v>South</x:v>
      </x:c>
      <x:c r="D325" s="4" t="str">
        <x:v>Collision</x:v>
      </x:c>
      <x:c r="E325" s="4" t="str">
        <x:v>High</x:v>
      </x:c>
      <x:c r="F325" s="10" t="n">
        <x:v>46325.06</x:v>
      </x:c>
      <x:c r="G325" s="10" t="n">
        <x:v>15028.24</x:v>
      </x:c>
      <x:c r="H325" s="11" t="n">
        <x:v>3</x:v>
      </x:c>
      <x:c r="I325" s="11" t="str">
        <x:v>Settled</x:v>
      </x:c>
      <x:c r="J325" s="11" t="n">
        <x:v>6</x:v>
      </x:c>
      <x:c r="K325" s="11" t="n">
        <x:v>42</x:v>
      </x:c>
      <x:c r="L325" s="11" t="n">
        <x:v>1</x:v>
      </x:c>
      <x:c r="M325" s="4" t="str">
        <x:v>2025-06</x:v>
      </x:c>
      <x:c r="N325" s="4" t="n">
        <x:f>IF(AND(I325="Settled",ISNUMBER(K325)),1,0)</x:f>
        <x:v>1</x:v>
      </x:c>
      <x:c r="O325" s="4" t="n">
        <x:f>IF(N325=1,IF(K325&gt;Summary!$B$5,1,0),"")</x:f>
        <x:v>1</x:v>
      </x:c>
      <x:c r="P325" s="12" t="n">
        <x:f>IF(AND(ISNUMBER(F325),ISNUMBER(G325),G325&gt;0),F325/G325,"")</x:f>
        <x:v>3.0825339494178956</x:v>
      </x:c>
      <x:c r="Q325" s="14" t="d">
        <x:v>2025-06-13T00:00:00.000Z</x:v>
      </x:c>
      <x:c r="R325" t="str">
        <x:v>P00832</x:v>
      </x:c>
      <x:c r="S325" t="str">
        <x:v>I00324</x:v>
      </x:c>
      <x:c r="T325" t="str">
        <x:v>R01</x:v>
      </x:c>
      <x:c r="U325" t="n">
        <x:v>0</x:v>
      </x:c>
      <x:c r="V325" t="n">
        <x:v>0</x:v>
      </x:c>
    </x:row>
    <x:row r="326" ht="20" customHeight="1">
      <x:c r="A326" s="4" t="str">
        <x:v>C00325</x:v>
      </x:c>
      <x:c r="B326" s="4" t="str">
        <x:v>Motor</x:v>
      </x:c>
      <x:c r="C326" s="4" t="str">
        <x:v>South</x:v>
      </x:c>
      <x:c r="D326" s="4" t="str">
        <x:v>Collision</x:v>
      </x:c>
      <x:c r="E326" s="4" t="str">
        <x:v>Unknown</x:v>
      </x:c>
      <x:c r="F326" s="10" t="n">
        <x:v>7644.27</x:v>
      </x:c>
      <x:c r="G326" s="10" t="n">
        <x:v>8570.72</x:v>
      </x:c>
      <x:c r="H326" s="11" t="n">
        <x:v>5</x:v>
      </x:c>
      <x:c r="I326" s="11" t="str">
        <x:v>Settled</x:v>
      </x:c>
      <x:c r="J326" s="11" t="n">
        <x:v>2</x:v>
      </x:c>
      <x:c r="K326" s="11" t="n">
        <x:v>18</x:v>
      </x:c>
      <x:c r="L326" s="11" t="n">
        <x:v>0</x:v>
      </x:c>
      <x:c r="M326" s="4" t="str">
        <x:v>2025-06</x:v>
      </x:c>
      <x:c r="N326" s="4" t="n">
        <x:f>IF(AND(I326="Settled",ISNUMBER(K326)),1,0)</x:f>
        <x:v>1</x:v>
      </x:c>
      <x:c r="O326" s="4" t="n">
        <x:f>IF(N326=1,IF(K326&gt;Summary!$B$5,1,0),"")</x:f>
        <x:v>0</x:v>
      </x:c>
      <x:c r="P326" s="12" t="n">
        <x:f>IF(AND(ISNUMBER(F326),ISNUMBER(G326),G326&gt;0),F326/G326,"")</x:f>
        <x:v>0.8919052308324156</x:v>
      </x:c>
      <x:c r="Q326" s="14" t="d">
        <x:v>2025-06-10T00:00:00.000Z</x:v>
      </x:c>
      <x:c r="R326" t="str">
        <x:v>P00970</x:v>
      </x:c>
      <x:c r="S326" t="str">
        <x:v>I00325</x:v>
      </x:c>
      <x:c r="T326" t="str">
        <x:v>R01</x:v>
      </x:c>
      <x:c r="U326" t="n">
        <x:v>0</x:v>
      </x:c>
      <x:c r="V326" t="n">
        <x:v>0</x:v>
      </x:c>
    </x:row>
    <x:row r="327" ht="20" customHeight="1">
      <x:c r="A327" s="4" t="str">
        <x:v>C00326</x:v>
      </x:c>
      <x:c r="B327" s="4" t="str">
        <x:v>Motor</x:v>
      </x:c>
      <x:c r="C327" s="4" t="str">
        <x:v>East</x:v>
      </x:c>
      <x:c r="D327" s="4" t="str">
        <x:v>Theft</x:v>
      </x:c>
      <x:c r="E327" s="4" t="str">
        <x:v>Low</x:v>
      </x:c>
      <x:c r="F327" s="10" t="n">
        <x:v>57271.78</x:v>
      </x:c>
      <x:c r="G327" s="10" t="n">
        <x:v>9330.47</x:v>
      </x:c>
      <x:c r="H327" s="11" t="n">
        <x:v>4</x:v>
      </x:c>
      <x:c r="I327" s="11" t="str">
        <x:v>Settled</x:v>
      </x:c>
      <x:c r="J327" s="11" t="n">
        <x:v>4</x:v>
      </x:c>
      <x:c r="K327" s="11" t="n">
        <x:v>7</x:v>
      </x:c>
      <x:c r="L327" s="11" t="n">
        <x:v>0</x:v>
      </x:c>
      <x:c r="M327" s="4" t="str">
        <x:v>2025-09</x:v>
      </x:c>
      <x:c r="N327" s="4" t="n">
        <x:f>IF(AND(I327="Settled",ISNUMBER(K327)),1,0)</x:f>
        <x:v>1</x:v>
      </x:c>
      <x:c r="O327" s="4" t="n">
        <x:f>IF(N327=1,IF(K327&gt;Summary!$B$5,1,0),"")</x:f>
        <x:v>0</x:v>
      </x:c>
      <x:c r="P327" s="12" t="n">
        <x:f>IF(AND(ISNUMBER(F327),ISNUMBER(G327),G327&gt;0),F327/G327,"")</x:f>
        <x:v>6.138145238128412</x:v>
      </x:c>
      <x:c r="Q327" s="14" t="d">
        <x:v>2025-09-25T00:00:00.000Z</x:v>
      </x:c>
      <x:c r="R327" t="str">
        <x:v>P01452</x:v>
      </x:c>
      <x:c r="S327" t="str">
        <x:v>I00326</x:v>
      </x:c>
      <x:c r="T327" t="str">
        <x:v>R04</x:v>
      </x:c>
      <x:c r="U327" t="n">
        <x:v>0</x:v>
      </x:c>
      <x:c r="V327" t="n">
        <x:v>0</x:v>
      </x:c>
    </x:row>
    <x:row r="328" ht="20" customHeight="1">
      <x:c r="A328" s="4" t="str">
        <x:v>C00327</x:v>
      </x:c>
      <x:c r="B328" s="4" t="str">
        <x:v>Motor</x:v>
      </x:c>
      <x:c r="C328" s="4" t="str">
        <x:v>South</x:v>
      </x:c>
      <x:c r="D328" s="4" t="str">
        <x:v>Glass Damage</x:v>
      </x:c>
      <x:c r="E328" s="4" t="str">
        <x:v>High</x:v>
      </x:c>
      <x:c r="F328" s="10" t="n">
        <x:v>11137.64</x:v>
      </x:c>
      <x:c r="G328" s="10" t="n">
        <x:v>4526.12</x:v>
      </x:c>
      <x:c r="H328" s="11" t="n">
        <x:v>8</x:v>
      </x:c>
      <x:c r="I328" s="11" t="str">
        <x:v>Settled</x:v>
      </x:c>
      <x:c r="J328" s="11" t="n">
        <x:v>4</x:v>
      </x:c>
      <x:c r="K328" s="11" t="n">
        <x:v>39</x:v>
      </x:c>
      <x:c r="L328" s="11" t="n">
        <x:v>1</x:v>
      </x:c>
      <x:c r="M328" s="4" t="str">
        <x:v>2025-05</x:v>
      </x:c>
      <x:c r="N328" s="4" t="n">
        <x:f>IF(AND(I328="Settled",ISNUMBER(K328)),1,0)</x:f>
        <x:v>1</x:v>
      </x:c>
      <x:c r="O328" s="4" t="n">
        <x:f>IF(N328=1,IF(K328&gt;Summary!$B$5,1,0),"")</x:f>
        <x:v>1</x:v>
      </x:c>
      <x:c r="P328" s="12" t="n">
        <x:f>IF(AND(ISNUMBER(F328),ISNUMBER(G328),G328&gt;0),F328/G328,"")</x:f>
        <x:v>2.460747836999461</x:v>
      </x:c>
      <x:c r="Q328" s="14" t="d">
        <x:v>2025-05-05T00:00:00.000Z</x:v>
      </x:c>
      <x:c r="R328" t="str">
        <x:v>P00831</x:v>
      </x:c>
      <x:c r="S328" t="str">
        <x:v>I00327</x:v>
      </x:c>
      <x:c r="T328" t="str">
        <x:v>R01</x:v>
      </x:c>
      <x:c r="U328" t="n">
        <x:v>0</x:v>
      </x:c>
      <x:c r="V328" t="n">
        <x:v>0</x:v>
      </x:c>
    </x:row>
    <x:row r="329" ht="20" customHeight="1">
      <x:c r="A329" s="4" t="str">
        <x:v>C00328</x:v>
      </x:c>
      <x:c r="B329" s="4" t="str">
        <x:v>Motor</x:v>
      </x:c>
      <x:c r="C329" s="4" t="str">
        <x:v>North</x:v>
      </x:c>
      <x:c r="D329" s="4" t="str">
        <x:v>Collision</x:v>
      </x:c>
      <x:c r="E329" s="4" t="str">
        <x:v>Low</x:v>
      </x:c>
      <x:c r="F329" s="10" t="n">
        <x:v>57621.65</x:v>
      </x:c>
      <x:c r="G329" s="10" t="n">
        <x:v>8058.31</x:v>
      </x:c>
      <x:c r="H329" s="11" t="n">
        <x:v>1</x:v>
      </x:c>
      <x:c r="I329" s="11" t="str">
        <x:v>Settled</x:v>
      </x:c>
      <x:c r="J329" s="11" t="n">
        <x:v>3</x:v>
      </x:c>
      <x:c r="K329" s="11" t="n">
        <x:v>18</x:v>
      </x:c>
      <x:c r="L329" s="11" t="n">
        <x:v>0</x:v>
      </x:c>
      <x:c r="M329" s="4" t="str">
        <x:v>2025-09</x:v>
      </x:c>
      <x:c r="N329" s="4" t="n">
        <x:f>IF(AND(I329="Settled",ISNUMBER(K329)),1,0)</x:f>
        <x:v>1</x:v>
      </x:c>
      <x:c r="O329" s="4" t="n">
        <x:f>IF(N329=1,IF(K329&gt;Summary!$B$5,1,0),"")</x:f>
        <x:v>0</x:v>
      </x:c>
      <x:c r="P329" s="12" t="n">
        <x:f>IF(AND(ISNUMBER(F329),ISNUMBER(G329),G329&gt;0),F329/G329,"")</x:f>
        <x:v>7.150587406044195</x:v>
      </x:c>
      <x:c r="Q329" s="14" t="d">
        <x:v>2025-09-24T00:00:00.000Z</x:v>
      </x:c>
      <x:c r="R329" t="str">
        <x:v>P01056</x:v>
      </x:c>
      <x:c r="S329" t="str">
        <x:v>I00328</x:v>
      </x:c>
      <x:c r="T329" t="str">
        <x:v>R02</x:v>
      </x:c>
      <x:c r="U329" t="n">
        <x:v>0</x:v>
      </x:c>
      <x:c r="V329" t="n">
        <x:v>0</x:v>
      </x:c>
    </x:row>
    <x:row r="330" ht="20" customHeight="1">
      <x:c r="A330" s="4" t="str">
        <x:v>C00329</x:v>
      </x:c>
      <x:c r="B330" s="4" t="str">
        <x:v>Property</x:v>
      </x:c>
      <x:c r="C330" s="4" t="str">
        <x:v>West</x:v>
      </x:c>
      <x:c r="D330" s="4" t="str">
        <x:v>Water Damage</x:v>
      </x:c>
      <x:c r="E330" s="4" t="str">
        <x:v>High</x:v>
      </x:c>
      <x:c r="F330" s="10" t="n">
        <x:v>84437.3</x:v>
      </x:c>
      <x:c r="G330" s="10" t="n">
        <x:v>14226.7</x:v>
      </x:c>
      <x:c r="H330" s="11" t="n">
        <x:v>7</x:v>
      </x:c>
      <x:c r="I330" s="11" t="str">
        <x:v>Rejected</x:v>
      </x:c>
      <x:c r="J330" s="11" t="n">
        <x:v>2</x:v>
      </x:c>
      <x:c r="K330" s="11"/>
      <x:c r="L330" s="11" t="n">
        <x:v>0</x:v>
      </x:c>
      <x:c r="M330" s="4" t="str">
        <x:v>2025-12</x:v>
      </x:c>
      <x:c r="N330" s="4" t="n">
        <x:f>IF(AND(I330="Settled",ISNUMBER(K330)),1,0)</x:f>
        <x:v>0</x:v>
      </x:c>
      <x:c r="O330" s="4" t="str">
        <x:f>IF(N330=1,IF(K330&gt;Summary!$B$5,1,0),"")</x:f>
      </x:c>
      <x:c r="P330" s="12" t="n">
        <x:f>IF(AND(ISNUMBER(F330),ISNUMBER(G330),G330&gt;0),F330/G330,"")</x:f>
        <x:v>5.935129017973248</x:v>
      </x:c>
      <x:c r="Q330" s="14" t="d">
        <x:v>2025-12-27T00:00:00.000Z</x:v>
      </x:c>
      <x:c r="R330" t="str">
        <x:v>P00914</x:v>
      </x:c>
      <x:c r="S330" t="str">
        <x:v>I00329</x:v>
      </x:c>
      <x:c r="T330" t="str">
        <x:v>R03</x:v>
      </x:c>
      <x:c r="U330" t="n">
        <x:v>0</x:v>
      </x:c>
      <x:c r="V330" t="n">
        <x:v>0</x:v>
      </x:c>
    </x:row>
    <x:row r="331" ht="20" customHeight="1">
      <x:c r="A331" s="4" t="str">
        <x:v>C00330</x:v>
      </x:c>
      <x:c r="B331" s="4" t="str">
        <x:v>Motor</x:v>
      </x:c>
      <x:c r="C331" s="4" t="str">
        <x:v>East</x:v>
      </x:c>
      <x:c r="D331" s="4" t="str">
        <x:v>Glass Damage</x:v>
      </x:c>
      <x:c r="E331" s="4" t="str">
        <x:v>Medium</x:v>
      </x:c>
      <x:c r="F331" s="10" t="n">
        <x:v>29903.19</x:v>
      </x:c>
      <x:c r="G331" s="10" t="n">
        <x:v>11120.69</x:v>
      </x:c>
      <x:c r="H331" s="11" t="n">
        <x:v>6</x:v>
      </x:c>
      <x:c r="I331" s="11" t="str">
        <x:v>Settled</x:v>
      </x:c>
      <x:c r="J331" s="11" t="n">
        <x:v>2</x:v>
      </x:c>
      <x:c r="K331" s="11" t="n">
        <x:v>13</x:v>
      </x:c>
      <x:c r="L331" s="11" t="n">
        <x:v>0</x:v>
      </x:c>
      <x:c r="M331" s="4" t="str">
        <x:v>2025-10</x:v>
      </x:c>
      <x:c r="N331" s="4" t="n">
        <x:f>IF(AND(I331="Settled",ISNUMBER(K331)),1,0)</x:f>
        <x:v>1</x:v>
      </x:c>
      <x:c r="O331" s="4" t="n">
        <x:f>IF(N331=1,IF(K331&gt;Summary!$B$5,1,0),"")</x:f>
        <x:v>0</x:v>
      </x:c>
      <x:c r="P331" s="12" t="n">
        <x:f>IF(AND(ISNUMBER(F331),ISNUMBER(G331),G331&gt;0),F331/G331,"")</x:f>
        <x:v>2.688968939876932</x:v>
      </x:c>
      <x:c r="Q331" s="14" t="d">
        <x:v>2025-10-09T00:00:00.000Z</x:v>
      </x:c>
      <x:c r="R331" t="str">
        <x:v>P00634</x:v>
      </x:c>
      <x:c r="S331" t="str">
        <x:v>I00330</x:v>
      </x:c>
      <x:c r="T331" t="str">
        <x:v>R04</x:v>
      </x:c>
      <x:c r="U331" t="n">
        <x:v>0</x:v>
      </x:c>
      <x:c r="V331" t="n">
        <x:v>0</x:v>
      </x:c>
    </x:row>
    <x:row r="332" ht="20" customHeight="1">
      <x:c r="A332" s="4" t="str">
        <x:v>C00331</x:v>
      </x:c>
      <x:c r="B332" s="4" t="str">
        <x:v>Motor</x:v>
      </x:c>
      <x:c r="C332" s="4" t="str">
        <x:v>West</x:v>
      </x:c>
      <x:c r="D332" s="4" t="str">
        <x:v>Collision</x:v>
      </x:c>
      <x:c r="E332" s="4" t="str">
        <x:v>Medium</x:v>
      </x:c>
      <x:c r="F332" s="10" t="n">
        <x:v>37635.1</x:v>
      </x:c>
      <x:c r="G332" s="10" t="n">
        <x:v>8944.71</x:v>
      </x:c>
      <x:c r="H332" s="11" t="n">
        <x:v>1</x:v>
      </x:c>
      <x:c r="I332" s="11" t="str">
        <x:v>Pending</x:v>
      </x:c>
      <x:c r="J332" s="11" t="n">
        <x:v>3</x:v>
      </x:c>
      <x:c r="K332" s="11"/>
      <x:c r="L332" s="11" t="n">
        <x:v>0</x:v>
      </x:c>
      <x:c r="M332" s="4" t="str">
        <x:v>2025-12</x:v>
      </x:c>
      <x:c r="N332" s="4" t="n">
        <x:f>IF(AND(I332="Settled",ISNUMBER(K332)),1,0)</x:f>
        <x:v>0</x:v>
      </x:c>
      <x:c r="O332" s="4" t="str">
        <x:f>IF(N332=1,IF(K332&gt;Summary!$B$5,1,0),"")</x:f>
      </x:c>
      <x:c r="P332" s="12" t="n">
        <x:f>IF(AND(ISNUMBER(F332),ISNUMBER(G332),G332&gt;0),F332/G332,"")</x:f>
        <x:v>4.207526012581739</x:v>
      </x:c>
      <x:c r="Q332" s="14" t="d">
        <x:v>2025-12-05T00:00:00.000Z</x:v>
      </x:c>
      <x:c r="R332" t="str">
        <x:v>P01426</x:v>
      </x:c>
      <x:c r="S332" t="str">
        <x:v>I00331</x:v>
      </x:c>
      <x:c r="T332" t="str">
        <x:v>R03</x:v>
      </x:c>
      <x:c r="U332" t="n">
        <x:v>0</x:v>
      </x:c>
      <x:c r="V332" t="n">
        <x:v>0</x:v>
      </x:c>
    </x:row>
    <x:row r="333" ht="20" customHeight="1">
      <x:c r="A333" s="4" t="str">
        <x:v>C00332</x:v>
      </x:c>
      <x:c r="B333" s="4" t="str">
        <x:v>Motor</x:v>
      </x:c>
      <x:c r="C333" s="4" t="str">
        <x:v>North</x:v>
      </x:c>
      <x:c r="D333" s="4" t="str">
        <x:v>Collision</x:v>
      </x:c>
      <x:c r="E333" s="4" t="str">
        <x:v>Medium</x:v>
      </x:c>
      <x:c r="F333" s="10" t="n">
        <x:v>19439.64</x:v>
      </x:c>
      <x:c r="G333" s="10" t="n">
        <x:v>11369.58</x:v>
      </x:c>
      <x:c r="H333" s="11" t="n">
        <x:v>8</x:v>
      </x:c>
      <x:c r="I333" s="11" t="str">
        <x:v>Settled</x:v>
      </x:c>
      <x:c r="J333" s="11" t="n">
        <x:v>4</x:v>
      </x:c>
      <x:c r="K333" s="11" t="n">
        <x:v>15</x:v>
      </x:c>
      <x:c r="L333" s="11" t="n">
        <x:v>0</x:v>
      </x:c>
      <x:c r="M333" s="4" t="str">
        <x:v>2025-10</x:v>
      </x:c>
      <x:c r="N333" s="4" t="n">
        <x:f>IF(AND(I333="Settled",ISNUMBER(K333)),1,0)</x:f>
        <x:v>1</x:v>
      </x:c>
      <x:c r="O333" s="4" t="n">
        <x:f>IF(N333=1,IF(K333&gt;Summary!$B$5,1,0),"")</x:f>
        <x:v>0</x:v>
      </x:c>
      <x:c r="P333" s="12" t="n">
        <x:f>IF(AND(ISNUMBER(F333),ISNUMBER(G333),G333&gt;0),F333/G333,"")</x:f>
        <x:v>1.7097940293308986</x:v>
      </x:c>
      <x:c r="Q333" s="14" t="d">
        <x:v>2025-10-16T00:00:00.000Z</x:v>
      </x:c>
      <x:c r="R333" t="str">
        <x:v>P00663</x:v>
      </x:c>
      <x:c r="S333" t="str">
        <x:v>I00332</x:v>
      </x:c>
      <x:c r="T333" t="str">
        <x:v>R02</x:v>
      </x:c>
      <x:c r="U333" t="n">
        <x:v>0</x:v>
      </x:c>
      <x:c r="V333" t="n">
        <x:v>0</x:v>
      </x:c>
    </x:row>
    <x:row r="334" ht="20" customHeight="1">
      <x:c r="A334" s="4" t="str">
        <x:v>C00333</x:v>
      </x:c>
      <x:c r="B334" s="4" t="str">
        <x:v>Motor</x:v>
      </x:c>
      <x:c r="C334" s="4" t="str">
        <x:v>North</x:v>
      </x:c>
      <x:c r="D334" s="4" t="str">
        <x:v>Collision</x:v>
      </x:c>
      <x:c r="E334" s="4" t="str">
        <x:v>Medium</x:v>
      </x:c>
      <x:c r="F334" s="10" t="n">
        <x:v>93204.44</x:v>
      </x:c>
      <x:c r="G334" s="10" t="n">
        <x:v>11315.51</x:v>
      </x:c>
      <x:c r="H334" s="11" t="n">
        <x:v>10</x:v>
      </x:c>
      <x:c r="I334" s="11" t="str">
        <x:v>Settled</x:v>
      </x:c>
      <x:c r="J334" s="11" t="n">
        <x:v>3</x:v>
      </x:c>
      <x:c r="K334" s="11" t="n">
        <x:v>15</x:v>
      </x:c>
      <x:c r="L334" s="11" t="n">
        <x:v>0</x:v>
      </x:c>
      <x:c r="M334" s="4" t="str">
        <x:v>2025-11</x:v>
      </x:c>
      <x:c r="N334" s="4" t="n">
        <x:f>IF(AND(I334="Settled",ISNUMBER(K334)),1,0)</x:f>
        <x:v>1</x:v>
      </x:c>
      <x:c r="O334" s="4" t="n">
        <x:f>IF(N334=1,IF(K334&gt;Summary!$B$5,1,0),"")</x:f>
        <x:v>0</x:v>
      </x:c>
      <x:c r="P334" s="12" t="n">
        <x:f>IF(AND(ISNUMBER(F334),ISNUMBER(G334),G334&gt;0),F334/G334,"")</x:f>
        <x:v>8.236874873514317</x:v>
      </x:c>
      <x:c r="Q334" s="14" t="d">
        <x:v>2025-11-04T00:00:00.000Z</x:v>
      </x:c>
      <x:c r="R334" t="str">
        <x:v>P01280</x:v>
      </x:c>
      <x:c r="S334" t="str">
        <x:v>I00333</x:v>
      </x:c>
      <x:c r="T334" t="str">
        <x:v>R02</x:v>
      </x:c>
      <x:c r="U334" t="n">
        <x:v>0</x:v>
      </x:c>
      <x:c r="V334" t="n">
        <x:v>0</x:v>
      </x:c>
    </x:row>
    <x:row r="335" ht="20" customHeight="1">
      <x:c r="A335" s="4" t="str">
        <x:v>C00334</x:v>
      </x:c>
      <x:c r="B335" s="4" t="str">
        <x:v>Motor</x:v>
      </x:c>
      <x:c r="C335" s="4" t="str">
        <x:v>South</x:v>
      </x:c>
      <x:c r="D335" s="4" t="str">
        <x:v>Collision</x:v>
      </x:c>
      <x:c r="E335" s="4" t="str">
        <x:v>Low</x:v>
      </x:c>
      <x:c r="F335" s="10" t="n">
        <x:v>42625.18</x:v>
      </x:c>
      <x:c r="G335" s="10" t="n">
        <x:v>17801.86</x:v>
      </x:c>
      <x:c r="H335" s="11" t="n">
        <x:v>6</x:v>
      </x:c>
      <x:c r="I335" s="11" t="str">
        <x:v>Settled</x:v>
      </x:c>
      <x:c r="J335" s="11" t="n">
        <x:v>3</x:v>
      </x:c>
      <x:c r="K335" s="11" t="n">
        <x:v>8</x:v>
      </x:c>
      <x:c r="L335" s="11" t="n">
        <x:v>0</x:v>
      </x:c>
      <x:c r="M335" s="4" t="str">
        <x:v>2025-01</x:v>
      </x:c>
      <x:c r="N335" s="4" t="n">
        <x:f>IF(AND(I335="Settled",ISNUMBER(K335)),1,0)</x:f>
        <x:v>1</x:v>
      </x:c>
      <x:c r="O335" s="4" t="n">
        <x:f>IF(N335=1,IF(K335&gt;Summary!$B$5,1,0),"")</x:f>
        <x:v>0</x:v>
      </x:c>
      <x:c r="P335" s="12" t="n">
        <x:f>IF(AND(ISNUMBER(F335),ISNUMBER(G335),G335&gt;0),F335/G335,"")</x:f>
        <x:v>2.3944228299739465</x:v>
      </x:c>
      <x:c r="Q335" s="14" t="d">
        <x:v>2025-01-15T00:00:00.000Z</x:v>
      </x:c>
      <x:c r="R335" t="str">
        <x:v>P00969</x:v>
      </x:c>
      <x:c r="S335" t="str">
        <x:v>I00334</x:v>
      </x:c>
      <x:c r="T335" t="str">
        <x:v>R01</x:v>
      </x:c>
      <x:c r="U335" t="n">
        <x:v>0</x:v>
      </x:c>
      <x:c r="V335" t="n">
        <x:v>0</x:v>
      </x:c>
    </x:row>
    <x:row r="336" ht="20" customHeight="1">
      <x:c r="A336" s="4" t="str">
        <x:v>C00335</x:v>
      </x:c>
      <x:c r="B336" s="4" t="str">
        <x:v>Motor</x:v>
      </x:c>
      <x:c r="C336" s="4" t="str">
        <x:v>South</x:v>
      </x:c>
      <x:c r="D336" s="4" t="str">
        <x:v>Collision</x:v>
      </x:c>
      <x:c r="E336" s="4" t="str">
        <x:v>High</x:v>
      </x:c>
      <x:c r="F336" s="10" t="n">
        <x:v>63883.91</x:v>
      </x:c>
      <x:c r="G336" s="10" t="n">
        <x:v>8402.94</x:v>
      </x:c>
      <x:c r="H336" s="11" t="n">
        <x:v>10</x:v>
      </x:c>
      <x:c r="I336" s="11" t="str">
        <x:v>Settled</x:v>
      </x:c>
      <x:c r="J336" s="11" t="n">
        <x:v>5</x:v>
      </x:c>
      <x:c r="K336" s="11" t="n">
        <x:v>34</x:v>
      </x:c>
      <x:c r="L336" s="11" t="n">
        <x:v>1</x:v>
      </x:c>
      <x:c r="M336" s="4" t="str">
        <x:v>2025-05</x:v>
      </x:c>
      <x:c r="N336" s="4" t="n">
        <x:f>IF(AND(I336="Settled",ISNUMBER(K336)),1,0)</x:f>
        <x:v>1</x:v>
      </x:c>
      <x:c r="O336" s="4" t="n">
        <x:f>IF(N336=1,IF(K336&gt;Summary!$B$5,1,0),"")</x:f>
        <x:v>1</x:v>
      </x:c>
      <x:c r="P336" s="12" t="n">
        <x:f>IF(AND(ISNUMBER(F336),ISNUMBER(G336),G336&gt;0),F336/G336,"")</x:f>
        <x:v>7.602566482683442</x:v>
      </x:c>
      <x:c r="Q336" s="14" t="d">
        <x:v>2025-05-09T00:00:00.000Z</x:v>
      </x:c>
      <x:c r="R336" t="str">
        <x:v>P01096</x:v>
      </x:c>
      <x:c r="S336" t="str">
        <x:v>I00335</x:v>
      </x:c>
      <x:c r="T336" t="str">
        <x:v>R01</x:v>
      </x:c>
      <x:c r="U336" t="n">
        <x:v>0</x:v>
      </x:c>
      <x:c r="V336" t="n">
        <x:v>0</x:v>
      </x:c>
    </x:row>
    <x:row r="337" ht="20" customHeight="1">
      <x:c r="A337" s="4" t="str">
        <x:v>C00336</x:v>
      </x:c>
      <x:c r="B337" s="4" t="str">
        <x:v>Motor</x:v>
      </x:c>
      <x:c r="C337" s="4" t="str">
        <x:v>South</x:v>
      </x:c>
      <x:c r="D337" s="4" t="str">
        <x:v>Collision</x:v>
      </x:c>
      <x:c r="E337" s="4" t="str">
        <x:v>High</x:v>
      </x:c>
      <x:c r="F337" s="10" t="n">
        <x:v>87618.03</x:v>
      </x:c>
      <x:c r="G337" s="10" t="n">
        <x:v>14046.95</x:v>
      </x:c>
      <x:c r="H337" s="11" t="n">
        <x:v>1</x:v>
      </x:c>
      <x:c r="I337" s="11" t="str">
        <x:v>Settled</x:v>
      </x:c>
      <x:c r="J337" s="11" t="n">
        <x:v>4</x:v>
      </x:c>
      <x:c r="K337" s="11" t="n">
        <x:v>35</x:v>
      </x:c>
      <x:c r="L337" s="11" t="n">
        <x:v>1</x:v>
      </x:c>
      <x:c r="M337" s="4" t="str">
        <x:v>2025-04</x:v>
      </x:c>
      <x:c r="N337" s="4" t="n">
        <x:f>IF(AND(I337="Settled",ISNUMBER(K337)),1,0)</x:f>
        <x:v>1</x:v>
      </x:c>
      <x:c r="O337" s="4" t="n">
        <x:f>IF(N337=1,IF(K337&gt;Summary!$B$5,1,0),"")</x:f>
        <x:v>1</x:v>
      </x:c>
      <x:c r="P337" s="12" t="n">
        <x:f>IF(AND(ISNUMBER(F337),ISNUMBER(G337),G337&gt;0),F337/G337,"")</x:f>
        <x:v>6.237512769675979</x:v>
      </x:c>
      <x:c r="Q337" s="14" t="d">
        <x:v>2025-04-10T00:00:00.000Z</x:v>
      </x:c>
      <x:c r="R337" t="str">
        <x:v>P01217</x:v>
      </x:c>
      <x:c r="S337" t="str">
        <x:v>I00336</x:v>
      </x:c>
      <x:c r="T337" t="str">
        <x:v>R01</x:v>
      </x:c>
      <x:c r="U337" t="n">
        <x:v>0</x:v>
      </x:c>
      <x:c r="V337" t="n">
        <x:v>0</x:v>
      </x:c>
    </x:row>
    <x:row r="338" ht="20" customHeight="1">
      <x:c r="A338" s="4" t="str">
        <x:v>C00337</x:v>
      </x:c>
      <x:c r="B338" s="4" t="str">
        <x:v>Motor</x:v>
      </x:c>
      <x:c r="C338" s="4" t="str">
        <x:v>Central</x:v>
      </x:c>
      <x:c r="D338" s="4" t="str">
        <x:v>Theft</x:v>
      </x:c>
      <x:c r="E338" s="4" t="str">
        <x:v>High</x:v>
      </x:c>
      <x:c r="F338" s="10" t="n">
        <x:v>102228.59</x:v>
      </x:c>
      <x:c r="G338" s="10" t="n">
        <x:v>9839.72</x:v>
      </x:c>
      <x:c r="H338" s="11" t="n">
        <x:v>1</x:v>
      </x:c>
      <x:c r="I338" s="11" t="str">
        <x:v>Settled</x:v>
      </x:c>
      <x:c r="J338" s="11" t="n">
        <x:v>4</x:v>
      </x:c>
      <x:c r="K338" s="11" t="n">
        <x:v>33</x:v>
      </x:c>
      <x:c r="L338" s="11" t="n">
        <x:v>1</x:v>
      </x:c>
      <x:c r="M338" s="4" t="str">
        <x:v>2025-11</x:v>
      </x:c>
      <x:c r="N338" s="4" t="n">
        <x:f>IF(AND(I338="Settled",ISNUMBER(K338)),1,0)</x:f>
        <x:v>1</x:v>
      </x:c>
      <x:c r="O338" s="4" t="n">
        <x:f>IF(N338=1,IF(K338&gt;Summary!$B$5,1,0),"")</x:f>
        <x:v>1</x:v>
      </x:c>
      <x:c r="P338" s="12" t="n">
        <x:f>IF(AND(ISNUMBER(F338),ISNUMBER(G338),G338&gt;0),F338/G338,"")</x:f>
        <x:v>10.389379982357221</x:v>
      </x:c>
      <x:c r="Q338" s="14" t="d">
        <x:v>2025-11-12T00:00:00.000Z</x:v>
      </x:c>
      <x:c r="R338" t="str">
        <x:v>P01178</x:v>
      </x:c>
      <x:c r="S338" t="str">
        <x:v>I00337</x:v>
      </x:c>
      <x:c r="T338" t="str">
        <x:v>R05</x:v>
      </x:c>
      <x:c r="U338" t="n">
        <x:v>0</x:v>
      </x:c>
      <x:c r="V338" t="n">
        <x:v>0</x:v>
      </x:c>
    </x:row>
    <x:row r="339" ht="20" customHeight="1">
      <x:c r="A339" s="4" t="str">
        <x:v>C00338</x:v>
      </x:c>
      <x:c r="B339" s="4" t="str">
        <x:v>Motor</x:v>
      </x:c>
      <x:c r="C339" s="4" t="str">
        <x:v>West</x:v>
      </x:c>
      <x:c r="D339" s="4" t="str">
        <x:v>Collision</x:v>
      </x:c>
      <x:c r="E339" s="4" t="str">
        <x:v>Medium</x:v>
      </x:c>
      <x:c r="F339" s="10" t="n">
        <x:v>43052.8</x:v>
      </x:c>
      <x:c r="G339" s="10" t="n">
        <x:v>10202.88</x:v>
      </x:c>
      <x:c r="H339" s="11" t="n">
        <x:v>6</x:v>
      </x:c>
      <x:c r="I339" s="11" t="str">
        <x:v>Settled</x:v>
      </x:c>
      <x:c r="J339" s="11" t="n">
        <x:v>2</x:v>
      </x:c>
      <x:c r="K339" s="11" t="n">
        <x:v>11</x:v>
      </x:c>
      <x:c r="L339" s="11" t="n">
        <x:v>0</x:v>
      </x:c>
      <x:c r="M339" s="4" t="str">
        <x:v>2025-03</x:v>
      </x:c>
      <x:c r="N339" s="4" t="n">
        <x:f>IF(AND(I339="Settled",ISNUMBER(K339)),1,0)</x:f>
        <x:v>1</x:v>
      </x:c>
      <x:c r="O339" s="4" t="n">
        <x:f>IF(N339=1,IF(K339&gt;Summary!$B$5,1,0),"")</x:f>
        <x:v>0</x:v>
      </x:c>
      <x:c r="P339" s="12" t="n">
        <x:f>IF(AND(ISNUMBER(F339),ISNUMBER(G339),G339&gt;0),F339/G339,"")</x:f>
        <x:v>4.219671308493289</x:v>
      </x:c>
      <x:c r="Q339" s="14" t="d">
        <x:v>2025-03-25T00:00:00.000Z</x:v>
      </x:c>
      <x:c r="R339" t="str">
        <x:v>P00903</x:v>
      </x:c>
      <x:c r="S339" t="str">
        <x:v>I00338</x:v>
      </x:c>
      <x:c r="T339" t="str">
        <x:v>R03</x:v>
      </x:c>
      <x:c r="U339" t="n">
        <x:v>0</x:v>
      </x:c>
      <x:c r="V339" t="n">
        <x:v>0</x:v>
      </x:c>
    </x:row>
    <x:row r="340" ht="20" customHeight="1">
      <x:c r="A340" s="4" t="str">
        <x:v>C00339</x:v>
      </x:c>
      <x:c r="B340" s="4" t="str">
        <x:v>Motor</x:v>
      </x:c>
      <x:c r="C340" s="4" t="str">
        <x:v>North</x:v>
      </x:c>
      <x:c r="D340" s="4" t="str">
        <x:v>Glass Damage</x:v>
      </x:c>
      <x:c r="E340" s="4" t="str">
        <x:v>Medium</x:v>
      </x:c>
      <x:c r="F340" s="10" t="n">
        <x:v>12203.57</x:v>
      </x:c>
      <x:c r="G340" s="10" t="n">
        <x:v>10716.06</x:v>
      </x:c>
      <x:c r="H340" s="11" t="n">
        <x:v>7</x:v>
      </x:c>
      <x:c r="I340" s="11" t="str">
        <x:v>Settled</x:v>
      </x:c>
      <x:c r="J340" s="11" t="n">
        <x:v>2</x:v>
      </x:c>
      <x:c r="K340" s="11" t="n">
        <x:v>8</x:v>
      </x:c>
      <x:c r="L340" s="11" t="n">
        <x:v>0</x:v>
      </x:c>
      <x:c r="M340" s="4" t="str">
        <x:v>2025-12</x:v>
      </x:c>
      <x:c r="N340" s="4" t="n">
        <x:f>IF(AND(I340="Settled",ISNUMBER(K340)),1,0)</x:f>
        <x:v>1</x:v>
      </x:c>
      <x:c r="O340" s="4" t="n">
        <x:f>IF(N340=1,IF(K340&gt;Summary!$B$5,1,0),"")</x:f>
        <x:v>0</x:v>
      </x:c>
      <x:c r="P340" s="12" t="n">
        <x:f>IF(AND(ISNUMBER(F340),ISNUMBER(G340),G340&gt;0),F340/G340,"")</x:f>
        <x:v>1.1388112795187784</x:v>
      </x:c>
      <x:c r="Q340" s="14" t="d">
        <x:v>2025-12-20T00:00:00.000Z</x:v>
      </x:c>
      <x:c r="R340" t="str">
        <x:v>P00985</x:v>
      </x:c>
      <x:c r="S340" t="str">
        <x:v>I00339</x:v>
      </x:c>
      <x:c r="T340" t="str">
        <x:v>R02</x:v>
      </x:c>
      <x:c r="U340" t="n">
        <x:v>0</x:v>
      </x:c>
      <x:c r="V340" t="n">
        <x:v>0</x:v>
      </x:c>
    </x:row>
    <x:row r="341" ht="20" customHeight="1">
      <x:c r="A341" s="4" t="str">
        <x:v>C00340</x:v>
      </x:c>
      <x:c r="B341" s="4" t="str">
        <x:v>Motor</x:v>
      </x:c>
      <x:c r="C341" s="4" t="str">
        <x:v>East</x:v>
      </x:c>
      <x:c r="D341" s="4" t="str">
        <x:v>Collision</x:v>
      </x:c>
      <x:c r="E341" s="4" t="str">
        <x:v>Medium</x:v>
      </x:c>
      <x:c r="F341" s="10" t="n">
        <x:v>37919.15</x:v>
      </x:c>
      <x:c r="G341" s="10" t="n">
        <x:v>9324.37</x:v>
      </x:c>
      <x:c r="H341" s="11" t="n">
        <x:v>2</x:v>
      </x:c>
      <x:c r="I341" s="11" t="str">
        <x:v>Settled</x:v>
      </x:c>
      <x:c r="J341" s="11" t="n">
        <x:v>4</x:v>
      </x:c>
      <x:c r="K341" s="11" t="n">
        <x:v>28</x:v>
      </x:c>
      <x:c r="L341" s="11" t="n">
        <x:v>0</x:v>
      </x:c>
      <x:c r="M341" s="4" t="str">
        <x:v>2025-09</x:v>
      </x:c>
      <x:c r="N341" s="4" t="n">
        <x:f>IF(AND(I341="Settled",ISNUMBER(K341)),1,0)</x:f>
        <x:v>1</x:v>
      </x:c>
      <x:c r="O341" s="4" t="n">
        <x:f>IF(N341=1,IF(K341&gt;Summary!$B$5,1,0),"")</x:f>
        <x:v>0</x:v>
      </x:c>
      <x:c r="P341" s="12" t="n">
        <x:f>IF(AND(ISNUMBER(F341),ISNUMBER(G341),G341&gt;0),F341/G341,"")</x:f>
        <x:v>4.066671528478599</x:v>
      </x:c>
      <x:c r="Q341" s="14" t="d">
        <x:v>2025-09-12T00:00:00.000Z</x:v>
      </x:c>
      <x:c r="R341" t="str">
        <x:v>P00815</x:v>
      </x:c>
      <x:c r="S341" t="str">
        <x:v>I00340</x:v>
      </x:c>
      <x:c r="T341" t="str">
        <x:v>R04</x:v>
      </x:c>
      <x:c r="U341" t="n">
        <x:v>0</x:v>
      </x:c>
      <x:c r="V341" t="n">
        <x:v>0</x:v>
      </x:c>
    </x:row>
    <x:row r="342" ht="20" customHeight="1">
      <x:c r="A342" s="4" t="str">
        <x:v>C00341</x:v>
      </x:c>
      <x:c r="B342" s="4" t="str">
        <x:v>Property</x:v>
      </x:c>
      <x:c r="C342" s="4" t="str">
        <x:v>South</x:v>
      </x:c>
      <x:c r="D342" s="4" t="str">
        <x:v>Fire</x:v>
      </x:c>
      <x:c r="E342" s="4" t="str">
        <x:v>Low</x:v>
      </x:c>
      <x:c r="F342" s="10" t="n">
        <x:v>29000.79</x:v>
      </x:c>
      <x:c r="G342" s="10" t="n">
        <x:v>7932.96</x:v>
      </x:c>
      <x:c r="H342" s="11" t="n">
        <x:v>8</x:v>
      </x:c>
      <x:c r="I342" s="11" t="str">
        <x:v>Settled</x:v>
      </x:c>
      <x:c r="J342" s="11" t="n">
        <x:v>5</x:v>
      </x:c>
      <x:c r="K342" s="11" t="n">
        <x:v>25</x:v>
      </x:c>
      <x:c r="L342" s="11" t="n">
        <x:v>1</x:v>
      </x:c>
      <x:c r="M342" s="4" t="str">
        <x:v>2025-02</x:v>
      </x:c>
      <x:c r="N342" s="4" t="n">
        <x:f>IF(AND(I342="Settled",ISNUMBER(K342)),1,0)</x:f>
        <x:v>1</x:v>
      </x:c>
      <x:c r="O342" s="4" t="n">
        <x:f>IF(N342=1,IF(K342&gt;Summary!$B$5,1,0),"")</x:f>
        <x:v>0</x:v>
      </x:c>
      <x:c r="P342" s="12" t="n">
        <x:f>IF(AND(ISNUMBER(F342),ISNUMBER(G342),G342&gt;0),F342/G342,"")</x:f>
        <x:v>3.6557337992376113</x:v>
      </x:c>
      <x:c r="Q342" s="14" t="d">
        <x:v>2025-02-15T00:00:00.000Z</x:v>
      </x:c>
      <x:c r="R342" t="str">
        <x:v>P00543</x:v>
      </x:c>
      <x:c r="S342" t="str">
        <x:v>I00341</x:v>
      </x:c>
      <x:c r="T342" t="str">
        <x:v>R01</x:v>
      </x:c>
      <x:c r="U342" t="n">
        <x:v>0</x:v>
      </x:c>
      <x:c r="V342" t="n">
        <x:v>0</x:v>
      </x:c>
    </x:row>
    <x:row r="343" ht="20" customHeight="1">
      <x:c r="A343" s="4" t="str">
        <x:v>C00342</x:v>
      </x:c>
      <x:c r="B343" s="4" t="str">
        <x:v>Motor</x:v>
      </x:c>
      <x:c r="C343" s="4" t="str">
        <x:v>West</x:v>
      </x:c>
      <x:c r="D343" s="4" t="str">
        <x:v>Glass Damage</x:v>
      </x:c>
      <x:c r="E343" s="4" t="str">
        <x:v>Medium</x:v>
      </x:c>
      <x:c r="F343" s="10" t="n">
        <x:v>8355.66</x:v>
      </x:c>
      <x:c r="G343" s="10" t="n">
        <x:v>11858.98</x:v>
      </x:c>
      <x:c r="H343" s="11" t="n">
        <x:v>5</x:v>
      </x:c>
      <x:c r="I343" s="11" t="str">
        <x:v>Settled</x:v>
      </x:c>
      <x:c r="J343" s="11" t="n">
        <x:v>2</x:v>
      </x:c>
      <x:c r="K343" s="11" t="n">
        <x:v>16</x:v>
      </x:c>
      <x:c r="L343" s="11" t="n">
        <x:v>0</x:v>
      </x:c>
      <x:c r="M343" s="4" t="str">
        <x:v>2025-09</x:v>
      </x:c>
      <x:c r="N343" s="4" t="n">
        <x:f>IF(AND(I343="Settled",ISNUMBER(K343)),1,0)</x:f>
        <x:v>1</x:v>
      </x:c>
      <x:c r="O343" s="4" t="n">
        <x:f>IF(N343=1,IF(K343&gt;Summary!$B$5,1,0),"")</x:f>
        <x:v>0</x:v>
      </x:c>
      <x:c r="P343" s="12" t="n">
        <x:f>IF(AND(ISNUMBER(F343),ISNUMBER(G343),G343&gt;0),F343/G343,"")</x:f>
        <x:v>0.7045850486298147</x:v>
      </x:c>
      <x:c r="Q343" s="14" t="d">
        <x:v>2025-09-07T00:00:00.000Z</x:v>
      </x:c>
      <x:c r="R343" t="str">
        <x:v>P01164</x:v>
      </x:c>
      <x:c r="S343" t="str">
        <x:v>I00342</x:v>
      </x:c>
      <x:c r="T343" t="str">
        <x:v>R03</x:v>
      </x:c>
      <x:c r="U343" t="n">
        <x:v>0</x:v>
      </x:c>
      <x:c r="V343" t="n">
        <x:v>0</x:v>
      </x:c>
    </x:row>
    <x:row r="344" ht="20" customHeight="1">
      <x:c r="A344" s="4" t="str">
        <x:v>C00343</x:v>
      </x:c>
      <x:c r="B344" s="4" t="str">
        <x:v>Property</x:v>
      </x:c>
      <x:c r="C344" s="4" t="str">
        <x:v>East</x:v>
      </x:c>
      <x:c r="D344" s="4" t="str">
        <x:v>Flood</x:v>
      </x:c>
      <x:c r="E344" s="4" t="str">
        <x:v>Medium</x:v>
      </x:c>
      <x:c r="F344" s="10" t="n">
        <x:v>176119.67</x:v>
      </x:c>
      <x:c r="G344" s="10" t="n">
        <x:v>20629.1</x:v>
      </x:c>
      <x:c r="H344" s="11" t="n">
        <x:v>5</x:v>
      </x:c>
      <x:c r="I344" s="11" t="str">
        <x:v>Settled</x:v>
      </x:c>
      <x:c r="J344" s="11" t="n">
        <x:v>3</x:v>
      </x:c>
      <x:c r="K344" s="11" t="n">
        <x:v>8</x:v>
      </x:c>
      <x:c r="L344" s="11" t="n">
        <x:v>0</x:v>
      </x:c>
      <x:c r="M344" s="4" t="str">
        <x:v>2025-05</x:v>
      </x:c>
      <x:c r="N344" s="4" t="n">
        <x:f>IF(AND(I344="Settled",ISNUMBER(K344)),1,0)</x:f>
        <x:v>1</x:v>
      </x:c>
      <x:c r="O344" s="4" t="n">
        <x:f>IF(N344=1,IF(K344&gt;Summary!$B$5,1,0),"")</x:f>
        <x:v>0</x:v>
      </x:c>
      <x:c r="P344" s="12" t="n">
        <x:f>IF(AND(ISNUMBER(F344),ISNUMBER(G344),G344&gt;0),F344/G344,"")</x:f>
        <x:v>8.537438375886492</x:v>
      </x:c>
      <x:c r="Q344" s="14" t="d">
        <x:v>2025-05-06T00:00:00.000Z</x:v>
      </x:c>
      <x:c r="R344" t="str">
        <x:v>P01407</x:v>
      </x:c>
      <x:c r="S344" t="str">
        <x:v>I00343</x:v>
      </x:c>
      <x:c r="T344" t="str">
        <x:v>R04</x:v>
      </x:c>
      <x:c r="U344" t="n">
        <x:v>0</x:v>
      </x:c>
      <x:c r="V344" t="n">
        <x:v>0</x:v>
      </x:c>
    </x:row>
    <x:row r="345" ht="20" customHeight="1">
      <x:c r="A345" s="4" t="str">
        <x:v>C00344</x:v>
      </x:c>
      <x:c r="B345" s="4" t="str">
        <x:v>Motor</x:v>
      </x:c>
      <x:c r="C345" s="4" t="str">
        <x:v>North</x:v>
      </x:c>
      <x:c r="D345" s="4" t="str">
        <x:v>Glass Damage</x:v>
      </x:c>
      <x:c r="E345" s="4" t="str">
        <x:v>Medium</x:v>
      </x:c>
      <x:c r="F345" s="10" t="n">
        <x:v>10252.56</x:v>
      </x:c>
      <x:c r="G345" s="10" t="n">
        <x:v>19517.74</x:v>
      </x:c>
      <x:c r="H345" s="11" t="n">
        <x:v>1</x:v>
      </x:c>
      <x:c r="I345" s="11" t="str">
        <x:v>Settled</x:v>
      </x:c>
      <x:c r="J345" s="11" t="n">
        <x:v>3</x:v>
      </x:c>
      <x:c r="K345" s="11" t="n">
        <x:v>23</x:v>
      </x:c>
      <x:c r="L345" s="11" t="n">
        <x:v>0</x:v>
      </x:c>
      <x:c r="M345" s="4" t="str">
        <x:v>2025-04</x:v>
      </x:c>
      <x:c r="N345" s="4" t="n">
        <x:f>IF(AND(I345="Settled",ISNUMBER(K345)),1,0)</x:f>
        <x:v>1</x:v>
      </x:c>
      <x:c r="O345" s="4" t="n">
        <x:f>IF(N345=1,IF(K345&gt;Summary!$B$5,1,0),"")</x:f>
        <x:v>0</x:v>
      </x:c>
      <x:c r="P345" s="12" t="n">
        <x:f>IF(AND(ISNUMBER(F345),ISNUMBER(G345),G345&gt;0),F345/G345,"")</x:f>
        <x:v>0.5252944244569299</x:v>
      </x:c>
      <x:c r="Q345" s="14" t="d">
        <x:v>2025-04-19T00:00:00.000Z</x:v>
      </x:c>
      <x:c r="R345" t="str">
        <x:v>P01129</x:v>
      </x:c>
      <x:c r="S345" t="str">
        <x:v>I00344</x:v>
      </x:c>
      <x:c r="T345" t="str">
        <x:v>R02</x:v>
      </x:c>
      <x:c r="U345" t="n">
        <x:v>0</x:v>
      </x:c>
      <x:c r="V345" t="n">
        <x:v>0</x:v>
      </x:c>
    </x:row>
    <x:row r="346" ht="20" customHeight="1">
      <x:c r="A346" s="4" t="str">
        <x:v>C00345</x:v>
      </x:c>
      <x:c r="B346" s="4" t="str">
        <x:v>Motor</x:v>
      </x:c>
      <x:c r="C346" s="4" t="str">
        <x:v>Central</x:v>
      </x:c>
      <x:c r="D346" s="4" t="str">
        <x:v>Theft</x:v>
      </x:c>
      <x:c r="E346" s="4" t="str">
        <x:v>Low</x:v>
      </x:c>
      <x:c r="F346" s="10" t="n">
        <x:v>26346.37</x:v>
      </x:c>
      <x:c r="G346" s="10" t="n">
        <x:v>14824.3</x:v>
      </x:c>
      <x:c r="H346" s="11" t="n">
        <x:v>4</x:v>
      </x:c>
      <x:c r="I346" s="11" t="str">
        <x:v>Settled</x:v>
      </x:c>
      <x:c r="J346" s="11" t="n">
        <x:v>4</x:v>
      </x:c>
      <x:c r="K346" s="11" t="n">
        <x:v>26</x:v>
      </x:c>
      <x:c r="L346" s="11" t="n">
        <x:v>1</x:v>
      </x:c>
      <x:c r="M346" s="4" t="str">
        <x:v>2025-12</x:v>
      </x:c>
      <x:c r="N346" s="4" t="n">
        <x:f>IF(AND(I346="Settled",ISNUMBER(K346)),1,0)</x:f>
        <x:v>1</x:v>
      </x:c>
      <x:c r="O346" s="4" t="n">
        <x:f>IF(N346=1,IF(K346&gt;Summary!$B$5,1,0),"")</x:f>
        <x:v>0</x:v>
      </x:c>
      <x:c r="P346" s="12" t="n">
        <x:f>IF(AND(ISNUMBER(F346),ISNUMBER(G346),G346&gt;0),F346/G346,"")</x:f>
        <x:v>1.7772420957481971</x:v>
      </x:c>
      <x:c r="Q346" s="14" t="d">
        <x:v>2025-12-29T00:00:00.000Z</x:v>
      </x:c>
      <x:c r="R346" t="str">
        <x:v>P01236</x:v>
      </x:c>
      <x:c r="S346" t="str">
        <x:v>I00345</x:v>
      </x:c>
      <x:c r="T346" t="str">
        <x:v>R05</x:v>
      </x:c>
      <x:c r="U346" t="n">
        <x:v>0</x:v>
      </x:c>
      <x:c r="V346" t="n">
        <x:v>0</x:v>
      </x:c>
    </x:row>
    <x:row r="347" ht="20" customHeight="1">
      <x:c r="A347" s="4" t="str">
        <x:v>C00346</x:v>
      </x:c>
      <x:c r="B347" s="4" t="str">
        <x:v>Motor</x:v>
      </x:c>
      <x:c r="C347" s="4" t="str">
        <x:v>Central</x:v>
      </x:c>
      <x:c r="D347" s="4" t="str">
        <x:v>Theft</x:v>
      </x:c>
      <x:c r="E347" s="4" t="str">
        <x:v>Medium</x:v>
      </x:c>
      <x:c r="F347" s="10" t="n">
        <x:v>44114.72</x:v>
      </x:c>
      <x:c r="G347" s="10" t="n">
        <x:v>9147.74</x:v>
      </x:c>
      <x:c r="H347" s="11" t="n">
        <x:v>6</x:v>
      </x:c>
      <x:c r="I347" s="11" t="str">
        <x:v>Settled</x:v>
      </x:c>
      <x:c r="J347" s="11" t="n">
        <x:v>6</x:v>
      </x:c>
      <x:c r="K347" s="11" t="n">
        <x:v>30</x:v>
      </x:c>
      <x:c r="L347" s="11" t="n">
        <x:v>1</x:v>
      </x:c>
      <x:c r="M347" s="4" t="str">
        <x:v>2025-10</x:v>
      </x:c>
      <x:c r="N347" s="4" t="n">
        <x:f>IF(AND(I347="Settled",ISNUMBER(K347)),1,0)</x:f>
        <x:v>1</x:v>
      </x:c>
      <x:c r="O347" s="4" t="n">
        <x:f>IF(N347=1,IF(K347&gt;Summary!$B$5,1,0),"")</x:f>
        <x:v>0</x:v>
      </x:c>
      <x:c r="P347" s="12" t="n">
        <x:f>IF(AND(ISNUMBER(F347),ISNUMBER(G347),G347&gt;0),F347/G347,"")</x:f>
        <x:v>4.822471998548275</x:v>
      </x:c>
      <x:c r="Q347" s="14" t="d">
        <x:v>2025-10-17T00:00:00.000Z</x:v>
      </x:c>
      <x:c r="R347" t="str">
        <x:v>P01329</x:v>
      </x:c>
      <x:c r="S347" t="str">
        <x:v>I00346</x:v>
      </x:c>
      <x:c r="T347" t="str">
        <x:v>R05</x:v>
      </x:c>
      <x:c r="U347" t="n">
        <x:v>0</x:v>
      </x:c>
      <x:c r="V347" t="n">
        <x:v>0</x:v>
      </x:c>
    </x:row>
    <x:row r="348" ht="20" customHeight="1">
      <x:c r="A348" s="4" t="str">
        <x:v>C00347</x:v>
      </x:c>
      <x:c r="B348" s="4" t="str">
        <x:v>Motor</x:v>
      </x:c>
      <x:c r="C348" s="4" t="str">
        <x:v>West</x:v>
      </x:c>
      <x:c r="D348" s="4" t="str">
        <x:v>Collision</x:v>
      </x:c>
      <x:c r="E348" s="4" t="str">
        <x:v>Medium</x:v>
      </x:c>
      <x:c r="F348" s="10" t="n">
        <x:v>32890.66</x:v>
      </x:c>
      <x:c r="G348" s="10" t="n">
        <x:v>16671.5</x:v>
      </x:c>
      <x:c r="H348" s="11" t="n">
        <x:v>9</x:v>
      </x:c>
      <x:c r="I348" s="11" t="str">
        <x:v>Settled</x:v>
      </x:c>
      <x:c r="J348" s="11" t="n">
        <x:v>4</x:v>
      </x:c>
      <x:c r="K348" s="11" t="n">
        <x:v>16</x:v>
      </x:c>
      <x:c r="L348" s="11" t="n">
        <x:v>0</x:v>
      </x:c>
      <x:c r="M348" s="4" t="str">
        <x:v>2025-10</x:v>
      </x:c>
      <x:c r="N348" s="4" t="n">
        <x:f>IF(AND(I348="Settled",ISNUMBER(K348)),1,0)</x:f>
        <x:v>1</x:v>
      </x:c>
      <x:c r="O348" s="4" t="n">
        <x:f>IF(N348=1,IF(K348&gt;Summary!$B$5,1,0),"")</x:f>
        <x:v>0</x:v>
      </x:c>
      <x:c r="P348" s="12" t="n">
        <x:f>IF(AND(ISNUMBER(F348),ISNUMBER(G348),G348&gt;0),F348/G348,"")</x:f>
        <x:v>1.9728674684341543</x:v>
      </x:c>
      <x:c r="Q348" s="14" t="d">
        <x:v>2025-10-06T00:00:00.000Z</x:v>
      </x:c>
      <x:c r="R348" t="str">
        <x:v>P00588</x:v>
      </x:c>
      <x:c r="S348" t="str">
        <x:v>I00347</x:v>
      </x:c>
      <x:c r="T348" t="str">
        <x:v>R03</x:v>
      </x:c>
      <x:c r="U348" t="n">
        <x:v>0</x:v>
      </x:c>
      <x:c r="V348" t="n">
        <x:v>0</x:v>
      </x:c>
    </x:row>
    <x:row r="349" ht="20" customHeight="1">
      <x:c r="A349" s="4" t="str">
        <x:v>C00348</x:v>
      </x:c>
      <x:c r="B349" s="4" t="str">
        <x:v>Property</x:v>
      </x:c>
      <x:c r="C349" s="4" t="str">
        <x:v>South</x:v>
      </x:c>
      <x:c r="D349" s="4" t="str">
        <x:v>Water Damage</x:v>
      </x:c>
      <x:c r="E349" s="4" t="str">
        <x:v>Unknown</x:v>
      </x:c>
      <x:c r="F349" s="10" t="n">
        <x:v>119816.33</x:v>
      </x:c>
      <x:c r="G349" s="10" t="n">
        <x:v>32020.39</x:v>
      </x:c>
      <x:c r="H349" s="11" t="n">
        <x:v>9</x:v>
      </x:c>
      <x:c r="I349" s="11" t="str">
        <x:v>Pending</x:v>
      </x:c>
      <x:c r="J349" s="11" t="n">
        <x:v>4</x:v>
      </x:c>
      <x:c r="K349" s="11"/>
      <x:c r="L349" s="11" t="n">
        <x:v>0</x:v>
      </x:c>
      <x:c r="M349" s="4" t="str">
        <x:v>2025-04</x:v>
      </x:c>
      <x:c r="N349" s="4" t="n">
        <x:f>IF(AND(I349="Settled",ISNUMBER(K349)),1,0)</x:f>
        <x:v>0</x:v>
      </x:c>
      <x:c r="O349" s="4" t="str">
        <x:f>IF(N349=1,IF(K349&gt;Summary!$B$5,1,0),"")</x:f>
      </x:c>
      <x:c r="P349" s="12" t="n">
        <x:f>IF(AND(ISNUMBER(F349),ISNUMBER(G349),G349&gt;0),F349/G349,"")</x:f>
        <x:v>3.7418760358633985</x:v>
      </x:c>
      <x:c r="Q349" s="14" t="d">
        <x:v>2025-04-24T00:00:00.000Z</x:v>
      </x:c>
      <x:c r="R349" t="str">
        <x:v>P00101</x:v>
      </x:c>
      <x:c r="S349" t="str">
        <x:v>I00348</x:v>
      </x:c>
      <x:c r="T349" t="str">
        <x:v>R01</x:v>
      </x:c>
      <x:c r="U349" t="n">
        <x:v>0</x:v>
      </x:c>
      <x:c r="V349" t="n">
        <x:v>0</x:v>
      </x:c>
    </x:row>
    <x:row r="350" ht="20" customHeight="1">
      <x:c r="A350" s="4" t="str">
        <x:v>C00349</x:v>
      </x:c>
      <x:c r="B350" s="4" t="str">
        <x:v>Property</x:v>
      </x:c>
      <x:c r="C350" s="4" t="str">
        <x:v>South</x:v>
      </x:c>
      <x:c r="D350" s="4" t="str">
        <x:v>Fire</x:v>
      </x:c>
      <x:c r="E350" s="4" t="str">
        <x:v>High</x:v>
      </x:c>
      <x:c r="F350" s="10" t="n">
        <x:v>224710.39</x:v>
      </x:c>
      <x:c r="G350" s="10" t="n">
        <x:v>12277.17</x:v>
      </x:c>
      <x:c r="H350" s="11" t="n">
        <x:v>1</x:v>
      </x:c>
      <x:c r="I350" s="11" t="str">
        <x:v>Settled</x:v>
      </x:c>
      <x:c r="J350" s="11" t="n">
        <x:v>6</x:v>
      </x:c>
      <x:c r="K350" s="11" t="n">
        <x:v>25</x:v>
      </x:c>
      <x:c r="L350" s="11" t="n">
        <x:v>1</x:v>
      </x:c>
      <x:c r="M350" s="4" t="str">
        <x:v>2025-08</x:v>
      </x:c>
      <x:c r="N350" s="4" t="n">
        <x:f>IF(AND(I350="Settled",ISNUMBER(K350)),1,0)</x:f>
        <x:v>1</x:v>
      </x:c>
      <x:c r="O350" s="4" t="n">
        <x:f>IF(N350=1,IF(K350&gt;Summary!$B$5,1,0),"")</x:f>
        <x:v>0</x:v>
      </x:c>
      <x:c r="P350" s="12" t="n">
        <x:f>IF(AND(ISNUMBER(F350),ISNUMBER(G350),G350&gt;0),F350/G350,"")</x:f>
        <x:v>18.3031097557499</x:v>
      </x:c>
      <x:c r="Q350" s="14" t="d">
        <x:v>2025-08-30T00:00:00.000Z</x:v>
      </x:c>
      <x:c r="R350" t="str">
        <x:v>P00541</x:v>
      </x:c>
      <x:c r="S350" t="str">
        <x:v>I00349</x:v>
      </x:c>
      <x:c r="T350" t="str">
        <x:v>R01</x:v>
      </x:c>
      <x:c r="U350" t="n">
        <x:v>0</x:v>
      </x:c>
      <x:c r="V350" t="n">
        <x:v>0</x:v>
      </x:c>
    </x:row>
    <x:row r="351" ht="20" customHeight="1">
      <x:c r="A351" s="4" t="str">
        <x:v>C00350</x:v>
      </x:c>
      <x:c r="B351" s="4" t="str">
        <x:v>Motor</x:v>
      </x:c>
      <x:c r="C351" s="4" t="str">
        <x:v>South</x:v>
      </x:c>
      <x:c r="D351" s="4" t="str">
        <x:v>Collision</x:v>
      </x:c>
      <x:c r="E351" s="4" t="str">
        <x:v>Medium</x:v>
      </x:c>
      <x:c r="F351" s="10" t="n">
        <x:v>68386.11</x:v>
      </x:c>
      <x:c r="G351" s="10" t="n">
        <x:v>24069.27</x:v>
      </x:c>
      <x:c r="H351" s="11" t="n">
        <x:v>8</x:v>
      </x:c>
      <x:c r="I351" s="11" t="str">
        <x:v>Settled</x:v>
      </x:c>
      <x:c r="J351" s="11" t="n">
        <x:v>3</x:v>
      </x:c>
      <x:c r="K351" s="11" t="n">
        <x:v>12</x:v>
      </x:c>
      <x:c r="L351" s="11" t="n">
        <x:v>0</x:v>
      </x:c>
      <x:c r="M351" s="4" t="str">
        <x:v>2025-05</x:v>
      </x:c>
      <x:c r="N351" s="4" t="n">
        <x:f>IF(AND(I351="Settled",ISNUMBER(K351)),1,0)</x:f>
        <x:v>1</x:v>
      </x:c>
      <x:c r="O351" s="4" t="n">
        <x:f>IF(N351=1,IF(K351&gt;Summary!$B$5,1,0),"")</x:f>
        <x:v>0</x:v>
      </x:c>
      <x:c r="P351" s="12" t="n">
        <x:f>IF(AND(ISNUMBER(F351),ISNUMBER(G351),G351&gt;0),F351/G351,"")</x:f>
        <x:v>2.8412207765337296</x:v>
      </x:c>
      <x:c r="Q351" s="14" t="d">
        <x:v>2025-05-06T00:00:00.000Z</x:v>
      </x:c>
      <x:c r="R351" t="str">
        <x:v>P01208</x:v>
      </x:c>
      <x:c r="S351" t="str">
        <x:v>I00350</x:v>
      </x:c>
      <x:c r="T351" t="str">
        <x:v>R01</x:v>
      </x:c>
      <x:c r="U351" t="n">
        <x:v>0</x:v>
      </x:c>
      <x:c r="V351" t="n">
        <x:v>0</x:v>
      </x:c>
    </x:row>
    <x:row r="352" ht="20" customHeight="1">
      <x:c r="A352" s="4" t="str">
        <x:v>C00351</x:v>
      </x:c>
      <x:c r="B352" s="4" t="str">
        <x:v>Property</x:v>
      </x:c>
      <x:c r="C352" s="4" t="str">
        <x:v>North</x:v>
      </x:c>
      <x:c r="D352" s="4" t="str">
        <x:v>Water Damage</x:v>
      </x:c>
      <x:c r="E352" s="4" t="str">
        <x:v>Low</x:v>
      </x:c>
      <x:c r="F352" s="10" t="n">
        <x:v>24279.22</x:v>
      </x:c>
      <x:c r="G352" s="10" t="n">
        <x:v>6211.63</x:v>
      </x:c>
      <x:c r="H352" s="11" t="n">
        <x:v>9</x:v>
      </x:c>
      <x:c r="I352" s="11" t="str">
        <x:v>Pending</x:v>
      </x:c>
      <x:c r="J352" s="11" t="n">
        <x:v>4</x:v>
      </x:c>
      <x:c r="K352" s="11"/>
      <x:c r="L352" s="11" t="n">
        <x:v>0</x:v>
      </x:c>
      <x:c r="M352" s="4" t="str">
        <x:v>2025-08</x:v>
      </x:c>
      <x:c r="N352" s="4" t="n">
        <x:f>IF(AND(I352="Settled",ISNUMBER(K352)),1,0)</x:f>
        <x:v>0</x:v>
      </x:c>
      <x:c r="O352" s="4" t="str">
        <x:f>IF(N352=1,IF(K352&gt;Summary!$B$5,1,0),"")</x:f>
      </x:c>
      <x:c r="P352" s="12" t="n">
        <x:f>IF(AND(ISNUMBER(F352),ISNUMBER(G352),G352&gt;0),F352/G352,"")</x:f>
        <x:v>3.9086713149366594</x:v>
      </x:c>
      <x:c r="Q352" s="14" t="d">
        <x:v>2025-08-09T00:00:00.000Z</x:v>
      </x:c>
      <x:c r="R352" t="str">
        <x:v>P01306</x:v>
      </x:c>
      <x:c r="S352" t="str">
        <x:v>I00351</x:v>
      </x:c>
      <x:c r="T352" t="str">
        <x:v>R02</x:v>
      </x:c>
      <x:c r="U352" t="n">
        <x:v>0</x:v>
      </x:c>
      <x:c r="V352" t="n">
        <x:v>0</x:v>
      </x:c>
    </x:row>
    <x:row r="353" ht="20" customHeight="1">
      <x:c r="A353" s="4" t="str">
        <x:v>C00352</x:v>
      </x:c>
      <x:c r="B353" s="4" t="str">
        <x:v>Motor</x:v>
      </x:c>
      <x:c r="C353" s="4" t="str">
        <x:v>West</x:v>
      </x:c>
      <x:c r="D353" s="4" t="str">
        <x:v>Collision</x:v>
      </x:c>
      <x:c r="E353" s="4" t="str">
        <x:v>Low</x:v>
      </x:c>
      <x:c r="F353" s="10" t="n">
        <x:v>22557.44</x:v>
      </x:c>
      <x:c r="G353" s="10" t="n">
        <x:v>5487.41</x:v>
      </x:c>
      <x:c r="H353" s="11" t="n">
        <x:v>3</x:v>
      </x:c>
      <x:c r="I353" s="11" t="str">
        <x:v>Settled</x:v>
      </x:c>
      <x:c r="J353" s="11" t="n">
        <x:v>3</x:v>
      </x:c>
      <x:c r="K353" s="11" t="n">
        <x:v>13</x:v>
      </x:c>
      <x:c r="L353" s="11" t="n">
        <x:v>0</x:v>
      </x:c>
      <x:c r="M353" s="4" t="str">
        <x:v>2025-05</x:v>
      </x:c>
      <x:c r="N353" s="4" t="n">
        <x:f>IF(AND(I353="Settled",ISNUMBER(K353)),1,0)</x:f>
        <x:v>1</x:v>
      </x:c>
      <x:c r="O353" s="4" t="n">
        <x:f>IF(N353=1,IF(K353&gt;Summary!$B$5,1,0),"")</x:f>
        <x:v>0</x:v>
      </x:c>
      <x:c r="P353" s="12" t="n">
        <x:f>IF(AND(ISNUMBER(F353),ISNUMBER(G353),G353&gt;0),F353/G353,"")</x:f>
        <x:v>4.110762636653722</x:v>
      </x:c>
      <x:c r="Q353" s="14" t="d">
        <x:v>2025-05-26T00:00:00.000Z</x:v>
      </x:c>
      <x:c r="R353" t="str">
        <x:v>P00823</x:v>
      </x:c>
      <x:c r="S353" t="str">
        <x:v>I00352</x:v>
      </x:c>
      <x:c r="T353" t="str">
        <x:v>R03</x:v>
      </x:c>
      <x:c r="U353" t="n">
        <x:v>0</x:v>
      </x:c>
      <x:c r="V353" t="n">
        <x:v>0</x:v>
      </x:c>
    </x:row>
    <x:row r="354" ht="20" customHeight="1">
      <x:c r="A354" s="4" t="str">
        <x:v>C00353</x:v>
      </x:c>
      <x:c r="B354" s="4" t="str">
        <x:v>Motor</x:v>
      </x:c>
      <x:c r="C354" s="4" t="str">
        <x:v>Central</x:v>
      </x:c>
      <x:c r="D354" s="4" t="str">
        <x:v>Collision</x:v>
      </x:c>
      <x:c r="E354" s="4" t="str">
        <x:v>Medium</x:v>
      </x:c>
      <x:c r="F354" s="10" t="n">
        <x:v>30750.95</x:v>
      </x:c>
      <x:c r="G354" s="10" t="n">
        <x:v>11486.37</x:v>
      </x:c>
      <x:c r="H354" s="11" t="n">
        <x:v>5</x:v>
      </x:c>
      <x:c r="I354" s="11" t="str">
        <x:v>Settled</x:v>
      </x:c>
      <x:c r="J354" s="11" t="n">
        <x:v>2</x:v>
      </x:c>
      <x:c r="K354" s="11" t="n">
        <x:v>27</x:v>
      </x:c>
      <x:c r="L354" s="11" t="n">
        <x:v>0</x:v>
      </x:c>
      <x:c r="M354" s="4" t="str">
        <x:v>2025-08</x:v>
      </x:c>
      <x:c r="N354" s="4" t="n">
        <x:f>IF(AND(I354="Settled",ISNUMBER(K354)),1,0)</x:f>
        <x:v>1</x:v>
      </x:c>
      <x:c r="O354" s="4" t="n">
        <x:f>IF(N354=1,IF(K354&gt;Summary!$B$5,1,0),"")</x:f>
        <x:v>0</x:v>
      </x:c>
      <x:c r="P354" s="12" t="n">
        <x:f>IF(AND(ISNUMBER(F354),ISNUMBER(G354),G354&gt;0),F354/G354,"")</x:f>
        <x:v>2.6771686790517806</x:v>
      </x:c>
      <x:c r="Q354" s="14" t="d">
        <x:v>2025-08-11T00:00:00.000Z</x:v>
      </x:c>
      <x:c r="R354" t="str">
        <x:v>P01246</x:v>
      </x:c>
      <x:c r="S354" t="str">
        <x:v>I00353</x:v>
      </x:c>
      <x:c r="T354" t="str">
        <x:v>R05</x:v>
      </x:c>
      <x:c r="U354" t="n">
        <x:v>0</x:v>
      </x:c>
      <x:c r="V354" t="n">
        <x:v>0</x:v>
      </x:c>
    </x:row>
    <x:row r="355" ht="20" customHeight="1">
      <x:c r="A355" s="4" t="str">
        <x:v>C00354</x:v>
      </x:c>
      <x:c r="B355" s="4" t="str">
        <x:v>Motor</x:v>
      </x:c>
      <x:c r="C355" s="4" t="str">
        <x:v>West</x:v>
      </x:c>
      <x:c r="D355" s="4" t="str">
        <x:v>Glass Damage</x:v>
      </x:c>
      <x:c r="E355" s="4" t="str">
        <x:v>Medium</x:v>
      </x:c>
      <x:c r="F355" s="10" t="n">
        <x:v>9477.73</x:v>
      </x:c>
      <x:c r="G355" s="10" t="n">
        <x:v>9640.51</x:v>
      </x:c>
      <x:c r="H355" s="11" t="n">
        <x:v>5</x:v>
      </x:c>
      <x:c r="I355" s="11" t="str">
        <x:v>Settled</x:v>
      </x:c>
      <x:c r="J355" s="11" t="n">
        <x:v>2</x:v>
      </x:c>
      <x:c r="K355" s="11" t="n">
        <x:v>13</x:v>
      </x:c>
      <x:c r="L355" s="11" t="n">
        <x:v>0</x:v>
      </x:c>
      <x:c r="M355" s="4" t="str">
        <x:v>2025-09</x:v>
      </x:c>
      <x:c r="N355" s="4" t="n">
        <x:f>IF(AND(I355="Settled",ISNUMBER(K355)),1,0)</x:f>
        <x:v>1</x:v>
      </x:c>
      <x:c r="O355" s="4" t="n">
        <x:f>IF(N355=1,IF(K355&gt;Summary!$B$5,1,0),"")</x:f>
        <x:v>0</x:v>
      </x:c>
      <x:c r="P355" s="12" t="n">
        <x:f>IF(AND(ISNUMBER(F355),ISNUMBER(G355),G355&gt;0),F355/G355,"")</x:f>
        <x:v>0.9831150011773235</x:v>
      </x:c>
      <x:c r="Q355" s="14" t="d">
        <x:v>2025-09-29T00:00:00.000Z</x:v>
      </x:c>
      <x:c r="R355" t="str">
        <x:v>P00120</x:v>
      </x:c>
      <x:c r="S355" t="str">
        <x:v>I00354</x:v>
      </x:c>
      <x:c r="T355" t="str">
        <x:v>R03</x:v>
      </x:c>
      <x:c r="U355" t="n">
        <x:v>0</x:v>
      </x:c>
      <x:c r="V355" t="n">
        <x:v>0</x:v>
      </x:c>
    </x:row>
    <x:row r="356" ht="20" customHeight="1">
      <x:c r="A356" s="4" t="str">
        <x:v>C00355</x:v>
      </x:c>
      <x:c r="B356" s="4" t="str">
        <x:v>Motor</x:v>
      </x:c>
      <x:c r="C356" s="4" t="str">
        <x:v>North</x:v>
      </x:c>
      <x:c r="D356" s="4" t="str">
        <x:v>Glass Damage</x:v>
      </x:c>
      <x:c r="E356" s="4" t="str">
        <x:v>High</x:v>
      </x:c>
      <x:c r="F356" s="10" t="n">
        <x:v>26205.13</x:v>
      </x:c>
      <x:c r="G356" s="10" t="n">
        <x:v>7517.82</x:v>
      </x:c>
      <x:c r="H356" s="11" t="n">
        <x:v>9</x:v>
      </x:c>
      <x:c r="I356" s="11" t="str">
        <x:v>Settled</x:v>
      </x:c>
      <x:c r="J356" s="11" t="n">
        <x:v>6</x:v>
      </x:c>
      <x:c r="K356" s="11" t="n">
        <x:v>45</x:v>
      </x:c>
      <x:c r="L356" s="11" t="n">
        <x:v>1</x:v>
      </x:c>
      <x:c r="M356" s="4" t="str">
        <x:v>2025-04</x:v>
      </x:c>
      <x:c r="N356" s="4" t="n">
        <x:f>IF(AND(I356="Settled",ISNUMBER(K356)),1,0)</x:f>
        <x:v>1</x:v>
      </x:c>
      <x:c r="O356" s="4" t="n">
        <x:f>IF(N356=1,IF(K356&gt;Summary!$B$5,1,0),"")</x:f>
        <x:v>1</x:v>
      </x:c>
      <x:c r="P356" s="12" t="n">
        <x:f>IF(AND(ISNUMBER(F356),ISNUMBER(G356),G356&gt;0),F356/G356,"")</x:f>
        <x:v>3.4857352264353234</x:v>
      </x:c>
      <x:c r="Q356" s="14" t="d">
        <x:v>2025-04-26T00:00:00.000Z</x:v>
      </x:c>
      <x:c r="R356" t="str">
        <x:v>P01031</x:v>
      </x:c>
      <x:c r="S356" t="str">
        <x:v>I00355</x:v>
      </x:c>
      <x:c r="T356" t="str">
        <x:v>R02</x:v>
      </x:c>
      <x:c r="U356" t="n">
        <x:v>0</x:v>
      </x:c>
      <x:c r="V356" t="n">
        <x:v>0</x:v>
      </x:c>
    </x:row>
    <x:row r="357" ht="20" customHeight="1">
      <x:c r="A357" s="4" t="str">
        <x:v>C00356</x:v>
      </x:c>
      <x:c r="B357" s="4" t="str">
        <x:v>Property</x:v>
      </x:c>
      <x:c r="C357" s="4" t="str">
        <x:v>South</x:v>
      </x:c>
      <x:c r="D357" s="4" t="str">
        <x:v>Fire</x:v>
      </x:c>
      <x:c r="E357" s="4" t="str">
        <x:v>Low</x:v>
      </x:c>
      <x:c r="F357" s="10" t="n">
        <x:v>59225.17</x:v>
      </x:c>
      <x:c r="G357" s="10" t="n">
        <x:v>22883.22</x:v>
      </x:c>
      <x:c r="H357" s="11" t="n">
        <x:v>9</x:v>
      </x:c>
      <x:c r="I357" s="11" t="str">
        <x:v>Pending</x:v>
      </x:c>
      <x:c r="J357" s="11" t="n">
        <x:v>5</x:v>
      </x:c>
      <x:c r="K357" s="11"/>
      <x:c r="L357" s="11" t="n">
        <x:v>1</x:v>
      </x:c>
      <x:c r="M357" s="4" t="str">
        <x:v>2025-01</x:v>
      </x:c>
      <x:c r="N357" s="4" t="n">
        <x:f>IF(AND(I357="Settled",ISNUMBER(K357)),1,0)</x:f>
        <x:v>0</x:v>
      </x:c>
      <x:c r="O357" s="4" t="str">
        <x:f>IF(N357=1,IF(K357&gt;Summary!$B$5,1,0),"")</x:f>
      </x:c>
      <x:c r="P357" s="12" t="n">
        <x:f>IF(AND(ISNUMBER(F357),ISNUMBER(G357),G357&gt;0),F357/G357,"")</x:f>
        <x:v>2.588148433655753</x:v>
      </x:c>
      <x:c r="Q357" s="14" t="d">
        <x:v>2025-01-05T00:00:00.000Z</x:v>
      </x:c>
      <x:c r="R357" t="str">
        <x:v>P01087</x:v>
      </x:c>
      <x:c r="S357" t="str">
        <x:v>I00356</x:v>
      </x:c>
      <x:c r="T357" t="str">
        <x:v>R01</x:v>
      </x:c>
      <x:c r="U357" t="n">
        <x:v>0</x:v>
      </x:c>
      <x:c r="V357" t="n">
        <x:v>0</x:v>
      </x:c>
    </x:row>
    <x:row r="358" ht="20" customHeight="1">
      <x:c r="A358" s="4" t="str">
        <x:v>C00357</x:v>
      </x:c>
      <x:c r="B358" s="4" t="str">
        <x:v>Property</x:v>
      </x:c>
      <x:c r="C358" s="4" t="str">
        <x:v>West</x:v>
      </x:c>
      <x:c r="D358" s="4" t="str">
        <x:v>Water Damage</x:v>
      </x:c>
      <x:c r="E358" s="4" t="str">
        <x:v>Low</x:v>
      </x:c>
      <x:c r="F358" s="10" t="n">
        <x:v>28389.75</x:v>
      </x:c>
      <x:c r="G358" s="10" t="n">
        <x:v>10387.41</x:v>
      </x:c>
      <x:c r="H358" s="11" t="n">
        <x:v>8</x:v>
      </x:c>
      <x:c r="I358" s="11" t="str">
        <x:v>Settled</x:v>
      </x:c>
      <x:c r="J358" s="11" t="n">
        <x:v>4</x:v>
      </x:c>
      <x:c r="K358" s="11"/>
      <x:c r="L358" s="11" t="n">
        <x:v>0</x:v>
      </x:c>
      <x:c r="M358" s="4" t="str">
        <x:v>2025-02</x:v>
      </x:c>
      <x:c r="N358" s="4" t="n">
        <x:f>IF(AND(I358="Settled",ISNUMBER(K358)),1,0)</x:f>
        <x:v>0</x:v>
      </x:c>
      <x:c r="O358" s="4" t="str">
        <x:f>IF(N358=1,IF(K358&gt;Summary!$B$5,1,0),"")</x:f>
      </x:c>
      <x:c r="P358" s="12" t="n">
        <x:f>IF(AND(ISNUMBER(F358),ISNUMBER(G358),G358&gt;0),F358/G358,"")</x:f>
        <x:v>2.7330922722796154</x:v>
      </x:c>
      <x:c r="Q358" s="14" t="d">
        <x:v>2025-02-05T00:00:00.000Z</x:v>
      </x:c>
      <x:c r="R358" t="str">
        <x:v>P00813</x:v>
      </x:c>
      <x:c r="S358" t="str">
        <x:v>I00357</x:v>
      </x:c>
      <x:c r="T358" t="str">
        <x:v>R03</x:v>
      </x:c>
      <x:c r="U358" t="n">
        <x:v>0</x:v>
      </x:c>
      <x:c r="V358" t="n">
        <x:v>0</x:v>
      </x:c>
    </x:row>
    <x:row r="359" ht="20" customHeight="1">
      <x:c r="A359" s="4" t="str">
        <x:v>C00358</x:v>
      </x:c>
      <x:c r="B359" s="4" t="str">
        <x:v>Property</x:v>
      </x:c>
      <x:c r="C359" s="4" t="str">
        <x:v>North</x:v>
      </x:c>
      <x:c r="D359" s="4" t="str">
        <x:v>Water Damage</x:v>
      </x:c>
      <x:c r="E359" s="4" t="str">
        <x:v>Low</x:v>
      </x:c>
      <x:c r="F359" s="10" t="n">
        <x:v>30427.05</x:v>
      </x:c>
      <x:c r="G359" s="10" t="n">
        <x:v>13097.01</x:v>
      </x:c>
      <x:c r="H359" s="11" t="n">
        <x:v>7</x:v>
      </x:c>
      <x:c r="I359" s="11" t="str">
        <x:v>Settled</x:v>
      </x:c>
      <x:c r="J359" s="11" t="n">
        <x:v>2</x:v>
      </x:c>
      <x:c r="K359" s="11" t="n">
        <x:v>8</x:v>
      </x:c>
      <x:c r="L359" s="11" t="n">
        <x:v>0</x:v>
      </x:c>
      <x:c r="M359" s="4" t="str">
        <x:v>2025-11</x:v>
      </x:c>
      <x:c r="N359" s="4" t="n">
        <x:f>IF(AND(I359="Settled",ISNUMBER(K359)),1,0)</x:f>
        <x:v>1</x:v>
      </x:c>
      <x:c r="O359" s="4" t="n">
        <x:f>IF(N359=1,IF(K359&gt;Summary!$B$5,1,0),"")</x:f>
        <x:v>0</x:v>
      </x:c>
      <x:c r="P359" s="12" t="n">
        <x:f>IF(AND(ISNUMBER(F359),ISNUMBER(G359),G359&gt;0),F359/G359,"")</x:f>
        <x:v>2.323205830949201</x:v>
      </x:c>
      <x:c r="Q359" s="14" t="d">
        <x:v>2025-11-27T00:00:00.000Z</x:v>
      </x:c>
      <x:c r="R359" t="str">
        <x:v>P01147</x:v>
      </x:c>
      <x:c r="S359" t="str">
        <x:v>I00358</x:v>
      </x:c>
      <x:c r="T359" t="str">
        <x:v>R02</x:v>
      </x:c>
      <x:c r="U359" t="n">
        <x:v>0</x:v>
      </x:c>
      <x:c r="V359" t="n">
        <x:v>0</x:v>
      </x:c>
    </x:row>
    <x:row r="360" ht="20" customHeight="1">
      <x:c r="A360" s="4" t="str">
        <x:v>C00359</x:v>
      </x:c>
      <x:c r="B360" s="4" t="str">
        <x:v>Property</x:v>
      </x:c>
      <x:c r="C360" s="4" t="str">
        <x:v>South</x:v>
      </x:c>
      <x:c r="D360" s="4" t="str">
        <x:v>Water Damage</x:v>
      </x:c>
      <x:c r="E360" s="4" t="str">
        <x:v>Medium</x:v>
      </x:c>
      <x:c r="F360" s="10" t="n">
        <x:v>182368.1</x:v>
      </x:c>
      <x:c r="G360" s="10" t="n">
        <x:v>10103.48</x:v>
      </x:c>
      <x:c r="H360" s="11" t="n">
        <x:v>10</x:v>
      </x:c>
      <x:c r="I360" s="11" t="str">
        <x:v>Settled</x:v>
      </x:c>
      <x:c r="J360" s="11" t="n">
        <x:v>3</x:v>
      </x:c>
      <x:c r="K360" s="11" t="n">
        <x:v>10</x:v>
      </x:c>
      <x:c r="L360" s="11" t="n">
        <x:v>0</x:v>
      </x:c>
      <x:c r="M360" s="4" t="str">
        <x:v>2025-12</x:v>
      </x:c>
      <x:c r="N360" s="4" t="n">
        <x:f>IF(AND(I360="Settled",ISNUMBER(K360)),1,0)</x:f>
        <x:v>1</x:v>
      </x:c>
      <x:c r="O360" s="4" t="n">
        <x:f>IF(N360=1,IF(K360&gt;Summary!$B$5,1,0),"")</x:f>
        <x:v>0</x:v>
      </x:c>
      <x:c r="P360" s="12" t="n">
        <x:f>IF(AND(ISNUMBER(F360),ISNUMBER(G360),G360&gt;0),F360/G360,"")</x:f>
        <x:v>18.050028307078353</x:v>
      </x:c>
      <x:c r="Q360" s="14" t="d">
        <x:v>2025-12-17T00:00:00.000Z</x:v>
      </x:c>
      <x:c r="R360" t="str">
        <x:v>P00787</x:v>
      </x:c>
      <x:c r="S360" t="str">
        <x:v>I00359</x:v>
      </x:c>
      <x:c r="T360" t="str">
        <x:v>R01</x:v>
      </x:c>
      <x:c r="U360" t="n">
        <x:v>0</x:v>
      </x:c>
      <x:c r="V360" t="n">
        <x:v>0</x:v>
      </x:c>
    </x:row>
    <x:row r="361" ht="20" customHeight="1">
      <x:c r="A361" s="4" t="str">
        <x:v>C00360</x:v>
      </x:c>
      <x:c r="B361" s="4" t="str">
        <x:v>Property</x:v>
      </x:c>
      <x:c r="C361" s="4" t="str">
        <x:v>West</x:v>
      </x:c>
      <x:c r="D361" s="4" t="str">
        <x:v>Water Damage</x:v>
      </x:c>
      <x:c r="E361" s="4" t="str">
        <x:v>High</x:v>
      </x:c>
      <x:c r="F361" s="10" t="n">
        <x:v>147042.49</x:v>
      </x:c>
      <x:c r="G361" s="10" t="n">
        <x:v>10072.02</x:v>
      </x:c>
      <x:c r="H361" s="11" t="n">
        <x:v>3</x:v>
      </x:c>
      <x:c r="I361" s="11" t="str">
        <x:v>Pending</x:v>
      </x:c>
      <x:c r="J361" s="11" t="n">
        <x:v>4</x:v>
      </x:c>
      <x:c r="K361" s="11"/>
      <x:c r="L361" s="11" t="n">
        <x:v>1</x:v>
      </x:c>
      <x:c r="M361" s="4" t="str">
        <x:v>2025-09</x:v>
      </x:c>
      <x:c r="N361" s="4" t="n">
        <x:f>IF(AND(I361="Settled",ISNUMBER(K361)),1,0)</x:f>
        <x:v>0</x:v>
      </x:c>
      <x:c r="O361" s="4" t="str">
        <x:f>IF(N361=1,IF(K361&gt;Summary!$B$5,1,0),"")</x:f>
      </x:c>
      <x:c r="P361" s="12" t="n">
        <x:f>IF(AND(ISNUMBER(F361),ISNUMBER(G361),G361&gt;0),F361/G361,"")</x:f>
        <x:v>14.599106236881974</x:v>
      </x:c>
      <x:c r="Q361" s="14" t="d">
        <x:v>2025-09-10T00:00:00.000Z</x:v>
      </x:c>
      <x:c r="R361" t="str">
        <x:v>P00838</x:v>
      </x:c>
      <x:c r="S361" t="str">
        <x:v>I00360</x:v>
      </x:c>
      <x:c r="T361" t="str">
        <x:v>R03</x:v>
      </x:c>
      <x:c r="U361" t="n">
        <x:v>0</x:v>
      </x:c>
      <x:c r="V361" t="n">
        <x:v>0</x:v>
      </x:c>
    </x:row>
    <x:row r="362" ht="20" customHeight="1">
      <x:c r="A362" s="4" t="str">
        <x:v>C00361</x:v>
      </x:c>
      <x:c r="B362" s="4" t="str">
        <x:v>Property</x:v>
      </x:c>
      <x:c r="C362" s="4" t="str">
        <x:v>West</x:v>
      </x:c>
      <x:c r="D362" s="4" t="str">
        <x:v>Water Damage</x:v>
      </x:c>
      <x:c r="E362" s="4" t="str">
        <x:v>High</x:v>
      </x:c>
      <x:c r="F362" s="10" t="n">
        <x:v>44079.01</x:v>
      </x:c>
      <x:c r="G362" s="10" t="n">
        <x:v>10598.78</x:v>
      </x:c>
      <x:c r="H362" s="11" t="n">
        <x:v>9</x:v>
      </x:c>
      <x:c r="I362" s="11" t="str">
        <x:v>Settled</x:v>
      </x:c>
      <x:c r="J362" s="11" t="n">
        <x:v>4</x:v>
      </x:c>
      <x:c r="K362" s="11" t="n">
        <x:v>44</x:v>
      </x:c>
      <x:c r="L362" s="11" t="n">
        <x:v>1</x:v>
      </x:c>
      <x:c r="M362" s="4" t="str">
        <x:v>2025-02</x:v>
      </x:c>
      <x:c r="N362" s="4" t="n">
        <x:f>IF(AND(I362="Settled",ISNUMBER(K362)),1,0)</x:f>
        <x:v>1</x:v>
      </x:c>
      <x:c r="O362" s="4" t="n">
        <x:f>IF(N362=1,IF(K362&gt;Summary!$B$5,1,0),"")</x:f>
        <x:v>1</x:v>
      </x:c>
      <x:c r="P362" s="12" t="n">
        <x:f>IF(AND(ISNUMBER(F362),ISNUMBER(G362),G362&gt;0),F362/G362,"")</x:f>
        <x:v>4.158875832878879</x:v>
      </x:c>
      <x:c r="Q362" s="14" t="d">
        <x:v>2025-02-09T00:00:00.000Z</x:v>
      </x:c>
      <x:c r="R362" t="str">
        <x:v>P00967</x:v>
      </x:c>
      <x:c r="S362" t="str">
        <x:v>I00361</x:v>
      </x:c>
      <x:c r="T362" t="str">
        <x:v>R03</x:v>
      </x:c>
      <x:c r="U362" t="n">
        <x:v>0</x:v>
      </x:c>
      <x:c r="V362" t="n">
        <x:v>0</x:v>
      </x:c>
    </x:row>
    <x:row r="363" ht="20" customHeight="1">
      <x:c r="A363" s="4" t="str">
        <x:v>C00362</x:v>
      </x:c>
      <x:c r="B363" s="4" t="str">
        <x:v>Property</x:v>
      </x:c>
      <x:c r="C363" s="4" t="str">
        <x:v>West</x:v>
      </x:c>
      <x:c r="D363" s="4" t="str">
        <x:v>Fire</x:v>
      </x:c>
      <x:c r="E363" s="4" t="str">
        <x:v>Medium</x:v>
      </x:c>
      <x:c r="F363" s="10" t="n">
        <x:v>348860.39</x:v>
      </x:c>
      <x:c r="G363" s="10" t="n">
        <x:v>7245.59</x:v>
      </x:c>
      <x:c r="H363" s="11" t="n">
        <x:v>2</x:v>
      </x:c>
      <x:c r="I363" s="11" t="str">
        <x:v>Settled</x:v>
      </x:c>
      <x:c r="J363" s="11" t="n">
        <x:v>4</x:v>
      </x:c>
      <x:c r="K363" s="11" t="n">
        <x:v>31</x:v>
      </x:c>
      <x:c r="L363" s="11" t="n">
        <x:v>1</x:v>
      </x:c>
      <x:c r="M363" s="4" t="str">
        <x:v>2025-08</x:v>
      </x:c>
      <x:c r="N363" s="4" t="n">
        <x:f>IF(AND(I363="Settled",ISNUMBER(K363)),1,0)</x:f>
        <x:v>1</x:v>
      </x:c>
      <x:c r="O363" s="4" t="n">
        <x:f>IF(N363=1,IF(K363&gt;Summary!$B$5,1,0),"")</x:f>
        <x:v>1</x:v>
      </x:c>
      <x:c r="P363" s="12" t="n">
        <x:f>IF(AND(ISNUMBER(F363),ISNUMBER(G363),G363&gt;0),F363/G363,"")</x:f>
        <x:v>48.147961725684176</x:v>
      </x:c>
      <x:c r="Q363" s="14" t="d">
        <x:v>2025-08-03T00:00:00.000Z</x:v>
      </x:c>
      <x:c r="R363" t="str">
        <x:v>P01271</x:v>
      </x:c>
      <x:c r="S363" t="str">
        <x:v>I00362</x:v>
      </x:c>
      <x:c r="T363" t="str">
        <x:v>R03</x:v>
      </x:c>
      <x:c r="U363" t="n">
        <x:v>0</x:v>
      </x:c>
      <x:c r="V363" t="n">
        <x:v>0</x:v>
      </x:c>
    </x:row>
    <x:row r="364" ht="20" customHeight="1">
      <x:c r="A364" s="4" t="str">
        <x:v>C00363</x:v>
      </x:c>
      <x:c r="B364" s="4" t="str">
        <x:v>Motor</x:v>
      </x:c>
      <x:c r="C364" s="4" t="str">
        <x:v>East</x:v>
      </x:c>
      <x:c r="D364" s="4" t="str">
        <x:v>Collision</x:v>
      </x:c>
      <x:c r="E364" s="4" t="str">
        <x:v>High</x:v>
      </x:c>
      <x:c r="F364" s="10" t="n">
        <x:v>93997.36</x:v>
      </x:c>
      <x:c r="G364" s="10" t="n">
        <x:v>6366.38</x:v>
      </x:c>
      <x:c r="H364" s="11" t="n">
        <x:v>3</x:v>
      </x:c>
      <x:c r="I364" s="11" t="str">
        <x:v>Settled</x:v>
      </x:c>
      <x:c r="J364" s="11" t="n">
        <x:v>4</x:v>
      </x:c>
      <x:c r="K364" s="11" t="n">
        <x:v>42</x:v>
      </x:c>
      <x:c r="L364" s="11" t="n">
        <x:v>1</x:v>
      </x:c>
      <x:c r="M364" s="4" t="str">
        <x:v>2025-06</x:v>
      </x:c>
      <x:c r="N364" s="4" t="n">
        <x:f>IF(AND(I364="Settled",ISNUMBER(K364)),1,0)</x:f>
        <x:v>1</x:v>
      </x:c>
      <x:c r="O364" s="4" t="n">
        <x:f>IF(N364=1,IF(K364&gt;Summary!$B$5,1,0),"")</x:f>
        <x:v>1</x:v>
      </x:c>
      <x:c r="P364" s="12" t="n">
        <x:f>IF(AND(ISNUMBER(F364),ISNUMBER(G364),G364&gt;0),F364/G364,"")</x:f>
        <x:v>14.764648041744287</x:v>
      </x:c>
      <x:c r="Q364" s="14" t="d">
        <x:v>2025-06-07T00:00:00.000Z</x:v>
      </x:c>
      <x:c r="R364" t="str">
        <x:v>P00398</x:v>
      </x:c>
      <x:c r="S364" t="str">
        <x:v>I00363</x:v>
      </x:c>
      <x:c r="T364" t="str">
        <x:v>R04</x:v>
      </x:c>
      <x:c r="U364" t="n">
        <x:v>0</x:v>
      </x:c>
      <x:c r="V364" t="n">
        <x:v>0</x:v>
      </x:c>
    </x:row>
    <x:row r="365" ht="20" customHeight="1">
      <x:c r="A365" s="4" t="str">
        <x:v>C00364</x:v>
      </x:c>
      <x:c r="B365" s="4" t="str">
        <x:v>Motor</x:v>
      </x:c>
      <x:c r="C365" s="4" t="str">
        <x:v>South</x:v>
      </x:c>
      <x:c r="D365" s="4" t="str">
        <x:v>Theft</x:v>
      </x:c>
      <x:c r="E365" s="4" t="str">
        <x:v>Low</x:v>
      </x:c>
      <x:c r="F365" s="10" t="n">
        <x:v>95390.76</x:v>
      </x:c>
      <x:c r="G365" s="10" t="n">
        <x:v>16567.33</x:v>
      </x:c>
      <x:c r="H365" s="11" t="n">
        <x:v>7</x:v>
      </x:c>
      <x:c r="I365" s="11" t="str">
        <x:v>Rejected</x:v>
      </x:c>
      <x:c r="J365" s="11" t="n">
        <x:v>5</x:v>
      </x:c>
      <x:c r="K365" s="11"/>
      <x:c r="L365" s="11" t="n">
        <x:v>1</x:v>
      </x:c>
      <x:c r="M365" s="4" t="str">
        <x:v>2025-03</x:v>
      </x:c>
      <x:c r="N365" s="4" t="n">
        <x:f>IF(AND(I365="Settled",ISNUMBER(K365)),1,0)</x:f>
        <x:v>0</x:v>
      </x:c>
      <x:c r="O365" s="4" t="str">
        <x:f>IF(N365=1,IF(K365&gt;Summary!$B$5,1,0),"")</x:f>
      </x:c>
      <x:c r="P365" s="12" t="n">
        <x:f>IF(AND(ISNUMBER(F365),ISNUMBER(G365),G365&gt;0),F365/G365,"")</x:f>
        <x:v>5.757763019146718</x:v>
      </x:c>
      <x:c r="Q365" s="14" t="d">
        <x:v>2025-03-28T00:00:00.000Z</x:v>
      </x:c>
      <x:c r="R365" t="str">
        <x:v>P00481</x:v>
      </x:c>
      <x:c r="S365" t="str">
        <x:v>I00364</x:v>
      </x:c>
      <x:c r="T365" t="str">
        <x:v>R01</x:v>
      </x:c>
      <x:c r="U365" t="n">
        <x:v>0</x:v>
      </x:c>
      <x:c r="V365" t="n">
        <x:v>0</x:v>
      </x:c>
    </x:row>
    <x:row r="366" ht="20" customHeight="1">
      <x:c r="A366" s="4" t="str">
        <x:v>C00365</x:v>
      </x:c>
      <x:c r="B366" s="4" t="str">
        <x:v>Motor</x:v>
      </x:c>
      <x:c r="C366" s="4" t="str">
        <x:v>South</x:v>
      </x:c>
      <x:c r="D366" s="4" t="str">
        <x:v>Theft</x:v>
      </x:c>
      <x:c r="E366" s="4" t="str">
        <x:v>Medium</x:v>
      </x:c>
      <x:c r="F366" s="10" t="n">
        <x:v>165294.55</x:v>
      </x:c>
      <x:c r="G366" s="10" t="n">
        <x:v>13606.28</x:v>
      </x:c>
      <x:c r="H366" s="11" t="n">
        <x:v>2</x:v>
      </x:c>
      <x:c r="I366" s="11" t="str">
        <x:v>Settled</x:v>
      </x:c>
      <x:c r="J366" s="11" t="n">
        <x:v>2</x:v>
      </x:c>
      <x:c r="K366" s="11" t="n">
        <x:v>19</x:v>
      </x:c>
      <x:c r="L366" s="11" t="n">
        <x:v>0</x:v>
      </x:c>
      <x:c r="M366" s="4" t="str">
        <x:v>2025-05</x:v>
      </x:c>
      <x:c r="N366" s="4" t="n">
        <x:f>IF(AND(I366="Settled",ISNUMBER(K366)),1,0)</x:f>
        <x:v>1</x:v>
      </x:c>
      <x:c r="O366" s="4" t="n">
        <x:f>IF(N366=1,IF(K366&gt;Summary!$B$5,1,0),"")</x:f>
        <x:v>0</x:v>
      </x:c>
      <x:c r="P366" s="12" t="n">
        <x:f>IF(AND(ISNUMBER(F366),ISNUMBER(G366),G366&gt;0),F366/G366,"")</x:f>
        <x:v>12.148401326446317</x:v>
      </x:c>
      <x:c r="Q366" s="14" t="d">
        <x:v>2025-05-19T00:00:00.000Z</x:v>
      </x:c>
      <x:c r="R366" t="str">
        <x:v>P00671</x:v>
      </x:c>
      <x:c r="S366" t="str">
        <x:v>I00365</x:v>
      </x:c>
      <x:c r="T366" t="str">
        <x:v>R01</x:v>
      </x:c>
      <x:c r="U366" t="n">
        <x:v>0</x:v>
      </x:c>
      <x:c r="V366" t="n">
        <x:v>0</x:v>
      </x:c>
    </x:row>
    <x:row r="367" ht="20" customHeight="1">
      <x:c r="A367" s="4" t="str">
        <x:v>C00366</x:v>
      </x:c>
      <x:c r="B367" s="4" t="str">
        <x:v>Motor</x:v>
      </x:c>
      <x:c r="C367" s="4" t="str">
        <x:v>North</x:v>
      </x:c>
      <x:c r="D367" s="4" t="str">
        <x:v>Collision</x:v>
      </x:c>
      <x:c r="E367" s="4" t="str">
        <x:v>High</x:v>
      </x:c>
      <x:c r="F367" s="10" t="n">
        <x:v>79638.57</x:v>
      </x:c>
      <x:c r="G367" s="10" t="n">
        <x:v>11448.93</x:v>
      </x:c>
      <x:c r="H367" s="11" t="n">
        <x:v>1</x:v>
      </x:c>
      <x:c r="I367" s="11" t="str">
        <x:v>Settled</x:v>
      </x:c>
      <x:c r="J367" s="11" t="n">
        <x:v>2</x:v>
      </x:c>
      <x:c r="K367" s="11" t="n">
        <x:v>16</x:v>
      </x:c>
      <x:c r="L367" s="11" t="n">
        <x:v>0</x:v>
      </x:c>
      <x:c r="M367" s="4" t="str">
        <x:v>2025-10</x:v>
      </x:c>
      <x:c r="N367" s="4" t="n">
        <x:f>IF(AND(I367="Settled",ISNUMBER(K367)),1,0)</x:f>
        <x:v>1</x:v>
      </x:c>
      <x:c r="O367" s="4" t="n">
        <x:f>IF(N367=1,IF(K367&gt;Summary!$B$5,1,0),"")</x:f>
        <x:v>0</x:v>
      </x:c>
      <x:c r="P367" s="12" t="n">
        <x:f>IF(AND(ISNUMBER(F367),ISNUMBER(G367),G367&gt;0),F367/G367,"")</x:f>
        <x:v>6.955983659608366</x:v>
      </x:c>
      <x:c r="Q367" s="14" t="d">
        <x:v>2025-10-14T00:00:00.000Z</x:v>
      </x:c>
      <x:c r="R367" t="str">
        <x:v>P00324</x:v>
      </x:c>
      <x:c r="S367" t="str">
        <x:v>I00366</x:v>
      </x:c>
      <x:c r="T367" t="str">
        <x:v>R02</x:v>
      </x:c>
      <x:c r="U367" t="n">
        <x:v>0</x:v>
      </x:c>
      <x:c r="V367" t="n">
        <x:v>0</x:v>
      </x:c>
    </x:row>
    <x:row r="368" ht="20" customHeight="1">
      <x:c r="A368" s="4" t="str">
        <x:v>C00367</x:v>
      </x:c>
      <x:c r="B368" s="4" t="str">
        <x:v>Motor</x:v>
      </x:c>
      <x:c r="C368" s="4" t="str">
        <x:v>West</x:v>
      </x:c>
      <x:c r="D368" s="4" t="str">
        <x:v>Collision</x:v>
      </x:c>
      <x:c r="E368" s="4" t="str">
        <x:v>Low</x:v>
      </x:c>
      <x:c r="F368" s="10" t="n">
        <x:v>29325.74</x:v>
      </x:c>
      <x:c r="G368" s="10" t="n">
        <x:v>11413.67</x:v>
      </x:c>
      <x:c r="H368" s="11" t="n">
        <x:v>4</x:v>
      </x:c>
      <x:c r="I368" s="11" t="str">
        <x:v>Rejected</x:v>
      </x:c>
      <x:c r="J368" s="11" t="n">
        <x:v>4</x:v>
      </x:c>
      <x:c r="K368" s="11"/>
      <x:c r="L368" s="11" t="n">
        <x:v>0</x:v>
      </x:c>
      <x:c r="M368" s="4" t="str">
        <x:v>2025-12</x:v>
      </x:c>
      <x:c r="N368" s="4" t="n">
        <x:f>IF(AND(I368="Settled",ISNUMBER(K368)),1,0)</x:f>
        <x:v>0</x:v>
      </x:c>
      <x:c r="O368" s="4" t="str">
        <x:f>IF(N368=1,IF(K368&gt;Summary!$B$5,1,0),"")</x:f>
      </x:c>
      <x:c r="P368" s="12" t="n">
        <x:f>IF(AND(ISNUMBER(F368),ISNUMBER(G368),G368&gt;0),F368/G368,"")</x:f>
        <x:v>2.56935236431402</x:v>
      </x:c>
      <x:c r="Q368" s="14" t="d">
        <x:v>2025-12-30T00:00:00.000Z</x:v>
      </x:c>
      <x:c r="R368" t="str">
        <x:v>P00535</x:v>
      </x:c>
      <x:c r="S368" t="str">
        <x:v>I00367</x:v>
      </x:c>
      <x:c r="T368" t="str">
        <x:v>R03</x:v>
      </x:c>
      <x:c r="U368" t="n">
        <x:v>0</x:v>
      </x:c>
      <x:c r="V368" t="n">
        <x:v>0</x:v>
      </x:c>
    </x:row>
    <x:row r="369" ht="20" customHeight="1">
      <x:c r="A369" s="4" t="str">
        <x:v>C00368</x:v>
      </x:c>
      <x:c r="B369" s="4" t="str">
        <x:v>Motor</x:v>
      </x:c>
      <x:c r="C369" s="4" t="str">
        <x:v>North</x:v>
      </x:c>
      <x:c r="D369" s="4" t="str">
        <x:v>Collision</x:v>
      </x:c>
      <x:c r="E369" s="4" t="str">
        <x:v>High</x:v>
      </x:c>
      <x:c r="F369" s="10" t="n">
        <x:v>75847.16</x:v>
      </x:c>
      <x:c r="G369" s="10" t="n">
        <x:v>11157.84</x:v>
      </x:c>
      <x:c r="H369" s="11" t="n">
        <x:v>8</x:v>
      </x:c>
      <x:c r="I369" s="11" t="str">
        <x:v>Settled</x:v>
      </x:c>
      <x:c r="J369" s="11" t="n">
        <x:v>4</x:v>
      </x:c>
      <x:c r="K369" s="11" t="n">
        <x:v>43</x:v>
      </x:c>
      <x:c r="L369" s="11" t="n">
        <x:v>1</x:v>
      </x:c>
      <x:c r="M369" s="4" t="str">
        <x:v>2025-11</x:v>
      </x:c>
      <x:c r="N369" s="4" t="n">
        <x:f>IF(AND(I369="Settled",ISNUMBER(K369)),1,0)</x:f>
        <x:v>1</x:v>
      </x:c>
      <x:c r="O369" s="4" t="n">
        <x:f>IF(N369=1,IF(K369&gt;Summary!$B$5,1,0),"")</x:f>
        <x:v>1</x:v>
      </x:c>
      <x:c r="P369" s="12" t="n">
        <x:f>IF(AND(ISNUMBER(F369),ISNUMBER(G369),G369&gt;0),F369/G369,"")</x:f>
        <x:v>6.7976561771812465</x:v>
      </x:c>
      <x:c r="Q369" s="14" t="d">
        <x:v>2025-11-15T00:00:00.000Z</x:v>
      </x:c>
      <x:c r="R369" t="str">
        <x:v>P00562</x:v>
      </x:c>
      <x:c r="S369" t="str">
        <x:v>I00368</x:v>
      </x:c>
      <x:c r="T369" t="str">
        <x:v>R02</x:v>
      </x:c>
      <x:c r="U369" t="n">
        <x:v>0</x:v>
      </x:c>
      <x:c r="V369" t="n">
        <x:v>0</x:v>
      </x:c>
    </x:row>
    <x:row r="370" ht="20" customHeight="1">
      <x:c r="A370" s="4" t="str">
        <x:v>C00369</x:v>
      </x:c>
      <x:c r="B370" s="4" t="str">
        <x:v>Property</x:v>
      </x:c>
      <x:c r="C370" s="4" t="str">
        <x:v>East</x:v>
      </x:c>
      <x:c r="D370" s="4" t="str">
        <x:v>Flood</x:v>
      </x:c>
      <x:c r="E370" s="4" t="str">
        <x:v>Low</x:v>
      </x:c>
      <x:c r="F370" s="10" t="n">
        <x:v>51336.94</x:v>
      </x:c>
      <x:c r="G370" s="10" t="n">
        <x:v>12367.02</x:v>
      </x:c>
      <x:c r="H370" s="11" t="n">
        <x:v>3</x:v>
      </x:c>
      <x:c r="I370" s="11" t="str">
        <x:v>Settled</x:v>
      </x:c>
      <x:c r="J370" s="11" t="n">
        <x:v>3</x:v>
      </x:c>
      <x:c r="K370" s="11" t="n">
        <x:v>12</x:v>
      </x:c>
      <x:c r="L370" s="11" t="n">
        <x:v>0</x:v>
      </x:c>
      <x:c r="M370" s="4" t="str">
        <x:v>2025-03</x:v>
      </x:c>
      <x:c r="N370" s="4" t="n">
        <x:f>IF(AND(I370="Settled",ISNUMBER(K370)),1,0)</x:f>
        <x:v>1</x:v>
      </x:c>
      <x:c r="O370" s="4" t="n">
        <x:f>IF(N370=1,IF(K370&gt;Summary!$B$5,1,0),"")</x:f>
        <x:v>0</x:v>
      </x:c>
      <x:c r="P370" s="12" t="n">
        <x:f>IF(AND(ISNUMBER(F370),ISNUMBER(G370),G370&gt;0),F370/G370,"")</x:f>
        <x:v>4.151116437104492</x:v>
      </x:c>
      <x:c r="Q370" s="14" t="d">
        <x:v>2025-03-16T00:00:00.000Z</x:v>
      </x:c>
      <x:c r="R370" t="str">
        <x:v>P00503</x:v>
      </x:c>
      <x:c r="S370" t="str">
        <x:v>I00369</x:v>
      </x:c>
      <x:c r="T370" t="str">
        <x:v>R04</x:v>
      </x:c>
      <x:c r="U370" t="n">
        <x:v>0</x:v>
      </x:c>
      <x:c r="V370" t="n">
        <x:v>0</x:v>
      </x:c>
    </x:row>
    <x:row r="371" ht="20" customHeight="1">
      <x:c r="A371" s="4" t="str">
        <x:v>C00370</x:v>
      </x:c>
      <x:c r="B371" s="4" t="str">
        <x:v>Property</x:v>
      </x:c>
      <x:c r="C371" s="4" t="str">
        <x:v>South</x:v>
      </x:c>
      <x:c r="D371" s="4" t="str">
        <x:v>Fire</x:v>
      </x:c>
      <x:c r="E371" s="4" t="str">
        <x:v>Low</x:v>
      </x:c>
      <x:c r="F371" s="10" t="n">
        <x:v>114377.58</x:v>
      </x:c>
      <x:c r="G371" s="10" t="n">
        <x:v>10993.67</x:v>
      </x:c>
      <x:c r="H371" s="11" t="n">
        <x:v>9</x:v>
      </x:c>
      <x:c r="I371" s="11" t="str">
        <x:v>Settled</x:v>
      </x:c>
      <x:c r="J371" s="11" t="n">
        <x:v>6</x:v>
      </x:c>
      <x:c r="K371" s="11" t="n">
        <x:v>37</x:v>
      </x:c>
      <x:c r="L371" s="11" t="n">
        <x:v>1</x:v>
      </x:c>
      <x:c r="M371" s="4" t="str">
        <x:v>2025-07</x:v>
      </x:c>
      <x:c r="N371" s="4" t="n">
        <x:f>IF(AND(I371="Settled",ISNUMBER(K371)),1,0)</x:f>
        <x:v>1</x:v>
      </x:c>
      <x:c r="O371" s="4" t="n">
        <x:f>IF(N371=1,IF(K371&gt;Summary!$B$5,1,0),"")</x:f>
        <x:v>1</x:v>
      </x:c>
      <x:c r="P371" s="12" t="n">
        <x:f>IF(AND(ISNUMBER(F371),ISNUMBER(G371),G371&gt;0),F371/G371,"")</x:f>
        <x:v>10.403948817819709</x:v>
      </x:c>
      <x:c r="Q371" s="14" t="d">
        <x:v>2025-07-03T00:00:00.000Z</x:v>
      </x:c>
      <x:c r="R371" t="str">
        <x:v>P00657</x:v>
      </x:c>
      <x:c r="S371" t="str">
        <x:v>I00370</x:v>
      </x:c>
      <x:c r="T371" t="str">
        <x:v>R01</x:v>
      </x:c>
      <x:c r="U371" t="n">
        <x:v>0</x:v>
      </x:c>
      <x:c r="V371" t="n">
        <x:v>0</x:v>
      </x:c>
    </x:row>
    <x:row r="372" ht="20" customHeight="1">
      <x:c r="A372" s="4" t="str">
        <x:v>C00371</x:v>
      </x:c>
      <x:c r="B372" s="4" t="str">
        <x:v>Motor</x:v>
      </x:c>
      <x:c r="C372" s="4" t="str">
        <x:v>South</x:v>
      </x:c>
      <x:c r="D372" s="4" t="str">
        <x:v>Collision</x:v>
      </x:c>
      <x:c r="E372" s="4" t="str">
        <x:v>Medium</x:v>
      </x:c>
      <x:c r="F372" s="10" t="n">
        <x:v>84848.48</x:v>
      </x:c>
      <x:c r="G372" s="10" t="n">
        <x:v>9186.55</x:v>
      </x:c>
      <x:c r="H372" s="11" t="n">
        <x:v>9</x:v>
      </x:c>
      <x:c r="I372" s="11" t="str">
        <x:v>Settled</x:v>
      </x:c>
      <x:c r="J372" s="11" t="n">
        <x:v>4</x:v>
      </x:c>
      <x:c r="K372" s="11" t="n">
        <x:v>18</x:v>
      </x:c>
      <x:c r="L372" s="11" t="n">
        <x:v>0</x:v>
      </x:c>
      <x:c r="M372" s="4" t="str">
        <x:v>2025-07</x:v>
      </x:c>
      <x:c r="N372" s="4" t="n">
        <x:f>IF(AND(I372="Settled",ISNUMBER(K372)),1,0)</x:f>
        <x:v>1</x:v>
      </x:c>
      <x:c r="O372" s="4" t="n">
        <x:f>IF(N372=1,IF(K372&gt;Summary!$B$5,1,0),"")</x:f>
        <x:v>0</x:v>
      </x:c>
      <x:c r="P372" s="12" t="n">
        <x:f>IF(AND(ISNUMBER(F372),ISNUMBER(G372),G372&gt;0),F372/G372,"")</x:f>
        <x:v>9.236163739379855</x:v>
      </x:c>
      <x:c r="Q372" s="14" t="d">
        <x:v>2025-07-12T00:00:00.000Z</x:v>
      </x:c>
      <x:c r="R372" t="str">
        <x:v>P00808</x:v>
      </x:c>
      <x:c r="S372" t="str">
        <x:v>I00371</x:v>
      </x:c>
      <x:c r="T372" t="str">
        <x:v>R01</x:v>
      </x:c>
      <x:c r="U372" t="n">
        <x:v>0</x:v>
      </x:c>
      <x:c r="V372" t="n">
        <x:v>0</x:v>
      </x:c>
    </x:row>
    <x:row r="373" ht="20" customHeight="1">
      <x:c r="A373" s="4" t="str">
        <x:v>C00372</x:v>
      </x:c>
      <x:c r="B373" s="4" t="str">
        <x:v>Property</x:v>
      </x:c>
      <x:c r="C373" s="4" t="str">
        <x:v>East</x:v>
      </x:c>
      <x:c r="D373" s="4" t="str">
        <x:v>Fire</x:v>
      </x:c>
      <x:c r="E373" s="4" t="str">
        <x:v>High</x:v>
      </x:c>
      <x:c r="F373" s="10" t="n">
        <x:v>688181.83</x:v>
      </x:c>
      <x:c r="G373" s="10" t="n">
        <x:v>13606.99</x:v>
      </x:c>
      <x:c r="H373" s="11" t="n">
        <x:v>4</x:v>
      </x:c>
      <x:c r="I373" s="11" t="str">
        <x:v>Settled</x:v>
      </x:c>
      <x:c r="J373" s="11" t="n">
        <x:v>4</x:v>
      </x:c>
      <x:c r="K373" s="11" t="n">
        <x:v>37</x:v>
      </x:c>
      <x:c r="L373" s="11" t="n">
        <x:v>1</x:v>
      </x:c>
      <x:c r="M373" s="4" t="str">
        <x:v>2025-04</x:v>
      </x:c>
      <x:c r="N373" s="4" t="n">
        <x:f>IF(AND(I373="Settled",ISNUMBER(K373)),1,0)</x:f>
        <x:v>1</x:v>
      </x:c>
      <x:c r="O373" s="4" t="n">
        <x:f>IF(N373=1,IF(K373&gt;Summary!$B$5,1,0),"")</x:f>
        <x:v>1</x:v>
      </x:c>
      <x:c r="P373" s="12" t="n">
        <x:f>IF(AND(ISNUMBER(F373),ISNUMBER(G373),G373&gt;0),F373/G373,"")</x:f>
        <x:v>50.57561077064067</x:v>
      </x:c>
      <x:c r="Q373" s="14" t="d">
        <x:v>2025-04-17T00:00:00.000Z</x:v>
      </x:c>
      <x:c r="R373" t="str">
        <x:v>P01114</x:v>
      </x:c>
      <x:c r="S373" t="str">
        <x:v>I00372</x:v>
      </x:c>
      <x:c r="T373" t="str">
        <x:v>R04</x:v>
      </x:c>
      <x:c r="U373" t="n">
        <x:v>0</x:v>
      </x:c>
      <x:c r="V373" t="n">
        <x:v>0</x:v>
      </x:c>
    </x:row>
    <x:row r="374" ht="20" customHeight="1">
      <x:c r="A374" s="4" t="str">
        <x:v>C00373</x:v>
      </x:c>
      <x:c r="B374" s="4" t="str">
        <x:v>Motor</x:v>
      </x:c>
      <x:c r="C374" s="4" t="str">
        <x:v>South</x:v>
      </x:c>
      <x:c r="D374" s="4" t="str">
        <x:v>Theft</x:v>
      </x:c>
      <x:c r="E374" s="4" t="str">
        <x:v>Low</x:v>
      </x:c>
      <x:c r="F374" s="10" t="n">
        <x:v>32873.51</x:v>
      </x:c>
      <x:c r="G374" s="10" t="n">
        <x:v>5880.42</x:v>
      </x:c>
      <x:c r="H374" s="11" t="n">
        <x:v>5</x:v>
      </x:c>
      <x:c r="I374" s="11" t="str">
        <x:v>Settled</x:v>
      </x:c>
      <x:c r="J374" s="11" t="n">
        <x:v>4</x:v>
      </x:c>
      <x:c r="K374" s="11" t="n">
        <x:v>24</x:v>
      </x:c>
      <x:c r="L374" s="11" t="n">
        <x:v>1</x:v>
      </x:c>
      <x:c r="M374" s="4" t="str">
        <x:v>2025-06</x:v>
      </x:c>
      <x:c r="N374" s="4" t="n">
        <x:f>IF(AND(I374="Settled",ISNUMBER(K374)),1,0)</x:f>
        <x:v>1</x:v>
      </x:c>
      <x:c r="O374" s="4" t="n">
        <x:f>IF(N374=1,IF(K374&gt;Summary!$B$5,1,0),"")</x:f>
        <x:v>0</x:v>
      </x:c>
      <x:c r="P374" s="12" t="n">
        <x:f>IF(AND(ISNUMBER(F374),ISNUMBER(G374),G374&gt;0),F374/G374,"")</x:f>
        <x:v>5.590333683648447</x:v>
      </x:c>
      <x:c r="Q374" s="14" t="d">
        <x:v>2025-06-08T00:00:00.000Z</x:v>
      </x:c>
      <x:c r="R374" t="str">
        <x:v>P00485</x:v>
      </x:c>
      <x:c r="S374" t="str">
        <x:v>I00373</x:v>
      </x:c>
      <x:c r="T374" t="str">
        <x:v>R01</x:v>
      </x:c>
      <x:c r="U374" t="n">
        <x:v>0</x:v>
      </x:c>
      <x:c r="V374" t="n">
        <x:v>0</x:v>
      </x:c>
    </x:row>
    <x:row r="375" ht="20" customHeight="1">
      <x:c r="A375" s="4" t="str">
        <x:v>C00374</x:v>
      </x:c>
      <x:c r="B375" s="4" t="str">
        <x:v>Motor</x:v>
      </x:c>
      <x:c r="C375" s="4" t="str">
        <x:v>South</x:v>
      </x:c>
      <x:c r="D375" s="4" t="str">
        <x:v>Glass Damage</x:v>
      </x:c>
      <x:c r="E375" s="4" t="str">
        <x:v>High</x:v>
      </x:c>
      <x:c r="F375" s="10" t="n">
        <x:v>103026.3</x:v>
      </x:c>
      <x:c r="G375" s="10" t="n">
        <x:v>10932.51</x:v>
      </x:c>
      <x:c r="H375" s="11" t="n">
        <x:v>1</x:v>
      </x:c>
      <x:c r="I375" s="11" t="str">
        <x:v>Settled</x:v>
      </x:c>
      <x:c r="J375" s="11" t="n">
        <x:v>6</x:v>
      </x:c>
      <x:c r="K375" s="11" t="n">
        <x:v>41</x:v>
      </x:c>
      <x:c r="L375" s="11" t="n">
        <x:v>1</x:v>
      </x:c>
      <x:c r="M375" s="4" t="str">
        <x:v>2025-05</x:v>
      </x:c>
      <x:c r="N375" s="4" t="n">
        <x:f>IF(AND(I375="Settled",ISNUMBER(K375)),1,0)</x:f>
        <x:v>1</x:v>
      </x:c>
      <x:c r="O375" s="4" t="n">
        <x:f>IF(N375=1,IF(K375&gt;Summary!$B$5,1,0),"")</x:f>
        <x:v>1</x:v>
      </x:c>
      <x:c r="P375" s="12" t="n">
        <x:f>IF(AND(ISNUMBER(F375),ISNUMBER(G375),G375&gt;0),F375/G375,"")</x:f>
        <x:v>9.42384685676025</x:v>
      </x:c>
      <x:c r="Q375" s="14" t="d">
        <x:v>2025-05-19T00:00:00.000Z</x:v>
      </x:c>
      <x:c r="R375" t="str">
        <x:v>P01353</x:v>
      </x:c>
      <x:c r="S375" t="str">
        <x:v>I00374</x:v>
      </x:c>
      <x:c r="T375" t="str">
        <x:v>R01</x:v>
      </x:c>
      <x:c r="U375" t="n">
        <x:v>0</x:v>
      </x:c>
      <x:c r="V375" t="n">
        <x:v>0</x:v>
      </x:c>
    </x:row>
    <x:row r="376" ht="20" customHeight="1">
      <x:c r="A376" s="4" t="str">
        <x:v>C00375</x:v>
      </x:c>
      <x:c r="B376" s="4" t="str">
        <x:v>Motor</x:v>
      </x:c>
      <x:c r="C376" s="4" t="str">
        <x:v>South</x:v>
      </x:c>
      <x:c r="D376" s="4" t="str">
        <x:v>Collision</x:v>
      </x:c>
      <x:c r="E376" s="4" t="str">
        <x:v>Low</x:v>
      </x:c>
      <x:c r="F376" s="10" t="n">
        <x:v>16129.63</x:v>
      </x:c>
      <x:c r="G376" s="10" t="n">
        <x:v>21193.97</x:v>
      </x:c>
      <x:c r="H376" s="11" t="n">
        <x:v>4</x:v>
      </x:c>
      <x:c r="I376" s="11" t="str">
        <x:v>Pending</x:v>
      </x:c>
      <x:c r="J376" s="11" t="n">
        <x:v>3</x:v>
      </x:c>
      <x:c r="K376" s="11"/>
      <x:c r="L376" s="11" t="n">
        <x:v>0</x:v>
      </x:c>
      <x:c r="M376" s="4" t="str">
        <x:v>2025-01</x:v>
      </x:c>
      <x:c r="N376" s="4" t="n">
        <x:f>IF(AND(I376="Settled",ISNUMBER(K376)),1,0)</x:f>
        <x:v>0</x:v>
      </x:c>
      <x:c r="O376" s="4" t="str">
        <x:f>IF(N376=1,IF(K376&gt;Summary!$B$5,1,0),"")</x:f>
      </x:c>
      <x:c r="P376" s="12" t="n">
        <x:f>IF(AND(ISNUMBER(F376),ISNUMBER(G376),G376&gt;0),F376/G376,"")</x:f>
        <x:v>0.7610480716920897</x:v>
      </x:c>
      <x:c r="Q376" s="14" t="d">
        <x:v>2025-01-26T00:00:00.000Z</x:v>
      </x:c>
      <x:c r="R376" t="str">
        <x:v>P00768</x:v>
      </x:c>
      <x:c r="S376" t="str">
        <x:v>I00375</x:v>
      </x:c>
      <x:c r="T376" t="str">
        <x:v>R01</x:v>
      </x:c>
      <x:c r="U376" t="n">
        <x:v>0</x:v>
      </x:c>
      <x:c r="V376" t="n">
        <x:v>0</x:v>
      </x:c>
    </x:row>
    <x:row r="377" ht="20" customHeight="1">
      <x:c r="A377" s="4" t="str">
        <x:v>C00376</x:v>
      </x:c>
      <x:c r="B377" s="4" t="str">
        <x:v>Motor</x:v>
      </x:c>
      <x:c r="C377" s="4" t="str">
        <x:v>East</x:v>
      </x:c>
      <x:c r="D377" s="4" t="str">
        <x:v>Theft</x:v>
      </x:c>
      <x:c r="E377" s="4" t="str">
        <x:v>Medium</x:v>
      </x:c>
      <x:c r="F377" s="10" t="n">
        <x:v>30409.66</x:v>
      </x:c>
      <x:c r="G377" s="10" t="n">
        <x:v>6547.95</x:v>
      </x:c>
      <x:c r="H377" s="11" t="n">
        <x:v>2</x:v>
      </x:c>
      <x:c r="I377" s="11" t="str">
        <x:v>Settled</x:v>
      </x:c>
      <x:c r="J377" s="11" t="n">
        <x:v>5</x:v>
      </x:c>
      <x:c r="K377" s="11" t="n">
        <x:v>23</x:v>
      </x:c>
      <x:c r="L377" s="11" t="n">
        <x:v>1</x:v>
      </x:c>
      <x:c r="M377" s="4" t="str">
        <x:v>2025-06</x:v>
      </x:c>
      <x:c r="N377" s="4" t="n">
        <x:f>IF(AND(I377="Settled",ISNUMBER(K377)),1,0)</x:f>
        <x:v>1</x:v>
      </x:c>
      <x:c r="O377" s="4" t="n">
        <x:f>IF(N377=1,IF(K377&gt;Summary!$B$5,1,0),"")</x:f>
        <x:v>0</x:v>
      </x:c>
      <x:c r="P377" s="12" t="n">
        <x:f>IF(AND(ISNUMBER(F377),ISNUMBER(G377),G377&gt;0),F377/G377,"")</x:f>
        <x:v>4.6441496957062895</x:v>
      </x:c>
      <x:c r="Q377" s="14" t="d">
        <x:v>2025-06-01T00:00:00.000Z</x:v>
      </x:c>
      <x:c r="R377" t="str">
        <x:v>P01154</x:v>
      </x:c>
      <x:c r="S377" t="str">
        <x:v>I00376</x:v>
      </x:c>
      <x:c r="T377" t="str">
        <x:v>R04</x:v>
      </x:c>
      <x:c r="U377" t="n">
        <x:v>0</x:v>
      </x:c>
      <x:c r="V377" t="n">
        <x:v>0</x:v>
      </x:c>
    </x:row>
    <x:row r="378" ht="20" customHeight="1">
      <x:c r="A378" s="4" t="str">
        <x:v>C00377</x:v>
      </x:c>
      <x:c r="B378" s="4" t="str">
        <x:v>Motor</x:v>
      </x:c>
      <x:c r="C378" s="4" t="str">
        <x:v>Central</x:v>
      </x:c>
      <x:c r="D378" s="4" t="str">
        <x:v>Theft</x:v>
      </x:c>
      <x:c r="E378" s="4" t="str">
        <x:v>Unknown</x:v>
      </x:c>
      <x:c r="F378" s="10" t="n">
        <x:v>33805.92</x:v>
      </x:c>
      <x:c r="G378" s="10" t="n">
        <x:v>6061.35</x:v>
      </x:c>
      <x:c r="H378" s="11" t="n">
        <x:v>5</x:v>
      </x:c>
      <x:c r="I378" s="11" t="str">
        <x:v>Settled</x:v>
      </x:c>
      <x:c r="J378" s="11" t="n">
        <x:v>3</x:v>
      </x:c>
      <x:c r="K378" s="11" t="n">
        <x:v>14</x:v>
      </x:c>
      <x:c r="L378" s="11" t="n">
        <x:v>0</x:v>
      </x:c>
      <x:c r="M378" s="4" t="str">
        <x:v>2025-05</x:v>
      </x:c>
      <x:c r="N378" s="4" t="n">
        <x:f>IF(AND(I378="Settled",ISNUMBER(K378)),1,0)</x:f>
        <x:v>1</x:v>
      </x:c>
      <x:c r="O378" s="4" t="n">
        <x:f>IF(N378=1,IF(K378&gt;Summary!$B$5,1,0),"")</x:f>
        <x:v>0</x:v>
      </x:c>
      <x:c r="P378" s="12" t="n">
        <x:f>IF(AND(ISNUMBER(F378),ISNUMBER(G378),G378&gt;0),F378/G378,"")</x:f>
        <x:v>5.577292187383998</x:v>
      </x:c>
      <x:c r="Q378" s="14" t="d">
        <x:v>2025-05-13T00:00:00.000Z</x:v>
      </x:c>
      <x:c r="R378" t="str">
        <x:v>P00184</x:v>
      </x:c>
      <x:c r="S378" t="str">
        <x:v>I00377</x:v>
      </x:c>
      <x:c r="T378" t="str">
        <x:v>R05</x:v>
      </x:c>
      <x:c r="U378" t="n">
        <x:v>0</x:v>
      </x:c>
      <x:c r="V378" t="n">
        <x:v>0</x:v>
      </x:c>
    </x:row>
    <x:row r="379" ht="20" customHeight="1">
      <x:c r="A379" s="4" t="str">
        <x:v>C00378</x:v>
      </x:c>
      <x:c r="B379" s="4" t="str">
        <x:v>Property</x:v>
      </x:c>
      <x:c r="C379" s="4" t="str">
        <x:v>East</x:v>
      </x:c>
      <x:c r="D379" s="4" t="str">
        <x:v>Flood</x:v>
      </x:c>
      <x:c r="E379" s="4" t="str">
        <x:v>Low</x:v>
      </x:c>
      <x:c r="F379" s="10" t="n">
        <x:v>115311.23</x:v>
      </x:c>
      <x:c r="G379" s="10" t="n">
        <x:v>21273.67</x:v>
      </x:c>
      <x:c r="H379" s="11" t="n">
        <x:v>4</x:v>
      </x:c>
      <x:c r="I379" s="11" t="str">
        <x:v>Settled</x:v>
      </x:c>
      <x:c r="J379" s="11" t="n">
        <x:v>3</x:v>
      </x:c>
      <x:c r="K379" s="11" t="n">
        <x:v>7</x:v>
      </x:c>
      <x:c r="L379" s="11" t="n">
        <x:v>0</x:v>
      </x:c>
      <x:c r="M379" s="4" t="str">
        <x:v>2025-04</x:v>
      </x:c>
      <x:c r="N379" s="4" t="n">
        <x:f>IF(AND(I379="Settled",ISNUMBER(K379)),1,0)</x:f>
        <x:v>1</x:v>
      </x:c>
      <x:c r="O379" s="4" t="n">
        <x:f>IF(N379=1,IF(K379&gt;Summary!$B$5,1,0),"")</x:f>
        <x:v>0</x:v>
      </x:c>
      <x:c r="P379" s="12" t="n">
        <x:f>IF(AND(ISNUMBER(F379),ISNUMBER(G379),G379&gt;0),F379/G379,"")</x:f>
        <x:v>5.42037316551399</x:v>
      </x:c>
      <x:c r="Q379" s="14" t="d">
        <x:v>2025-04-22T00:00:00.000Z</x:v>
      </x:c>
      <x:c r="R379" t="str">
        <x:v>P00279</x:v>
      </x:c>
      <x:c r="S379" t="str">
        <x:v>I00378</x:v>
      </x:c>
      <x:c r="T379" t="str">
        <x:v>R04</x:v>
      </x:c>
      <x:c r="U379" t="n">
        <x:v>0</x:v>
      </x:c>
      <x:c r="V379" t="n">
        <x:v>0</x:v>
      </x:c>
    </x:row>
    <x:row r="380" ht="20" customHeight="1">
      <x:c r="A380" s="4" t="str">
        <x:v>C00379</x:v>
      </x:c>
      <x:c r="B380" s="4" t="str">
        <x:v>Motor</x:v>
      </x:c>
      <x:c r="C380" s="4" t="str">
        <x:v>North</x:v>
      </x:c>
      <x:c r="D380" s="4" t="str">
        <x:v>Collision</x:v>
      </x:c>
      <x:c r="E380" s="4" t="str">
        <x:v>Medium</x:v>
      </x:c>
      <x:c r="F380" s="10" t="n">
        <x:v>44104.33</x:v>
      </x:c>
      <x:c r="G380" s="10" t="n">
        <x:v>12879.01</x:v>
      </x:c>
      <x:c r="H380" s="11" t="n">
        <x:v>9</x:v>
      </x:c>
      <x:c r="I380" s="11" t="str">
        <x:v>Settled</x:v>
      </x:c>
      <x:c r="J380" s="11" t="n">
        <x:v>3</x:v>
      </x:c>
      <x:c r="K380" s="11"/>
      <x:c r="L380" s="11" t="n">
        <x:v>0</x:v>
      </x:c>
      <x:c r="M380" s="4" t="str">
        <x:v>2025-08</x:v>
      </x:c>
      <x:c r="N380" s="4" t="n">
        <x:f>IF(AND(I380="Settled",ISNUMBER(K380)),1,0)</x:f>
        <x:v>0</x:v>
      </x:c>
      <x:c r="O380" s="4" t="str">
        <x:f>IF(N380=1,IF(K380&gt;Summary!$B$5,1,0),"")</x:f>
      </x:c>
      <x:c r="P380" s="12" t="n">
        <x:f>IF(AND(ISNUMBER(F380),ISNUMBER(G380),G380&gt;0),F380/G380,"")</x:f>
        <x:v>3.424512443114805</x:v>
      </x:c>
      <x:c r="Q380" s="14" t="d">
        <x:v>2025-08-13T00:00:00.000Z</x:v>
      </x:c>
      <x:c r="R380" t="str">
        <x:v>P00726</x:v>
      </x:c>
      <x:c r="S380" t="str">
        <x:v>I00379</x:v>
      </x:c>
      <x:c r="T380" t="str">
        <x:v>R02</x:v>
      </x:c>
      <x:c r="U380" t="n">
        <x:v>0</x:v>
      </x:c>
      <x:c r="V380" t="n">
        <x:v>0</x:v>
      </x:c>
    </x:row>
    <x:row r="381" ht="20" customHeight="1">
      <x:c r="A381" s="4" t="str">
        <x:v>C00380</x:v>
      </x:c>
      <x:c r="B381" s="4" t="str">
        <x:v>Motor</x:v>
      </x:c>
      <x:c r="C381" s="4" t="str">
        <x:v>South</x:v>
      </x:c>
      <x:c r="D381" s="4" t="str">
        <x:v>Theft</x:v>
      </x:c>
      <x:c r="E381" s="4" t="str">
        <x:v>Medium</x:v>
      </x:c>
      <x:c r="F381" s="10" t="n">
        <x:v>80334.74</x:v>
      </x:c>
      <x:c r="G381" s="10" t="n">
        <x:v>8003.08</x:v>
      </x:c>
      <x:c r="H381" s="11" t="n">
        <x:v>2</x:v>
      </x:c>
      <x:c r="I381" s="11" t="str">
        <x:v>Settled</x:v>
      </x:c>
      <x:c r="J381" s="11" t="n">
        <x:v>4</x:v>
      </x:c>
      <x:c r="K381" s="11" t="n">
        <x:v>25</x:v>
      </x:c>
      <x:c r="L381" s="11" t="n">
        <x:v>1</x:v>
      </x:c>
      <x:c r="M381" s="4" t="str">
        <x:v>2025-09</x:v>
      </x:c>
      <x:c r="N381" s="4" t="n">
        <x:f>IF(AND(I381="Settled",ISNUMBER(K381)),1,0)</x:f>
        <x:v>1</x:v>
      </x:c>
      <x:c r="O381" s="4" t="n">
        <x:f>IF(N381=1,IF(K381&gt;Summary!$B$5,1,0),"")</x:f>
        <x:v>0</x:v>
      </x:c>
      <x:c r="P381" s="12" t="n">
        <x:f>IF(AND(ISNUMBER(F381),ISNUMBER(G381),G381&gt;0),F381/G381,"")</x:f>
        <x:v>10.037977878516772</x:v>
      </x:c>
      <x:c r="Q381" s="14" t="d">
        <x:v>2025-09-17T00:00:00.000Z</x:v>
      </x:c>
      <x:c r="R381" t="str">
        <x:v>P00586</x:v>
      </x:c>
      <x:c r="S381" t="str">
        <x:v>I00380</x:v>
      </x:c>
      <x:c r="T381" t="str">
        <x:v>R01</x:v>
      </x:c>
      <x:c r="U381" t="n">
        <x:v>0</x:v>
      </x:c>
      <x:c r="V381" t="n">
        <x:v>0</x:v>
      </x:c>
    </x:row>
    <x:row r="382" ht="20" customHeight="1">
      <x:c r="A382" s="4" t="str">
        <x:v>C00381</x:v>
      </x:c>
      <x:c r="B382" s="4" t="str">
        <x:v>Motor</x:v>
      </x:c>
      <x:c r="C382" s="4" t="str">
        <x:v>East</x:v>
      </x:c>
      <x:c r="D382" s="4" t="str">
        <x:v>Collision</x:v>
      </x:c>
      <x:c r="E382" s="4" t="str">
        <x:v>Medium</x:v>
      </x:c>
      <x:c r="F382" s="10" t="n">
        <x:v>34135.19</x:v>
      </x:c>
      <x:c r="G382" s="10" t="n">
        <x:v>11954.95</x:v>
      </x:c>
      <x:c r="H382" s="11" t="n">
        <x:v>10</x:v>
      </x:c>
      <x:c r="I382" s="11" t="str">
        <x:v>Settled</x:v>
      </x:c>
      <x:c r="J382" s="11" t="n">
        <x:v>2</x:v>
      </x:c>
      <x:c r="K382" s="11" t="n">
        <x:v>20</x:v>
      </x:c>
      <x:c r="L382" s="11" t="n">
        <x:v>0</x:v>
      </x:c>
      <x:c r="M382" s="4" t="str">
        <x:v>2025-01</x:v>
      </x:c>
      <x:c r="N382" s="4" t="n">
        <x:f>IF(AND(I382="Settled",ISNUMBER(K382)),1,0)</x:f>
        <x:v>1</x:v>
      </x:c>
      <x:c r="O382" s="4" t="n">
        <x:f>IF(N382=1,IF(K382&gt;Summary!$B$5,1,0),"")</x:f>
        <x:v>0</x:v>
      </x:c>
      <x:c r="P382" s="12" t="n">
        <x:f>IF(AND(ISNUMBER(F382),ISNUMBER(G382),G382&gt;0),F382/G382,"")</x:f>
        <x:v>2.8553185082329913</x:v>
      </x:c>
      <x:c r="Q382" s="14" t="d">
        <x:v>2025-01-18T00:00:00.000Z</x:v>
      </x:c>
      <x:c r="R382" t="str">
        <x:v>P00794</x:v>
      </x:c>
      <x:c r="S382" t="str">
        <x:v>I00381</x:v>
      </x:c>
      <x:c r="T382" t="str">
        <x:v>R04</x:v>
      </x:c>
      <x:c r="U382" t="n">
        <x:v>0</x:v>
      </x:c>
      <x:c r="V382" t="n">
        <x:v>0</x:v>
      </x:c>
    </x:row>
    <x:row r="383" ht="20" customHeight="1">
      <x:c r="A383" s="4" t="str">
        <x:v>C00382</x:v>
      </x:c>
      <x:c r="B383" s="4" t="str">
        <x:v>Motor</x:v>
      </x:c>
      <x:c r="C383" s="4" t="str">
        <x:v>Central</x:v>
      </x:c>
      <x:c r="D383" s="4" t="str">
        <x:v>Collision</x:v>
      </x:c>
      <x:c r="E383" s="4" t="str">
        <x:v>Low</x:v>
      </x:c>
      <x:c r="F383" s="10" t="n">
        <x:v>15370.23</x:v>
      </x:c>
      <x:c r="G383" s="10" t="n">
        <x:v>10903.05</x:v>
      </x:c>
      <x:c r="H383" s="11" t="n">
        <x:v>4</x:v>
      </x:c>
      <x:c r="I383" s="11" t="str">
        <x:v>Settled</x:v>
      </x:c>
      <x:c r="J383" s="11" t="n">
        <x:v>2</x:v>
      </x:c>
      <x:c r="K383" s="11" t="n">
        <x:v>17</x:v>
      </x:c>
      <x:c r="L383" s="11" t="n">
        <x:v>0</x:v>
      </x:c>
      <x:c r="M383" s="4" t="str">
        <x:v>2025-05</x:v>
      </x:c>
      <x:c r="N383" s="4" t="n">
        <x:f>IF(AND(I383="Settled",ISNUMBER(K383)),1,0)</x:f>
        <x:v>1</x:v>
      </x:c>
      <x:c r="O383" s="4" t="n">
        <x:f>IF(N383=1,IF(K383&gt;Summary!$B$5,1,0),"")</x:f>
        <x:v>0</x:v>
      </x:c>
      <x:c r="P383" s="12" t="n">
        <x:f>IF(AND(ISNUMBER(F383),ISNUMBER(G383),G383&gt;0),F383/G383,"")</x:f>
        <x:v>1.4097183815537855</x:v>
      </x:c>
      <x:c r="Q383" s="14" t="d">
        <x:v>2025-05-05T00:00:00.000Z</x:v>
      </x:c>
      <x:c r="R383" t="str">
        <x:v>P00254</x:v>
      </x:c>
      <x:c r="S383" t="str">
        <x:v>I00382</x:v>
      </x:c>
      <x:c r="T383" t="str">
        <x:v>R05</x:v>
      </x:c>
      <x:c r="U383" t="n">
        <x:v>0</x:v>
      </x:c>
      <x:c r="V383" t="n">
        <x:v>0</x:v>
      </x:c>
    </x:row>
    <x:row r="384" ht="20" customHeight="1">
      <x:c r="A384" s="4" t="str">
        <x:v>C00383</x:v>
      </x:c>
      <x:c r="B384" s="4" t="str">
        <x:v>Property</x:v>
      </x:c>
      <x:c r="C384" s="4" t="str">
        <x:v>South</x:v>
      </x:c>
      <x:c r="D384" s="4" t="str">
        <x:v>Water Damage</x:v>
      </x:c>
      <x:c r="E384" s="4" t="str">
        <x:v>Low</x:v>
      </x:c>
      <x:c r="F384" s="10" t="n">
        <x:v>15345.74</x:v>
      </x:c>
      <x:c r="G384" s="10" t="n">
        <x:v>13124.58</x:v>
      </x:c>
      <x:c r="H384" s="11" t="n">
        <x:v>9</x:v>
      </x:c>
      <x:c r="I384" s="11" t="str">
        <x:v>Pending</x:v>
      </x:c>
      <x:c r="J384" s="11" t="n">
        <x:v>2</x:v>
      </x:c>
      <x:c r="K384" s="11"/>
      <x:c r="L384" s="11" t="n">
        <x:v>0</x:v>
      </x:c>
      <x:c r="M384" s="4" t="str">
        <x:v>2025-01</x:v>
      </x:c>
      <x:c r="N384" s="4" t="n">
        <x:f>IF(AND(I384="Settled",ISNUMBER(K384)),1,0)</x:f>
        <x:v>0</x:v>
      </x:c>
      <x:c r="O384" s="4" t="str">
        <x:f>IF(N384=1,IF(K384&gt;Summary!$B$5,1,0),"")</x:f>
      </x:c>
      <x:c r="P384" s="12" t="n">
        <x:f>IF(AND(ISNUMBER(F384),ISNUMBER(G384),G384&gt;0),F384/G384,"")</x:f>
        <x:v>1.1692366536681555</x:v>
      </x:c>
      <x:c r="Q384" s="14" t="d">
        <x:v>2025-01-12T00:00:00.000Z</x:v>
      </x:c>
      <x:c r="R384" t="str">
        <x:v>P00758</x:v>
      </x:c>
      <x:c r="S384" t="str">
        <x:v>I00383</x:v>
      </x:c>
      <x:c r="T384" t="str">
        <x:v>R01</x:v>
      </x:c>
      <x:c r="U384" t="n">
        <x:v>0</x:v>
      </x:c>
      <x:c r="V384" t="n">
        <x:v>0</x:v>
      </x:c>
    </x:row>
    <x:row r="385" ht="20" customHeight="1">
      <x:c r="A385" s="4" t="str">
        <x:v>C00384</x:v>
      </x:c>
      <x:c r="B385" s="4" t="str">
        <x:v>Property</x:v>
      </x:c>
      <x:c r="C385" s="4" t="str">
        <x:v>North</x:v>
      </x:c>
      <x:c r="D385" s="4" t="str">
        <x:v>Fire</x:v>
      </x:c>
      <x:c r="E385" s="4" t="str">
        <x:v>High</x:v>
      </x:c>
      <x:c r="F385" s="10" t="n">
        <x:v>545020.19</x:v>
      </x:c>
      <x:c r="G385" s="10" t="n">
        <x:v>10087.24</x:v>
      </x:c>
      <x:c r="H385" s="11" t="n">
        <x:v>4</x:v>
      </x:c>
      <x:c r="I385" s="11" t="str">
        <x:v>Pending</x:v>
      </x:c>
      <x:c r="J385" s="11" t="n">
        <x:v>6</x:v>
      </x:c>
      <x:c r="K385" s="11"/>
      <x:c r="L385" s="11" t="n">
        <x:v>1</x:v>
      </x:c>
      <x:c r="M385" s="4" t="str">
        <x:v>2025-10</x:v>
      </x:c>
      <x:c r="N385" s="4" t="n">
        <x:f>IF(AND(I385="Settled",ISNUMBER(K385)),1,0)</x:f>
        <x:v>0</x:v>
      </x:c>
      <x:c r="O385" s="4" t="str">
        <x:f>IF(N385=1,IF(K385&gt;Summary!$B$5,1,0),"")</x:f>
      </x:c>
      <x:c r="P385" s="12" t="n">
        <x:f>IF(AND(ISNUMBER(F385),ISNUMBER(G385),G385&gt;0),F385/G385,"")</x:f>
        <x:v>54.03065556088682</x:v>
      </x:c>
      <x:c r="Q385" s="14" t="d">
        <x:v>2025-10-27T00:00:00.000Z</x:v>
      </x:c>
      <x:c r="R385" t="str">
        <x:v>P01099</x:v>
      </x:c>
      <x:c r="S385" t="str">
        <x:v>I00384</x:v>
      </x:c>
      <x:c r="T385" t="str">
        <x:v>R02</x:v>
      </x:c>
      <x:c r="U385" t="n">
        <x:v>0</x:v>
      </x:c>
      <x:c r="V385" t="n">
        <x:v>0</x:v>
      </x:c>
    </x:row>
    <x:row r="386" ht="20" customHeight="1">
      <x:c r="A386" s="4" t="str">
        <x:v>C00385</x:v>
      </x:c>
      <x:c r="B386" s="4" t="str">
        <x:v>Property</x:v>
      </x:c>
      <x:c r="C386" s="4" t="str">
        <x:v>South</x:v>
      </x:c>
      <x:c r="D386" s="4" t="str">
        <x:v>Flood</x:v>
      </x:c>
      <x:c r="E386" s="4" t="str">
        <x:v>Medium</x:v>
      </x:c>
      <x:c r="F386" s="10" t="n">
        <x:v>113371.43</x:v>
      </x:c>
      <x:c r="G386" s="10" t="n">
        <x:v>9257.42</x:v>
      </x:c>
      <x:c r="H386" s="11" t="n">
        <x:v>3</x:v>
      </x:c>
      <x:c r="I386" s="11" t="str">
        <x:v>Settled</x:v>
      </x:c>
      <x:c r="J386" s="11" t="n">
        <x:v>4</x:v>
      </x:c>
      <x:c r="K386" s="11" t="n">
        <x:v>18</x:v>
      </x:c>
      <x:c r="L386" s="11" t="n">
        <x:v>0</x:v>
      </x:c>
      <x:c r="M386" s="4" t="str">
        <x:v>2025-12</x:v>
      </x:c>
      <x:c r="N386" s="4" t="n">
        <x:f>IF(AND(I386="Settled",ISNUMBER(K386)),1,0)</x:f>
        <x:v>1</x:v>
      </x:c>
      <x:c r="O386" s="4" t="n">
        <x:f>IF(N386=1,IF(K386&gt;Summary!$B$5,1,0),"")</x:f>
        <x:v>0</x:v>
      </x:c>
      <x:c r="P386" s="12" t="n">
        <x:f>IF(AND(ISNUMBER(F386),ISNUMBER(G386),G386&gt;0),F386/G386,"")</x:f>
        <x:v>12.246547094114774</x:v>
      </x:c>
      <x:c r="Q386" s="14" t="d">
        <x:v>2025-12-05T00:00:00.000Z</x:v>
      </x:c>
      <x:c r="R386" t="str">
        <x:v>P01166</x:v>
      </x:c>
      <x:c r="S386" t="str">
        <x:v>I00385</x:v>
      </x:c>
      <x:c r="T386" t="str">
        <x:v>R01</x:v>
      </x:c>
      <x:c r="U386" t="n">
        <x:v>0</x:v>
      </x:c>
      <x:c r="V386" t="n">
        <x:v>0</x:v>
      </x:c>
    </x:row>
    <x:row r="387" ht="20" customHeight="1">
      <x:c r="A387" s="4" t="str">
        <x:v>C00386</x:v>
      </x:c>
      <x:c r="B387" s="4" t="str">
        <x:v>Motor</x:v>
      </x:c>
      <x:c r="C387" s="4" t="str">
        <x:v>East</x:v>
      </x:c>
      <x:c r="D387" s="4" t="str">
        <x:v>Glass Damage</x:v>
      </x:c>
      <x:c r="E387" s="4" t="str">
        <x:v>High</x:v>
      </x:c>
      <x:c r="F387" s="10" t="n">
        <x:v>33393.26</x:v>
      </x:c>
      <x:c r="G387" s="10" t="n">
        <x:v>6366.38</x:v>
      </x:c>
      <x:c r="H387" s="11" t="n">
        <x:v>3</x:v>
      </x:c>
      <x:c r="I387" s="11" t="str">
        <x:v>Settled</x:v>
      </x:c>
      <x:c r="J387" s="11" t="n">
        <x:v>5</x:v>
      </x:c>
      <x:c r="K387" s="11" t="n">
        <x:v>31</x:v>
      </x:c>
      <x:c r="L387" s="11" t="n">
        <x:v>1</x:v>
      </x:c>
      <x:c r="M387" s="4" t="str">
        <x:v>2025-06</x:v>
      </x:c>
      <x:c r="N387" s="4" t="n">
        <x:f>IF(AND(I387="Settled",ISNUMBER(K387)),1,0)</x:f>
        <x:v>1</x:v>
      </x:c>
      <x:c r="O387" s="4" t="n">
        <x:f>IF(N387=1,IF(K387&gt;Summary!$B$5,1,0),"")</x:f>
        <x:v>1</x:v>
      </x:c>
      <x:c r="P387" s="12" t="n">
        <x:f>IF(AND(ISNUMBER(F387),ISNUMBER(G387),G387&gt;0),F387/G387,"")</x:f>
        <x:v>5.245250833283593</x:v>
      </x:c>
      <x:c r="Q387" s="14" t="d">
        <x:v>2025-06-19T00:00:00.000Z</x:v>
      </x:c>
      <x:c r="R387" t="str">
        <x:v>P00398</x:v>
      </x:c>
      <x:c r="S387" t="str">
        <x:v>I00386</x:v>
      </x:c>
      <x:c r="T387" t="str">
        <x:v>R04</x:v>
      </x:c>
      <x:c r="U387" t="n">
        <x:v>0</x:v>
      </x:c>
      <x:c r="V387" t="n">
        <x:v>0</x:v>
      </x:c>
    </x:row>
    <x:row r="388" ht="20" customHeight="1">
      <x:c r="A388" s="4" t="str">
        <x:v>C00387</x:v>
      </x:c>
      <x:c r="B388" s="4" t="str">
        <x:v>Motor</x:v>
      </x:c>
      <x:c r="C388" s="4" t="str">
        <x:v>North</x:v>
      </x:c>
      <x:c r="D388" s="4" t="str">
        <x:v>Collision</x:v>
      </x:c>
      <x:c r="E388" s="4" t="str">
        <x:v>Medium</x:v>
      </x:c>
      <x:c r="F388" s="10" t="n">
        <x:v>55445.92</x:v>
      </x:c>
      <x:c r="G388" s="10" t="n">
        <x:v>13675.41</x:v>
      </x:c>
      <x:c r="H388" s="11" t="n">
        <x:v>10</x:v>
      </x:c>
      <x:c r="I388" s="11" t="str">
        <x:v>Settled</x:v>
      </x:c>
      <x:c r="J388" s="11" t="n">
        <x:v>2</x:v>
      </x:c>
      <x:c r="K388" s="11" t="n">
        <x:v>14</x:v>
      </x:c>
      <x:c r="L388" s="11" t="n">
        <x:v>0</x:v>
      </x:c>
      <x:c r="M388" s="4" t="str">
        <x:v>2025-12</x:v>
      </x:c>
      <x:c r="N388" s="4" t="n">
        <x:f>IF(AND(I388="Settled",ISNUMBER(K388)),1,0)</x:f>
        <x:v>1</x:v>
      </x:c>
      <x:c r="O388" s="4" t="n">
        <x:f>IF(N388=1,IF(K388&gt;Summary!$B$5,1,0),"")</x:f>
        <x:v>0</x:v>
      </x:c>
      <x:c r="P388" s="12" t="n">
        <x:f>IF(AND(ISNUMBER(F388),ISNUMBER(G388),G388&gt;0),F388/G388,"")</x:f>
        <x:v>4.054424693665491</x:v>
      </x:c>
      <x:c r="Q388" s="14" t="d">
        <x:v>2025-12-11T00:00:00.000Z</x:v>
      </x:c>
      <x:c r="R388" t="str">
        <x:v>P00552</x:v>
      </x:c>
      <x:c r="S388" t="str">
        <x:v>I00387</x:v>
      </x:c>
      <x:c r="T388" t="str">
        <x:v>R02</x:v>
      </x:c>
      <x:c r="U388" t="n">
        <x:v>0</x:v>
      </x:c>
      <x:c r="V388" t="n">
        <x:v>0</x:v>
      </x:c>
    </x:row>
    <x:row r="389" ht="20" customHeight="1">
      <x:c r="A389" s="4" t="str">
        <x:v>C00388</x:v>
      </x:c>
      <x:c r="B389" s="4" t="str">
        <x:v>Motor</x:v>
      </x:c>
      <x:c r="C389" s="4" t="str">
        <x:v>North</x:v>
      </x:c>
      <x:c r="D389" s="4" t="str">
        <x:v>Collision</x:v>
      </x:c>
      <x:c r="E389" s="4" t="str">
        <x:v>High</x:v>
      </x:c>
      <x:c r="F389" s="10" t="n">
        <x:v>83192.92</x:v>
      </x:c>
      <x:c r="G389" s="10" t="n">
        <x:v>8948.75</x:v>
      </x:c>
      <x:c r="H389" s="11" t="n">
        <x:v>9</x:v>
      </x:c>
      <x:c r="I389" s="11" t="str">
        <x:v>Settled</x:v>
      </x:c>
      <x:c r="J389" s="11" t="n">
        <x:v>2</x:v>
      </x:c>
      <x:c r="K389" s="11" t="n">
        <x:v>25</x:v>
      </x:c>
      <x:c r="L389" s="11" t="n">
        <x:v>0</x:v>
      </x:c>
      <x:c r="M389" s="4" t="str">
        <x:v>2025-08</x:v>
      </x:c>
      <x:c r="N389" s="4" t="n">
        <x:f>IF(AND(I389="Settled",ISNUMBER(K389)),1,0)</x:f>
        <x:v>1</x:v>
      </x:c>
      <x:c r="O389" s="4" t="n">
        <x:f>IF(N389=1,IF(K389&gt;Summary!$B$5,1,0),"")</x:f>
        <x:v>0</x:v>
      </x:c>
      <x:c r="P389" s="12" t="n">
        <x:f>IF(AND(ISNUMBER(F389),ISNUMBER(G389),G389&gt;0),F389/G389,"")</x:f>
        <x:v>9.296596731387066</x:v>
      </x:c>
      <x:c r="Q389" s="14" t="d">
        <x:v>2025-08-18T00:00:00.000Z</x:v>
      </x:c>
      <x:c r="R389" t="str">
        <x:v>P00841</x:v>
      </x:c>
      <x:c r="S389" t="str">
        <x:v>I00388</x:v>
      </x:c>
      <x:c r="T389" t="str">
        <x:v>R02</x:v>
      </x:c>
      <x:c r="U389" t="n">
        <x:v>0</x:v>
      </x:c>
      <x:c r="V389" t="n">
        <x:v>0</x:v>
      </x:c>
    </x:row>
    <x:row r="390" ht="20" customHeight="1">
      <x:c r="A390" s="4" t="str">
        <x:v>C00389</x:v>
      </x:c>
      <x:c r="B390" s="4" t="str">
        <x:v>Property</x:v>
      </x:c>
      <x:c r="C390" s="4" t="str">
        <x:v>East</x:v>
      </x:c>
      <x:c r="D390" s="4" t="str">
        <x:v>Water Damage</x:v>
      </x:c>
      <x:c r="E390" s="4" t="str">
        <x:v>Low</x:v>
      </x:c>
      <x:c r="F390" s="10" t="n">
        <x:v>10606.2</x:v>
      </x:c>
      <x:c r="G390" s="10" t="n">
        <x:v>18131.26</x:v>
      </x:c>
      <x:c r="H390" s="11" t="n">
        <x:v>5</x:v>
      </x:c>
      <x:c r="I390" s="11" t="str">
        <x:v>Settled</x:v>
      </x:c>
      <x:c r="J390" s="11" t="n">
        <x:v>4</x:v>
      </x:c>
      <x:c r="K390" s="11" t="n">
        <x:v>20</x:v>
      </x:c>
      <x:c r="L390" s="11" t="n">
        <x:v>0</x:v>
      </x:c>
      <x:c r="M390" s="4" t="str">
        <x:v>2025-11</x:v>
      </x:c>
      <x:c r="N390" s="4" t="n">
        <x:f>IF(AND(I390="Settled",ISNUMBER(K390)),1,0)</x:f>
        <x:v>1</x:v>
      </x:c>
      <x:c r="O390" s="4" t="n">
        <x:f>IF(N390=1,IF(K390&gt;Summary!$B$5,1,0),"")</x:f>
        <x:v>0</x:v>
      </x:c>
      <x:c r="P390" s="12" t="n">
        <x:f>IF(AND(ISNUMBER(F390),ISNUMBER(G390),G390&gt;0),F390/G390,"")</x:f>
        <x:v>0.5849676194594309</x:v>
      </x:c>
      <x:c r="Q390" s="14" t="d">
        <x:v>2025-11-14T00:00:00.000Z</x:v>
      </x:c>
      <x:c r="R390" t="str">
        <x:v>P00829</x:v>
      </x:c>
      <x:c r="S390" t="str">
        <x:v>I00389</x:v>
      </x:c>
      <x:c r="T390" t="str">
        <x:v>R04</x:v>
      </x:c>
      <x:c r="U390" t="n">
        <x:v>0</x:v>
      </x:c>
      <x:c r="V390" t="n">
        <x:v>0</x:v>
      </x:c>
    </x:row>
    <x:row r="391" ht="20" customHeight="1">
      <x:c r="A391" s="4" t="str">
        <x:v>C00390</x:v>
      </x:c>
      <x:c r="B391" s="4" t="str">
        <x:v>Motor</x:v>
      </x:c>
      <x:c r="C391" s="4" t="str">
        <x:v>West</x:v>
      </x:c>
      <x:c r="D391" s="4" t="str">
        <x:v>Collision</x:v>
      </x:c>
      <x:c r="E391" s="4" t="str">
        <x:v>Medium</x:v>
      </x:c>
      <x:c r="F391" s="10" t="n">
        <x:v>19658.84</x:v>
      </x:c>
      <x:c r="G391" s="10" t="n">
        <x:v>25058.49</x:v>
      </x:c>
      <x:c r="H391" s="11" t="n">
        <x:v>2</x:v>
      </x:c>
      <x:c r="I391" s="11" t="str">
        <x:v>Settled</x:v>
      </x:c>
      <x:c r="J391" s="11" t="n">
        <x:v>3</x:v>
      </x:c>
      <x:c r="K391" s="11"/>
      <x:c r="L391" s="11" t="n">
        <x:v>0</x:v>
      </x:c>
      <x:c r="M391" s="4" t="str">
        <x:v>2025-12</x:v>
      </x:c>
      <x:c r="N391" s="4" t="n">
        <x:f>IF(AND(I391="Settled",ISNUMBER(K391)),1,0)</x:f>
        <x:v>0</x:v>
      </x:c>
      <x:c r="O391" s="4" t="str">
        <x:f>IF(N391=1,IF(K391&gt;Summary!$B$5,1,0),"")</x:f>
      </x:c>
      <x:c r="P391" s="12" t="n">
        <x:f>IF(AND(ISNUMBER(F391),ISNUMBER(G391),G391&gt;0),F391/G391,"")</x:f>
        <x:v>0.7845181413564823</x:v>
      </x:c>
      <x:c r="Q391" s="14" t="d">
        <x:v>2025-12-13T00:00:00.000Z</x:v>
      </x:c>
      <x:c r="R391" t="str">
        <x:v>P01267</x:v>
      </x:c>
      <x:c r="S391" t="str">
        <x:v>I00390</x:v>
      </x:c>
      <x:c r="T391" t="str">
        <x:v>R03</x:v>
      </x:c>
      <x:c r="U391" t="n">
        <x:v>0</x:v>
      </x:c>
      <x:c r="V391" t="n">
        <x:v>0</x:v>
      </x:c>
    </x:row>
    <x:row r="392" ht="20" customHeight="1">
      <x:c r="A392" s="4" t="str">
        <x:v>C00391</x:v>
      </x:c>
      <x:c r="B392" s="4" t="str">
        <x:v>Property</x:v>
      </x:c>
      <x:c r="C392" s="4" t="str">
        <x:v>South</x:v>
      </x:c>
      <x:c r="D392" s="4" t="str">
        <x:v>Water Damage</x:v>
      </x:c>
      <x:c r="E392" s="4" t="str">
        <x:v>Medium</x:v>
      </x:c>
      <x:c r="F392" s="10" t="n">
        <x:v>291691.54</x:v>
      </x:c>
      <x:c r="G392" s="10" t="n">
        <x:v>4997.9</x:v>
      </x:c>
      <x:c r="H392" s="11" t="n">
        <x:v>10</x:v>
      </x:c>
      <x:c r="I392" s="11" t="str">
        <x:v>Settled</x:v>
      </x:c>
      <x:c r="J392" s="11" t="n">
        <x:v>4</x:v>
      </x:c>
      <x:c r="K392" s="11" t="n">
        <x:v>25</x:v>
      </x:c>
      <x:c r="L392" s="11" t="n">
        <x:v>0</x:v>
      </x:c>
      <x:c r="M392" s="4" t="str">
        <x:v>2025-08</x:v>
      </x:c>
      <x:c r="N392" s="4" t="n">
        <x:f>IF(AND(I392="Settled",ISNUMBER(K392)),1,0)</x:f>
        <x:v>1</x:v>
      </x:c>
      <x:c r="O392" s="4" t="n">
        <x:f>IF(N392=1,IF(K392&gt;Summary!$B$5,1,0),"")</x:f>
        <x:v>0</x:v>
      </x:c>
      <x:c r="P392" s="12" t="n">
        <x:f>IF(AND(ISNUMBER(F392),ISNUMBER(G392),G392&gt;0),F392/G392,"")</x:f>
        <x:v>58.362820384561516</x:v>
      </x:c>
      <x:c r="Q392" s="14" t="d">
        <x:v>2025-08-03T00:00:00.000Z</x:v>
      </x:c>
      <x:c r="R392" t="str">
        <x:v>P00625</x:v>
      </x:c>
      <x:c r="S392" t="str">
        <x:v>I00391</x:v>
      </x:c>
      <x:c r="T392" t="str">
        <x:v>R01</x:v>
      </x:c>
      <x:c r="U392" t="n">
        <x:v>0</x:v>
      </x:c>
      <x:c r="V392" t="n">
        <x:v>0</x:v>
      </x:c>
    </x:row>
    <x:row r="393" ht="20" customHeight="1">
      <x:c r="A393" s="4" t="str">
        <x:v>C00392</x:v>
      </x:c>
      <x:c r="B393" s="4" t="str">
        <x:v>Property</x:v>
      </x:c>
      <x:c r="C393" s="4" t="str">
        <x:v>North</x:v>
      </x:c>
      <x:c r="D393" s="4" t="str">
        <x:v>Water Damage</x:v>
      </x:c>
      <x:c r="E393" s="4" t="str">
        <x:v>Low</x:v>
      </x:c>
      <x:c r="F393" s="10" t="n">
        <x:v>53342.64</x:v>
      </x:c>
      <x:c r="G393" s="10" t="n">
        <x:v>10964.25</x:v>
      </x:c>
      <x:c r="H393" s="11" t="n">
        <x:v>10</x:v>
      </x:c>
      <x:c r="I393" s="11" t="str">
        <x:v>Settled</x:v>
      </x:c>
      <x:c r="J393" s="11" t="n">
        <x:v>3</x:v>
      </x:c>
      <x:c r="K393" s="11" t="n">
        <x:v>15</x:v>
      </x:c>
      <x:c r="L393" s="11" t="n">
        <x:v>0</x:v>
      </x:c>
      <x:c r="M393" s="4" t="str">
        <x:v>2025-06</x:v>
      </x:c>
      <x:c r="N393" s="4" t="n">
        <x:f>IF(AND(I393="Settled",ISNUMBER(K393)),1,0)</x:f>
        <x:v>1</x:v>
      </x:c>
      <x:c r="O393" s="4" t="n">
        <x:f>IF(N393=1,IF(K393&gt;Summary!$B$5,1,0),"")</x:f>
        <x:v>0</x:v>
      </x:c>
      <x:c r="P393" s="12" t="n">
        <x:f>IF(AND(ISNUMBER(F393),ISNUMBER(G393),G393&gt;0),F393/G393,"")</x:f>
        <x:v>4.865142622614406</x:v>
      </x:c>
      <x:c r="Q393" s="14" t="d">
        <x:v>2025-06-12T00:00:00.000Z</x:v>
      </x:c>
      <x:c r="R393" t="str">
        <x:v>P01074</x:v>
      </x:c>
      <x:c r="S393" t="str">
        <x:v>I00392</x:v>
      </x:c>
      <x:c r="T393" t="str">
        <x:v>R02</x:v>
      </x:c>
      <x:c r="U393" t="n">
        <x:v>0</x:v>
      </x:c>
      <x:c r="V393" t="n">
        <x:v>0</x:v>
      </x:c>
    </x:row>
    <x:row r="394" ht="20" customHeight="1">
      <x:c r="A394" s="4" t="str">
        <x:v>C00393</x:v>
      </x:c>
      <x:c r="B394" s="4" t="str">
        <x:v>Motor</x:v>
      </x:c>
      <x:c r="C394" s="4" t="str">
        <x:v>North</x:v>
      </x:c>
      <x:c r="D394" s="4" t="str">
        <x:v>Collision</x:v>
      </x:c>
      <x:c r="E394" s="4" t="str">
        <x:v>Low</x:v>
      </x:c>
      <x:c r="F394" s="10" t="n">
        <x:v>41203.35</x:v>
      </x:c>
      <x:c r="G394" s="10" t="n">
        <x:v>11540.36</x:v>
      </x:c>
      <x:c r="H394" s="11" t="n">
        <x:v>9</x:v>
      </x:c>
      <x:c r="I394" s="11" t="str">
        <x:v>Rejected</x:v>
      </x:c>
      <x:c r="J394" s="11" t="n">
        <x:v>4</x:v>
      </x:c>
      <x:c r="K394" s="11"/>
      <x:c r="L394" s="11" t="n">
        <x:v>0</x:v>
      </x:c>
      <x:c r="M394" s="4" t="str">
        <x:v>2025-09</x:v>
      </x:c>
      <x:c r="N394" s="4" t="n">
        <x:f>IF(AND(I394="Settled",ISNUMBER(K394)),1,0)</x:f>
        <x:v>0</x:v>
      </x:c>
      <x:c r="O394" s="4" t="str">
        <x:f>IF(N394=1,IF(K394&gt;Summary!$B$5,1,0),"")</x:f>
      </x:c>
      <x:c r="P394" s="12" t="n">
        <x:f>IF(AND(ISNUMBER(F394),ISNUMBER(G394),G394&gt;0),F394/G394,"")</x:f>
        <x:v>3.5703695551958514</x:v>
      </x:c>
      <x:c r="Q394" s="14" t="d">
        <x:v>2025-09-28T00:00:00.000Z</x:v>
      </x:c>
      <x:c r="R394" t="str">
        <x:v>P01415</x:v>
      </x:c>
      <x:c r="S394" t="str">
        <x:v>I00393</x:v>
      </x:c>
      <x:c r="T394" t="str">
        <x:v>R02</x:v>
      </x:c>
      <x:c r="U394" t="n">
        <x:v>0</x:v>
      </x:c>
      <x:c r="V394" t="n">
        <x:v>0</x:v>
      </x:c>
    </x:row>
    <x:row r="395" ht="20" customHeight="1">
      <x:c r="A395" s="4" t="str">
        <x:v>C00394</x:v>
      </x:c>
      <x:c r="B395" s="4" t="str">
        <x:v>Motor</x:v>
      </x:c>
      <x:c r="C395" s="4" t="str">
        <x:v>East</x:v>
      </x:c>
      <x:c r="D395" s="4" t="str">
        <x:v>Collision</x:v>
      </x:c>
      <x:c r="E395" s="4" t="str">
        <x:v>Medium</x:v>
      </x:c>
      <x:c r="F395" s="10" t="n">
        <x:v>31743.35</x:v>
      </x:c>
      <x:c r="G395" s="10" t="n">
        <x:v>17127.66</x:v>
      </x:c>
      <x:c r="H395" s="11" t="n">
        <x:v>5</x:v>
      </x:c>
      <x:c r="I395" s="11" t="str">
        <x:v>Settled</x:v>
      </x:c>
      <x:c r="J395" s="11" t="n">
        <x:v>2</x:v>
      </x:c>
      <x:c r="K395" s="11" t="n">
        <x:v>19</x:v>
      </x:c>
      <x:c r="L395" s="11" t="n">
        <x:v>0</x:v>
      </x:c>
      <x:c r="M395" s="4" t="str">
        <x:v>2025-03</x:v>
      </x:c>
      <x:c r="N395" s="4" t="n">
        <x:f>IF(AND(I395="Settled",ISNUMBER(K395)),1,0)</x:f>
        <x:v>1</x:v>
      </x:c>
      <x:c r="O395" s="4" t="n">
        <x:f>IF(N395=1,IF(K395&gt;Summary!$B$5,1,0),"")</x:f>
        <x:v>0</x:v>
      </x:c>
      <x:c r="P395" s="12" t="n">
        <x:f>IF(AND(ISNUMBER(F395),ISNUMBER(G395),G395&gt;0),F395/G395,"")</x:f>
        <x:v>1.8533384011592944</x:v>
      </x:c>
      <x:c r="Q395" s="14" t="d">
        <x:v>2025-03-04T00:00:00.000Z</x:v>
      </x:c>
      <x:c r="R395" t="str">
        <x:v>P00478</x:v>
      </x:c>
      <x:c r="S395" t="str">
        <x:v>I00394</x:v>
      </x:c>
      <x:c r="T395" t="str">
        <x:v>R04</x:v>
      </x:c>
      <x:c r="U395" t="n">
        <x:v>0</x:v>
      </x:c>
      <x:c r="V395" t="n">
        <x:v>0</x:v>
      </x:c>
    </x:row>
    <x:row r="396" ht="20" customHeight="1">
      <x:c r="A396" s="4" t="str">
        <x:v>C00395</x:v>
      </x:c>
      <x:c r="B396" s="4" t="str">
        <x:v>Motor</x:v>
      </x:c>
      <x:c r="C396" s="4" t="str">
        <x:v>West</x:v>
      </x:c>
      <x:c r="D396" s="4" t="str">
        <x:v>Theft</x:v>
      </x:c>
      <x:c r="E396" s="4" t="str">
        <x:v>High</x:v>
      </x:c>
      <x:c r="F396" s="10" t="n">
        <x:v>169123.55</x:v>
      </x:c>
      <x:c r="G396" s="10" t="n">
        <x:v>6033.07</x:v>
      </x:c>
      <x:c r="H396" s="11" t="n">
        <x:v>8</x:v>
      </x:c>
      <x:c r="I396" s="11" t="str">
        <x:v>Pending</x:v>
      </x:c>
      <x:c r="J396" s="11" t="n">
        <x:v>6</x:v>
      </x:c>
      <x:c r="K396" s="11"/>
      <x:c r="L396" s="11" t="n">
        <x:v>1</x:v>
      </x:c>
      <x:c r="M396" s="4" t="str">
        <x:v>2025-04</x:v>
      </x:c>
      <x:c r="N396" s="4" t="n">
        <x:f>IF(AND(I396="Settled",ISNUMBER(K396)),1,0)</x:f>
        <x:v>0</x:v>
      </x:c>
      <x:c r="O396" s="4" t="str">
        <x:f>IF(N396=1,IF(K396&gt;Summary!$B$5,1,0),"")</x:f>
      </x:c>
      <x:c r="P396" s="12" t="n">
        <x:f>IF(AND(ISNUMBER(F396),ISNUMBER(G396),G396&gt;0),F396/G396,"")</x:f>
        <x:v>28.032751153227128</x:v>
      </x:c>
      <x:c r="Q396" s="14" t="d">
        <x:v>2025-04-19T00:00:00.000Z</x:v>
      </x:c>
      <x:c r="R396" t="str">
        <x:v>P01317</x:v>
      </x:c>
      <x:c r="S396" t="str">
        <x:v>I00395</x:v>
      </x:c>
      <x:c r="T396" t="str">
        <x:v>R03</x:v>
      </x:c>
      <x:c r="U396" t="n">
        <x:v>0</x:v>
      </x:c>
      <x:c r="V396" t="n">
        <x:v>0</x:v>
      </x:c>
    </x:row>
    <x:row r="397" ht="20" customHeight="1">
      <x:c r="A397" s="4" t="str">
        <x:v>C00396</x:v>
      </x:c>
      <x:c r="B397" s="4" t="str">
        <x:v>Motor</x:v>
      </x:c>
      <x:c r="C397" s="4" t="str">
        <x:v>South</x:v>
      </x:c>
      <x:c r="D397" s="4" t="str">
        <x:v>Collision</x:v>
      </x:c>
      <x:c r="E397" s="4" t="str">
        <x:v>Medium</x:v>
      </x:c>
      <x:c r="F397" s="10" t="n">
        <x:v>29378.63</x:v>
      </x:c>
      <x:c r="G397" s="10" t="n">
        <x:v>11606.76</x:v>
      </x:c>
      <x:c r="H397" s="11" t="n">
        <x:v>10</x:v>
      </x:c>
      <x:c r="I397" s="11" t="str">
        <x:v>Settled</x:v>
      </x:c>
      <x:c r="J397" s="11" t="n">
        <x:v>3</x:v>
      </x:c>
      <x:c r="K397" s="11" t="n">
        <x:v>14</x:v>
      </x:c>
      <x:c r="L397" s="11" t="n">
        <x:v>0</x:v>
      </x:c>
      <x:c r="M397" s="4" t="str">
        <x:v>2025-07</x:v>
      </x:c>
      <x:c r="N397" s="4" t="n">
        <x:f>IF(AND(I397="Settled",ISNUMBER(K397)),1,0)</x:f>
        <x:v>1</x:v>
      </x:c>
      <x:c r="O397" s="4" t="n">
        <x:f>IF(N397=1,IF(K397&gt;Summary!$B$5,1,0),"")</x:f>
        <x:v>0</x:v>
      </x:c>
      <x:c r="P397" s="12" t="n">
        <x:f>IF(AND(ISNUMBER(F397),ISNUMBER(G397),G397&gt;0),F397/G397,"")</x:f>
        <x:v>2.531165458749901</x:v>
      </x:c>
      <x:c r="Q397" s="14" t="d">
        <x:v>2025-07-20T00:00:00.000Z</x:v>
      </x:c>
      <x:c r="R397" t="str">
        <x:v>P00533</x:v>
      </x:c>
      <x:c r="S397" t="str">
        <x:v>I00396</x:v>
      </x:c>
      <x:c r="T397" t="str">
        <x:v>R01</x:v>
      </x:c>
      <x:c r="U397" t="n">
        <x:v>0</x:v>
      </x:c>
      <x:c r="V397" t="n">
        <x:v>0</x:v>
      </x:c>
    </x:row>
    <x:row r="398" ht="20" customHeight="1">
      <x:c r="A398" s="4" t="str">
        <x:v>C00397</x:v>
      </x:c>
      <x:c r="B398" s="4" t="str">
        <x:v>Motor</x:v>
      </x:c>
      <x:c r="C398" s="4" t="str">
        <x:v>South</x:v>
      </x:c>
      <x:c r="D398" s="4" t="str">
        <x:v>Collision</x:v>
      </x:c>
      <x:c r="E398" s="4" t="str">
        <x:v>Low</x:v>
      </x:c>
      <x:c r="F398" s="10" t="n">
        <x:v>9580.92</x:v>
      </x:c>
      <x:c r="G398" s="10" t="n">
        <x:v>15570.13</x:v>
      </x:c>
      <x:c r="H398" s="11" t="n">
        <x:v>1</x:v>
      </x:c>
      <x:c r="I398" s="11" t="str">
        <x:v>Settled</x:v>
      </x:c>
      <x:c r="J398" s="11" t="n">
        <x:v>3</x:v>
      </x:c>
      <x:c r="K398" s="11" t="n">
        <x:v>15</x:v>
      </x:c>
      <x:c r="L398" s="11" t="n">
        <x:v>0</x:v>
      </x:c>
      <x:c r="M398" s="4" t="str">
        <x:v>2025-03</x:v>
      </x:c>
      <x:c r="N398" s="4" t="n">
        <x:f>IF(AND(I398="Settled",ISNUMBER(K398)),1,0)</x:f>
        <x:v>1</x:v>
      </x:c>
      <x:c r="O398" s="4" t="n">
        <x:f>IF(N398=1,IF(K398&gt;Summary!$B$5,1,0),"")</x:f>
        <x:v>0</x:v>
      </x:c>
      <x:c r="P398" s="12" t="n">
        <x:f>IF(AND(ISNUMBER(F398),ISNUMBER(G398),G398&gt;0),F398/G398,"")</x:f>
        <x:v>0.6153397563154579</x:v>
      </x:c>
      <x:c r="Q398" s="14" t="d">
        <x:v>2025-03-15T00:00:00.000Z</x:v>
      </x:c>
      <x:c r="R398" t="str">
        <x:v>P00536</x:v>
      </x:c>
      <x:c r="S398" t="str">
        <x:v>I00397</x:v>
      </x:c>
      <x:c r="T398" t="str">
        <x:v>R01</x:v>
      </x:c>
      <x:c r="U398" t="n">
        <x:v>0</x:v>
      </x:c>
      <x:c r="V398" t="n">
        <x:v>0</x:v>
      </x:c>
    </x:row>
    <x:row r="399" ht="20" customHeight="1">
      <x:c r="A399" s="4" t="str">
        <x:v>C00398</x:v>
      </x:c>
      <x:c r="B399" s="4" t="str">
        <x:v>Motor</x:v>
      </x:c>
      <x:c r="C399" s="4" t="str">
        <x:v>South</x:v>
      </x:c>
      <x:c r="D399" s="4" t="str">
        <x:v>Collision</x:v>
      </x:c>
      <x:c r="E399" s="4" t="str">
        <x:v>High</x:v>
      </x:c>
      <x:c r="F399" s="10" t="n">
        <x:v>76063.62</x:v>
      </x:c>
      <x:c r="G399" s="10" t="n">
        <x:v>7303.64</x:v>
      </x:c>
      <x:c r="H399" s="11" t="n">
        <x:v>3</x:v>
      </x:c>
      <x:c r="I399" s="11" t="str">
        <x:v>Pending</x:v>
      </x:c>
      <x:c r="J399" s="11" t="n">
        <x:v>5</x:v>
      </x:c>
      <x:c r="K399" s="11"/>
      <x:c r="L399" s="11" t="n">
        <x:v>1</x:v>
      </x:c>
      <x:c r="M399" s="4" t="str">
        <x:v>2025-07</x:v>
      </x:c>
      <x:c r="N399" s="4" t="n">
        <x:f>IF(AND(I399="Settled",ISNUMBER(K399)),1,0)</x:f>
        <x:v>0</x:v>
      </x:c>
      <x:c r="O399" s="4" t="str">
        <x:f>IF(N399=1,IF(K399&gt;Summary!$B$5,1,0),"")</x:f>
      </x:c>
      <x:c r="P399" s="12" t="n">
        <x:f>IF(AND(ISNUMBER(F399),ISNUMBER(G399),G399&gt;0),F399/G399,"")</x:f>
        <x:v>10.414480998515808</x:v>
      </x:c>
      <x:c r="Q399" s="14" t="d">
        <x:v>2025-07-01T00:00:00.000Z</x:v>
      </x:c>
      <x:c r="R399" t="str">
        <x:v>P01046</x:v>
      </x:c>
      <x:c r="S399" t="str">
        <x:v>I00398</x:v>
      </x:c>
      <x:c r="T399" t="str">
        <x:v>R01</x:v>
      </x:c>
      <x:c r="U399" t="n">
        <x:v>0</x:v>
      </x:c>
      <x:c r="V399" t="n">
        <x:v>0</x:v>
      </x:c>
    </x:row>
    <x:row r="400" ht="20" customHeight="1">
      <x:c r="A400" s="4" t="str">
        <x:v>C00399</x:v>
      </x:c>
      <x:c r="B400" s="4" t="str">
        <x:v>Property</x:v>
      </x:c>
      <x:c r="C400" s="4" t="str">
        <x:v>South</x:v>
      </x:c>
      <x:c r="D400" s="4" t="str">
        <x:v>Flood</x:v>
      </x:c>
      <x:c r="E400" s="4" t="str">
        <x:v>Low</x:v>
      </x:c>
      <x:c r="F400" s="10" t="n">
        <x:v>106307.12</x:v>
      </x:c>
      <x:c r="G400" s="10" t="n">
        <x:v>13030.75</x:v>
      </x:c>
      <x:c r="H400" s="11" t="n">
        <x:v>5</x:v>
      </x:c>
      <x:c r="I400" s="11" t="str">
        <x:v>Settled</x:v>
      </x:c>
      <x:c r="J400" s="11" t="n">
        <x:v>2</x:v>
      </x:c>
      <x:c r="K400" s="11" t="n">
        <x:v>1</x:v>
      </x:c>
      <x:c r="L400" s="11" t="n">
        <x:v>0</x:v>
      </x:c>
      <x:c r="M400" s="4" t="str">
        <x:v>2025-11</x:v>
      </x:c>
      <x:c r="N400" s="4" t="n">
        <x:f>IF(AND(I400="Settled",ISNUMBER(K400)),1,0)</x:f>
        <x:v>1</x:v>
      </x:c>
      <x:c r="O400" s="4" t="n">
        <x:f>IF(N400=1,IF(K400&gt;Summary!$B$5,1,0),"")</x:f>
        <x:v>0</x:v>
      </x:c>
      <x:c r="P400" s="12" t="n">
        <x:f>IF(AND(ISNUMBER(F400),ISNUMBER(G400),G400&gt;0),F400/G400,"")</x:f>
        <x:v>8.15817355102354</x:v>
      </x:c>
      <x:c r="Q400" s="14" t="d">
        <x:v>2025-11-09T00:00:00.000Z</x:v>
      </x:c>
      <x:c r="R400" t="str">
        <x:v>P00995</x:v>
      </x:c>
      <x:c r="S400" t="str">
        <x:v>I00399</x:v>
      </x:c>
      <x:c r="T400" t="str">
        <x:v>R01</x:v>
      </x:c>
      <x:c r="U400" t="n">
        <x:v>0</x:v>
      </x:c>
      <x:c r="V400" t="n">
        <x:v>0</x:v>
      </x:c>
    </x:row>
    <x:row r="401" ht="20" customHeight="1">
      <x:c r="A401" s="4" t="str">
        <x:v>C00400</x:v>
      </x:c>
      <x:c r="B401" s="4" t="str">
        <x:v>Motor</x:v>
      </x:c>
      <x:c r="C401" s="4" t="str">
        <x:v>North</x:v>
      </x:c>
      <x:c r="D401" s="4" t="str">
        <x:v>Collision</x:v>
      </x:c>
      <x:c r="E401" s="4" t="str">
        <x:v>Low</x:v>
      </x:c>
      <x:c r="F401" s="10" t="n">
        <x:v>31306.6</x:v>
      </x:c>
      <x:c r="G401" s="10" t="n">
        <x:v>10317.73</x:v>
      </x:c>
      <x:c r="H401" s="11" t="n">
        <x:v>8</x:v>
      </x:c>
      <x:c r="I401" s="11" t="str">
        <x:v>Settled</x:v>
      </x:c>
      <x:c r="J401" s="11" t="n">
        <x:v>3</x:v>
      </x:c>
      <x:c r="K401" s="11" t="n">
        <x:v>16</x:v>
      </x:c>
      <x:c r="L401" s="11" t="n">
        <x:v>0</x:v>
      </x:c>
      <x:c r="M401" s="4" t="str">
        <x:v>2025-10</x:v>
      </x:c>
      <x:c r="N401" s="4" t="n">
        <x:f>IF(AND(I401="Settled",ISNUMBER(K401)),1,0)</x:f>
        <x:v>1</x:v>
      </x:c>
      <x:c r="O401" s="4" t="n">
        <x:f>IF(N401=1,IF(K401&gt;Summary!$B$5,1,0),"")</x:f>
        <x:v>0</x:v>
      </x:c>
      <x:c r="P401" s="12" t="n">
        <x:f>IF(AND(ISNUMBER(F401),ISNUMBER(G401),G401&gt;0),F401/G401,"")</x:f>
        <x:v>3.034252689302783</x:v>
      </x:c>
      <x:c r="Q401" s="14" t="d">
        <x:v>2025-10-13T00:00:00.000Z</x:v>
      </x:c>
      <x:c r="R401" t="str">
        <x:v>P00880</x:v>
      </x:c>
      <x:c r="S401" t="str">
        <x:v>I00400</x:v>
      </x:c>
      <x:c r="T401" t="str">
        <x:v>R02</x:v>
      </x:c>
      <x:c r="U401" t="n">
        <x:v>0</x:v>
      </x:c>
      <x:c r="V401" t="n">
        <x:v>0</x:v>
      </x:c>
    </x:row>
    <x:row r="402" ht="20" customHeight="1">
      <x:c r="A402" s="4" t="str">
        <x:v>C00401</x:v>
      </x:c>
      <x:c r="B402" s="4" t="str">
        <x:v>Property</x:v>
      </x:c>
      <x:c r="C402" s="4" t="str">
        <x:v>North</x:v>
      </x:c>
      <x:c r="D402" s="4" t="str">
        <x:v>Flood</x:v>
      </x:c>
      <x:c r="E402" s="4" t="str">
        <x:v>High</x:v>
      </x:c>
      <x:c r="F402" s="10" t="n">
        <x:v>160353.47</x:v>
      </x:c>
      <x:c r="G402" s="10" t="n">
        <x:v>15208.24</x:v>
      </x:c>
      <x:c r="H402" s="11" t="n">
        <x:v>9</x:v>
      </x:c>
      <x:c r="I402" s="11" t="str">
        <x:v>Settled</x:v>
      </x:c>
      <x:c r="J402" s="11" t="n">
        <x:v>6</x:v>
      </x:c>
      <x:c r="K402" s="11" t="n">
        <x:v>33</x:v>
      </x:c>
      <x:c r="L402" s="11" t="n">
        <x:v>1</x:v>
      </x:c>
      <x:c r="M402" s="4" t="str">
        <x:v>2025-11</x:v>
      </x:c>
      <x:c r="N402" s="4" t="n">
        <x:f>IF(AND(I402="Settled",ISNUMBER(K402)),1,0)</x:f>
        <x:v>1</x:v>
      </x:c>
      <x:c r="O402" s="4" t="n">
        <x:f>IF(N402=1,IF(K402&gt;Summary!$B$5,1,0),"")</x:f>
        <x:v>1</x:v>
      </x:c>
      <x:c r="P402" s="12" t="n">
        <x:f>IF(AND(ISNUMBER(F402),ISNUMBER(G402),G402&gt;0),F402/G402,"")</x:f>
        <x:v>10.543854515709905</x:v>
      </x:c>
      <x:c r="Q402" s="14" t="d">
        <x:v>2025-11-22T00:00:00.000Z</x:v>
      </x:c>
      <x:c r="R402" t="str">
        <x:v>P00370</x:v>
      </x:c>
      <x:c r="S402" t="str">
        <x:v>I00401</x:v>
      </x:c>
      <x:c r="T402" t="str">
        <x:v>R02</x:v>
      </x:c>
      <x:c r="U402" t="n">
        <x:v>0</x:v>
      </x:c>
      <x:c r="V402" t="n">
        <x:v>0</x:v>
      </x:c>
    </x:row>
    <x:row r="403" ht="20" customHeight="1">
      <x:c r="A403" s="4" t="str">
        <x:v>C00402</x:v>
      </x:c>
      <x:c r="B403" s="4" t="str">
        <x:v>Motor</x:v>
      </x:c>
      <x:c r="C403" s="4" t="str">
        <x:v>North</x:v>
      </x:c>
      <x:c r="D403" s="4" t="str">
        <x:v>Collision</x:v>
      </x:c>
      <x:c r="E403" s="4" t="str">
        <x:v>Medium</x:v>
      </x:c>
      <x:c r="F403" s="10" t="n">
        <x:v>38689.5</x:v>
      </x:c>
      <x:c r="G403" s="10" t="n">
        <x:v>6934.69</x:v>
      </x:c>
      <x:c r="H403" s="11" t="n">
        <x:v>6</x:v>
      </x:c>
      <x:c r="I403" s="11" t="str">
        <x:v>Pending</x:v>
      </x:c>
      <x:c r="J403" s="11" t="n">
        <x:v>4</x:v>
      </x:c>
      <x:c r="K403" s="11"/>
      <x:c r="L403" s="11" t="n">
        <x:v>0</x:v>
      </x:c>
      <x:c r="M403" s="4" t="str">
        <x:v>2025-11</x:v>
      </x:c>
      <x:c r="N403" s="4" t="n">
        <x:f>IF(AND(I403="Settled",ISNUMBER(K403)),1,0)</x:f>
        <x:v>0</x:v>
      </x:c>
      <x:c r="O403" s="4" t="str">
        <x:f>IF(N403=1,IF(K403&gt;Summary!$B$5,1,0),"")</x:f>
      </x:c>
      <x:c r="P403" s="12" t="n">
        <x:f>IF(AND(ISNUMBER(F403),ISNUMBER(G403),G403&gt;0),F403/G403,"")</x:f>
        <x:v>5.579124661664761</x:v>
      </x:c>
      <x:c r="Q403" s="14" t="d">
        <x:v>2025-11-10T00:00:00.000Z</x:v>
      </x:c>
      <x:c r="R403" t="str">
        <x:v>P00155</x:v>
      </x:c>
      <x:c r="S403" t="str">
        <x:v>I00402</x:v>
      </x:c>
      <x:c r="T403" t="str">
        <x:v>R02</x:v>
      </x:c>
      <x:c r="U403" t="n">
        <x:v>0</x:v>
      </x:c>
      <x:c r="V403" t="n">
        <x:v>0</x:v>
      </x:c>
    </x:row>
    <x:row r="404" ht="20" customHeight="1">
      <x:c r="A404" s="4" t="str">
        <x:v>C00403</x:v>
      </x:c>
      <x:c r="B404" s="4" t="str">
        <x:v>Motor</x:v>
      </x:c>
      <x:c r="C404" s="4" t="str">
        <x:v>West</x:v>
      </x:c>
      <x:c r="D404" s="4" t="str">
        <x:v>Collision</x:v>
      </x:c>
      <x:c r="E404" s="4" t="str">
        <x:v>High</x:v>
      </x:c>
      <x:c r="F404" s="10" t="n">
        <x:v>158763.12</x:v>
      </x:c>
      <x:c r="G404" s="10" t="n">
        <x:v>17056.07</x:v>
      </x:c>
      <x:c r="H404" s="11" t="n">
        <x:v>2</x:v>
      </x:c>
      <x:c r="I404" s="11" t="str">
        <x:v>Settled</x:v>
      </x:c>
      <x:c r="J404" s="11" t="n">
        <x:v>6</x:v>
      </x:c>
      <x:c r="K404" s="11" t="n">
        <x:v>32</x:v>
      </x:c>
      <x:c r="L404" s="11" t="n">
        <x:v>1</x:v>
      </x:c>
      <x:c r="M404" s="4" t="str">
        <x:v>2025-05</x:v>
      </x:c>
      <x:c r="N404" s="4" t="n">
        <x:f>IF(AND(I404="Settled",ISNUMBER(K404)),1,0)</x:f>
        <x:v>1</x:v>
      </x:c>
      <x:c r="O404" s="4" t="n">
        <x:f>IF(N404=1,IF(K404&gt;Summary!$B$5,1,0),"")</x:f>
        <x:v>1</x:v>
      </x:c>
      <x:c r="P404" s="12" t="n">
        <x:f>IF(AND(ISNUMBER(F404),ISNUMBER(G404),G404&gt;0),F404/G404,"")</x:f>
        <x:v>9.308306075197862</x:v>
      </x:c>
      <x:c r="Q404" s="14" t="d">
        <x:v>2025-05-02T00:00:00.000Z</x:v>
      </x:c>
      <x:c r="R404" t="str">
        <x:v>P01455</x:v>
      </x:c>
      <x:c r="S404" t="str">
        <x:v>I00403</x:v>
      </x:c>
      <x:c r="T404" t="str">
        <x:v>R03</x:v>
      </x:c>
      <x:c r="U404" t="n">
        <x:v>0</x:v>
      </x:c>
      <x:c r="V404" t="n">
        <x:v>0</x:v>
      </x:c>
    </x:row>
    <x:row r="405" ht="20" customHeight="1">
      <x:c r="A405" s="4" t="str">
        <x:v>C00404</x:v>
      </x:c>
      <x:c r="B405" s="4" t="str">
        <x:v>Motor</x:v>
      </x:c>
      <x:c r="C405" s="4" t="str">
        <x:v>North</x:v>
      </x:c>
      <x:c r="D405" s="4" t="str">
        <x:v>Glass Damage</x:v>
      </x:c>
      <x:c r="E405" s="4" t="str">
        <x:v>High</x:v>
      </x:c>
      <x:c r="F405" s="10" t="n">
        <x:v>19203.01</x:v>
      </x:c>
      <x:c r="G405" s="10" t="n">
        <x:v>11884.2</x:v>
      </x:c>
      <x:c r="H405" s="11" t="n">
        <x:v>7</x:v>
      </x:c>
      <x:c r="I405" s="11" t="str">
        <x:v>Settled</x:v>
      </x:c>
      <x:c r="J405" s="11" t="n">
        <x:v>5</x:v>
      </x:c>
      <x:c r="K405" s="11" t="n">
        <x:v>34</x:v>
      </x:c>
      <x:c r="L405" s="11" t="n">
        <x:v>1</x:v>
      </x:c>
      <x:c r="M405" s="4" t="str">
        <x:v>2025-09</x:v>
      </x:c>
      <x:c r="N405" s="4" t="n">
        <x:f>IF(AND(I405="Settled",ISNUMBER(K405)),1,0)</x:f>
        <x:v>1</x:v>
      </x:c>
      <x:c r="O405" s="4" t="n">
        <x:f>IF(N405=1,IF(K405&gt;Summary!$B$5,1,0),"")</x:f>
        <x:v>1</x:v>
      </x:c>
      <x:c r="P405" s="12" t="n">
        <x:f>IF(AND(ISNUMBER(F405),ISNUMBER(G405),G405&gt;0),F405/G405,"")</x:f>
        <x:v>1.6158437252823075</x:v>
      </x:c>
      <x:c r="Q405" s="14" t="d">
        <x:v>2025-09-18T00:00:00.000Z</x:v>
      </x:c>
      <x:c r="R405" t="str">
        <x:v>P01399</x:v>
      </x:c>
      <x:c r="S405" t="str">
        <x:v>I00404</x:v>
      </x:c>
      <x:c r="T405" t="str">
        <x:v>R02</x:v>
      </x:c>
      <x:c r="U405" t="n">
        <x:v>0</x:v>
      </x:c>
      <x:c r="V405" t="n">
        <x:v>0</x:v>
      </x:c>
    </x:row>
    <x:row r="406" ht="20" customHeight="1">
      <x:c r="A406" s="4" t="str">
        <x:v>C00405</x:v>
      </x:c>
      <x:c r="B406" s="4" t="str">
        <x:v>Property</x:v>
      </x:c>
      <x:c r="C406" s="4" t="str">
        <x:v>South</x:v>
      </x:c>
      <x:c r="D406" s="4" t="str">
        <x:v>Flood</x:v>
      </x:c>
      <x:c r="E406" s="4" t="str">
        <x:v>Medium</x:v>
      </x:c>
      <x:c r="F406" s="10" t="n">
        <x:v>124960.89</x:v>
      </x:c>
      <x:c r="G406" s="10" t="n">
        <x:v>8312</x:v>
      </x:c>
      <x:c r="H406" s="11" t="n">
        <x:v>9</x:v>
      </x:c>
      <x:c r="I406" s="11" t="str">
        <x:v>Settled</x:v>
      </x:c>
      <x:c r="J406" s="11" t="n">
        <x:v>4</x:v>
      </x:c>
      <x:c r="K406" s="11" t="n">
        <x:v>16</x:v>
      </x:c>
      <x:c r="L406" s="11" t="n">
        <x:v>0</x:v>
      </x:c>
      <x:c r="M406" s="4" t="str">
        <x:v>2025-05</x:v>
      </x:c>
      <x:c r="N406" s="4" t="n">
        <x:f>IF(AND(I406="Settled",ISNUMBER(K406)),1,0)</x:f>
        <x:v>1</x:v>
      </x:c>
      <x:c r="O406" s="4" t="n">
        <x:f>IF(N406=1,IF(K406&gt;Summary!$B$5,1,0),"")</x:f>
        <x:v>0</x:v>
      </x:c>
      <x:c r="P406" s="12" t="n">
        <x:f>IF(AND(ISNUMBER(F406),ISNUMBER(G406),G406&gt;0),F406/G406,"")</x:f>
        <x:v>15.033793310875842</x:v>
      </x:c>
      <x:c r="Q406" s="14" t="d">
        <x:v>2025-05-16T00:00:00.000Z</x:v>
      </x:c>
      <x:c r="R406" t="str">
        <x:v>P01419</x:v>
      </x:c>
      <x:c r="S406" t="str">
        <x:v>I00405</x:v>
      </x:c>
      <x:c r="T406" t="str">
        <x:v>R01</x:v>
      </x:c>
      <x:c r="U406" t="n">
        <x:v>0</x:v>
      </x:c>
      <x:c r="V406" t="n">
        <x:v>0</x:v>
      </x:c>
    </x:row>
    <x:row r="407" ht="20" customHeight="1">
      <x:c r="A407" s="4" t="str">
        <x:v>C00406</x:v>
      </x:c>
      <x:c r="B407" s="4" t="str">
        <x:v>Motor</x:v>
      </x:c>
      <x:c r="C407" s="4" t="str">
        <x:v>Central</x:v>
      </x:c>
      <x:c r="D407" s="4" t="str">
        <x:v>Glass Damage</x:v>
      </x:c>
      <x:c r="E407" s="4" t="str">
        <x:v>Low</x:v>
      </x:c>
      <x:c r="F407" s="10" t="n">
        <x:v>6148.09</x:v>
      </x:c>
      <x:c r="G407" s="10" t="n">
        <x:v>9670.48</x:v>
      </x:c>
      <x:c r="H407" s="11" t="n">
        <x:v>7</x:v>
      </x:c>
      <x:c r="I407" s="11" t="str">
        <x:v>Settled</x:v>
      </x:c>
      <x:c r="J407" s="11" t="n">
        <x:v>4</x:v>
      </x:c>
      <x:c r="K407" s="11" t="n">
        <x:v>21</x:v>
      </x:c>
      <x:c r="L407" s="11" t="n">
        <x:v>0</x:v>
      </x:c>
      <x:c r="M407" s="4" t="str">
        <x:v>2025-12</x:v>
      </x:c>
      <x:c r="N407" s="4" t="n">
        <x:f>IF(AND(I407="Settled",ISNUMBER(K407)),1,0)</x:f>
        <x:v>1</x:v>
      </x:c>
      <x:c r="O407" s="4" t="n">
        <x:f>IF(N407=1,IF(K407&gt;Summary!$B$5,1,0),"")</x:f>
        <x:v>0</x:v>
      </x:c>
      <x:c r="P407" s="12" t="n">
        <x:f>IF(AND(ISNUMBER(F407),ISNUMBER(G407),G407&gt;0),F407/G407,"")</x:f>
        <x:v>0.6357585145721826</x:v>
      </x:c>
      <x:c r="Q407" s="14" t="d">
        <x:v>2025-12-21T00:00:00.000Z</x:v>
      </x:c>
      <x:c r="R407" t="str">
        <x:v>P00821</x:v>
      </x:c>
      <x:c r="S407" t="str">
        <x:v>I00406</x:v>
      </x:c>
      <x:c r="T407" t="str">
        <x:v>R05</x:v>
      </x:c>
      <x:c r="U407" t="n">
        <x:v>0</x:v>
      </x:c>
      <x:c r="V407" t="n">
        <x:v>0</x:v>
      </x:c>
    </x:row>
    <x:row r="408" ht="20" customHeight="1">
      <x:c r="A408" s="4" t="str">
        <x:v>C00407</x:v>
      </x:c>
      <x:c r="B408" s="4" t="str">
        <x:v>Property</x:v>
      </x:c>
      <x:c r="C408" s="4" t="str">
        <x:v>South</x:v>
      </x:c>
      <x:c r="D408" s="4" t="str">
        <x:v>Flood</x:v>
      </x:c>
      <x:c r="E408" s="4" t="str">
        <x:v>Low</x:v>
      </x:c>
      <x:c r="F408" s="10" t="n">
        <x:v>63557.33</x:v>
      </x:c>
      <x:c r="G408" s="10" t="n">
        <x:v>12620.77</x:v>
      </x:c>
      <x:c r="H408" s="11" t="n">
        <x:v>2</x:v>
      </x:c>
      <x:c r="I408" s="11" t="str">
        <x:v>Settled</x:v>
      </x:c>
      <x:c r="J408" s="11" t="n">
        <x:v>2</x:v>
      </x:c>
      <x:c r="K408" s="11" t="n">
        <x:v>9</x:v>
      </x:c>
      <x:c r="L408" s="11" t="n">
        <x:v>0</x:v>
      </x:c>
      <x:c r="M408" s="4" t="str">
        <x:v>2025-03</x:v>
      </x:c>
      <x:c r="N408" s="4" t="n">
        <x:f>IF(AND(I408="Settled",ISNUMBER(K408)),1,0)</x:f>
        <x:v>1</x:v>
      </x:c>
      <x:c r="O408" s="4" t="n">
        <x:f>IF(N408=1,IF(K408&gt;Summary!$B$5,1,0),"")</x:f>
        <x:v>0</x:v>
      </x:c>
      <x:c r="P408" s="12" t="n">
        <x:f>IF(AND(ISNUMBER(F408),ISNUMBER(G408),G408&gt;0),F408/G408,"")</x:f>
        <x:v>5.0359312466672</x:v>
      </x:c>
      <x:c r="Q408" s="14" t="d">
        <x:v>2025-03-06T00:00:00.000Z</x:v>
      </x:c>
      <x:c r="R408" t="str">
        <x:v>P01416</x:v>
      </x:c>
      <x:c r="S408" t="str">
        <x:v>I00407</x:v>
      </x:c>
      <x:c r="T408" t="str">
        <x:v>R01</x:v>
      </x:c>
      <x:c r="U408" t="n">
        <x:v>0</x:v>
      </x:c>
      <x:c r="V408" t="n">
        <x:v>0</x:v>
      </x:c>
    </x:row>
    <x:row r="409" ht="20" customHeight="1">
      <x:c r="A409" s="4" t="str">
        <x:v>C00408</x:v>
      </x:c>
      <x:c r="B409" s="4" t="str">
        <x:v>Property</x:v>
      </x:c>
      <x:c r="C409" s="4" t="str">
        <x:v>South</x:v>
      </x:c>
      <x:c r="D409" s="4" t="str">
        <x:v>Fire</x:v>
      </x:c>
      <x:c r="E409" s="4" t="str">
        <x:v>High</x:v>
      </x:c>
      <x:c r="F409" s="10" t="n">
        <x:v>483702.42</x:v>
      </x:c>
      <x:c r="G409" s="10" t="n">
        <x:v>13124.58</x:v>
      </x:c>
      <x:c r="H409" s="11" t="n">
        <x:v>9</x:v>
      </x:c>
      <x:c r="I409" s="11" t="str">
        <x:v>Pending</x:v>
      </x:c>
      <x:c r="J409" s="11" t="n">
        <x:v>5</x:v>
      </x:c>
      <x:c r="K409" s="11"/>
      <x:c r="L409" s="11" t="n">
        <x:v>1</x:v>
      </x:c>
      <x:c r="M409" s="4" t="str">
        <x:v>2025-04</x:v>
      </x:c>
      <x:c r="N409" s="4" t="n">
        <x:f>IF(AND(I409="Settled",ISNUMBER(K409)),1,0)</x:f>
        <x:v>0</x:v>
      </x:c>
      <x:c r="O409" s="4" t="str">
        <x:f>IF(N409=1,IF(K409&gt;Summary!$B$5,1,0),"")</x:f>
      </x:c>
      <x:c r="P409" s="12" t="n">
        <x:f>IF(AND(ISNUMBER(F409),ISNUMBER(G409),G409&gt;0),F409/G409,"")</x:f>
        <x:v>36.85469706459178</x:v>
      </x:c>
      <x:c r="Q409" s="14" t="d">
        <x:v>2025-04-09T00:00:00.000Z</x:v>
      </x:c>
      <x:c r="R409" t="str">
        <x:v>P00758</x:v>
      </x:c>
      <x:c r="S409" t="str">
        <x:v>I00408</x:v>
      </x:c>
      <x:c r="T409" t="str">
        <x:v>R01</x:v>
      </x:c>
      <x:c r="U409" t="n">
        <x:v>0</x:v>
      </x:c>
      <x:c r="V409" t="n">
        <x:v>0</x:v>
      </x:c>
    </x:row>
    <x:row r="410" ht="20" customHeight="1">
      <x:c r="A410" s="4" t="str">
        <x:v>C00409</x:v>
      </x:c>
      <x:c r="B410" s="4" t="str">
        <x:v>Motor</x:v>
      </x:c>
      <x:c r="C410" s="4" t="str">
        <x:v>South</x:v>
      </x:c>
      <x:c r="D410" s="4" t="str">
        <x:v>Theft</x:v>
      </x:c>
      <x:c r="E410" s="4" t="str">
        <x:v>High</x:v>
      </x:c>
      <x:c r="F410" s="10" t="n">
        <x:v>117432.74</x:v>
      </x:c>
      <x:c r="G410" s="10" t="n">
        <x:v>5567.49</x:v>
      </x:c>
      <x:c r="H410" s="11" t="n">
        <x:v>1</x:v>
      </x:c>
      <x:c r="I410" s="11" t="str">
        <x:v>Settled</x:v>
      </x:c>
      <x:c r="J410" s="11" t="n">
        <x:v>6</x:v>
      </x:c>
      <x:c r="K410" s="11" t="n">
        <x:v>42</x:v>
      </x:c>
      <x:c r="L410" s="11" t="n">
        <x:v>1</x:v>
      </x:c>
      <x:c r="M410" s="4" t="str">
        <x:v>2025-12</x:v>
      </x:c>
      <x:c r="N410" s="4" t="n">
        <x:f>IF(AND(I410="Settled",ISNUMBER(K410)),1,0)</x:f>
        <x:v>1</x:v>
      </x:c>
      <x:c r="O410" s="4" t="n">
        <x:f>IF(N410=1,IF(K410&gt;Summary!$B$5,1,0),"")</x:f>
        <x:v>1</x:v>
      </x:c>
      <x:c r="P410" s="12" t="n">
        <x:f>IF(AND(ISNUMBER(F410),ISNUMBER(G410),G410&gt;0),F410/G410,"")</x:f>
        <x:v>21.092582115100342</x:v>
      </x:c>
      <x:c r="Q410" s="14" t="d">
        <x:v>2025-12-10T00:00:00.000Z</x:v>
      </x:c>
      <x:c r="R410" t="str">
        <x:v>P00121</x:v>
      </x:c>
      <x:c r="S410" t="str">
        <x:v>I00409</x:v>
      </x:c>
      <x:c r="T410" t="str">
        <x:v>R01</x:v>
      </x:c>
      <x:c r="U410" t="n">
        <x:v>0</x:v>
      </x:c>
      <x:c r="V410" t="n">
        <x:v>0</x:v>
      </x:c>
    </x:row>
    <x:row r="411" ht="20" customHeight="1">
      <x:c r="A411" s="4" t="str">
        <x:v>C00410</x:v>
      </x:c>
      <x:c r="B411" s="4" t="str">
        <x:v>Motor</x:v>
      </x:c>
      <x:c r="C411" s="4" t="str">
        <x:v>West</x:v>
      </x:c>
      <x:c r="D411" s="4" t="str">
        <x:v>Collision</x:v>
      </x:c>
      <x:c r="E411" s="4" t="str">
        <x:v>Low</x:v>
      </x:c>
      <x:c r="F411" s="10" t="n">
        <x:v>14561.53</x:v>
      </x:c>
      <x:c r="G411" s="10" t="n">
        <x:v>24686.49</x:v>
      </x:c>
      <x:c r="H411" s="11" t="n">
        <x:v>1</x:v>
      </x:c>
      <x:c r="I411" s="11" t="str">
        <x:v>Settled</x:v>
      </x:c>
      <x:c r="J411" s="11" t="n">
        <x:v>3</x:v>
      </x:c>
      <x:c r="K411" s="11" t="n">
        <x:v>12</x:v>
      </x:c>
      <x:c r="L411" s="11" t="n">
        <x:v>0</x:v>
      </x:c>
      <x:c r="M411" s="4" t="str">
        <x:v>2025-03</x:v>
      </x:c>
      <x:c r="N411" s="4" t="n">
        <x:f>IF(AND(I411="Settled",ISNUMBER(K411)),1,0)</x:f>
        <x:v>1</x:v>
      </x:c>
      <x:c r="O411" s="4" t="n">
        <x:f>IF(N411=1,IF(K411&gt;Summary!$B$5,1,0),"")</x:f>
        <x:v>0</x:v>
      </x:c>
      <x:c r="P411" s="12" t="n">
        <x:f>IF(AND(ISNUMBER(F411),ISNUMBER(G411),G411&gt;0),F411/G411,"")</x:f>
        <x:v>0.5898582585049555</x:v>
      </x:c>
      <x:c r="Q411" s="14" t="d">
        <x:v>2025-03-29T00:00:00.000Z</x:v>
      </x:c>
      <x:c r="R411" t="str">
        <x:v>P00318</x:v>
      </x:c>
      <x:c r="S411" t="str">
        <x:v>I00410</x:v>
      </x:c>
      <x:c r="T411" t="str">
        <x:v>R03</x:v>
      </x:c>
      <x:c r="U411" t="n">
        <x:v>0</x:v>
      </x:c>
      <x:c r="V411" t="n">
        <x:v>0</x:v>
      </x:c>
    </x:row>
    <x:row r="412" ht="20" customHeight="1">
      <x:c r="A412" s="4" t="str">
        <x:v>C00411</x:v>
      </x:c>
      <x:c r="B412" s="4" t="str">
        <x:v>Motor</x:v>
      </x:c>
      <x:c r="C412" s="4" t="str">
        <x:v>South</x:v>
      </x:c>
      <x:c r="D412" s="4" t="str">
        <x:v>Theft</x:v>
      </x:c>
      <x:c r="E412" s="4" t="str">
        <x:v>Low</x:v>
      </x:c>
      <x:c r="F412" s="10" t="n">
        <x:v>16910.17</x:v>
      </x:c>
      <x:c r="G412" s="10" t="n">
        <x:v>12540.6</x:v>
      </x:c>
      <x:c r="H412" s="11" t="n">
        <x:v>1</x:v>
      </x:c>
      <x:c r="I412" s="11" t="str">
        <x:v>Settled</x:v>
      </x:c>
      <x:c r="J412" s="11" t="n">
        <x:v>4</x:v>
      </x:c>
      <x:c r="K412" s="11" t="n">
        <x:v>29</x:v>
      </x:c>
      <x:c r="L412" s="11" t="n">
        <x:v>1</x:v>
      </x:c>
      <x:c r="M412" s="4" t="str">
        <x:v>2025-08</x:v>
      </x:c>
      <x:c r="N412" s="4" t="n">
        <x:f>IF(AND(I412="Settled",ISNUMBER(K412)),1,0)</x:f>
        <x:v>1</x:v>
      </x:c>
      <x:c r="O412" s="4" t="n">
        <x:f>IF(N412=1,IF(K412&gt;Summary!$B$5,1,0),"")</x:f>
        <x:v>0</x:v>
      </x:c>
      <x:c r="P412" s="12" t="n">
        <x:f>IF(AND(ISNUMBER(F412),ISNUMBER(G412),G412&gt;0),F412/G412,"")</x:f>
        <x:v>1.3484338867358816</x:v>
      </x:c>
      <x:c r="Q412" s="14" t="d">
        <x:v>2025-08-15T00:00:00.000Z</x:v>
      </x:c>
      <x:c r="R412" t="str">
        <x:v>P00437</x:v>
      </x:c>
      <x:c r="S412" t="str">
        <x:v>I00411</x:v>
      </x:c>
      <x:c r="T412" t="str">
        <x:v>R01</x:v>
      </x:c>
      <x:c r="U412" t="n">
        <x:v>0</x:v>
      </x:c>
      <x:c r="V412" t="n">
        <x:v>0</x:v>
      </x:c>
    </x:row>
    <x:row r="413" ht="20" customHeight="1">
      <x:c r="A413" s="4" t="str">
        <x:v>C00412</x:v>
      </x:c>
      <x:c r="B413" s="4" t="str">
        <x:v>Property</x:v>
      </x:c>
      <x:c r="C413" s="4" t="str">
        <x:v>South</x:v>
      </x:c>
      <x:c r="D413" s="4" t="str">
        <x:v>Flood</x:v>
      </x:c>
      <x:c r="E413" s="4" t="str">
        <x:v>Low</x:v>
      </x:c>
      <x:c r="F413" s="10" t="n">
        <x:v>21719.17</x:v>
      </x:c>
      <x:c r="G413" s="10" t="n">
        <x:v>14545.54</x:v>
      </x:c>
      <x:c r="H413" s="11" t="n">
        <x:v>3</x:v>
      </x:c>
      <x:c r="I413" s="11" t="str">
        <x:v>Pending</x:v>
      </x:c>
      <x:c r="J413" s="11" t="n">
        <x:v>3</x:v>
      </x:c>
      <x:c r="K413" s="11"/>
      <x:c r="L413" s="11" t="n">
        <x:v>0</x:v>
      </x:c>
      <x:c r="M413" s="4" t="str">
        <x:v>2025-04</x:v>
      </x:c>
      <x:c r="N413" s="4" t="n">
        <x:f>IF(AND(I413="Settled",ISNUMBER(K413)),1,0)</x:f>
        <x:v>0</x:v>
      </x:c>
      <x:c r="O413" s="4" t="str">
        <x:f>IF(N413=1,IF(K413&gt;Summary!$B$5,1,0),"")</x:f>
      </x:c>
      <x:c r="P413" s="12" t="n">
        <x:f>IF(AND(ISNUMBER(F413),ISNUMBER(G413),G413&gt;0),F413/G413,"")</x:f>
        <x:v>1.4931841650430302</x:v>
      </x:c>
      <x:c r="Q413" s="14" t="d">
        <x:v>2025-04-17T00:00:00.000Z</x:v>
      </x:c>
      <x:c r="R413" t="str">
        <x:v>P00604</x:v>
      </x:c>
      <x:c r="S413" t="str">
        <x:v>I00412</x:v>
      </x:c>
      <x:c r="T413" t="str">
        <x:v>R01</x:v>
      </x:c>
      <x:c r="U413" t="n">
        <x:v>0</x:v>
      </x:c>
      <x:c r="V413" t="n">
        <x:v>0</x:v>
      </x:c>
    </x:row>
    <x:row r="414" ht="20" customHeight="1">
      <x:c r="A414" s="4" t="str">
        <x:v>C00413</x:v>
      </x:c>
      <x:c r="B414" s="4" t="str">
        <x:v>Motor</x:v>
      </x:c>
      <x:c r="C414" s="4" t="str">
        <x:v>West</x:v>
      </x:c>
      <x:c r="D414" s="4" t="str">
        <x:v>Collision</x:v>
      </x:c>
      <x:c r="E414" s="4" t="str">
        <x:v>Low</x:v>
      </x:c>
      <x:c r="F414" s="10" t="n">
        <x:v>18509.93</x:v>
      </x:c>
      <x:c r="G414" s="10" t="n">
        <x:v>33266.76</x:v>
      </x:c>
      <x:c r="H414" s="11" t="n">
        <x:v>5</x:v>
      </x:c>
      <x:c r="I414" s="11" t="str">
        <x:v>Settled</x:v>
      </x:c>
      <x:c r="J414" s="11" t="n">
        <x:v>3</x:v>
      </x:c>
      <x:c r="K414" s="11" t="n">
        <x:v>14</x:v>
      </x:c>
      <x:c r="L414" s="11" t="n">
        <x:v>0</x:v>
      </x:c>
      <x:c r="M414" s="4" t="str">
        <x:v>2025-04</x:v>
      </x:c>
      <x:c r="N414" s="4" t="n">
        <x:f>IF(AND(I414="Settled",ISNUMBER(K414)),1,0)</x:f>
        <x:v>1</x:v>
      </x:c>
      <x:c r="O414" s="4" t="n">
        <x:f>IF(N414=1,IF(K414&gt;Summary!$B$5,1,0),"")</x:f>
        <x:v>0</x:v>
      </x:c>
      <x:c r="P414" s="12" t="n">
        <x:f>IF(AND(ISNUMBER(F414),ISNUMBER(G414),G414&gt;0),F414/G414,"")</x:f>
        <x:v>0.5564091603751011</x:v>
      </x:c>
      <x:c r="Q414" s="14" t="d">
        <x:v>2025-04-14T00:00:00.000Z</x:v>
      </x:c>
      <x:c r="R414" t="str">
        <x:v>P01503</x:v>
      </x:c>
      <x:c r="S414" t="str">
        <x:v>I00413</x:v>
      </x:c>
      <x:c r="T414" t="str">
        <x:v>R03</x:v>
      </x:c>
      <x:c r="U414" t="n">
        <x:v>0</x:v>
      </x:c>
      <x:c r="V414" t="n">
        <x:v>0</x:v>
      </x:c>
    </x:row>
    <x:row r="415" ht="20" customHeight="1">
      <x:c r="A415" s="4" t="str">
        <x:v>C00414</x:v>
      </x:c>
      <x:c r="B415" s="4" t="str">
        <x:v>Motor</x:v>
      </x:c>
      <x:c r="C415" s="4" t="str">
        <x:v>South</x:v>
      </x:c>
      <x:c r="D415" s="4" t="str">
        <x:v>Collision</x:v>
      </x:c>
      <x:c r="E415" s="4" t="str">
        <x:v>High</x:v>
      </x:c>
      <x:c r="F415" s="10" t="n">
        <x:v>164735.03</x:v>
      </x:c>
      <x:c r="G415" s="10" t="n">
        <x:v>11606.76</x:v>
      </x:c>
      <x:c r="H415" s="11" t="n">
        <x:v>10</x:v>
      </x:c>
      <x:c r="I415" s="11" t="str">
        <x:v>Settled</x:v>
      </x:c>
      <x:c r="J415" s="11" t="n">
        <x:v>3</x:v>
      </x:c>
      <x:c r="K415" s="11" t="n">
        <x:v>36</x:v>
      </x:c>
      <x:c r="L415" s="11" t="n">
        <x:v>0</x:v>
      </x:c>
      <x:c r="M415" s="4" t="str">
        <x:v>2025-09</x:v>
      </x:c>
      <x:c r="N415" s="4" t="n">
        <x:f>IF(AND(I415="Settled",ISNUMBER(K415)),1,0)</x:f>
        <x:v>1</x:v>
      </x:c>
      <x:c r="O415" s="4" t="n">
        <x:f>IF(N415=1,IF(K415&gt;Summary!$B$5,1,0),"")</x:f>
        <x:v>1</x:v>
      </x:c>
      <x:c r="P415" s="12" t="n">
        <x:f>IF(AND(ISNUMBER(F415),ISNUMBER(G415),G415&gt;0),F415/G415,"")</x:f>
        <x:v>14.193024582226219</x:v>
      </x:c>
      <x:c r="Q415" s="14" t="d">
        <x:v>2025-09-02T00:00:00.000Z</x:v>
      </x:c>
      <x:c r="R415" t="str">
        <x:v>P00533</x:v>
      </x:c>
      <x:c r="S415" t="str">
        <x:v>I00414</x:v>
      </x:c>
      <x:c r="T415" t="str">
        <x:v>R01</x:v>
      </x:c>
      <x:c r="U415" t="n">
        <x:v>0</x:v>
      </x:c>
      <x:c r="V415" t="n">
        <x:v>0</x:v>
      </x:c>
    </x:row>
    <x:row r="416" ht="20" customHeight="1">
      <x:c r="A416" s="4" t="str">
        <x:v>C00415</x:v>
      </x:c>
      <x:c r="B416" s="4" t="str">
        <x:v>Property</x:v>
      </x:c>
      <x:c r="C416" s="4" t="str">
        <x:v>South</x:v>
      </x:c>
      <x:c r="D416" s="4" t="str">
        <x:v>Flood</x:v>
      </x:c>
      <x:c r="E416" s="4" t="str">
        <x:v>Low</x:v>
      </x:c>
      <x:c r="F416" s="10" t="n">
        <x:v>23993.31</x:v>
      </x:c>
      <x:c r="G416" s="10" t="n">
        <x:v>13576.67</x:v>
      </x:c>
      <x:c r="H416" s="11" t="n">
        <x:v>8</x:v>
      </x:c>
      <x:c r="I416" s="11" t="str">
        <x:v>Settled</x:v>
      </x:c>
      <x:c r="J416" s="11" t="n">
        <x:v>2</x:v>
      </x:c>
      <x:c r="K416" s="11" t="n">
        <x:v>10</x:v>
      </x:c>
      <x:c r="L416" s="11" t="n">
        <x:v>0</x:v>
      </x:c>
      <x:c r="M416" s="4" t="str">
        <x:v>2025-10</x:v>
      </x:c>
      <x:c r="N416" s="4" t="n">
        <x:f>IF(AND(I416="Settled",ISNUMBER(K416)),1,0)</x:f>
        <x:v>1</x:v>
      </x:c>
      <x:c r="O416" s="4" t="n">
        <x:f>IF(N416=1,IF(K416&gt;Summary!$B$5,1,0),"")</x:f>
        <x:v>0</x:v>
      </x:c>
      <x:c r="P416" s="12" t="n">
        <x:f>IF(AND(ISNUMBER(F416),ISNUMBER(G416),G416&gt;0),F416/G416,"")</x:f>
        <x:v>1.76724557641896</x:v>
      </x:c>
      <x:c r="Q416" s="14" t="d">
        <x:v>2025-10-18T00:00:00.000Z</x:v>
      </x:c>
      <x:c r="R416" t="str">
        <x:v>P00981</x:v>
      </x:c>
      <x:c r="S416" t="str">
        <x:v>I00415</x:v>
      </x:c>
      <x:c r="T416" t="str">
        <x:v>R01</x:v>
      </x:c>
      <x:c r="U416" t="n">
        <x:v>0</x:v>
      </x:c>
      <x:c r="V416" t="n">
        <x:v>0</x:v>
      </x:c>
    </x:row>
    <x:row r="417" ht="20" customHeight="1">
      <x:c r="A417" s="4" t="str">
        <x:v>C00416</x:v>
      </x:c>
      <x:c r="B417" s="4" t="str">
        <x:v>Property</x:v>
      </x:c>
      <x:c r="C417" s="4" t="str">
        <x:v>Central</x:v>
      </x:c>
      <x:c r="D417" s="4" t="str">
        <x:v>Fire</x:v>
      </x:c>
      <x:c r="E417" s="4" t="str">
        <x:v>Medium</x:v>
      </x:c>
      <x:c r="F417" s="10" t="n">
        <x:v>213822.58</x:v>
      </x:c>
      <x:c r="G417" s="10" t="n">
        <x:v>16887.46</x:v>
      </x:c>
      <x:c r="H417" s="11" t="n">
        <x:v>6</x:v>
      </x:c>
      <x:c r="I417" s="11" t="str">
        <x:v>Settled</x:v>
      </x:c>
      <x:c r="J417" s="11" t="n">
        <x:v>4</x:v>
      </x:c>
      <x:c r="K417" s="11" t="n">
        <x:v>30</x:v>
      </x:c>
      <x:c r="L417" s="11" t="n">
        <x:v>1</x:v>
      </x:c>
      <x:c r="M417" s="4" t="str">
        <x:v>2025-03</x:v>
      </x:c>
      <x:c r="N417" s="4" t="n">
        <x:f>IF(AND(I417="Settled",ISNUMBER(K417)),1,0)</x:f>
        <x:v>1</x:v>
      </x:c>
      <x:c r="O417" s="4" t="n">
        <x:f>IF(N417=1,IF(K417&gt;Summary!$B$5,1,0),"")</x:f>
        <x:v>0</x:v>
      </x:c>
      <x:c r="P417" s="12" t="n">
        <x:f>IF(AND(ISNUMBER(F417),ISNUMBER(G417),G417&gt;0),F417/G417,"")</x:f>
        <x:v>12.661618739585467</x:v>
      </x:c>
      <x:c r="Q417" s="14" t="d">
        <x:v>2025-03-26T00:00:00.000Z</x:v>
      </x:c>
      <x:c r="R417" t="str">
        <x:v>P00434</x:v>
      </x:c>
      <x:c r="S417" t="str">
        <x:v>I00416</x:v>
      </x:c>
      <x:c r="T417" t="str">
        <x:v>R05</x:v>
      </x:c>
      <x:c r="U417" t="n">
        <x:v>0</x:v>
      </x:c>
      <x:c r="V417" t="n">
        <x:v>0</x:v>
      </x:c>
    </x:row>
    <x:row r="418" ht="20" customHeight="1">
      <x:c r="A418" s="4" t="str">
        <x:v>C00417</x:v>
      </x:c>
      <x:c r="B418" s="4" t="str">
        <x:v>Motor</x:v>
      </x:c>
      <x:c r="C418" s="4" t="str">
        <x:v>Central</x:v>
      </x:c>
      <x:c r="D418" s="4" t="str">
        <x:v>Collision</x:v>
      </x:c>
      <x:c r="E418" s="4" t="str">
        <x:v>High</x:v>
      </x:c>
      <x:c r="F418" s="10" t="n">
        <x:v>161894.15</x:v>
      </x:c>
      <x:c r="G418" s="10" t="n">
        <x:v>14485.2</x:v>
      </x:c>
      <x:c r="H418" s="11" t="n">
        <x:v>3</x:v>
      </x:c>
      <x:c r="I418" s="11" t="str">
        <x:v>Settled</x:v>
      </x:c>
      <x:c r="J418" s="11" t="n">
        <x:v>5</x:v>
      </x:c>
      <x:c r="K418" s="11" t="n">
        <x:v>29</x:v>
      </x:c>
      <x:c r="L418" s="11" t="n">
        <x:v>1</x:v>
      </x:c>
      <x:c r="M418" s="4" t="str">
        <x:v>2025-12</x:v>
      </x:c>
      <x:c r="N418" s="4" t="n">
        <x:f>IF(AND(I418="Settled",ISNUMBER(K418)),1,0)</x:f>
        <x:v>1</x:v>
      </x:c>
      <x:c r="O418" s="4" t="n">
        <x:f>IF(N418=1,IF(K418&gt;Summary!$B$5,1,0),"")</x:f>
        <x:v>0</x:v>
      </x:c>
      <x:c r="P418" s="12" t="n">
        <x:f>IF(AND(ISNUMBER(F418),ISNUMBER(G418),G418&gt;0),F418/G418,"")</x:f>
        <x:v>11.17652155303344</x:v>
      </x:c>
      <x:c r="Q418" s="14" t="d">
        <x:v>2025-12-25T00:00:00.000Z</x:v>
      </x:c>
      <x:c r="R418" t="str">
        <x:v>P01030</x:v>
      </x:c>
      <x:c r="S418" t="str">
        <x:v>I00417</x:v>
      </x:c>
      <x:c r="T418" t="str">
        <x:v>R05</x:v>
      </x:c>
      <x:c r="U418" t="n">
        <x:v>0</x:v>
      </x:c>
      <x:c r="V418" t="n">
        <x:v>0</x:v>
      </x:c>
    </x:row>
    <x:row r="419" ht="20" customHeight="1">
      <x:c r="A419" s="4" t="str">
        <x:v>C00418</x:v>
      </x:c>
      <x:c r="B419" s="4" t="str">
        <x:v>Motor</x:v>
      </x:c>
      <x:c r="C419" s="4" t="str">
        <x:v>West</x:v>
      </x:c>
      <x:c r="D419" s="4" t="str">
        <x:v>Glass Damage</x:v>
      </x:c>
      <x:c r="E419" s="4" t="str">
        <x:v>Medium</x:v>
      </x:c>
      <x:c r="F419" s="10" t="n">
        <x:v>4187.98</x:v>
      </x:c>
      <x:c r="G419" s="10" t="n">
        <x:v>19833.48</x:v>
      </x:c>
      <x:c r="H419" s="11" t="n">
        <x:v>7</x:v>
      </x:c>
      <x:c r="I419" s="11" t="str">
        <x:v>Settled</x:v>
      </x:c>
      <x:c r="J419" s="11" t="n">
        <x:v>4</x:v>
      </x:c>
      <x:c r="K419" s="11" t="n">
        <x:v>14</x:v>
      </x:c>
      <x:c r="L419" s="11" t="n">
        <x:v>0</x:v>
      </x:c>
      <x:c r="M419" s="4" t="str">
        <x:v>2025-02</x:v>
      </x:c>
      <x:c r="N419" s="4" t="n">
        <x:f>IF(AND(I419="Settled",ISNUMBER(K419)),1,0)</x:f>
        <x:v>1</x:v>
      </x:c>
      <x:c r="O419" s="4" t="n">
        <x:f>IF(N419=1,IF(K419&gt;Summary!$B$5,1,0),"")</x:f>
        <x:v>0</x:v>
      </x:c>
      <x:c r="P419" s="12" t="n">
        <x:f>IF(AND(ISNUMBER(F419),ISNUMBER(G419),G419&gt;0),F419/G419,"")</x:f>
        <x:v>0.21115709396434715</x:v>
      </x:c>
      <x:c r="Q419" s="14" t="d">
        <x:v>2025-02-02T00:00:00.000Z</x:v>
      </x:c>
      <x:c r="R419" t="str">
        <x:v>P00908</x:v>
      </x:c>
      <x:c r="S419" t="str">
        <x:v>I00418</x:v>
      </x:c>
      <x:c r="T419" t="str">
        <x:v>R03</x:v>
      </x:c>
      <x:c r="U419" t="n">
        <x:v>0</x:v>
      </x:c>
      <x:c r="V419" t="n">
        <x:v>0</x:v>
      </x:c>
    </x:row>
    <x:row r="420" ht="20" customHeight="1">
      <x:c r="A420" s="4" t="str">
        <x:v>C00419</x:v>
      </x:c>
      <x:c r="B420" s="4" t="str">
        <x:v>Property</x:v>
      </x:c>
      <x:c r="C420" s="4" t="str">
        <x:v>South</x:v>
      </x:c>
      <x:c r="D420" s="4" t="str">
        <x:v>Flood</x:v>
      </x:c>
      <x:c r="E420" s="4" t="str">
        <x:v>Medium</x:v>
      </x:c>
      <x:c r="F420" s="10" t="n">
        <x:v>103070.04</x:v>
      </x:c>
      <x:c r="G420" s="10" t="n">
        <x:v>10744.32</x:v>
      </x:c>
      <x:c r="H420" s="11" t="n">
        <x:v>3</x:v>
      </x:c>
      <x:c r="I420" s="11" t="str">
        <x:v>Settled</x:v>
      </x:c>
      <x:c r="J420" s="11" t="n">
        <x:v>3</x:v>
      </x:c>
      <x:c r="K420" s="11" t="n">
        <x:v>19</x:v>
      </x:c>
      <x:c r="L420" s="11" t="n">
        <x:v>0</x:v>
      </x:c>
      <x:c r="M420" s="4" t="str">
        <x:v>2025-02</x:v>
      </x:c>
      <x:c r="N420" s="4" t="n">
        <x:f>IF(AND(I420="Settled",ISNUMBER(K420)),1,0)</x:f>
        <x:v>1</x:v>
      </x:c>
      <x:c r="O420" s="4" t="n">
        <x:f>IF(N420=1,IF(K420&gt;Summary!$B$5,1,0),"")</x:f>
        <x:v>0</x:v>
      </x:c>
      <x:c r="P420" s="12" t="n">
        <x:f>IF(AND(ISNUMBER(F420),ISNUMBER(G420),G420&gt;0),F420/G420,"")</x:f>
        <x:v>9.592979360257326</x:v>
      </x:c>
      <x:c r="Q420" s="14" t="d">
        <x:v>2025-02-06T00:00:00.000Z</x:v>
      </x:c>
      <x:c r="R420" t="str">
        <x:v>P00241</x:v>
      </x:c>
      <x:c r="S420" t="str">
        <x:v>I00419</x:v>
      </x:c>
      <x:c r="T420" t="str">
        <x:v>R01</x:v>
      </x:c>
      <x:c r="U420" t="n">
        <x:v>0</x:v>
      </x:c>
      <x:c r="V420" t="n">
        <x:v>0</x:v>
      </x:c>
    </x:row>
    <x:row r="421" ht="20" customHeight="1">
      <x:c r="A421" s="4" t="str">
        <x:v>C00420</x:v>
      </x:c>
      <x:c r="B421" s="4" t="str">
        <x:v>Motor</x:v>
      </x:c>
      <x:c r="C421" s="4" t="str">
        <x:v>South</x:v>
      </x:c>
      <x:c r="D421" s="4" t="str">
        <x:v>Theft</x:v>
      </x:c>
      <x:c r="E421" s="4" t="str">
        <x:v>Low</x:v>
      </x:c>
      <x:c r="F421" s="10" t="n">
        <x:v>78010.1</x:v>
      </x:c>
      <x:c r="G421" s="10" t="n">
        <x:v>9530.44</x:v>
      </x:c>
      <x:c r="H421" s="11" t="n">
        <x:v>10</x:v>
      </x:c>
      <x:c r="I421" s="11" t="str">
        <x:v>Settled</x:v>
      </x:c>
      <x:c r="J421" s="11" t="n">
        <x:v>6</x:v>
      </x:c>
      <x:c r="K421" s="11" t="n">
        <x:v>28</x:v>
      </x:c>
      <x:c r="L421" s="11" t="n">
        <x:v>1</x:v>
      </x:c>
      <x:c r="M421" s="4" t="str">
        <x:v>2025-12</x:v>
      </x:c>
      <x:c r="N421" s="4" t="n">
        <x:f>IF(AND(I421="Settled",ISNUMBER(K421)),1,0)</x:f>
        <x:v>1</x:v>
      </x:c>
      <x:c r="O421" s="4" t="n">
        <x:f>IF(N421=1,IF(K421&gt;Summary!$B$5,1,0),"")</x:f>
        <x:v>0</x:v>
      </x:c>
      <x:c r="P421" s="12" t="n">
        <x:f>IF(AND(ISNUMBER(F421),ISNUMBER(G421),G421&gt;0),F421/G421,"")</x:f>
        <x:v>8.185361851079278</x:v>
      </x:c>
      <x:c r="Q421" s="14" t="d">
        <x:v>2025-12-23T00:00:00.000Z</x:v>
      </x:c>
      <x:c r="R421" t="str">
        <x:v>P00740</x:v>
      </x:c>
      <x:c r="S421" t="str">
        <x:v>I00420</x:v>
      </x:c>
      <x:c r="T421" t="str">
        <x:v>R01</x:v>
      </x:c>
      <x:c r="U421" t="n">
        <x:v>0</x:v>
      </x:c>
      <x:c r="V421" t="n">
        <x:v>0</x:v>
      </x:c>
    </x:row>
    <x:row r="422" ht="20" customHeight="1">
      <x:c r="A422" s="4" t="str">
        <x:v>C00421</x:v>
      </x:c>
      <x:c r="B422" s="4" t="str">
        <x:v>Motor</x:v>
      </x:c>
      <x:c r="C422" s="4" t="str">
        <x:v>West</x:v>
      </x:c>
      <x:c r="D422" s="4" t="str">
        <x:v>Collision</x:v>
      </x:c>
      <x:c r="E422" s="4" t="str">
        <x:v>Low</x:v>
      </x:c>
      <x:c r="F422" s="10" t="n">
        <x:v>26708.63</x:v>
      </x:c>
      <x:c r="G422" s="10" t="n">
        <x:v>11304.7</x:v>
      </x:c>
      <x:c r="H422" s="11" t="n">
        <x:v>8</x:v>
      </x:c>
      <x:c r="I422" s="11" t="str">
        <x:v>Settled</x:v>
      </x:c>
      <x:c r="J422" s="11" t="n">
        <x:v>4</x:v>
      </x:c>
      <x:c r="K422" s="11" t="n">
        <x:v>18</x:v>
      </x:c>
      <x:c r="L422" s="11" t="n">
        <x:v>0</x:v>
      </x:c>
      <x:c r="M422" s="4" t="str">
        <x:v>2025-01</x:v>
      </x:c>
      <x:c r="N422" s="4" t="n">
        <x:f>IF(AND(I422="Settled",ISNUMBER(K422)),1,0)</x:f>
        <x:v>1</x:v>
      </x:c>
      <x:c r="O422" s="4" t="n">
        <x:f>IF(N422=1,IF(K422&gt;Summary!$B$5,1,0),"")</x:f>
        <x:v>0</x:v>
      </x:c>
      <x:c r="P422" s="12" t="n">
        <x:f>IF(AND(ISNUMBER(F422),ISNUMBER(G422),G422&gt;0),F422/G422,"")</x:f>
        <x:v>2.3626128955213317</x:v>
      </x:c>
      <x:c r="Q422" s="14" t="d">
        <x:v>2025-01-21T00:00:00.000Z</x:v>
      </x:c>
      <x:c r="R422" t="str">
        <x:v>P00169</x:v>
      </x:c>
      <x:c r="S422" t="str">
        <x:v>I00421</x:v>
      </x:c>
      <x:c r="T422" t="str">
        <x:v>R03</x:v>
      </x:c>
      <x:c r="U422" t="n">
        <x:v>0</x:v>
      </x:c>
      <x:c r="V422" t="n">
        <x:v>0</x:v>
      </x:c>
    </x:row>
    <x:row r="423" ht="20" customHeight="1">
      <x:c r="A423" s="4" t="str">
        <x:v>C00422</x:v>
      </x:c>
      <x:c r="B423" s="4" t="str">
        <x:v>Motor</x:v>
      </x:c>
      <x:c r="C423" s="4" t="str">
        <x:v>West</x:v>
      </x:c>
      <x:c r="D423" s="4" t="str">
        <x:v>Glass Damage</x:v>
      </x:c>
      <x:c r="E423" s="4" t="str">
        <x:v>Low</x:v>
      </x:c>
      <x:c r="F423" s="10" t="n">
        <x:v>1761.87</x:v>
      </x:c>
      <x:c r="G423" s="10" t="n">
        <x:v>10016.31</x:v>
      </x:c>
      <x:c r="H423" s="11" t="n">
        <x:v>4</x:v>
      </x:c>
      <x:c r="I423" s="11" t="str">
        <x:v>Settled</x:v>
      </x:c>
      <x:c r="J423" s="11" t="n">
        <x:v>2</x:v>
      </x:c>
      <x:c r="K423" s="11" t="n">
        <x:v>14</x:v>
      </x:c>
      <x:c r="L423" s="11" t="n">
        <x:v>0</x:v>
      </x:c>
      <x:c r="M423" s="4" t="str">
        <x:v>2025-04</x:v>
      </x:c>
      <x:c r="N423" s="4" t="n">
        <x:f>IF(AND(I423="Settled",ISNUMBER(K423)),1,0)</x:f>
        <x:v>1</x:v>
      </x:c>
      <x:c r="O423" s="4" t="n">
        <x:f>IF(N423=1,IF(K423&gt;Summary!$B$5,1,0),"")</x:f>
        <x:v>0</x:v>
      </x:c>
      <x:c r="P423" s="12" t="n">
        <x:f>IF(AND(ISNUMBER(F423),ISNUMBER(G423),G423&gt;0),F423/G423,"")</x:f>
        <x:v>0.17590010692560434</x:v>
      </x:c>
      <x:c r="Q423" s="14" t="d">
        <x:v>2025-04-25T00:00:00.000Z</x:v>
      </x:c>
      <x:c r="R423" t="str">
        <x:v>P01423</x:v>
      </x:c>
      <x:c r="S423" t="str">
        <x:v>I00422</x:v>
      </x:c>
      <x:c r="T423" t="str">
        <x:v>R03</x:v>
      </x:c>
      <x:c r="U423" t="n">
        <x:v>0</x:v>
      </x:c>
      <x:c r="V423" t="n">
        <x:v>0</x:v>
      </x:c>
    </x:row>
    <x:row r="424" ht="20" customHeight="1">
      <x:c r="A424" s="4" t="str">
        <x:v>C00423</x:v>
      </x:c>
      <x:c r="B424" s="4" t="str">
        <x:v>Motor</x:v>
      </x:c>
      <x:c r="C424" s="4" t="str">
        <x:v>Central</x:v>
      </x:c>
      <x:c r="D424" s="4" t="str">
        <x:v>Theft</x:v>
      </x:c>
      <x:c r="E424" s="4" t="str">
        <x:v>Low</x:v>
      </x:c>
      <x:c r="F424" s="10" t="n">
        <x:v>45309.17</x:v>
      </x:c>
      <x:c r="G424" s="10" t="n">
        <x:v>4962.11</x:v>
      </x:c>
      <x:c r="H424" s="11" t="n">
        <x:v>7</x:v>
      </x:c>
      <x:c r="I424" s="11" t="str">
        <x:v>Settled</x:v>
      </x:c>
      <x:c r="J424" s="11" t="n">
        <x:v>4</x:v>
      </x:c>
      <x:c r="K424" s="11" t="n">
        <x:v>19</x:v>
      </x:c>
      <x:c r="L424" s="11" t="n">
        <x:v>1</x:v>
      </x:c>
      <x:c r="M424" s="4" t="str">
        <x:v>2025-02</x:v>
      </x:c>
      <x:c r="N424" s="4" t="n">
        <x:f>IF(AND(I424="Settled",ISNUMBER(K424)),1,0)</x:f>
        <x:v>1</x:v>
      </x:c>
      <x:c r="O424" s="4" t="n">
        <x:f>IF(N424=1,IF(K424&gt;Summary!$B$5,1,0),"")</x:f>
        <x:v>0</x:v>
      </x:c>
      <x:c r="P424" s="12" t="n">
        <x:f>IF(AND(ISNUMBER(F424),ISNUMBER(G424),G424&gt;0),F424/G424,"")</x:f>
        <x:v>9.131028937286759</x:v>
      </x:c>
      <x:c r="Q424" s="14" t="d">
        <x:v>2025-02-14T00:00:00.000Z</x:v>
      </x:c>
      <x:c r="R424" t="str">
        <x:v>P01127</x:v>
      </x:c>
      <x:c r="S424" t="str">
        <x:v>I00423</x:v>
      </x:c>
      <x:c r="T424" t="str">
        <x:v>R05</x:v>
      </x:c>
      <x:c r="U424" t="n">
        <x:v>0</x:v>
      </x:c>
      <x:c r="V424" t="n">
        <x:v>0</x:v>
      </x:c>
    </x:row>
    <x:row r="425" ht="20" customHeight="1">
      <x:c r="A425" s="4" t="str">
        <x:v>C00424</x:v>
      </x:c>
      <x:c r="B425" s="4" t="str">
        <x:v>Property</x:v>
      </x:c>
      <x:c r="C425" s="4" t="str">
        <x:v>North</x:v>
      </x:c>
      <x:c r="D425" s="4" t="str">
        <x:v>Water Damage</x:v>
      </x:c>
      <x:c r="E425" s="4" t="str">
        <x:v>Unknown</x:v>
      </x:c>
      <x:c r="F425" s="10" t="n">
        <x:v>15681.56</x:v>
      </x:c>
      <x:c r="G425" s="10" t="n">
        <x:v>12276.25</x:v>
      </x:c>
      <x:c r="H425" s="11" t="n">
        <x:v>1</x:v>
      </x:c>
      <x:c r="I425" s="11" t="str">
        <x:v>Settled</x:v>
      </x:c>
      <x:c r="J425" s="11" t="n">
        <x:v>3</x:v>
      </x:c>
      <x:c r="K425" s="11" t="n">
        <x:v>18</x:v>
      </x:c>
      <x:c r="L425" s="11" t="n">
        <x:v>0</x:v>
      </x:c>
      <x:c r="M425" s="4" t="str">
        <x:v>2025-03</x:v>
      </x:c>
      <x:c r="N425" s="4" t="n">
        <x:f>IF(AND(I425="Settled",ISNUMBER(K425)),1,0)</x:f>
        <x:v>1</x:v>
      </x:c>
      <x:c r="O425" s="4" t="n">
        <x:f>IF(N425=1,IF(K425&gt;Summary!$B$5,1,0),"")</x:f>
        <x:v>0</x:v>
      </x:c>
      <x:c r="P425" s="12" t="n">
        <x:f>IF(AND(ISNUMBER(F425),ISNUMBER(G425),G425&gt;0),F425/G425,"")</x:f>
        <x:v>1.2773900824763262</x:v>
      </x:c>
      <x:c r="Q425" s="14" t="d">
        <x:v>2025-03-23T00:00:00.000Z</x:v>
      </x:c>
      <x:c r="R425" t="str">
        <x:v>P01507</x:v>
      </x:c>
      <x:c r="S425" t="str">
        <x:v>I00424</x:v>
      </x:c>
      <x:c r="T425" t="str">
        <x:v>R02</x:v>
      </x:c>
      <x:c r="U425" t="n">
        <x:v>0</x:v>
      </x:c>
      <x:c r="V425" t="n">
        <x:v>0</x:v>
      </x:c>
    </x:row>
    <x:row r="426" ht="20" customHeight="1">
      <x:c r="A426" s="4" t="str">
        <x:v>C00425</x:v>
      </x:c>
      <x:c r="B426" s="4" t="str">
        <x:v>Motor</x:v>
      </x:c>
      <x:c r="C426" s="4" t="str">
        <x:v>South</x:v>
      </x:c>
      <x:c r="D426" s="4" t="str">
        <x:v>Collision</x:v>
      </x:c>
      <x:c r="E426" s="4" t="str">
        <x:v>Low</x:v>
      </x:c>
      <x:c r="F426" s="10" t="n">
        <x:v>28836.38</x:v>
      </x:c>
      <x:c r="G426" s="10" t="n">
        <x:v>6178.99</x:v>
      </x:c>
      <x:c r="H426" s="11" t="n">
        <x:v>1</x:v>
      </x:c>
      <x:c r="I426" s="11" t="str">
        <x:v>Settled</x:v>
      </x:c>
      <x:c r="J426" s="11" t="n">
        <x:v>3</x:v>
      </x:c>
      <x:c r="K426" s="11" t="n">
        <x:v>7</x:v>
      </x:c>
      <x:c r="L426" s="11" t="n">
        <x:v>0</x:v>
      </x:c>
      <x:c r="M426" s="4" t="str">
        <x:v>2025-01</x:v>
      </x:c>
      <x:c r="N426" s="4" t="n">
        <x:f>IF(AND(I426="Settled",ISNUMBER(K426)),1,0)</x:f>
        <x:v>1</x:v>
      </x:c>
      <x:c r="O426" s="4" t="n">
        <x:f>IF(N426=1,IF(K426&gt;Summary!$B$5,1,0),"")</x:f>
        <x:v>0</x:v>
      </x:c>
      <x:c r="P426" s="12" t="n">
        <x:f>IF(AND(ISNUMBER(F426),ISNUMBER(G426),G426&gt;0),F426/G426,"")</x:f>
        <x:v>4.6668436103635065</x:v>
      </x:c>
      <x:c r="Q426" s="14" t="d">
        <x:v>2025-01-28T00:00:00.000Z</x:v>
      </x:c>
      <x:c r="R426" t="str">
        <x:v>P01401</x:v>
      </x:c>
      <x:c r="S426" t="str">
        <x:v>I00425</x:v>
      </x:c>
      <x:c r="T426" t="str">
        <x:v>R01</x:v>
      </x:c>
      <x:c r="U426" t="n">
        <x:v>0</x:v>
      </x:c>
      <x:c r="V426" t="n">
        <x:v>0</x:v>
      </x:c>
    </x:row>
    <x:row r="427" ht="20" customHeight="1">
      <x:c r="A427" s="4" t="str">
        <x:v>C00426</x:v>
      </x:c>
      <x:c r="B427" s="4" t="str">
        <x:v>Motor</x:v>
      </x:c>
      <x:c r="C427" s="4" t="str">
        <x:v>South</x:v>
      </x:c>
      <x:c r="D427" s="4" t="str">
        <x:v>Collision</x:v>
      </x:c>
      <x:c r="E427" s="4" t="str">
        <x:v>Low</x:v>
      </x:c>
      <x:c r="F427" s="10" t="n">
        <x:v>13488.99</x:v>
      </x:c>
      <x:c r="G427" s="10" t="n">
        <x:v>13758.6</x:v>
      </x:c>
      <x:c r="H427" s="11" t="n">
        <x:v>7</x:v>
      </x:c>
      <x:c r="I427" s="11" t="str">
        <x:v>Rejected</x:v>
      </x:c>
      <x:c r="J427" s="11" t="n">
        <x:v>4</x:v>
      </x:c>
      <x:c r="K427" s="11"/>
      <x:c r="L427" s="11" t="n">
        <x:v>0</x:v>
      </x:c>
      <x:c r="M427" s="4" t="str">
        <x:v>2025-05</x:v>
      </x:c>
      <x:c r="N427" s="4" t="n">
        <x:f>IF(AND(I427="Settled",ISNUMBER(K427)),1,0)</x:f>
        <x:v>0</x:v>
      </x:c>
      <x:c r="O427" s="4" t="str">
        <x:f>IF(N427=1,IF(K427&gt;Summary!$B$5,1,0),"")</x:f>
      </x:c>
      <x:c r="P427" s="12" t="n">
        <x:f>IF(AND(ISNUMBER(F427),ISNUMBER(G427),G427&gt;0),F427/G427,"")</x:f>
        <x:v>0.9804042562470018</x:v>
      </x:c>
      <x:c r="Q427" s="14" t="d">
        <x:v>2025-05-11T00:00:00.000Z</x:v>
      </x:c>
      <x:c r="R427" t="str">
        <x:v>P00352</x:v>
      </x:c>
      <x:c r="S427" t="str">
        <x:v>I00426</x:v>
      </x:c>
      <x:c r="T427" t="str">
        <x:v>R01</x:v>
      </x:c>
      <x:c r="U427" t="n">
        <x:v>0</x:v>
      </x:c>
      <x:c r="V427" t="n">
        <x:v>0</x:v>
      </x:c>
    </x:row>
    <x:row r="428" ht="20" customHeight="1">
      <x:c r="A428" s="4" t="str">
        <x:v>C00427</x:v>
      </x:c>
      <x:c r="B428" s="4" t="str">
        <x:v>Motor</x:v>
      </x:c>
      <x:c r="C428" s="4" t="str">
        <x:v>North</x:v>
      </x:c>
      <x:c r="D428" s="4" t="str">
        <x:v>Theft</x:v>
      </x:c>
      <x:c r="E428" s="4" t="str">
        <x:v>Low</x:v>
      </x:c>
      <x:c r="F428" s="10" t="n">
        <x:v>30638.42</x:v>
      </x:c>
      <x:c r="G428" s="10" t="n">
        <x:v>6874.58</x:v>
      </x:c>
      <x:c r="H428" s="11" t="n">
        <x:v>1</x:v>
      </x:c>
      <x:c r="I428" s="11" t="str">
        <x:v>Settled</x:v>
      </x:c>
      <x:c r="J428" s="11" t="n">
        <x:v>5</x:v>
      </x:c>
      <x:c r="K428" s="11" t="n">
        <x:v>29</x:v>
      </x:c>
      <x:c r="L428" s="11" t="n">
        <x:v>1</x:v>
      </x:c>
      <x:c r="M428" s="4" t="str">
        <x:v>2025-04</x:v>
      </x:c>
      <x:c r="N428" s="4" t="n">
        <x:f>IF(AND(I428="Settled",ISNUMBER(K428)),1,0)</x:f>
        <x:v>1</x:v>
      </x:c>
      <x:c r="O428" s="4" t="n">
        <x:f>IF(N428=1,IF(K428&gt;Summary!$B$5,1,0),"")</x:f>
        <x:v>0</x:v>
      </x:c>
      <x:c r="P428" s="12" t="n">
        <x:f>IF(AND(ISNUMBER(F428),ISNUMBER(G428),G428&gt;0),F428/G428,"")</x:f>
        <x:v>4.456769722659421</x:v>
      </x:c>
      <x:c r="Q428" s="14" t="d">
        <x:v>2025-04-18T00:00:00.000Z</x:v>
      </x:c>
      <x:c r="R428" t="str">
        <x:v>P01132</x:v>
      </x:c>
      <x:c r="S428" t="str">
        <x:v>I00427</x:v>
      </x:c>
      <x:c r="T428" t="str">
        <x:v>R02</x:v>
      </x:c>
      <x:c r="U428" t="n">
        <x:v>0</x:v>
      </x:c>
      <x:c r="V428" t="n">
        <x:v>0</x:v>
      </x:c>
    </x:row>
    <x:row r="429" ht="20" customHeight="1">
      <x:c r="A429" s="4" t="str">
        <x:v>C00428</x:v>
      </x:c>
      <x:c r="B429" s="4" t="str">
        <x:v>Motor</x:v>
      </x:c>
      <x:c r="C429" s="4" t="str">
        <x:v>North</x:v>
      </x:c>
      <x:c r="D429" s="4" t="str">
        <x:v>Collision</x:v>
      </x:c>
      <x:c r="E429" s="4" t="str">
        <x:v>High</x:v>
      </x:c>
      <x:c r="F429" s="10" t="n">
        <x:v>78237.34</x:v>
      </x:c>
      <x:c r="G429" s="10" t="n">
        <x:v>17523.39</x:v>
      </x:c>
      <x:c r="H429" s="11" t="n">
        <x:v>5</x:v>
      </x:c>
      <x:c r="I429" s="11" t="str">
        <x:v>Settled</x:v>
      </x:c>
      <x:c r="J429" s="11" t="n">
        <x:v>6</x:v>
      </x:c>
      <x:c r="K429" s="11" t="n">
        <x:v>48</x:v>
      </x:c>
      <x:c r="L429" s="11" t="n">
        <x:v>1</x:v>
      </x:c>
      <x:c r="M429" s="4" t="str">
        <x:v>2025-02</x:v>
      </x:c>
      <x:c r="N429" s="4" t="n">
        <x:f>IF(AND(I429="Settled",ISNUMBER(K429)),1,0)</x:f>
        <x:v>1</x:v>
      </x:c>
      <x:c r="O429" s="4" t="n">
        <x:f>IF(N429=1,IF(K429&gt;Summary!$B$5,1,0),"")</x:f>
        <x:v>1</x:v>
      </x:c>
      <x:c r="P429" s="12" t="n">
        <x:f>IF(AND(ISNUMBER(F429),ISNUMBER(G429),G429&gt;0),F429/G429,"")</x:f>
        <x:v>4.464737702008573</x:v>
      </x:c>
      <x:c r="Q429" s="14" t="d">
        <x:v>2025-02-27T00:00:00.000Z</x:v>
      </x:c>
      <x:c r="R429" t="str">
        <x:v>P00161</x:v>
      </x:c>
      <x:c r="S429" t="str">
        <x:v>I00428</x:v>
      </x:c>
      <x:c r="T429" t="str">
        <x:v>R02</x:v>
      </x:c>
      <x:c r="U429" t="n">
        <x:v>0</x:v>
      </x:c>
      <x:c r="V429" t="n">
        <x:v>0</x:v>
      </x:c>
    </x:row>
    <x:row r="430" ht="20" customHeight="1">
      <x:c r="A430" s="4" t="str">
        <x:v>C00429</x:v>
      </x:c>
      <x:c r="B430" s="4" t="str">
        <x:v>Property</x:v>
      </x:c>
      <x:c r="C430" s="4" t="str">
        <x:v>South</x:v>
      </x:c>
      <x:c r="D430" s="4" t="str">
        <x:v>Fire</x:v>
      </x:c>
      <x:c r="E430" s="4" t="str">
        <x:v>Low</x:v>
      </x:c>
      <x:c r="F430" s="10" t="n">
        <x:v>79000.19</x:v>
      </x:c>
      <x:c r="G430" s="10" t="n">
        <x:v>19886.88</x:v>
      </x:c>
      <x:c r="H430" s="11" t="n">
        <x:v>5</x:v>
      </x:c>
      <x:c r="I430" s="11" t="str">
        <x:v>Settled</x:v>
      </x:c>
      <x:c r="J430" s="11" t="n">
        <x:v>6</x:v>
      </x:c>
      <x:c r="K430" s="11" t="n">
        <x:v>24</x:v>
      </x:c>
      <x:c r="L430" s="11" t="n">
        <x:v>1</x:v>
      </x:c>
      <x:c r="M430" s="4" t="str">
        <x:v>2025-09</x:v>
      </x:c>
      <x:c r="N430" s="4" t="n">
        <x:f>IF(AND(I430="Settled",ISNUMBER(K430)),1,0)</x:f>
        <x:v>1</x:v>
      </x:c>
      <x:c r="O430" s="4" t="n">
        <x:f>IF(N430=1,IF(K430&gt;Summary!$B$5,1,0),"")</x:f>
        <x:v>0</x:v>
      </x:c>
      <x:c r="P430" s="12" t="n">
        <x:f>IF(AND(ISNUMBER(F430),ISNUMBER(G430),G430&gt;0),F430/G430,"")</x:f>
        <x:v>3.9724778346326826</x:v>
      </x:c>
      <x:c r="Q430" s="14" t="d">
        <x:v>2025-09-20T00:00:00.000Z</x:v>
      </x:c>
      <x:c r="R430" t="str">
        <x:v>P01537</x:v>
      </x:c>
      <x:c r="S430" t="str">
        <x:v>I00429</x:v>
      </x:c>
      <x:c r="T430" t="str">
        <x:v>R01</x:v>
      </x:c>
      <x:c r="U430" t="n">
        <x:v>0</x:v>
      </x:c>
      <x:c r="V430" t="n">
        <x:v>0</x:v>
      </x:c>
    </x:row>
    <x:row r="431" ht="20" customHeight="1">
      <x:c r="A431" s="4" t="str">
        <x:v>C00430</x:v>
      </x:c>
      <x:c r="B431" s="4" t="str">
        <x:v>Property</x:v>
      </x:c>
      <x:c r="C431" s="4" t="str">
        <x:v>North</x:v>
      </x:c>
      <x:c r="D431" s="4" t="str">
        <x:v>Flood</x:v>
      </x:c>
      <x:c r="E431" s="4" t="str">
        <x:v>Low</x:v>
      </x:c>
      <x:c r="F431" s="10" t="n">
        <x:v>37521.96</x:v>
      </x:c>
      <x:c r="G431" s="10" t="n">
        <x:v>5664.05</x:v>
      </x:c>
      <x:c r="H431" s="11" t="n">
        <x:v>1</x:v>
      </x:c>
      <x:c r="I431" s="11" t="str">
        <x:v>Rejected</x:v>
      </x:c>
      <x:c r="J431" s="11" t="n">
        <x:v>3</x:v>
      </x:c>
      <x:c r="K431" s="11"/>
      <x:c r="L431" s="11" t="n">
        <x:v>0</x:v>
      </x:c>
      <x:c r="M431" s="4" t="str">
        <x:v>2025-01</x:v>
      </x:c>
      <x:c r="N431" s="4" t="n">
        <x:f>IF(AND(I431="Settled",ISNUMBER(K431)),1,0)</x:f>
        <x:v>0</x:v>
      </x:c>
      <x:c r="O431" s="4" t="str">
        <x:f>IF(N431=1,IF(K431&gt;Summary!$B$5,1,0),"")</x:f>
      </x:c>
      <x:c r="P431" s="12" t="n">
        <x:f>IF(AND(ISNUMBER(F431),ISNUMBER(G431),G431&gt;0),F431/G431,"")</x:f>
        <x:v>6.624581350800222</x:v>
      </x:c>
      <x:c r="Q431" s="14" t="d">
        <x:v>2025-01-14T00:00:00.000Z</x:v>
      </x:c>
      <x:c r="R431" t="str">
        <x:v>P01257</x:v>
      </x:c>
      <x:c r="S431" t="str">
        <x:v>I00430</x:v>
      </x:c>
      <x:c r="T431" t="str">
        <x:v>R02</x:v>
      </x:c>
      <x:c r="U431" t="n">
        <x:v>0</x:v>
      </x:c>
      <x:c r="V431" t="n">
        <x:v>0</x:v>
      </x:c>
    </x:row>
    <x:row r="432" ht="20" customHeight="1">
      <x:c r="A432" s="4" t="str">
        <x:v>C00431</x:v>
      </x:c>
      <x:c r="B432" s="4" t="str">
        <x:v>Motor</x:v>
      </x:c>
      <x:c r="C432" s="4" t="str">
        <x:v>North</x:v>
      </x:c>
      <x:c r="D432" s="4" t="str">
        <x:v>Theft</x:v>
      </x:c>
      <x:c r="E432" s="4" t="str">
        <x:v>High</x:v>
      </x:c>
      <x:c r="F432" s="10" t="n">
        <x:v>148777.68</x:v>
      </x:c>
      <x:c r="G432" s="10" t="n">
        <x:v>12469.52</x:v>
      </x:c>
      <x:c r="H432" s="11" t="n">
        <x:v>2</x:v>
      </x:c>
      <x:c r="I432" s="11" t="str">
        <x:v>Settled</x:v>
      </x:c>
      <x:c r="J432" s="11" t="n">
        <x:v>5</x:v>
      </x:c>
      <x:c r="K432" s="11" t="n">
        <x:v>39</x:v>
      </x:c>
      <x:c r="L432" s="11" t="n">
        <x:v>1</x:v>
      </x:c>
      <x:c r="M432" s="4" t="str">
        <x:v>2025-06</x:v>
      </x:c>
      <x:c r="N432" s="4" t="n">
        <x:f>IF(AND(I432="Settled",ISNUMBER(K432)),1,0)</x:f>
        <x:v>1</x:v>
      </x:c>
      <x:c r="O432" s="4" t="n">
        <x:f>IF(N432=1,IF(K432&gt;Summary!$B$5,1,0),"")</x:f>
        <x:v>1</x:v>
      </x:c>
      <x:c r="P432" s="12" t="n">
        <x:f>IF(AND(ISNUMBER(F432),ISNUMBER(G432),G432&gt;0),F432/G432,"")</x:f>
        <x:v>11.93130770069738</x:v>
      </x:c>
      <x:c r="Q432" s="14" t="d">
        <x:v>2025-06-23T00:00:00.000Z</x:v>
      </x:c>
      <x:c r="R432" t="str">
        <x:v>P01089</x:v>
      </x:c>
      <x:c r="S432" t="str">
        <x:v>I00431</x:v>
      </x:c>
      <x:c r="T432" t="str">
        <x:v>R02</x:v>
      </x:c>
      <x:c r="U432" t="n">
        <x:v>0</x:v>
      </x:c>
      <x:c r="V432" t="n">
        <x:v>0</x:v>
      </x:c>
    </x:row>
    <x:row r="433" ht="20" customHeight="1">
      <x:c r="A433" s="4" t="str">
        <x:v>C00432</x:v>
      </x:c>
      <x:c r="B433" s="4" t="str">
        <x:v>Motor</x:v>
      </x:c>
      <x:c r="C433" s="4" t="str">
        <x:v>West</x:v>
      </x:c>
      <x:c r="D433" s="4" t="str">
        <x:v>Collision</x:v>
      </x:c>
      <x:c r="E433" s="4" t="str">
        <x:v>Low</x:v>
      </x:c>
      <x:c r="F433" s="10" t="n">
        <x:v>10327.77</x:v>
      </x:c>
      <x:c r="G433" s="10" t="n">
        <x:v>7265.93</x:v>
      </x:c>
      <x:c r="H433" s="11" t="n">
        <x:v>6</x:v>
      </x:c>
      <x:c r="I433" s="11" t="str">
        <x:v>Settled</x:v>
      </x:c>
      <x:c r="J433" s="11" t="n">
        <x:v>2</x:v>
      </x:c>
      <x:c r="K433" s="11" t="n">
        <x:v>15</x:v>
      </x:c>
      <x:c r="L433" s="11" t="n">
        <x:v>0</x:v>
      </x:c>
      <x:c r="M433" s="4" t="str">
        <x:v>2025-04</x:v>
      </x:c>
      <x:c r="N433" s="4" t="n">
        <x:f>IF(AND(I433="Settled",ISNUMBER(K433)),1,0)</x:f>
        <x:v>1</x:v>
      </x:c>
      <x:c r="O433" s="4" t="n">
        <x:f>IF(N433=1,IF(K433&gt;Summary!$B$5,1,0),"")</x:f>
        <x:v>0</x:v>
      </x:c>
      <x:c r="P433" s="12" t="n">
        <x:f>IF(AND(ISNUMBER(F433),ISNUMBER(G433),G433&gt;0),F433/G433,"")</x:f>
        <x:v>1.4213968480290893</x:v>
      </x:c>
      <x:c r="Q433" s="14" t="d">
        <x:v>2025-04-22T00:00:00.000Z</x:v>
      </x:c>
      <x:c r="R433" t="str">
        <x:v>P01592</x:v>
      </x:c>
      <x:c r="S433" t="str">
        <x:v>I00432</x:v>
      </x:c>
      <x:c r="T433" t="str">
        <x:v>R03</x:v>
      </x:c>
      <x:c r="U433" t="n">
        <x:v>0</x:v>
      </x:c>
      <x:c r="V433" t="n">
        <x:v>0</x:v>
      </x:c>
    </x:row>
    <x:row r="434" ht="20" customHeight="1">
      <x:c r="A434" s="4" t="str">
        <x:v>C00433</x:v>
      </x:c>
      <x:c r="B434" s="4" t="str">
        <x:v>Motor</x:v>
      </x:c>
      <x:c r="C434" s="4" t="str">
        <x:v>West</x:v>
      </x:c>
      <x:c r="D434" s="4" t="str">
        <x:v>Collision</x:v>
      </x:c>
      <x:c r="E434" s="4" t="str">
        <x:v>Medium</x:v>
      </x:c>
      <x:c r="F434" s="10" t="n">
        <x:v>60254.65</x:v>
      </x:c>
      <x:c r="G434" s="10" t="n">
        <x:v>26240.75</x:v>
      </x:c>
      <x:c r="H434" s="11" t="n">
        <x:v>9</x:v>
      </x:c>
      <x:c r="I434" s="11" t="str">
        <x:v>Pending</x:v>
      </x:c>
      <x:c r="J434" s="11" t="n">
        <x:v>4</x:v>
      </x:c>
      <x:c r="K434" s="11"/>
      <x:c r="L434" s="11" t="n">
        <x:v>0</x:v>
      </x:c>
      <x:c r="M434" s="4" t="str">
        <x:v>2025-08</x:v>
      </x:c>
      <x:c r="N434" s="4" t="n">
        <x:f>IF(AND(I434="Settled",ISNUMBER(K434)),1,0)</x:f>
        <x:v>0</x:v>
      </x:c>
      <x:c r="O434" s="4" t="str">
        <x:f>IF(N434=1,IF(K434&gt;Summary!$B$5,1,0),"")</x:f>
      </x:c>
      <x:c r="P434" s="12" t="n">
        <x:f>IF(AND(ISNUMBER(F434),ISNUMBER(G434),G434&gt;0),F434/G434,"")</x:f>
        <x:v>2.2962243838304928</x:v>
      </x:c>
      <x:c r="Q434" s="14" t="d">
        <x:v>2025-08-26T00:00:00.000Z</x:v>
      </x:c>
      <x:c r="R434" t="str">
        <x:v>P01356</x:v>
      </x:c>
      <x:c r="S434" t="str">
        <x:v>I00433</x:v>
      </x:c>
      <x:c r="T434" t="str">
        <x:v>R03</x:v>
      </x:c>
      <x:c r="U434" t="n">
        <x:v>0</x:v>
      </x:c>
      <x:c r="V434" t="n">
        <x:v>0</x:v>
      </x:c>
    </x:row>
    <x:row r="435" ht="20" customHeight="1">
      <x:c r="A435" s="4" t="str">
        <x:v>C00434</x:v>
      </x:c>
      <x:c r="B435" s="4" t="str">
        <x:v>Motor</x:v>
      </x:c>
      <x:c r="C435" s="4" t="str">
        <x:v>South</x:v>
      </x:c>
      <x:c r="D435" s="4" t="str">
        <x:v>Collision</x:v>
      </x:c>
      <x:c r="E435" s="4" t="str">
        <x:v>High</x:v>
      </x:c>
      <x:c r="F435" s="10" t="n">
        <x:v>115792.8</x:v>
      </x:c>
      <x:c r="G435" s="10" t="n">
        <x:v>19328.23</x:v>
      </x:c>
      <x:c r="H435" s="11" t="n">
        <x:v>6</x:v>
      </x:c>
      <x:c r="I435" s="11" t="str">
        <x:v>Settled</x:v>
      </x:c>
      <x:c r="J435" s="11" t="n">
        <x:v>4</x:v>
      </x:c>
      <x:c r="K435" s="11" t="n">
        <x:v>24</x:v>
      </x:c>
      <x:c r="L435" s="11" t="n">
        <x:v>0</x:v>
      </x:c>
      <x:c r="M435" s="4" t="str">
        <x:v>2025-05</x:v>
      </x:c>
      <x:c r="N435" s="4" t="n">
        <x:f>IF(AND(I435="Settled",ISNUMBER(K435)),1,0)</x:f>
        <x:v>1</x:v>
      </x:c>
      <x:c r="O435" s="4" t="n">
        <x:f>IF(N435=1,IF(K435&gt;Summary!$B$5,1,0),"")</x:f>
        <x:v>0</x:v>
      </x:c>
      <x:c r="P435" s="12" t="n">
        <x:f>IF(AND(ISNUMBER(F435),ISNUMBER(G435),G435&gt;0),F435/G435,"")</x:f>
        <x:v>5.990864140172174</x:v>
      </x:c>
      <x:c r="Q435" s="14" t="d">
        <x:v>2025-05-04T00:00:00.000Z</x:v>
      </x:c>
      <x:c r="R435" t="str">
        <x:v>P01382</x:v>
      </x:c>
      <x:c r="S435" t="str">
        <x:v>I00434</x:v>
      </x:c>
      <x:c r="T435" t="str">
        <x:v>R01</x:v>
      </x:c>
      <x:c r="U435" t="n">
        <x:v>0</x:v>
      </x:c>
      <x:c r="V435" t="n">
        <x:v>0</x:v>
      </x:c>
    </x:row>
    <x:row r="436" ht="20" customHeight="1">
      <x:c r="A436" s="4" t="str">
        <x:v>C00435</x:v>
      </x:c>
      <x:c r="B436" s="4" t="str">
        <x:v>Motor</x:v>
      </x:c>
      <x:c r="C436" s="4" t="str">
        <x:v>North</x:v>
      </x:c>
      <x:c r="D436" s="4" t="str">
        <x:v>Theft</x:v>
      </x:c>
      <x:c r="E436" s="4" t="str">
        <x:v>Medium</x:v>
      </x:c>
      <x:c r="F436" s="10" t="n">
        <x:v>30253.98</x:v>
      </x:c>
      <x:c r="G436" s="10" t="n">
        <x:v>17523.39</x:v>
      </x:c>
      <x:c r="H436" s="11" t="n">
        <x:v>5</x:v>
      </x:c>
      <x:c r="I436" s="11" t="str">
        <x:v>Settled</x:v>
      </x:c>
      <x:c r="J436" s="11" t="n">
        <x:v>4</x:v>
      </x:c>
      <x:c r="K436" s="11" t="n">
        <x:v>24</x:v>
      </x:c>
      <x:c r="L436" s="11" t="n">
        <x:v>0</x:v>
      </x:c>
      <x:c r="M436" s="4" t="str">
        <x:v>2025-06</x:v>
      </x:c>
      <x:c r="N436" s="4" t="n">
        <x:f>IF(AND(I436="Settled",ISNUMBER(K436)),1,0)</x:f>
        <x:v>1</x:v>
      </x:c>
      <x:c r="O436" s="4" t="n">
        <x:f>IF(N436=1,IF(K436&gt;Summary!$B$5,1,0),"")</x:f>
        <x:v>0</x:v>
      </x:c>
      <x:c r="P436" s="12" t="n">
        <x:f>IF(AND(ISNUMBER(F436),ISNUMBER(G436),G436&gt;0),F436/G436,"")</x:f>
        <x:v>1.726491278228699</x:v>
      </x:c>
      <x:c r="Q436" s="14" t="d">
        <x:v>2025-06-22T00:00:00.000Z</x:v>
      </x:c>
      <x:c r="R436" t="str">
        <x:v>P00161</x:v>
      </x:c>
      <x:c r="S436" t="str">
        <x:v>I00435</x:v>
      </x:c>
      <x:c r="T436" t="str">
        <x:v>R02</x:v>
      </x:c>
      <x:c r="U436" t="n">
        <x:v>0</x:v>
      </x:c>
      <x:c r="V436" t="n">
        <x:v>0</x:v>
      </x:c>
    </x:row>
    <x:row r="437" ht="20" customHeight="1">
      <x:c r="A437" s="4" t="str">
        <x:v>C00436</x:v>
      </x:c>
      <x:c r="B437" s="4" t="str">
        <x:v>Motor</x:v>
      </x:c>
      <x:c r="C437" s="4" t="str">
        <x:v>North</x:v>
      </x:c>
      <x:c r="D437" s="4" t="str">
        <x:v>Glass Damage</x:v>
      </x:c>
      <x:c r="E437" s="4" t="str">
        <x:v>Low</x:v>
      </x:c>
      <x:c r="F437" s="10" t="n">
        <x:v>8509.89</x:v>
      </x:c>
      <x:c r="G437" s="10" t="n">
        <x:v>12177.81</x:v>
      </x:c>
      <x:c r="H437" s="11" t="n">
        <x:v>5</x:v>
      </x:c>
      <x:c r="I437" s="11" t="str">
        <x:v>Settled</x:v>
      </x:c>
      <x:c r="J437" s="11" t="n">
        <x:v>2</x:v>
      </x:c>
      <x:c r="K437" s="11" t="n">
        <x:v>18</x:v>
      </x:c>
      <x:c r="L437" s="11" t="n">
        <x:v>0</x:v>
      </x:c>
      <x:c r="M437" s="4" t="str">
        <x:v>2025-10</x:v>
      </x:c>
      <x:c r="N437" s="4" t="n">
        <x:f>IF(AND(I437="Settled",ISNUMBER(K437)),1,0)</x:f>
        <x:v>1</x:v>
      </x:c>
      <x:c r="O437" s="4" t="n">
        <x:f>IF(N437=1,IF(K437&gt;Summary!$B$5,1,0),"")</x:f>
        <x:v>0</x:v>
      </x:c>
      <x:c r="P437" s="12" t="n">
        <x:f>IF(AND(ISNUMBER(F437),ISNUMBER(G437),G437&gt;0),F437/G437,"")</x:f>
        <x:v>0.6988029867439219</x:v>
      </x:c>
      <x:c r="Q437" s="14" t="d">
        <x:v>2025-10-24T00:00:00.000Z</x:v>
      </x:c>
      <x:c r="R437" t="str">
        <x:v>P00038</x:v>
      </x:c>
      <x:c r="S437" t="str">
        <x:v>I00436</x:v>
      </x:c>
      <x:c r="T437" t="str">
        <x:v>R02</x:v>
      </x:c>
      <x:c r="U437" t="n">
        <x:v>0</x:v>
      </x:c>
      <x:c r="V437" t="n">
        <x:v>0</x:v>
      </x:c>
    </x:row>
    <x:row r="438" ht="20" customHeight="1">
      <x:c r="A438" s="4" t="str">
        <x:v>C00437</x:v>
      </x:c>
      <x:c r="B438" s="4" t="str">
        <x:v>Property</x:v>
      </x:c>
      <x:c r="C438" s="4" t="str">
        <x:v>North</x:v>
      </x:c>
      <x:c r="D438" s="4" t="str">
        <x:v>Unknown</x:v>
      </x:c>
      <x:c r="E438" s="4" t="str">
        <x:v>Medium</x:v>
      </x:c>
      <x:c r="F438" s="10" t="n">
        <x:v>50102.96</x:v>
      </x:c>
      <x:c r="G438" s="10" t="n">
        <x:v>8140.29</x:v>
      </x:c>
      <x:c r="H438" s="11" t="n">
        <x:v>3</x:v>
      </x:c>
      <x:c r="I438" s="11" t="str">
        <x:v>Settled</x:v>
      </x:c>
      <x:c r="J438" s="11" t="n">
        <x:v>2</x:v>
      </x:c>
      <x:c r="K438" s="11" t="n">
        <x:v>24</x:v>
      </x:c>
      <x:c r="L438" s="11" t="n">
        <x:v>0</x:v>
      </x:c>
      <x:c r="M438" s="4" t="str">
        <x:v>2025-02</x:v>
      </x:c>
      <x:c r="N438" s="4" t="n">
        <x:f>IF(AND(I438="Settled",ISNUMBER(K438)),1,0)</x:f>
        <x:v>1</x:v>
      </x:c>
      <x:c r="O438" s="4" t="n">
        <x:f>IF(N438=1,IF(K438&gt;Summary!$B$5,1,0),"")</x:f>
        <x:v>0</x:v>
      </x:c>
      <x:c r="P438" s="12" t="n">
        <x:f>IF(AND(ISNUMBER(F438),ISNUMBER(G438),G438&gt;0),F438/G438,"")</x:f>
        <x:v>6.15493551212549</x:v>
      </x:c>
      <x:c r="Q438" s="14" t="d">
        <x:v>2025-02-22T00:00:00.000Z</x:v>
      </x:c>
      <x:c r="R438" t="str">
        <x:v>P01538</x:v>
      </x:c>
      <x:c r="S438" t="str">
        <x:v>I00437</x:v>
      </x:c>
      <x:c r="T438" t="str">
        <x:v>R02</x:v>
      </x:c>
      <x:c r="U438" t="n">
        <x:v>0</x:v>
      </x:c>
      <x:c r="V438" t="n">
        <x:v>0</x:v>
      </x:c>
    </x:row>
    <x:row r="439" ht="20" customHeight="1">
      <x:c r="A439" s="4" t="str">
        <x:v>C00438</x:v>
      </x:c>
      <x:c r="B439" s="4" t="str">
        <x:v>Property</x:v>
      </x:c>
      <x:c r="C439" s="4" t="str">
        <x:v>South</x:v>
      </x:c>
      <x:c r="D439" s="4" t="str">
        <x:v>Water Damage</x:v>
      </x:c>
      <x:c r="E439" s="4" t="str">
        <x:v>Medium</x:v>
      </x:c>
      <x:c r="F439" s="10" t="n">
        <x:v>60340.76</x:v>
      </x:c>
      <x:c r="G439" s="10" t="n">
        <x:v>9682.72</x:v>
      </x:c>
      <x:c r="H439" s="11" t="n">
        <x:v>10</x:v>
      </x:c>
      <x:c r="I439" s="11" t="str">
        <x:v>Settled</x:v>
      </x:c>
      <x:c r="J439" s="11" t="n">
        <x:v>4</x:v>
      </x:c>
      <x:c r="K439" s="11" t="n">
        <x:v>21</x:v>
      </x:c>
      <x:c r="L439" s="11" t="n">
        <x:v>0</x:v>
      </x:c>
      <x:c r="M439" s="4" t="str">
        <x:v>2025-06</x:v>
      </x:c>
      <x:c r="N439" s="4" t="n">
        <x:f>IF(AND(I439="Settled",ISNUMBER(K439)),1,0)</x:f>
        <x:v>1</x:v>
      </x:c>
      <x:c r="O439" s="4" t="n">
        <x:f>IF(N439=1,IF(K439&gt;Summary!$B$5,1,0),"")</x:f>
        <x:v>0</x:v>
      </x:c>
      <x:c r="P439" s="12" t="n">
        <x:f>IF(AND(ISNUMBER(F439),ISNUMBER(G439),G439&gt;0),F439/G439,"")</x:f>
        <x:v>6.231798502900012</x:v>
      </x:c>
      <x:c r="Q439" s="14" t="d">
        <x:v>2025-06-09T00:00:00.000Z</x:v>
      </x:c>
      <x:c r="R439" t="str">
        <x:v>P00403</x:v>
      </x:c>
      <x:c r="S439" t="str">
        <x:v>I00438</x:v>
      </x:c>
      <x:c r="T439" t="str">
        <x:v>R01</x:v>
      </x:c>
      <x:c r="U439" t="n">
        <x:v>0</x:v>
      </x:c>
      <x:c r="V439" t="n">
        <x:v>0</x:v>
      </x:c>
    </x:row>
    <x:row r="440" ht="20" customHeight="1">
      <x:c r="A440" s="4" t="str">
        <x:v>C00439</x:v>
      </x:c>
      <x:c r="B440" s="4" t="str">
        <x:v>Motor</x:v>
      </x:c>
      <x:c r="C440" s="4" t="str">
        <x:v>West</x:v>
      </x:c>
      <x:c r="D440" s="4" t="str">
        <x:v>Theft</x:v>
      </x:c>
      <x:c r="E440" s="4" t="str">
        <x:v>Low</x:v>
      </x:c>
      <x:c r="F440" s="10" t="n">
        <x:v>48035.08</x:v>
      </x:c>
      <x:c r="G440" s="10" t="n">
        <x:v>5842.11</x:v>
      </x:c>
      <x:c r="H440" s="11" t="n">
        <x:v>2</x:v>
      </x:c>
      <x:c r="I440" s="11" t="str">
        <x:v>Settled</x:v>
      </x:c>
      <x:c r="J440" s="11" t="n">
        <x:v>3</x:v>
      </x:c>
      <x:c r="K440" s="11" t="n">
        <x:v>14</x:v>
      </x:c>
      <x:c r="L440" s="11" t="n">
        <x:v>0</x:v>
      </x:c>
      <x:c r="M440" s="4" t="str">
        <x:v>2025-07</x:v>
      </x:c>
      <x:c r="N440" s="4" t="n">
        <x:f>IF(AND(I440="Settled",ISNUMBER(K440)),1,0)</x:f>
        <x:v>1</x:v>
      </x:c>
      <x:c r="O440" s="4" t="n">
        <x:f>IF(N440=1,IF(K440&gt;Summary!$B$5,1,0),"")</x:f>
        <x:v>0</x:v>
      </x:c>
      <x:c r="P440" s="12" t="n">
        <x:f>IF(AND(ISNUMBER(F440),ISNUMBER(G440),G440&gt;0),F440/G440,"")</x:f>
        <x:v>8.222214234240711</x:v>
      </x:c>
      <x:c r="Q440" s="14" t="d">
        <x:v>2025-07-25T00:00:00.000Z</x:v>
      </x:c>
      <x:c r="R440" t="str">
        <x:v>P00683</x:v>
      </x:c>
      <x:c r="S440" t="str">
        <x:v>I00439</x:v>
      </x:c>
      <x:c r="T440" t="str">
        <x:v>R03</x:v>
      </x:c>
      <x:c r="U440" t="n">
        <x:v>0</x:v>
      </x:c>
      <x:c r="V440" t="n">
        <x:v>0</x:v>
      </x:c>
    </x:row>
    <x:row r="441" ht="20" customHeight="1">
      <x:c r="A441" s="4" t="str">
        <x:v>C00440</x:v>
      </x:c>
      <x:c r="B441" s="4" t="str">
        <x:v>Motor</x:v>
      </x:c>
      <x:c r="C441" s="4" t="str">
        <x:v>Central</x:v>
      </x:c>
      <x:c r="D441" s="4" t="str">
        <x:v>Collision</x:v>
      </x:c>
      <x:c r="E441" s="4" t="str">
        <x:v>Low</x:v>
      </x:c>
      <x:c r="F441" s="10" t="n">
        <x:v>23616.66</x:v>
      </x:c>
      <x:c r="G441" s="10" t="n">
        <x:v>17765.78</x:v>
      </x:c>
      <x:c r="H441" s="11" t="n">
        <x:v>2</x:v>
      </x:c>
      <x:c r="I441" s="11" t="str">
        <x:v>Settled</x:v>
      </x:c>
      <x:c r="J441" s="11" t="n">
        <x:v>3</x:v>
      </x:c>
      <x:c r="K441" s="11" t="n">
        <x:v>11</x:v>
      </x:c>
      <x:c r="L441" s="11" t="n">
        <x:v>0</x:v>
      </x:c>
      <x:c r="M441" s="4" t="str">
        <x:v>2025-09</x:v>
      </x:c>
      <x:c r="N441" s="4" t="n">
        <x:f>IF(AND(I441="Settled",ISNUMBER(K441)),1,0)</x:f>
        <x:v>1</x:v>
      </x:c>
      <x:c r="O441" s="4" t="n">
        <x:f>IF(N441=1,IF(K441&gt;Summary!$B$5,1,0),"")</x:f>
        <x:v>0</x:v>
      </x:c>
      <x:c r="P441" s="12" t="n">
        <x:f>IF(AND(ISNUMBER(F441),ISNUMBER(G441),G441&gt;0),F441/G441,"")</x:f>
        <x:v>1.329334259458352</x:v>
      </x:c>
      <x:c r="Q441" s="14" t="d">
        <x:v>2025-09-26T00:00:00.000Z</x:v>
      </x:c>
      <x:c r="R441" t="str">
        <x:v>P00070</x:v>
      </x:c>
      <x:c r="S441" t="str">
        <x:v>I00440</x:v>
      </x:c>
      <x:c r="T441" t="str">
        <x:v>R05</x:v>
      </x:c>
      <x:c r="U441" t="n">
        <x:v>0</x:v>
      </x:c>
      <x:c r="V441" t="n">
        <x:v>0</x:v>
      </x:c>
    </x:row>
    <x:row r="442" ht="20" customHeight="1">
      <x:c r="A442" s="4" t="str">
        <x:v>C00441</x:v>
      </x:c>
      <x:c r="B442" s="4" t="str">
        <x:v>Motor</x:v>
      </x:c>
      <x:c r="C442" s="4" t="str">
        <x:v>East</x:v>
      </x:c>
      <x:c r="D442" s="4" t="str">
        <x:v>Theft</x:v>
      </x:c>
      <x:c r="E442" s="4" t="str">
        <x:v>Low</x:v>
      </x:c>
      <x:c r="F442" s="10" t="n">
        <x:v>59876.52</x:v>
      </x:c>
      <x:c r="G442" s="10" t="n">
        <x:v>4252.9</x:v>
      </x:c>
      <x:c r="H442" s="11" t="n">
        <x:v>7</x:v>
      </x:c>
      <x:c r="I442" s="11" t="str">
        <x:v>Settled</x:v>
      </x:c>
      <x:c r="J442" s="11" t="n">
        <x:v>5</x:v>
      </x:c>
      <x:c r="K442" s="11" t="n">
        <x:v>20</x:v>
      </x:c>
      <x:c r="L442" s="11" t="n">
        <x:v>1</x:v>
      </x:c>
      <x:c r="M442" s="4" t="str">
        <x:v>2025-07</x:v>
      </x:c>
      <x:c r="N442" s="4" t="n">
        <x:f>IF(AND(I442="Settled",ISNUMBER(K442)),1,0)</x:f>
        <x:v>1</x:v>
      </x:c>
      <x:c r="O442" s="4" t="n">
        <x:f>IF(N442=1,IF(K442&gt;Summary!$B$5,1,0),"")</x:f>
        <x:v>0</x:v>
      </x:c>
      <x:c r="P442" s="12" t="n">
        <x:f>IF(AND(ISNUMBER(F442),ISNUMBER(G442),G442&gt;0),F442/G442,"")</x:f>
        <x:v>14.078986103599897</x:v>
      </x:c>
      <x:c r="Q442" s="14" t="d">
        <x:v>2025-07-15T00:00:00.000Z</x:v>
      </x:c>
      <x:c r="R442" t="str">
        <x:v>P00997</x:v>
      </x:c>
      <x:c r="S442" t="str">
        <x:v>I00441</x:v>
      </x:c>
      <x:c r="T442" t="str">
        <x:v>R04</x:v>
      </x:c>
      <x:c r="U442" t="n">
        <x:v>0</x:v>
      </x:c>
      <x:c r="V442" t="n">
        <x:v>0</x:v>
      </x:c>
    </x:row>
    <x:row r="443" ht="20" customHeight="1">
      <x:c r="A443" s="4" t="str">
        <x:v>C00442</x:v>
      </x:c>
      <x:c r="B443" s="4" t="str">
        <x:v>Motor</x:v>
      </x:c>
      <x:c r="C443" s="4" t="str">
        <x:v>West</x:v>
      </x:c>
      <x:c r="D443" s="4" t="str">
        <x:v>Collision</x:v>
      </x:c>
      <x:c r="E443" s="4" t="str">
        <x:v>High</x:v>
      </x:c>
      <x:c r="F443" s="10" t="n">
        <x:v>89486.07</x:v>
      </x:c>
      <x:c r="G443" s="10" t="n">
        <x:v>4662.14</x:v>
      </x:c>
      <x:c r="H443" s="11" t="n">
        <x:v>7</x:v>
      </x:c>
      <x:c r="I443" s="11" t="str">
        <x:v>Settled</x:v>
      </x:c>
      <x:c r="J443" s="11" t="n">
        <x:v>3</x:v>
      </x:c>
      <x:c r="K443" s="11" t="n">
        <x:v>22</x:v>
      </x:c>
      <x:c r="L443" s="11" t="n">
        <x:v>0</x:v>
      </x:c>
      <x:c r="M443" s="4" t="str">
        <x:v>2025-09</x:v>
      </x:c>
      <x:c r="N443" s="4" t="n">
        <x:f>IF(AND(I443="Settled",ISNUMBER(K443)),1,0)</x:f>
        <x:v>1</x:v>
      </x:c>
      <x:c r="O443" s="4" t="n">
        <x:f>IF(N443=1,IF(K443&gt;Summary!$B$5,1,0),"")</x:f>
        <x:v>0</x:v>
      </x:c>
      <x:c r="P443" s="12" t="n">
        <x:f>IF(AND(ISNUMBER(F443),ISNUMBER(G443),G443&gt;0),F443/G443,"")</x:f>
        <x:v>19.194204807234446</x:v>
      </x:c>
      <x:c r="Q443" s="14" t="d">
        <x:v>2025-09-26T00:00:00.000Z</x:v>
      </x:c>
      <x:c r="R443" t="str">
        <x:v>P01314</x:v>
      </x:c>
      <x:c r="S443" t="str">
        <x:v>I00442</x:v>
      </x:c>
      <x:c r="T443" t="str">
        <x:v>R03</x:v>
      </x:c>
      <x:c r="U443" t="n">
        <x:v>0</x:v>
      </x:c>
      <x:c r="V443" t="n">
        <x:v>0</x:v>
      </x:c>
    </x:row>
    <x:row r="444" ht="20" customHeight="1">
      <x:c r="A444" s="4" t="str">
        <x:v>C00443</x:v>
      </x:c>
      <x:c r="B444" s="4" t="str">
        <x:v>Motor</x:v>
      </x:c>
      <x:c r="C444" s="4" t="str">
        <x:v>West</x:v>
      </x:c>
      <x:c r="D444" s="4" t="str">
        <x:v>Collision</x:v>
      </x:c>
      <x:c r="E444" s="4" t="str">
        <x:v>Low</x:v>
      </x:c>
      <x:c r="F444" s="10" t="n">
        <x:v>34825.69</x:v>
      </x:c>
      <x:c r="G444" s="10" t="n">
        <x:v>18291.01</x:v>
      </x:c>
      <x:c r="H444" s="11" t="n">
        <x:v>6</x:v>
      </x:c>
      <x:c r="I444" s="11" t="str">
        <x:v>Settled</x:v>
      </x:c>
      <x:c r="J444" s="11" t="n">
        <x:v>3</x:v>
      </x:c>
      <x:c r="K444" s="11" t="n">
        <x:v>14</x:v>
      </x:c>
      <x:c r="L444" s="11" t="n">
        <x:v>0</x:v>
      </x:c>
      <x:c r="M444" s="4" t="str">
        <x:v>2025-10</x:v>
      </x:c>
      <x:c r="N444" s="4" t="n">
        <x:f>IF(AND(I444="Settled",ISNUMBER(K444)),1,0)</x:f>
        <x:v>1</x:v>
      </x:c>
      <x:c r="O444" s="4" t="n">
        <x:f>IF(N444=1,IF(K444&gt;Summary!$B$5,1,0),"")</x:f>
        <x:v>0</x:v>
      </x:c>
      <x:c r="P444" s="12" t="n">
        <x:f>IF(AND(ISNUMBER(F444),ISNUMBER(G444),G444&gt;0),F444/G444,"")</x:f>
        <x:v>1.9039785118481705</x:v>
      </x:c>
      <x:c r="Q444" s="14" t="d">
        <x:v>2025-10-18T00:00:00.000Z</x:v>
      </x:c>
      <x:c r="R444" t="str">
        <x:v>P01347</x:v>
      </x:c>
      <x:c r="S444" t="str">
        <x:v>I00443</x:v>
      </x:c>
      <x:c r="T444" t="str">
        <x:v>R03</x:v>
      </x:c>
      <x:c r="U444" t="n">
        <x:v>0</x:v>
      </x:c>
      <x:c r="V444" t="n">
        <x:v>0</x:v>
      </x:c>
    </x:row>
    <x:row r="445" ht="20" customHeight="1">
      <x:c r="A445" s="4" t="str">
        <x:v>C00444</x:v>
      </x:c>
      <x:c r="B445" s="4" t="str">
        <x:v>Motor</x:v>
      </x:c>
      <x:c r="C445" s="4" t="str">
        <x:v>South</x:v>
      </x:c>
      <x:c r="D445" s="4" t="str">
        <x:v>Theft</x:v>
      </x:c>
      <x:c r="E445" s="4" t="str">
        <x:v>Low</x:v>
      </x:c>
      <x:c r="F445" s="10" t="n">
        <x:v>33751.72</x:v>
      </x:c>
      <x:c r="G445" s="10" t="n">
        <x:v>15786.21</x:v>
      </x:c>
      <x:c r="H445" s="11" t="n">
        <x:v>8</x:v>
      </x:c>
      <x:c r="I445" s="11" t="str">
        <x:v>Settled</x:v>
      </x:c>
      <x:c r="J445" s="11" t="n">
        <x:v>4</x:v>
      </x:c>
      <x:c r="K445" s="11" t="n">
        <x:v>25</x:v>
      </x:c>
      <x:c r="L445" s="11" t="n">
        <x:v>1</x:v>
      </x:c>
      <x:c r="M445" s="4" t="str">
        <x:v>2025-10</x:v>
      </x:c>
      <x:c r="N445" s="4" t="n">
        <x:f>IF(AND(I445="Settled",ISNUMBER(K445)),1,0)</x:f>
        <x:v>1</x:v>
      </x:c>
      <x:c r="O445" s="4" t="n">
        <x:f>IF(N445=1,IF(K445&gt;Summary!$B$5,1,0),"")</x:f>
        <x:v>0</x:v>
      </x:c>
      <x:c r="P445" s="12" t="n">
        <x:f>IF(AND(ISNUMBER(F445),ISNUMBER(G445),G445&gt;0),F445/G445,"")</x:f>
        <x:v>2.138050868447842</x:v>
      </x:c>
      <x:c r="Q445" s="14" t="d">
        <x:v>2025-10-15T00:00:00.000Z</x:v>
      </x:c>
      <x:c r="R445" t="str">
        <x:v>P00931</x:v>
      </x:c>
      <x:c r="S445" t="str">
        <x:v>I00444</x:v>
      </x:c>
      <x:c r="T445" t="str">
        <x:v>R01</x:v>
      </x:c>
      <x:c r="U445" t="n">
        <x:v>0</x:v>
      </x:c>
      <x:c r="V445" t="n">
        <x:v>0</x:v>
      </x:c>
    </x:row>
    <x:row r="446" ht="20" customHeight="1">
      <x:c r="A446" s="4" t="str">
        <x:v>C00445</x:v>
      </x:c>
      <x:c r="B446" s="4" t="str">
        <x:v>Motor</x:v>
      </x:c>
      <x:c r="C446" s="4" t="str">
        <x:v>North</x:v>
      </x:c>
      <x:c r="D446" s="4" t="str">
        <x:v>Theft</x:v>
      </x:c>
      <x:c r="E446" s="4" t="str">
        <x:v>Medium</x:v>
      </x:c>
      <x:c r="F446" s="10" t="n">
        <x:v>97311.67</x:v>
      </x:c>
      <x:c r="G446" s="10" t="n">
        <x:v>7730.64</x:v>
      </x:c>
      <x:c r="H446" s="11" t="n">
        <x:v>9</x:v>
      </x:c>
      <x:c r="I446" s="11" t="str">
        <x:v>Settled</x:v>
      </x:c>
      <x:c r="J446" s="11" t="n">
        <x:v>6</x:v>
      </x:c>
      <x:c r="K446" s="11" t="n">
        <x:v>36</x:v>
      </x:c>
      <x:c r="L446" s="11" t="n">
        <x:v>1</x:v>
      </x:c>
      <x:c r="M446" s="4" t="str">
        <x:v>2025-08</x:v>
      </x:c>
      <x:c r="N446" s="4" t="n">
        <x:f>IF(AND(I446="Settled",ISNUMBER(K446)),1,0)</x:f>
        <x:v>1</x:v>
      </x:c>
      <x:c r="O446" s="4" t="n">
        <x:f>IF(N446=1,IF(K446&gt;Summary!$B$5,1,0),"")</x:f>
        <x:v>1</x:v>
      </x:c>
      <x:c r="P446" s="12" t="n">
        <x:f>IF(AND(ISNUMBER(F446),ISNUMBER(G446),G446&gt;0),F446/G446,"")</x:f>
        <x:v>12.587789626732068</x:v>
      </x:c>
      <x:c r="Q446" s="14" t="d">
        <x:v>2025-08-13T00:00:00.000Z</x:v>
      </x:c>
      <x:c r="R446" t="str">
        <x:v>P01059</x:v>
      </x:c>
      <x:c r="S446" t="str">
        <x:v>I00445</x:v>
      </x:c>
      <x:c r="T446" t="str">
        <x:v>R02</x:v>
      </x:c>
      <x:c r="U446" t="n">
        <x:v>0</x:v>
      </x:c>
      <x:c r="V446" t="n">
        <x:v>0</x:v>
      </x:c>
    </x:row>
    <x:row r="447" ht="20" customHeight="1">
      <x:c r="A447" s="4" t="str">
        <x:v>C00446</x:v>
      </x:c>
      <x:c r="B447" s="4" t="str">
        <x:v>Motor</x:v>
      </x:c>
      <x:c r="C447" s="4" t="str">
        <x:v>North</x:v>
      </x:c>
      <x:c r="D447" s="4" t="str">
        <x:v>Collision</x:v>
      </x:c>
      <x:c r="E447" s="4" t="str">
        <x:v>High</x:v>
      </x:c>
      <x:c r="F447" s="10" t="n">
        <x:v>131287.76</x:v>
      </x:c>
      <x:c r="G447" s="10" t="n">
        <x:v>15609.79</x:v>
      </x:c>
      <x:c r="H447" s="11" t="n">
        <x:v>8</x:v>
      </x:c>
      <x:c r="I447" s="11" t="str">
        <x:v>Settled</x:v>
      </x:c>
      <x:c r="J447" s="11" t="n">
        <x:v>5</x:v>
      </x:c>
      <x:c r="K447" s="11" t="n">
        <x:v>31</x:v>
      </x:c>
      <x:c r="L447" s="11" t="n">
        <x:v>1</x:v>
      </x:c>
      <x:c r="M447" s="4" t="str">
        <x:v>2025-12</x:v>
      </x:c>
      <x:c r="N447" s="4" t="n">
        <x:f>IF(AND(I447="Settled",ISNUMBER(K447)),1,0)</x:f>
        <x:v>1</x:v>
      </x:c>
      <x:c r="O447" s="4" t="n">
        <x:f>IF(N447=1,IF(K447&gt;Summary!$B$5,1,0),"")</x:f>
        <x:v>1</x:v>
      </x:c>
      <x:c r="P447" s="12" t="n">
        <x:f>IF(AND(ISNUMBER(F447),ISNUMBER(G447),G447&gt;0),F447/G447,"")</x:f>
        <x:v>8.410603858219746</x:v>
      </x:c>
      <x:c r="Q447" s="14" t="d">
        <x:v>2025-12-02T00:00:00.000Z</x:v>
      </x:c>
      <x:c r="R447" t="str">
        <x:v>P00822</x:v>
      </x:c>
      <x:c r="S447" t="str">
        <x:v>I00446</x:v>
      </x:c>
      <x:c r="T447" t="str">
        <x:v>R02</x:v>
      </x:c>
      <x:c r="U447" t="n">
        <x:v>0</x:v>
      </x:c>
      <x:c r="V447" t="n">
        <x:v>0</x:v>
      </x:c>
    </x:row>
    <x:row r="448" ht="20" customHeight="1">
      <x:c r="A448" s="4" t="str">
        <x:v>C00447</x:v>
      </x:c>
      <x:c r="B448" s="4" t="str">
        <x:v>Property</x:v>
      </x:c>
      <x:c r="C448" s="4" t="str">
        <x:v>East</x:v>
      </x:c>
      <x:c r="D448" s="4" t="str">
        <x:v>Fire</x:v>
      </x:c>
      <x:c r="E448" s="4" t="str">
        <x:v>Low</x:v>
      </x:c>
      <x:c r="F448" s="10" t="n">
        <x:v>156040.43</x:v>
      </x:c>
      <x:c r="G448" s="10" t="n">
        <x:v>16461.46</x:v>
      </x:c>
      <x:c r="H448" s="11" t="n">
        <x:v>4</x:v>
      </x:c>
      <x:c r="I448" s="11" t="str">
        <x:v>Settled</x:v>
      </x:c>
      <x:c r="J448" s="11" t="n">
        <x:v>3</x:v>
      </x:c>
      <x:c r="K448" s="11" t="n">
        <x:v>12</x:v>
      </x:c>
      <x:c r="L448" s="11" t="n">
        <x:v>0</x:v>
      </x:c>
      <x:c r="M448" s="4" t="str">
        <x:v>2025-01</x:v>
      </x:c>
      <x:c r="N448" s="4" t="n">
        <x:f>IF(AND(I448="Settled",ISNUMBER(K448)),1,0)</x:f>
        <x:v>1</x:v>
      </x:c>
      <x:c r="O448" s="4" t="n">
        <x:f>IF(N448=1,IF(K448&gt;Summary!$B$5,1,0),"")</x:f>
        <x:v>0</x:v>
      </x:c>
      <x:c r="P448" s="12" t="n">
        <x:f>IF(AND(ISNUMBER(F448),ISNUMBER(G448),G448&gt;0),F448/G448,"")</x:f>
        <x:v>9.47913672298812</x:v>
      </x:c>
      <x:c r="Q448" s="14" t="d">
        <x:v>2025-01-09T00:00:00.000Z</x:v>
      </x:c>
      <x:c r="R448" t="str">
        <x:v>P00714</x:v>
      </x:c>
      <x:c r="S448" t="str">
        <x:v>I00447</x:v>
      </x:c>
      <x:c r="T448" t="str">
        <x:v>R04</x:v>
      </x:c>
      <x:c r="U448" t="n">
        <x:v>0</x:v>
      </x:c>
      <x:c r="V448" t="n">
        <x:v>0</x:v>
      </x:c>
    </x:row>
    <x:row r="449" ht="20" customHeight="1">
      <x:c r="A449" s="4" t="str">
        <x:v>C00448</x:v>
      </x:c>
      <x:c r="B449" s="4" t="str">
        <x:v>Motor</x:v>
      </x:c>
      <x:c r="C449" s="4" t="str">
        <x:v>South</x:v>
      </x:c>
      <x:c r="D449" s="4" t="str">
        <x:v>Theft</x:v>
      </x:c>
      <x:c r="E449" s="4" t="str">
        <x:v>Low</x:v>
      </x:c>
      <x:c r="F449" s="10" t="n">
        <x:v>46908.53</x:v>
      </x:c>
      <x:c r="G449" s="10" t="n">
        <x:v>8900.5</x:v>
      </x:c>
      <x:c r="H449" s="11" t="n">
        <x:v>3</x:v>
      </x:c>
      <x:c r="I449" s="11" t="str">
        <x:v>Settled</x:v>
      </x:c>
      <x:c r="J449" s="11" t="n">
        <x:v>5</x:v>
      </x:c>
      <x:c r="K449" s="11" t="n">
        <x:v>37</x:v>
      </x:c>
      <x:c r="L449" s="11" t="n">
        <x:v>1</x:v>
      </x:c>
      <x:c r="M449" s="4" t="str">
        <x:v>2025-07</x:v>
      </x:c>
      <x:c r="N449" s="4" t="n">
        <x:f>IF(AND(I449="Settled",ISNUMBER(K449)),1,0)</x:f>
        <x:v>1</x:v>
      </x:c>
      <x:c r="O449" s="4" t="n">
        <x:f>IF(N449=1,IF(K449&gt;Summary!$B$5,1,0),"")</x:f>
        <x:v>1</x:v>
      </x:c>
      <x:c r="P449" s="12" t="n">
        <x:f>IF(AND(ISNUMBER(F449),ISNUMBER(G449),G449&gt;0),F449/G449,"")</x:f>
        <x:v>5.270325262625695</x:v>
      </x:c>
      <x:c r="Q449" s="14" t="d">
        <x:v>2025-07-02T00:00:00.000Z</x:v>
      </x:c>
      <x:c r="R449" t="str">
        <x:v>P00888</x:v>
      </x:c>
      <x:c r="S449" t="str">
        <x:v>I00448</x:v>
      </x:c>
      <x:c r="T449" t="str">
        <x:v>R01</x:v>
      </x:c>
      <x:c r="U449" t="n">
        <x:v>0</x:v>
      </x:c>
      <x:c r="V449" t="n">
        <x:v>0</x:v>
      </x:c>
    </x:row>
    <x:row r="450" ht="20" customHeight="1">
      <x:c r="A450" s="4" t="str">
        <x:v>C00449</x:v>
      </x:c>
      <x:c r="B450" s="4" t="str">
        <x:v>Motor</x:v>
      </x:c>
      <x:c r="C450" s="4" t="str">
        <x:v>North</x:v>
      </x:c>
      <x:c r="D450" s="4" t="str">
        <x:v>Collision</x:v>
      </x:c>
      <x:c r="E450" s="4" t="str">
        <x:v>Medium</x:v>
      </x:c>
      <x:c r="F450" s="10" t="n">
        <x:v>36056.85</x:v>
      </x:c>
      <x:c r="G450" s="10" t="n">
        <x:v>8834.94</x:v>
      </x:c>
      <x:c r="H450" s="11" t="n">
        <x:v>3</x:v>
      </x:c>
      <x:c r="I450" s="11" t="str">
        <x:v>Pending</x:v>
      </x:c>
      <x:c r="J450" s="11" t="n">
        <x:v>4</x:v>
      </x:c>
      <x:c r="K450" s="11"/>
      <x:c r="L450" s="11" t="n">
        <x:v>0</x:v>
      </x:c>
      <x:c r="M450" s="4" t="str">
        <x:v>2025-10</x:v>
      </x:c>
      <x:c r="N450" s="4" t="n">
        <x:f>IF(AND(I450="Settled",ISNUMBER(K450)),1,0)</x:f>
        <x:v>0</x:v>
      </x:c>
      <x:c r="O450" s="4" t="str">
        <x:f>IF(N450=1,IF(K450&gt;Summary!$B$5,1,0),"")</x:f>
      </x:c>
      <x:c r="P450" s="12" t="n">
        <x:f>IF(AND(ISNUMBER(F450),ISNUMBER(G450),G450&gt;0),F450/G450,"")</x:f>
        <x:v>4.081165237115362</x:v>
      </x:c>
      <x:c r="Q450" s="14" t="d">
        <x:v>2025-10-20T00:00:00.000Z</x:v>
      </x:c>
      <x:c r="R450" t="str">
        <x:v>P01498</x:v>
      </x:c>
      <x:c r="S450" t="str">
        <x:v>I00449</x:v>
      </x:c>
      <x:c r="T450" t="str">
        <x:v>R02</x:v>
      </x:c>
      <x:c r="U450" t="n">
        <x:v>0</x:v>
      </x:c>
      <x:c r="V450" t="n">
        <x:v>0</x:v>
      </x:c>
    </x:row>
    <x:row r="451" ht="20" customHeight="1">
      <x:c r="A451" s="4" t="str">
        <x:v>C00450</x:v>
      </x:c>
      <x:c r="B451" s="4" t="str">
        <x:v>Motor</x:v>
      </x:c>
      <x:c r="C451" s="4" t="str">
        <x:v>South</x:v>
      </x:c>
      <x:c r="D451" s="4" t="str">
        <x:v>Collision</x:v>
      </x:c>
      <x:c r="E451" s="4" t="str">
        <x:v>Medium</x:v>
      </x:c>
      <x:c r="F451" s="10" t="n">
        <x:v>32330.79</x:v>
      </x:c>
      <x:c r="G451" s="10" t="n">
        <x:v>9835.38</x:v>
      </x:c>
      <x:c r="H451" s="11" t="n">
        <x:v>4</x:v>
      </x:c>
      <x:c r="I451" s="11" t="str">
        <x:v>Settled</x:v>
      </x:c>
      <x:c r="J451" s="11" t="n">
        <x:v>2</x:v>
      </x:c>
      <x:c r="K451" s="11" t="n">
        <x:v>18</x:v>
      </x:c>
      <x:c r="L451" s="11" t="n">
        <x:v>0</x:v>
      </x:c>
      <x:c r="M451" s="4" t="str">
        <x:v>2025-02</x:v>
      </x:c>
      <x:c r="N451" s="4" t="n">
        <x:f>IF(AND(I451="Settled",ISNUMBER(K451)),1,0)</x:f>
        <x:v>1</x:v>
      </x:c>
      <x:c r="O451" s="4" t="n">
        <x:f>IF(N451=1,IF(K451&gt;Summary!$B$5,1,0),"")</x:f>
        <x:v>0</x:v>
      </x:c>
      <x:c r="P451" s="12" t="n">
        <x:f>IF(AND(ISNUMBER(F451),ISNUMBER(G451),G451&gt;0),F451/G451,"")</x:f>
        <x:v>3.287192767335884</x:v>
      </x:c>
      <x:c r="Q451" s="14" t="d">
        <x:v>2025-02-07T00:00:00.000Z</x:v>
      </x:c>
      <x:c r="R451" t="str">
        <x:v>P00404</x:v>
      </x:c>
      <x:c r="S451" t="str">
        <x:v>I00450</x:v>
      </x:c>
      <x:c r="T451" t="str">
        <x:v>R01</x:v>
      </x:c>
      <x:c r="U451" t="n">
        <x:v>0</x:v>
      </x:c>
      <x:c r="V451" t="n">
        <x:v>0</x:v>
      </x:c>
    </x:row>
    <x:row r="452" ht="20" customHeight="1">
      <x:c r="A452" s="4" t="str">
        <x:v>C00451</x:v>
      </x:c>
      <x:c r="B452" s="4" t="str">
        <x:v>Motor</x:v>
      </x:c>
      <x:c r="C452" s="4" t="str">
        <x:v>West</x:v>
      </x:c>
      <x:c r="D452" s="4" t="str">
        <x:v>Collision</x:v>
      </x:c>
      <x:c r="E452" s="4" t="str">
        <x:v>Medium</x:v>
      </x:c>
      <x:c r="F452" s="10" t="n">
        <x:v>44761.67</x:v>
      </x:c>
      <x:c r="G452" s="10" t="n">
        <x:v>20250.87</x:v>
      </x:c>
      <x:c r="H452" s="11" t="n">
        <x:v>4</x:v>
      </x:c>
      <x:c r="I452" s="11" t="str">
        <x:v>Settled</x:v>
      </x:c>
      <x:c r="J452" s="11" t="n">
        <x:v>2</x:v>
      </x:c>
      <x:c r="K452" s="11" t="n">
        <x:v>17</x:v>
      </x:c>
      <x:c r="L452" s="11" t="n">
        <x:v>0</x:v>
      </x:c>
      <x:c r="M452" s="4" t="str">
        <x:v>2025-10</x:v>
      </x:c>
      <x:c r="N452" s="4" t="n">
        <x:f>IF(AND(I452="Settled",ISNUMBER(K452)),1,0)</x:f>
        <x:v>1</x:v>
      </x:c>
      <x:c r="O452" s="4" t="n">
        <x:f>IF(N452=1,IF(K452&gt;Summary!$B$5,1,0),"")</x:f>
        <x:v>0</x:v>
      </x:c>
      <x:c r="P452" s="12" t="n">
        <x:f>IF(AND(ISNUMBER(F452),ISNUMBER(G452),G452&gt;0),F452/G452,"")</x:f>
        <x:v>2.210357875982612</x:v>
      </x:c>
      <x:c r="Q452" s="14" t="d">
        <x:v>2025-10-26T00:00:00.000Z</x:v>
      </x:c>
      <x:c r="R452" t="str">
        <x:v>P00753</x:v>
      </x:c>
      <x:c r="S452" t="str">
        <x:v>I00451</x:v>
      </x:c>
      <x:c r="T452" t="str">
        <x:v>R03</x:v>
      </x:c>
      <x:c r="U452" t="n">
        <x:v>0</x:v>
      </x:c>
      <x:c r="V452" t="n">
        <x:v>0</x:v>
      </x:c>
    </x:row>
    <x:row r="453" ht="20" customHeight="1">
      <x:c r="A453" s="4" t="str">
        <x:v>C00452</x:v>
      </x:c>
      <x:c r="B453" s="4" t="str">
        <x:v>Motor</x:v>
      </x:c>
      <x:c r="C453" s="4" t="str">
        <x:v>North</x:v>
      </x:c>
      <x:c r="D453" s="4" t="str">
        <x:v>Collision</x:v>
      </x:c>
      <x:c r="E453" s="4" t="str">
        <x:v>High</x:v>
      </x:c>
      <x:c r="F453" s="10" t="n">
        <x:v>69223.45</x:v>
      </x:c>
      <x:c r="G453" s="10" t="n">
        <x:v>9934.72</x:v>
      </x:c>
      <x:c r="H453" s="11" t="n">
        <x:v>4</x:v>
      </x:c>
      <x:c r="I453" s="11" t="str">
        <x:v>Rejected</x:v>
      </x:c>
      <x:c r="J453" s="11" t="n">
        <x:v>4</x:v>
      </x:c>
      <x:c r="K453" s="11"/>
      <x:c r="L453" s="11" t="n">
        <x:v>1</x:v>
      </x:c>
      <x:c r="M453" s="4" t="str">
        <x:v>2025-01</x:v>
      </x:c>
      <x:c r="N453" s="4" t="n">
        <x:f>IF(AND(I453="Settled",ISNUMBER(K453)),1,0)</x:f>
        <x:v>0</x:v>
      </x:c>
      <x:c r="O453" s="4" t="str">
        <x:f>IF(N453=1,IF(K453&gt;Summary!$B$5,1,0),"")</x:f>
      </x:c>
      <x:c r="P453" s="12" t="n">
        <x:f>IF(AND(ISNUMBER(F453),ISNUMBER(G453),G453&gt;0),F453/G453,"")</x:f>
        <x:v>6.967831000773047</x:v>
      </x:c>
      <x:c r="Q453" s="14" t="d">
        <x:v>2025-01-15T00:00:00.000Z</x:v>
      </x:c>
      <x:c r="R453" t="str">
        <x:v>P00963</x:v>
      </x:c>
      <x:c r="S453" t="str">
        <x:v>I00452</x:v>
      </x:c>
      <x:c r="T453" t="str">
        <x:v>R02</x:v>
      </x:c>
      <x:c r="U453" t="n">
        <x:v>0</x:v>
      </x:c>
      <x:c r="V453" t="n">
        <x:v>0</x:v>
      </x:c>
    </x:row>
    <x:row r="454" ht="20" customHeight="1">
      <x:c r="A454" s="4" t="str">
        <x:v>C00453</x:v>
      </x:c>
      <x:c r="B454" s="4" t="str">
        <x:v>Property</x:v>
      </x:c>
      <x:c r="C454" s="4" t="str">
        <x:v>East</x:v>
      </x:c>
      <x:c r="D454" s="4" t="str">
        <x:v>Water Damage</x:v>
      </x:c>
      <x:c r="E454" s="4" t="str">
        <x:v>Unknown</x:v>
      </x:c>
      <x:c r="F454" s="10" t="n">
        <x:v>13263.75</x:v>
      </x:c>
      <x:c r="G454" s="10" t="n">
        <x:v>12676.26</x:v>
      </x:c>
      <x:c r="H454" s="11" t="n">
        <x:v>3</x:v>
      </x:c>
      <x:c r="I454" s="11" t="str">
        <x:v>Settled</x:v>
      </x:c>
      <x:c r="J454" s="11" t="n">
        <x:v>4</x:v>
      </x:c>
      <x:c r="K454" s="11" t="n">
        <x:v>7</x:v>
      </x:c>
      <x:c r="L454" s="11" t="n">
        <x:v>0</x:v>
      </x:c>
      <x:c r="M454" s="4" t="str">
        <x:v>2025-10</x:v>
      </x:c>
      <x:c r="N454" s="4" t="n">
        <x:f>IF(AND(I454="Settled",ISNUMBER(K454)),1,0)</x:f>
        <x:v>1</x:v>
      </x:c>
      <x:c r="O454" s="4" t="n">
        <x:f>IF(N454=1,IF(K454&gt;Summary!$B$5,1,0),"")</x:f>
        <x:v>0</x:v>
      </x:c>
      <x:c r="P454" s="12" t="n">
        <x:f>IF(AND(ISNUMBER(F454),ISNUMBER(G454),G454&gt;0),F454/G454,"")</x:f>
        <x:v>1.0463456887126013</x:v>
      </x:c>
      <x:c r="Q454" s="14" t="d">
        <x:v>2025-10-15T00:00:00.000Z</x:v>
      </x:c>
      <x:c r="R454" t="str">
        <x:v>P00913</x:v>
      </x:c>
      <x:c r="S454" t="str">
        <x:v>I00453</x:v>
      </x:c>
      <x:c r="T454" t="str">
        <x:v>R04</x:v>
      </x:c>
      <x:c r="U454" t="n">
        <x:v>0</x:v>
      </x:c>
      <x:c r="V454" t="n">
        <x:v>0</x:v>
      </x:c>
    </x:row>
    <x:row r="455" ht="20" customHeight="1">
      <x:c r="A455" s="4" t="str">
        <x:v>C00454</x:v>
      </x:c>
      <x:c r="B455" s="4" t="str">
        <x:v>Motor</x:v>
      </x:c>
      <x:c r="C455" s="4" t="str">
        <x:v>North</x:v>
      </x:c>
      <x:c r="D455" s="4" t="str">
        <x:v>Collision</x:v>
      </x:c>
      <x:c r="E455" s="4" t="str">
        <x:v>Low</x:v>
      </x:c>
      <x:c r="F455" s="10" t="n">
        <x:v>6116.5</x:v>
      </x:c>
      <x:c r="G455" s="10" t="n">
        <x:v>9203.04</x:v>
      </x:c>
      <x:c r="H455" s="11" t="n">
        <x:v>1</x:v>
      </x:c>
      <x:c r="I455" s="11" t="str">
        <x:v>Pending</x:v>
      </x:c>
      <x:c r="J455" s="11" t="n">
        <x:v>2</x:v>
      </x:c>
      <x:c r="K455" s="11"/>
      <x:c r="L455" s="11" t="n">
        <x:v>0</x:v>
      </x:c>
      <x:c r="M455" s="4" t="str">
        <x:v>2025-03</x:v>
      </x:c>
      <x:c r="N455" s="4" t="n">
        <x:f>IF(AND(I455="Settled",ISNUMBER(K455)),1,0)</x:f>
        <x:v>0</x:v>
      </x:c>
      <x:c r="O455" s="4" t="str">
        <x:f>IF(N455=1,IF(K455&gt;Summary!$B$5,1,0),"")</x:f>
      </x:c>
      <x:c r="P455" s="12" t="n">
        <x:f>IF(AND(ISNUMBER(F455),ISNUMBER(G455),G455&gt;0),F455/G455,"")</x:f>
        <x:v>0.6646173438342112</x:v>
      </x:c>
      <x:c r="Q455" s="14" t="d">
        <x:v>2025-03-10T00:00:00.000Z</x:v>
      </x:c>
      <x:c r="R455" t="str">
        <x:v>P00050</x:v>
      </x:c>
      <x:c r="S455" t="str">
        <x:v>I00454</x:v>
      </x:c>
      <x:c r="T455" t="str">
        <x:v>R02</x:v>
      </x:c>
      <x:c r="U455" t="n">
        <x:v>0</x:v>
      </x:c>
      <x:c r="V455" t="n">
        <x:v>0</x:v>
      </x:c>
    </x:row>
    <x:row r="456" ht="20" customHeight="1">
      <x:c r="A456" s="4" t="str">
        <x:v>C00455</x:v>
      </x:c>
      <x:c r="B456" s="4" t="str">
        <x:v>Motor</x:v>
      </x:c>
      <x:c r="C456" s="4" t="str">
        <x:v>South</x:v>
      </x:c>
      <x:c r="D456" s="4" t="str">
        <x:v>Collision</x:v>
      </x:c>
      <x:c r="E456" s="4" t="str">
        <x:v>Low</x:v>
      </x:c>
      <x:c r="F456" s="10" t="n">
        <x:v>8409.19</x:v>
      </x:c>
      <x:c r="G456" s="10" t="n">
        <x:v>13554.47</x:v>
      </x:c>
      <x:c r="H456" s="11" t="n">
        <x:v>8</x:v>
      </x:c>
      <x:c r="I456" s="11" t="str">
        <x:v>Settled</x:v>
      </x:c>
      <x:c r="J456" s="11" t="n">
        <x:v>2</x:v>
      </x:c>
      <x:c r="K456" s="11" t="n">
        <x:v>1</x:v>
      </x:c>
      <x:c r="L456" s="11" t="n">
        <x:v>0</x:v>
      </x:c>
      <x:c r="M456" s="4" t="str">
        <x:v>2025-09</x:v>
      </x:c>
      <x:c r="N456" s="4" t="n">
        <x:f>IF(AND(I456="Settled",ISNUMBER(K456)),1,0)</x:f>
        <x:v>1</x:v>
      </x:c>
      <x:c r="O456" s="4" t="n">
        <x:f>IF(N456=1,IF(K456&gt;Summary!$B$5,1,0),"")</x:f>
        <x:v>0</x:v>
      </x:c>
      <x:c r="P456" s="12" t="n">
        <x:f>IF(AND(ISNUMBER(F456),ISNUMBER(G456),G456&gt;0),F456/G456,"")</x:f>
        <x:v>0.620399764800837</x:v>
      </x:c>
      <x:c r="Q456" s="14" t="d">
        <x:v>2025-09-01T00:00:00.000Z</x:v>
      </x:c>
      <x:c r="R456" t="str">
        <x:v>P00460</x:v>
      </x:c>
      <x:c r="S456" t="str">
        <x:v>I00455</x:v>
      </x:c>
      <x:c r="T456" t="str">
        <x:v>R01</x:v>
      </x:c>
      <x:c r="U456" t="n">
        <x:v>0</x:v>
      </x:c>
      <x:c r="V456" t="n">
        <x:v>0</x:v>
      </x:c>
    </x:row>
    <x:row r="457" ht="20" customHeight="1">
      <x:c r="A457" s="4" t="str">
        <x:v>C00456</x:v>
      </x:c>
      <x:c r="B457" s="4" t="str">
        <x:v>Property</x:v>
      </x:c>
      <x:c r="C457" s="4" t="str">
        <x:v>South</x:v>
      </x:c>
      <x:c r="D457" s="4" t="str">
        <x:v>Fire</x:v>
      </x:c>
      <x:c r="E457" s="4" t="str">
        <x:v>Low</x:v>
      </x:c>
      <x:c r="F457" s="10" t="n">
        <x:v>235023.84</x:v>
      </x:c>
      <x:c r="G457" s="10" t="n">
        <x:v>15075.84</x:v>
      </x:c>
      <x:c r="H457" s="11" t="n">
        <x:v>6</x:v>
      </x:c>
      <x:c r="I457" s="11" t="str">
        <x:v>Settled</x:v>
      </x:c>
      <x:c r="J457" s="11" t="n">
        <x:v>6</x:v>
      </x:c>
      <x:c r="K457" s="11" t="n">
        <x:v>28</x:v>
      </x:c>
      <x:c r="L457" s="11" t="n">
        <x:v>1</x:v>
      </x:c>
      <x:c r="M457" s="4" t="str">
        <x:v>2025-10</x:v>
      </x:c>
      <x:c r="N457" s="4" t="n">
        <x:f>IF(AND(I457="Settled",ISNUMBER(K457)),1,0)</x:f>
        <x:v>1</x:v>
      </x:c>
      <x:c r="O457" s="4" t="n">
        <x:f>IF(N457=1,IF(K457&gt;Summary!$B$5,1,0),"")</x:f>
        <x:v>0</x:v>
      </x:c>
      <x:c r="P457" s="12" t="n">
        <x:f>IF(AND(ISNUMBER(F457),ISNUMBER(G457),G457&gt;0),F457/G457,"")</x:f>
        <x:v>15.589435812531839</x:v>
      </x:c>
      <x:c r="Q457" s="14" t="d">
        <x:v>2025-10-30T00:00:00.000Z</x:v>
      </x:c>
      <x:c r="R457" t="str">
        <x:v>P01034</x:v>
      </x:c>
      <x:c r="S457" t="str">
        <x:v>I00456</x:v>
      </x:c>
      <x:c r="T457" t="str">
        <x:v>R01</x:v>
      </x:c>
      <x:c r="U457" t="n">
        <x:v>0</x:v>
      </x:c>
      <x:c r="V457" t="n">
        <x:v>0</x:v>
      </x:c>
    </x:row>
    <x:row r="458" ht="20" customHeight="1">
      <x:c r="A458" s="4" t="str">
        <x:v>C00457</x:v>
      </x:c>
      <x:c r="B458" s="4" t="str">
        <x:v>Motor</x:v>
      </x:c>
      <x:c r="C458" s="4" t="str">
        <x:v>East</x:v>
      </x:c>
      <x:c r="D458" s="4" t="str">
        <x:v>Collision</x:v>
      </x:c>
      <x:c r="E458" s="4" t="str">
        <x:v>Medium</x:v>
      </x:c>
      <x:c r="F458" s="10" t="n">
        <x:v>32061.05</x:v>
      </x:c>
      <x:c r="G458" s="10" t="n">
        <x:v>14927.76</x:v>
      </x:c>
      <x:c r="H458" s="11" t="n">
        <x:v>1</x:v>
      </x:c>
      <x:c r="I458" s="11" t="str">
        <x:v>Settled</x:v>
      </x:c>
      <x:c r="J458" s="11" t="n">
        <x:v>2</x:v>
      </x:c>
      <x:c r="K458" s="11" t="n">
        <x:v>15</x:v>
      </x:c>
      <x:c r="L458" s="11" t="n">
        <x:v>0</x:v>
      </x:c>
      <x:c r="M458" s="4" t="str">
        <x:v>2025-10</x:v>
      </x:c>
      <x:c r="N458" s="4" t="n">
        <x:f>IF(AND(I458="Settled",ISNUMBER(K458)),1,0)</x:f>
        <x:v>1</x:v>
      </x:c>
      <x:c r="O458" s="4" t="n">
        <x:f>IF(N458=1,IF(K458&gt;Summary!$B$5,1,0),"")</x:f>
        <x:v>0</x:v>
      </x:c>
      <x:c r="P458" s="12" t="n">
        <x:f>IF(AND(ISNUMBER(F458),ISNUMBER(G458),G458&gt;0),F458/G458,"")</x:f>
        <x:v>2.1477468823185797</x:v>
      </x:c>
      <x:c r="Q458" s="14" t="d">
        <x:v>2025-10-25T00:00:00.000Z</x:v>
      </x:c>
      <x:c r="R458" t="str">
        <x:v>P01111</x:v>
      </x:c>
      <x:c r="S458" t="str">
        <x:v>I00457</x:v>
      </x:c>
      <x:c r="T458" t="str">
        <x:v>R04</x:v>
      </x:c>
      <x:c r="U458" t="n">
        <x:v>0</x:v>
      </x:c>
      <x:c r="V458" t="n">
        <x:v>0</x:v>
      </x:c>
    </x:row>
    <x:row r="459" ht="20" customHeight="1">
      <x:c r="A459" s="4" t="str">
        <x:v>C00458</x:v>
      </x:c>
      <x:c r="B459" s="4" t="str">
        <x:v>Property</x:v>
      </x:c>
      <x:c r="C459" s="4" t="str">
        <x:v>North</x:v>
      </x:c>
      <x:c r="D459" s="4" t="str">
        <x:v>Fire</x:v>
      </x:c>
      <x:c r="E459" s="4" t="str">
        <x:v>Medium</x:v>
      </x:c>
      <x:c r="F459" s="10" t="n">
        <x:v>524221.59</x:v>
      </x:c>
      <x:c r="G459" s="10" t="n">
        <x:v>9124.77</x:v>
      </x:c>
      <x:c r="H459" s="11" t="n">
        <x:v>6</x:v>
      </x:c>
      <x:c r="I459" s="11" t="str">
        <x:v>Settled</x:v>
      </x:c>
      <x:c r="J459" s="11" t="n">
        <x:v>5</x:v>
      </x:c>
      <x:c r="K459" s="11" t="n">
        <x:v>28</x:v>
      </x:c>
      <x:c r="L459" s="11" t="n">
        <x:v>1</x:v>
      </x:c>
      <x:c r="M459" s="4" t="str">
        <x:v>2025-07</x:v>
      </x:c>
      <x:c r="N459" s="4" t="n">
        <x:f>IF(AND(I459="Settled",ISNUMBER(K459)),1,0)</x:f>
        <x:v>1</x:v>
      </x:c>
      <x:c r="O459" s="4" t="n">
        <x:f>IF(N459=1,IF(K459&gt;Summary!$B$5,1,0),"")</x:f>
        <x:v>0</x:v>
      </x:c>
      <x:c r="P459" s="12" t="n">
        <x:f>IF(AND(ISNUMBER(F459),ISNUMBER(G459),G459&gt;0),F459/G459,"")</x:f>
        <x:v>57.450389434473415</x:v>
      </x:c>
      <x:c r="Q459" s="14" t="d">
        <x:v>2025-07-29T00:00:00.000Z</x:v>
      </x:c>
      <x:c r="R459" t="str">
        <x:v>P01176</x:v>
      </x:c>
      <x:c r="S459" t="str">
        <x:v>I00458</x:v>
      </x:c>
      <x:c r="T459" t="str">
        <x:v>R02</x:v>
      </x:c>
      <x:c r="U459" t="n">
        <x:v>0</x:v>
      </x:c>
      <x:c r="V459" t="n">
        <x:v>0</x:v>
      </x:c>
    </x:row>
    <x:row r="460" ht="20" customHeight="1">
      <x:c r="A460" s="4" t="str">
        <x:v>C00459</x:v>
      </x:c>
      <x:c r="B460" s="4" t="str">
        <x:v>Motor</x:v>
      </x:c>
      <x:c r="C460" s="4" t="str">
        <x:v>South</x:v>
      </x:c>
      <x:c r="D460" s="4" t="str">
        <x:v>Theft</x:v>
      </x:c>
      <x:c r="E460" s="4" t="str">
        <x:v>Low</x:v>
      </x:c>
      <x:c r="F460" s="10" t="n">
        <x:v>39376.05</x:v>
      </x:c>
      <x:c r="G460" s="10" t="n">
        <x:v>15931.07</x:v>
      </x:c>
      <x:c r="H460" s="11" t="n">
        <x:v>7</x:v>
      </x:c>
      <x:c r="I460" s="11" t="str">
        <x:v>Settled</x:v>
      </x:c>
      <x:c r="J460" s="11" t="n">
        <x:v>5</x:v>
      </x:c>
      <x:c r="K460" s="11" t="n">
        <x:v>38</x:v>
      </x:c>
      <x:c r="L460" s="11" t="n">
        <x:v>1</x:v>
      </x:c>
      <x:c r="M460" s="4" t="str">
        <x:v>2025-11</x:v>
      </x:c>
      <x:c r="N460" s="4" t="n">
        <x:f>IF(AND(I460="Settled",ISNUMBER(K460)),1,0)</x:f>
        <x:v>1</x:v>
      </x:c>
      <x:c r="O460" s="4" t="n">
        <x:f>IF(N460=1,IF(K460&gt;Summary!$B$5,1,0),"")</x:f>
        <x:v>1</x:v>
      </x:c>
      <x:c r="P460" s="12" t="n">
        <x:f>IF(AND(ISNUMBER(F460),ISNUMBER(G460),G460&gt;0),F460/G460,"")</x:f>
        <x:v>2.4716513077903746</x:v>
      </x:c>
      <x:c r="Q460" s="14" t="d">
        <x:v>2025-11-28T00:00:00.000Z</x:v>
      </x:c>
      <x:c r="R460" t="str">
        <x:v>P01587</x:v>
      </x:c>
      <x:c r="S460" t="str">
        <x:v>I00459</x:v>
      </x:c>
      <x:c r="T460" t="str">
        <x:v>R01</x:v>
      </x:c>
      <x:c r="U460" t="n">
        <x:v>0</x:v>
      </x:c>
      <x:c r="V460" t="n">
        <x:v>0</x:v>
      </x:c>
    </x:row>
    <x:row r="461" ht="20" customHeight="1">
      <x:c r="A461" s="4" t="str">
        <x:v>C00460</x:v>
      </x:c>
      <x:c r="B461" s="4" t="str">
        <x:v>Motor</x:v>
      </x:c>
      <x:c r="C461" s="4" t="str">
        <x:v>West</x:v>
      </x:c>
      <x:c r="D461" s="4" t="str">
        <x:v>Theft</x:v>
      </x:c>
      <x:c r="E461" s="4" t="str">
        <x:v>Medium</x:v>
      </x:c>
      <x:c r="F461" s="10" t="n">
        <x:v>71618.52</x:v>
      </x:c>
      <x:c r="G461" s="10" t="n">
        <x:v>9431.93</x:v>
      </x:c>
      <x:c r="H461" s="11" t="n">
        <x:v>7</x:v>
      </x:c>
      <x:c r="I461" s="11" t="str">
        <x:v>Settled</x:v>
      </x:c>
      <x:c r="J461" s="11" t="n">
        <x:v>5</x:v>
      </x:c>
      <x:c r="K461" s="11" t="n">
        <x:v>40</x:v>
      </x:c>
      <x:c r="L461" s="11" t="n">
        <x:v>1</x:v>
      </x:c>
      <x:c r="M461" s="4" t="str">
        <x:v>2025-02</x:v>
      </x:c>
      <x:c r="N461" s="4" t="n">
        <x:f>IF(AND(I461="Settled",ISNUMBER(K461)),1,0)</x:f>
        <x:v>1</x:v>
      </x:c>
      <x:c r="O461" s="4" t="n">
        <x:f>IF(N461=1,IF(K461&gt;Summary!$B$5,1,0),"")</x:f>
        <x:v>1</x:v>
      </x:c>
      <x:c r="P461" s="12" t="n">
        <x:f>IF(AND(ISNUMBER(F461),ISNUMBER(G461),G461&gt;0),F461/G461,"")</x:f>
        <x:v>7.593198846895598</x:v>
      </x:c>
      <x:c r="Q461" s="14" t="d">
        <x:v>2025-02-21T00:00:00.000Z</x:v>
      </x:c>
      <x:c r="R461" t="str">
        <x:v>P01077</x:v>
      </x:c>
      <x:c r="S461" t="str">
        <x:v>I00460</x:v>
      </x:c>
      <x:c r="T461" t="str">
        <x:v>R03</x:v>
      </x:c>
      <x:c r="U461" t="n">
        <x:v>0</x:v>
      </x:c>
      <x:c r="V461" t="n">
        <x:v>0</x:v>
      </x:c>
    </x:row>
    <x:row r="462" ht="20" customHeight="1">
      <x:c r="A462" s="4" t="str">
        <x:v>C00461</x:v>
      </x:c>
      <x:c r="B462" s="4" t="str">
        <x:v>Property</x:v>
      </x:c>
      <x:c r="C462" s="4" t="str">
        <x:v>North</x:v>
      </x:c>
      <x:c r="D462" s="4" t="str">
        <x:v>Water Damage</x:v>
      </x:c>
      <x:c r="E462" s="4" t="str">
        <x:v>Low</x:v>
      </x:c>
      <x:c r="F462" s="10" t="n">
        <x:v>10364.72</x:v>
      </x:c>
      <x:c r="G462" s="10" t="n">
        <x:v>16019.81</x:v>
      </x:c>
      <x:c r="H462" s="11" t="n">
        <x:v>1</x:v>
      </x:c>
      <x:c r="I462" s="11" t="str">
        <x:v>Settled</x:v>
      </x:c>
      <x:c r="J462" s="11" t="n">
        <x:v>3</x:v>
      </x:c>
      <x:c r="K462" s="11" t="n">
        <x:v>19</x:v>
      </x:c>
      <x:c r="L462" s="11" t="n">
        <x:v>0</x:v>
      </x:c>
      <x:c r="M462" s="4" t="str">
        <x:v>2025-03</x:v>
      </x:c>
      <x:c r="N462" s="4" t="n">
        <x:f>IF(AND(I462="Settled",ISNUMBER(K462)),1,0)</x:f>
        <x:v>1</x:v>
      </x:c>
      <x:c r="O462" s="4" t="n">
        <x:f>IF(N462=1,IF(K462&gt;Summary!$B$5,1,0),"")</x:f>
        <x:v>0</x:v>
      </x:c>
      <x:c r="P462" s="12" t="n">
        <x:f>IF(AND(ISNUMBER(F462),ISNUMBER(G462),G462&gt;0),F462/G462,"")</x:f>
        <x:v>0.6469939406272609</x:v>
      </x:c>
      <x:c r="Q462" s="14" t="d">
        <x:v>2025-03-28T00:00:00.000Z</x:v>
      </x:c>
      <x:c r="R462" t="str">
        <x:v>P00928</x:v>
      </x:c>
      <x:c r="S462" t="str">
        <x:v>I00461</x:v>
      </x:c>
      <x:c r="T462" t="str">
        <x:v>R02</x:v>
      </x:c>
      <x:c r="U462" t="n">
        <x:v>0</x:v>
      </x:c>
      <x:c r="V462" t="n">
        <x:v>0</x:v>
      </x:c>
    </x:row>
    <x:row r="463" ht="20" customHeight="1">
      <x:c r="A463" s="4" t="str">
        <x:v>C00462</x:v>
      </x:c>
      <x:c r="B463" s="4" t="str">
        <x:v>Property</x:v>
      </x:c>
      <x:c r="C463" s="4" t="str">
        <x:v>West</x:v>
      </x:c>
      <x:c r="D463" s="4" t="str">
        <x:v>Flood</x:v>
      </x:c>
      <x:c r="E463" s="4" t="str">
        <x:v>Medium</x:v>
      </x:c>
      <x:c r="F463" s="10" t="n">
        <x:v>119916.58</x:v>
      </x:c>
      <x:c r="G463" s="10" t="n">
        <x:v>14519.27</x:v>
      </x:c>
      <x:c r="H463" s="11" t="n">
        <x:v>5</x:v>
      </x:c>
      <x:c r="I463" s="11" t="str">
        <x:v>Pending</x:v>
      </x:c>
      <x:c r="J463" s="11" t="n">
        <x:v>3</x:v>
      </x:c>
      <x:c r="K463" s="11"/>
      <x:c r="L463" s="11" t="n">
        <x:v>0</x:v>
      </x:c>
      <x:c r="M463" s="4" t="str">
        <x:v>2025-02</x:v>
      </x:c>
      <x:c r="N463" s="4" t="n">
        <x:f>IF(AND(I463="Settled",ISNUMBER(K463)),1,0)</x:f>
        <x:v>0</x:v>
      </x:c>
      <x:c r="O463" s="4" t="str">
        <x:f>IF(N463=1,IF(K463&gt;Summary!$B$5,1,0),"")</x:f>
      </x:c>
      <x:c r="P463" s="12" t="n">
        <x:f>IF(AND(ISNUMBER(F463),ISNUMBER(G463),G463&gt;0),F463/G463,"")</x:f>
        <x:v>8.259132862740344</x:v>
      </x:c>
      <x:c r="Q463" s="14" t="d">
        <x:v>2025-02-18T00:00:00.000Z</x:v>
      </x:c>
      <x:c r="R463" t="str">
        <x:v>P00532</x:v>
      </x:c>
      <x:c r="S463" t="str">
        <x:v>I00462</x:v>
      </x:c>
      <x:c r="T463" t="str">
        <x:v>R03</x:v>
      </x:c>
      <x:c r="U463" t="n">
        <x:v>0</x:v>
      </x:c>
      <x:c r="V463" t="n">
        <x:v>0</x:v>
      </x:c>
    </x:row>
    <x:row r="464" ht="20" customHeight="1">
      <x:c r="A464" s="4" t="str">
        <x:v>C00463</x:v>
      </x:c>
      <x:c r="B464" s="4" t="str">
        <x:v>Motor</x:v>
      </x:c>
      <x:c r="C464" s="4" t="str">
        <x:v>North</x:v>
      </x:c>
      <x:c r="D464" s="4" t="str">
        <x:v>Collision</x:v>
      </x:c>
      <x:c r="E464" s="4" t="str">
        <x:v>Low</x:v>
      </x:c>
      <x:c r="F464" s="10" t="n">
        <x:v>55819.33</x:v>
      </x:c>
      <x:c r="G464" s="10" t="n">
        <x:v>7472.35</x:v>
      </x:c>
      <x:c r="H464" s="11" t="n">
        <x:v>10</x:v>
      </x:c>
      <x:c r="I464" s="11" t="str">
        <x:v>Settled</x:v>
      </x:c>
      <x:c r="J464" s="11" t="n">
        <x:v>3</x:v>
      </x:c>
      <x:c r="K464" s="11" t="n">
        <x:v>23</x:v>
      </x:c>
      <x:c r="L464" s="11" t="n">
        <x:v>0</x:v>
      </x:c>
      <x:c r="M464" s="4" t="str">
        <x:v>2025-09</x:v>
      </x:c>
      <x:c r="N464" s="4" t="n">
        <x:f>IF(AND(I464="Settled",ISNUMBER(K464)),1,0)</x:f>
        <x:v>1</x:v>
      </x:c>
      <x:c r="O464" s="4" t="n">
        <x:f>IF(N464=1,IF(K464&gt;Summary!$B$5,1,0),"")</x:f>
        <x:v>0</x:v>
      </x:c>
      <x:c r="P464" s="12" t="n">
        <x:f>IF(AND(ISNUMBER(F464),ISNUMBER(G464),G464&gt;0),F464/G464,"")</x:f>
        <x:v>7.470117165282676</x:v>
      </x:c>
      <x:c r="Q464" s="14" t="d">
        <x:v>2025-09-20T00:00:00.000Z</x:v>
      </x:c>
      <x:c r="R464" t="str">
        <x:v>P00593</x:v>
      </x:c>
      <x:c r="S464" t="str">
        <x:v>I00463</x:v>
      </x:c>
      <x:c r="T464" t="str">
        <x:v>R02</x:v>
      </x:c>
      <x:c r="U464" t="n">
        <x:v>0</x:v>
      </x:c>
      <x:c r="V464" t="n">
        <x:v>0</x:v>
      </x:c>
    </x:row>
    <x:row r="465" ht="20" customHeight="1">
      <x:c r="A465" s="4" t="str">
        <x:v>C00464</x:v>
      </x:c>
      <x:c r="B465" s="4" t="str">
        <x:v>Motor</x:v>
      </x:c>
      <x:c r="C465" s="4" t="str">
        <x:v>North</x:v>
      </x:c>
      <x:c r="D465" s="4" t="str">
        <x:v>Unknown</x:v>
      </x:c>
      <x:c r="E465" s="4" t="str">
        <x:v>Medium</x:v>
      </x:c>
      <x:c r="F465" s="10" t="n">
        <x:v>108355.47</x:v>
      </x:c>
      <x:c r="G465" s="10" t="n">
        <x:v>15345.43</x:v>
      </x:c>
      <x:c r="H465" s="11" t="n">
        <x:v>8</x:v>
      </x:c>
      <x:c r="I465" s="11" t="str">
        <x:v>Settled</x:v>
      </x:c>
      <x:c r="J465" s="11" t="n">
        <x:v>4</x:v>
      </x:c>
      <x:c r="K465" s="11" t="n">
        <x:v>22</x:v>
      </x:c>
      <x:c r="L465" s="11" t="n">
        <x:v>0</x:v>
      </x:c>
      <x:c r="M465" s="4" t="str">
        <x:v>2025-11</x:v>
      </x:c>
      <x:c r="N465" s="4" t="n">
        <x:f>IF(AND(I465="Settled",ISNUMBER(K465)),1,0)</x:f>
        <x:v>1</x:v>
      </x:c>
      <x:c r="O465" s="4" t="n">
        <x:f>IF(N465=1,IF(K465&gt;Summary!$B$5,1,0),"")</x:f>
        <x:v>0</x:v>
      </x:c>
      <x:c r="P465" s="12" t="n">
        <x:f>IF(AND(ISNUMBER(F465),ISNUMBER(G465),G465&gt;0),F465/G465,"")</x:f>
        <x:v>7.06109050055945</x:v>
      </x:c>
      <x:c r="Q465" s="14" t="d">
        <x:v>2025-11-22T00:00:00.000Z</x:v>
      </x:c>
      <x:c r="R465" t="str">
        <x:v>P01323</x:v>
      </x:c>
      <x:c r="S465" t="str">
        <x:v>I00464</x:v>
      </x:c>
      <x:c r="T465" t="str">
        <x:v>R02</x:v>
      </x:c>
      <x:c r="U465" t="n">
        <x:v>0</x:v>
      </x:c>
      <x:c r="V465" t="n">
        <x:v>0</x:v>
      </x:c>
    </x:row>
    <x:row r="466" ht="20" customHeight="1">
      <x:c r="A466" s="4" t="str">
        <x:v>C00465</x:v>
      </x:c>
      <x:c r="B466" s="4" t="str">
        <x:v>Property</x:v>
      </x:c>
      <x:c r="C466" s="4" t="str">
        <x:v>Central</x:v>
      </x:c>
      <x:c r="D466" s="4" t="str">
        <x:v>Water Damage</x:v>
      </x:c>
      <x:c r="E466" s="4" t="str">
        <x:v>Low</x:v>
      </x:c>
      <x:c r="F466" s="10" t="n">
        <x:v>27510.61</x:v>
      </x:c>
      <x:c r="G466" s="10" t="n">
        <x:v>12303.5</x:v>
      </x:c>
      <x:c r="H466" s="11" t="n">
        <x:v>3</x:v>
      </x:c>
      <x:c r="I466" s="11" t="str">
        <x:v>Settled</x:v>
      </x:c>
      <x:c r="J466" s="11" t="n">
        <x:v>3</x:v>
      </x:c>
      <x:c r="K466" s="11" t="n">
        <x:v>9</x:v>
      </x:c>
      <x:c r="L466" s="11" t="n">
        <x:v>0</x:v>
      </x:c>
      <x:c r="M466" s="4" t="str">
        <x:v>2025-12</x:v>
      </x:c>
      <x:c r="N466" s="4" t="n">
        <x:f>IF(AND(I466="Settled",ISNUMBER(K466)),1,0)</x:f>
        <x:v>1</x:v>
      </x:c>
      <x:c r="O466" s="4" t="n">
        <x:f>IF(N466=1,IF(K466&gt;Summary!$B$5,1,0),"")</x:f>
        <x:v>0</x:v>
      </x:c>
      <x:c r="P466" s="12" t="n">
        <x:f>IF(AND(ISNUMBER(F466),ISNUMBER(G466),G466&gt;0),F466/G466,"")</x:f>
        <x:v>2.2359986995570367</x:v>
      </x:c>
      <x:c r="Q466" s="14" t="d">
        <x:v>2025-12-06T00:00:00.000Z</x:v>
      </x:c>
      <x:c r="R466" t="str">
        <x:v>P00750</x:v>
      </x:c>
      <x:c r="S466" t="str">
        <x:v>I00465</x:v>
      </x:c>
      <x:c r="T466" t="str">
        <x:v>R05</x:v>
      </x:c>
      <x:c r="U466" t="n">
        <x:v>0</x:v>
      </x:c>
      <x:c r="V466" t="n">
        <x:v>0</x:v>
      </x:c>
    </x:row>
    <x:row r="467" ht="20" customHeight="1">
      <x:c r="A467" s="4" t="str">
        <x:v>C00466</x:v>
      </x:c>
      <x:c r="B467" s="4" t="str">
        <x:v>Motor</x:v>
      </x:c>
      <x:c r="C467" s="4" t="str">
        <x:v>North</x:v>
      </x:c>
      <x:c r="D467" s="4" t="str">
        <x:v>Collision</x:v>
      </x:c>
      <x:c r="E467" s="4" t="str">
        <x:v>High</x:v>
      </x:c>
      <x:c r="F467" s="10" t="n">
        <x:v>55903.55</x:v>
      </x:c>
      <x:c r="G467" s="10" t="n">
        <x:v>12026.76</x:v>
      </x:c>
      <x:c r="H467" s="11" t="n">
        <x:v>8</x:v>
      </x:c>
      <x:c r="I467" s="11" t="str">
        <x:v>Settled</x:v>
      </x:c>
      <x:c r="J467" s="11" t="n">
        <x:v>5</x:v>
      </x:c>
      <x:c r="K467" s="11" t="n">
        <x:v>38</x:v>
      </x:c>
      <x:c r="L467" s="11" t="n">
        <x:v>1</x:v>
      </x:c>
      <x:c r="M467" s="4" t="str">
        <x:v>2025-07</x:v>
      </x:c>
      <x:c r="N467" s="4" t="n">
        <x:f>IF(AND(I467="Settled",ISNUMBER(K467)),1,0)</x:f>
        <x:v>1</x:v>
      </x:c>
      <x:c r="O467" s="4" t="n">
        <x:f>IF(N467=1,IF(K467&gt;Summary!$B$5,1,0),"")</x:f>
        <x:v>1</x:v>
      </x:c>
      <x:c r="P467" s="12" t="n">
        <x:f>IF(AND(ISNUMBER(F467),ISNUMBER(G467),G467&gt;0),F467/G467,"")</x:f>
        <x:v>4.648263538974753</x:v>
      </x:c>
      <x:c r="Q467" s="14" t="d">
        <x:v>2025-07-09T00:00:00.000Z</x:v>
      </x:c>
      <x:c r="R467" t="str">
        <x:v>P01145</x:v>
      </x:c>
      <x:c r="S467" t="str">
        <x:v>I00466</x:v>
      </x:c>
      <x:c r="T467" t="str">
        <x:v>R02</x:v>
      </x:c>
      <x:c r="U467" t="n">
        <x:v>0</x:v>
      </x:c>
      <x:c r="V467" t="n">
        <x:v>0</x:v>
      </x:c>
    </x:row>
    <x:row r="468" ht="20" customHeight="1">
      <x:c r="A468" s="4" t="str">
        <x:v>C00467</x:v>
      </x:c>
      <x:c r="B468" s="4" t="str">
        <x:v>Motor</x:v>
      </x:c>
      <x:c r="C468" s="4" t="str">
        <x:v>East</x:v>
      </x:c>
      <x:c r="D468" s="4" t="str">
        <x:v>Collision</x:v>
      </x:c>
      <x:c r="E468" s="4" t="str">
        <x:v>Unknown</x:v>
      </x:c>
      <x:c r="F468" s="10" t="n">
        <x:v>62112.96</x:v>
      </x:c>
      <x:c r="G468" s="10" t="n">
        <x:v>6878.65</x:v>
      </x:c>
      <x:c r="H468" s="11" t="n">
        <x:v>5</x:v>
      </x:c>
      <x:c r="I468" s="11" t="str">
        <x:v>Pending</x:v>
      </x:c>
      <x:c r="J468" s="11" t="n">
        <x:v>6</x:v>
      </x:c>
      <x:c r="K468" s="11"/>
      <x:c r="L468" s="11" t="n">
        <x:v>1</x:v>
      </x:c>
      <x:c r="M468" s="4" t="str">
        <x:v>2025-02</x:v>
      </x:c>
      <x:c r="N468" s="4" t="n">
        <x:f>IF(AND(I468="Settled",ISNUMBER(K468)),1,0)</x:f>
        <x:v>0</x:v>
      </x:c>
      <x:c r="O468" s="4" t="str">
        <x:f>IF(N468=1,IF(K468&gt;Summary!$B$5,1,0),"")</x:f>
      </x:c>
      <x:c r="P468" s="12" t="n">
        <x:f>IF(AND(ISNUMBER(F468),ISNUMBER(G468),G468&gt;0),F468/G468,"")</x:f>
        <x:v>9.029818350984568</x:v>
      </x:c>
      <x:c r="Q468" s="14" t="d">
        <x:v>2025-02-18T00:00:00.000Z</x:v>
      </x:c>
      <x:c r="R468" t="str">
        <x:v>P00199</x:v>
      </x:c>
      <x:c r="S468" t="str">
        <x:v>I00467</x:v>
      </x:c>
      <x:c r="T468" t="str">
        <x:v>R04</x:v>
      </x:c>
      <x:c r="U468" t="n">
        <x:v>0</x:v>
      </x:c>
      <x:c r="V468" t="n">
        <x:v>0</x:v>
      </x:c>
    </x:row>
    <x:row r="469" ht="20" customHeight="1">
      <x:c r="A469" s="4" t="str">
        <x:v>C00468</x:v>
      </x:c>
      <x:c r="B469" s="4" t="str">
        <x:v>Motor</x:v>
      </x:c>
      <x:c r="C469" s="4" t="str">
        <x:v>East</x:v>
      </x:c>
      <x:c r="D469" s="4" t="str">
        <x:v>Collision</x:v>
      </x:c>
      <x:c r="E469" s="4" t="str">
        <x:v>High</x:v>
      </x:c>
      <x:c r="F469" s="10" t="n">
        <x:v>65790.14</x:v>
      </x:c>
      <x:c r="G469" s="10" t="n">
        <x:v>10250.4</x:v>
      </x:c>
      <x:c r="H469" s="11" t="n">
        <x:v>9</x:v>
      </x:c>
      <x:c r="I469" s="11" t="str">
        <x:v>Settled</x:v>
      </x:c>
      <x:c r="J469" s="11" t="n">
        <x:v>4</x:v>
      </x:c>
      <x:c r="K469" s="11" t="n">
        <x:v>33</x:v>
      </x:c>
      <x:c r="L469" s="11" t="n">
        <x:v>1</x:v>
      </x:c>
      <x:c r="M469" s="4" t="str">
        <x:v>2025-03</x:v>
      </x:c>
      <x:c r="N469" s="4" t="n">
        <x:f>IF(AND(I469="Settled",ISNUMBER(K469)),1,0)</x:f>
        <x:v>1</x:v>
      </x:c>
      <x:c r="O469" s="4" t="n">
        <x:f>IF(N469=1,IF(K469&gt;Summary!$B$5,1,0),"")</x:f>
        <x:v>1</x:v>
      </x:c>
      <x:c r="P469" s="12" t="n">
        <x:f>IF(AND(ISNUMBER(F469),ISNUMBER(G469),G469&gt;0),F469/G469,"")</x:f>
        <x:v>6.4182997736673695</x:v>
      </x:c>
      <x:c r="Q469" s="14" t="d">
        <x:v>2025-03-04T00:00:00.000Z</x:v>
      </x:c>
      <x:c r="R469" t="str">
        <x:v>P00206</x:v>
      </x:c>
      <x:c r="S469" t="str">
        <x:v>I00468</x:v>
      </x:c>
      <x:c r="T469" t="str">
        <x:v>R04</x:v>
      </x:c>
      <x:c r="U469" t="n">
        <x:v>0</x:v>
      </x:c>
      <x:c r="V469" t="n">
        <x:v>0</x:v>
      </x:c>
    </x:row>
    <x:row r="470" ht="20" customHeight="1">
      <x:c r="A470" s="4" t="str">
        <x:v>C00469</x:v>
      </x:c>
      <x:c r="B470" s="4" t="str">
        <x:v>Property</x:v>
      </x:c>
      <x:c r="C470" s="4" t="str">
        <x:v>South</x:v>
      </x:c>
      <x:c r="D470" s="4" t="str">
        <x:v>Collision</x:v>
      </x:c>
      <x:c r="E470" s="4" t="str">
        <x:v>High</x:v>
      </x:c>
      <x:c r="F470" s="10" t="n">
        <x:v>849523.07</x:v>
      </x:c>
      <x:c r="G470" s="10" t="n">
        <x:v>14452.13</x:v>
      </x:c>
      <x:c r="H470" s="11" t="n">
        <x:v>4</x:v>
      </x:c>
      <x:c r="I470" s="11" t="str">
        <x:v>Settled</x:v>
      </x:c>
      <x:c r="J470" s="11" t="n">
        <x:v>4</x:v>
      </x:c>
      <x:c r="K470" s="11" t="n">
        <x:v>27</x:v>
      </x:c>
      <x:c r="L470" s="11" t="n">
        <x:v>0</x:v>
      </x:c>
      <x:c r="M470" s="4" t="str">
        <x:v>2025-08</x:v>
      </x:c>
      <x:c r="N470" s="4" t="n">
        <x:f>IF(AND(I470="Settled",ISNUMBER(K470)),1,0)</x:f>
        <x:v>1</x:v>
      </x:c>
      <x:c r="O470" s="4" t="n">
        <x:f>IF(N470=1,IF(K470&gt;Summary!$B$5,1,0),"")</x:f>
        <x:v>0</x:v>
      </x:c>
      <x:c r="P470" s="12" t="n">
        <x:f>IF(AND(ISNUMBER(F470),ISNUMBER(G470),G470&gt;0),F470/G470,"")</x:f>
        <x:v>58.7818591446382</x:v>
      </x:c>
      <x:c r="Q470" s="14" t="d">
        <x:v>2025-08-17T00:00:00.000Z</x:v>
      </x:c>
      <x:c r="R470" t="str">
        <x:v>P00345</x:v>
      </x:c>
      <x:c r="S470" t="str">
        <x:v>I00469</x:v>
      </x:c>
      <x:c r="T470" t="str">
        <x:v>R01</x:v>
      </x:c>
      <x:c r="U470" t="n">
        <x:v>0</x:v>
      </x:c>
      <x:c r="V470" t="n">
        <x:v>0</x:v>
      </x:c>
    </x:row>
    <x:row r="471" ht="20" customHeight="1">
      <x:c r="A471" s="4" t="str">
        <x:v>C00470</x:v>
      </x:c>
      <x:c r="B471" s="4" t="str">
        <x:v>Motor</x:v>
      </x:c>
      <x:c r="C471" s="4" t="str">
        <x:v>East</x:v>
      </x:c>
      <x:c r="D471" s="4" t="str">
        <x:v>Glass Damage</x:v>
      </x:c>
      <x:c r="E471" s="4" t="str">
        <x:v>Low</x:v>
      </x:c>
      <x:c r="F471" s="10" t="n">
        <x:v>12092.33</x:v>
      </x:c>
      <x:c r="G471" s="10" t="n">
        <x:v>8289.24</x:v>
      </x:c>
      <x:c r="H471" s="11" t="n">
        <x:v>4</x:v>
      </x:c>
      <x:c r="I471" s="11" t="str">
        <x:v>Settled</x:v>
      </x:c>
      <x:c r="J471" s="11" t="n">
        <x:v>2</x:v>
      </x:c>
      <x:c r="K471" s="11" t="n">
        <x:v>13</x:v>
      </x:c>
      <x:c r="L471" s="11" t="n">
        <x:v>0</x:v>
      </x:c>
      <x:c r="M471" s="4" t="str">
        <x:v>2025-11</x:v>
      </x:c>
      <x:c r="N471" s="4" t="n">
        <x:f>IF(AND(I471="Settled",ISNUMBER(K471)),1,0)</x:f>
        <x:v>1</x:v>
      </x:c>
      <x:c r="O471" s="4" t="n">
        <x:f>IF(N471=1,IF(K471&gt;Summary!$B$5,1,0),"")</x:f>
        <x:v>0</x:v>
      </x:c>
      <x:c r="P471" s="12" t="n">
        <x:f>IF(AND(ISNUMBER(F471),ISNUMBER(G471),G471&gt;0),F471/G471,"")</x:f>
        <x:v>1.4587983940626643</x:v>
      </x:c>
      <x:c r="Q471" s="14" t="d">
        <x:v>2025-11-24T00:00:00.000Z</x:v>
      </x:c>
      <x:c r="R471" t="str">
        <x:v>P00313</x:v>
      </x:c>
      <x:c r="S471" t="str">
        <x:v>I00470</x:v>
      </x:c>
      <x:c r="T471" t="str">
        <x:v>R04</x:v>
      </x:c>
      <x:c r="U471" t="n">
        <x:v>0</x:v>
      </x:c>
      <x:c r="V471" t="n">
        <x:v>0</x:v>
      </x:c>
    </x:row>
    <x:row r="472" ht="20" customHeight="1">
      <x:c r="A472" s="4" t="str">
        <x:v>C00471</x:v>
      </x:c>
      <x:c r="B472" s="4" t="str">
        <x:v>Motor</x:v>
      </x:c>
      <x:c r="C472" s="4" t="str">
        <x:v>East</x:v>
      </x:c>
      <x:c r="D472" s="4" t="str">
        <x:v>Collision</x:v>
      </x:c>
      <x:c r="E472" s="4" t="str">
        <x:v>Medium</x:v>
      </x:c>
      <x:c r="F472" s="10" t="n">
        <x:v>51236.8</x:v>
      </x:c>
      <x:c r="G472" s="10" t="n">
        <x:v>13960.51</x:v>
      </x:c>
      <x:c r="H472" s="11" t="n">
        <x:v>7</x:v>
      </x:c>
      <x:c r="I472" s="11" t="str">
        <x:v>Settled</x:v>
      </x:c>
      <x:c r="J472" s="11" t="n">
        <x:v>2</x:v>
      </x:c>
      <x:c r="K472" s="11" t="n">
        <x:v>9</x:v>
      </x:c>
      <x:c r="L472" s="11" t="n">
        <x:v>0</x:v>
      </x:c>
      <x:c r="M472" s="4" t="str">
        <x:v>2025-12</x:v>
      </x:c>
      <x:c r="N472" s="4" t="n">
        <x:f>IF(AND(I472="Settled",ISNUMBER(K472)),1,0)</x:f>
        <x:v>1</x:v>
      </x:c>
      <x:c r="O472" s="4" t="n">
        <x:f>IF(N472=1,IF(K472&gt;Summary!$B$5,1,0),"")</x:f>
        <x:v>0</x:v>
      </x:c>
      <x:c r="P472" s="12" t="n">
        <x:f>IF(AND(ISNUMBER(F472),ISNUMBER(G472),G472&gt;0),F472/G472,"")</x:f>
        <x:v>3.6701237992021785</x:v>
      </x:c>
      <x:c r="Q472" s="14" t="d">
        <x:v>2025-12-27T00:00:00.000Z</x:v>
      </x:c>
      <x:c r="R472" t="str">
        <x:v>P00972</x:v>
      </x:c>
      <x:c r="S472" t="str">
        <x:v>I00471</x:v>
      </x:c>
      <x:c r="T472" t="str">
        <x:v>R04</x:v>
      </x:c>
      <x:c r="U472" t="n">
        <x:v>0</x:v>
      </x:c>
      <x:c r="V472" t="n">
        <x:v>0</x:v>
      </x:c>
    </x:row>
    <x:row r="473" ht="20" customHeight="1">
      <x:c r="A473" s="4" t="str">
        <x:v>C00472</x:v>
      </x:c>
      <x:c r="B473" s="4" t="str">
        <x:v>Motor</x:v>
      </x:c>
      <x:c r="C473" s="4" t="str">
        <x:v>East</x:v>
      </x:c>
      <x:c r="D473" s="4" t="str">
        <x:v>Glass Damage</x:v>
      </x:c>
      <x:c r="E473" s="4" t="str">
        <x:v>Low</x:v>
      </x:c>
      <x:c r="F473" s="10" t="n">
        <x:v>4172.15</x:v>
      </x:c>
      <x:c r="G473" s="10" t="n">
        <x:v>20283.32</x:v>
      </x:c>
      <x:c r="H473" s="11" t="n">
        <x:v>1</x:v>
      </x:c>
      <x:c r="I473" s="11" t="str">
        <x:v>Settled</x:v>
      </x:c>
      <x:c r="J473" s="11" t="n">
        <x:v>2</x:v>
      </x:c>
      <x:c r="K473" s="11" t="n">
        <x:v>10</x:v>
      </x:c>
      <x:c r="L473" s="11" t="n">
        <x:v>0</x:v>
      </x:c>
      <x:c r="M473" s="4" t="str">
        <x:v>2025-09</x:v>
      </x:c>
      <x:c r="N473" s="4" t="n">
        <x:f>IF(AND(I473="Settled",ISNUMBER(K473)),1,0)</x:f>
        <x:v>1</x:v>
      </x:c>
      <x:c r="O473" s="4" t="n">
        <x:f>IF(N473=1,IF(K473&gt;Summary!$B$5,1,0),"")</x:f>
        <x:v>0</x:v>
      </x:c>
      <x:c r="P473" s="12" t="n">
        <x:f>IF(AND(ISNUMBER(F473),ISNUMBER(G473),G473&gt;0),F473/G473,"")</x:f>
        <x:v>0.2056936438413435</x:v>
      </x:c>
      <x:c r="Q473" s="14" t="d">
        <x:v>2025-09-21T00:00:00.000Z</x:v>
      </x:c>
      <x:c r="R473" t="str">
        <x:v>P01020</x:v>
      </x:c>
      <x:c r="S473" t="str">
        <x:v>I00472</x:v>
      </x:c>
      <x:c r="T473" t="str">
        <x:v>R04</x:v>
      </x:c>
      <x:c r="U473" t="n">
        <x:v>0</x:v>
      </x:c>
      <x:c r="V473" t="n">
        <x:v>0</x:v>
      </x:c>
    </x:row>
    <x:row r="474" ht="20" customHeight="1">
      <x:c r="A474" s="4" t="str">
        <x:v>C00473</x:v>
      </x:c>
      <x:c r="B474" s="4" t="str">
        <x:v>Motor</x:v>
      </x:c>
      <x:c r="C474" s="4" t="str">
        <x:v>North</x:v>
      </x:c>
      <x:c r="D474" s="4" t="str">
        <x:v>Collision</x:v>
      </x:c>
      <x:c r="E474" s="4" t="str">
        <x:v>High</x:v>
      </x:c>
      <x:c r="F474" s="10"/>
      <x:c r="G474" s="10" t="n">
        <x:v>13953.82</x:v>
      </x:c>
      <x:c r="H474" s="11" t="n">
        <x:v>1</x:v>
      </x:c>
      <x:c r="I474" s="11" t="str">
        <x:v>Settled</x:v>
      </x:c>
      <x:c r="J474" s="11" t="n">
        <x:v>5</x:v>
      </x:c>
      <x:c r="K474" s="11" t="n">
        <x:v>33</x:v>
      </x:c>
      <x:c r="L474" s="11" t="n">
        <x:v>1</x:v>
      </x:c>
      <x:c r="M474" s="4" t="str">
        <x:v>2025-11</x:v>
      </x:c>
      <x:c r="N474" s="4" t="n">
        <x:f>IF(AND(I474="Settled",ISNUMBER(K474)),1,0)</x:f>
        <x:v>1</x:v>
      </x:c>
      <x:c r="O474" s="4" t="n">
        <x:f>IF(N474=1,IF(K474&gt;Summary!$B$5,1,0),"")</x:f>
        <x:v>1</x:v>
      </x:c>
      <x:c r="P474" s="12" t="str">
        <x:f>IF(AND(ISNUMBER(F474),ISNUMBER(G474),G474&gt;0),F474/G474,"")</x:f>
      </x:c>
      <x:c r="Q474" s="14" t="d">
        <x:v>2025-11-18T00:00:00.000Z</x:v>
      </x:c>
      <x:c r="R474" t="str">
        <x:v>P00893</x:v>
      </x:c>
      <x:c r="S474" t="str">
        <x:v>I00473</x:v>
      </x:c>
      <x:c r="T474" t="str">
        <x:v>R02</x:v>
      </x:c>
      <x:c r="U474" t="n">
        <x:v>0</x:v>
      </x:c>
      <x:c r="V474" t="n">
        <x:v>1</x:v>
      </x:c>
    </x:row>
    <x:row r="475" ht="20" customHeight="1">
      <x:c r="A475" s="4" t="str">
        <x:v>C00474</x:v>
      </x:c>
      <x:c r="B475" s="4" t="str">
        <x:v>Motor</x:v>
      </x:c>
      <x:c r="C475" s="4" t="str">
        <x:v>East</x:v>
      </x:c>
      <x:c r="D475" s="4" t="str">
        <x:v>Collision</x:v>
      </x:c>
      <x:c r="E475" s="4" t="str">
        <x:v>Low</x:v>
      </x:c>
      <x:c r="F475" s="10"/>
      <x:c r="G475" s="10" t="n">
        <x:v>10599.8</x:v>
      </x:c>
      <x:c r="H475" s="11" t="n">
        <x:v>7</x:v>
      </x:c>
      <x:c r="I475" s="11" t="str">
        <x:v>Settled</x:v>
      </x:c>
      <x:c r="J475" s="11" t="n">
        <x:v>4</x:v>
      </x:c>
      <x:c r="K475" s="11" t="n">
        <x:v>20</x:v>
      </x:c>
      <x:c r="L475" s="11" t="n">
        <x:v>0</x:v>
      </x:c>
      <x:c r="M475" s="4" t="str">
        <x:v>2025-06</x:v>
      </x:c>
      <x:c r="N475" s="4" t="n">
        <x:f>IF(AND(I475="Settled",ISNUMBER(K475)),1,0)</x:f>
        <x:v>1</x:v>
      </x:c>
      <x:c r="O475" s="4" t="n">
        <x:f>IF(N475=1,IF(K475&gt;Summary!$B$5,1,0),"")</x:f>
        <x:v>0</x:v>
      </x:c>
      <x:c r="P475" s="12" t="str">
        <x:f>IF(AND(ISNUMBER(F475),ISNUMBER(G475),G475&gt;0),F475/G475,"")</x:f>
      </x:c>
      <x:c r="Q475" s="14" t="d">
        <x:v>2025-06-24T00:00:00.000Z</x:v>
      </x:c>
      <x:c r="R475" t="str">
        <x:v>P00464</x:v>
      </x:c>
      <x:c r="S475" t="str">
        <x:v>I00474</x:v>
      </x:c>
      <x:c r="T475" t="str">
        <x:v>R04</x:v>
      </x:c>
      <x:c r="U475" t="n">
        <x:v>0</x:v>
      </x:c>
      <x:c r="V475" t="n">
        <x:v>1</x:v>
      </x:c>
    </x:row>
    <x:row r="476" ht="20" customHeight="1">
      <x:c r="A476" s="4" t="str">
        <x:v>C00475</x:v>
      </x:c>
      <x:c r="B476" s="4" t="str">
        <x:v>Motor</x:v>
      </x:c>
      <x:c r="C476" s="4" t="str">
        <x:v>South</x:v>
      </x:c>
      <x:c r="D476" s="4" t="str">
        <x:v>Glass Damage</x:v>
      </x:c>
      <x:c r="E476" s="4" t="str">
        <x:v>Low</x:v>
      </x:c>
      <x:c r="F476" s="10" t="n">
        <x:v>5071.45</x:v>
      </x:c>
      <x:c r="G476" s="10" t="n">
        <x:v>12062.4</x:v>
      </x:c>
      <x:c r="H476" s="11" t="n">
        <x:v>3</x:v>
      </x:c>
      <x:c r="I476" s="11" t="str">
        <x:v>Settled</x:v>
      </x:c>
      <x:c r="J476" s="11" t="n">
        <x:v>3</x:v>
      </x:c>
      <x:c r="K476" s="11" t="n">
        <x:v>9</x:v>
      </x:c>
      <x:c r="L476" s="11" t="n">
        <x:v>0</x:v>
      </x:c>
      <x:c r="M476" s="4" t="str">
        <x:v>2025-03</x:v>
      </x:c>
      <x:c r="N476" s="4" t="n">
        <x:f>IF(AND(I476="Settled",ISNUMBER(K476)),1,0)</x:f>
        <x:v>1</x:v>
      </x:c>
      <x:c r="O476" s="4" t="n">
        <x:f>IF(N476=1,IF(K476&gt;Summary!$B$5,1,0),"")</x:f>
        <x:v>0</x:v>
      </x:c>
      <x:c r="P476" s="12" t="n">
        <x:f>IF(AND(ISNUMBER(F476),ISNUMBER(G476),G476&gt;0),F476/G476,"")</x:f>
        <x:v>0.42043457355086883</x:v>
      </x:c>
      <x:c r="Q476" s="14" t="d">
        <x:v>2025-03-13T00:00:00.000Z</x:v>
      </x:c>
      <x:c r="R476" t="str">
        <x:v>P00923</x:v>
      </x:c>
      <x:c r="S476" t="str">
        <x:v>I00475</x:v>
      </x:c>
      <x:c r="T476" t="str">
        <x:v>R01</x:v>
      </x:c>
      <x:c r="U476" t="n">
        <x:v>0</x:v>
      </x:c>
      <x:c r="V476" t="n">
        <x:v>0</x:v>
      </x:c>
    </x:row>
    <x:row r="477" ht="20" customHeight="1">
      <x:c r="A477" s="4" t="str">
        <x:v>C00476</x:v>
      </x:c>
      <x:c r="B477" s="4" t="str">
        <x:v>Motor</x:v>
      </x:c>
      <x:c r="C477" s="4" t="str">
        <x:v>West</x:v>
      </x:c>
      <x:c r="D477" s="4" t="str">
        <x:v>Collision</x:v>
      </x:c>
      <x:c r="E477" s="4" t="str">
        <x:v>Medium</x:v>
      </x:c>
      <x:c r="F477" s="10" t="n">
        <x:v>59343.84</x:v>
      </x:c>
      <x:c r="G477" s="10" t="n">
        <x:v>8278.97</x:v>
      </x:c>
      <x:c r="H477" s="11" t="n">
        <x:v>10</x:v>
      </x:c>
      <x:c r="I477" s="11" t="str">
        <x:v>Settled</x:v>
      </x:c>
      <x:c r="J477" s="11" t="n">
        <x:v>3</x:v>
      </x:c>
      <x:c r="K477" s="11" t="n">
        <x:v>18</x:v>
      </x:c>
      <x:c r="L477" s="11" t="n">
        <x:v>0</x:v>
      </x:c>
      <x:c r="M477" s="4" t="str">
        <x:v>2025-06</x:v>
      </x:c>
      <x:c r="N477" s="4" t="n">
        <x:f>IF(AND(I477="Settled",ISNUMBER(K477)),1,0)</x:f>
        <x:v>1</x:v>
      </x:c>
      <x:c r="O477" s="4" t="n">
        <x:f>IF(N477=1,IF(K477&gt;Summary!$B$5,1,0),"")</x:f>
        <x:v>0</x:v>
      </x:c>
      <x:c r="P477" s="12" t="n">
        <x:f>IF(AND(ISNUMBER(F477),ISNUMBER(G477),G477&gt;0),F477/G477,"")</x:f>
        <x:v>7.168022109030471</x:v>
      </x:c>
      <x:c r="Q477" s="14" t="d">
        <x:v>2025-06-19T00:00:00.000Z</x:v>
      </x:c>
      <x:c r="R477" t="str">
        <x:v>P00192</x:v>
      </x:c>
      <x:c r="S477" t="str">
        <x:v>I00476</x:v>
      </x:c>
      <x:c r="T477" t="str">
        <x:v>R03</x:v>
      </x:c>
      <x:c r="U477" t="n">
        <x:v>0</x:v>
      </x:c>
      <x:c r="V477" t="n">
        <x:v>0</x:v>
      </x:c>
    </x:row>
    <x:row r="478" ht="20" customHeight="1">
      <x:c r="A478" s="4" t="str">
        <x:v>C00477</x:v>
      </x:c>
      <x:c r="B478" s="4" t="str">
        <x:v>Motor</x:v>
      </x:c>
      <x:c r="C478" s="4" t="str">
        <x:v>South</x:v>
      </x:c>
      <x:c r="D478" s="4" t="str">
        <x:v>Theft</x:v>
      </x:c>
      <x:c r="E478" s="4" t="str">
        <x:v>Low</x:v>
      </x:c>
      <x:c r="F478" s="10" t="n">
        <x:v>19626.53</x:v>
      </x:c>
      <x:c r="G478" s="10" t="n">
        <x:v>9607.23</x:v>
      </x:c>
      <x:c r="H478" s="11" t="n">
        <x:v>1</x:v>
      </x:c>
      <x:c r="I478" s="11" t="str">
        <x:v>Settled</x:v>
      </x:c>
      <x:c r="J478" s="11" t="n">
        <x:v>5</x:v>
      </x:c>
      <x:c r="K478" s="11" t="n">
        <x:v>20</x:v>
      </x:c>
      <x:c r="L478" s="11" t="n">
        <x:v>1</x:v>
      </x:c>
      <x:c r="M478" s="4" t="str">
        <x:v>2025-02</x:v>
      </x:c>
      <x:c r="N478" s="4" t="n">
        <x:f>IF(AND(I478="Settled",ISNUMBER(K478)),1,0)</x:f>
        <x:v>1</x:v>
      </x:c>
      <x:c r="O478" s="4" t="n">
        <x:f>IF(N478=1,IF(K478&gt;Summary!$B$5,1,0),"")</x:f>
        <x:v>0</x:v>
      </x:c>
      <x:c r="P478" s="12" t="n">
        <x:f>IF(AND(ISNUMBER(F478),ISNUMBER(G478),G478&gt;0),F478/G478,"")</x:f>
        <x:v>2.0428916555552434</x:v>
      </x:c>
      <x:c r="Q478" s="14" t="d">
        <x:v>2025-02-06T00:00:00.000Z</x:v>
      </x:c>
      <x:c r="R478" t="str">
        <x:v>P00757</x:v>
      </x:c>
      <x:c r="S478" t="str">
        <x:v>I00477</x:v>
      </x:c>
      <x:c r="T478" t="str">
        <x:v>R01</x:v>
      </x:c>
      <x:c r="U478" t="n">
        <x:v>0</x:v>
      </x:c>
      <x:c r="V478" t="n">
        <x:v>0</x:v>
      </x:c>
    </x:row>
    <x:row r="479" ht="20" customHeight="1">
      <x:c r="A479" s="4" t="str">
        <x:v>C00478</x:v>
      </x:c>
      <x:c r="B479" s="4" t="str">
        <x:v>Motor</x:v>
      </x:c>
      <x:c r="C479" s="4" t="str">
        <x:v>West</x:v>
      </x:c>
      <x:c r="D479" s="4" t="str">
        <x:v>Glass Damage</x:v>
      </x:c>
      <x:c r="E479" s="4" t="str">
        <x:v>Medium</x:v>
      </x:c>
      <x:c r="F479" s="10" t="n">
        <x:v>8106.53</x:v>
      </x:c>
      <x:c r="G479" s="10" t="n">
        <x:v>10935.25</x:v>
      </x:c>
      <x:c r="H479" s="11" t="n">
        <x:v>7</x:v>
      </x:c>
      <x:c r="I479" s="11" t="str">
        <x:v>Settled</x:v>
      </x:c>
      <x:c r="J479" s="11" t="n">
        <x:v>4</x:v>
      </x:c>
      <x:c r="K479" s="11" t="n">
        <x:v>13</x:v>
      </x:c>
      <x:c r="L479" s="11" t="n">
        <x:v>0</x:v>
      </x:c>
      <x:c r="M479" s="4" t="str">
        <x:v>2025-09</x:v>
      </x:c>
      <x:c r="N479" s="4" t="n">
        <x:f>IF(AND(I479="Settled",ISNUMBER(K479)),1,0)</x:f>
        <x:v>1</x:v>
      </x:c>
      <x:c r="O479" s="4" t="n">
        <x:f>IF(N479=1,IF(K479&gt;Summary!$B$5,1,0),"")</x:f>
        <x:v>0</x:v>
      </x:c>
      <x:c r="P479" s="12" t="n">
        <x:f>IF(AND(ISNUMBER(F479),ISNUMBER(G479),G479&gt;0),F479/G479,"")</x:f>
        <x:v>0.7413209574541049</x:v>
      </x:c>
      <x:c r="Q479" s="14" t="d">
        <x:v>2025-09-03T00:00:00.000Z</x:v>
      </x:c>
      <x:c r="R479" t="str">
        <x:v>P00248</x:v>
      </x:c>
      <x:c r="S479" t="str">
        <x:v>I00478</x:v>
      </x:c>
      <x:c r="T479" t="str">
        <x:v>R03</x:v>
      </x:c>
      <x:c r="U479" t="n">
        <x:v>0</x:v>
      </x:c>
      <x:c r="V479" t="n">
        <x:v>0</x:v>
      </x:c>
    </x:row>
    <x:row r="480" ht="20" customHeight="1">
      <x:c r="A480" s="4" t="str">
        <x:v>C00479</x:v>
      </x:c>
      <x:c r="B480" s="4" t="str">
        <x:v>Motor</x:v>
      </x:c>
      <x:c r="C480" s="4" t="str">
        <x:v>South</x:v>
      </x:c>
      <x:c r="D480" s="4" t="str">
        <x:v>Collision</x:v>
      </x:c>
      <x:c r="E480" s="4" t="str">
        <x:v>Low</x:v>
      </x:c>
      <x:c r="F480" s="10" t="n">
        <x:v>13314.63</x:v>
      </x:c>
      <x:c r="G480" s="10" t="n">
        <x:v>8586.83</x:v>
      </x:c>
      <x:c r="H480" s="11" t="n">
        <x:v>4</x:v>
      </x:c>
      <x:c r="I480" s="11" t="str">
        <x:v>Settled</x:v>
      </x:c>
      <x:c r="J480" s="11" t="n">
        <x:v>4</x:v>
      </x:c>
      <x:c r="K480" s="11" t="n">
        <x:v>9</x:v>
      </x:c>
      <x:c r="L480" s="11" t="n">
        <x:v>0</x:v>
      </x:c>
      <x:c r="M480" s="4" t="str">
        <x:v>2025-05</x:v>
      </x:c>
      <x:c r="N480" s="4" t="n">
        <x:f>IF(AND(I480="Settled",ISNUMBER(K480)),1,0)</x:f>
        <x:v>1</x:v>
      </x:c>
      <x:c r="O480" s="4" t="n">
        <x:f>IF(N480=1,IF(K480&gt;Summary!$B$5,1,0),"")</x:f>
        <x:v>0</x:v>
      </x:c>
      <x:c r="P480" s="12" t="n">
        <x:f>IF(AND(ISNUMBER(F480),ISNUMBER(G480),G480&gt;0),F480/G480,"")</x:f>
        <x:v>1.55058735295796</x:v>
      </x:c>
      <x:c r="Q480" s="14" t="d">
        <x:v>2025-05-01T00:00:00.000Z</x:v>
      </x:c>
      <x:c r="R480" t="str">
        <x:v>P00123</x:v>
      </x:c>
      <x:c r="S480" t="str">
        <x:v>I00479</x:v>
      </x:c>
      <x:c r="T480" t="str">
        <x:v>R01</x:v>
      </x:c>
      <x:c r="U480" t="n">
        <x:v>0</x:v>
      </x:c>
      <x:c r="V480" t="n">
        <x:v>0</x:v>
      </x:c>
    </x:row>
    <x:row r="481" ht="20" customHeight="1">
      <x:c r="A481" s="4" t="str">
        <x:v>C00480</x:v>
      </x:c>
      <x:c r="B481" s="4" t="str">
        <x:v>Property</x:v>
      </x:c>
      <x:c r="C481" s="4" t="str">
        <x:v>West</x:v>
      </x:c>
      <x:c r="D481" s="4" t="str">
        <x:v>Water Damage</x:v>
      </x:c>
      <x:c r="E481" s="4" t="str">
        <x:v>Medium</x:v>
      </x:c>
      <x:c r="F481" s="10" t="n">
        <x:v>120330.04</x:v>
      </x:c>
      <x:c r="G481" s="10" t="n">
        <x:v>7362.54</x:v>
      </x:c>
      <x:c r="H481" s="11" t="n">
        <x:v>4</x:v>
      </x:c>
      <x:c r="I481" s="11" t="str">
        <x:v>Pending</x:v>
      </x:c>
      <x:c r="J481" s="11" t="n">
        <x:v>4</x:v>
      </x:c>
      <x:c r="K481" s="11"/>
      <x:c r="L481" s="11" t="n">
        <x:v>0</x:v>
      </x:c>
      <x:c r="M481" s="4" t="str">
        <x:v>2025-05</x:v>
      </x:c>
      <x:c r="N481" s="4" t="n">
        <x:f>IF(AND(I481="Settled",ISNUMBER(K481)),1,0)</x:f>
        <x:v>0</x:v>
      </x:c>
      <x:c r="O481" s="4" t="str">
        <x:f>IF(N481=1,IF(K481&gt;Summary!$B$5,1,0),"")</x:f>
      </x:c>
      <x:c r="P481" s="12" t="n">
        <x:f>IF(AND(ISNUMBER(F481),ISNUMBER(G481),G481&gt;0),F481/G481,"")</x:f>
        <x:v>16.3435499161974</x:v>
      </x:c>
      <x:c r="Q481" s="14" t="d">
        <x:v>2025-05-04T00:00:00.000Z</x:v>
      </x:c>
      <x:c r="R481" t="str">
        <x:v>P00265</x:v>
      </x:c>
      <x:c r="S481" t="str">
        <x:v>I00480</x:v>
      </x:c>
      <x:c r="T481" t="str">
        <x:v>R03</x:v>
      </x:c>
      <x:c r="U481" t="n">
        <x:v>0</x:v>
      </x:c>
      <x:c r="V481" t="n">
        <x:v>0</x:v>
      </x:c>
    </x:row>
    <x:row r="482" ht="20" customHeight="1">
      <x:c r="A482" s="4" t="str">
        <x:v>C00481</x:v>
      </x:c>
      <x:c r="B482" s="4" t="str">
        <x:v>Property</x:v>
      </x:c>
      <x:c r="C482" s="4" t="str">
        <x:v>North</x:v>
      </x:c>
      <x:c r="D482" s="4" t="str">
        <x:v>Fire</x:v>
      </x:c>
      <x:c r="E482" s="4" t="str">
        <x:v>High</x:v>
      </x:c>
      <x:c r="F482" s="10" t="n">
        <x:v>1205430.32</x:v>
      </x:c>
      <x:c r="G482" s="10" t="n">
        <x:v>10043.69</x:v>
      </x:c>
      <x:c r="H482" s="11" t="n">
        <x:v>9</x:v>
      </x:c>
      <x:c r="I482" s="11" t="str">
        <x:v>Settled</x:v>
      </x:c>
      <x:c r="J482" s="11" t="n">
        <x:v>5</x:v>
      </x:c>
      <x:c r="K482" s="11" t="n">
        <x:v>39</x:v>
      </x:c>
      <x:c r="L482" s="11" t="n">
        <x:v>1</x:v>
      </x:c>
      <x:c r="M482" s="4" t="str">
        <x:v>2025-01</x:v>
      </x:c>
      <x:c r="N482" s="4" t="n">
        <x:f>IF(AND(I482="Settled",ISNUMBER(K482)),1,0)</x:f>
        <x:v>1</x:v>
      </x:c>
      <x:c r="O482" s="4" t="n">
        <x:f>IF(N482=1,IF(K482&gt;Summary!$B$5,1,0),"")</x:f>
        <x:v>1</x:v>
      </x:c>
      <x:c r="P482" s="12" t="n">
        <x:f>IF(AND(ISNUMBER(F482),ISNUMBER(G482),G482&gt;0),F482/G482,"")</x:f>
        <x:v>120.01867042889616</x:v>
      </x:c>
      <x:c r="Q482" s="14" t="d">
        <x:v>2025-01-02T00:00:00.000Z</x:v>
      </x:c>
      <x:c r="R482" t="str">
        <x:v>P00178</x:v>
      </x:c>
      <x:c r="S482" t="str">
        <x:v>I00481</x:v>
      </x:c>
      <x:c r="T482" t="str">
        <x:v>R02</x:v>
      </x:c>
      <x:c r="U482" t="n">
        <x:v>0</x:v>
      </x:c>
      <x:c r="V482" t="n">
        <x:v>0</x:v>
      </x:c>
    </x:row>
    <x:row r="483" ht="20" customHeight="1">
      <x:c r="A483" s="4" t="str">
        <x:v>C00482</x:v>
      </x:c>
      <x:c r="B483" s="4" t="str">
        <x:v>Property</x:v>
      </x:c>
      <x:c r="C483" s="4" t="str">
        <x:v>West</x:v>
      </x:c>
      <x:c r="D483" s="4" t="str">
        <x:v>Flood</x:v>
      </x:c>
      <x:c r="E483" s="4" t="str">
        <x:v>Medium</x:v>
      </x:c>
      <x:c r="F483" s="10" t="n">
        <x:v>127404.15</x:v>
      </x:c>
      <x:c r="G483" s="10" t="n">
        <x:v>3742.37</x:v>
      </x:c>
      <x:c r="H483" s="11" t="n">
        <x:v>4</x:v>
      </x:c>
      <x:c r="I483" s="11" t="str">
        <x:v>Settled</x:v>
      </x:c>
      <x:c r="J483" s="11" t="n">
        <x:v>4</x:v>
      </x:c>
      <x:c r="K483" s="11" t="n">
        <x:v>20</x:v>
      </x:c>
      <x:c r="L483" s="11" t="n">
        <x:v>0</x:v>
      </x:c>
      <x:c r="M483" s="4" t="str">
        <x:v>2025-12</x:v>
      </x:c>
      <x:c r="N483" s="4" t="n">
        <x:f>IF(AND(I483="Settled",ISNUMBER(K483)),1,0)</x:f>
        <x:v>1</x:v>
      </x:c>
      <x:c r="O483" s="4" t="n">
        <x:f>IF(N483=1,IF(K483&gt;Summary!$B$5,1,0),"")</x:f>
        <x:v>0</x:v>
      </x:c>
      <x:c r="P483" s="12" t="n">
        <x:f>IF(AND(ISNUMBER(F483),ISNUMBER(G483),G483&gt;0),F483/G483,"")</x:f>
        <x:v>34.04370759705748</x:v>
      </x:c>
      <x:c r="Q483" s="14" t="d">
        <x:v>2025-12-31T00:00:00.000Z</x:v>
      </x:c>
      <x:c r="R483" t="str">
        <x:v>P00765</x:v>
      </x:c>
      <x:c r="S483" t="str">
        <x:v>I00482</x:v>
      </x:c>
      <x:c r="T483" t="str">
        <x:v>R03</x:v>
      </x:c>
      <x:c r="U483" t="n">
        <x:v>0</x:v>
      </x:c>
      <x:c r="V483" t="n">
        <x:v>0</x:v>
      </x:c>
    </x:row>
    <x:row r="484" ht="20" customHeight="1">
      <x:c r="A484" s="4" t="str">
        <x:v>C00483</x:v>
      </x:c>
      <x:c r="B484" s="4" t="str">
        <x:v>Motor</x:v>
      </x:c>
      <x:c r="C484" s="4" t="str">
        <x:v>West</x:v>
      </x:c>
      <x:c r="D484" s="4" t="str">
        <x:v>Unknown</x:v>
      </x:c>
      <x:c r="E484" s="4" t="str">
        <x:v>Low</x:v>
      </x:c>
      <x:c r="F484" s="10" t="n">
        <x:v>17011.66</x:v>
      </x:c>
      <x:c r="G484" s="10" t="n">
        <x:v>11454.21</x:v>
      </x:c>
      <x:c r="H484" s="11" t="n">
        <x:v>7</x:v>
      </x:c>
      <x:c r="I484" s="11" t="str">
        <x:v>Settled</x:v>
      </x:c>
      <x:c r="J484" s="11" t="n">
        <x:v>2</x:v>
      </x:c>
      <x:c r="K484" s="11" t="n">
        <x:v>3</x:v>
      </x:c>
      <x:c r="L484" s="11" t="n">
        <x:v>0</x:v>
      </x:c>
      <x:c r="M484" s="4" t="str">
        <x:v>2025-06</x:v>
      </x:c>
      <x:c r="N484" s="4" t="n">
        <x:f>IF(AND(I484="Settled",ISNUMBER(K484)),1,0)</x:f>
        <x:v>1</x:v>
      </x:c>
      <x:c r="O484" s="4" t="n">
        <x:f>IF(N484=1,IF(K484&gt;Summary!$B$5,1,0),"")</x:f>
        <x:v>0</x:v>
      </x:c>
      <x:c r="P484" s="12" t="n">
        <x:f>IF(AND(ISNUMBER(F484),ISNUMBER(G484),G484&gt;0),F484/G484,"")</x:f>
        <x:v>1.4851884154385158</x:v>
      </x:c>
      <x:c r="Q484" s="14" t="d">
        <x:v>2025-06-05T00:00:00.000Z</x:v>
      </x:c>
      <x:c r="R484" t="str">
        <x:v>P00874</x:v>
      </x:c>
      <x:c r="S484" t="str">
        <x:v>I00483</x:v>
      </x:c>
      <x:c r="T484" t="str">
        <x:v>R03</x:v>
      </x:c>
      <x:c r="U484" t="n">
        <x:v>0</x:v>
      </x:c>
      <x:c r="V484" t="n">
        <x:v>0</x:v>
      </x:c>
    </x:row>
    <x:row r="485" ht="20" customHeight="1">
      <x:c r="A485" s="4" t="str">
        <x:v>C00484</x:v>
      </x:c>
      <x:c r="B485" s="4" t="str">
        <x:v>Motor</x:v>
      </x:c>
      <x:c r="C485" s="4" t="str">
        <x:v>East</x:v>
      </x:c>
      <x:c r="D485" s="4" t="str">
        <x:v>Collision</x:v>
      </x:c>
      <x:c r="E485" s="4" t="str">
        <x:v>Low</x:v>
      </x:c>
      <x:c r="F485" s="10" t="n">
        <x:v>14175.38</x:v>
      </x:c>
      <x:c r="G485" s="10" t="n">
        <x:v>13960.51</x:v>
      </x:c>
      <x:c r="H485" s="11" t="n">
        <x:v>7</x:v>
      </x:c>
      <x:c r="I485" s="11" t="str">
        <x:v>Settled</x:v>
      </x:c>
      <x:c r="J485" s="11" t="n">
        <x:v>4</x:v>
      </x:c>
      <x:c r="K485" s="11" t="n">
        <x:v>15</x:v>
      </x:c>
      <x:c r="L485" s="11" t="n">
        <x:v>0</x:v>
      </x:c>
      <x:c r="M485" s="4" t="str">
        <x:v>2025-10</x:v>
      </x:c>
      <x:c r="N485" s="4" t="n">
        <x:f>IF(AND(I485="Settled",ISNUMBER(K485)),1,0)</x:f>
        <x:v>1</x:v>
      </x:c>
      <x:c r="O485" s="4" t="n">
        <x:f>IF(N485=1,IF(K485&gt;Summary!$B$5,1,0),"")</x:f>
        <x:v>0</x:v>
      </x:c>
      <x:c r="P485" s="12" t="n">
        <x:f>IF(AND(ISNUMBER(F485),ISNUMBER(G485),G485&gt;0),F485/G485,"")</x:f>
        <x:v>1.0153912715223155</x:v>
      </x:c>
      <x:c r="Q485" s="14" t="d">
        <x:v>2025-10-14T00:00:00.000Z</x:v>
      </x:c>
      <x:c r="R485" t="str">
        <x:v>P00972</x:v>
      </x:c>
      <x:c r="S485" t="str">
        <x:v>I00484</x:v>
      </x:c>
      <x:c r="T485" t="str">
        <x:v>R04</x:v>
      </x:c>
      <x:c r="U485" t="n">
        <x:v>0</x:v>
      </x:c>
      <x:c r="V485" t="n">
        <x:v>0</x:v>
      </x:c>
    </x:row>
    <x:row r="486" ht="20" customHeight="1">
      <x:c r="A486" s="4" t="str">
        <x:v>C00485</x:v>
      </x:c>
      <x:c r="B486" s="4" t="str">
        <x:v>Property</x:v>
      </x:c>
      <x:c r="C486" s="4" t="str">
        <x:v>South</x:v>
      </x:c>
      <x:c r="D486" s="4" t="str">
        <x:v>Flood</x:v>
      </x:c>
      <x:c r="E486" s="4" t="str">
        <x:v>Low</x:v>
      </x:c>
      <x:c r="F486" s="10" t="n">
        <x:v>51310.27</x:v>
      </x:c>
      <x:c r="G486" s="10" t="n">
        <x:v>10019.21</x:v>
      </x:c>
      <x:c r="H486" s="11" t="n">
        <x:v>4</x:v>
      </x:c>
      <x:c r="I486" s="11" t="str">
        <x:v>Settled</x:v>
      </x:c>
      <x:c r="J486" s="11" t="n">
        <x:v>4</x:v>
      </x:c>
      <x:c r="K486" s="11" t="n">
        <x:v>12</x:v>
      </x:c>
      <x:c r="L486" s="11" t="n">
        <x:v>0</x:v>
      </x:c>
      <x:c r="M486" s="4" t="str">
        <x:v>2025-07</x:v>
      </x:c>
      <x:c r="N486" s="4" t="n">
        <x:f>IF(AND(I486="Settled",ISNUMBER(K486)),1,0)</x:f>
        <x:v>1</x:v>
      </x:c>
      <x:c r="O486" s="4" t="n">
        <x:f>IF(N486=1,IF(K486&gt;Summary!$B$5,1,0),"")</x:f>
        <x:v>0</x:v>
      </x:c>
      <x:c r="P486" s="12" t="n">
        <x:f>IF(AND(ISNUMBER(F486),ISNUMBER(G486),G486&gt;0),F486/G486,"")</x:f>
        <x:v>5.121189195555338</x:v>
      </x:c>
      <x:c r="Q486" s="14" t="d">
        <x:v>2025-07-09T00:00:00.000Z</x:v>
      </x:c>
      <x:c r="R486" t="str">
        <x:v>P00704</x:v>
      </x:c>
      <x:c r="S486" t="str">
        <x:v>I00485</x:v>
      </x:c>
      <x:c r="T486" t="str">
        <x:v>R01</x:v>
      </x:c>
      <x:c r="U486" t="n">
        <x:v>0</x:v>
      </x:c>
      <x:c r="V486" t="n">
        <x:v>0</x:v>
      </x:c>
    </x:row>
    <x:row r="487" ht="20" customHeight="1">
      <x:c r="A487" s="4" t="str">
        <x:v>C00486</x:v>
      </x:c>
      <x:c r="B487" s="4" t="str">
        <x:v>Motor</x:v>
      </x:c>
      <x:c r="C487" s="4" t="str">
        <x:v>East</x:v>
      </x:c>
      <x:c r="D487" s="4" t="str">
        <x:v>Collision</x:v>
      </x:c>
      <x:c r="E487" s="4" t="str">
        <x:v>Low</x:v>
      </x:c>
      <x:c r="F487" s="10" t="n">
        <x:v>14567.56</x:v>
      </x:c>
      <x:c r="G487" s="10" t="n">
        <x:v>16244.82</x:v>
      </x:c>
      <x:c r="H487" s="11" t="n">
        <x:v>7</x:v>
      </x:c>
      <x:c r="I487" s="11" t="str">
        <x:v>Pending</x:v>
      </x:c>
      <x:c r="J487" s="11" t="n">
        <x:v>3</x:v>
      </x:c>
      <x:c r="K487" s="11"/>
      <x:c r="L487" s="11" t="n">
        <x:v>0</x:v>
      </x:c>
      <x:c r="M487" s="4" t="str">
        <x:v>2025-08</x:v>
      </x:c>
      <x:c r="N487" s="4" t="n">
        <x:f>IF(AND(I487="Settled",ISNUMBER(K487)),1,0)</x:f>
        <x:v>0</x:v>
      </x:c>
      <x:c r="O487" s="4" t="str">
        <x:f>IF(N487=1,IF(K487&gt;Summary!$B$5,1,0),"")</x:f>
      </x:c>
      <x:c r="P487" s="12" t="n">
        <x:f>IF(AND(ISNUMBER(F487),ISNUMBER(G487),G487&gt;0),F487/G487,"")</x:f>
        <x:v>0.8967510874235602</x:v>
      </x:c>
      <x:c r="Q487" s="14" t="d">
        <x:v>2025-08-22T00:00:00.000Z</x:v>
      </x:c>
      <x:c r="R487" t="str">
        <x:v>P00283</x:v>
      </x:c>
      <x:c r="S487" t="str">
        <x:v>I00486</x:v>
      </x:c>
      <x:c r="T487" t="str">
        <x:v>R04</x:v>
      </x:c>
      <x:c r="U487" t="n">
        <x:v>0</x:v>
      </x:c>
      <x:c r="V487" t="n">
        <x:v>0</x:v>
      </x:c>
    </x:row>
    <x:row r="488" ht="20" customHeight="1">
      <x:c r="A488" s="4" t="str">
        <x:v>C00487</x:v>
      </x:c>
      <x:c r="B488" s="4" t="str">
        <x:v>Motor</x:v>
      </x:c>
      <x:c r="C488" s="4" t="str">
        <x:v>Central</x:v>
      </x:c>
      <x:c r="D488" s="4" t="str">
        <x:v>Glass Damage</x:v>
      </x:c>
      <x:c r="E488" s="4" t="str">
        <x:v>Medium</x:v>
      </x:c>
      <x:c r="F488" s="10" t="n">
        <x:v>10903.2</x:v>
      </x:c>
      <x:c r="G488" s="10" t="n">
        <x:v>7876.9</x:v>
      </x:c>
      <x:c r="H488" s="11" t="n">
        <x:v>6</x:v>
      </x:c>
      <x:c r="I488" s="11" t="str">
        <x:v>Settled</x:v>
      </x:c>
      <x:c r="J488" s="11" t="n">
        <x:v>3</x:v>
      </x:c>
      <x:c r="K488" s="11" t="n">
        <x:v>15</x:v>
      </x:c>
      <x:c r="L488" s="11" t="n">
        <x:v>0</x:v>
      </x:c>
      <x:c r="M488" s="4" t="str">
        <x:v>2025-06</x:v>
      </x:c>
      <x:c r="N488" s="4" t="n">
        <x:f>IF(AND(I488="Settled",ISNUMBER(K488)),1,0)</x:f>
        <x:v>1</x:v>
      </x:c>
      <x:c r="O488" s="4" t="n">
        <x:f>IF(N488=1,IF(K488&gt;Summary!$B$5,1,0),"")</x:f>
        <x:v>0</x:v>
      </x:c>
      <x:c r="P488" s="12" t="n">
        <x:f>IF(AND(ISNUMBER(F488),ISNUMBER(G488),G488&gt;0),F488/G488,"")</x:f>
        <x:v>1.3841993677715854</x:v>
      </x:c>
      <x:c r="Q488" s="14" t="d">
        <x:v>2025-06-20T00:00:00.000Z</x:v>
      </x:c>
      <x:c r="R488" t="str">
        <x:v>P00034</x:v>
      </x:c>
      <x:c r="S488" t="str">
        <x:v>I00487</x:v>
      </x:c>
      <x:c r="T488" t="str">
        <x:v>R05</x:v>
      </x:c>
      <x:c r="U488" t="n">
        <x:v>0</x:v>
      </x:c>
      <x:c r="V488" t="n">
        <x:v>0</x:v>
      </x:c>
    </x:row>
    <x:row r="489" ht="20" customHeight="1">
      <x:c r="A489" s="4" t="str">
        <x:v>C00488</x:v>
      </x:c>
      <x:c r="B489" s="4" t="str">
        <x:v>Motor</x:v>
      </x:c>
      <x:c r="C489" s="4" t="str">
        <x:v>South</x:v>
      </x:c>
      <x:c r="D489" s="4" t="str">
        <x:v>Theft</x:v>
      </x:c>
      <x:c r="E489" s="4" t="str">
        <x:v>Low</x:v>
      </x:c>
      <x:c r="F489" s="10" t="n">
        <x:v>39594.92</x:v>
      </x:c>
      <x:c r="G489" s="10" t="n">
        <x:v>7421.29</x:v>
      </x:c>
      <x:c r="H489" s="11" t="n">
        <x:v>1</x:v>
      </x:c>
      <x:c r="I489" s="11" t="str">
        <x:v>Settled</x:v>
      </x:c>
      <x:c r="J489" s="11" t="n">
        <x:v>2</x:v>
      </x:c>
      <x:c r="K489" s="11" t="n">
        <x:v>11</x:v>
      </x:c>
      <x:c r="L489" s="11" t="n">
        <x:v>0</x:v>
      </x:c>
      <x:c r="M489" s="4" t="str">
        <x:v>2025-09</x:v>
      </x:c>
      <x:c r="N489" s="4" t="n">
        <x:f>IF(AND(I489="Settled",ISNUMBER(K489)),1,0)</x:f>
        <x:v>1</x:v>
      </x:c>
      <x:c r="O489" s="4" t="n">
        <x:f>IF(N489=1,IF(K489&gt;Summary!$B$5,1,0),"")</x:f>
        <x:v>0</x:v>
      </x:c>
      <x:c r="P489" s="12" t="n">
        <x:f>IF(AND(ISNUMBER(F489),ISNUMBER(G489),G489&gt;0),F489/G489,"")</x:f>
        <x:v>5.3353150193564725</x:v>
      </x:c>
      <x:c r="Q489" s="14" t="d">
        <x:v>2025-09-08T00:00:00.000Z</x:v>
      </x:c>
      <x:c r="R489" t="str">
        <x:v>P01140</x:v>
      </x:c>
      <x:c r="S489" t="str">
        <x:v>I00488</x:v>
      </x:c>
      <x:c r="T489" t="str">
        <x:v>R01</x:v>
      </x:c>
      <x:c r="U489" t="n">
        <x:v>0</x:v>
      </x:c>
      <x:c r="V489" t="n">
        <x:v>0</x:v>
      </x:c>
    </x:row>
    <x:row r="490" ht="20" customHeight="1">
      <x:c r="A490" s="4" t="str">
        <x:v>C00489</x:v>
      </x:c>
      <x:c r="B490" s="4" t="str">
        <x:v>Motor</x:v>
      </x:c>
      <x:c r="C490" s="4" t="str">
        <x:v>West</x:v>
      </x:c>
      <x:c r="D490" s="4" t="str">
        <x:v>Collision</x:v>
      </x:c>
      <x:c r="E490" s="4" t="str">
        <x:v>Low</x:v>
      </x:c>
      <x:c r="F490" s="10" t="n">
        <x:v>15776.11</x:v>
      </x:c>
      <x:c r="G490" s="10" t="n">
        <x:v>11196.14</x:v>
      </x:c>
      <x:c r="H490" s="11" t="n">
        <x:v>10</x:v>
      </x:c>
      <x:c r="I490" s="11" t="str">
        <x:v>Settled</x:v>
      </x:c>
      <x:c r="J490" s="11" t="n">
        <x:v>3</x:v>
      </x:c>
      <x:c r="K490" s="11" t="n">
        <x:v>10</x:v>
      </x:c>
      <x:c r="L490" s="11" t="n">
        <x:v>0</x:v>
      </x:c>
      <x:c r="M490" s="4" t="str">
        <x:v>2025-03</x:v>
      </x:c>
      <x:c r="N490" s="4" t="n">
        <x:f>IF(AND(I490="Settled",ISNUMBER(K490)),1,0)</x:f>
        <x:v>1</x:v>
      </x:c>
      <x:c r="O490" s="4" t="n">
        <x:f>IF(N490=1,IF(K490&gt;Summary!$B$5,1,0),"")</x:f>
        <x:v>0</x:v>
      </x:c>
      <x:c r="P490" s="12" t="n">
        <x:f>IF(AND(ISNUMBER(F490),ISNUMBER(G490),G490&gt;0),F490/G490,"")</x:f>
        <x:v>1.4090668748336481</x:v>
      </x:c>
      <x:c r="Q490" s="14" t="d">
        <x:v>2025-03-14T00:00:00.000Z</x:v>
      </x:c>
      <x:c r="R490" t="str">
        <x:v>P01573</x:v>
      </x:c>
      <x:c r="S490" t="str">
        <x:v>I00489</x:v>
      </x:c>
      <x:c r="T490" t="str">
        <x:v>R03</x:v>
      </x:c>
      <x:c r="U490" t="n">
        <x:v>0</x:v>
      </x:c>
      <x:c r="V490" t="n">
        <x:v>0</x:v>
      </x:c>
    </x:row>
    <x:row r="491" ht="20" customHeight="1">
      <x:c r="A491" s="4" t="str">
        <x:v>C00490</x:v>
      </x:c>
      <x:c r="B491" s="4" t="str">
        <x:v>Motor</x:v>
      </x:c>
      <x:c r="C491" s="4" t="str">
        <x:v>East</x:v>
      </x:c>
      <x:c r="D491" s="4" t="str">
        <x:v>Collision</x:v>
      </x:c>
      <x:c r="E491" s="4" t="str">
        <x:v>Low</x:v>
      </x:c>
      <x:c r="F491" s="10" t="n">
        <x:v>17763.5</x:v>
      </x:c>
      <x:c r="G491" s="10" t="n">
        <x:v>14494.93</x:v>
      </x:c>
      <x:c r="H491" s="11" t="n">
        <x:v>8</x:v>
      </x:c>
      <x:c r="I491" s="11" t="str">
        <x:v>Settled</x:v>
      </x:c>
      <x:c r="J491" s="11" t="n">
        <x:v>2</x:v>
      </x:c>
      <x:c r="K491" s="11" t="n">
        <x:v>20</x:v>
      </x:c>
      <x:c r="L491" s="11" t="n">
        <x:v>0</x:v>
      </x:c>
      <x:c r="M491" s="4" t="str">
        <x:v>2025-12</x:v>
      </x:c>
      <x:c r="N491" s="4" t="n">
        <x:f>IF(AND(I491="Settled",ISNUMBER(K491)),1,0)</x:f>
        <x:v>1</x:v>
      </x:c>
      <x:c r="O491" s="4" t="n">
        <x:f>IF(N491=1,IF(K491&gt;Summary!$B$5,1,0),"")</x:f>
        <x:v>0</x:v>
      </x:c>
      <x:c r="P491" s="12" t="n">
        <x:f>IF(AND(ISNUMBER(F491),ISNUMBER(G491),G491&gt;0),F491/G491,"")</x:f>
        <x:v>1.2254974670453738</x:v>
      </x:c>
      <x:c r="Q491" s="14" t="d">
        <x:v>2025-12-30T00:00:00.000Z</x:v>
      </x:c>
      <x:c r="R491" t="str">
        <x:v>P00450</x:v>
      </x:c>
      <x:c r="S491" t="str">
        <x:v>I00490</x:v>
      </x:c>
      <x:c r="T491" t="str">
        <x:v>R04</x:v>
      </x:c>
      <x:c r="U491" t="n">
        <x:v>0</x:v>
      </x:c>
      <x:c r="V491" t="n">
        <x:v>0</x:v>
      </x:c>
    </x:row>
    <x:row r="492" ht="20" customHeight="1">
      <x:c r="A492" s="4" t="str">
        <x:v>C00491</x:v>
      </x:c>
      <x:c r="B492" s="4" t="str">
        <x:v>Motor</x:v>
      </x:c>
      <x:c r="C492" s="4" t="str">
        <x:v>West</x:v>
      </x:c>
      <x:c r="D492" s="4" t="str">
        <x:v>Theft</x:v>
      </x:c>
      <x:c r="E492" s="4" t="str">
        <x:v>High</x:v>
      </x:c>
      <x:c r="F492" s="10" t="n">
        <x:v>151926.86</x:v>
      </x:c>
      <x:c r="G492" s="10" t="n">
        <x:v>11966.13</x:v>
      </x:c>
      <x:c r="H492" s="11" t="n">
        <x:v>7</x:v>
      </x:c>
      <x:c r="I492" s="11" t="str">
        <x:v>Settled</x:v>
      </x:c>
      <x:c r="J492" s="11" t="n">
        <x:v>5</x:v>
      </x:c>
      <x:c r="K492" s="11" t="n">
        <x:v>31</x:v>
      </x:c>
      <x:c r="L492" s="11" t="n">
        <x:v>1</x:v>
      </x:c>
      <x:c r="M492" s="4" t="str">
        <x:v>2025-06</x:v>
      </x:c>
      <x:c r="N492" s="4" t="n">
        <x:f>IF(AND(I492="Settled",ISNUMBER(K492)),1,0)</x:f>
        <x:v>1</x:v>
      </x:c>
      <x:c r="O492" s="4" t="n">
        <x:f>IF(N492=1,IF(K492&gt;Summary!$B$5,1,0),"")</x:f>
        <x:v>1</x:v>
      </x:c>
      <x:c r="P492" s="12" t="n">
        <x:f>IF(AND(ISNUMBER(F492),ISNUMBER(G492),G492&gt;0),F492/G492,"")</x:f>
        <x:v>12.696407276203752</x:v>
      </x:c>
      <x:c r="Q492" s="14" t="d">
        <x:v>2025-06-06T00:00:00.000Z</x:v>
      </x:c>
      <x:c r="R492" t="str">
        <x:v>P00328</x:v>
      </x:c>
      <x:c r="S492" t="str">
        <x:v>I00491</x:v>
      </x:c>
      <x:c r="T492" t="str">
        <x:v>R03</x:v>
      </x:c>
      <x:c r="U492" t="n">
        <x:v>0</x:v>
      </x:c>
      <x:c r="V492" t="n">
        <x:v>0</x:v>
      </x:c>
    </x:row>
    <x:row r="493" ht="20" customHeight="1">
      <x:c r="A493" s="4" t="str">
        <x:v>C00492</x:v>
      </x:c>
      <x:c r="B493" s="4" t="str">
        <x:v>Motor</x:v>
      </x:c>
      <x:c r="C493" s="4" t="str">
        <x:v>North</x:v>
      </x:c>
      <x:c r="D493" s="4" t="str">
        <x:v>Glass Damage</x:v>
      </x:c>
      <x:c r="E493" s="4" t="str">
        <x:v>Low</x:v>
      </x:c>
      <x:c r="F493" s="10" t="n">
        <x:v>4139.04</x:v>
      </x:c>
      <x:c r="G493" s="10" t="n">
        <x:v>8339.65</x:v>
      </x:c>
      <x:c r="H493" s="11" t="n">
        <x:v>6</x:v>
      </x:c>
      <x:c r="I493" s="11" t="str">
        <x:v>Settled</x:v>
      </x:c>
      <x:c r="J493" s="11" t="n">
        <x:v>3</x:v>
      </x:c>
      <x:c r="K493" s="11" t="n">
        <x:v>11</x:v>
      </x:c>
      <x:c r="L493" s="11" t="n">
        <x:v>0</x:v>
      </x:c>
      <x:c r="M493" s="4" t="str">
        <x:v>2025-01</x:v>
      </x:c>
      <x:c r="N493" s="4" t="n">
        <x:f>IF(AND(I493="Settled",ISNUMBER(K493)),1,0)</x:f>
        <x:v>1</x:v>
      </x:c>
      <x:c r="O493" s="4" t="n">
        <x:f>IF(N493=1,IF(K493&gt;Summary!$B$5,1,0),"")</x:f>
        <x:v>0</x:v>
      </x:c>
      <x:c r="P493" s="12" t="n">
        <x:f>IF(AND(ISNUMBER(F493),ISNUMBER(G493),G493&gt;0),F493/G493,"")</x:f>
        <x:v>0.4963085980826534</x:v>
      </x:c>
      <x:c r="Q493" s="14" t="d">
        <x:v>2025-01-04T00:00:00.000Z</x:v>
      </x:c>
      <x:c r="R493" t="str">
        <x:v>P00499</x:v>
      </x:c>
      <x:c r="S493" t="str">
        <x:v>I00492</x:v>
      </x:c>
      <x:c r="T493" t="str">
        <x:v>R02</x:v>
      </x:c>
      <x:c r="U493" t="n">
        <x:v>0</x:v>
      </x:c>
      <x:c r="V493" t="n">
        <x:v>0</x:v>
      </x:c>
    </x:row>
    <x:row r="494" ht="20" customHeight="1">
      <x:c r="A494" s="4" t="str">
        <x:v>C00493</x:v>
      </x:c>
      <x:c r="B494" s="4" t="str">
        <x:v>Motor</x:v>
      </x:c>
      <x:c r="C494" s="4" t="str">
        <x:v>East</x:v>
      </x:c>
      <x:c r="D494" s="4" t="str">
        <x:v>Collision</x:v>
      </x:c>
      <x:c r="E494" s="4" t="str">
        <x:v>Low</x:v>
      </x:c>
      <x:c r="F494" s="10" t="n">
        <x:v>15465.67</x:v>
      </x:c>
      <x:c r="G494" s="10" t="n">
        <x:v>10316.38</x:v>
      </x:c>
      <x:c r="H494" s="11" t="n">
        <x:v>6</x:v>
      </x:c>
      <x:c r="I494" s="11" t="str">
        <x:v>Settled</x:v>
      </x:c>
      <x:c r="J494" s="11" t="n">
        <x:v>3</x:v>
      </x:c>
      <x:c r="K494" s="11" t="n">
        <x:v>14</x:v>
      </x:c>
      <x:c r="L494" s="11" t="n">
        <x:v>0</x:v>
      </x:c>
      <x:c r="M494" s="4" t="str">
        <x:v>2025-12</x:v>
      </x:c>
      <x:c r="N494" s="4" t="n">
        <x:f>IF(AND(I494="Settled",ISNUMBER(K494)),1,0)</x:f>
        <x:v>1</x:v>
      </x:c>
      <x:c r="O494" s="4" t="n">
        <x:f>IF(N494=1,IF(K494&gt;Summary!$B$5,1,0),"")</x:f>
        <x:v>0</x:v>
      </x:c>
      <x:c r="P494" s="12" t="n">
        <x:f>IF(AND(ISNUMBER(F494),ISNUMBER(G494),G494&gt;0),F494/G494,"")</x:f>
        <x:v>1.49913729428346</x:v>
      </x:c>
      <x:c r="Q494" s="14" t="d">
        <x:v>2025-12-14T00:00:00.000Z</x:v>
      </x:c>
      <x:c r="R494" t="str">
        <x:v>P00344</x:v>
      </x:c>
      <x:c r="S494" t="str">
        <x:v>I00493</x:v>
      </x:c>
      <x:c r="T494" t="str">
        <x:v>R04</x:v>
      </x:c>
      <x:c r="U494" t="n">
        <x:v>0</x:v>
      </x:c>
      <x:c r="V494" t="n">
        <x:v>0</x:v>
      </x:c>
    </x:row>
    <x:row r="495" ht="20" customHeight="1">
      <x:c r="A495" s="4" t="str">
        <x:v>C00494</x:v>
      </x:c>
      <x:c r="B495" s="4" t="str">
        <x:v>Property</x:v>
      </x:c>
      <x:c r="C495" s="4" t="str">
        <x:v>North</x:v>
      </x:c>
      <x:c r="D495" s="4" t="str">
        <x:v>Flood</x:v>
      </x:c>
      <x:c r="E495" s="4" t="str">
        <x:v>Medium</x:v>
      </x:c>
      <x:c r="F495" s="10" t="n">
        <x:v>181896.26</x:v>
      </x:c>
      <x:c r="G495" s="10" t="n">
        <x:v>17351.02</x:v>
      </x:c>
      <x:c r="H495" s="11" t="n">
        <x:v>1</x:v>
      </x:c>
      <x:c r="I495" s="11" t="str">
        <x:v>Settled</x:v>
      </x:c>
      <x:c r="J495" s="11" t="n">
        <x:v>4</x:v>
      </x:c>
      <x:c r="K495" s="11" t="n">
        <x:v>17</x:v>
      </x:c>
      <x:c r="L495" s="11" t="n">
        <x:v>0</x:v>
      </x:c>
      <x:c r="M495" s="4" t="str">
        <x:v>2025-01</x:v>
      </x:c>
      <x:c r="N495" s="4" t="n">
        <x:f>IF(AND(I495="Settled",ISNUMBER(K495)),1,0)</x:f>
        <x:v>1</x:v>
      </x:c>
      <x:c r="O495" s="4" t="n">
        <x:f>IF(N495=1,IF(K495&gt;Summary!$B$5,1,0),"")</x:f>
        <x:v>0</x:v>
      </x:c>
      <x:c r="P495" s="12" t="n">
        <x:f>IF(AND(ISNUMBER(F495),ISNUMBER(G495),G495&gt;0),F495/G495,"")</x:f>
        <x:v>10.483317983611338</x:v>
      </x:c>
      <x:c r="Q495" s="14" t="d">
        <x:v>2025-01-09T00:00:00.000Z</x:v>
      </x:c>
      <x:c r="R495" t="str">
        <x:v>P00358</x:v>
      </x:c>
      <x:c r="S495" t="str">
        <x:v>I00494</x:v>
      </x:c>
      <x:c r="T495" t="str">
        <x:v>R02</x:v>
      </x:c>
      <x:c r="U495" t="n">
        <x:v>0</x:v>
      </x:c>
      <x:c r="V495" t="n">
        <x:v>0</x:v>
      </x:c>
    </x:row>
    <x:row r="496" ht="20" customHeight="1">
      <x:c r="A496" s="4" t="str">
        <x:v>C00495</x:v>
      </x:c>
      <x:c r="B496" s="4" t="str">
        <x:v>Motor</x:v>
      </x:c>
      <x:c r="C496" s="4" t="str">
        <x:v>South</x:v>
      </x:c>
      <x:c r="D496" s="4" t="str">
        <x:v>Glass Damage</x:v>
      </x:c>
      <x:c r="E496" s="4" t="str">
        <x:v>Low</x:v>
      </x:c>
      <x:c r="F496" s="10" t="n">
        <x:v>1861.2</x:v>
      </x:c>
      <x:c r="G496" s="10" t="n">
        <x:v>14468.38</x:v>
      </x:c>
      <x:c r="H496" s="11" t="n">
        <x:v>2</x:v>
      </x:c>
      <x:c r="I496" s="11" t="str">
        <x:v>Settled</x:v>
      </x:c>
      <x:c r="J496" s="11" t="n">
        <x:v>4</x:v>
      </x:c>
      <x:c r="K496" s="11" t="n">
        <x:v>12</x:v>
      </x:c>
      <x:c r="L496" s="11" t="n">
        <x:v>0</x:v>
      </x:c>
      <x:c r="M496" s="4" t="str">
        <x:v>2025-06</x:v>
      </x:c>
      <x:c r="N496" s="4" t="n">
        <x:f>IF(AND(I496="Settled",ISNUMBER(K496)),1,0)</x:f>
        <x:v>1</x:v>
      </x:c>
      <x:c r="O496" s="4" t="n">
        <x:f>IF(N496=1,IF(K496&gt;Summary!$B$5,1,0),"")</x:f>
        <x:v>0</x:v>
      </x:c>
      <x:c r="P496" s="12" t="n">
        <x:f>IF(AND(ISNUMBER(F496),ISNUMBER(G496),G496&gt;0),F496/G496,"")</x:f>
        <x:v>0.12863914273747304</x:v>
      </x:c>
      <x:c r="Q496" s="14" t="d">
        <x:v>2025-06-22T00:00:00.000Z</x:v>
      </x:c>
      <x:c r="R496" t="str">
        <x:v>P00792</x:v>
      </x:c>
      <x:c r="S496" t="str">
        <x:v>I00495</x:v>
      </x:c>
      <x:c r="T496" t="str">
        <x:v>R01</x:v>
      </x:c>
      <x:c r="U496" t="n">
        <x:v>0</x:v>
      </x:c>
      <x:c r="V496" t="n">
        <x:v>0</x:v>
      </x:c>
    </x:row>
    <x:row r="497" ht="20" customHeight="1">
      <x:c r="A497" s="4" t="str">
        <x:v>C00496</x:v>
      </x:c>
      <x:c r="B497" s="4" t="str">
        <x:v>Property</x:v>
      </x:c>
      <x:c r="C497" s="4" t="str">
        <x:v>North</x:v>
      </x:c>
      <x:c r="D497" s="4" t="str">
        <x:v>Fire</x:v>
      </x:c>
      <x:c r="E497" s="4" t="str">
        <x:v>High</x:v>
      </x:c>
      <x:c r="F497" s="10" t="n">
        <x:v>999788.56</x:v>
      </x:c>
      <x:c r="G497" s="10" t="n">
        <x:v>5664.05</x:v>
      </x:c>
      <x:c r="H497" s="11" t="n">
        <x:v>1</x:v>
      </x:c>
      <x:c r="I497" s="11" t="str">
        <x:v>Settled</x:v>
      </x:c>
      <x:c r="J497" s="11" t="n">
        <x:v>5</x:v>
      </x:c>
      <x:c r="K497" s="11" t="n">
        <x:v>29</x:v>
      </x:c>
      <x:c r="L497" s="11" t="n">
        <x:v>1</x:v>
      </x:c>
      <x:c r="M497" s="4" t="str">
        <x:v>2025-10</x:v>
      </x:c>
      <x:c r="N497" s="4" t="n">
        <x:f>IF(AND(I497="Settled",ISNUMBER(K497)),1,0)</x:f>
        <x:v>1</x:v>
      </x:c>
      <x:c r="O497" s="4" t="n">
        <x:f>IF(N497=1,IF(K497&gt;Summary!$B$5,1,0),"")</x:f>
        <x:v>0</x:v>
      </x:c>
      <x:c r="P497" s="12" t="n">
        <x:f>IF(AND(ISNUMBER(F497),ISNUMBER(G497),G497&gt;0),F497/G497,"")</x:f>
        <x:v>176.51478359124656</x:v>
      </x:c>
      <x:c r="Q497" s="14" t="d">
        <x:v>2025-10-14T00:00:00.000Z</x:v>
      </x:c>
      <x:c r="R497" t="str">
        <x:v>P01257</x:v>
      </x:c>
      <x:c r="S497" t="str">
        <x:v>I00496</x:v>
      </x:c>
      <x:c r="T497" t="str">
        <x:v>R02</x:v>
      </x:c>
      <x:c r="U497" t="n">
        <x:v>0</x:v>
      </x:c>
      <x:c r="V497" t="n">
        <x:v>0</x:v>
      </x:c>
    </x:row>
    <x:row r="498" ht="20" customHeight="1">
      <x:c r="A498" s="4" t="str">
        <x:v>C00497</x:v>
      </x:c>
      <x:c r="B498" s="4" t="str">
        <x:v>Motor</x:v>
      </x:c>
      <x:c r="C498" s="4" t="str">
        <x:v>South</x:v>
      </x:c>
      <x:c r="D498" s="4" t="str">
        <x:v>Glass Damage</x:v>
      </x:c>
      <x:c r="E498" s="4" t="str">
        <x:v>Low</x:v>
      </x:c>
      <x:c r="F498" s="10" t="n">
        <x:v>5310.39</x:v>
      </x:c>
      <x:c r="G498" s="10" t="n">
        <x:v>7421.29</x:v>
      </x:c>
      <x:c r="H498" s="11" t="n">
        <x:v>1</x:v>
      </x:c>
      <x:c r="I498" s="11" t="str">
        <x:v>Settled</x:v>
      </x:c>
      <x:c r="J498" s="11" t="n">
        <x:v>3</x:v>
      </x:c>
      <x:c r="K498" s="11" t="n">
        <x:v>10</x:v>
      </x:c>
      <x:c r="L498" s="11" t="n">
        <x:v>0</x:v>
      </x:c>
      <x:c r="M498" s="4" t="str">
        <x:v>2025-05</x:v>
      </x:c>
      <x:c r="N498" s="4" t="n">
        <x:f>IF(AND(I498="Settled",ISNUMBER(K498)),1,0)</x:f>
        <x:v>1</x:v>
      </x:c>
      <x:c r="O498" s="4" t="n">
        <x:f>IF(N498=1,IF(K498&gt;Summary!$B$5,1,0),"")</x:f>
        <x:v>0</x:v>
      </x:c>
      <x:c r="P498" s="12" t="n">
        <x:f>IF(AND(ISNUMBER(F498),ISNUMBER(G498),G498&gt;0),F498/G498,"")</x:f>
        <x:v>0.7155615802643476</x:v>
      </x:c>
      <x:c r="Q498" s="14" t="d">
        <x:v>2025-05-16T00:00:00.000Z</x:v>
      </x:c>
      <x:c r="R498" t="str">
        <x:v>P01140</x:v>
      </x:c>
      <x:c r="S498" t="str">
        <x:v>I00497</x:v>
      </x:c>
      <x:c r="T498" t="str">
        <x:v>R01</x:v>
      </x:c>
      <x:c r="U498" t="n">
        <x:v>0</x:v>
      </x:c>
      <x:c r="V498" t="n">
        <x:v>0</x:v>
      </x:c>
    </x:row>
    <x:row r="499" ht="20" customHeight="1">
      <x:c r="A499" s="4" t="str">
        <x:v>C00498</x:v>
      </x:c>
      <x:c r="B499" s="4" t="str">
        <x:v>Motor</x:v>
      </x:c>
      <x:c r="C499" s="4" t="str">
        <x:v>South</x:v>
      </x:c>
      <x:c r="D499" s="4" t="str">
        <x:v>Glass Damage</x:v>
      </x:c>
      <x:c r="E499" s="4" t="str">
        <x:v>Medium</x:v>
      </x:c>
      <x:c r="F499" s="10" t="n">
        <x:v>16085.73</x:v>
      </x:c>
      <x:c r="G499" s="10" t="n">
        <x:v>6566.94</x:v>
      </x:c>
      <x:c r="H499" s="11" t="n">
        <x:v>9</x:v>
      </x:c>
      <x:c r="I499" s="11" t="str">
        <x:v>Settled</x:v>
      </x:c>
      <x:c r="J499" s="11" t="n">
        <x:v>2</x:v>
      </x:c>
      <x:c r="K499" s="11" t="n">
        <x:v>10</x:v>
      </x:c>
      <x:c r="L499" s="11" t="n">
        <x:v>0</x:v>
      </x:c>
      <x:c r="M499" s="4" t="str">
        <x:v>2025-03</x:v>
      </x:c>
      <x:c r="N499" s="4" t="n">
        <x:f>IF(AND(I499="Settled",ISNUMBER(K499)),1,0)</x:f>
        <x:v>1</x:v>
      </x:c>
      <x:c r="O499" s="4" t="n">
        <x:f>IF(N499=1,IF(K499&gt;Summary!$B$5,1,0),"")</x:f>
        <x:v>0</x:v>
      </x:c>
      <x:c r="P499" s="12" t="n">
        <x:f>IF(AND(ISNUMBER(F499),ISNUMBER(G499),G499&gt;0),F499/G499,"")</x:f>
        <x:v>2.44950159434988</x:v>
      </x:c>
      <x:c r="Q499" s="14" t="d">
        <x:v>2025-03-18T00:00:00.000Z</x:v>
      </x:c>
      <x:c r="R499" t="str">
        <x:v>P01536</x:v>
      </x:c>
      <x:c r="S499" t="str">
        <x:v>I00498</x:v>
      </x:c>
      <x:c r="T499" t="str">
        <x:v>R01</x:v>
      </x:c>
      <x:c r="U499" t="n">
        <x:v>0</x:v>
      </x:c>
      <x:c r="V499" t="n">
        <x:v>0</x:v>
      </x:c>
    </x:row>
    <x:row r="500" ht="20" customHeight="1">
      <x:c r="A500" s="4" t="str">
        <x:v>C00499</x:v>
      </x:c>
      <x:c r="B500" s="4" t="str">
        <x:v>Property</x:v>
      </x:c>
      <x:c r="C500" s="4" t="str">
        <x:v>East</x:v>
      </x:c>
      <x:c r="D500" s="4" t="str">
        <x:v>Fire</x:v>
      </x:c>
      <x:c r="E500" s="4" t="str">
        <x:v>Medium</x:v>
      </x:c>
      <x:c r="F500" s="10" t="n">
        <x:v>274185.28</x:v>
      </x:c>
      <x:c r="G500" s="10" t="n">
        <x:v>31320.57</x:v>
      </x:c>
      <x:c r="H500" s="11" t="n">
        <x:v>6</x:v>
      </x:c>
      <x:c r="I500" s="11" t="str">
        <x:v>Settled</x:v>
      </x:c>
      <x:c r="J500" s="11" t="n">
        <x:v>5</x:v>
      </x:c>
      <x:c r="K500" s="11" t="n">
        <x:v>39</x:v>
      </x:c>
      <x:c r="L500" s="11" t="n">
        <x:v>1</x:v>
      </x:c>
      <x:c r="M500" s="4" t="str">
        <x:v>2025-03</x:v>
      </x:c>
      <x:c r="N500" s="4" t="n">
        <x:f>IF(AND(I500="Settled",ISNUMBER(K500)),1,0)</x:f>
        <x:v>1</x:v>
      </x:c>
      <x:c r="O500" s="4" t="n">
        <x:f>IF(N500=1,IF(K500&gt;Summary!$B$5,1,0),"")</x:f>
        <x:v>1</x:v>
      </x:c>
      <x:c r="P500" s="12" t="n">
        <x:f>IF(AND(ISNUMBER(F500),ISNUMBER(G500),G500&gt;0),F500/G500,"")</x:f>
        <x:v>8.754159965798836</x:v>
      </x:c>
      <x:c r="Q500" s="14" t="d">
        <x:v>2025-03-29T00:00:00.000Z</x:v>
      </x:c>
      <x:c r="R500" t="str">
        <x:v>P00572</x:v>
      </x:c>
      <x:c r="S500" t="str">
        <x:v>I00499</x:v>
      </x:c>
      <x:c r="T500" t="str">
        <x:v>R04</x:v>
      </x:c>
      <x:c r="U500" t="n">
        <x:v>0</x:v>
      </x:c>
      <x:c r="V500" t="n">
        <x:v>0</x:v>
      </x:c>
    </x:row>
    <x:row r="501" ht="20" customHeight="1">
      <x:c r="A501" s="4" t="str">
        <x:v>C00500</x:v>
      </x:c>
      <x:c r="B501" s="4" t="str">
        <x:v>Motor</x:v>
      </x:c>
      <x:c r="C501" s="4" t="str">
        <x:v>West</x:v>
      </x:c>
      <x:c r="D501" s="4" t="str">
        <x:v>Collision</x:v>
      </x:c>
      <x:c r="E501" s="4" t="str">
        <x:v>High</x:v>
      </x:c>
      <x:c r="F501" s="10"/>
      <x:c r="G501" s="10" t="n">
        <x:v>8012.06</x:v>
      </x:c>
      <x:c r="H501" s="11" t="n">
        <x:v>7</x:v>
      </x:c>
      <x:c r="I501" s="11" t="str">
        <x:v>Settled</x:v>
      </x:c>
      <x:c r="J501" s="11" t="n">
        <x:v>6</x:v>
      </x:c>
      <x:c r="K501" s="11" t="n">
        <x:v>51</x:v>
      </x:c>
      <x:c r="L501" s="11" t="n">
        <x:v>1</x:v>
      </x:c>
      <x:c r="M501" s="4" t="str">
        <x:v>2025-09</x:v>
      </x:c>
      <x:c r="N501" s="4" t="n">
        <x:f>IF(AND(I501="Settled",ISNUMBER(K501)),1,0)</x:f>
        <x:v>1</x:v>
      </x:c>
      <x:c r="O501" s="4" t="n">
        <x:f>IF(N501=1,IF(K501&gt;Summary!$B$5,1,0),"")</x:f>
        <x:v>1</x:v>
      </x:c>
      <x:c r="P501" s="12" t="str">
        <x:f>IF(AND(ISNUMBER(F501),ISNUMBER(G501),G501&gt;0),F501/G501,"")</x:f>
      </x:c>
      <x:c r="Q501" s="14" t="d">
        <x:v>2025-09-08T00:00:00.000Z</x:v>
      </x:c>
      <x:c r="R501" t="str">
        <x:v>P00788</x:v>
      </x:c>
      <x:c r="S501" t="str">
        <x:v>I00500</x:v>
      </x:c>
      <x:c r="T501" t="str">
        <x:v>R03</x:v>
      </x:c>
      <x:c r="U501" t="n">
        <x:v>0</x:v>
      </x:c>
      <x:c r="V501" t="n">
        <x:v>1</x:v>
      </x:c>
    </x:row>
    <x:row r="502" ht="20" customHeight="1">
      <x:c r="A502" s="4" t="str">
        <x:v>C00501</x:v>
      </x:c>
      <x:c r="B502" s="4" t="str">
        <x:v>Property</x:v>
      </x:c>
      <x:c r="C502" s="4" t="str">
        <x:v>South</x:v>
      </x:c>
      <x:c r="D502" s="4" t="str">
        <x:v>Fire</x:v>
      </x:c>
      <x:c r="E502" s="4" t="str">
        <x:v>Medium</x:v>
      </x:c>
      <x:c r="F502" s="10" t="n">
        <x:v>111287.19</x:v>
      </x:c>
      <x:c r="G502" s="10" t="n">
        <x:v>7845.78</x:v>
      </x:c>
      <x:c r="H502" s="11" t="n">
        <x:v>3</x:v>
      </x:c>
      <x:c r="I502" s="11" t="str">
        <x:v>Settled</x:v>
      </x:c>
      <x:c r="J502" s="11" t="n">
        <x:v>4</x:v>
      </x:c>
      <x:c r="K502" s="11" t="n">
        <x:v>28</x:v>
      </x:c>
      <x:c r="L502" s="11" t="n">
        <x:v>1</x:v>
      </x:c>
      <x:c r="M502" s="4" t="str">
        <x:v>2025-07</x:v>
      </x:c>
      <x:c r="N502" s="4" t="n">
        <x:f>IF(AND(I502="Settled",ISNUMBER(K502)),1,0)</x:f>
        <x:v>1</x:v>
      </x:c>
      <x:c r="O502" s="4" t="n">
        <x:f>IF(N502=1,IF(K502&gt;Summary!$B$5,1,0),"")</x:f>
        <x:v>0</x:v>
      </x:c>
      <x:c r="P502" s="12" t="n">
        <x:f>IF(AND(ISNUMBER(F502),ISNUMBER(G502),G502&gt;0),F502/G502,"")</x:f>
        <x:v>14.184337312542539</x:v>
      </x:c>
      <x:c r="Q502" s="14" t="d">
        <x:v>2025-07-29T00:00:00.000Z</x:v>
      </x:c>
      <x:c r="R502" t="str">
        <x:v>P00609</x:v>
      </x:c>
      <x:c r="S502" t="str">
        <x:v>I00501</x:v>
      </x:c>
      <x:c r="T502" t="str">
        <x:v>R01</x:v>
      </x:c>
      <x:c r="U502" t="n">
        <x:v>0</x:v>
      </x:c>
      <x:c r="V502" t="n">
        <x:v>0</x:v>
      </x:c>
    </x:row>
    <x:row r="503" ht="20" customHeight="1">
      <x:c r="A503" s="4" t="str">
        <x:v>C00502</x:v>
      </x:c>
      <x:c r="B503" s="4" t="str">
        <x:v>Motor</x:v>
      </x:c>
      <x:c r="C503" s="4" t="str">
        <x:v>North</x:v>
      </x:c>
      <x:c r="D503" s="4" t="str">
        <x:v>Collision</x:v>
      </x:c>
      <x:c r="E503" s="4" t="str">
        <x:v>Medium</x:v>
      </x:c>
      <x:c r="F503" s="10" t="n">
        <x:v>26074.79</x:v>
      </x:c>
      <x:c r="G503" s="10" t="n">
        <x:v>22375.09</x:v>
      </x:c>
      <x:c r="H503" s="11" t="n">
        <x:v>10</x:v>
      </x:c>
      <x:c r="I503" s="11" t="str">
        <x:v>Rejected</x:v>
      </x:c>
      <x:c r="J503" s="11" t="n">
        <x:v>3</x:v>
      </x:c>
      <x:c r="K503" s="11"/>
      <x:c r="L503" s="11" t="n">
        <x:v>0</x:v>
      </x:c>
      <x:c r="M503" s="4" t="str">
        <x:v>2025-07</x:v>
      </x:c>
      <x:c r="N503" s="4" t="n">
        <x:f>IF(AND(I503="Settled",ISNUMBER(K503)),1,0)</x:f>
        <x:v>0</x:v>
      </x:c>
      <x:c r="O503" s="4" t="str">
        <x:f>IF(N503=1,IF(K503&gt;Summary!$B$5,1,0),"")</x:f>
      </x:c>
      <x:c r="P503" s="12" t="n">
        <x:f>IF(AND(ISNUMBER(F503),ISNUMBER(G503),G503&gt;0),F503/G503,"")</x:f>
        <x:v>1.1653490555792179</x:v>
      </x:c>
      <x:c r="Q503" s="14" t="d">
        <x:v>2025-07-03T00:00:00.000Z</x:v>
      </x:c>
      <x:c r="R503" t="str">
        <x:v>P00068</x:v>
      </x:c>
      <x:c r="S503" t="str">
        <x:v>I00502</x:v>
      </x:c>
      <x:c r="T503" t="str">
        <x:v>R02</x:v>
      </x:c>
      <x:c r="U503" t="n">
        <x:v>0</x:v>
      </x:c>
      <x:c r="V503" t="n">
        <x:v>0</x:v>
      </x:c>
    </x:row>
    <x:row r="504" ht="20" customHeight="1">
      <x:c r="A504" s="4" t="str">
        <x:v>C00503</x:v>
      </x:c>
      <x:c r="B504" s="4" t="str">
        <x:v>Motor</x:v>
      </x:c>
      <x:c r="C504" s="4" t="str">
        <x:v>East</x:v>
      </x:c>
      <x:c r="D504" s="4" t="str">
        <x:v>Collision</x:v>
      </x:c>
      <x:c r="E504" s="4" t="str">
        <x:v>Medium</x:v>
      </x:c>
      <x:c r="F504" s="10" t="n">
        <x:v>40158.32</x:v>
      </x:c>
      <x:c r="G504" s="10" t="n">
        <x:v>12154.98</x:v>
      </x:c>
      <x:c r="H504" s="11" t="n">
        <x:v>5</x:v>
      </x:c>
      <x:c r="I504" s="11" t="str">
        <x:v>Settled</x:v>
      </x:c>
      <x:c r="J504" s="11" t="n">
        <x:v>3</x:v>
      </x:c>
      <x:c r="K504" s="11" t="n">
        <x:v>20</x:v>
      </x:c>
      <x:c r="L504" s="11" t="n">
        <x:v>0</x:v>
      </x:c>
      <x:c r="M504" s="4" t="str">
        <x:v>2025-07</x:v>
      </x:c>
      <x:c r="N504" s="4" t="n">
        <x:f>IF(AND(I504="Settled",ISNUMBER(K504)),1,0)</x:f>
        <x:v>1</x:v>
      </x:c>
      <x:c r="O504" s="4" t="n">
        <x:f>IF(N504=1,IF(K504&gt;Summary!$B$5,1,0),"")</x:f>
        <x:v>0</x:v>
      </x:c>
      <x:c r="P504" s="12" t="n">
        <x:f>IF(AND(ISNUMBER(F504),ISNUMBER(G504),G504&gt;0),F504/G504,"")</x:f>
        <x:v>3.3038573490042764</x:v>
      </x:c>
      <x:c r="Q504" s="14" t="d">
        <x:v>2025-07-07T00:00:00.000Z</x:v>
      </x:c>
      <x:c r="R504" t="str">
        <x:v>P00622</x:v>
      </x:c>
      <x:c r="S504" t="str">
        <x:v>I00503</x:v>
      </x:c>
      <x:c r="T504" t="str">
        <x:v>R04</x:v>
      </x:c>
      <x:c r="U504" t="n">
        <x:v>0</x:v>
      </x:c>
      <x:c r="V504" t="n">
        <x:v>0</x:v>
      </x:c>
    </x:row>
    <x:row r="505" ht="20" customHeight="1">
      <x:c r="A505" s="4" t="str">
        <x:v>C00504</x:v>
      </x:c>
      <x:c r="B505" s="4" t="str">
        <x:v>Motor</x:v>
      </x:c>
      <x:c r="C505" s="4" t="str">
        <x:v>Central</x:v>
      </x:c>
      <x:c r="D505" s="4" t="str">
        <x:v>Glass Damage</x:v>
      </x:c>
      <x:c r="E505" s="4" t="str">
        <x:v>Medium</x:v>
      </x:c>
      <x:c r="F505" s="10" t="n">
        <x:v>16894.45</x:v>
      </x:c>
      <x:c r="G505" s="10" t="n">
        <x:v>4666.07</x:v>
      </x:c>
      <x:c r="H505" s="11" t="n">
        <x:v>9</x:v>
      </x:c>
      <x:c r="I505" s="11" t="str">
        <x:v>Settled</x:v>
      </x:c>
      <x:c r="J505" s="11" t="n">
        <x:v>2</x:v>
      </x:c>
      <x:c r="K505" s="11" t="n">
        <x:v>10</x:v>
      </x:c>
      <x:c r="L505" s="11" t="n">
        <x:v>0</x:v>
      </x:c>
      <x:c r="M505" s="4" t="str">
        <x:v>2025-04</x:v>
      </x:c>
      <x:c r="N505" s="4" t="n">
        <x:f>IF(AND(I505="Settled",ISNUMBER(K505)),1,0)</x:f>
        <x:v>1</x:v>
      </x:c>
      <x:c r="O505" s="4" t="n">
        <x:f>IF(N505=1,IF(K505&gt;Summary!$B$5,1,0),"")</x:f>
        <x:v>0</x:v>
      </x:c>
      <x:c r="P505" s="12" t="n">
        <x:f>IF(AND(ISNUMBER(F505),ISNUMBER(G505),G505&gt;0),F505/G505,"")</x:f>
        <x:v>3.6207022183550617</x:v>
      </x:c>
      <x:c r="Q505" s="14" t="d">
        <x:v>2025-04-27T00:00:00.000Z</x:v>
      </x:c>
      <x:c r="R505" t="str">
        <x:v>P00417</x:v>
      </x:c>
      <x:c r="S505" t="str">
        <x:v>I00504</x:v>
      </x:c>
      <x:c r="T505" t="str">
        <x:v>R05</x:v>
      </x:c>
      <x:c r="U505" t="n">
        <x:v>0</x:v>
      </x:c>
      <x:c r="V505" t="n">
        <x:v>0</x:v>
      </x:c>
    </x:row>
    <x:row r="506" ht="20" customHeight="1">
      <x:c r="A506" s="4" t="str">
        <x:v>C00505</x:v>
      </x:c>
      <x:c r="B506" s="4" t="str">
        <x:v>Motor</x:v>
      </x:c>
      <x:c r="C506" s="4" t="str">
        <x:v>North</x:v>
      </x:c>
      <x:c r="D506" s="4" t="str">
        <x:v>Collision</x:v>
      </x:c>
      <x:c r="E506" s="4" t="str">
        <x:v>Medium</x:v>
      </x:c>
      <x:c r="F506" s="10" t="n">
        <x:v>33369.68</x:v>
      </x:c>
      <x:c r="G506" s="10" t="n">
        <x:v>13801.28</x:v>
      </x:c>
      <x:c r="H506" s="11" t="n">
        <x:v>2</x:v>
      </x:c>
      <x:c r="I506" s="11" t="str">
        <x:v>Pending</x:v>
      </x:c>
      <x:c r="J506" s="11" t="n">
        <x:v>2</x:v>
      </x:c>
      <x:c r="K506" s="11"/>
      <x:c r="L506" s="11" t="n">
        <x:v>0</x:v>
      </x:c>
      <x:c r="M506" s="4" t="str">
        <x:v>2025-12</x:v>
      </x:c>
      <x:c r="N506" s="4" t="n">
        <x:f>IF(AND(I506="Settled",ISNUMBER(K506)),1,0)</x:f>
        <x:v>0</x:v>
      </x:c>
      <x:c r="O506" s="4" t="str">
        <x:f>IF(N506=1,IF(K506&gt;Summary!$B$5,1,0),"")</x:f>
      </x:c>
      <x:c r="P506" s="12" t="n">
        <x:f>IF(AND(ISNUMBER(F506),ISNUMBER(G506),G506&gt;0),F506/G506,"")</x:f>
        <x:v>2.417868487560574</x:v>
      </x:c>
      <x:c r="Q506" s="14" t="d">
        <x:v>2025-12-08T00:00:00.000Z</x:v>
      </x:c>
      <x:c r="R506" t="str">
        <x:v>P00766</x:v>
      </x:c>
      <x:c r="S506" t="str">
        <x:v>I00505</x:v>
      </x:c>
      <x:c r="T506" t="str">
        <x:v>R02</x:v>
      </x:c>
      <x:c r="U506" t="n">
        <x:v>0</x:v>
      </x:c>
      <x:c r="V506" t="n">
        <x:v>0</x:v>
      </x:c>
    </x:row>
    <x:row r="507" ht="20" customHeight="1">
      <x:c r="A507" s="4" t="str">
        <x:v>C00506</x:v>
      </x:c>
      <x:c r="B507" s="4" t="str">
        <x:v>Motor</x:v>
      </x:c>
      <x:c r="C507" s="4" t="str">
        <x:v>South</x:v>
      </x:c>
      <x:c r="D507" s="4" t="str">
        <x:v>Theft</x:v>
      </x:c>
      <x:c r="E507" s="4" t="str">
        <x:v>Medium</x:v>
      </x:c>
      <x:c r="F507" s="10" t="n">
        <x:v>102830.6</x:v>
      </x:c>
      <x:c r="G507" s="10" t="n">
        <x:v>12372.25</x:v>
      </x:c>
      <x:c r="H507" s="11" t="n">
        <x:v>2</x:v>
      </x:c>
      <x:c r="I507" s="11" t="str">
        <x:v>Settled</x:v>
      </x:c>
      <x:c r="J507" s="11" t="n">
        <x:v>6</x:v>
      </x:c>
      <x:c r="K507" s="11" t="n">
        <x:v>29</x:v>
      </x:c>
      <x:c r="L507" s="11" t="n">
        <x:v>1</x:v>
      </x:c>
      <x:c r="M507" s="4" t="str">
        <x:v>2025-03</x:v>
      </x:c>
      <x:c r="N507" s="4" t="n">
        <x:f>IF(AND(I507="Settled",ISNUMBER(K507)),1,0)</x:f>
        <x:v>1</x:v>
      </x:c>
      <x:c r="O507" s="4" t="n">
        <x:f>IF(N507=1,IF(K507&gt;Summary!$B$5,1,0),"")</x:f>
        <x:v>0</x:v>
      </x:c>
      <x:c r="P507" s="12" t="n">
        <x:f>IF(AND(ISNUMBER(F507),ISNUMBER(G507),G507&gt;0),F507/G507,"")</x:f>
        <x:v>8.3113904099901</x:v>
      </x:c>
      <x:c r="Q507" s="14" t="d">
        <x:v>2025-03-26T00:00:00.000Z</x:v>
      </x:c>
      <x:c r="R507" t="str">
        <x:v>P00253</x:v>
      </x:c>
      <x:c r="S507" t="str">
        <x:v>I00506</x:v>
      </x:c>
      <x:c r="T507" t="str">
        <x:v>R01</x:v>
      </x:c>
      <x:c r="U507" t="n">
        <x:v>0</x:v>
      </x:c>
      <x:c r="V507" t="n">
        <x:v>0</x:v>
      </x:c>
    </x:row>
    <x:row r="508" ht="20" customHeight="1">
      <x:c r="A508" s="4" t="str">
        <x:v>C00507</x:v>
      </x:c>
      <x:c r="B508" s="4" t="str">
        <x:v>Motor</x:v>
      </x:c>
      <x:c r="C508" s="4" t="str">
        <x:v>West</x:v>
      </x:c>
      <x:c r="D508" s="4" t="str">
        <x:v>Glass Damage</x:v>
      </x:c>
      <x:c r="E508" s="4" t="str">
        <x:v>Medium</x:v>
      </x:c>
      <x:c r="F508" s="10" t="n">
        <x:v>3126.97</x:v>
      </x:c>
      <x:c r="G508" s="10" t="n">
        <x:v>17513.43</x:v>
      </x:c>
      <x:c r="H508" s="11" t="n">
        <x:v>9</x:v>
      </x:c>
      <x:c r="I508" s="11" t="str">
        <x:v>Rejected</x:v>
      </x:c>
      <x:c r="J508" s="11" t="n">
        <x:v>3</x:v>
      </x:c>
      <x:c r="K508" s="11"/>
      <x:c r="L508" s="11" t="n">
        <x:v>0</x:v>
      </x:c>
      <x:c r="M508" s="4" t="str">
        <x:v>2025-11</x:v>
      </x:c>
      <x:c r="N508" s="4" t="n">
        <x:f>IF(AND(I508="Settled",ISNUMBER(K508)),1,0)</x:f>
        <x:v>0</x:v>
      </x:c>
      <x:c r="O508" s="4" t="str">
        <x:f>IF(N508=1,IF(K508&gt;Summary!$B$5,1,0),"")</x:f>
      </x:c>
      <x:c r="P508" s="12" t="n">
        <x:f>IF(AND(ISNUMBER(F508),ISNUMBER(G508),G508&gt;0),F508/G508,"")</x:f>
        <x:v>0.17854697794778063</x:v>
      </x:c>
      <x:c r="Q508" s="14" t="d">
        <x:v>2025-11-02T00:00:00.000Z</x:v>
      </x:c>
      <x:c r="R508" t="str">
        <x:v>P01187</x:v>
      </x:c>
      <x:c r="S508" t="str">
        <x:v>I00507</x:v>
      </x:c>
      <x:c r="T508" t="str">
        <x:v>R03</x:v>
      </x:c>
      <x:c r="U508" t="n">
        <x:v>0</x:v>
      </x:c>
      <x:c r="V508" t="n">
        <x:v>0</x:v>
      </x:c>
    </x:row>
    <x:row r="509" ht="20" customHeight="1">
      <x:c r="A509" s="4" t="str">
        <x:v>C00508</x:v>
      </x:c>
      <x:c r="B509" s="4" t="str">
        <x:v>Motor</x:v>
      </x:c>
      <x:c r="C509" s="4" t="str">
        <x:v>South</x:v>
      </x:c>
      <x:c r="D509" s="4" t="str">
        <x:v>Glass Damage</x:v>
      </x:c>
      <x:c r="E509" s="4" t="str">
        <x:v>Low</x:v>
      </x:c>
      <x:c r="F509" s="10" t="n">
        <x:v>3987.09</x:v>
      </x:c>
      <x:c r="G509" s="10" t="n">
        <x:v>6376.64</x:v>
      </x:c>
      <x:c r="H509" s="11" t="n">
        <x:v>7</x:v>
      </x:c>
      <x:c r="I509" s="11" t="str">
        <x:v>Settled</x:v>
      </x:c>
      <x:c r="J509" s="11" t="n">
        <x:v>3</x:v>
      </x:c>
      <x:c r="K509" s="11" t="n">
        <x:v>12</x:v>
      </x:c>
      <x:c r="L509" s="11" t="n">
        <x:v>0</x:v>
      </x:c>
      <x:c r="M509" s="4" t="str">
        <x:v>2025-10</x:v>
      </x:c>
      <x:c r="N509" s="4" t="n">
        <x:f>IF(AND(I509="Settled",ISNUMBER(K509)),1,0)</x:f>
        <x:v>1</x:v>
      </x:c>
      <x:c r="O509" s="4" t="n">
        <x:f>IF(N509=1,IF(K509&gt;Summary!$B$5,1,0),"")</x:f>
        <x:v>0</x:v>
      </x:c>
      <x:c r="P509" s="12" t="n">
        <x:f>IF(AND(ISNUMBER(F509),ISNUMBER(G509),G509&gt;0),F509/G509,"")</x:f>
        <x:v>0.6252650298589852</x:v>
      </x:c>
      <x:c r="Q509" s="14" t="d">
        <x:v>2025-10-11T00:00:00.000Z</x:v>
      </x:c>
      <x:c r="R509" t="str">
        <x:v>P01349</x:v>
      </x:c>
      <x:c r="S509" t="str">
        <x:v>I00508</x:v>
      </x:c>
      <x:c r="T509" t="str">
        <x:v>R01</x:v>
      </x:c>
      <x:c r="U509" t="n">
        <x:v>0</x:v>
      </x:c>
      <x:c r="V509" t="n">
        <x:v>0</x:v>
      </x:c>
    </x:row>
    <x:row r="510" ht="20" customHeight="1">
      <x:c r="A510" s="4" t="str">
        <x:v>C00509</x:v>
      </x:c>
      <x:c r="B510" s="4" t="str">
        <x:v>Property</x:v>
      </x:c>
      <x:c r="C510" s="4" t="str">
        <x:v>North</x:v>
      </x:c>
      <x:c r="D510" s="4" t="str">
        <x:v>Fire</x:v>
      </x:c>
      <x:c r="E510" s="4" t="str">
        <x:v>Low</x:v>
      </x:c>
      <x:c r="F510" s="10" t="n">
        <x:v>149850.63</x:v>
      </x:c>
      <x:c r="G510" s="10" t="n">
        <x:v>8140.29</x:v>
      </x:c>
      <x:c r="H510" s="11" t="n">
        <x:v>3</x:v>
      </x:c>
      <x:c r="I510" s="11" t="str">
        <x:v>Settled</x:v>
      </x:c>
      <x:c r="J510" s="11" t="n">
        <x:v>4</x:v>
      </x:c>
      <x:c r="K510" s="11" t="n">
        <x:v>19</x:v>
      </x:c>
      <x:c r="L510" s="11" t="n">
        <x:v>1</x:v>
      </x:c>
      <x:c r="M510" s="4" t="str">
        <x:v>2025-01</x:v>
      </x:c>
      <x:c r="N510" s="4" t="n">
        <x:f>IF(AND(I510="Settled",ISNUMBER(K510)),1,0)</x:f>
        <x:v>1</x:v>
      </x:c>
      <x:c r="O510" s="4" t="n">
        <x:f>IF(N510=1,IF(K510&gt;Summary!$B$5,1,0),"")</x:f>
        <x:v>0</x:v>
      </x:c>
      <x:c r="P510" s="12" t="n">
        <x:f>IF(AND(ISNUMBER(F510),ISNUMBER(G510),G510&gt;0),F510/G510,"")</x:f>
        <x:v>18.40851247314285</x:v>
      </x:c>
      <x:c r="Q510" s="14" t="d">
        <x:v>2025-01-03T00:00:00.000Z</x:v>
      </x:c>
      <x:c r="R510" t="str">
        <x:v>P01538</x:v>
      </x:c>
      <x:c r="S510" t="str">
        <x:v>I00509</x:v>
      </x:c>
      <x:c r="T510" t="str">
        <x:v>R02</x:v>
      </x:c>
      <x:c r="U510" t="n">
        <x:v>0</x:v>
      </x:c>
      <x:c r="V510" t="n">
        <x:v>0</x:v>
      </x:c>
    </x:row>
    <x:row r="511" ht="20" customHeight="1">
      <x:c r="A511" s="4" t="str">
        <x:v>C00510</x:v>
      </x:c>
      <x:c r="B511" s="4" t="str">
        <x:v>Motor</x:v>
      </x:c>
      <x:c r="C511" s="4" t="str">
        <x:v>Central</x:v>
      </x:c>
      <x:c r="D511" s="4" t="str">
        <x:v>Glass Damage</x:v>
      </x:c>
      <x:c r="E511" s="4" t="str">
        <x:v>Low</x:v>
      </x:c>
      <x:c r="F511" s="10" t="n">
        <x:v>4486.58</x:v>
      </x:c>
      <x:c r="G511" s="10" t="n">
        <x:v>13155.5</x:v>
      </x:c>
      <x:c r="H511" s="11" t="n">
        <x:v>3</x:v>
      </x:c>
      <x:c r="I511" s="11" t="str">
        <x:v>Settled</x:v>
      </x:c>
      <x:c r="J511" s="11" t="n">
        <x:v>2</x:v>
      </x:c>
      <x:c r="K511" s="11" t="n">
        <x:v>8</x:v>
      </x:c>
      <x:c r="L511" s="11" t="n">
        <x:v>0</x:v>
      </x:c>
      <x:c r="M511" s="4" t="str">
        <x:v>2025-03</x:v>
      </x:c>
      <x:c r="N511" s="4" t="n">
        <x:f>IF(AND(I511="Settled",ISNUMBER(K511)),1,0)</x:f>
        <x:v>1</x:v>
      </x:c>
      <x:c r="O511" s="4" t="n">
        <x:f>IF(N511=1,IF(K511&gt;Summary!$B$5,1,0),"")</x:f>
        <x:v>0</x:v>
      </x:c>
      <x:c r="P511" s="12" t="n">
        <x:f>IF(AND(ISNUMBER(F511),ISNUMBER(G511),G511&gt;0),F511/G511,"")</x:f>
        <x:v>0.34104214967124014</x:v>
      </x:c>
      <x:c r="Q511" s="14" t="d">
        <x:v>2025-03-04T00:00:00.000Z</x:v>
      </x:c>
      <x:c r="R511" t="str">
        <x:v>P00136</x:v>
      </x:c>
      <x:c r="S511" t="str">
        <x:v>I00510</x:v>
      </x:c>
      <x:c r="T511" t="str">
        <x:v>R05</x:v>
      </x:c>
      <x:c r="U511" t="n">
        <x:v>0</x:v>
      </x:c>
      <x:c r="V511" t="n">
        <x:v>0</x:v>
      </x:c>
    </x:row>
    <x:row r="512" ht="20" customHeight="1">
      <x:c r="A512" s="4" t="str">
        <x:v>C00511</x:v>
      </x:c>
      <x:c r="B512" s="4" t="str">
        <x:v>Property</x:v>
      </x:c>
      <x:c r="C512" s="4" t="str">
        <x:v>South</x:v>
      </x:c>
      <x:c r="D512" s="4" t="str">
        <x:v>Flood</x:v>
      </x:c>
      <x:c r="E512" s="4" t="str">
        <x:v>Low</x:v>
      </x:c>
      <x:c r="F512" s="10" t="n">
        <x:v>32489</x:v>
      </x:c>
      <x:c r="G512" s="10" t="n">
        <x:v>8766.68</x:v>
      </x:c>
      <x:c r="H512" s="11" t="n">
        <x:v>6</x:v>
      </x:c>
      <x:c r="I512" s="11" t="str">
        <x:v>Settled</x:v>
      </x:c>
      <x:c r="J512" s="11" t="n">
        <x:v>2</x:v>
      </x:c>
      <x:c r="K512" s="11" t="n">
        <x:v>16</x:v>
      </x:c>
      <x:c r="L512" s="11" t="n">
        <x:v>0</x:v>
      </x:c>
      <x:c r="M512" s="4" t="str">
        <x:v>2025-07</x:v>
      </x:c>
      <x:c r="N512" s="4" t="n">
        <x:f>IF(AND(I512="Settled",ISNUMBER(K512)),1,0)</x:f>
        <x:v>1</x:v>
      </x:c>
      <x:c r="O512" s="4" t="n">
        <x:f>IF(N512=1,IF(K512&gt;Summary!$B$5,1,0),"")</x:f>
        <x:v>0</x:v>
      </x:c>
      <x:c r="P512" s="12" t="n">
        <x:f>IF(AND(ISNUMBER(F512),ISNUMBER(G512),G512&gt;0),F512/G512,"")</x:f>
        <x:v>3.7059639453019844</x:v>
      </x:c>
      <x:c r="Q512" s="14" t="d">
        <x:v>2025-07-21T00:00:00.000Z</x:v>
      </x:c>
      <x:c r="R512" t="str">
        <x:v>P00189</x:v>
      </x:c>
      <x:c r="S512" t="str">
        <x:v>I00511</x:v>
      </x:c>
      <x:c r="T512" t="str">
        <x:v>R01</x:v>
      </x:c>
      <x:c r="U512" t="n">
        <x:v>0</x:v>
      </x:c>
      <x:c r="V512" t="n">
        <x:v>0</x:v>
      </x:c>
    </x:row>
    <x:row r="513" ht="20" customHeight="1">
      <x:c r="A513" s="4" t="str">
        <x:v>C00512</x:v>
      </x:c>
      <x:c r="B513" s="4" t="str">
        <x:v>Motor</x:v>
      </x:c>
      <x:c r="C513" s="4" t="str">
        <x:v>North</x:v>
      </x:c>
      <x:c r="D513" s="4" t="str">
        <x:v>Collision</x:v>
      </x:c>
      <x:c r="E513" s="4" t="str">
        <x:v>Medium</x:v>
      </x:c>
      <x:c r="F513" s="10" t="n">
        <x:v>32055</x:v>
      </x:c>
      <x:c r="G513" s="10" t="n">
        <x:v>15386.7</x:v>
      </x:c>
      <x:c r="H513" s="11" t="n">
        <x:v>5</x:v>
      </x:c>
      <x:c r="I513" s="11" t="str">
        <x:v>Settled</x:v>
      </x:c>
      <x:c r="J513" s="11" t="n">
        <x:v>2</x:v>
      </x:c>
      <x:c r="K513" s="11" t="n">
        <x:v>14</x:v>
      </x:c>
      <x:c r="L513" s="11" t="n">
        <x:v>0</x:v>
      </x:c>
      <x:c r="M513" s="4" t="str">
        <x:v>2025-02</x:v>
      </x:c>
      <x:c r="N513" s="4" t="n">
        <x:f>IF(AND(I513="Settled",ISNUMBER(K513)),1,0)</x:f>
        <x:v>1</x:v>
      </x:c>
      <x:c r="O513" s="4" t="n">
        <x:f>IF(N513=1,IF(K513&gt;Summary!$B$5,1,0),"")</x:f>
        <x:v>0</x:v>
      </x:c>
      <x:c r="P513" s="12" t="n">
        <x:f>IF(AND(ISNUMBER(F513),ISNUMBER(G513),G513&gt;0),F513/G513,"")</x:f>
        <x:v>2.0832927138372748</x:v>
      </x:c>
      <x:c r="Q513" s="14" t="d">
        <x:v>2025-02-27T00:00:00.000Z</x:v>
      </x:c>
      <x:c r="R513" t="str">
        <x:v>P01547</x:v>
      </x:c>
      <x:c r="S513" t="str">
        <x:v>I00512</x:v>
      </x:c>
      <x:c r="T513" t="str">
        <x:v>R02</x:v>
      </x:c>
      <x:c r="U513" t="n">
        <x:v>0</x:v>
      </x:c>
      <x:c r="V513" t="n">
        <x:v>0</x:v>
      </x:c>
    </x:row>
    <x:row r="514" ht="20" customHeight="1">
      <x:c r="A514" s="4" t="str">
        <x:v>C00513</x:v>
      </x:c>
      <x:c r="B514" s="4" t="str">
        <x:v>Motor</x:v>
      </x:c>
      <x:c r="C514" s="4" t="str">
        <x:v>Central</x:v>
      </x:c>
      <x:c r="D514" s="4" t="str">
        <x:v>Collision</x:v>
      </x:c>
      <x:c r="E514" s="4" t="str">
        <x:v>Low</x:v>
      </x:c>
      <x:c r="F514" s="10" t="n">
        <x:v>3728.5</x:v>
      </x:c>
      <x:c r="G514" s="10" t="n">
        <x:v>24932.55</x:v>
      </x:c>
      <x:c r="H514" s="11" t="n">
        <x:v>4</x:v>
      </x:c>
      <x:c r="I514" s="11" t="str">
        <x:v>Settled</x:v>
      </x:c>
      <x:c r="J514" s="11" t="n">
        <x:v>4</x:v>
      </x:c>
      <x:c r="K514" s="11" t="n">
        <x:v>16</x:v>
      </x:c>
      <x:c r="L514" s="11" t="n">
        <x:v>0</x:v>
      </x:c>
      <x:c r="M514" s="4" t="str">
        <x:v>2025-11</x:v>
      </x:c>
      <x:c r="N514" s="4" t="n">
        <x:f>IF(AND(I514="Settled",ISNUMBER(K514)),1,0)</x:f>
        <x:v>1</x:v>
      </x:c>
      <x:c r="O514" s="4" t="n">
        <x:f>IF(N514=1,IF(K514&gt;Summary!$B$5,1,0),"")</x:f>
        <x:v>0</x:v>
      </x:c>
      <x:c r="P514" s="12" t="n">
        <x:f>IF(AND(ISNUMBER(F514),ISNUMBER(G514),G514&gt;0),F514/G514,"")</x:f>
        <x:v>0.14954346827741247</x:v>
      </x:c>
      <x:c r="Q514" s="14" t="d">
        <x:v>2025-11-08T00:00:00.000Z</x:v>
      </x:c>
      <x:c r="R514" t="str">
        <x:v>P01358</x:v>
      </x:c>
      <x:c r="S514" t="str">
        <x:v>I00513</x:v>
      </x:c>
      <x:c r="T514" t="str">
        <x:v>R05</x:v>
      </x:c>
      <x:c r="U514" t="n">
        <x:v>0</x:v>
      </x:c>
      <x:c r="V514" t="n">
        <x:v>0</x:v>
      </x:c>
    </x:row>
    <x:row r="515" ht="20" customHeight="1">
      <x:c r="A515" s="4" t="str">
        <x:v>C00514</x:v>
      </x:c>
      <x:c r="B515" s="4" t="str">
        <x:v>Property</x:v>
      </x:c>
      <x:c r="C515" s="4" t="str">
        <x:v>North</x:v>
      </x:c>
      <x:c r="D515" s="4" t="str">
        <x:v>Fire</x:v>
      </x:c>
      <x:c r="E515" s="4" t="str">
        <x:v>Medium</x:v>
      </x:c>
      <x:c r="F515" s="10" t="n">
        <x:v>105479.88</x:v>
      </x:c>
      <x:c r="G515" s="10" t="n">
        <x:v>12234.45</x:v>
      </x:c>
      <x:c r="H515" s="11" t="n">
        <x:v>2</x:v>
      </x:c>
      <x:c r="I515" s="11" t="str">
        <x:v>Settled</x:v>
      </x:c>
      <x:c r="J515" s="11" t="n">
        <x:v>5</x:v>
      </x:c>
      <x:c r="K515" s="11" t="n">
        <x:v>19</x:v>
      </x:c>
      <x:c r="L515" s="11" t="n">
        <x:v>1</x:v>
      </x:c>
      <x:c r="M515" s="4" t="str">
        <x:v>2025-06</x:v>
      </x:c>
      <x:c r="N515" s="4" t="n">
        <x:f>IF(AND(I515="Settled",ISNUMBER(K515)),1,0)</x:f>
        <x:v>1</x:v>
      </x:c>
      <x:c r="O515" s="4" t="n">
        <x:f>IF(N515=1,IF(K515&gt;Summary!$B$5,1,0),"")</x:f>
        <x:v>0</x:v>
      </x:c>
      <x:c r="P515" s="12" t="n">
        <x:f>IF(AND(ISNUMBER(F515),ISNUMBER(G515),G515&gt;0),F515/G515,"")</x:f>
        <x:v>8.62154653458063</x:v>
      </x:c>
      <x:c r="Q515" s="14" t="d">
        <x:v>2025-06-11T00:00:00.000Z</x:v>
      </x:c>
      <x:c r="R515" t="str">
        <x:v>P00942</x:v>
      </x:c>
      <x:c r="S515" t="str">
        <x:v>I00514</x:v>
      </x:c>
      <x:c r="T515" t="str">
        <x:v>R02</x:v>
      </x:c>
      <x:c r="U515" t="n">
        <x:v>0</x:v>
      </x:c>
      <x:c r="V515" t="n">
        <x:v>0</x:v>
      </x:c>
    </x:row>
    <x:row r="516" ht="20" customHeight="1">
      <x:c r="A516" s="4" t="str">
        <x:v>C00515</x:v>
      </x:c>
      <x:c r="B516" s="4" t="str">
        <x:v>Motor</x:v>
      </x:c>
      <x:c r="C516" s="4" t="str">
        <x:v>South</x:v>
      </x:c>
      <x:c r="D516" s="4" t="str">
        <x:v>Glass Damage</x:v>
      </x:c>
      <x:c r="E516" s="4" t="str">
        <x:v>Medium</x:v>
      </x:c>
      <x:c r="F516" s="10" t="n">
        <x:v>20571.47</x:v>
      </x:c>
      <x:c r="G516" s="10" t="n">
        <x:v>11219.67</x:v>
      </x:c>
      <x:c r="H516" s="11" t="n">
        <x:v>10</x:v>
      </x:c>
      <x:c r="I516" s="11" t="str">
        <x:v>Rejected</x:v>
      </x:c>
      <x:c r="J516" s="11" t="n">
        <x:v>4</x:v>
      </x:c>
      <x:c r="K516" s="11"/>
      <x:c r="L516" s="11" t="n">
        <x:v>0</x:v>
      </x:c>
      <x:c r="M516" s="4" t="str">
        <x:v>2025-11</x:v>
      </x:c>
      <x:c r="N516" s="4" t="n">
        <x:f>IF(AND(I516="Settled",ISNUMBER(K516)),1,0)</x:f>
        <x:v>0</x:v>
      </x:c>
      <x:c r="O516" s="4" t="str">
        <x:f>IF(N516=1,IF(K516&gt;Summary!$B$5,1,0),"")</x:f>
      </x:c>
      <x:c r="P516" s="12" t="n">
        <x:f>IF(AND(ISNUMBER(F516),ISNUMBER(G516),G516&gt;0),F516/G516,"")</x:f>
        <x:v>1.833518276384243</x:v>
      </x:c>
      <x:c r="Q516" s="14" t="d">
        <x:v>2025-11-02T00:00:00.000Z</x:v>
      </x:c>
      <x:c r="R516" t="str">
        <x:v>P00515</x:v>
      </x:c>
      <x:c r="S516" t="str">
        <x:v>I00515</x:v>
      </x:c>
      <x:c r="T516" t="str">
        <x:v>R01</x:v>
      </x:c>
      <x:c r="U516" t="n">
        <x:v>0</x:v>
      </x:c>
      <x:c r="V516" t="n">
        <x:v>0</x:v>
      </x:c>
    </x:row>
    <x:row r="517" ht="20" customHeight="1">
      <x:c r="A517" s="4" t="str">
        <x:v>C00516</x:v>
      </x:c>
      <x:c r="B517" s="4" t="str">
        <x:v>Property</x:v>
      </x:c>
      <x:c r="C517" s="4" t="str">
        <x:v>East</x:v>
      </x:c>
      <x:c r="D517" s="4" t="str">
        <x:v>Fire</x:v>
      </x:c>
      <x:c r="E517" s="4" t="str">
        <x:v>Medium</x:v>
      </x:c>
      <x:c r="F517" s="10" t="n">
        <x:v>133563.87</x:v>
      </x:c>
      <x:c r="G517" s="10" t="n">
        <x:v>18131.26</x:v>
      </x:c>
      <x:c r="H517" s="11" t="n">
        <x:v>5</x:v>
      </x:c>
      <x:c r="I517" s="11" t="str">
        <x:v>Settled</x:v>
      </x:c>
      <x:c r="J517" s="11" t="n">
        <x:v>3</x:v>
      </x:c>
      <x:c r="K517" s="11" t="n">
        <x:v>13</x:v>
      </x:c>
      <x:c r="L517" s="11" t="n">
        <x:v>0</x:v>
      </x:c>
      <x:c r="M517" s="4" t="str">
        <x:v>2025-02</x:v>
      </x:c>
      <x:c r="N517" s="4" t="n">
        <x:f>IF(AND(I517="Settled",ISNUMBER(K517)),1,0)</x:f>
        <x:v>1</x:v>
      </x:c>
      <x:c r="O517" s="4" t="n">
        <x:f>IF(N517=1,IF(K517&gt;Summary!$B$5,1,0),"")</x:f>
        <x:v>0</x:v>
      </x:c>
      <x:c r="P517" s="12" t="n">
        <x:f>IF(AND(ISNUMBER(F517),ISNUMBER(G517),G517&gt;0),F517/G517,"")</x:f>
        <x:v>7.366496867840405</x:v>
      </x:c>
      <x:c r="Q517" s="14" t="d">
        <x:v>2025-02-13T00:00:00.000Z</x:v>
      </x:c>
      <x:c r="R517" t="str">
        <x:v>P00829</x:v>
      </x:c>
      <x:c r="S517" t="str">
        <x:v>I00516</x:v>
      </x:c>
      <x:c r="T517" t="str">
        <x:v>R04</x:v>
      </x:c>
      <x:c r="U517" t="n">
        <x:v>0</x:v>
      </x:c>
      <x:c r="V517" t="n">
        <x:v>0</x:v>
      </x:c>
    </x:row>
    <x:row r="518" ht="20" customHeight="1">
      <x:c r="A518" s="4" t="str">
        <x:v>C00517</x:v>
      </x:c>
      <x:c r="B518" s="4" t="str">
        <x:v>Property</x:v>
      </x:c>
      <x:c r="C518" s="4" t="str">
        <x:v>North</x:v>
      </x:c>
      <x:c r="D518" s="4" t="str">
        <x:v>Flood</x:v>
      </x:c>
      <x:c r="E518" s="4" t="str">
        <x:v>Medium</x:v>
      </x:c>
      <x:c r="F518" s="10" t="n">
        <x:v>92640.74</x:v>
      </x:c>
      <x:c r="G518" s="10" t="n">
        <x:v>8230.17</x:v>
      </x:c>
      <x:c r="H518" s="11" t="n">
        <x:v>7</x:v>
      </x:c>
      <x:c r="I518" s="11" t="str">
        <x:v>Settled</x:v>
      </x:c>
      <x:c r="J518" s="11" t="n">
        <x:v>4</x:v>
      </x:c>
      <x:c r="K518" s="11" t="n">
        <x:v>24</x:v>
      </x:c>
      <x:c r="L518" s="11" t="n">
        <x:v>0</x:v>
      </x:c>
      <x:c r="M518" s="4" t="str">
        <x:v>2025-01</x:v>
      </x:c>
      <x:c r="N518" s="4" t="n">
        <x:f>IF(AND(I518="Settled",ISNUMBER(K518)),1,0)</x:f>
        <x:v>1</x:v>
      </x:c>
      <x:c r="O518" s="4" t="n">
        <x:f>IF(N518=1,IF(K518&gt;Summary!$B$5,1,0),"")</x:f>
        <x:v>0</x:v>
      </x:c>
      <x:c r="P518" s="12" t="n">
        <x:f>IF(AND(ISNUMBER(F518),ISNUMBER(G518),G518&gt;0),F518/G518,"")</x:f>
        <x:v>11.25623650544278</x:v>
      </x:c>
      <x:c r="Q518" s="14" t="d">
        <x:v>2025-01-09T00:00:00.000Z</x:v>
      </x:c>
      <x:c r="R518" t="str">
        <x:v>P00858</x:v>
      </x:c>
      <x:c r="S518" t="str">
        <x:v>I00517</x:v>
      </x:c>
      <x:c r="T518" t="str">
        <x:v>R02</x:v>
      </x:c>
      <x:c r="U518" t="n">
        <x:v>0</x:v>
      </x:c>
      <x:c r="V518" t="n">
        <x:v>0</x:v>
      </x:c>
    </x:row>
    <x:row r="519" ht="20" customHeight="1">
      <x:c r="A519" s="4" t="str">
        <x:v>C00518</x:v>
      </x:c>
      <x:c r="B519" s="4" t="str">
        <x:v>Motor</x:v>
      </x:c>
      <x:c r="C519" s="4" t="str">
        <x:v>West</x:v>
      </x:c>
      <x:c r="D519" s="4" t="str">
        <x:v>Collision</x:v>
      </x:c>
      <x:c r="E519" s="4" t="str">
        <x:v>Low</x:v>
      </x:c>
      <x:c r="F519" s="10" t="n">
        <x:v>5468.05</x:v>
      </x:c>
      <x:c r="G519" s="10" t="n">
        <x:v>26240.75</x:v>
      </x:c>
      <x:c r="H519" s="11" t="n">
        <x:v>9</x:v>
      </x:c>
      <x:c r="I519" s="11" t="str">
        <x:v>Pending</x:v>
      </x:c>
      <x:c r="J519" s="11" t="n">
        <x:v>2</x:v>
      </x:c>
      <x:c r="K519" s="11"/>
      <x:c r="L519" s="11" t="n">
        <x:v>0</x:v>
      </x:c>
      <x:c r="M519" s="4" t="str">
        <x:v>2025-08</x:v>
      </x:c>
      <x:c r="N519" s="4" t="n">
        <x:f>IF(AND(I519="Settled",ISNUMBER(K519)),1,0)</x:f>
        <x:v>0</x:v>
      </x:c>
      <x:c r="O519" s="4" t="str">
        <x:f>IF(N519=1,IF(K519&gt;Summary!$B$5,1,0),"")</x:f>
      </x:c>
      <x:c r="P519" s="12" t="n">
        <x:f>IF(AND(ISNUMBER(F519),ISNUMBER(G519),G519&gt;0),F519/G519,"")</x:f>
        <x:v>0.20838009584329717</x:v>
      </x:c>
      <x:c r="Q519" s="14" t="d">
        <x:v>2025-08-23T00:00:00.000Z</x:v>
      </x:c>
      <x:c r="R519" t="str">
        <x:v>P01356</x:v>
      </x:c>
      <x:c r="S519" t="str">
        <x:v>I00518</x:v>
      </x:c>
      <x:c r="T519" t="str">
        <x:v>R03</x:v>
      </x:c>
      <x:c r="U519" t="n">
        <x:v>0</x:v>
      </x:c>
      <x:c r="V519" t="n">
        <x:v>0</x:v>
      </x:c>
    </x:row>
    <x:row r="520" ht="20" customHeight="1">
      <x:c r="A520" s="4" t="str">
        <x:v>C00519</x:v>
      </x:c>
      <x:c r="B520" s="4" t="str">
        <x:v>Motor</x:v>
      </x:c>
      <x:c r="C520" s="4" t="str">
        <x:v>West</x:v>
      </x:c>
      <x:c r="D520" s="4" t="str">
        <x:v>Collision</x:v>
      </x:c>
      <x:c r="E520" s="4" t="str">
        <x:v>Low</x:v>
      </x:c>
      <x:c r="F520" s="10" t="n">
        <x:v>8040.23</x:v>
      </x:c>
      <x:c r="G520" s="10" t="n">
        <x:v>9324.83</x:v>
      </x:c>
      <x:c r="H520" s="11" t="n">
        <x:v>9</x:v>
      </x:c>
      <x:c r="I520" s="11" t="str">
        <x:v>Settled</x:v>
      </x:c>
      <x:c r="J520" s="11" t="n">
        <x:v>4</x:v>
      </x:c>
      <x:c r="K520" s="11"/>
      <x:c r="L520" s="11" t="n">
        <x:v>0</x:v>
      </x:c>
      <x:c r="M520" s="4" t="str">
        <x:v>2025-10</x:v>
      </x:c>
      <x:c r="N520" s="4" t="n">
        <x:f>IF(AND(I520="Settled",ISNUMBER(K520)),1,0)</x:f>
        <x:v>0</x:v>
      </x:c>
      <x:c r="O520" s="4" t="str">
        <x:f>IF(N520=1,IF(K520&gt;Summary!$B$5,1,0),"")</x:f>
      </x:c>
      <x:c r="P520" s="12" t="n">
        <x:f>IF(AND(ISNUMBER(F520),ISNUMBER(G520),G520&gt;0),F520/G520,"")</x:f>
        <x:v>0.8622387753985863</x:v>
      </x:c>
      <x:c r="Q520" s="14" t="d">
        <x:v>2025-10-20T00:00:00.000Z</x:v>
      </x:c>
      <x:c r="R520" t="str">
        <x:v>P00848</x:v>
      </x:c>
      <x:c r="S520" t="str">
        <x:v>I00519</x:v>
      </x:c>
      <x:c r="T520" t="str">
        <x:v>R03</x:v>
      </x:c>
      <x:c r="U520" t="n">
        <x:v>0</x:v>
      </x:c>
      <x:c r="V520" t="n">
        <x:v>0</x:v>
      </x:c>
    </x:row>
    <x:row r="521" ht="20" customHeight="1">
      <x:c r="A521" s="4" t="str">
        <x:v>C00520</x:v>
      </x:c>
      <x:c r="B521" s="4" t="str">
        <x:v>Property</x:v>
      </x:c>
      <x:c r="C521" s="4" t="str">
        <x:v>North</x:v>
      </x:c>
      <x:c r="D521" s="4" t="str">
        <x:v>Collision</x:v>
      </x:c>
      <x:c r="E521" s="4" t="str">
        <x:v>Medium</x:v>
      </x:c>
      <x:c r="F521" s="10" t="n">
        <x:v>106225.65</x:v>
      </x:c>
      <x:c r="G521" s="10" t="n">
        <x:v>9503.73</x:v>
      </x:c>
      <x:c r="H521" s="11" t="n">
        <x:v>9</x:v>
      </x:c>
      <x:c r="I521" s="11" t="str">
        <x:v>Pending</x:v>
      </x:c>
      <x:c r="J521" s="11" t="n">
        <x:v>3</x:v>
      </x:c>
      <x:c r="K521" s="11"/>
      <x:c r="L521" s="11" t="n">
        <x:v>0</x:v>
      </x:c>
      <x:c r="M521" s="4" t="str">
        <x:v>2025-12</x:v>
      </x:c>
      <x:c r="N521" s="4" t="n">
        <x:f>IF(AND(I521="Settled",ISNUMBER(K521)),1,0)</x:f>
        <x:v>0</x:v>
      </x:c>
      <x:c r="O521" s="4" t="str">
        <x:f>IF(N521=1,IF(K521&gt;Summary!$B$5,1,0),"")</x:f>
      </x:c>
      <x:c r="P521" s="12" t="n">
        <x:f>IF(AND(ISNUMBER(F521),ISNUMBER(G521),G521&gt;0),F521/G521,"")</x:f>
        <x:v>11.177258823640823</x:v>
      </x:c>
      <x:c r="Q521" s="14" t="d">
        <x:v>2025-12-29T00:00:00.000Z</x:v>
      </x:c>
      <x:c r="R521" t="str">
        <x:v>P00045</x:v>
      </x:c>
      <x:c r="S521" t="str">
        <x:v>I00520</x:v>
      </x:c>
      <x:c r="T521" t="str">
        <x:v>R02</x:v>
      </x:c>
      <x:c r="U521" t="n">
        <x:v>0</x:v>
      </x:c>
      <x:c r="V521" t="n">
        <x:v>0</x:v>
      </x:c>
    </x:row>
    <x:row r="522" ht="20" customHeight="1">
      <x:c r="A522" s="4" t="str">
        <x:v>C00521</x:v>
      </x:c>
      <x:c r="B522" s="4" t="str">
        <x:v>Property</x:v>
      </x:c>
      <x:c r="C522" s="4" t="str">
        <x:v>South</x:v>
      </x:c>
      <x:c r="D522" s="4" t="str">
        <x:v>Water Damage</x:v>
      </x:c>
      <x:c r="E522" s="4" t="str">
        <x:v>High</x:v>
      </x:c>
      <x:c r="F522" s="10" t="n">
        <x:v>177191.1</x:v>
      </x:c>
      <x:c r="G522" s="10" t="n">
        <x:v>13417.27</x:v>
      </x:c>
      <x:c r="H522" s="11" t="n">
        <x:v>6</x:v>
      </x:c>
      <x:c r="I522" s="11" t="str">
        <x:v>Settled</x:v>
      </x:c>
      <x:c r="J522" s="11" t="n">
        <x:v>2</x:v>
      </x:c>
      <x:c r="K522" s="11" t="n">
        <x:v>33</x:v>
      </x:c>
      <x:c r="L522" s="11" t="n">
        <x:v>0</x:v>
      </x:c>
      <x:c r="M522" s="4" t="str">
        <x:v>2025-10</x:v>
      </x:c>
      <x:c r="N522" s="4" t="n">
        <x:f>IF(AND(I522="Settled",ISNUMBER(K522)),1,0)</x:f>
        <x:v>1</x:v>
      </x:c>
      <x:c r="O522" s="4" t="n">
        <x:f>IF(N522=1,IF(K522&gt;Summary!$B$5,1,0),"")</x:f>
        <x:v>1</x:v>
      </x:c>
      <x:c r="P522" s="12" t="n">
        <x:f>IF(AND(ISNUMBER(F522),ISNUMBER(G522),G522&gt;0),F522/G522,"")</x:f>
        <x:v>13.206196193413414</x:v>
      </x:c>
      <x:c r="Q522" s="14" t="d">
        <x:v>2025-10-15T00:00:00.000Z</x:v>
      </x:c>
      <x:c r="R522" t="str">
        <x:v>P01120</x:v>
      </x:c>
      <x:c r="S522" t="str">
        <x:v>I00521</x:v>
      </x:c>
      <x:c r="T522" t="str">
        <x:v>R01</x:v>
      </x:c>
      <x:c r="U522" t="n">
        <x:v>0</x:v>
      </x:c>
      <x:c r="V522" t="n">
        <x:v>0</x:v>
      </x:c>
    </x:row>
    <x:row r="523" ht="20" customHeight="1">
      <x:c r="A523" s="4" t="str">
        <x:v>C00522</x:v>
      </x:c>
      <x:c r="B523" s="4" t="str">
        <x:v>Motor</x:v>
      </x:c>
      <x:c r="C523" s="4" t="str">
        <x:v>South</x:v>
      </x:c>
      <x:c r="D523" s="4" t="str">
        <x:v>Collision</x:v>
      </x:c>
      <x:c r="E523" s="4" t="str">
        <x:v>Medium</x:v>
      </x:c>
      <x:c r="F523" s="10" t="n">
        <x:v>22536.26</x:v>
      </x:c>
      <x:c r="G523" s="10" t="n">
        <x:v>7031.4</x:v>
      </x:c>
      <x:c r="H523" s="11" t="n">
        <x:v>9</x:v>
      </x:c>
      <x:c r="I523" s="11" t="str">
        <x:v>Rejected</x:v>
      </x:c>
      <x:c r="J523" s="11" t="n">
        <x:v>4</x:v>
      </x:c>
      <x:c r="K523" s="11"/>
      <x:c r="L523" s="11" t="n">
        <x:v>0</x:v>
      </x:c>
      <x:c r="M523" s="4" t="str">
        <x:v>2025-09</x:v>
      </x:c>
      <x:c r="N523" s="4" t="n">
        <x:f>IF(AND(I523="Settled",ISNUMBER(K523)),1,0)</x:f>
        <x:v>0</x:v>
      </x:c>
      <x:c r="O523" s="4" t="str">
        <x:f>IF(N523=1,IF(K523&gt;Summary!$B$5,1,0),"")</x:f>
      </x:c>
      <x:c r="P523" s="12" t="n">
        <x:f>IF(AND(ISNUMBER(F523),ISNUMBER(G523),G523&gt;0),F523/G523,"")</x:f>
        <x:v>3.2050886025542566</x:v>
      </x:c>
      <x:c r="Q523" s="14" t="d">
        <x:v>2025-09-30T00:00:00.000Z</x:v>
      </x:c>
      <x:c r="R523" t="str">
        <x:v>P01244</x:v>
      </x:c>
      <x:c r="S523" t="str">
        <x:v>I00522</x:v>
      </x:c>
      <x:c r="T523" t="str">
        <x:v>R01</x:v>
      </x:c>
      <x:c r="U523" t="n">
        <x:v>0</x:v>
      </x:c>
      <x:c r="V523" t="n">
        <x:v>0</x:v>
      </x:c>
    </x:row>
    <x:row r="524" ht="20" customHeight="1">
      <x:c r="A524" s="4" t="str">
        <x:v>C00523</x:v>
      </x:c>
      <x:c r="B524" s="4" t="str">
        <x:v>Motor</x:v>
      </x:c>
      <x:c r="C524" s="4" t="str">
        <x:v>North</x:v>
      </x:c>
      <x:c r="D524" s="4" t="str">
        <x:v>Glass Damage</x:v>
      </x:c>
      <x:c r="E524" s="4" t="str">
        <x:v>Medium</x:v>
      </x:c>
      <x:c r="F524" s="10" t="n">
        <x:v>8130.38</x:v>
      </x:c>
      <x:c r="G524" s="10" t="n">
        <x:v>8882.6</x:v>
      </x:c>
      <x:c r="H524" s="11" t="n">
        <x:v>5</x:v>
      </x:c>
      <x:c r="I524" s="11" t="str">
        <x:v>Settled</x:v>
      </x:c>
      <x:c r="J524" s="11" t="n">
        <x:v>3</x:v>
      </x:c>
      <x:c r="K524" s="11" t="n">
        <x:v>21</x:v>
      </x:c>
      <x:c r="L524" s="11" t="n">
        <x:v>0</x:v>
      </x:c>
      <x:c r="M524" s="4" t="str">
        <x:v>2025-01</x:v>
      </x:c>
      <x:c r="N524" s="4" t="n">
        <x:f>IF(AND(I524="Settled",ISNUMBER(K524)),1,0)</x:f>
        <x:v>1</x:v>
      </x:c>
      <x:c r="O524" s="4" t="n">
        <x:f>IF(N524=1,IF(K524&gt;Summary!$B$5,1,0),"")</x:f>
        <x:v>0</x:v>
      </x:c>
      <x:c r="P524" s="12" t="n">
        <x:f>IF(AND(ISNUMBER(F524),ISNUMBER(G524),G524&gt;0),F524/G524,"")</x:f>
        <x:v>0.9153153355999369</x:v>
      </x:c>
      <x:c r="Q524" s="14" t="d">
        <x:v>2025-01-22T00:00:00.000Z</x:v>
      </x:c>
      <x:c r="R524" t="str">
        <x:v>P00477</x:v>
      </x:c>
      <x:c r="S524" t="str">
        <x:v>I00523</x:v>
      </x:c>
      <x:c r="T524" t="str">
        <x:v>R02</x:v>
      </x:c>
      <x:c r="U524" t="n">
        <x:v>0</x:v>
      </x:c>
      <x:c r="V524" t="n">
        <x:v>0</x:v>
      </x:c>
    </x:row>
    <x:row r="525" ht="20" customHeight="1">
      <x:c r="A525" s="4" t="str">
        <x:v>C00524</x:v>
      </x:c>
      <x:c r="B525" s="4" t="str">
        <x:v>Motor</x:v>
      </x:c>
      <x:c r="C525" s="4" t="str">
        <x:v>South</x:v>
      </x:c>
      <x:c r="D525" s="4" t="str">
        <x:v>Collision</x:v>
      </x:c>
      <x:c r="E525" s="4" t="str">
        <x:v>Medium</x:v>
      </x:c>
      <x:c r="F525" s="10" t="n">
        <x:v>45271.25</x:v>
      </x:c>
      <x:c r="G525" s="10" t="n">
        <x:v>8436.74</x:v>
      </x:c>
      <x:c r="H525" s="11" t="n">
        <x:v>9</x:v>
      </x:c>
      <x:c r="I525" s="11" t="str">
        <x:v>Settled</x:v>
      </x:c>
      <x:c r="J525" s="11" t="n">
        <x:v>2</x:v>
      </x:c>
      <x:c r="K525" s="11" t="n">
        <x:v>24</x:v>
      </x:c>
      <x:c r="L525" s="11" t="n">
        <x:v>0</x:v>
      </x:c>
      <x:c r="M525" s="4" t="str">
        <x:v>2025-08</x:v>
      </x:c>
      <x:c r="N525" s="4" t="n">
        <x:f>IF(AND(I525="Settled",ISNUMBER(K525)),1,0)</x:f>
        <x:v>1</x:v>
      </x:c>
      <x:c r="O525" s="4" t="n">
        <x:f>IF(N525=1,IF(K525&gt;Summary!$B$5,1,0),"")</x:f>
        <x:v>0</x:v>
      </x:c>
      <x:c r="P525" s="12" t="n">
        <x:f>IF(AND(ISNUMBER(F525),ISNUMBER(G525),G525&gt;0),F525/G525,"")</x:f>
        <x:v>5.365964815793778</x:v>
      </x:c>
      <x:c r="Q525" s="14" t="d">
        <x:v>2025-08-09T00:00:00.000Z</x:v>
      </x:c>
      <x:c r="R525" t="str">
        <x:v>P00187</x:v>
      </x:c>
      <x:c r="S525" t="str">
        <x:v>I00524</x:v>
      </x:c>
      <x:c r="T525" t="str">
        <x:v>R01</x:v>
      </x:c>
      <x:c r="U525" t="n">
        <x:v>0</x:v>
      </x:c>
      <x:c r="V525" t="n">
        <x:v>0</x:v>
      </x:c>
    </x:row>
    <x:row r="526" ht="20" customHeight="1">
      <x:c r="A526" s="4" t="str">
        <x:v>C00525</x:v>
      </x:c>
      <x:c r="B526" s="4" t="str">
        <x:v>Motor</x:v>
      </x:c>
      <x:c r="C526" s="4" t="str">
        <x:v>South</x:v>
      </x:c>
      <x:c r="D526" s="4" t="str">
        <x:v>Theft</x:v>
      </x:c>
      <x:c r="E526" s="4" t="str">
        <x:v>Medium</x:v>
      </x:c>
      <x:c r="F526" s="10" t="n">
        <x:v>38124.24</x:v>
      </x:c>
      <x:c r="G526" s="10" t="n">
        <x:v>5343.28</x:v>
      </x:c>
      <x:c r="H526" s="11" t="n">
        <x:v>8</x:v>
      </x:c>
      <x:c r="I526" s="11" t="str">
        <x:v>Settled</x:v>
      </x:c>
      <x:c r="J526" s="11" t="n">
        <x:v>6</x:v>
      </x:c>
      <x:c r="K526" s="11" t="n">
        <x:v>34</x:v>
      </x:c>
      <x:c r="L526" s="11" t="n">
        <x:v>1</x:v>
      </x:c>
      <x:c r="M526" s="4" t="str">
        <x:v>2025-09</x:v>
      </x:c>
      <x:c r="N526" s="4" t="n">
        <x:f>IF(AND(I526="Settled",ISNUMBER(K526)),1,0)</x:f>
        <x:v>1</x:v>
      </x:c>
      <x:c r="O526" s="4" t="n">
        <x:f>IF(N526=1,IF(K526&gt;Summary!$B$5,1,0),"")</x:f>
        <x:v>1</x:v>
      </x:c>
      <x:c r="P526" s="12" t="n">
        <x:f>IF(AND(ISNUMBER(F526),ISNUMBER(G526),G526&gt;0),F526/G526,"")</x:f>
        <x:v>7.134988246919495</x:v>
      </x:c>
      <x:c r="Q526" s="14" t="d">
        <x:v>2025-09-18T00:00:00.000Z</x:v>
      </x:c>
      <x:c r="R526" t="str">
        <x:v>P00228</x:v>
      </x:c>
      <x:c r="S526" t="str">
        <x:v>I00525</x:v>
      </x:c>
      <x:c r="T526" t="str">
        <x:v>R01</x:v>
      </x:c>
      <x:c r="U526" t="n">
        <x:v>0</x:v>
      </x:c>
      <x:c r="V526" t="n">
        <x:v>0</x:v>
      </x:c>
    </x:row>
    <x:row r="527" ht="20" customHeight="1">
      <x:c r="A527" s="4" t="str">
        <x:v>C00526</x:v>
      </x:c>
      <x:c r="B527" s="4" t="str">
        <x:v>Motor</x:v>
      </x:c>
      <x:c r="C527" s="4" t="str">
        <x:v>South</x:v>
      </x:c>
      <x:c r="D527" s="4" t="str">
        <x:v>Collision</x:v>
      </x:c>
      <x:c r="E527" s="4" t="str">
        <x:v>Medium</x:v>
      </x:c>
      <x:c r="F527" s="10" t="n">
        <x:v>15278.37</x:v>
      </x:c>
      <x:c r="G527" s="10" t="n">
        <x:v>11142.6</x:v>
      </x:c>
      <x:c r="H527" s="11" t="n">
        <x:v>9</x:v>
      </x:c>
      <x:c r="I527" s="11" t="str">
        <x:v>Settled</x:v>
      </x:c>
      <x:c r="J527" s="11" t="n">
        <x:v>3</x:v>
      </x:c>
      <x:c r="K527" s="11" t="n">
        <x:v>23</x:v>
      </x:c>
      <x:c r="L527" s="11" t="n">
        <x:v>0</x:v>
      </x:c>
      <x:c r="M527" s="4" t="str">
        <x:v>2025-05</x:v>
      </x:c>
      <x:c r="N527" s="4" t="n">
        <x:f>IF(AND(I527="Settled",ISNUMBER(K527)),1,0)</x:f>
        <x:v>1</x:v>
      </x:c>
      <x:c r="O527" s="4" t="n">
        <x:f>IF(N527=1,IF(K527&gt;Summary!$B$5,1,0),"")</x:f>
        <x:v>0</x:v>
      </x:c>
      <x:c r="P527" s="12" t="n">
        <x:f>IF(AND(ISNUMBER(F527),ISNUMBER(G527),G527&gt;0),F527/G527,"")</x:f>
        <x:v>1.3711674115556514</x:v>
      </x:c>
      <x:c r="Q527" s="14" t="d">
        <x:v>2025-05-25T00:00:00.000Z</x:v>
      </x:c>
      <x:c r="R527" t="str">
        <x:v>P01346</x:v>
      </x:c>
      <x:c r="S527" t="str">
        <x:v>I00526</x:v>
      </x:c>
      <x:c r="T527" t="str">
        <x:v>R01</x:v>
      </x:c>
      <x:c r="U527" t="n">
        <x:v>0</x:v>
      </x:c>
      <x:c r="V527" t="n">
        <x:v>0</x:v>
      </x:c>
    </x:row>
    <x:row r="528" ht="20" customHeight="1">
      <x:c r="A528" s="4" t="str">
        <x:v>C00527</x:v>
      </x:c>
      <x:c r="B528" s="4" t="str">
        <x:v>Motor</x:v>
      </x:c>
      <x:c r="C528" s="4" t="str">
        <x:v>North</x:v>
      </x:c>
      <x:c r="D528" s="4" t="str">
        <x:v>Collision</x:v>
      </x:c>
      <x:c r="E528" s="4" t="str">
        <x:v>Medium</x:v>
      </x:c>
      <x:c r="F528" s="10" t="n">
        <x:v>42146.48</x:v>
      </x:c>
      <x:c r="G528" s="10" t="n">
        <x:v>6154.02</x:v>
      </x:c>
      <x:c r="H528" s="11" t="n">
        <x:v>5</x:v>
      </x:c>
      <x:c r="I528" s="11" t="str">
        <x:v>Pending</x:v>
      </x:c>
      <x:c r="J528" s="11" t="n">
        <x:v>3</x:v>
      </x:c>
      <x:c r="K528" s="11"/>
      <x:c r="L528" s="11" t="n">
        <x:v>0</x:v>
      </x:c>
      <x:c r="M528" s="4" t="str">
        <x:v>2025-12</x:v>
      </x:c>
      <x:c r="N528" s="4" t="n">
        <x:f>IF(AND(I528="Settled",ISNUMBER(K528)),1,0)</x:f>
        <x:v>0</x:v>
      </x:c>
      <x:c r="O528" s="4" t="str">
        <x:f>IF(N528=1,IF(K528&gt;Summary!$B$5,1,0),"")</x:f>
      </x:c>
      <x:c r="P528" s="12" t="n">
        <x:f>IF(AND(ISNUMBER(F528),ISNUMBER(G528),G528&gt;0),F528/G528,"")</x:f>
        <x:v>6.848609526780868</x:v>
      </x:c>
      <x:c r="Q528" s="14" t="d">
        <x:v>2025-12-31T00:00:00.000Z</x:v>
      </x:c>
      <x:c r="R528" t="str">
        <x:v>P00717</x:v>
      </x:c>
      <x:c r="S528" t="str">
        <x:v>I00527</x:v>
      </x:c>
      <x:c r="T528" t="str">
        <x:v>R02</x:v>
      </x:c>
      <x:c r="U528" t="n">
        <x:v>0</x:v>
      </x:c>
      <x:c r="V528" t="n">
        <x:v>0</x:v>
      </x:c>
    </x:row>
    <x:row r="529" ht="20" customHeight="1">
      <x:c r="A529" s="4" t="str">
        <x:v>C00528</x:v>
      </x:c>
      <x:c r="B529" s="4" t="str">
        <x:v>Motor</x:v>
      </x:c>
      <x:c r="C529" s="4" t="str">
        <x:v>West</x:v>
      </x:c>
      <x:c r="D529" s="4" t="str">
        <x:v>Collision</x:v>
      </x:c>
      <x:c r="E529" s="4" t="str">
        <x:v>Low</x:v>
      </x:c>
      <x:c r="F529" s="10" t="n">
        <x:v>27013.96</x:v>
      </x:c>
      <x:c r="G529" s="10" t="n">
        <x:v>12466.87</x:v>
      </x:c>
      <x:c r="H529" s="11" t="n">
        <x:v>7</x:v>
      </x:c>
      <x:c r="I529" s="11" t="str">
        <x:v>Settled</x:v>
      </x:c>
      <x:c r="J529" s="11" t="n">
        <x:v>3</x:v>
      </x:c>
      <x:c r="K529" s="11" t="n">
        <x:v>17</x:v>
      </x:c>
      <x:c r="L529" s="11" t="n">
        <x:v>0</x:v>
      </x:c>
      <x:c r="M529" s="4" t="str">
        <x:v>2025-12</x:v>
      </x:c>
      <x:c r="N529" s="4" t="n">
        <x:f>IF(AND(I529="Settled",ISNUMBER(K529)),1,0)</x:f>
        <x:v>1</x:v>
      </x:c>
      <x:c r="O529" s="4" t="n">
        <x:f>IF(N529=1,IF(K529&gt;Summary!$B$5,1,0),"")</x:f>
        <x:v>0</x:v>
      </x:c>
      <x:c r="P529" s="12" t="n">
        <x:f>IF(AND(ISNUMBER(F529),ISNUMBER(G529),G529&gt;0),F529/G529,"")</x:f>
        <x:v>2.166859845334073</x:v>
      </x:c>
      <x:c r="Q529" s="14" t="d">
        <x:v>2025-12-27T00:00:00.000Z</x:v>
      </x:c>
      <x:c r="R529" t="str">
        <x:v>P00847</x:v>
      </x:c>
      <x:c r="S529" t="str">
        <x:v>I00528</x:v>
      </x:c>
      <x:c r="T529" t="str">
        <x:v>R03</x:v>
      </x:c>
      <x:c r="U529" t="n">
        <x:v>0</x:v>
      </x:c>
      <x:c r="V529" t="n">
        <x:v>0</x:v>
      </x:c>
    </x:row>
    <x:row r="530" ht="20" customHeight="1">
      <x:c r="A530" s="4" t="str">
        <x:v>C00529</x:v>
      </x:c>
      <x:c r="B530" s="4" t="str">
        <x:v>Property</x:v>
      </x:c>
      <x:c r="C530" s="4" t="str">
        <x:v>South</x:v>
      </x:c>
      <x:c r="D530" s="4" t="str">
        <x:v>Flood</x:v>
      </x:c>
      <x:c r="E530" s="4" t="str">
        <x:v>Low</x:v>
      </x:c>
      <x:c r="F530" s="10"/>
      <x:c r="G530" s="10" t="n">
        <x:v>19886.88</x:v>
      </x:c>
      <x:c r="H530" s="11" t="n">
        <x:v>5</x:v>
      </x:c>
      <x:c r="I530" s="11" t="str">
        <x:v>Settled</x:v>
      </x:c>
      <x:c r="J530" s="11" t="n">
        <x:v>2</x:v>
      </x:c>
      <x:c r="K530" s="11" t="n">
        <x:v>8</x:v>
      </x:c>
      <x:c r="L530" s="11" t="n">
        <x:v>0</x:v>
      </x:c>
      <x:c r="M530" s="4" t="str">
        <x:v>2025-11</x:v>
      </x:c>
      <x:c r="N530" s="4" t="n">
        <x:f>IF(AND(I530="Settled",ISNUMBER(K530)),1,0)</x:f>
        <x:v>1</x:v>
      </x:c>
      <x:c r="O530" s="4" t="n">
        <x:f>IF(N530=1,IF(K530&gt;Summary!$B$5,1,0),"")</x:f>
        <x:v>0</x:v>
      </x:c>
      <x:c r="P530" s="12" t="str">
        <x:f>IF(AND(ISNUMBER(F530),ISNUMBER(G530),G530&gt;0),F530/G530,"")</x:f>
      </x:c>
      <x:c r="Q530" s="14" t="d">
        <x:v>2025-11-09T00:00:00.000Z</x:v>
      </x:c>
      <x:c r="R530" t="str">
        <x:v>P01537</x:v>
      </x:c>
      <x:c r="S530" t="str">
        <x:v>I00529</x:v>
      </x:c>
      <x:c r="T530" t="str">
        <x:v>R01</x:v>
      </x:c>
      <x:c r="U530" t="n">
        <x:v>0</x:v>
      </x:c>
      <x:c r="V530" t="n">
        <x:v>1</x:v>
      </x:c>
    </x:row>
    <x:row r="531" ht="20" customHeight="1">
      <x:c r="A531" s="4" t="str">
        <x:v>C00530</x:v>
      </x:c>
      <x:c r="B531" s="4" t="str">
        <x:v>Motor</x:v>
      </x:c>
      <x:c r="C531" s="4" t="str">
        <x:v>North</x:v>
      </x:c>
      <x:c r="D531" s="4" t="str">
        <x:v>Glass Damage</x:v>
      </x:c>
      <x:c r="E531" s="4" t="str">
        <x:v>Low</x:v>
      </x:c>
      <x:c r="F531" s="10" t="n">
        <x:v>7976.54</x:v>
      </x:c>
      <x:c r="G531" s="10" t="n">
        <x:v>4954.66</x:v>
      </x:c>
      <x:c r="H531" s="11" t="n">
        <x:v>1</x:v>
      </x:c>
      <x:c r="I531" s="11" t="str">
        <x:v>Settled</x:v>
      </x:c>
      <x:c r="J531" s="11" t="n">
        <x:v>2</x:v>
      </x:c>
      <x:c r="K531" s="11" t="n">
        <x:v>9</x:v>
      </x:c>
      <x:c r="L531" s="11" t="n">
        <x:v>0</x:v>
      </x:c>
      <x:c r="M531" s="4" t="str">
        <x:v>2025-11</x:v>
      </x:c>
      <x:c r="N531" s="4" t="n">
        <x:f>IF(AND(I531="Settled",ISNUMBER(K531)),1,0)</x:f>
        <x:v>1</x:v>
      </x:c>
      <x:c r="O531" s="4" t="n">
        <x:f>IF(N531=1,IF(K531&gt;Summary!$B$5,1,0),"")</x:f>
        <x:v>0</x:v>
      </x:c>
      <x:c r="P531" s="12" t="n">
        <x:f>IF(AND(ISNUMBER(F531),ISNUMBER(G531),G531&gt;0),F531/G531,"")</x:f>
        <x:v>1.609906633351229</x:v>
      </x:c>
      <x:c r="Q531" s="14" t="d">
        <x:v>2025-11-18T00:00:00.000Z</x:v>
      </x:c>
      <x:c r="R531" t="str">
        <x:v>P00098</x:v>
      </x:c>
      <x:c r="S531" t="str">
        <x:v>I00530</x:v>
      </x:c>
      <x:c r="T531" t="str">
        <x:v>R02</x:v>
      </x:c>
      <x:c r="U531" t="n">
        <x:v>0</x:v>
      </x:c>
      <x:c r="V531" t="n">
        <x:v>0</x:v>
      </x:c>
    </x:row>
    <x:row r="532" ht="20" customHeight="1">
      <x:c r="A532" s="4" t="str">
        <x:v>C00531</x:v>
      </x:c>
      <x:c r="B532" s="4" t="str">
        <x:v>Motor</x:v>
      </x:c>
      <x:c r="C532" s="4" t="str">
        <x:v>West</x:v>
      </x:c>
      <x:c r="D532" s="4" t="str">
        <x:v>Theft</x:v>
      </x:c>
      <x:c r="E532" s="4" t="str">
        <x:v>Medium</x:v>
      </x:c>
      <x:c r="F532" s="10" t="n">
        <x:v>31320.23</x:v>
      </x:c>
      <x:c r="G532" s="10" t="n">
        <x:v>13964.67</x:v>
      </x:c>
      <x:c r="H532" s="11" t="n">
        <x:v>7</x:v>
      </x:c>
      <x:c r="I532" s="11" t="str">
        <x:v>Settled</x:v>
      </x:c>
      <x:c r="J532" s="11" t="n">
        <x:v>6</x:v>
      </x:c>
      <x:c r="K532" s="11" t="n">
        <x:v>33</x:v>
      </x:c>
      <x:c r="L532" s="11" t="n">
        <x:v>1</x:v>
      </x:c>
      <x:c r="M532" s="4" t="str">
        <x:v>2025-07</x:v>
      </x:c>
      <x:c r="N532" s="4" t="n">
        <x:f>IF(AND(I532="Settled",ISNUMBER(K532)),1,0)</x:f>
        <x:v>1</x:v>
      </x:c>
      <x:c r="O532" s="4" t="n">
        <x:f>IF(N532=1,IF(K532&gt;Summary!$B$5,1,0),"")</x:f>
        <x:v>1</x:v>
      </x:c>
      <x:c r="P532" s="12" t="n">
        <x:f>IF(AND(ISNUMBER(F532),ISNUMBER(G532),G532&gt;0),F532/G532,"")</x:f>
        <x:v>2.242819200167279</x:v>
      </x:c>
      <x:c r="Q532" s="14" t="d">
        <x:v>2025-07-27T00:00:00.000Z</x:v>
      </x:c>
      <x:c r="R532" t="str">
        <x:v>P00330</x:v>
      </x:c>
      <x:c r="S532" t="str">
        <x:v>I00531</x:v>
      </x:c>
      <x:c r="T532" t="str">
        <x:v>R03</x:v>
      </x:c>
      <x:c r="U532" t="n">
        <x:v>0</x:v>
      </x:c>
      <x:c r="V532" t="n">
        <x:v>0</x:v>
      </x:c>
    </x:row>
    <x:row r="533" ht="20" customHeight="1">
      <x:c r="A533" s="4" t="str">
        <x:v>C00532</x:v>
      </x:c>
      <x:c r="B533" s="4" t="str">
        <x:v>Property</x:v>
      </x:c>
      <x:c r="C533" s="4" t="str">
        <x:v>East</x:v>
      </x:c>
      <x:c r="D533" s="4" t="str">
        <x:v>Fire</x:v>
      </x:c>
      <x:c r="E533" s="4" t="str">
        <x:v>Medium</x:v>
      </x:c>
      <x:c r="F533" s="10" t="n">
        <x:v>189968.33</x:v>
      </x:c>
      <x:c r="G533" s="10" t="n">
        <x:v>8115.83</x:v>
      </x:c>
      <x:c r="H533" s="11" t="n">
        <x:v>9</x:v>
      </x:c>
      <x:c r="I533" s="11" t="str">
        <x:v>Settled</x:v>
      </x:c>
      <x:c r="J533" s="11" t="n">
        <x:v>5</x:v>
      </x:c>
      <x:c r="K533" s="11" t="n">
        <x:v>24</x:v>
      </x:c>
      <x:c r="L533" s="11" t="n">
        <x:v>1</x:v>
      </x:c>
      <x:c r="M533" s="4" t="str">
        <x:v>2025-10</x:v>
      </x:c>
      <x:c r="N533" s="4" t="n">
        <x:f>IF(AND(I533="Settled",ISNUMBER(K533)),1,0)</x:f>
        <x:v>1</x:v>
      </x:c>
      <x:c r="O533" s="4" t="n">
        <x:f>IF(N533=1,IF(K533&gt;Summary!$B$5,1,0),"")</x:f>
        <x:v>0</x:v>
      </x:c>
      <x:c r="P533" s="12" t="n">
        <x:f>IF(AND(ISNUMBER(F533),ISNUMBER(G533),G533&gt;0),F533/G533,"")</x:f>
        <x:v>23.407135191348264</x:v>
      </x:c>
      <x:c r="Q533" s="14" t="d">
        <x:v>2025-10-27T00:00:00.000Z</x:v>
      </x:c>
      <x:c r="R533" t="str">
        <x:v>P01334</x:v>
      </x:c>
      <x:c r="S533" t="str">
        <x:v>I00532</x:v>
      </x:c>
      <x:c r="T533" t="str">
        <x:v>R04</x:v>
      </x:c>
      <x:c r="U533" t="n">
        <x:v>0</x:v>
      </x:c>
      <x:c r="V533" t="n">
        <x:v>0</x:v>
      </x:c>
    </x:row>
    <x:row r="534" ht="20" customHeight="1">
      <x:c r="A534" s="4" t="str">
        <x:v>C00533</x:v>
      </x:c>
      <x:c r="B534" s="4" t="str">
        <x:v>Motor</x:v>
      </x:c>
      <x:c r="C534" s="4" t="str">
        <x:v>East</x:v>
      </x:c>
      <x:c r="D534" s="4" t="str">
        <x:v>Collision</x:v>
      </x:c>
      <x:c r="E534" s="4" t="str">
        <x:v>Low</x:v>
      </x:c>
      <x:c r="F534" s="10" t="n">
        <x:v>17009.48</x:v>
      </x:c>
      <x:c r="G534" s="10" t="n">
        <x:v>11446.3</x:v>
      </x:c>
      <x:c r="H534" s="11" t="n">
        <x:v>4</x:v>
      </x:c>
      <x:c r="I534" s="11" t="str">
        <x:v>Settled</x:v>
      </x:c>
      <x:c r="J534" s="11" t="n">
        <x:v>4</x:v>
      </x:c>
      <x:c r="K534" s="11" t="n">
        <x:v>17</x:v>
      </x:c>
      <x:c r="L534" s="11" t="n">
        <x:v>0</x:v>
      </x:c>
      <x:c r="M534" s="4" t="str">
        <x:v>2025-01</x:v>
      </x:c>
      <x:c r="N534" s="4" t="n">
        <x:f>IF(AND(I534="Settled",ISNUMBER(K534)),1,0)</x:f>
        <x:v>1</x:v>
      </x:c>
      <x:c r="O534" s="4" t="n">
        <x:f>IF(N534=1,IF(K534&gt;Summary!$B$5,1,0),"")</x:f>
        <x:v>0</x:v>
      </x:c>
      <x:c r="P534" s="12" t="n">
        <x:f>IF(AND(ISNUMBER(F534),ISNUMBER(G534),G534&gt;0),F534/G534,"")</x:f>
        <x:v>1.4860243047971835</x:v>
      </x:c>
      <x:c r="Q534" s="14" t="d">
        <x:v>2025-01-27T00:00:00.000Z</x:v>
      </x:c>
      <x:c r="R534" t="str">
        <x:v>P00865</x:v>
      </x:c>
      <x:c r="S534" t="str">
        <x:v>I00533</x:v>
      </x:c>
      <x:c r="T534" t="str">
        <x:v>R04</x:v>
      </x:c>
      <x:c r="U534" t="n">
        <x:v>0</x:v>
      </x:c>
      <x:c r="V534" t="n">
        <x:v>0</x:v>
      </x:c>
    </x:row>
    <x:row r="535" ht="20" customHeight="1">
      <x:c r="A535" s="4" t="str">
        <x:v>C00534</x:v>
      </x:c>
      <x:c r="B535" s="4" t="str">
        <x:v>Motor</x:v>
      </x:c>
      <x:c r="C535" s="4" t="str">
        <x:v>South</x:v>
      </x:c>
      <x:c r="D535" s="4" t="str">
        <x:v>Glass Damage</x:v>
      </x:c>
      <x:c r="E535" s="4" t="str">
        <x:v>Low</x:v>
      </x:c>
      <x:c r="F535" s="10"/>
      <x:c r="G535" s="10" t="n">
        <x:v>5768.72</x:v>
      </x:c>
      <x:c r="H535" s="11" t="n">
        <x:v>2</x:v>
      </x:c>
      <x:c r="I535" s="11" t="str">
        <x:v>Settled</x:v>
      </x:c>
      <x:c r="J535" s="11" t="n">
        <x:v>2</x:v>
      </x:c>
      <x:c r="K535" s="11" t="n">
        <x:v>10</x:v>
      </x:c>
      <x:c r="L535" s="11" t="n">
        <x:v>0</x:v>
      </x:c>
      <x:c r="M535" s="4" t="str">
        <x:v>2025-03</x:v>
      </x:c>
      <x:c r="N535" s="4" t="n">
        <x:f>IF(AND(I535="Settled",ISNUMBER(K535)),1,0)</x:f>
        <x:v>1</x:v>
      </x:c>
      <x:c r="O535" s="4" t="n">
        <x:f>IF(N535=1,IF(K535&gt;Summary!$B$5,1,0),"")</x:f>
        <x:v>0</x:v>
      </x:c>
      <x:c r="P535" s="12" t="str">
        <x:f>IF(AND(ISNUMBER(F535),ISNUMBER(G535),G535&gt;0),F535/G535,"")</x:f>
      </x:c>
      <x:c r="Q535" s="14" t="d">
        <x:v>2025-03-25T00:00:00.000Z</x:v>
      </x:c>
      <x:c r="R535" t="str">
        <x:v>P00044</x:v>
      </x:c>
      <x:c r="S535" t="str">
        <x:v>I00534</x:v>
      </x:c>
      <x:c r="T535" t="str">
        <x:v>R01</x:v>
      </x:c>
      <x:c r="U535" t="n">
        <x:v>0</x:v>
      </x:c>
      <x:c r="V535" t="n">
        <x:v>1</x:v>
      </x:c>
    </x:row>
    <x:row r="536" ht="20" customHeight="1">
      <x:c r="A536" s="4" t="str">
        <x:v>C00535</x:v>
      </x:c>
      <x:c r="B536" s="4" t="str">
        <x:v>Motor</x:v>
      </x:c>
      <x:c r="C536" s="4" t="str">
        <x:v>South</x:v>
      </x:c>
      <x:c r="D536" s="4" t="str">
        <x:v>Glass Damage</x:v>
      </x:c>
      <x:c r="E536" s="4" t="str">
        <x:v>Medium</x:v>
      </x:c>
      <x:c r="F536" s="10" t="n">
        <x:v>10236.33</x:v>
      </x:c>
      <x:c r="G536" s="10" t="n">
        <x:v>5605.52</x:v>
      </x:c>
      <x:c r="H536" s="11" t="n">
        <x:v>5</x:v>
      </x:c>
      <x:c r="I536" s="11" t="str">
        <x:v>Settled</x:v>
      </x:c>
      <x:c r="J536" s="11" t="n">
        <x:v>3</x:v>
      </x:c>
      <x:c r="K536" s="11" t="n">
        <x:v>7</x:v>
      </x:c>
      <x:c r="L536" s="11" t="n">
        <x:v>0</x:v>
      </x:c>
      <x:c r="M536" s="4" t="str">
        <x:v>2025-08</x:v>
      </x:c>
      <x:c r="N536" s="4" t="n">
        <x:f>IF(AND(I536="Settled",ISNUMBER(K536)),1,0)</x:f>
        <x:v>1</x:v>
      </x:c>
      <x:c r="O536" s="4" t="n">
        <x:f>IF(N536=1,IF(K536&gt;Summary!$B$5,1,0),"")</x:f>
        <x:v>0</x:v>
      </x:c>
      <x:c r="P536" s="12" t="n">
        <x:f>IF(AND(ISNUMBER(F536),ISNUMBER(G536),G536&gt;0),F536/G536,"")</x:f>
        <x:v>1.8261160427578529</x:v>
      </x:c>
      <x:c r="Q536" s="14" t="d">
        <x:v>2025-08-31T00:00:00.000Z</x:v>
      </x:c>
      <x:c r="R536" t="str">
        <x:v>P01125</x:v>
      </x:c>
      <x:c r="S536" t="str">
        <x:v>I00535</x:v>
      </x:c>
      <x:c r="T536" t="str">
        <x:v>R01</x:v>
      </x:c>
      <x:c r="U536" t="n">
        <x:v>0</x:v>
      </x:c>
      <x:c r="V536" t="n">
        <x:v>0</x:v>
      </x:c>
    </x:row>
    <x:row r="537" ht="20" customHeight="1">
      <x:c r="A537" s="4" t="str">
        <x:v>C00536</x:v>
      </x:c>
      <x:c r="B537" s="4" t="str">
        <x:v>Motor</x:v>
      </x:c>
      <x:c r="C537" s="4" t="str">
        <x:v>South</x:v>
      </x:c>
      <x:c r="D537" s="4" t="str">
        <x:v>Theft</x:v>
      </x:c>
      <x:c r="E537" s="4" t="str">
        <x:v>Low</x:v>
      </x:c>
      <x:c r="F537" s="10" t="n">
        <x:v>21937.03</x:v>
      </x:c>
      <x:c r="G537" s="10" t="n">
        <x:v>11418.01</x:v>
      </x:c>
      <x:c r="H537" s="11" t="n">
        <x:v>7</x:v>
      </x:c>
      <x:c r="I537" s="11" t="str">
        <x:v>Settled</x:v>
      </x:c>
      <x:c r="J537" s="11" t="n">
        <x:v>5</x:v>
      </x:c>
      <x:c r="K537" s="11" t="n">
        <x:v>25</x:v>
      </x:c>
      <x:c r="L537" s="11" t="n">
        <x:v>1</x:v>
      </x:c>
      <x:c r="M537" s="4" t="str">
        <x:v>2025-02</x:v>
      </x:c>
      <x:c r="N537" s="4" t="n">
        <x:f>IF(AND(I537="Settled",ISNUMBER(K537)),1,0)</x:f>
        <x:v>1</x:v>
      </x:c>
      <x:c r="O537" s="4" t="n">
        <x:f>IF(N537=1,IF(K537&gt;Summary!$B$5,1,0),"")</x:f>
        <x:v>0</x:v>
      </x:c>
      <x:c r="P537" s="12" t="n">
        <x:f>IF(AND(ISNUMBER(F537),ISNUMBER(G537),G537&gt;0),F537/G537,"")</x:f>
        <x:v>1.9212656145860791</x:v>
      </x:c>
      <x:c r="Q537" s="14" t="d">
        <x:v>2025-02-15T00:00:00.000Z</x:v>
      </x:c>
      <x:c r="R537" t="str">
        <x:v>P00222</x:v>
      </x:c>
      <x:c r="S537" t="str">
        <x:v>I00536</x:v>
      </x:c>
      <x:c r="T537" t="str">
        <x:v>R01</x:v>
      </x:c>
      <x:c r="U537" t="n">
        <x:v>0</x:v>
      </x:c>
      <x:c r="V537" t="n">
        <x:v>0</x:v>
      </x:c>
    </x:row>
    <x:row r="538" ht="20" customHeight="1">
      <x:c r="A538" s="4" t="str">
        <x:v>C00537</x:v>
      </x:c>
      <x:c r="B538" s="4" t="str">
        <x:v>Motor</x:v>
      </x:c>
      <x:c r="C538" s="4" t="str">
        <x:v>East</x:v>
      </x:c>
      <x:c r="D538" s="4" t="str">
        <x:v>Theft</x:v>
      </x:c>
      <x:c r="E538" s="4" t="str">
        <x:v>High</x:v>
      </x:c>
      <x:c r="F538" s="10" t="n">
        <x:v>31996.11</x:v>
      </x:c>
      <x:c r="G538" s="10" t="n">
        <x:v>9283.62</x:v>
      </x:c>
      <x:c r="H538" s="11" t="n">
        <x:v>5</x:v>
      </x:c>
      <x:c r="I538" s="11" t="str">
        <x:v>Settled</x:v>
      </x:c>
      <x:c r="J538" s="11" t="n">
        <x:v>4</x:v>
      </x:c>
      <x:c r="K538" s="11" t="n">
        <x:v>34</x:v>
      </x:c>
      <x:c r="L538" s="11" t="n">
        <x:v>1</x:v>
      </x:c>
      <x:c r="M538" s="4" t="str">
        <x:v>2025-10</x:v>
      </x:c>
      <x:c r="N538" s="4" t="n">
        <x:f>IF(AND(I538="Settled",ISNUMBER(K538)),1,0)</x:f>
        <x:v>1</x:v>
      </x:c>
      <x:c r="O538" s="4" t="n">
        <x:f>IF(N538=1,IF(K538&gt;Summary!$B$5,1,0),"")</x:f>
        <x:v>1</x:v>
      </x:c>
      <x:c r="P538" s="12" t="n">
        <x:f>IF(AND(ISNUMBER(F538),ISNUMBER(G538),G538&gt;0),F538/G538,"")</x:f>
        <x:v>3.446512244146141</x:v>
      </x:c>
      <x:c r="Q538" s="14" t="d">
        <x:v>2025-10-24T00:00:00.000Z</x:v>
      </x:c>
      <x:c r="R538" t="str">
        <x:v>P01252</x:v>
      </x:c>
      <x:c r="S538" t="str">
        <x:v>I00537</x:v>
      </x:c>
      <x:c r="T538" t="str">
        <x:v>R04</x:v>
      </x:c>
      <x:c r="U538" t="n">
        <x:v>0</x:v>
      </x:c>
      <x:c r="V538" t="n">
        <x:v>0</x:v>
      </x:c>
    </x:row>
    <x:row r="539" ht="20" customHeight="1">
      <x:c r="A539" s="4" t="str">
        <x:v>C00538</x:v>
      </x:c>
      <x:c r="B539" s="4" t="str">
        <x:v>Motor</x:v>
      </x:c>
      <x:c r="C539" s="4" t="str">
        <x:v>South</x:v>
      </x:c>
      <x:c r="D539" s="4" t="str">
        <x:v>Glass Damage</x:v>
      </x:c>
      <x:c r="E539" s="4" t="str">
        <x:v>Low</x:v>
      </x:c>
      <x:c r="F539" s="10" t="n">
        <x:v>9338.36</x:v>
      </x:c>
      <x:c r="G539" s="10" t="n">
        <x:v>14036.95</x:v>
      </x:c>
      <x:c r="H539" s="11" t="n">
        <x:v>9</x:v>
      </x:c>
      <x:c r="I539" s="11" t="str">
        <x:v>Settled</x:v>
      </x:c>
      <x:c r="J539" s="11" t="n">
        <x:v>4</x:v>
      </x:c>
      <x:c r="K539" s="11"/>
      <x:c r="L539" s="11" t="n">
        <x:v>0</x:v>
      </x:c>
      <x:c r="M539" s="4" t="str">
        <x:v>2025-03</x:v>
      </x:c>
      <x:c r="N539" s="4" t="n">
        <x:f>IF(AND(I539="Settled",ISNUMBER(K539)),1,0)</x:f>
        <x:v>0</x:v>
      </x:c>
      <x:c r="O539" s="4" t="str">
        <x:f>IF(N539=1,IF(K539&gt;Summary!$B$5,1,0),"")</x:f>
      </x:c>
      <x:c r="P539" s="12" t="n">
        <x:f>IF(AND(ISNUMBER(F539),ISNUMBER(G539),G539&gt;0),F539/G539,"")</x:f>
        <x:v>0.6652698770031952</x:v>
      </x:c>
      <x:c r="Q539" s="14" t="d">
        <x:v>2025-03-06T00:00:00.000Z</x:v>
      </x:c>
      <x:c r="R539" t="str">
        <x:v>P01277</x:v>
      </x:c>
      <x:c r="S539" t="str">
        <x:v>I00538</x:v>
      </x:c>
      <x:c r="T539" t="str">
        <x:v>R01</x:v>
      </x:c>
      <x:c r="U539" t="n">
        <x:v>0</x:v>
      </x:c>
      <x:c r="V539" t="n">
        <x:v>0</x:v>
      </x:c>
    </x:row>
    <x:row r="540" ht="20" customHeight="1">
      <x:c r="A540" s="4" t="str">
        <x:v>C00539</x:v>
      </x:c>
      <x:c r="B540" s="4" t="str">
        <x:v>Property</x:v>
      </x:c>
      <x:c r="C540" s="4" t="str">
        <x:v>Central</x:v>
      </x:c>
      <x:c r="D540" s="4" t="str">
        <x:v>Flood</x:v>
      </x:c>
      <x:c r="E540" s="4" t="str">
        <x:v>Low</x:v>
      </x:c>
      <x:c r="F540" s="10" t="n">
        <x:v>61462.37</x:v>
      </x:c>
      <x:c r="G540" s="10" t="n">
        <x:v>13074.04</x:v>
      </x:c>
      <x:c r="H540" s="11" t="n">
        <x:v>10</x:v>
      </x:c>
      <x:c r="I540" s="11" t="str">
        <x:v>Rejected</x:v>
      </x:c>
      <x:c r="J540" s="11" t="n">
        <x:v>2</x:v>
      </x:c>
      <x:c r="K540" s="11"/>
      <x:c r="L540" s="11" t="n">
        <x:v>0</x:v>
      </x:c>
      <x:c r="M540" s="4" t="str">
        <x:v>2025-05</x:v>
      </x:c>
      <x:c r="N540" s="4" t="n">
        <x:f>IF(AND(I540="Settled",ISNUMBER(K540)),1,0)</x:f>
        <x:v>0</x:v>
      </x:c>
      <x:c r="O540" s="4" t="str">
        <x:f>IF(N540=1,IF(K540&gt;Summary!$B$5,1,0),"")</x:f>
      </x:c>
      <x:c r="P540" s="12" t="n">
        <x:f>IF(AND(ISNUMBER(F540),ISNUMBER(G540),G540&gt;0),F540/G540,"")</x:f>
        <x:v>4.701100042527023</x:v>
      </x:c>
      <x:c r="Q540" s="14" t="d">
        <x:v>2025-05-08T00:00:00.000Z</x:v>
      </x:c>
      <x:c r="R540" t="str">
        <x:v>P01320</x:v>
      </x:c>
      <x:c r="S540" t="str">
        <x:v>I00539</x:v>
      </x:c>
      <x:c r="T540" t="str">
        <x:v>R05</x:v>
      </x:c>
      <x:c r="U540" t="n">
        <x:v>0</x:v>
      </x:c>
      <x:c r="V540" t="n">
        <x:v>0</x:v>
      </x:c>
    </x:row>
    <x:row r="541" ht="20" customHeight="1">
      <x:c r="A541" s="4" t="str">
        <x:v>C00540</x:v>
      </x:c>
      <x:c r="B541" s="4" t="str">
        <x:v>Motor</x:v>
      </x:c>
      <x:c r="C541" s="4" t="str">
        <x:v>South</x:v>
      </x:c>
      <x:c r="D541" s="4" t="str">
        <x:v>Collision</x:v>
      </x:c>
      <x:c r="E541" s="4" t="str">
        <x:v>Medium</x:v>
      </x:c>
      <x:c r="F541" s="10" t="n">
        <x:v>20335.29</x:v>
      </x:c>
      <x:c r="G541" s="10" t="n">
        <x:v>8994.65</x:v>
      </x:c>
      <x:c r="H541" s="11" t="n">
        <x:v>2</x:v>
      </x:c>
      <x:c r="I541" s="11" t="str">
        <x:v>Pending</x:v>
      </x:c>
      <x:c r="J541" s="11" t="n">
        <x:v>3</x:v>
      </x:c>
      <x:c r="K541" s="11"/>
      <x:c r="L541" s="11" t="n">
        <x:v>0</x:v>
      </x:c>
      <x:c r="M541" s="4" t="str">
        <x:v>2025-04</x:v>
      </x:c>
      <x:c r="N541" s="4" t="n">
        <x:f>IF(AND(I541="Settled",ISNUMBER(K541)),1,0)</x:f>
        <x:v>0</x:v>
      </x:c>
      <x:c r="O541" s="4" t="str">
        <x:f>IF(N541=1,IF(K541&gt;Summary!$B$5,1,0),"")</x:f>
      </x:c>
      <x:c r="P541" s="12" t="n">
        <x:f>IF(AND(ISNUMBER(F541),ISNUMBER(G541),G541&gt;0),F541/G541,"")</x:f>
        <x:v>2.2608205989115753</x:v>
      </x:c>
      <x:c r="Q541" s="14" t="d">
        <x:v>2025-04-05T00:00:00.000Z</x:v>
      </x:c>
      <x:c r="R541" t="str">
        <x:v>P00744</x:v>
      </x:c>
      <x:c r="S541" t="str">
        <x:v>I00540</x:v>
      </x:c>
      <x:c r="T541" t="str">
        <x:v>R01</x:v>
      </x:c>
      <x:c r="U541" t="n">
        <x:v>0</x:v>
      </x:c>
      <x:c r="V541" t="n">
        <x:v>0</x:v>
      </x:c>
    </x:row>
    <x:row r="542" ht="20" customHeight="1">
      <x:c r="A542" s="4" t="str">
        <x:v>C00541</x:v>
      </x:c>
      <x:c r="B542" s="4" t="str">
        <x:v>Motor</x:v>
      </x:c>
      <x:c r="C542" s="4" t="str">
        <x:v>Central</x:v>
      </x:c>
      <x:c r="D542" s="4" t="str">
        <x:v>Theft</x:v>
      </x:c>
      <x:c r="E542" s="4" t="str">
        <x:v>Low</x:v>
      </x:c>
      <x:c r="F542" s="10" t="n">
        <x:v>40921.07</x:v>
      </x:c>
      <x:c r="G542" s="10" t="n">
        <x:v>7609.66</x:v>
      </x:c>
      <x:c r="H542" s="11" t="n">
        <x:v>10</x:v>
      </x:c>
      <x:c r="I542" s="11" t="str">
        <x:v>Settled</x:v>
      </x:c>
      <x:c r="J542" s="11" t="n">
        <x:v>6</x:v>
      </x:c>
      <x:c r="K542" s="11" t="n">
        <x:v>32</x:v>
      </x:c>
      <x:c r="L542" s="11" t="n">
        <x:v>1</x:v>
      </x:c>
      <x:c r="M542" s="4" t="str">
        <x:v>2025-07</x:v>
      </x:c>
      <x:c r="N542" s="4" t="n">
        <x:f>IF(AND(I542="Settled",ISNUMBER(K542)),1,0)</x:f>
        <x:v>1</x:v>
      </x:c>
      <x:c r="O542" s="4" t="n">
        <x:f>IF(N542=1,IF(K542&gt;Summary!$B$5,1,0),"")</x:f>
        <x:v>1</x:v>
      </x:c>
      <x:c r="P542" s="12" t="n">
        <x:f>IF(AND(ISNUMBER(F542),ISNUMBER(G542),G542&gt;0),F542/G542,"")</x:f>
        <x:v>5.377516209659827</x:v>
      </x:c>
      <x:c r="Q542" s="14" t="d">
        <x:v>2025-07-17T00:00:00.000Z</x:v>
      </x:c>
      <x:c r="R542" t="str">
        <x:v>P00429</x:v>
      </x:c>
      <x:c r="S542" t="str">
        <x:v>I00541</x:v>
      </x:c>
      <x:c r="T542" t="str">
        <x:v>R05</x:v>
      </x:c>
      <x:c r="U542" t="n">
        <x:v>0</x:v>
      </x:c>
      <x:c r="V542" t="n">
        <x:v>0</x:v>
      </x:c>
    </x:row>
    <x:row r="543" ht="20" customHeight="1">
      <x:c r="A543" s="4" t="str">
        <x:v>C00542</x:v>
      </x:c>
      <x:c r="B543" s="4" t="str">
        <x:v>Property</x:v>
      </x:c>
      <x:c r="C543" s="4" t="str">
        <x:v>South</x:v>
      </x:c>
      <x:c r="D543" s="4" t="str">
        <x:v>Flood</x:v>
      </x:c>
      <x:c r="E543" s="4" t="str">
        <x:v>Low</x:v>
      </x:c>
      <x:c r="F543" s="10" t="n">
        <x:v>40081.42</x:v>
      </x:c>
      <x:c r="G543" s="10" t="n">
        <x:v>17372.16</x:v>
      </x:c>
      <x:c r="H543" s="11" t="n">
        <x:v>4</x:v>
      </x:c>
      <x:c r="I543" s="11" t="str">
        <x:v>Settled</x:v>
      </x:c>
      <x:c r="J543" s="11" t="n">
        <x:v>4</x:v>
      </x:c>
      <x:c r="K543" s="11" t="n">
        <x:v>13</x:v>
      </x:c>
      <x:c r="L543" s="11" t="n">
        <x:v>0</x:v>
      </x:c>
      <x:c r="M543" s="4" t="str">
        <x:v>2025-01</x:v>
      </x:c>
      <x:c r="N543" s="4" t="n">
        <x:f>IF(AND(I543="Settled",ISNUMBER(K543)),1,0)</x:f>
        <x:v>1</x:v>
      </x:c>
      <x:c r="O543" s="4" t="n">
        <x:f>IF(N543=1,IF(K543&gt;Summary!$B$5,1,0),"")</x:f>
        <x:v>0</x:v>
      </x:c>
      <x:c r="P543" s="12" t="n">
        <x:f>IF(AND(ISNUMBER(F543),ISNUMBER(G543),G543&gt;0),F543/G543,"")</x:f>
        <x:v>2.3072214393604478</x:v>
      </x:c>
      <x:c r="Q543" s="14" t="d">
        <x:v>2025-01-30T00:00:00.000Z</x:v>
      </x:c>
      <x:c r="R543" t="str">
        <x:v>P01411</x:v>
      </x:c>
      <x:c r="S543" t="str">
        <x:v>I00542</x:v>
      </x:c>
      <x:c r="T543" t="str">
        <x:v>R01</x:v>
      </x:c>
      <x:c r="U543" t="n">
        <x:v>0</x:v>
      </x:c>
      <x:c r="V543" t="n">
        <x:v>0</x:v>
      </x:c>
    </x:row>
    <x:row r="544" ht="20" customHeight="1">
      <x:c r="A544" s="4" t="str">
        <x:v>C00543</x:v>
      </x:c>
      <x:c r="B544" s="4" t="str">
        <x:v>Property</x:v>
      </x:c>
      <x:c r="C544" s="4" t="str">
        <x:v>South</x:v>
      </x:c>
      <x:c r="D544" s="4" t="str">
        <x:v>Flood</x:v>
      </x:c>
      <x:c r="E544" s="4" t="str">
        <x:v>Low</x:v>
      </x:c>
      <x:c r="F544" s="10" t="n">
        <x:v>40710.9</x:v>
      </x:c>
      <x:c r="G544" s="10" t="n">
        <x:v>9093</x:v>
      </x:c>
      <x:c r="H544" s="11" t="n">
        <x:v>10</x:v>
      </x:c>
      <x:c r="I544" s="11" t="str">
        <x:v>Settled</x:v>
      </x:c>
      <x:c r="J544" s="11" t="n">
        <x:v>2</x:v>
      </x:c>
      <x:c r="K544" s="11" t="n">
        <x:v>11</x:v>
      </x:c>
      <x:c r="L544" s="11" t="n">
        <x:v>0</x:v>
      </x:c>
      <x:c r="M544" s="4" t="str">
        <x:v>2025-10</x:v>
      </x:c>
      <x:c r="N544" s="4" t="n">
        <x:f>IF(AND(I544="Settled",ISNUMBER(K544)),1,0)</x:f>
        <x:v>1</x:v>
      </x:c>
      <x:c r="O544" s="4" t="n">
        <x:f>IF(N544=1,IF(K544&gt;Summary!$B$5,1,0),"")</x:f>
        <x:v>0</x:v>
      </x:c>
      <x:c r="P544" s="12" t="n">
        <x:f>IF(AND(ISNUMBER(F544),ISNUMBER(G544),G544&gt;0),F544/G544,"")</x:f>
        <x:v>4.477169251072254</x:v>
      </x:c>
      <x:c r="Q544" s="14" t="d">
        <x:v>2025-10-24T00:00:00.000Z</x:v>
      </x:c>
      <x:c r="R544" t="str">
        <x:v>P00895</x:v>
      </x:c>
      <x:c r="S544" t="str">
        <x:v>I00543</x:v>
      </x:c>
      <x:c r="T544" t="str">
        <x:v>R01</x:v>
      </x:c>
      <x:c r="U544" t="n">
        <x:v>0</x:v>
      </x:c>
      <x:c r="V544" t="n">
        <x:v>0</x:v>
      </x:c>
    </x:row>
    <x:row r="545" ht="20" customHeight="1">
      <x:c r="A545" s="4" t="str">
        <x:v>C00544</x:v>
      </x:c>
      <x:c r="B545" s="4" t="str">
        <x:v>Motor</x:v>
      </x:c>
      <x:c r="C545" s="4" t="str">
        <x:v>North</x:v>
      </x:c>
      <x:c r="D545" s="4" t="str">
        <x:v>Collision</x:v>
      </x:c>
      <x:c r="E545" s="4" t="str">
        <x:v>Low</x:v>
      </x:c>
      <x:c r="F545" s="10" t="n">
        <x:v>12920.19</x:v>
      </x:c>
      <x:c r="G545" s="10" t="n">
        <x:v>7577.04</x:v>
      </x:c>
      <x:c r="H545" s="11" t="n">
        <x:v>9</x:v>
      </x:c>
      <x:c r="I545" s="11" t="str">
        <x:v>Settled</x:v>
      </x:c>
      <x:c r="J545" s="11" t="n">
        <x:v>3</x:v>
      </x:c>
      <x:c r="K545" s="11" t="n">
        <x:v>12</x:v>
      </x:c>
      <x:c r="L545" s="11" t="n">
        <x:v>0</x:v>
      </x:c>
      <x:c r="M545" s="4" t="str">
        <x:v>2025-11</x:v>
      </x:c>
      <x:c r="N545" s="4" t="n">
        <x:f>IF(AND(I545="Settled",ISNUMBER(K545)),1,0)</x:f>
        <x:v>1</x:v>
      </x:c>
      <x:c r="O545" s="4" t="n">
        <x:f>IF(N545=1,IF(K545&gt;Summary!$B$5,1,0),"")</x:f>
        <x:v>0</x:v>
      </x:c>
      <x:c r="P545" s="12" t="n">
        <x:f>IF(AND(ISNUMBER(F545),ISNUMBER(G545),G545&gt;0),F545/G545,"")</x:f>
        <x:v>1.705176427734313</x:v>
      </x:c>
      <x:c r="Q545" s="14" t="d">
        <x:v>2025-11-21T00:00:00.000Z</x:v>
      </x:c>
      <x:c r="R545" t="str">
        <x:v>P01017</x:v>
      </x:c>
      <x:c r="S545" t="str">
        <x:v>I00544</x:v>
      </x:c>
      <x:c r="T545" t="str">
        <x:v>R02</x:v>
      </x:c>
      <x:c r="U545" t="n">
        <x:v>0</x:v>
      </x:c>
      <x:c r="V545" t="n">
        <x:v>0</x:v>
      </x:c>
    </x:row>
    <x:row r="546" ht="20" customHeight="1">
      <x:c r="A546" s="4" t="str">
        <x:v>C00545</x:v>
      </x:c>
      <x:c r="B546" s="4" t="str">
        <x:v>Property</x:v>
      </x:c>
      <x:c r="C546" s="4" t="str">
        <x:v>North</x:v>
      </x:c>
      <x:c r="D546" s="4" t="str">
        <x:v>Fire</x:v>
      </x:c>
      <x:c r="E546" s="4" t="str">
        <x:v>Low</x:v>
      </x:c>
      <x:c r="F546" s="10" t="n">
        <x:v>105956.14</x:v>
      </x:c>
      <x:c r="G546" s="10" t="n">
        <x:v>6603.51</x:v>
      </x:c>
      <x:c r="H546" s="11" t="n">
        <x:v>7</x:v>
      </x:c>
      <x:c r="I546" s="11" t="str">
        <x:v>Settled</x:v>
      </x:c>
      <x:c r="J546" s="11" t="n">
        <x:v>3</x:v>
      </x:c>
      <x:c r="K546" s="11" t="n">
        <x:v>16</x:v>
      </x:c>
      <x:c r="L546" s="11" t="n">
        <x:v>0</x:v>
      </x:c>
      <x:c r="M546" s="4" t="str">
        <x:v>2025-09</x:v>
      </x:c>
      <x:c r="N546" s="4" t="n">
        <x:f>IF(AND(I546="Settled",ISNUMBER(K546)),1,0)</x:f>
        <x:v>1</x:v>
      </x:c>
      <x:c r="O546" s="4" t="n">
        <x:f>IF(N546=1,IF(K546&gt;Summary!$B$5,1,0),"")</x:f>
        <x:v>0</x:v>
      </x:c>
      <x:c r="P546" s="12" t="n">
        <x:f>IF(AND(ISNUMBER(F546),ISNUMBER(G546),G546&gt;0),F546/G546,"")</x:f>
        <x:v>16.045427356057612</x:v>
      </x:c>
      <x:c r="Q546" s="14" t="d">
        <x:v>2025-09-30T00:00:00.000Z</x:v>
      </x:c>
      <x:c r="R546" t="str">
        <x:v>P00219</x:v>
      </x:c>
      <x:c r="S546" t="str">
        <x:v>I00545</x:v>
      </x:c>
      <x:c r="T546" t="str">
        <x:v>R02</x:v>
      </x:c>
      <x:c r="U546" t="n">
        <x:v>0</x:v>
      </x:c>
      <x:c r="V546" t="n">
        <x:v>0</x:v>
      </x:c>
    </x:row>
    <x:row r="547" ht="20" customHeight="1">
      <x:c r="A547" s="4" t="str">
        <x:v>C00546</x:v>
      </x:c>
      <x:c r="B547" s="4" t="str">
        <x:v>Motor</x:v>
      </x:c>
      <x:c r="C547" s="4" t="str">
        <x:v>South</x:v>
      </x:c>
      <x:c r="D547" s="4" t="str">
        <x:v>Glass Damage</x:v>
      </x:c>
      <x:c r="E547" s="4" t="str">
        <x:v>Medium</x:v>
      </x:c>
      <x:c r="F547" s="10" t="n">
        <x:v>7407.7</x:v>
      </x:c>
      <x:c r="G547" s="10" t="n">
        <x:v>15959.44</x:v>
      </x:c>
      <x:c r="H547" s="11" t="n">
        <x:v>6</x:v>
      </x:c>
      <x:c r="I547" s="11" t="str">
        <x:v>Pending</x:v>
      </x:c>
      <x:c r="J547" s="11" t="n">
        <x:v>4</x:v>
      </x:c>
      <x:c r="K547" s="11"/>
      <x:c r="L547" s="11" t="n">
        <x:v>0</x:v>
      </x:c>
      <x:c r="M547" s="4" t="str">
        <x:v>2025-03</x:v>
      </x:c>
      <x:c r="N547" s="4" t="n">
        <x:f>IF(AND(I547="Settled",ISNUMBER(K547)),1,0)</x:f>
        <x:v>0</x:v>
      </x:c>
      <x:c r="O547" s="4" t="str">
        <x:f>IF(N547=1,IF(K547&gt;Summary!$B$5,1,0),"")</x:f>
      </x:c>
      <x:c r="P547" s="12" t="n">
        <x:f>IF(AND(ISNUMBER(F547),ISNUMBER(G547),G547&gt;0),F547/G547,"")</x:f>
        <x:v>0.4641578902517883</x:v>
      </x:c>
      <x:c r="Q547" s="14" t="d">
        <x:v>2025-03-09T00:00:00.000Z</x:v>
      </x:c>
      <x:c r="R547" t="str">
        <x:v>P00998</x:v>
      </x:c>
      <x:c r="S547" t="str">
        <x:v>I00546</x:v>
      </x:c>
      <x:c r="T547" t="str">
        <x:v>R01</x:v>
      </x:c>
      <x:c r="U547" t="n">
        <x:v>0</x:v>
      </x:c>
      <x:c r="V547" t="n">
        <x:v>0</x:v>
      </x:c>
    </x:row>
    <x:row r="548" ht="20" customHeight="1">
      <x:c r="A548" s="4" t="str">
        <x:v>C00547</x:v>
      </x:c>
      <x:c r="B548" s="4" t="str">
        <x:v>Motor</x:v>
      </x:c>
      <x:c r="C548" s="4" t="str">
        <x:v>South</x:v>
      </x:c>
      <x:c r="D548" s="4" t="str">
        <x:v>Collision</x:v>
      </x:c>
      <x:c r="E548" s="4" t="str">
        <x:v>Low</x:v>
      </x:c>
      <x:c r="F548" s="10" t="n">
        <x:v>10785.04</x:v>
      </x:c>
      <x:c r="G548" s="10" t="n">
        <x:v>20332.61</x:v>
      </x:c>
      <x:c r="H548" s="11" t="n">
        <x:v>1</x:v>
      </x:c>
      <x:c r="I548" s="11" t="str">
        <x:v>Pending</x:v>
      </x:c>
      <x:c r="J548" s="11" t="n">
        <x:v>2</x:v>
      </x:c>
      <x:c r="K548" s="11"/>
      <x:c r="L548" s="11" t="n">
        <x:v>0</x:v>
      </x:c>
      <x:c r="M548" s="4" t="str">
        <x:v>2025-04</x:v>
      </x:c>
      <x:c r="N548" s="4" t="n">
        <x:f>IF(AND(I548="Settled",ISNUMBER(K548)),1,0)</x:f>
        <x:v>0</x:v>
      </x:c>
      <x:c r="O548" s="4" t="str">
        <x:f>IF(N548=1,IF(K548&gt;Summary!$B$5,1,0),"")</x:f>
      </x:c>
      <x:c r="P548" s="12" t="n">
        <x:f>IF(AND(ISNUMBER(F548),ISNUMBER(G548),G548&gt;0),F548/G548,"")</x:f>
        <x:v>0.530430672697701</x:v>
      </x:c>
      <x:c r="Q548" s="14" t="d">
        <x:v>2025-04-17T00:00:00.000Z</x:v>
      </x:c>
      <x:c r="R548" t="str">
        <x:v>P00929</x:v>
      </x:c>
      <x:c r="S548" t="str">
        <x:v>I00547</x:v>
      </x:c>
      <x:c r="T548" t="str">
        <x:v>R01</x:v>
      </x:c>
      <x:c r="U548" t="n">
        <x:v>0</x:v>
      </x:c>
      <x:c r="V548" t="n">
        <x:v>0</x:v>
      </x:c>
    </x:row>
    <x:row r="549" ht="20" customHeight="1">
      <x:c r="A549" s="4" t="str">
        <x:v>C00548</x:v>
      </x:c>
      <x:c r="B549" s="4" t="str">
        <x:v>Property</x:v>
      </x:c>
      <x:c r="C549" s="4" t="str">
        <x:v>West</x:v>
      </x:c>
      <x:c r="D549" s="4" t="str">
        <x:v>Water Damage</x:v>
      </x:c>
      <x:c r="E549" s="4" t="str">
        <x:v>Low</x:v>
      </x:c>
      <x:c r="F549" s="10" t="n">
        <x:v>44088.56</x:v>
      </x:c>
      <x:c r="G549" s="10" t="n">
        <x:v>3391.92</x:v>
      </x:c>
      <x:c r="H549" s="11" t="n">
        <x:v>4</x:v>
      </x:c>
      <x:c r="I549" s="11" t="str">
        <x:v>Settled</x:v>
      </x:c>
      <x:c r="J549" s="11" t="n">
        <x:v>3</x:v>
      </x:c>
      <x:c r="K549" s="11" t="n">
        <x:v>13</x:v>
      </x:c>
      <x:c r="L549" s="11" t="n">
        <x:v>0</x:v>
      </x:c>
      <x:c r="M549" s="4" t="str">
        <x:v>2025-03</x:v>
      </x:c>
      <x:c r="N549" s="4" t="n">
        <x:f>IF(AND(I549="Settled",ISNUMBER(K549)),1,0)</x:f>
        <x:v>1</x:v>
      </x:c>
      <x:c r="O549" s="4" t="n">
        <x:f>IF(N549=1,IF(K549&gt;Summary!$B$5,1,0),"")</x:f>
        <x:v>0</x:v>
      </x:c>
      <x:c r="P549" s="12" t="n">
        <x:f>IF(AND(ISNUMBER(F549),ISNUMBER(G549),G549&gt;0),F549/G549,"")</x:f>
        <x:v>12.998113163046296</x:v>
      </x:c>
      <x:c r="Q549" s="14" t="d">
        <x:v>2025-03-24T00:00:00.000Z</x:v>
      </x:c>
      <x:c r="R549" t="str">
        <x:v>P00468</x:v>
      </x:c>
      <x:c r="S549" t="str">
        <x:v>I00548</x:v>
      </x:c>
      <x:c r="T549" t="str">
        <x:v>R03</x:v>
      </x:c>
      <x:c r="U549" t="n">
        <x:v>0</x:v>
      </x:c>
      <x:c r="V549" t="n">
        <x:v>0</x:v>
      </x:c>
    </x:row>
    <x:row r="550" ht="20" customHeight="1">
      <x:c r="A550" s="4" t="str">
        <x:v>C00549</x:v>
      </x:c>
      <x:c r="B550" s="4" t="str">
        <x:v>Motor</x:v>
      </x:c>
      <x:c r="C550" s="4" t="str">
        <x:v>West</x:v>
      </x:c>
      <x:c r="D550" s="4" t="str">
        <x:v>Collision</x:v>
      </x:c>
      <x:c r="E550" s="4" t="str">
        <x:v>Low</x:v>
      </x:c>
      <x:c r="F550" s="10" t="n">
        <x:v>17868.41</x:v>
      </x:c>
      <x:c r="G550" s="10" t="n">
        <x:v>10991.32</x:v>
      </x:c>
      <x:c r="H550" s="11" t="n">
        <x:v>6</x:v>
      </x:c>
      <x:c r="I550" s="11" t="str">
        <x:v>Settled</x:v>
      </x:c>
      <x:c r="J550" s="11" t="n">
        <x:v>4</x:v>
      </x:c>
      <x:c r="K550" s="11" t="n">
        <x:v>18</x:v>
      </x:c>
      <x:c r="L550" s="11" t="n">
        <x:v>0</x:v>
      </x:c>
      <x:c r="M550" s="4" t="str">
        <x:v>2025-08</x:v>
      </x:c>
      <x:c r="N550" s="4" t="n">
        <x:f>IF(AND(I550="Settled",ISNUMBER(K550)),1,0)</x:f>
        <x:v>1</x:v>
      </x:c>
      <x:c r="O550" s="4" t="n">
        <x:f>IF(N550=1,IF(K550&gt;Summary!$B$5,1,0),"")</x:f>
        <x:v>0</x:v>
      </x:c>
      <x:c r="P550" s="12" t="n">
        <x:f>IF(AND(ISNUMBER(F550),ISNUMBER(G550),G550&gt;0),F550/G550,"")</x:f>
        <x:v>1.6256837213364728</x:v>
      </x:c>
      <x:c r="Q550" s="14" t="d">
        <x:v>2025-08-08T00:00:00.000Z</x:v>
      </x:c>
      <x:c r="R550" t="str">
        <x:v>P01227</x:v>
      </x:c>
      <x:c r="S550" t="str">
        <x:v>I00549</x:v>
      </x:c>
      <x:c r="T550" t="str">
        <x:v>R03</x:v>
      </x:c>
      <x:c r="U550" t="n">
        <x:v>0</x:v>
      </x:c>
      <x:c r="V550" t="n">
        <x:v>0</x:v>
      </x:c>
    </x:row>
    <x:row r="551" ht="20" customHeight="1">
      <x:c r="A551" s="4" t="str">
        <x:v>C00550</x:v>
      </x:c>
      <x:c r="B551" s="4" t="str">
        <x:v>Property</x:v>
      </x:c>
      <x:c r="C551" s="4" t="str">
        <x:v>South</x:v>
      </x:c>
      <x:c r="D551" s="4" t="str">
        <x:v>Flood</x:v>
      </x:c>
      <x:c r="E551" s="4" t="str">
        <x:v>High</x:v>
      </x:c>
      <x:c r="F551" s="10" t="n">
        <x:v>252090.83</x:v>
      </x:c>
      <x:c r="G551" s="10" t="n">
        <x:v>23570.27</x:v>
      </x:c>
      <x:c r="H551" s="11" t="n">
        <x:v>9</x:v>
      </x:c>
      <x:c r="I551" s="11" t="str">
        <x:v>Pending</x:v>
      </x:c>
      <x:c r="J551" s="11" t="n">
        <x:v>6</x:v>
      </x:c>
      <x:c r="K551" s="11"/>
      <x:c r="L551" s="11" t="n">
        <x:v>1</x:v>
      </x:c>
      <x:c r="M551" s="4" t="str">
        <x:v>2025-11</x:v>
      </x:c>
      <x:c r="N551" s="4" t="n">
        <x:f>IF(AND(I551="Settled",ISNUMBER(K551)),1,0)</x:f>
        <x:v>0</x:v>
      </x:c>
      <x:c r="O551" s="4" t="str">
        <x:f>IF(N551=1,IF(K551&gt;Summary!$B$5,1,0),"")</x:f>
      </x:c>
      <x:c r="P551" s="12" t="n">
        <x:f>IF(AND(ISNUMBER(F551),ISNUMBER(G551),G551&gt;0),F551/G551,"")</x:f>
        <x:v>10.695288174467242</x:v>
      </x:c>
      <x:c r="Q551" s="14" t="d">
        <x:v>2025-11-21T00:00:00.000Z</x:v>
      </x:c>
      <x:c r="R551" t="str">
        <x:v>P00214</x:v>
      </x:c>
      <x:c r="S551" t="str">
        <x:v>I00550</x:v>
      </x:c>
      <x:c r="T551" t="str">
        <x:v>R01</x:v>
      </x:c>
      <x:c r="U551" t="n">
        <x:v>0</x:v>
      </x:c>
      <x:c r="V551" t="n">
        <x:v>0</x:v>
      </x:c>
    </x:row>
    <x:row r="552" ht="20" customHeight="1">
      <x:c r="A552" s="4" t="str">
        <x:v>C00551</x:v>
      </x:c>
      <x:c r="B552" s="4" t="str">
        <x:v>Property</x:v>
      </x:c>
      <x:c r="C552" s="4" t="str">
        <x:v>South</x:v>
      </x:c>
      <x:c r="D552" s="4" t="str">
        <x:v>Water Damage</x:v>
      </x:c>
      <x:c r="E552" s="4" t="str">
        <x:v>Medium</x:v>
      </x:c>
      <x:c r="F552" s="10" t="n">
        <x:v>80793.28</x:v>
      </x:c>
      <x:c r="G552" s="10" t="n">
        <x:v>15032.05</x:v>
      </x:c>
      <x:c r="H552" s="11" t="n">
        <x:v>6</x:v>
      </x:c>
      <x:c r="I552" s="11" t="str">
        <x:v>Settled</x:v>
      </x:c>
      <x:c r="J552" s="11" t="n">
        <x:v>4</x:v>
      </x:c>
      <x:c r="K552" s="11" t="n">
        <x:v>20</x:v>
      </x:c>
      <x:c r="L552" s="11" t="n">
        <x:v>0</x:v>
      </x:c>
      <x:c r="M552" s="4" t="str">
        <x:v>2025-11</x:v>
      </x:c>
      <x:c r="N552" s="4" t="n">
        <x:f>IF(AND(I552="Settled",ISNUMBER(K552)),1,0)</x:f>
        <x:v>1</x:v>
      </x:c>
      <x:c r="O552" s="4" t="n">
        <x:f>IF(N552=1,IF(K552&gt;Summary!$B$5,1,0),"")</x:f>
        <x:v>0</x:v>
      </x:c>
      <x:c r="P552" s="12" t="n">
        <x:f>IF(AND(ISNUMBER(F552),ISNUMBER(G552),G552&gt;0),F552/G552,"")</x:f>
        <x:v>5.374734650297198</x:v>
      </x:c>
      <x:c r="Q552" s="14" t="d">
        <x:v>2025-11-17T00:00:00.000Z</x:v>
      </x:c>
      <x:c r="R552" t="str">
        <x:v>P01152</x:v>
      </x:c>
      <x:c r="S552" t="str">
        <x:v>I00551</x:v>
      </x:c>
      <x:c r="T552" t="str">
        <x:v>R01</x:v>
      </x:c>
      <x:c r="U552" t="n">
        <x:v>0</x:v>
      </x:c>
      <x:c r="V552" t="n">
        <x:v>0</x:v>
      </x:c>
    </x:row>
    <x:row r="553" ht="20" customHeight="1">
      <x:c r="A553" s="4" t="str">
        <x:v>C00552</x:v>
      </x:c>
      <x:c r="B553" s="4" t="str">
        <x:v>Property</x:v>
      </x:c>
      <x:c r="C553" s="4" t="str">
        <x:v>North</x:v>
      </x:c>
      <x:c r="D553" s="4" t="str">
        <x:v>Fire</x:v>
      </x:c>
      <x:c r="E553" s="4" t="str">
        <x:v>High</x:v>
      </x:c>
      <x:c r="F553" s="10" t="n">
        <x:v>291347.64</x:v>
      </x:c>
      <x:c r="G553" s="10" t="n">
        <x:v>8140.29</x:v>
      </x:c>
      <x:c r="H553" s="11" t="n">
        <x:v>3</x:v>
      </x:c>
      <x:c r="I553" s="11" t="str">
        <x:v>Pending</x:v>
      </x:c>
      <x:c r="J553" s="11" t="n">
        <x:v>6</x:v>
      </x:c>
      <x:c r="K553" s="11"/>
      <x:c r="L553" s="11" t="n">
        <x:v>1</x:v>
      </x:c>
      <x:c r="M553" s="4" t="str">
        <x:v>2025-12</x:v>
      </x:c>
      <x:c r="N553" s="4" t="n">
        <x:f>IF(AND(I553="Settled",ISNUMBER(K553)),1,0)</x:f>
        <x:v>0</x:v>
      </x:c>
      <x:c r="O553" s="4" t="str">
        <x:f>IF(N553=1,IF(K553&gt;Summary!$B$5,1,0),"")</x:f>
      </x:c>
      <x:c r="P553" s="12" t="n">
        <x:f>IF(AND(ISNUMBER(F553),ISNUMBER(G553),G553&gt;0),F553/G553,"")</x:f>
        <x:v>35.79081826323141</x:v>
      </x:c>
      <x:c r="Q553" s="14" t="d">
        <x:v>2025-12-16T00:00:00.000Z</x:v>
      </x:c>
      <x:c r="R553" t="str">
        <x:v>P01538</x:v>
      </x:c>
      <x:c r="S553" t="str">
        <x:v>I00552</x:v>
      </x:c>
      <x:c r="T553" t="str">
        <x:v>R02</x:v>
      </x:c>
      <x:c r="U553" t="n">
        <x:v>0</x:v>
      </x:c>
      <x:c r="V553" t="n">
        <x:v>0</x:v>
      </x:c>
    </x:row>
    <x:row r="554" ht="20" customHeight="1">
      <x:c r="A554" s="4" t="str">
        <x:v>C00553</x:v>
      </x:c>
      <x:c r="B554" s="4" t="str">
        <x:v>Motor</x:v>
      </x:c>
      <x:c r="C554" s="4" t="str">
        <x:v>West</x:v>
      </x:c>
      <x:c r="D554" s="4" t="str">
        <x:v>Unknown</x:v>
      </x:c>
      <x:c r="E554" s="4" t="str">
        <x:v>High</x:v>
      </x:c>
      <x:c r="F554" s="10" t="n">
        <x:v>130049.47</x:v>
      </x:c>
      <x:c r="G554" s="10" t="n">
        <x:v>19833.48</x:v>
      </x:c>
      <x:c r="H554" s="11" t="n">
        <x:v>7</x:v>
      </x:c>
      <x:c r="I554" s="11" t="str">
        <x:v>Rejected</x:v>
      </x:c>
      <x:c r="J554" s="11" t="n">
        <x:v>6</x:v>
      </x:c>
      <x:c r="K554" s="11"/>
      <x:c r="L554" s="11" t="n">
        <x:v>1</x:v>
      </x:c>
      <x:c r="M554" s="4" t="str">
        <x:v>2025-09</x:v>
      </x:c>
      <x:c r="N554" s="4" t="n">
        <x:f>IF(AND(I554="Settled",ISNUMBER(K554)),1,0)</x:f>
        <x:v>0</x:v>
      </x:c>
      <x:c r="O554" s="4" t="str">
        <x:f>IF(N554=1,IF(K554&gt;Summary!$B$5,1,0),"")</x:f>
      </x:c>
      <x:c r="P554" s="12" t="n">
        <x:f>IF(AND(ISNUMBER(F554),ISNUMBER(G554),G554&gt;0),F554/G554,"")</x:f>
        <x:v>6.557067645214053</x:v>
      </x:c>
      <x:c r="Q554" s="14" t="d">
        <x:v>2025-09-09T00:00:00.000Z</x:v>
      </x:c>
      <x:c r="R554" t="str">
        <x:v>P00908</x:v>
      </x:c>
      <x:c r="S554" t="str">
        <x:v>I00553</x:v>
      </x:c>
      <x:c r="T554" t="str">
        <x:v>R03</x:v>
      </x:c>
      <x:c r="U554" t="n">
        <x:v>0</x:v>
      </x:c>
      <x:c r="V554" t="n">
        <x:v>0</x:v>
      </x:c>
    </x:row>
    <x:row r="555" ht="20" customHeight="1">
      <x:c r="A555" s="4" t="str">
        <x:v>C00554</x:v>
      </x:c>
      <x:c r="B555" s="4" t="str">
        <x:v>Property</x:v>
      </x:c>
      <x:c r="C555" s="4" t="str">
        <x:v>South</x:v>
      </x:c>
      <x:c r="D555" s="4" t="str">
        <x:v>Water Damage</x:v>
      </x:c>
      <x:c r="E555" s="4" t="str">
        <x:v>Low</x:v>
      </x:c>
      <x:c r="F555" s="10" t="n">
        <x:v>27991.03</x:v>
      </x:c>
      <x:c r="G555" s="10" t="n">
        <x:v>8619.89</x:v>
      </x:c>
      <x:c r="H555" s="11" t="n">
        <x:v>1</x:v>
      </x:c>
      <x:c r="I555" s="11" t="str">
        <x:v>Rejected</x:v>
      </x:c>
      <x:c r="J555" s="11" t="n">
        <x:v>3</x:v>
      </x:c>
      <x:c r="K555" s="11"/>
      <x:c r="L555" s="11" t="n">
        <x:v>0</x:v>
      </x:c>
      <x:c r="M555" s="4" t="str">
        <x:v>2025-03</x:v>
      </x:c>
      <x:c r="N555" s="4" t="n">
        <x:f>IF(AND(I555="Settled",ISNUMBER(K555)),1,0)</x:f>
        <x:v>0</x:v>
      </x:c>
      <x:c r="O555" s="4" t="str">
        <x:f>IF(N555=1,IF(K555&gt;Summary!$B$5,1,0),"")</x:f>
      </x:c>
      <x:c r="P555" s="12" t="n">
        <x:f>IF(AND(ISNUMBER(F555),ISNUMBER(G555),G555&gt;0),F555/G555,"")</x:f>
        <x:v>3.247260695902152</x:v>
      </x:c>
      <x:c r="Q555" s="14" t="d">
        <x:v>2025-03-22T00:00:00.000Z</x:v>
      </x:c>
      <x:c r="R555" t="str">
        <x:v>P00168</x:v>
      </x:c>
      <x:c r="S555" t="str">
        <x:v>I00554</x:v>
      </x:c>
      <x:c r="T555" t="str">
        <x:v>R01</x:v>
      </x:c>
      <x:c r="U555" t="n">
        <x:v>0</x:v>
      </x:c>
      <x:c r="V555" t="n">
        <x:v>0</x:v>
      </x:c>
    </x:row>
    <x:row r="556" ht="20" customHeight="1">
      <x:c r="A556" s="4" t="str">
        <x:v>C00555</x:v>
      </x:c>
      <x:c r="B556" s="4" t="str">
        <x:v>Motor</x:v>
      </x:c>
      <x:c r="C556" s="4" t="str">
        <x:v>North</x:v>
      </x:c>
      <x:c r="D556" s="4" t="str">
        <x:v>Collision</x:v>
      </x:c>
      <x:c r="E556" s="4" t="str">
        <x:v>Medium</x:v>
      </x:c>
      <x:c r="F556" s="10" t="n">
        <x:v>19706.71</x:v>
      </x:c>
      <x:c r="G556" s="10" t="n">
        <x:v>35299.77</x:v>
      </x:c>
      <x:c r="H556" s="11" t="n">
        <x:v>6</x:v>
      </x:c>
      <x:c r="I556" s="11" t="str">
        <x:v>Settled</x:v>
      </x:c>
      <x:c r="J556" s="11" t="n">
        <x:v>4</x:v>
      </x:c>
      <x:c r="K556" s="11" t="n">
        <x:v>27</x:v>
      </x:c>
      <x:c r="L556" s="11" t="n">
        <x:v>0</x:v>
      </x:c>
      <x:c r="M556" s="4" t="str">
        <x:v>2025-05</x:v>
      </x:c>
      <x:c r="N556" s="4" t="n">
        <x:f>IF(AND(I556="Settled",ISNUMBER(K556)),1,0)</x:f>
        <x:v>1</x:v>
      </x:c>
      <x:c r="O556" s="4" t="n">
        <x:f>IF(N556=1,IF(K556&gt;Summary!$B$5,1,0),"")</x:f>
        <x:v>0</x:v>
      </x:c>
      <x:c r="P556" s="12" t="n">
        <x:f>IF(AND(ISNUMBER(F556),ISNUMBER(G556),G556&gt;0),F556/G556,"")</x:f>
        <x:v>0.5582673768129368</x:v>
      </x:c>
      <x:c r="Q556" s="14" t="d">
        <x:v>2025-05-26T00:00:00.000Z</x:v>
      </x:c>
      <x:c r="R556" t="str">
        <x:v>P00886</x:v>
      </x:c>
      <x:c r="S556" t="str">
        <x:v>I00555</x:v>
      </x:c>
      <x:c r="T556" t="str">
        <x:v>R02</x:v>
      </x:c>
      <x:c r="U556" t="n">
        <x:v>0</x:v>
      </x:c>
      <x:c r="V556" t="n">
        <x:v>0</x:v>
      </x:c>
    </x:row>
    <x:row r="557" ht="20" customHeight="1">
      <x:c r="A557" s="4" t="str">
        <x:v>C00556</x:v>
      </x:c>
      <x:c r="B557" s="4" t="str">
        <x:v>Motor</x:v>
      </x:c>
      <x:c r="C557" s="4" t="str">
        <x:v>West</x:v>
      </x:c>
      <x:c r="D557" s="4" t="str">
        <x:v>Unknown</x:v>
      </x:c>
      <x:c r="E557" s="4" t="str">
        <x:v>Low</x:v>
      </x:c>
      <x:c r="F557" s="10" t="n">
        <x:v>22265.17</x:v>
      </x:c>
      <x:c r="G557" s="10" t="n">
        <x:v>12466.87</x:v>
      </x:c>
      <x:c r="H557" s="11" t="n">
        <x:v>7</x:v>
      </x:c>
      <x:c r="I557" s="11" t="str">
        <x:v>Settled</x:v>
      </x:c>
      <x:c r="J557" s="11" t="n">
        <x:v>3</x:v>
      </x:c>
      <x:c r="K557" s="11" t="n">
        <x:v>8</x:v>
      </x:c>
      <x:c r="L557" s="11" t="n">
        <x:v>0</x:v>
      </x:c>
      <x:c r="M557" s="4" t="str">
        <x:v>2025-04</x:v>
      </x:c>
      <x:c r="N557" s="4" t="n">
        <x:f>IF(AND(I557="Settled",ISNUMBER(K557)),1,0)</x:f>
        <x:v>1</x:v>
      </x:c>
      <x:c r="O557" s="4" t="n">
        <x:f>IF(N557=1,IF(K557&gt;Summary!$B$5,1,0),"")</x:f>
        <x:v>0</x:v>
      </x:c>
      <x:c r="P557" s="12" t="n">
        <x:f>IF(AND(ISNUMBER(F557),ISNUMBER(G557),G557&gt;0),F557/G557,"")</x:f>
        <x:v>1.7859470741252614</x:v>
      </x:c>
      <x:c r="Q557" s="14" t="d">
        <x:v>2025-04-18T00:00:00.000Z</x:v>
      </x:c>
      <x:c r="R557" t="str">
        <x:v>P00847</x:v>
      </x:c>
      <x:c r="S557" t="str">
        <x:v>I00556</x:v>
      </x:c>
      <x:c r="T557" t="str">
        <x:v>R03</x:v>
      </x:c>
      <x:c r="U557" t="n">
        <x:v>0</x:v>
      </x:c>
      <x:c r="V557" t="n">
        <x:v>0</x:v>
      </x:c>
    </x:row>
    <x:row r="558" ht="20" customHeight="1">
      <x:c r="A558" s="4" t="str">
        <x:v>C00557</x:v>
      </x:c>
      <x:c r="B558" s="4" t="str">
        <x:v>Motor</x:v>
      </x:c>
      <x:c r="C558" s="4" t="str">
        <x:v>Central</x:v>
      </x:c>
      <x:c r="D558" s="4" t="str">
        <x:v>Glass Damage</x:v>
      </x:c>
      <x:c r="E558" s="4" t="str">
        <x:v>High</x:v>
      </x:c>
      <x:c r="F558" s="10" t="n">
        <x:v>17347.7</x:v>
      </x:c>
      <x:c r="G558" s="10" t="n">
        <x:v>15258.04</x:v>
      </x:c>
      <x:c r="H558" s="11" t="n">
        <x:v>4</x:v>
      </x:c>
      <x:c r="I558" s="11" t="str">
        <x:v>Settled</x:v>
      </x:c>
      <x:c r="J558" s="11" t="n">
        <x:v>6</x:v>
      </x:c>
      <x:c r="K558" s="11"/>
      <x:c r="L558" s="11" t="n">
        <x:v>1</x:v>
      </x:c>
      <x:c r="M558" s="4" t="str">
        <x:v>2025-01</x:v>
      </x:c>
      <x:c r="N558" s="4" t="n">
        <x:f>IF(AND(I558="Settled",ISNUMBER(K558)),1,0)</x:f>
        <x:v>0</x:v>
      </x:c>
      <x:c r="O558" s="4" t="str">
        <x:f>IF(N558=1,IF(K558&gt;Summary!$B$5,1,0),"")</x:f>
      </x:c>
      <x:c r="P558" s="12" t="n">
        <x:f>IF(AND(ISNUMBER(F558),ISNUMBER(G558),G558&gt;0),F558/G558,"")</x:f>
        <x:v>1.1369546809419822</x:v>
      </x:c>
      <x:c r="Q558" s="14" t="d">
        <x:v>2025-01-24T00:00:00.000Z</x:v>
      </x:c>
      <x:c r="R558" t="str">
        <x:v>P00884</x:v>
      </x:c>
      <x:c r="S558" t="str">
        <x:v>I00557</x:v>
      </x:c>
      <x:c r="T558" t="str">
        <x:v>R05</x:v>
      </x:c>
      <x:c r="U558" t="n">
        <x:v>0</x:v>
      </x:c>
      <x:c r="V558" t="n">
        <x:v>0</x:v>
      </x:c>
    </x:row>
    <x:row r="559" ht="20" customHeight="1">
      <x:c r="A559" s="4" t="str">
        <x:v>C00558</x:v>
      </x:c>
      <x:c r="B559" s="4" t="str">
        <x:v>Motor</x:v>
      </x:c>
      <x:c r="C559" s="4" t="str">
        <x:v>South</x:v>
      </x:c>
      <x:c r="D559" s="4" t="str">
        <x:v>Theft</x:v>
      </x:c>
      <x:c r="E559" s="4" t="str">
        <x:v>Medium</x:v>
      </x:c>
      <x:c r="F559" s="10" t="n">
        <x:v>117828.54</x:v>
      </x:c>
      <x:c r="G559" s="10" t="n">
        <x:v>12540.6</x:v>
      </x:c>
      <x:c r="H559" s="11" t="n">
        <x:v>1</x:v>
      </x:c>
      <x:c r="I559" s="11" t="str">
        <x:v>Rejected</x:v>
      </x:c>
      <x:c r="J559" s="11" t="n">
        <x:v>6</x:v>
      </x:c>
      <x:c r="K559" s="11"/>
      <x:c r="L559" s="11" t="n">
        <x:v>1</x:v>
      </x:c>
      <x:c r="M559" s="4" t="str">
        <x:v>2025-10</x:v>
      </x:c>
      <x:c r="N559" s="4" t="n">
        <x:f>IF(AND(I559="Settled",ISNUMBER(K559)),1,0)</x:f>
        <x:v>0</x:v>
      </x:c>
      <x:c r="O559" s="4" t="str">
        <x:f>IF(N559=1,IF(K559&gt;Summary!$B$5,1,0),"")</x:f>
      </x:c>
      <x:c r="P559" s="12" t="n">
        <x:f>IF(AND(ISNUMBER(F559),ISNUMBER(G559),G559&gt;0),F559/G559,"")</x:f>
        <x:v>9.395765752834793</x:v>
      </x:c>
      <x:c r="Q559" s="14" t="d">
        <x:v>2025-10-20T00:00:00.000Z</x:v>
      </x:c>
      <x:c r="R559" t="str">
        <x:v>P00437</x:v>
      </x:c>
      <x:c r="S559" t="str">
        <x:v>I00558</x:v>
      </x:c>
      <x:c r="T559" t="str">
        <x:v>R01</x:v>
      </x:c>
      <x:c r="U559" t="n">
        <x:v>0</x:v>
      </x:c>
      <x:c r="V559" t="n">
        <x:v>0</x:v>
      </x:c>
    </x:row>
    <x:row r="560" ht="20" customHeight="1">
      <x:c r="A560" s="4" t="str">
        <x:v>C00559</x:v>
      </x:c>
      <x:c r="B560" s="4" t="str">
        <x:v>Motor</x:v>
      </x:c>
      <x:c r="C560" s="4" t="str">
        <x:v>East</x:v>
      </x:c>
      <x:c r="D560" s="4" t="str">
        <x:v>Theft</x:v>
      </x:c>
      <x:c r="E560" s="4" t="str">
        <x:v>Low</x:v>
      </x:c>
      <x:c r="F560" s="10" t="n">
        <x:v>42609.94</x:v>
      </x:c>
      <x:c r="G560" s="10" t="n">
        <x:v>11167.09</x:v>
      </x:c>
      <x:c r="H560" s="11" t="n">
        <x:v>10</x:v>
      </x:c>
      <x:c r="I560" s="11" t="str">
        <x:v>Settled</x:v>
      </x:c>
      <x:c r="J560" s="11" t="n">
        <x:v>4</x:v>
      </x:c>
      <x:c r="K560" s="11" t="n">
        <x:v>24</x:v>
      </x:c>
      <x:c r="L560" s="11" t="n">
        <x:v>1</x:v>
      </x:c>
      <x:c r="M560" s="4" t="str">
        <x:v>2025-07</x:v>
      </x:c>
      <x:c r="N560" s="4" t="n">
        <x:f>IF(AND(I560="Settled",ISNUMBER(K560)),1,0)</x:f>
        <x:v>1</x:v>
      </x:c>
      <x:c r="O560" s="4" t="n">
        <x:f>IF(N560=1,IF(K560&gt;Summary!$B$5,1,0),"")</x:f>
        <x:v>0</x:v>
      </x:c>
      <x:c r="P560" s="12" t="n">
        <x:f>IF(AND(ISNUMBER(F560),ISNUMBER(G560),G560&gt;0),F560/G560,"")</x:f>
        <x:v>3.815670868596922</x:v>
      </x:c>
      <x:c r="Q560" s="14" t="d">
        <x:v>2025-07-30T00:00:00.000Z</x:v>
      </x:c>
      <x:c r="R560" t="str">
        <x:v>P01002</x:v>
      </x:c>
      <x:c r="S560" t="str">
        <x:v>I00559</x:v>
      </x:c>
      <x:c r="T560" t="str">
        <x:v>R04</x:v>
      </x:c>
      <x:c r="U560" t="n">
        <x:v>0</x:v>
      </x:c>
      <x:c r="V560" t="n">
        <x:v>0</x:v>
      </x:c>
    </x:row>
    <x:row r="561" ht="20" customHeight="1">
      <x:c r="A561" s="4" t="str">
        <x:v>C00560</x:v>
      </x:c>
      <x:c r="B561" s="4" t="str">
        <x:v>Motor</x:v>
      </x:c>
      <x:c r="C561" s="4" t="str">
        <x:v>West</x:v>
      </x:c>
      <x:c r="D561" s="4" t="str">
        <x:v>Theft</x:v>
      </x:c>
      <x:c r="E561" s="4" t="str">
        <x:v>High</x:v>
      </x:c>
      <x:c r="F561" s="10" t="n">
        <x:v>211325.74</x:v>
      </x:c>
      <x:c r="G561" s="10" t="n">
        <x:v>11091.91</x:v>
      </x:c>
      <x:c r="H561" s="11" t="n">
        <x:v>1</x:v>
      </x:c>
      <x:c r="I561" s="11" t="str">
        <x:v>Settled</x:v>
      </x:c>
      <x:c r="J561" s="11" t="n">
        <x:v>6</x:v>
      </x:c>
      <x:c r="K561" s="11" t="n">
        <x:v>38</x:v>
      </x:c>
      <x:c r="L561" s="11" t="n">
        <x:v>1</x:v>
      </x:c>
      <x:c r="M561" s="4" t="str">
        <x:v>2025-12</x:v>
      </x:c>
      <x:c r="N561" s="4" t="n">
        <x:f>IF(AND(I561="Settled",ISNUMBER(K561)),1,0)</x:f>
        <x:v>1</x:v>
      </x:c>
      <x:c r="O561" s="4" t="n">
        <x:f>IF(N561=1,IF(K561&gt;Summary!$B$5,1,0),"")</x:f>
        <x:v>1</x:v>
      </x:c>
      <x:c r="P561" s="12" t="n">
        <x:f>IF(AND(ISNUMBER(F561),ISNUMBER(G561),G561&gt;0),F561/G561,"")</x:f>
        <x:v>19.052240777287228</x:v>
      </x:c>
      <x:c r="Q561" s="14" t="d">
        <x:v>2025-12-21T00:00:00.000Z</x:v>
      </x:c>
      <x:c r="R561" t="str">
        <x:v>P00423</x:v>
      </x:c>
      <x:c r="S561" t="str">
        <x:v>I00560</x:v>
      </x:c>
      <x:c r="T561" t="str">
        <x:v>R03</x:v>
      </x:c>
      <x:c r="U561" t="n">
        <x:v>0</x:v>
      </x:c>
      <x:c r="V561" t="n">
        <x:v>0</x:v>
      </x:c>
    </x:row>
    <x:row r="562" ht="20" customHeight="1">
      <x:c r="A562" s="4" t="str">
        <x:v>C00561</x:v>
      </x:c>
      <x:c r="B562" s="4" t="str">
        <x:v>Motor</x:v>
      </x:c>
      <x:c r="C562" s="4" t="str">
        <x:v>North</x:v>
      </x:c>
      <x:c r="D562" s="4" t="str">
        <x:v>Collision</x:v>
      </x:c>
      <x:c r="E562" s="4" t="str">
        <x:v>High</x:v>
      </x:c>
      <x:c r="F562" s="10" t="n">
        <x:v>43448.15</x:v>
      </x:c>
      <x:c r="G562" s="10" t="n">
        <x:v>13953.82</x:v>
      </x:c>
      <x:c r="H562" s="11" t="n">
        <x:v>1</x:v>
      </x:c>
      <x:c r="I562" s="11" t="str">
        <x:v>Settled</x:v>
      </x:c>
      <x:c r="J562" s="11" t="n">
        <x:v>4</x:v>
      </x:c>
      <x:c r="K562" s="11" t="n">
        <x:v>20</x:v>
      </x:c>
      <x:c r="L562" s="11" t="n">
        <x:v>0</x:v>
      </x:c>
      <x:c r="M562" s="4" t="str">
        <x:v>2025-11</x:v>
      </x:c>
      <x:c r="N562" s="4" t="n">
        <x:f>IF(AND(I562="Settled",ISNUMBER(K562)),1,0)</x:f>
        <x:v>1</x:v>
      </x:c>
      <x:c r="O562" s="4" t="n">
        <x:f>IF(N562=1,IF(K562&gt;Summary!$B$5,1,0),"")</x:f>
        <x:v>0</x:v>
      </x:c>
      <x:c r="P562" s="12" t="n">
        <x:f>IF(AND(ISNUMBER(F562),ISNUMBER(G562),G562&gt;0),F562/G562,"")</x:f>
        <x:v>3.113710080823746</x:v>
      </x:c>
      <x:c r="Q562" s="14" t="d">
        <x:v>2025-11-04T00:00:00.000Z</x:v>
      </x:c>
      <x:c r="R562" t="str">
        <x:v>P00893</x:v>
      </x:c>
      <x:c r="S562" t="str">
        <x:v>I00561</x:v>
      </x:c>
      <x:c r="T562" t="str">
        <x:v>R02</x:v>
      </x:c>
      <x:c r="U562" t="n">
        <x:v>0</x:v>
      </x:c>
      <x:c r="V562" t="n">
        <x:v>0</x:v>
      </x:c>
    </x:row>
    <x:row r="563" ht="20" customHeight="1">
      <x:c r="A563" s="4" t="str">
        <x:v>C00562</x:v>
      </x:c>
      <x:c r="B563" s="4" t="str">
        <x:v>Motor</x:v>
      </x:c>
      <x:c r="C563" s="4" t="str">
        <x:v>West</x:v>
      </x:c>
      <x:c r="D563" s="4" t="str">
        <x:v>Collision</x:v>
      </x:c>
      <x:c r="E563" s="4" t="str">
        <x:v>High</x:v>
      </x:c>
      <x:c r="F563" s="10" t="n">
        <x:v>99337.99</x:v>
      </x:c>
      <x:c r="G563" s="10" t="n">
        <x:v>23577.44</x:v>
      </x:c>
      <x:c r="H563" s="11" t="n">
        <x:v>9</x:v>
      </x:c>
      <x:c r="I563" s="11" t="str">
        <x:v>Settled</x:v>
      </x:c>
      <x:c r="J563" s="11" t="n">
        <x:v>6</x:v>
      </x:c>
      <x:c r="K563" s="11"/>
      <x:c r="L563" s="11" t="n">
        <x:v>1</x:v>
      </x:c>
      <x:c r="M563" s="4" t="str">
        <x:v>2025-08</x:v>
      </x:c>
      <x:c r="N563" s="4" t="n">
        <x:f>IF(AND(I563="Settled",ISNUMBER(K563)),1,0)</x:f>
        <x:v>0</x:v>
      </x:c>
      <x:c r="O563" s="4" t="str">
        <x:f>IF(N563=1,IF(K563&gt;Summary!$B$5,1,0),"")</x:f>
      </x:c>
      <x:c r="P563" s="12" t="n">
        <x:f>IF(AND(ISNUMBER(F563),ISNUMBER(G563),G563&gt;0),F563/G563,"")</x:f>
        <x:v>4.213264459585095</x:v>
      </x:c>
      <x:c r="Q563" s="14" t="d">
        <x:v>2025-08-26T00:00:00.000Z</x:v>
      </x:c>
      <x:c r="R563" t="str">
        <x:v>P00952</x:v>
      </x:c>
      <x:c r="S563" t="str">
        <x:v>I00562</x:v>
      </x:c>
      <x:c r="T563" t="str">
        <x:v>R03</x:v>
      </x:c>
      <x:c r="U563" t="n">
        <x:v>0</x:v>
      </x:c>
      <x:c r="V563" t="n">
        <x:v>0</x:v>
      </x:c>
    </x:row>
    <x:row r="564" ht="20" customHeight="1">
      <x:c r="A564" s="4" t="str">
        <x:v>C00563</x:v>
      </x:c>
      <x:c r="B564" s="4" t="str">
        <x:v>Property</x:v>
      </x:c>
      <x:c r="C564" s="4" t="str">
        <x:v>South</x:v>
      </x:c>
      <x:c r="D564" s="4" t="str">
        <x:v>Water Damage</x:v>
      </x:c>
      <x:c r="E564" s="4" t="str">
        <x:v>Low</x:v>
      </x:c>
      <x:c r="F564" s="10" t="n">
        <x:v>12382</x:v>
      </x:c>
      <x:c r="G564" s="10" t="n">
        <x:v>15075.84</x:v>
      </x:c>
      <x:c r="H564" s="11" t="n">
        <x:v>6</x:v>
      </x:c>
      <x:c r="I564" s="11" t="str">
        <x:v>Settled</x:v>
      </x:c>
      <x:c r="J564" s="11" t="n">
        <x:v>4</x:v>
      </x:c>
      <x:c r="K564" s="11" t="n">
        <x:v>12</x:v>
      </x:c>
      <x:c r="L564" s="11" t="n">
        <x:v>0</x:v>
      </x:c>
      <x:c r="M564" s="4" t="str">
        <x:v>2025-01</x:v>
      </x:c>
      <x:c r="N564" s="4" t="n">
        <x:f>IF(AND(I564="Settled",ISNUMBER(K564)),1,0)</x:f>
        <x:v>1</x:v>
      </x:c>
      <x:c r="O564" s="4" t="n">
        <x:f>IF(N564=1,IF(K564&gt;Summary!$B$5,1,0),"")</x:f>
        <x:v>0</x:v>
      </x:c>
      <x:c r="P564" s="12" t="n">
        <x:f>IF(AND(ISNUMBER(F564),ISNUMBER(G564),G564&gt;0),F564/G564,"")</x:f>
        <x:v>0.8213141025641025</x:v>
      </x:c>
      <x:c r="Q564" s="14" t="d">
        <x:v>2025-01-16T00:00:00.000Z</x:v>
      </x:c>
      <x:c r="R564" t="str">
        <x:v>P01034</x:v>
      </x:c>
      <x:c r="S564" t="str">
        <x:v>I00563</x:v>
      </x:c>
      <x:c r="T564" t="str">
        <x:v>R01</x:v>
      </x:c>
      <x:c r="U564" t="n">
        <x:v>0</x:v>
      </x:c>
      <x:c r="V564" t="n">
        <x:v>0</x:v>
      </x:c>
    </x:row>
    <x:row r="565" ht="20" customHeight="1">
      <x:c r="A565" s="4" t="str">
        <x:v>C00564</x:v>
      </x:c>
      <x:c r="B565" s="4" t="str">
        <x:v>Motor</x:v>
      </x:c>
      <x:c r="C565" s="4" t="str">
        <x:v>South</x:v>
      </x:c>
      <x:c r="D565" s="4" t="str">
        <x:v>Collision</x:v>
      </x:c>
      <x:c r="E565" s="4" t="str">
        <x:v>Low</x:v>
      </x:c>
      <x:c r="F565" s="10" t="n">
        <x:v>19320.06</x:v>
      </x:c>
      <x:c r="G565" s="10" t="n">
        <x:v>14036.95</x:v>
      </x:c>
      <x:c r="H565" s="11" t="n">
        <x:v>9</x:v>
      </x:c>
      <x:c r="I565" s="11" t="str">
        <x:v>Pending</x:v>
      </x:c>
      <x:c r="J565" s="11" t="n">
        <x:v>2</x:v>
      </x:c>
      <x:c r="K565" s="11"/>
      <x:c r="L565" s="11" t="n">
        <x:v>0</x:v>
      </x:c>
      <x:c r="M565" s="4" t="str">
        <x:v>2025-06</x:v>
      </x:c>
      <x:c r="N565" s="4" t="n">
        <x:f>IF(AND(I565="Settled",ISNUMBER(K565)),1,0)</x:f>
        <x:v>0</x:v>
      </x:c>
      <x:c r="O565" s="4" t="str">
        <x:f>IF(N565=1,IF(K565&gt;Summary!$B$5,1,0),"")</x:f>
      </x:c>
      <x:c r="P565" s="12" t="n">
        <x:f>IF(AND(ISNUMBER(F565),ISNUMBER(G565),G565&gt;0),F565/G565,"")</x:f>
        <x:v>1.3763716476869976</x:v>
      </x:c>
      <x:c r="Q565" s="14" t="d">
        <x:v>2025-06-11T00:00:00.000Z</x:v>
      </x:c>
      <x:c r="R565" t="str">
        <x:v>P01277</x:v>
      </x:c>
      <x:c r="S565" t="str">
        <x:v>I00564</x:v>
      </x:c>
      <x:c r="T565" t="str">
        <x:v>R01</x:v>
      </x:c>
      <x:c r="U565" t="n">
        <x:v>0</x:v>
      </x:c>
      <x:c r="V565" t="n">
        <x:v>0</x:v>
      </x:c>
    </x:row>
    <x:row r="566" ht="20" customHeight="1">
      <x:c r="A566" s="4" t="str">
        <x:v>C00565</x:v>
      </x:c>
      <x:c r="B566" s="4" t="str">
        <x:v>Property</x:v>
      </x:c>
      <x:c r="C566" s="4" t="str">
        <x:v>North</x:v>
      </x:c>
      <x:c r="D566" s="4" t="str">
        <x:v>Water Damage</x:v>
      </x:c>
      <x:c r="E566" s="4" t="str">
        <x:v>Low</x:v>
      </x:c>
      <x:c r="F566" s="10" t="n">
        <x:v>6621.6</x:v>
      </x:c>
      <x:c r="G566" s="10" t="n">
        <x:v>10787.74</x:v>
      </x:c>
      <x:c r="H566" s="11" t="n">
        <x:v>10</x:v>
      </x:c>
      <x:c r="I566" s="11" t="str">
        <x:v>Settled</x:v>
      </x:c>
      <x:c r="J566" s="11" t="n">
        <x:v>2</x:v>
      </x:c>
      <x:c r="K566" s="11" t="n">
        <x:v>19</x:v>
      </x:c>
      <x:c r="L566" s="11" t="n">
        <x:v>0</x:v>
      </x:c>
      <x:c r="M566" s="4" t="str">
        <x:v>2025-06</x:v>
      </x:c>
      <x:c r="N566" s="4" t="n">
        <x:f>IF(AND(I566="Settled",ISNUMBER(K566)),1,0)</x:f>
        <x:v>1</x:v>
      </x:c>
      <x:c r="O566" s="4" t="n">
        <x:f>IF(N566=1,IF(K566&gt;Summary!$B$5,1,0),"")</x:f>
        <x:v>0</x:v>
      </x:c>
      <x:c r="P566" s="12" t="n">
        <x:f>IF(AND(ISNUMBER(F566),ISNUMBER(G566),G566&gt;0),F566/G566,"")</x:f>
        <x:v>0.6138078967420424</x:v>
      </x:c>
      <x:c r="Q566" s="14" t="d">
        <x:v>2025-06-23T00:00:00.000Z</x:v>
      </x:c>
      <x:c r="R566" t="str">
        <x:v>P01413</x:v>
      </x:c>
      <x:c r="S566" t="str">
        <x:v>I00565</x:v>
      </x:c>
      <x:c r="T566" t="str">
        <x:v>R02</x:v>
      </x:c>
      <x:c r="U566" t="n">
        <x:v>0</x:v>
      </x:c>
      <x:c r="V566" t="n">
        <x:v>0</x:v>
      </x:c>
    </x:row>
    <x:row r="567" ht="20" customHeight="1">
      <x:c r="A567" s="4" t="str">
        <x:v>C00566</x:v>
      </x:c>
      <x:c r="B567" s="4" t="str">
        <x:v>Motor</x:v>
      </x:c>
      <x:c r="C567" s="4" t="str">
        <x:v>South</x:v>
      </x:c>
      <x:c r="D567" s="4" t="str">
        <x:v>Theft</x:v>
      </x:c>
      <x:c r="E567" s="4" t="str">
        <x:v>Medium</x:v>
      </x:c>
      <x:c r="F567" s="10" t="n">
        <x:v>31540.2</x:v>
      </x:c>
      <x:c r="G567" s="10" t="n">
        <x:v>7031.4</x:v>
      </x:c>
      <x:c r="H567" s="11" t="n">
        <x:v>9</x:v>
      </x:c>
      <x:c r="I567" s="11" t="str">
        <x:v>Settled</x:v>
      </x:c>
      <x:c r="J567" s="11" t="n">
        <x:v>4</x:v>
      </x:c>
      <x:c r="K567" s="11" t="n">
        <x:v>21</x:v>
      </x:c>
      <x:c r="L567" s="11" t="n">
        <x:v>1</x:v>
      </x:c>
      <x:c r="M567" s="4" t="str">
        <x:v>2025-09</x:v>
      </x:c>
      <x:c r="N567" s="4" t="n">
        <x:f>IF(AND(I567="Settled",ISNUMBER(K567)),1,0)</x:f>
        <x:v>1</x:v>
      </x:c>
      <x:c r="O567" s="4" t="n">
        <x:f>IF(N567=1,IF(K567&gt;Summary!$B$5,1,0),"")</x:f>
        <x:v>0</x:v>
      </x:c>
      <x:c r="P567" s="12" t="n">
        <x:f>IF(AND(ISNUMBER(F567),ISNUMBER(G567),G567&gt;0),F567/G567,"")</x:f>
        <x:v>4.485621640071678</x:v>
      </x:c>
      <x:c r="Q567" s="14" t="d">
        <x:v>2025-09-04T00:00:00.000Z</x:v>
      </x:c>
      <x:c r="R567" t="str">
        <x:v>P01244</x:v>
      </x:c>
      <x:c r="S567" t="str">
        <x:v>I00566</x:v>
      </x:c>
      <x:c r="T567" t="str">
        <x:v>R01</x:v>
      </x:c>
      <x:c r="U567" t="n">
        <x:v>0</x:v>
      </x:c>
      <x:c r="V567" t="n">
        <x:v>0</x:v>
      </x:c>
    </x:row>
    <x:row r="568" ht="20" customHeight="1">
      <x:c r="A568" s="4" t="str">
        <x:v>C00567</x:v>
      </x:c>
      <x:c r="B568" s="4" t="str">
        <x:v>Motor</x:v>
      </x:c>
      <x:c r="C568" s="4" t="str">
        <x:v>South</x:v>
      </x:c>
      <x:c r="D568" s="4" t="str">
        <x:v>Theft</x:v>
      </x:c>
      <x:c r="E568" s="4" t="str">
        <x:v>Medium</x:v>
      </x:c>
      <x:c r="F568" s="10" t="n">
        <x:v>141555.1</x:v>
      </x:c>
      <x:c r="G568" s="10" t="n">
        <x:v>6987.93</x:v>
      </x:c>
      <x:c r="H568" s="11" t="n">
        <x:v>3</x:v>
      </x:c>
      <x:c r="I568" s="11" t="str">
        <x:v>Settled</x:v>
      </x:c>
      <x:c r="J568" s="11" t="n">
        <x:v>3</x:v>
      </x:c>
      <x:c r="K568" s="11" t="n">
        <x:v>17</x:v>
      </x:c>
      <x:c r="L568" s="11" t="n">
        <x:v>0</x:v>
      </x:c>
      <x:c r="M568" s="4" t="str">
        <x:v>2025-07</x:v>
      </x:c>
      <x:c r="N568" s="4" t="n">
        <x:f>IF(AND(I568="Settled",ISNUMBER(K568)),1,0)</x:f>
        <x:v>1</x:v>
      </x:c>
      <x:c r="O568" s="4" t="n">
        <x:f>IF(N568=1,IF(K568&gt;Summary!$B$5,1,0),"")</x:f>
        <x:v>0</x:v>
      </x:c>
      <x:c r="P568" s="12" t="n">
        <x:f>IF(AND(ISNUMBER(F568),ISNUMBER(G568),G568&gt;0),F568/G568,"")</x:f>
        <x:v>20.257086147113665</x:v>
      </x:c>
      <x:c r="Q568" s="14" t="d">
        <x:v>2025-07-26T00:00:00.000Z</x:v>
      </x:c>
      <x:c r="R568" t="str">
        <x:v>P01274</x:v>
      </x:c>
      <x:c r="S568" t="str">
        <x:v>I00567</x:v>
      </x:c>
      <x:c r="T568" t="str">
        <x:v>R01</x:v>
      </x:c>
      <x:c r="U568" t="n">
        <x:v>0</x:v>
      </x:c>
      <x:c r="V568" t="n">
        <x:v>0</x:v>
      </x:c>
    </x:row>
    <x:row r="569" ht="20" customHeight="1">
      <x:c r="A569" s="4" t="str">
        <x:v>C00568</x:v>
      </x:c>
      <x:c r="B569" s="4" t="str">
        <x:v>Property</x:v>
      </x:c>
      <x:c r="C569" s="4" t="str">
        <x:v>West</x:v>
      </x:c>
      <x:c r="D569" s="4" t="str">
        <x:v>Water Damage</x:v>
      </x:c>
      <x:c r="E569" s="4" t="str">
        <x:v>Low</x:v>
      </x:c>
      <x:c r="F569" s="10" t="n">
        <x:v>28983.3</x:v>
      </x:c>
      <x:c r="G569" s="10" t="n">
        <x:v>6461.69</x:v>
      </x:c>
      <x:c r="H569" s="11" t="n">
        <x:v>7</x:v>
      </x:c>
      <x:c r="I569" s="11" t="str">
        <x:v>Settled</x:v>
      </x:c>
      <x:c r="J569" s="11" t="n">
        <x:v>3</x:v>
      </x:c>
      <x:c r="K569" s="11" t="n">
        <x:v>16</x:v>
      </x:c>
      <x:c r="L569" s="11" t="n">
        <x:v>0</x:v>
      </x:c>
      <x:c r="M569" s="4" t="str">
        <x:v>2025-10</x:v>
      </x:c>
      <x:c r="N569" s="4" t="n">
        <x:f>IF(AND(I569="Settled",ISNUMBER(K569)),1,0)</x:f>
        <x:v>1</x:v>
      </x:c>
      <x:c r="O569" s="4" t="n">
        <x:f>IF(N569=1,IF(K569&gt;Summary!$B$5,1,0),"")</x:f>
        <x:v>0</x:v>
      </x:c>
      <x:c r="P569" s="12" t="n">
        <x:f>IF(AND(ISNUMBER(F569),ISNUMBER(G569),G569&gt;0),F569/G569,"")</x:f>
        <x:v>4.485405520846713</x:v>
      </x:c>
      <x:c r="Q569" s="14" t="d">
        <x:v>2025-10-12T00:00:00.000Z</x:v>
      </x:c>
      <x:c r="R569" t="str">
        <x:v>P01391</x:v>
      </x:c>
      <x:c r="S569" t="str">
        <x:v>I00568</x:v>
      </x:c>
      <x:c r="T569" t="str">
        <x:v>R03</x:v>
      </x:c>
      <x:c r="U569" t="n">
        <x:v>0</x:v>
      </x:c>
      <x:c r="V569" t="n">
        <x:v>0</x:v>
      </x:c>
    </x:row>
    <x:row r="570" ht="20" customHeight="1">
      <x:c r="A570" s="4" t="str">
        <x:v>C00569</x:v>
      </x:c>
      <x:c r="B570" s="4" t="str">
        <x:v>Property</x:v>
      </x:c>
      <x:c r="C570" s="4" t="str">
        <x:v>West</x:v>
      </x:c>
      <x:c r="D570" s="4" t="str">
        <x:v>Water Damage</x:v>
      </x:c>
      <x:c r="E570" s="4" t="str">
        <x:v>Medium</x:v>
      </x:c>
      <x:c r="F570" s="10" t="n">
        <x:v>45442.14</x:v>
      </x:c>
      <x:c r="G570" s="10" t="n">
        <x:v>7265.58</x:v>
      </x:c>
      <x:c r="H570" s="11" t="n">
        <x:v>10</x:v>
      </x:c>
      <x:c r="I570" s="11" t="str">
        <x:v>Settled</x:v>
      </x:c>
      <x:c r="J570" s="11" t="n">
        <x:v>3</x:v>
      </x:c>
      <x:c r="K570" s="11" t="n">
        <x:v>18</x:v>
      </x:c>
      <x:c r="L570" s="11" t="n">
        <x:v>0</x:v>
      </x:c>
      <x:c r="M570" s="4" t="str">
        <x:v>2025-01</x:v>
      </x:c>
      <x:c r="N570" s="4" t="n">
        <x:f>IF(AND(I570="Settled",ISNUMBER(K570)),1,0)</x:f>
        <x:v>1</x:v>
      </x:c>
      <x:c r="O570" s="4" t="n">
        <x:f>IF(N570=1,IF(K570&gt;Summary!$B$5,1,0),"")</x:f>
        <x:v>0</x:v>
      </x:c>
      <x:c r="P570" s="12" t="n">
        <x:f>IF(AND(ISNUMBER(F570),ISNUMBER(G570),G570&gt;0),F570/G570,"")</x:f>
        <x:v>6.254440801697869</x:v>
      </x:c>
      <x:c r="Q570" s="14" t="d">
        <x:v>2025-01-09T00:00:00.000Z</x:v>
      </x:c>
      <x:c r="R570" t="str">
        <x:v>P00388</x:v>
      </x:c>
      <x:c r="S570" t="str">
        <x:v>I00569</x:v>
      </x:c>
      <x:c r="T570" t="str">
        <x:v>R03</x:v>
      </x:c>
      <x:c r="U570" t="n">
        <x:v>0</x:v>
      </x:c>
      <x:c r="V570" t="n">
        <x:v>0</x:v>
      </x:c>
    </x:row>
    <x:row r="571" ht="20" customHeight="1">
      <x:c r="A571" s="4" t="str">
        <x:v>C00570</x:v>
      </x:c>
      <x:c r="B571" s="4" t="str">
        <x:v>Motor</x:v>
      </x:c>
      <x:c r="C571" s="4" t="str">
        <x:v>North</x:v>
      </x:c>
      <x:c r="D571" s="4" t="str">
        <x:v>Collision</x:v>
      </x:c>
      <x:c r="E571" s="4" t="str">
        <x:v>Low</x:v>
      </x:c>
      <x:c r="F571" s="10" t="n">
        <x:v>11960.51</x:v>
      </x:c>
      <x:c r="G571" s="10" t="n">
        <x:v>11997.27</x:v>
      </x:c>
      <x:c r="H571" s="11" t="n">
        <x:v>8</x:v>
      </x:c>
      <x:c r="I571" s="11" t="str">
        <x:v>Pending</x:v>
      </x:c>
      <x:c r="J571" s="11" t="n">
        <x:v>4</x:v>
      </x:c>
      <x:c r="K571" s="11"/>
      <x:c r="L571" s="11" t="n">
        <x:v>0</x:v>
      </x:c>
      <x:c r="M571" s="4" t="str">
        <x:v>2025-02</x:v>
      </x:c>
      <x:c r="N571" s="4" t="n">
        <x:f>IF(AND(I571="Settled",ISNUMBER(K571)),1,0)</x:f>
        <x:v>0</x:v>
      </x:c>
      <x:c r="O571" s="4" t="str">
        <x:f>IF(N571=1,IF(K571&gt;Summary!$B$5,1,0),"")</x:f>
      </x:c>
      <x:c r="P571" s="12" t="n">
        <x:f>IF(AND(ISNUMBER(F571),ISNUMBER(G571),G571&gt;0),F571/G571,"")</x:f>
        <x:v>0.9969359695997506</x:v>
      </x:c>
      <x:c r="Q571" s="14" t="d">
        <x:v>2025-02-11T00:00:00.000Z</x:v>
      </x:c>
      <x:c r="R571" t="str">
        <x:v>P00469</x:v>
      </x:c>
      <x:c r="S571" t="str">
        <x:v>I00570</x:v>
      </x:c>
      <x:c r="T571" t="str">
        <x:v>R02</x:v>
      </x:c>
      <x:c r="U571" t="n">
        <x:v>0</x:v>
      </x:c>
      <x:c r="V571" t="n">
        <x:v>0</x:v>
      </x:c>
    </x:row>
    <x:row r="572" ht="20" customHeight="1">
      <x:c r="A572" s="4" t="str">
        <x:v>C00571</x:v>
      </x:c>
      <x:c r="B572" s="4" t="str">
        <x:v>Property</x:v>
      </x:c>
      <x:c r="C572" s="4" t="str">
        <x:v>West</x:v>
      </x:c>
      <x:c r="D572" s="4" t="str">
        <x:v>Fire</x:v>
      </x:c>
      <x:c r="E572" s="4" t="str">
        <x:v>Medium</x:v>
      </x:c>
      <x:c r="F572" s="10" t="n">
        <x:v>101359.3</x:v>
      </x:c>
      <x:c r="G572" s="10" t="n">
        <x:v>5083.47</x:v>
      </x:c>
      <x:c r="H572" s="11" t="n">
        <x:v>10</x:v>
      </x:c>
      <x:c r="I572" s="11" t="str">
        <x:v>Pending</x:v>
      </x:c>
      <x:c r="J572" s="11" t="n">
        <x:v>6</x:v>
      </x:c>
      <x:c r="K572" s="11"/>
      <x:c r="L572" s="11" t="n">
        <x:v>1</x:v>
      </x:c>
      <x:c r="M572" s="4" t="str">
        <x:v>2025-12</x:v>
      </x:c>
      <x:c r="N572" s="4" t="n">
        <x:f>IF(AND(I572="Settled",ISNUMBER(K572)),1,0)</x:f>
        <x:v>0</x:v>
      </x:c>
      <x:c r="O572" s="4" t="str">
        <x:f>IF(N572=1,IF(K572&gt;Summary!$B$5,1,0),"")</x:f>
      </x:c>
      <x:c r="P572" s="12" t="n">
        <x:f>IF(AND(ISNUMBER(F572),ISNUMBER(G572),G572&gt;0),F572/G572,"")</x:f>
        <x:v>19.93899836135553</x:v>
      </x:c>
      <x:c r="Q572" s="14" t="d">
        <x:v>2025-12-14T00:00:00.000Z</x:v>
      </x:c>
      <x:c r="R572" t="str">
        <x:v>P00853</x:v>
      </x:c>
      <x:c r="S572" t="str">
        <x:v>I00571</x:v>
      </x:c>
      <x:c r="T572" t="str">
        <x:v>R03</x:v>
      </x:c>
      <x:c r="U572" t="n">
        <x:v>0</x:v>
      </x:c>
      <x:c r="V572" t="n">
        <x:v>0</x:v>
      </x:c>
    </x:row>
    <x:row r="573" ht="20" customHeight="1">
      <x:c r="A573" s="4" t="str">
        <x:v>C00572</x:v>
      </x:c>
      <x:c r="B573" s="4" t="str">
        <x:v>Motor</x:v>
      </x:c>
      <x:c r="C573" s="4" t="str">
        <x:v>South</x:v>
      </x:c>
      <x:c r="D573" s="4" t="str">
        <x:v>Collision</x:v>
      </x:c>
      <x:c r="E573" s="4" t="str">
        <x:v>High</x:v>
      </x:c>
      <x:c r="F573" s="10" t="n">
        <x:v>117387.59</x:v>
      </x:c>
      <x:c r="G573" s="10" t="n">
        <x:v>8760.87</x:v>
      </x:c>
      <x:c r="H573" s="11" t="n">
        <x:v>3</x:v>
      </x:c>
      <x:c r="I573" s="11" t="str">
        <x:v>Settled</x:v>
      </x:c>
      <x:c r="J573" s="11" t="n">
        <x:v>4</x:v>
      </x:c>
      <x:c r="K573" s="11" t="n">
        <x:v>34</x:v>
      </x:c>
      <x:c r="L573" s="11" t="n">
        <x:v>1</x:v>
      </x:c>
      <x:c r="M573" s="4" t="str">
        <x:v>2025-06</x:v>
      </x:c>
      <x:c r="N573" s="4" t="n">
        <x:f>IF(AND(I573="Settled",ISNUMBER(K573)),1,0)</x:f>
        <x:v>1</x:v>
      </x:c>
      <x:c r="O573" s="4" t="n">
        <x:f>IF(N573=1,IF(K573&gt;Summary!$B$5,1,0),"")</x:f>
        <x:v>1</x:v>
      </x:c>
      <x:c r="P573" s="12" t="n">
        <x:f>IF(AND(ISNUMBER(F573),ISNUMBER(G573),G573&gt;0),F573/G573,"")</x:f>
        <x:v>13.399079086894336</x:v>
      </x:c>
      <x:c r="Q573" s="14" t="d">
        <x:v>2025-06-08T00:00:00.000Z</x:v>
      </x:c>
      <x:c r="R573" t="str">
        <x:v>P00746</x:v>
      </x:c>
      <x:c r="S573" t="str">
        <x:v>I00572</x:v>
      </x:c>
      <x:c r="T573" t="str">
        <x:v>R01</x:v>
      </x:c>
      <x:c r="U573" t="n">
        <x:v>0</x:v>
      </x:c>
      <x:c r="V573" t="n">
        <x:v>0</x:v>
      </x:c>
    </x:row>
    <x:row r="574" ht="20" customHeight="1">
      <x:c r="A574" s="4" t="str">
        <x:v>C00573</x:v>
      </x:c>
      <x:c r="B574" s="4" t="str">
        <x:v>Motor</x:v>
      </x:c>
      <x:c r="C574" s="4" t="str">
        <x:v>North</x:v>
      </x:c>
      <x:c r="D574" s="4" t="str">
        <x:v>Collision</x:v>
      </x:c>
      <x:c r="E574" s="4" t="str">
        <x:v>Medium</x:v>
      </x:c>
      <x:c r="F574" s="10" t="n">
        <x:v>38081.14</x:v>
      </x:c>
      <x:c r="G574" s="10" t="n">
        <x:v>8018.03</x:v>
      </x:c>
      <x:c r="H574" s="11" t="n">
        <x:v>7</x:v>
      </x:c>
      <x:c r="I574" s="11" t="str">
        <x:v>Pending</x:v>
      </x:c>
      <x:c r="J574" s="11" t="n">
        <x:v>4</x:v>
      </x:c>
      <x:c r="K574" s="11"/>
      <x:c r="L574" s="11" t="n">
        <x:v>0</x:v>
      </x:c>
      <x:c r="M574" s="4" t="str">
        <x:v>2025-10</x:v>
      </x:c>
      <x:c r="N574" s="4" t="n">
        <x:f>IF(AND(I574="Settled",ISNUMBER(K574)),1,0)</x:f>
        <x:v>0</x:v>
      </x:c>
      <x:c r="O574" s="4" t="str">
        <x:f>IF(N574=1,IF(K574&gt;Summary!$B$5,1,0),"")</x:f>
      </x:c>
      <x:c r="P574" s="12" t="n">
        <x:f>IF(AND(ISNUMBER(F574),ISNUMBER(G574),G574&gt;0),F574/G574,"")</x:f>
        <x:v>4.7494384530863565</x:v>
      </x:c>
      <x:c r="Q574" s="14" t="d">
        <x:v>2025-10-28T00:00:00.000Z</x:v>
      </x:c>
      <x:c r="R574" t="str">
        <x:v>P01124</x:v>
      </x:c>
      <x:c r="S574" t="str">
        <x:v>I00573</x:v>
      </x:c>
      <x:c r="T574" t="str">
        <x:v>R02</x:v>
      </x:c>
      <x:c r="U574" t="n">
        <x:v>0</x:v>
      </x:c>
      <x:c r="V574" t="n">
        <x:v>0</x:v>
      </x:c>
    </x:row>
    <x:row r="575" ht="20" customHeight="1">
      <x:c r="A575" s="4" t="str">
        <x:v>C00574</x:v>
      </x:c>
      <x:c r="B575" s="4" t="str">
        <x:v>Motor</x:v>
      </x:c>
      <x:c r="C575" s="4" t="str">
        <x:v>West</x:v>
      </x:c>
      <x:c r="D575" s="4" t="str">
        <x:v>Collision</x:v>
      </x:c>
      <x:c r="E575" s="4" t="str">
        <x:v>Low</x:v>
      </x:c>
      <x:c r="F575" s="10" t="n">
        <x:v>46158.22</x:v>
      </x:c>
      <x:c r="G575" s="10" t="n">
        <x:v>5686.67</x:v>
      </x:c>
      <x:c r="H575" s="11" t="n">
        <x:v>8</x:v>
      </x:c>
      <x:c r="I575" s="11" t="str">
        <x:v>Settled</x:v>
      </x:c>
      <x:c r="J575" s="11" t="n">
        <x:v>3</x:v>
      </x:c>
      <x:c r="K575" s="11" t="n">
        <x:v>12</x:v>
      </x:c>
      <x:c r="L575" s="11" t="n">
        <x:v>0</x:v>
      </x:c>
      <x:c r="M575" s="4" t="str">
        <x:v>2025-11</x:v>
      </x:c>
      <x:c r="N575" s="4" t="n">
        <x:f>IF(AND(I575="Settled",ISNUMBER(K575)),1,0)</x:f>
        <x:v>1</x:v>
      </x:c>
      <x:c r="O575" s="4" t="n">
        <x:f>IF(N575=1,IF(K575&gt;Summary!$B$5,1,0),"")</x:f>
        <x:v>0</x:v>
      </x:c>
      <x:c r="P575" s="12" t="n">
        <x:f>IF(AND(ISNUMBER(F575),ISNUMBER(G575),G575&gt;0),F575/G575,"")</x:f>
        <x:v>8.116915523496177</x:v>
      </x:c>
      <x:c r="Q575" s="14" t="d">
        <x:v>2025-11-09T00:00:00.000Z</x:v>
      </x:c>
      <x:c r="R575" t="str">
        <x:v>P00015</x:v>
      </x:c>
      <x:c r="S575" t="str">
        <x:v>I00574</x:v>
      </x:c>
      <x:c r="T575" t="str">
        <x:v>R03</x:v>
      </x:c>
      <x:c r="U575" t="n">
        <x:v>0</x:v>
      </x:c>
      <x:c r="V575" t="n">
        <x:v>0</x:v>
      </x:c>
    </x:row>
    <x:row r="576" ht="20" customHeight="1">
      <x:c r="A576" s="4" t="str">
        <x:v>C00575</x:v>
      </x:c>
      <x:c r="B576" s="4" t="str">
        <x:v>Motor</x:v>
      </x:c>
      <x:c r="C576" s="4" t="str">
        <x:v>North</x:v>
      </x:c>
      <x:c r="D576" s="4" t="str">
        <x:v>Collision</x:v>
      </x:c>
      <x:c r="E576" s="4" t="str">
        <x:v>Low</x:v>
      </x:c>
      <x:c r="F576" s="10" t="n">
        <x:v>17810.69</x:v>
      </x:c>
      <x:c r="G576" s="10" t="n">
        <x:v>3654.19</x:v>
      </x:c>
      <x:c r="H576" s="11" t="n">
        <x:v>9</x:v>
      </x:c>
      <x:c r="I576" s="11" t="str">
        <x:v>Settled</x:v>
      </x:c>
      <x:c r="J576" s="11" t="n">
        <x:v>4</x:v>
      </x:c>
      <x:c r="K576" s="11" t="n">
        <x:v>22</x:v>
      </x:c>
      <x:c r="L576" s="11" t="n">
        <x:v>0</x:v>
      </x:c>
      <x:c r="M576" s="4" t="str">
        <x:v>2025-02</x:v>
      </x:c>
      <x:c r="N576" s="4" t="n">
        <x:f>IF(AND(I576="Settled",ISNUMBER(K576)),1,0)</x:f>
        <x:v>1</x:v>
      </x:c>
      <x:c r="O576" s="4" t="n">
        <x:f>IF(N576=1,IF(K576&gt;Summary!$B$5,1,0),"")</x:f>
        <x:v>0</x:v>
      </x:c>
      <x:c r="P576" s="12" t="n">
        <x:f>IF(AND(ISNUMBER(F576),ISNUMBER(G576),G576&gt;0),F576/G576,"")</x:f>
        <x:v>4.874045958201407</x:v>
      </x:c>
      <x:c r="Q576" s="14" t="d">
        <x:v>2025-02-14T00:00:00.000Z</x:v>
      </x:c>
      <x:c r="R576" t="str">
        <x:v>P00223</x:v>
      </x:c>
      <x:c r="S576" t="str">
        <x:v>I00575</x:v>
      </x:c>
      <x:c r="T576" t="str">
        <x:v>R02</x:v>
      </x:c>
      <x:c r="U576" t="n">
        <x:v>0</x:v>
      </x:c>
      <x:c r="V576" t="n">
        <x:v>0</x:v>
      </x:c>
    </x:row>
    <x:row r="577" ht="20" customHeight="1">
      <x:c r="A577" s="4" t="str">
        <x:v>C00576</x:v>
      </x:c>
      <x:c r="B577" s="4" t="str">
        <x:v>Property</x:v>
      </x:c>
      <x:c r="C577" s="4" t="str">
        <x:v>South</x:v>
      </x:c>
      <x:c r="D577" s="4" t="str">
        <x:v>Water Damage</x:v>
      </x:c>
      <x:c r="E577" s="4" t="str">
        <x:v>Low</x:v>
      </x:c>
      <x:c r="F577" s="10" t="n">
        <x:v>24435.5</x:v>
      </x:c>
      <x:c r="G577" s="10" t="n">
        <x:v>17775.11</x:v>
      </x:c>
      <x:c r="H577" s="11" t="n">
        <x:v>8</x:v>
      </x:c>
      <x:c r="I577" s="11" t="str">
        <x:v>Settled</x:v>
      </x:c>
      <x:c r="J577" s="11" t="n">
        <x:v>3</x:v>
      </x:c>
      <x:c r="K577" s="11" t="n">
        <x:v>24</x:v>
      </x:c>
      <x:c r="L577" s="11" t="n">
        <x:v>0</x:v>
      </x:c>
      <x:c r="M577" s="4" t="str">
        <x:v>2025-09</x:v>
      </x:c>
      <x:c r="N577" s="4" t="n">
        <x:f>IF(AND(I577="Settled",ISNUMBER(K577)),1,0)</x:f>
        <x:v>1</x:v>
      </x:c>
      <x:c r="O577" s="4" t="n">
        <x:f>IF(N577=1,IF(K577&gt;Summary!$B$5,1,0),"")</x:f>
        <x:v>0</x:v>
      </x:c>
      <x:c r="P577" s="12" t="n">
        <x:f>IF(AND(ISNUMBER(F577),ISNUMBER(G577),G577&gt;0),F577/G577,"")</x:f>
        <x:v>1.3747031663939069</x:v>
      </x:c>
      <x:c r="Q577" s="14" t="d">
        <x:v>2025-09-15T00:00:00.000Z</x:v>
      </x:c>
      <x:c r="R577" t="str">
        <x:v>P01195</x:v>
      </x:c>
      <x:c r="S577" t="str">
        <x:v>I00576</x:v>
      </x:c>
      <x:c r="T577" t="str">
        <x:v>R01</x:v>
      </x:c>
      <x:c r="U577" t="n">
        <x:v>0</x:v>
      </x:c>
      <x:c r="V577" t="n">
        <x:v>0</x:v>
      </x:c>
    </x:row>
    <x:row r="578" ht="20" customHeight="1">
      <x:c r="A578" s="4" t="str">
        <x:v>C00577</x:v>
      </x:c>
      <x:c r="B578" s="4" t="str">
        <x:v>Motor</x:v>
      </x:c>
      <x:c r="C578" s="4" t="str">
        <x:v>Central</x:v>
      </x:c>
      <x:c r="D578" s="4" t="str">
        <x:v>Glass Damage</x:v>
      </x:c>
      <x:c r="E578" s="4" t="str">
        <x:v>Medium</x:v>
      </x:c>
      <x:c r="F578" s="10" t="n">
        <x:v>5358.83</x:v>
      </x:c>
      <x:c r="G578" s="10" t="n">
        <x:v>3986.73</x:v>
      </x:c>
      <x:c r="H578" s="11" t="n">
        <x:v>6</x:v>
      </x:c>
      <x:c r="I578" s="11" t="str">
        <x:v>Settled</x:v>
      </x:c>
      <x:c r="J578" s="11" t="n">
        <x:v>3</x:v>
      </x:c>
      <x:c r="K578" s="11" t="n">
        <x:v>11</x:v>
      </x:c>
      <x:c r="L578" s="11" t="n">
        <x:v>0</x:v>
      </x:c>
      <x:c r="M578" s="4" t="str">
        <x:v>2025-03</x:v>
      </x:c>
      <x:c r="N578" s="4" t="n">
        <x:f>IF(AND(I578="Settled",ISNUMBER(K578)),1,0)</x:f>
        <x:v>1</x:v>
      </x:c>
      <x:c r="O578" s="4" t="n">
        <x:f>IF(N578=1,IF(K578&gt;Summary!$B$5,1,0),"")</x:f>
        <x:v>0</x:v>
      </x:c>
      <x:c r="P578" s="12" t="n">
        <x:f>IF(AND(ISNUMBER(F578),ISNUMBER(G578),G578&gt;0),F578/G578,"")</x:f>
        <x:v>1.3441667732703242</x:v>
      </x:c>
      <x:c r="Q578" s="14" t="d">
        <x:v>2025-03-05T00:00:00.000Z</x:v>
      </x:c>
      <x:c r="R578" t="str">
        <x:v>P01316</x:v>
      </x:c>
      <x:c r="S578" t="str">
        <x:v>I00577</x:v>
      </x:c>
      <x:c r="T578" t="str">
        <x:v>R05</x:v>
      </x:c>
      <x:c r="U578" t="n">
        <x:v>0</x:v>
      </x:c>
      <x:c r="V578" t="n">
        <x:v>0</x:v>
      </x:c>
    </x:row>
    <x:row r="579" ht="20" customHeight="1">
      <x:c r="A579" s="4" t="str">
        <x:v>C00578</x:v>
      </x:c>
      <x:c r="B579" s="4" t="str">
        <x:v>Motor</x:v>
      </x:c>
      <x:c r="C579" s="4" t="str">
        <x:v>East</x:v>
      </x:c>
      <x:c r="D579" s="4" t="str">
        <x:v>Glass Damage</x:v>
      </x:c>
      <x:c r="E579" s="4" t="str">
        <x:v>Medium</x:v>
      </x:c>
      <x:c r="F579" s="10" t="n">
        <x:v>9431.34</x:v>
      </x:c>
      <x:c r="G579" s="10" t="n">
        <x:v>7757.79</x:v>
      </x:c>
      <x:c r="H579" s="11" t="n">
        <x:v>9</x:v>
      </x:c>
      <x:c r="I579" s="11" t="str">
        <x:v>Settled</x:v>
      </x:c>
      <x:c r="J579" s="11" t="n">
        <x:v>2</x:v>
      </x:c>
      <x:c r="K579" s="11" t="n">
        <x:v>4</x:v>
      </x:c>
      <x:c r="L579" s="11" t="n">
        <x:v>0</x:v>
      </x:c>
      <x:c r="M579" s="4" t="str">
        <x:v>2025-02</x:v>
      </x:c>
      <x:c r="N579" s="4" t="n">
        <x:f>IF(AND(I579="Settled",ISNUMBER(K579)),1,0)</x:f>
        <x:v>1</x:v>
      </x:c>
      <x:c r="O579" s="4" t="n">
        <x:f>IF(N579=1,IF(K579&gt;Summary!$B$5,1,0),"")</x:f>
        <x:v>0</x:v>
      </x:c>
      <x:c r="P579" s="12" t="n">
        <x:f>IF(AND(ISNUMBER(F579),ISNUMBER(G579),G579&gt;0),F579/G579,"")</x:f>
        <x:v>1.2157250969670486</x:v>
      </x:c>
      <x:c r="Q579" s="14" t="d">
        <x:v>2025-02-26T00:00:00.000Z</x:v>
      </x:c>
      <x:c r="R579" t="str">
        <x:v>P00484</x:v>
      </x:c>
      <x:c r="S579" t="str">
        <x:v>I00578</x:v>
      </x:c>
      <x:c r="T579" t="str">
        <x:v>R04</x:v>
      </x:c>
      <x:c r="U579" t="n">
        <x:v>0</x:v>
      </x:c>
      <x:c r="V579" t="n">
        <x:v>0</x:v>
      </x:c>
    </x:row>
    <x:row r="580" ht="20" customHeight="1">
      <x:c r="A580" s="4" t="str">
        <x:v>C00579</x:v>
      </x:c>
      <x:c r="B580" s="4" t="str">
        <x:v>Motor</x:v>
      </x:c>
      <x:c r="C580" s="4" t="str">
        <x:v>West</x:v>
      </x:c>
      <x:c r="D580" s="4" t="str">
        <x:v>Collision</x:v>
      </x:c>
      <x:c r="E580" s="4" t="str">
        <x:v>Low</x:v>
      </x:c>
      <x:c r="F580" s="10" t="n">
        <x:v>21731.53</x:v>
      </x:c>
      <x:c r="G580" s="10" t="n">
        <x:v>4843.55</x:v>
      </x:c>
      <x:c r="H580" s="11" t="n">
        <x:v>6</x:v>
      </x:c>
      <x:c r="I580" s="11" t="str">
        <x:v>Settled</x:v>
      </x:c>
      <x:c r="J580" s="11" t="n">
        <x:v>2</x:v>
      </x:c>
      <x:c r="K580" s="11" t="n">
        <x:v>14</x:v>
      </x:c>
      <x:c r="L580" s="11" t="n">
        <x:v>0</x:v>
      </x:c>
      <x:c r="M580" s="4" t="str">
        <x:v>2025-03</x:v>
      </x:c>
      <x:c r="N580" s="4" t="n">
        <x:f>IF(AND(I580="Settled",ISNUMBER(K580)),1,0)</x:f>
        <x:v>1</x:v>
      </x:c>
      <x:c r="O580" s="4" t="n">
        <x:f>IF(N580=1,IF(K580&gt;Summary!$B$5,1,0),"")</x:f>
        <x:v>0</x:v>
      </x:c>
      <x:c r="P580" s="12" t="n">
        <x:f>IF(AND(ISNUMBER(F580),ISNUMBER(G580),G580&gt;0),F580/G580,"")</x:f>
        <x:v>4.486694676425349</x:v>
      </x:c>
      <x:c r="Q580" s="14" t="d">
        <x:v>2025-03-31T00:00:00.000Z</x:v>
      </x:c>
      <x:c r="R580" t="str">
        <x:v>P00498</x:v>
      </x:c>
      <x:c r="S580" t="str">
        <x:v>I00579</x:v>
      </x:c>
      <x:c r="T580" t="str">
        <x:v>R03</x:v>
      </x:c>
      <x:c r="U580" t="n">
        <x:v>0</x:v>
      </x:c>
      <x:c r="V580" t="n">
        <x:v>0</x:v>
      </x:c>
    </x:row>
    <x:row r="581" ht="20" customHeight="1">
      <x:c r="A581" s="4" t="str">
        <x:v>C00580</x:v>
      </x:c>
      <x:c r="B581" s="4" t="str">
        <x:v>Motor</x:v>
      </x:c>
      <x:c r="C581" s="4" t="str">
        <x:v>South</x:v>
      </x:c>
      <x:c r="D581" s="4" t="str">
        <x:v>Glass Damage</x:v>
      </x:c>
      <x:c r="E581" s="4" t="str">
        <x:v>High</x:v>
      </x:c>
      <x:c r="F581" s="10" t="n">
        <x:v>21414.52</x:v>
      </x:c>
      <x:c r="G581" s="10" t="n">
        <x:v>4773.94</x:v>
      </x:c>
      <x:c r="H581" s="11" t="n">
        <x:v>1</x:v>
      </x:c>
      <x:c r="I581" s="11" t="str">
        <x:v>Settled</x:v>
      </x:c>
      <x:c r="J581" s="11" t="n">
        <x:v>4</x:v>
      </x:c>
      <x:c r="K581" s="11" t="n">
        <x:v>31</x:v>
      </x:c>
      <x:c r="L581" s="11" t="n">
        <x:v>0</x:v>
      </x:c>
      <x:c r="M581" s="4" t="str">
        <x:v>2025-10</x:v>
      </x:c>
      <x:c r="N581" s="4" t="n">
        <x:f>IF(AND(I581="Settled",ISNUMBER(K581)),1,0)</x:f>
        <x:v>1</x:v>
      </x:c>
      <x:c r="O581" s="4" t="n">
        <x:f>IF(N581=1,IF(K581&gt;Summary!$B$5,1,0),"")</x:f>
        <x:v>1</x:v>
      </x:c>
      <x:c r="P581" s="12" t="n">
        <x:f>IF(AND(ISNUMBER(F581),ISNUMBER(G581),G581&gt;0),F581/G581,"")</x:f>
        <x:v>4.485712011462231</x:v>
      </x:c>
      <x:c r="Q581" s="14" t="d">
        <x:v>2025-10-03T00:00:00.000Z</x:v>
      </x:c>
      <x:c r="R581" t="str">
        <x:v>P00899</x:v>
      </x:c>
      <x:c r="S581" t="str">
        <x:v>I00580</x:v>
      </x:c>
      <x:c r="T581" t="str">
        <x:v>R01</x:v>
      </x:c>
      <x:c r="U581" t="n">
        <x:v>0</x:v>
      </x:c>
      <x:c r="V581" t="n">
        <x:v>0</x:v>
      </x:c>
    </x:row>
    <x:row r="582" ht="20" customHeight="1">
      <x:c r="A582" s="4" t="str">
        <x:v>C00581</x:v>
      </x:c>
      <x:c r="B582" s="4" t="str">
        <x:v>Motor</x:v>
      </x:c>
      <x:c r="C582" s="4" t="str">
        <x:v>East</x:v>
      </x:c>
      <x:c r="D582" s="4" t="str">
        <x:v>Collision</x:v>
      </x:c>
      <x:c r="E582" s="4" t="str">
        <x:v>Medium</x:v>
      </x:c>
      <x:c r="F582" s="10" t="n">
        <x:v>35220.25</x:v>
      </x:c>
      <x:c r="G582" s="10" t="n">
        <x:v>10995.84</x:v>
      </x:c>
      <x:c r="H582" s="11" t="n">
        <x:v>4</x:v>
      </x:c>
      <x:c r="I582" s="11" t="str">
        <x:v>Settled</x:v>
      </x:c>
      <x:c r="J582" s="11" t="n">
        <x:v>2</x:v>
      </x:c>
      <x:c r="K582" s="11" t="n">
        <x:v>24</x:v>
      </x:c>
      <x:c r="L582" s="11" t="n">
        <x:v>0</x:v>
      </x:c>
      <x:c r="M582" s="4" t="str">
        <x:v>2025-02</x:v>
      </x:c>
      <x:c r="N582" s="4" t="n">
        <x:f>IF(AND(I582="Settled",ISNUMBER(K582)),1,0)</x:f>
        <x:v>1</x:v>
      </x:c>
      <x:c r="O582" s="4" t="n">
        <x:f>IF(N582=1,IF(K582&gt;Summary!$B$5,1,0),"")</x:f>
        <x:v>0</x:v>
      </x:c>
      <x:c r="P582" s="12" t="n">
        <x:f>IF(AND(ISNUMBER(F582),ISNUMBER(G582),G582&gt;0),F582/G582,"")</x:f>
        <x:v>3.203052245212735</x:v>
      </x:c>
      <x:c r="Q582" s="14" t="d">
        <x:v>2025-02-04T00:00:00.000Z</x:v>
      </x:c>
      <x:c r="R582" t="str">
        <x:v>P00764</x:v>
      </x:c>
      <x:c r="S582" t="str">
        <x:v>I00581</x:v>
      </x:c>
      <x:c r="T582" t="str">
        <x:v>R04</x:v>
      </x:c>
      <x:c r="U582" t="n">
        <x:v>0</x:v>
      </x:c>
      <x:c r="V582" t="n">
        <x:v>0</x:v>
      </x:c>
    </x:row>
    <x:row r="583" ht="20" customHeight="1">
      <x:c r="A583" s="4" t="str">
        <x:v>C00582</x:v>
      </x:c>
      <x:c r="B583" s="4" t="str">
        <x:v>Motor</x:v>
      </x:c>
      <x:c r="C583" s="4" t="str">
        <x:v>South</x:v>
      </x:c>
      <x:c r="D583" s="4" t="str">
        <x:v>Theft</x:v>
      </x:c>
      <x:c r="E583" s="4" t="str">
        <x:v>High</x:v>
      </x:c>
      <x:c r="F583" s="10" t="n">
        <x:v>201381.16</x:v>
      </x:c>
      <x:c r="G583" s="10" t="n">
        <x:v>15310.17</x:v>
      </x:c>
      <x:c r="H583" s="11" t="n">
        <x:v>1</x:v>
      </x:c>
      <x:c r="I583" s="11" t="str">
        <x:v>Settled</x:v>
      </x:c>
      <x:c r="J583" s="11" t="n">
        <x:v>4</x:v>
      </x:c>
      <x:c r="K583" s="11" t="n">
        <x:v>39</x:v>
      </x:c>
      <x:c r="L583" s="11" t="n">
        <x:v>1</x:v>
      </x:c>
      <x:c r="M583" s="4" t="str">
        <x:v>2025-09</x:v>
      </x:c>
      <x:c r="N583" s="4" t="n">
        <x:f>IF(AND(I583="Settled",ISNUMBER(K583)),1,0)</x:f>
        <x:v>1</x:v>
      </x:c>
      <x:c r="O583" s="4" t="n">
        <x:f>IF(N583=1,IF(K583&gt;Summary!$B$5,1,0),"")</x:f>
        <x:v>1</x:v>
      </x:c>
      <x:c r="P583" s="12" t="n">
        <x:f>IF(AND(ISNUMBER(F583),ISNUMBER(G583),G583&gt;0),F583/G583,"")</x:f>
        <x:v>13.153424161847974</x:v>
      </x:c>
      <x:c r="Q583" s="14" t="d">
        <x:v>2025-09-01T00:00:00.000Z</x:v>
      </x:c>
      <x:c r="R583" t="str">
        <x:v>P00271</x:v>
      </x:c>
      <x:c r="S583" t="str">
        <x:v>I00582</x:v>
      </x:c>
      <x:c r="T583" t="str">
        <x:v>R01</x:v>
      </x:c>
      <x:c r="U583" t="n">
        <x:v>0</x:v>
      </x:c>
      <x:c r="V583" t="n">
        <x:v>0</x:v>
      </x:c>
    </x:row>
    <x:row r="584" ht="20" customHeight="1">
      <x:c r="A584" s="4" t="str">
        <x:v>C00583</x:v>
      </x:c>
      <x:c r="B584" s="4" t="str">
        <x:v>Property</x:v>
      </x:c>
      <x:c r="C584" s="4" t="str">
        <x:v>East</x:v>
      </x:c>
      <x:c r="D584" s="4" t="str">
        <x:v>Water Damage</x:v>
      </x:c>
      <x:c r="E584" s="4" t="str">
        <x:v>Medium</x:v>
      </x:c>
      <x:c r="F584" s="10" t="n">
        <x:v>127000.54</x:v>
      </x:c>
      <x:c r="G584" s="10" t="n">
        <x:v>22170.09</x:v>
      </x:c>
      <x:c r="H584" s="11" t="n">
        <x:v>4</x:v>
      </x:c>
      <x:c r="I584" s="11" t="str">
        <x:v>Settled</x:v>
      </x:c>
      <x:c r="J584" s="11" t="n">
        <x:v>2</x:v>
      </x:c>
      <x:c r="K584" s="11" t="n">
        <x:v>22</x:v>
      </x:c>
      <x:c r="L584" s="11" t="n">
        <x:v>0</x:v>
      </x:c>
      <x:c r="M584" s="4" t="str">
        <x:v>2025-05</x:v>
      </x:c>
      <x:c r="N584" s="4" t="n">
        <x:f>IF(AND(I584="Settled",ISNUMBER(K584)),1,0)</x:f>
        <x:v>1</x:v>
      </x:c>
      <x:c r="O584" s="4" t="n">
        <x:f>IF(N584=1,IF(K584&gt;Summary!$B$5,1,0),"")</x:f>
        <x:v>0</x:v>
      </x:c>
      <x:c r="P584" s="12" t="n">
        <x:f>IF(AND(ISNUMBER(F584),ISNUMBER(G584),G584&gt;0),F584/G584,"")</x:f>
        <x:v>5.728462987746103</x:v>
      </x:c>
      <x:c r="Q584" s="14" t="d">
        <x:v>2025-05-20T00:00:00.000Z</x:v>
      </x:c>
      <x:c r="R584" t="str">
        <x:v>P00801</x:v>
      </x:c>
      <x:c r="S584" t="str">
        <x:v>I00583</x:v>
      </x:c>
      <x:c r="T584" t="str">
        <x:v>R04</x:v>
      </x:c>
      <x:c r="U584" t="n">
        <x:v>0</x:v>
      </x:c>
      <x:c r="V584" t="n">
        <x:v>0</x:v>
      </x:c>
    </x:row>
    <x:row r="585" ht="20" customHeight="1">
      <x:c r="A585" s="4" t="str">
        <x:v>C00584</x:v>
      </x:c>
      <x:c r="B585" s="4" t="str">
        <x:v>Property</x:v>
      </x:c>
      <x:c r="C585" s="4" t="str">
        <x:v>West</x:v>
      </x:c>
      <x:c r="D585" s="4" t="str">
        <x:v>Water Damage</x:v>
      </x:c>
      <x:c r="E585" s="4" t="str">
        <x:v>High</x:v>
      </x:c>
      <x:c r="F585" s="10" t="n">
        <x:v>136653.73</x:v>
      </x:c>
      <x:c r="G585" s="10" t="n">
        <x:v>8063.64</x:v>
      </x:c>
      <x:c r="H585" s="11" t="n">
        <x:v>2</x:v>
      </x:c>
      <x:c r="I585" s="11" t="str">
        <x:v>Pending</x:v>
      </x:c>
      <x:c r="J585" s="11" t="n">
        <x:v>6</x:v>
      </x:c>
      <x:c r="K585" s="11"/>
      <x:c r="L585" s="11" t="n">
        <x:v>1</x:v>
      </x:c>
      <x:c r="M585" s="4" t="str">
        <x:v>2025-04</x:v>
      </x:c>
      <x:c r="N585" s="4" t="n">
        <x:f>IF(AND(I585="Settled",ISNUMBER(K585)),1,0)</x:f>
        <x:v>0</x:v>
      </x:c>
      <x:c r="O585" s="4" t="str">
        <x:f>IF(N585=1,IF(K585&gt;Summary!$B$5,1,0),"")</x:f>
      </x:c>
      <x:c r="P585" s="12" t="n">
        <x:f>IF(AND(ISNUMBER(F585),ISNUMBER(G585),G585&gt;0),F585/G585,"")</x:f>
        <x:v>16.94690363161054</x:v>
      </x:c>
      <x:c r="Q585" s="14" t="d">
        <x:v>2025-04-07T00:00:00.000Z</x:v>
      </x:c>
      <x:c r="R585" t="str">
        <x:v>P01312</x:v>
      </x:c>
      <x:c r="S585" t="str">
        <x:v>I00584</x:v>
      </x:c>
      <x:c r="T585" t="str">
        <x:v>R03</x:v>
      </x:c>
      <x:c r="U585" t="n">
        <x:v>0</x:v>
      </x:c>
      <x:c r="V585" t="n">
        <x:v>0</x:v>
      </x:c>
    </x:row>
    <x:row r="586" ht="20" customHeight="1">
      <x:c r="A586" s="4" t="str">
        <x:v>C00585</x:v>
      </x:c>
      <x:c r="B586" s="4" t="str">
        <x:v>Motor</x:v>
      </x:c>
      <x:c r="C586" s="4" t="str">
        <x:v>South</x:v>
      </x:c>
      <x:c r="D586" s="4" t="str">
        <x:v>Collision</x:v>
      </x:c>
      <x:c r="E586" s="4" t="str">
        <x:v>Low</x:v>
      </x:c>
      <x:c r="F586" s="10" t="n">
        <x:v>36992.74</x:v>
      </x:c>
      <x:c r="G586" s="10" t="n">
        <x:v>10134.51</x:v>
      </x:c>
      <x:c r="H586" s="11" t="n">
        <x:v>7</x:v>
      </x:c>
      <x:c r="I586" s="11" t="str">
        <x:v>Settled</x:v>
      </x:c>
      <x:c r="J586" s="11" t="n">
        <x:v>3</x:v>
      </x:c>
      <x:c r="K586" s="11" t="n">
        <x:v>21</x:v>
      </x:c>
      <x:c r="L586" s="11" t="n">
        <x:v>0</x:v>
      </x:c>
      <x:c r="M586" s="4" t="str">
        <x:v>2025-03</x:v>
      </x:c>
      <x:c r="N586" s="4" t="n">
        <x:f>IF(AND(I586="Settled",ISNUMBER(K586)),1,0)</x:f>
        <x:v>1</x:v>
      </x:c>
      <x:c r="O586" s="4" t="n">
        <x:f>IF(N586=1,IF(K586&gt;Summary!$B$5,1,0),"")</x:f>
        <x:v>0</x:v>
      </x:c>
      <x:c r="P586" s="12" t="n">
        <x:f>IF(AND(ISNUMBER(F586),ISNUMBER(G586),G586&gt;0),F586/G586,"")</x:f>
        <x:v>3.650175489490858</x:v>
      </x:c>
      <x:c r="Q586" s="14" t="d">
        <x:v>2025-03-29T00:00:00.000Z</x:v>
      </x:c>
      <x:c r="R586" t="str">
        <x:v>P01168</x:v>
      </x:c>
      <x:c r="S586" t="str">
        <x:v>I00585</x:v>
      </x:c>
      <x:c r="T586" t="str">
        <x:v>R01</x:v>
      </x:c>
      <x:c r="U586" t="n">
        <x:v>0</x:v>
      </x:c>
      <x:c r="V586" t="n">
        <x:v>0</x:v>
      </x:c>
    </x:row>
    <x:row r="587" ht="20" customHeight="1">
      <x:c r="A587" s="4" t="str">
        <x:v>C00586</x:v>
      </x:c>
      <x:c r="B587" s="4" t="str">
        <x:v>Motor</x:v>
      </x:c>
      <x:c r="C587" s="4" t="str">
        <x:v>East</x:v>
      </x:c>
      <x:c r="D587" s="4" t="str">
        <x:v>Collision</x:v>
      </x:c>
      <x:c r="E587" s="4" t="str">
        <x:v>Low</x:v>
      </x:c>
      <x:c r="F587" s="10" t="n">
        <x:v>27751.79</x:v>
      </x:c>
      <x:c r="G587" s="10" t="n">
        <x:v>21767.89</x:v>
      </x:c>
      <x:c r="H587" s="11" t="n">
        <x:v>10</x:v>
      </x:c>
      <x:c r="I587" s="11" t="str">
        <x:v>Settled</x:v>
      </x:c>
      <x:c r="J587" s="11" t="n">
        <x:v>3</x:v>
      </x:c>
      <x:c r="K587" s="11" t="n">
        <x:v>18</x:v>
      </x:c>
      <x:c r="L587" s="11" t="n">
        <x:v>0</x:v>
      </x:c>
      <x:c r="M587" s="4" t="str">
        <x:v>2025-05</x:v>
      </x:c>
      <x:c r="N587" s="4" t="n">
        <x:f>IF(AND(I587="Settled",ISNUMBER(K587)),1,0)</x:f>
        <x:v>1</x:v>
      </x:c>
      <x:c r="O587" s="4" t="n">
        <x:f>IF(N587=1,IF(K587&gt;Summary!$B$5,1,0),"")</x:f>
        <x:v>0</x:v>
      </x:c>
      <x:c r="P587" s="12" t="n">
        <x:f>IF(AND(ISNUMBER(F587),ISNUMBER(G587),G587&gt;0),F587/G587,"")</x:f>
        <x:v>1.2748957294436898</x:v>
      </x:c>
      <x:c r="Q587" s="14" t="d">
        <x:v>2025-05-06T00:00:00.000Z</x:v>
      </x:c>
      <x:c r="R587" t="str">
        <x:v>P01308</x:v>
      </x:c>
      <x:c r="S587" t="str">
        <x:v>I00586</x:v>
      </x:c>
      <x:c r="T587" t="str">
        <x:v>R04</x:v>
      </x:c>
      <x:c r="U587" t="n">
        <x:v>0</x:v>
      </x:c>
      <x:c r="V587" t="n">
        <x:v>0</x:v>
      </x:c>
    </x:row>
    <x:row r="588" ht="20" customHeight="1">
      <x:c r="A588" s="4" t="str">
        <x:v>C00587</x:v>
      </x:c>
      <x:c r="B588" s="4" t="str">
        <x:v>Motor</x:v>
      </x:c>
      <x:c r="C588" s="4" t="str">
        <x:v>North</x:v>
      </x:c>
      <x:c r="D588" s="4" t="str">
        <x:v>Collision</x:v>
      </x:c>
      <x:c r="E588" s="4" t="str">
        <x:v>High</x:v>
      </x:c>
      <x:c r="F588" s="10" t="n">
        <x:v>190907.67</x:v>
      </x:c>
      <x:c r="G588" s="10" t="n">
        <x:v>7517.82</x:v>
      </x:c>
      <x:c r="H588" s="11" t="n">
        <x:v>9</x:v>
      </x:c>
      <x:c r="I588" s="11" t="str">
        <x:v>Settled</x:v>
      </x:c>
      <x:c r="J588" s="11" t="n">
        <x:v>5</x:v>
      </x:c>
      <x:c r="K588" s="11" t="n">
        <x:v>31</x:v>
      </x:c>
      <x:c r="L588" s="11" t="n">
        <x:v>1</x:v>
      </x:c>
      <x:c r="M588" s="4" t="str">
        <x:v>2025-05</x:v>
      </x:c>
      <x:c r="N588" s="4" t="n">
        <x:f>IF(AND(I588="Settled",ISNUMBER(K588)),1,0)</x:f>
        <x:v>1</x:v>
      </x:c>
      <x:c r="O588" s="4" t="n">
        <x:f>IF(N588=1,IF(K588&gt;Summary!$B$5,1,0),"")</x:f>
        <x:v>1</x:v>
      </x:c>
      <x:c r="P588" s="12" t="n">
        <x:f>IF(AND(ISNUMBER(F588),ISNUMBER(G588),G588&gt;0),F588/G588,"")</x:f>
        <x:v>25.394019808933976</x:v>
      </x:c>
      <x:c r="Q588" s="14" t="d">
        <x:v>2025-05-08T00:00:00.000Z</x:v>
      </x:c>
      <x:c r="R588" t="str">
        <x:v>P01031</x:v>
      </x:c>
      <x:c r="S588" t="str">
        <x:v>I00587</x:v>
      </x:c>
      <x:c r="T588" t="str">
        <x:v>R02</x:v>
      </x:c>
      <x:c r="U588" t="n">
        <x:v>0</x:v>
      </x:c>
      <x:c r="V588" t="n">
        <x:v>0</x:v>
      </x:c>
    </x:row>
    <x:row r="589" ht="20" customHeight="1">
      <x:c r="A589" s="4" t="str">
        <x:v>C00588</x:v>
      </x:c>
      <x:c r="B589" s="4" t="str">
        <x:v>Motor</x:v>
      </x:c>
      <x:c r="C589" s="4" t="str">
        <x:v>Central</x:v>
      </x:c>
      <x:c r="D589" s="4" t="str">
        <x:v>Collision</x:v>
      </x:c>
      <x:c r="E589" s="4" t="str">
        <x:v>High</x:v>
      </x:c>
      <x:c r="F589" s="10" t="n">
        <x:v>75192.36</x:v>
      </x:c>
      <x:c r="G589" s="10" t="n">
        <x:v>7853.21</x:v>
      </x:c>
      <x:c r="H589" s="11" t="n">
        <x:v>4</x:v>
      </x:c>
      <x:c r="I589" s="11" t="str">
        <x:v>Settled</x:v>
      </x:c>
      <x:c r="J589" s="11" t="n">
        <x:v>3</x:v>
      </x:c>
      <x:c r="K589" s="11" t="n">
        <x:v>24</x:v>
      </x:c>
      <x:c r="L589" s="11" t="n">
        <x:v>0</x:v>
      </x:c>
      <x:c r="M589" s="4" t="str">
        <x:v>2025-04</x:v>
      </x:c>
      <x:c r="N589" s="4" t="n">
        <x:f>IF(AND(I589="Settled",ISNUMBER(K589)),1,0)</x:f>
        <x:v>1</x:v>
      </x:c>
      <x:c r="O589" s="4" t="n">
        <x:f>IF(N589=1,IF(K589&gt;Summary!$B$5,1,0),"")</x:f>
        <x:v>0</x:v>
      </x:c>
      <x:c r="P589" s="12" t="n">
        <x:f>IF(AND(ISNUMBER(F589),ISNUMBER(G589),G589&gt;0),F589/G589,"")</x:f>
        <x:v>9.574729314509609</x:v>
      </x:c>
      <x:c r="Q589" s="14" t="d">
        <x:v>2025-04-25T00:00:00.000Z</x:v>
      </x:c>
      <x:c r="R589" t="str">
        <x:v>P01404</x:v>
      </x:c>
      <x:c r="S589" t="str">
        <x:v>I00588</x:v>
      </x:c>
      <x:c r="T589" t="str">
        <x:v>R05</x:v>
      </x:c>
      <x:c r="U589" t="n">
        <x:v>0</x:v>
      </x:c>
      <x:c r="V589" t="n">
        <x:v>0</x:v>
      </x:c>
    </x:row>
    <x:row r="590" ht="20" customHeight="1">
      <x:c r="A590" s="4" t="str">
        <x:v>C00589</x:v>
      </x:c>
      <x:c r="B590" s="4" t="str">
        <x:v>Motor</x:v>
      </x:c>
      <x:c r="C590" s="4" t="str">
        <x:v>West</x:v>
      </x:c>
      <x:c r="D590" s="4" t="str">
        <x:v>Glass Damage</x:v>
      </x:c>
      <x:c r="E590" s="4" t="str">
        <x:v>Medium</x:v>
      </x:c>
      <x:c r="F590" s="10" t="n">
        <x:v>10263.69</x:v>
      </x:c>
      <x:c r="G590" s="10" t="n">
        <x:v>8402.43</x:v>
      </x:c>
      <x:c r="H590" s="11" t="n">
        <x:v>1</x:v>
      </x:c>
      <x:c r="I590" s="11" t="str">
        <x:v>Settled</x:v>
      </x:c>
      <x:c r="J590" s="11" t="n">
        <x:v>3</x:v>
      </x:c>
      <x:c r="K590" s="11" t="n">
        <x:v>18</x:v>
      </x:c>
      <x:c r="L590" s="11" t="n">
        <x:v>0</x:v>
      </x:c>
      <x:c r="M590" s="4" t="str">
        <x:v>2025-07</x:v>
      </x:c>
      <x:c r="N590" s="4" t="n">
        <x:f>IF(AND(I590="Settled",ISNUMBER(K590)),1,0)</x:f>
        <x:v>1</x:v>
      </x:c>
      <x:c r="O590" s="4" t="n">
        <x:f>IF(N590=1,IF(K590&gt;Summary!$B$5,1,0),"")</x:f>
        <x:v>0</x:v>
      </x:c>
      <x:c r="P590" s="12" t="n">
        <x:f>IF(AND(ISNUMBER(F590),ISNUMBER(G590),G590&gt;0),F590/G590,"")</x:f>
        <x:v>1.2215144904509767</x:v>
      </x:c>
      <x:c r="Q590" s="14" t="d">
        <x:v>2025-07-09T00:00:00.000Z</x:v>
      </x:c>
      <x:c r="R590" t="str">
        <x:v>P00400</x:v>
      </x:c>
      <x:c r="S590" t="str">
        <x:v>I00589</x:v>
      </x:c>
      <x:c r="T590" t="str">
        <x:v>R03</x:v>
      </x:c>
      <x:c r="U590" t="n">
        <x:v>0</x:v>
      </x:c>
      <x:c r="V590" t="n">
        <x:v>0</x:v>
      </x:c>
    </x:row>
    <x:row r="591" ht="20" customHeight="1">
      <x:c r="A591" s="4" t="str">
        <x:v>C00590</x:v>
      </x:c>
      <x:c r="B591" s="4" t="str">
        <x:v>Motor</x:v>
      </x:c>
      <x:c r="C591" s="4" t="str">
        <x:v>Central</x:v>
      </x:c>
      <x:c r="D591" s="4" t="str">
        <x:v>Collision</x:v>
      </x:c>
      <x:c r="E591" s="4" t="str">
        <x:v>Low</x:v>
      </x:c>
      <x:c r="F591" s="10" t="n">
        <x:v>17635.14</x:v>
      </x:c>
      <x:c r="G591" s="10" t="n">
        <x:v>10854.48</x:v>
      </x:c>
      <x:c r="H591" s="11" t="n">
        <x:v>6</x:v>
      </x:c>
      <x:c r="I591" s="11" t="str">
        <x:v>Settled</x:v>
      </x:c>
      <x:c r="J591" s="11" t="n">
        <x:v>3</x:v>
      </x:c>
      <x:c r="K591" s="11" t="n">
        <x:v>13</x:v>
      </x:c>
      <x:c r="L591" s="11" t="n">
        <x:v>0</x:v>
      </x:c>
      <x:c r="M591" s="4" t="str">
        <x:v>2025-12</x:v>
      </x:c>
      <x:c r="N591" s="4" t="n">
        <x:f>IF(AND(I591="Settled",ISNUMBER(K591)),1,0)</x:f>
        <x:v>1</x:v>
      </x:c>
      <x:c r="O591" s="4" t="n">
        <x:f>IF(N591=1,IF(K591&gt;Summary!$B$5,1,0),"")</x:f>
        <x:v>0</x:v>
      </x:c>
      <x:c r="P591" s="12" t="n">
        <x:f>IF(AND(ISNUMBER(F591),ISNUMBER(G591),G591&gt;0),F591/G591,"")</x:f>
        <x:v>1.624687686558914</x:v>
      </x:c>
      <x:c r="Q591" s="14" t="d">
        <x:v>2025-12-29T00:00:00.000Z</x:v>
      </x:c>
      <x:c r="R591" t="str">
        <x:v>P00074</x:v>
      </x:c>
      <x:c r="S591" t="str">
        <x:v>I00590</x:v>
      </x:c>
      <x:c r="T591" t="str">
        <x:v>R05</x:v>
      </x:c>
      <x:c r="U591" t="n">
        <x:v>0</x:v>
      </x:c>
      <x:c r="V591" t="n">
        <x:v>0</x:v>
      </x:c>
    </x:row>
    <x:row r="592" ht="20" customHeight="1">
      <x:c r="A592" s="4" t="str">
        <x:v>C00591</x:v>
      </x:c>
      <x:c r="B592" s="4" t="str">
        <x:v>Motor</x:v>
      </x:c>
      <x:c r="C592" s="4" t="str">
        <x:v>South</x:v>
      </x:c>
      <x:c r="D592" s="4" t="str">
        <x:v>Collision</x:v>
      </x:c>
      <x:c r="E592" s="4" t="str">
        <x:v>Low</x:v>
      </x:c>
      <x:c r="F592" s="10" t="n">
        <x:v>26625.56</x:v>
      </x:c>
      <x:c r="G592" s="10" t="n">
        <x:v>13738.57</x:v>
      </x:c>
      <x:c r="H592" s="11" t="n">
        <x:v>10</x:v>
      </x:c>
      <x:c r="I592" s="11" t="str">
        <x:v>Settled</x:v>
      </x:c>
      <x:c r="J592" s="11" t="n">
        <x:v>2</x:v>
      </x:c>
      <x:c r="K592" s="11" t="n">
        <x:v>11</x:v>
      </x:c>
      <x:c r="L592" s="11" t="n">
        <x:v>0</x:v>
      </x:c>
      <x:c r="M592" s="4" t="str">
        <x:v>2025-06</x:v>
      </x:c>
      <x:c r="N592" s="4" t="n">
        <x:f>IF(AND(I592="Settled",ISNUMBER(K592)),1,0)</x:f>
        <x:v>1</x:v>
      </x:c>
      <x:c r="O592" s="4" t="n">
        <x:f>IF(N592=1,IF(K592&gt;Summary!$B$5,1,0),"")</x:f>
        <x:v>0</x:v>
      </x:c>
      <x:c r="P592" s="12" t="n">
        <x:f>IF(AND(ISNUMBER(F592),ISNUMBER(G592),G592&gt;0),F592/G592,"")</x:f>
        <x:v>1.9380153829692612</x:v>
      </x:c>
      <x:c r="Q592" s="14" t="d">
        <x:v>2025-06-14T00:00:00.000Z</x:v>
      </x:c>
      <x:c r="R592" t="str">
        <x:v>P00183</x:v>
      </x:c>
      <x:c r="S592" t="str">
        <x:v>I00591</x:v>
      </x:c>
      <x:c r="T592" t="str">
        <x:v>R01</x:v>
      </x:c>
      <x:c r="U592" t="n">
        <x:v>0</x:v>
      </x:c>
      <x:c r="V592" t="n">
        <x:v>0</x:v>
      </x:c>
    </x:row>
    <x:row r="593" ht="20" customHeight="1">
      <x:c r="A593" s="4" t="str">
        <x:v>C00592</x:v>
      </x:c>
      <x:c r="B593" s="4" t="str">
        <x:v>Motor</x:v>
      </x:c>
      <x:c r="C593" s="4" t="str">
        <x:v>West</x:v>
      </x:c>
      <x:c r="D593" s="4" t="str">
        <x:v>Collision</x:v>
      </x:c>
      <x:c r="E593" s="4" t="str">
        <x:v>Medium</x:v>
      </x:c>
      <x:c r="F593" s="10" t="n">
        <x:v>71132.48</x:v>
      </x:c>
      <x:c r="G593" s="10" t="n">
        <x:v>10391.44</x:v>
      </x:c>
      <x:c r="H593" s="11" t="n">
        <x:v>5</x:v>
      </x:c>
      <x:c r="I593" s="11" t="str">
        <x:v>Settled</x:v>
      </x:c>
      <x:c r="J593" s="11" t="n">
        <x:v>2</x:v>
      </x:c>
      <x:c r="K593" s="11" t="n">
        <x:v>22</x:v>
      </x:c>
      <x:c r="L593" s="11" t="n">
        <x:v>0</x:v>
      </x:c>
      <x:c r="M593" s="4" t="str">
        <x:v>2025-03</x:v>
      </x:c>
      <x:c r="N593" s="4" t="n">
        <x:f>IF(AND(I593="Settled",ISNUMBER(K593)),1,0)</x:f>
        <x:v>1</x:v>
      </x:c>
      <x:c r="O593" s="4" t="n">
        <x:f>IF(N593=1,IF(K593&gt;Summary!$B$5,1,0),"")</x:f>
        <x:v>0</x:v>
      </x:c>
      <x:c r="P593" s="12" t="n">
        <x:f>IF(AND(ISNUMBER(F593),ISNUMBER(G593),G593&gt;0),F593/G593,"")</x:f>
        <x:v>6.845295743419583</x:v>
      </x:c>
      <x:c r="Q593" s="14" t="d">
        <x:v>2025-03-09T00:00:00.000Z</x:v>
      </x:c>
      <x:c r="R593" t="str">
        <x:v>P01588</x:v>
      </x:c>
      <x:c r="S593" t="str">
        <x:v>I00592</x:v>
      </x:c>
      <x:c r="T593" t="str">
        <x:v>R03</x:v>
      </x:c>
      <x:c r="U593" t="n">
        <x:v>0</x:v>
      </x:c>
      <x:c r="V593" t="n">
        <x:v>0</x:v>
      </x:c>
    </x:row>
    <x:row r="594" ht="20" customHeight="1">
      <x:c r="A594" s="4" t="str">
        <x:v>C00593</x:v>
      </x:c>
      <x:c r="B594" s="4" t="str">
        <x:v>Motor</x:v>
      </x:c>
      <x:c r="C594" s="4" t="str">
        <x:v>South</x:v>
      </x:c>
      <x:c r="D594" s="4" t="str">
        <x:v>Glass Damage</x:v>
      </x:c>
      <x:c r="E594" s="4" t="str">
        <x:v>High</x:v>
      </x:c>
      <x:c r="F594" s="10" t="n">
        <x:v>28159.42</x:v>
      </x:c>
      <x:c r="G594" s="10" t="n">
        <x:v>13454.9</x:v>
      </x:c>
      <x:c r="H594" s="11" t="n">
        <x:v>9</x:v>
      </x:c>
      <x:c r="I594" s="11" t="str">
        <x:v>Settled</x:v>
      </x:c>
      <x:c r="J594" s="11" t="n">
        <x:v>6</x:v>
      </x:c>
      <x:c r="K594" s="11" t="n">
        <x:v>36</x:v>
      </x:c>
      <x:c r="L594" s="11" t="n">
        <x:v>1</x:v>
      </x:c>
      <x:c r="M594" s="4" t="str">
        <x:v>2025-08</x:v>
      </x:c>
      <x:c r="N594" s="4" t="n">
        <x:f>IF(AND(I594="Settled",ISNUMBER(K594)),1,0)</x:f>
        <x:v>1</x:v>
      </x:c>
      <x:c r="O594" s="4" t="n">
        <x:f>IF(N594=1,IF(K594&gt;Summary!$B$5,1,0),"")</x:f>
        <x:v>1</x:v>
      </x:c>
      <x:c r="P594" s="12" t="n">
        <x:f>IF(AND(ISNUMBER(F594),ISNUMBER(G594),G594&gt;0),F594/G594,"")</x:f>
        <x:v>2.092874714787921</x:v>
      </x:c>
      <x:c r="Q594" s="14" t="d">
        <x:v>2025-08-12T00:00:00.000Z</x:v>
      </x:c>
      <x:c r="R594" t="str">
        <x:v>P01025</x:v>
      </x:c>
      <x:c r="S594" t="str">
        <x:v>I00593</x:v>
      </x:c>
      <x:c r="T594" t="str">
        <x:v>R01</x:v>
      </x:c>
      <x:c r="U594" t="n">
        <x:v>0</x:v>
      </x:c>
      <x:c r="V594" t="n">
        <x:v>0</x:v>
      </x:c>
    </x:row>
    <x:row r="595" ht="20" customHeight="1">
      <x:c r="A595" s="4" t="str">
        <x:v>C00594</x:v>
      </x:c>
      <x:c r="B595" s="4" t="str">
        <x:v>Property</x:v>
      </x:c>
      <x:c r="C595" s="4" t="str">
        <x:v>Central</x:v>
      </x:c>
      <x:c r="D595" s="4" t="str">
        <x:v>Fire</x:v>
      </x:c>
      <x:c r="E595" s="4" t="str">
        <x:v>Low</x:v>
      </x:c>
      <x:c r="F595" s="10" t="n">
        <x:v>127727.88</x:v>
      </x:c>
      <x:c r="G595" s="10" t="n">
        <x:v>16459.01</x:v>
      </x:c>
      <x:c r="H595" s="11" t="n">
        <x:v>5</x:v>
      </x:c>
      <x:c r="I595" s="11" t="str">
        <x:v>Settled</x:v>
      </x:c>
      <x:c r="J595" s="11" t="n">
        <x:v>5</x:v>
      </x:c>
      <x:c r="K595" s="11" t="n">
        <x:v>31</x:v>
      </x:c>
      <x:c r="L595" s="11" t="n">
        <x:v>1</x:v>
      </x:c>
      <x:c r="M595" s="4" t="str">
        <x:v>2025-10</x:v>
      </x:c>
      <x:c r="N595" s="4" t="n">
        <x:f>IF(AND(I595="Settled",ISNUMBER(K595)),1,0)</x:f>
        <x:v>1</x:v>
      </x:c>
      <x:c r="O595" s="4" t="n">
        <x:f>IF(N595=1,IF(K595&gt;Summary!$B$5,1,0),"")</x:f>
        <x:v>1</x:v>
      </x:c>
      <x:c r="P595" s="12" t="n">
        <x:f>IF(AND(ISNUMBER(F595),ISNUMBER(G595),G595&gt;0),F595/G595,"")</x:f>
        <x:v>7.760362257511236</x:v>
      </x:c>
      <x:c r="Q595" s="14" t="d">
        <x:v>2025-10-30T00:00:00.000Z</x:v>
      </x:c>
      <x:c r="R595" t="str">
        <x:v>P00397</x:v>
      </x:c>
      <x:c r="S595" t="str">
        <x:v>I00594</x:v>
      </x:c>
      <x:c r="T595" t="str">
        <x:v>R05</x:v>
      </x:c>
      <x:c r="U595" t="n">
        <x:v>0</x:v>
      </x:c>
      <x:c r="V595" t="n">
        <x:v>0</x:v>
      </x:c>
    </x:row>
    <x:row r="596" ht="20" customHeight="1">
      <x:c r="A596" s="4" t="str">
        <x:v>C00595</x:v>
      </x:c>
      <x:c r="B596" s="4" t="str">
        <x:v>Motor</x:v>
      </x:c>
      <x:c r="C596" s="4" t="str">
        <x:v>South</x:v>
      </x:c>
      <x:c r="D596" s="4" t="str">
        <x:v>Theft</x:v>
      </x:c>
      <x:c r="E596" s="4" t="str">
        <x:v>Low</x:v>
      </x:c>
      <x:c r="F596" s="10" t="n">
        <x:v>23140.64</x:v>
      </x:c>
      <x:c r="G596" s="10" t="n">
        <x:v>15682.86</x:v>
      </x:c>
      <x:c r="H596" s="11" t="n">
        <x:v>4</x:v>
      </x:c>
      <x:c r="I596" s="11" t="str">
        <x:v>Settled</x:v>
      </x:c>
      <x:c r="J596" s="11" t="n">
        <x:v>6</x:v>
      </x:c>
      <x:c r="K596" s="11" t="n">
        <x:v>31</x:v>
      </x:c>
      <x:c r="L596" s="11" t="n">
        <x:v>1</x:v>
      </x:c>
      <x:c r="M596" s="4" t="str">
        <x:v>2025-08</x:v>
      </x:c>
      <x:c r="N596" s="4" t="n">
        <x:f>IF(AND(I596="Settled",ISNUMBER(K596)),1,0)</x:f>
        <x:v>1</x:v>
      </x:c>
      <x:c r="O596" s="4" t="n">
        <x:f>IF(N596=1,IF(K596&gt;Summary!$B$5,1,0),"")</x:f>
        <x:v>1</x:v>
      </x:c>
      <x:c r="P596" s="12" t="n">
        <x:f>IF(AND(ISNUMBER(F596),ISNUMBER(G596),G596&gt;0),F596/G596,"")</x:f>
        <x:v>1.475536987513757</x:v>
      </x:c>
      <x:c r="Q596" s="14" t="d">
        <x:v>2025-08-07T00:00:00.000Z</x:v>
      </x:c>
      <x:c r="R596" t="str">
        <x:v>P01367</x:v>
      </x:c>
      <x:c r="S596" t="str">
        <x:v>I00595</x:v>
      </x:c>
      <x:c r="T596" t="str">
        <x:v>R01</x:v>
      </x:c>
      <x:c r="U596" t="n">
        <x:v>0</x:v>
      </x:c>
      <x:c r="V596" t="n">
        <x:v>0</x:v>
      </x:c>
    </x:row>
    <x:row r="597" ht="20" customHeight="1">
      <x:c r="A597" s="4" t="str">
        <x:v>C00596</x:v>
      </x:c>
      <x:c r="B597" s="4" t="str">
        <x:v>Motor</x:v>
      </x:c>
      <x:c r="C597" s="4" t="str">
        <x:v>East</x:v>
      </x:c>
      <x:c r="D597" s="4" t="str">
        <x:v>Theft</x:v>
      </x:c>
      <x:c r="E597" s="4" t="str">
        <x:v>Medium</x:v>
      </x:c>
      <x:c r="F597" s="10" t="n">
        <x:v>119782.58</x:v>
      </x:c>
      <x:c r="G597" s="10" t="n">
        <x:v>14219.91</x:v>
      </x:c>
      <x:c r="H597" s="11" t="n">
        <x:v>9</x:v>
      </x:c>
      <x:c r="I597" s="11" t="str">
        <x:v>Rejected</x:v>
      </x:c>
      <x:c r="J597" s="11" t="n">
        <x:v>6</x:v>
      </x:c>
      <x:c r="K597" s="11"/>
      <x:c r="L597" s="11" t="n">
        <x:v>1</x:v>
      </x:c>
      <x:c r="M597" s="4" t="str">
        <x:v>2025-07</x:v>
      </x:c>
      <x:c r="N597" s="4" t="n">
        <x:f>IF(AND(I597="Settled",ISNUMBER(K597)),1,0)</x:f>
        <x:v>0</x:v>
      </x:c>
      <x:c r="O597" s="4" t="str">
        <x:f>IF(N597=1,IF(K597&gt;Summary!$B$5,1,0),"")</x:f>
      </x:c>
      <x:c r="P597" s="12" t="n">
        <x:f>IF(AND(ISNUMBER(F597),ISNUMBER(G597),G597&gt;0),F597/G597,"")</x:f>
        <x:v>8.423582146441152</x:v>
      </x:c>
      <x:c r="Q597" s="14" t="d">
        <x:v>2025-07-13T00:00:00.000Z</x:v>
      </x:c>
      <x:c r="R597" t="str">
        <x:v>P00496</x:v>
      </x:c>
      <x:c r="S597" t="str">
        <x:v>I00596</x:v>
      </x:c>
      <x:c r="T597" t="str">
        <x:v>R04</x:v>
      </x:c>
      <x:c r="U597" t="n">
        <x:v>0</x:v>
      </x:c>
      <x:c r="V597" t="n">
        <x:v>0</x:v>
      </x:c>
    </x:row>
    <x:row r="598" ht="20" customHeight="1">
      <x:c r="A598" s="4" t="str">
        <x:v>C00597</x:v>
      </x:c>
      <x:c r="B598" s="4" t="str">
        <x:v>Property</x:v>
      </x:c>
      <x:c r="C598" s="4" t="str">
        <x:v>South</x:v>
      </x:c>
      <x:c r="D598" s="4" t="str">
        <x:v>Fire</x:v>
      </x:c>
      <x:c r="E598" s="4" t="str">
        <x:v>Medium</x:v>
      </x:c>
      <x:c r="F598" s="10" t="n">
        <x:v>321728.01</x:v>
      </x:c>
      <x:c r="G598" s="10" t="n">
        <x:v>8400.68</x:v>
      </x:c>
      <x:c r="H598" s="11" t="n">
        <x:v>10</x:v>
      </x:c>
      <x:c r="I598" s="11" t="str">
        <x:v>Settled</x:v>
      </x:c>
      <x:c r="J598" s="11" t="n">
        <x:v>6</x:v>
      </x:c>
      <x:c r="K598" s="11" t="n">
        <x:v>27</x:v>
      </x:c>
      <x:c r="L598" s="11" t="n">
        <x:v>1</x:v>
      </x:c>
      <x:c r="M598" s="4" t="str">
        <x:v>2025-09</x:v>
      </x:c>
      <x:c r="N598" s="4" t="n">
        <x:f>IF(AND(I598="Settled",ISNUMBER(K598)),1,0)</x:f>
        <x:v>1</x:v>
      </x:c>
      <x:c r="O598" s="4" t="n">
        <x:f>IF(N598=1,IF(K598&gt;Summary!$B$5,1,0),"")</x:f>
        <x:v>0</x:v>
      </x:c>
      <x:c r="P598" s="12" t="n">
        <x:f>IF(AND(ISNUMBER(F598),ISNUMBER(G598),G598&gt;0),F598/G598,"")</x:f>
        <x:v>38.297853269021076</x:v>
      </x:c>
      <x:c r="Q598" s="14" t="d">
        <x:v>2025-09-02T00:00:00.000Z</x:v>
      </x:c>
      <x:c r="R598" t="str">
        <x:v>P00956</x:v>
      </x:c>
      <x:c r="S598" t="str">
        <x:v>I00597</x:v>
      </x:c>
      <x:c r="T598" t="str">
        <x:v>R01</x:v>
      </x:c>
      <x:c r="U598" t="n">
        <x:v>0</x:v>
      </x:c>
      <x:c r="V598" t="n">
        <x:v>0</x:v>
      </x:c>
    </x:row>
    <x:row r="599" ht="20" customHeight="1">
      <x:c r="A599" s="4" t="str">
        <x:v>C00598</x:v>
      </x:c>
      <x:c r="B599" s="4" t="str">
        <x:v>Motor</x:v>
      </x:c>
      <x:c r="C599" s="4" t="str">
        <x:v>North</x:v>
      </x:c>
      <x:c r="D599" s="4" t="str">
        <x:v>Collision</x:v>
      </x:c>
      <x:c r="E599" s="4" t="str">
        <x:v>Medium</x:v>
      </x:c>
      <x:c r="F599" s="10" t="n">
        <x:v>66775.75</x:v>
      </x:c>
      <x:c r="G599" s="10" t="n">
        <x:v>9615.53</x:v>
      </x:c>
      <x:c r="H599" s="11" t="n">
        <x:v>8</x:v>
      </x:c>
      <x:c r="I599" s="11" t="str">
        <x:v>Settled</x:v>
      </x:c>
      <x:c r="J599" s="11" t="n">
        <x:v>3</x:v>
      </x:c>
      <x:c r="K599" s="11" t="n">
        <x:v>8</x:v>
      </x:c>
      <x:c r="L599" s="11" t="n">
        <x:v>0</x:v>
      </x:c>
      <x:c r="M599" s="4" t="str">
        <x:v>2025-11</x:v>
      </x:c>
      <x:c r="N599" s="4" t="n">
        <x:f>IF(AND(I599="Settled",ISNUMBER(K599)),1,0)</x:f>
        <x:v>1</x:v>
      </x:c>
      <x:c r="O599" s="4" t="n">
        <x:f>IF(N599=1,IF(K599&gt;Summary!$B$5,1,0),"")</x:f>
        <x:v>0</x:v>
      </x:c>
      <x:c r="P599" s="12" t="n">
        <x:f>IF(AND(ISNUMBER(F599),ISNUMBER(G599),G599&gt;0),F599/G599,"")</x:f>
        <x:v>6.944572998056269</x:v>
      </x:c>
      <x:c r="Q599" s="14" t="d">
        <x:v>2025-11-18T00:00:00.000Z</x:v>
      </x:c>
      <x:c r="R599" t="str">
        <x:v>P00399</x:v>
      </x:c>
      <x:c r="S599" t="str">
        <x:v>I00598</x:v>
      </x:c>
      <x:c r="T599" t="str">
        <x:v>R02</x:v>
      </x:c>
      <x:c r="U599" t="n">
        <x:v>0</x:v>
      </x:c>
      <x:c r="V599" t="n">
        <x:v>0</x:v>
      </x:c>
    </x:row>
    <x:row r="600" ht="20" customHeight="1">
      <x:c r="A600" s="4" t="str">
        <x:v>C00599</x:v>
      </x:c>
      <x:c r="B600" s="4" t="str">
        <x:v>Property</x:v>
      </x:c>
      <x:c r="C600" s="4" t="str">
        <x:v>South</x:v>
      </x:c>
      <x:c r="D600" s="4" t="str">
        <x:v>Flood</x:v>
      </x:c>
      <x:c r="E600" s="4" t="str">
        <x:v>Medium</x:v>
      </x:c>
      <x:c r="F600" s="10" t="n">
        <x:v>128769.22</x:v>
      </x:c>
      <x:c r="G600" s="10" t="n">
        <x:v>3928.13</x:v>
      </x:c>
      <x:c r="H600" s="11" t="n">
        <x:v>10</x:v>
      </x:c>
      <x:c r="I600" s="11" t="str">
        <x:v>Settled</x:v>
      </x:c>
      <x:c r="J600" s="11" t="n">
        <x:v>4</x:v>
      </x:c>
      <x:c r="K600" s="11" t="n">
        <x:v>21</x:v>
      </x:c>
      <x:c r="L600" s="11" t="n">
        <x:v>0</x:v>
      </x:c>
      <x:c r="M600" s="4" t="str">
        <x:v>2025-01</x:v>
      </x:c>
      <x:c r="N600" s="4" t="n">
        <x:f>IF(AND(I600="Settled",ISNUMBER(K600)),1,0)</x:f>
        <x:v>1</x:v>
      </x:c>
      <x:c r="O600" s="4" t="n">
        <x:f>IF(N600=1,IF(K600&gt;Summary!$B$5,1,0),"")</x:f>
        <x:v>0</x:v>
      </x:c>
      <x:c r="P600" s="12" t="n">
        <x:f>IF(AND(ISNUMBER(F600),ISNUMBER(G600),G600&gt;0),F600/G600,"")</x:f>
        <x:v>32.78130306278051</x:v>
      </x:c>
      <x:c r="Q600" s="14" t="d">
        <x:v>2025-01-28T00:00:00.000Z</x:v>
      </x:c>
      <x:c r="R600" t="str">
        <x:v>P00152</x:v>
      </x:c>
      <x:c r="S600" t="str">
        <x:v>I00599</x:v>
      </x:c>
      <x:c r="T600" t="str">
        <x:v>R01</x:v>
      </x:c>
      <x:c r="U600" t="n">
        <x:v>0</x:v>
      </x:c>
      <x:c r="V600" t="n">
        <x:v>0</x:v>
      </x:c>
    </x:row>
    <x:row r="601" ht="20" customHeight="1">
      <x:c r="A601" s="4" t="str">
        <x:v>C00600</x:v>
      </x:c>
      <x:c r="B601" s="4" t="str">
        <x:v>Motor</x:v>
      </x:c>
      <x:c r="C601" s="4" t="str">
        <x:v>Central</x:v>
      </x:c>
      <x:c r="D601" s="4" t="str">
        <x:v>Collision</x:v>
      </x:c>
      <x:c r="E601" s="4" t="str">
        <x:v>High</x:v>
      </x:c>
      <x:c r="F601" s="10" t="n">
        <x:v>155667.66</x:v>
      </x:c>
      <x:c r="G601" s="10" t="n">
        <x:v>7609.66</x:v>
      </x:c>
      <x:c r="H601" s="11" t="n">
        <x:v>10</x:v>
      </x:c>
      <x:c r="I601" s="11" t="str">
        <x:v>Settled</x:v>
      </x:c>
      <x:c r="J601" s="11" t="n">
        <x:v>4</x:v>
      </x:c>
      <x:c r="K601" s="11" t="n">
        <x:v>35</x:v>
      </x:c>
      <x:c r="L601" s="11" t="n">
        <x:v>1</x:v>
      </x:c>
      <x:c r="M601" s="4" t="str">
        <x:v>2025-12</x:v>
      </x:c>
      <x:c r="N601" s="4" t="n">
        <x:f>IF(AND(I601="Settled",ISNUMBER(K601)),1,0)</x:f>
        <x:v>1</x:v>
      </x:c>
      <x:c r="O601" s="4" t="n">
        <x:f>IF(N601=1,IF(K601&gt;Summary!$B$5,1,0),"")</x:f>
        <x:v>1</x:v>
      </x:c>
      <x:c r="P601" s="12" t="n">
        <x:f>IF(AND(ISNUMBER(F601),ISNUMBER(G601),G601&gt;0),F601/G601,"")</x:f>
        <x:v>20.456585445341844</x:v>
      </x:c>
      <x:c r="Q601" s="14" t="d">
        <x:v>2025-12-25T00:00:00.000Z</x:v>
      </x:c>
      <x:c r="R601" t="str">
        <x:v>P00429</x:v>
      </x:c>
      <x:c r="S601" t="str">
        <x:v>I00600</x:v>
      </x:c>
      <x:c r="T601" t="str">
        <x:v>R05</x:v>
      </x:c>
      <x:c r="U601" t="n">
        <x:v>0</x:v>
      </x:c>
      <x:c r="V601" t="n">
        <x:v>0</x:v>
      </x:c>
    </x:row>
    <x:row r="602" ht="20" customHeight="1">
      <x:c r="A602" s="4" t="str">
        <x:v>C00601</x:v>
      </x:c>
      <x:c r="B602" s="4" t="str">
        <x:v>Motor</x:v>
      </x:c>
      <x:c r="C602" s="4" t="str">
        <x:v>East</x:v>
      </x:c>
      <x:c r="D602" s="4" t="str">
        <x:v>Collision</x:v>
      </x:c>
      <x:c r="E602" s="4" t="str">
        <x:v>Low</x:v>
      </x:c>
      <x:c r="F602" s="10" t="n">
        <x:v>12057.86</x:v>
      </x:c>
      <x:c r="G602" s="10" t="n">
        <x:v>6395.96</x:v>
      </x:c>
      <x:c r="H602" s="11" t="n">
        <x:v>8</x:v>
      </x:c>
      <x:c r="I602" s="11" t="str">
        <x:v>Settled</x:v>
      </x:c>
      <x:c r="J602" s="11" t="n">
        <x:v>3</x:v>
      </x:c>
      <x:c r="K602" s="11" t="n">
        <x:v>9</x:v>
      </x:c>
      <x:c r="L602" s="11" t="n">
        <x:v>0</x:v>
      </x:c>
      <x:c r="M602" s="4" t="str">
        <x:v>2025-11</x:v>
      </x:c>
      <x:c r="N602" s="4" t="n">
        <x:f>IF(AND(I602="Settled",ISNUMBER(K602)),1,0)</x:f>
        <x:v>1</x:v>
      </x:c>
      <x:c r="O602" s="4" t="n">
        <x:f>IF(N602=1,IF(K602&gt;Summary!$B$5,1,0),"")</x:f>
        <x:v>0</x:v>
      </x:c>
      <x:c r="P602" s="12" t="n">
        <x:f>IF(AND(ISNUMBER(F602),ISNUMBER(G602),G602&gt;0),F602/G602,"")</x:f>
        <x:v>1.8852306768647709</x:v>
      </x:c>
      <x:c r="Q602" s="14" t="d">
        <x:v>2025-11-23T00:00:00.000Z</x:v>
      </x:c>
      <x:c r="R602" t="str">
        <x:v>P00366</x:v>
      </x:c>
      <x:c r="S602" t="str">
        <x:v>I00601</x:v>
      </x:c>
      <x:c r="T602" t="str">
        <x:v>R04</x:v>
      </x:c>
      <x:c r="U602" t="n">
        <x:v>0</x:v>
      </x:c>
      <x:c r="V602" t="n">
        <x:v>0</x:v>
      </x:c>
    </x:row>
    <x:row r="603" ht="20" customHeight="1">
      <x:c r="A603" s="4" t="str">
        <x:v>C00602</x:v>
      </x:c>
      <x:c r="B603" s="4" t="str">
        <x:v>Motor</x:v>
      </x:c>
      <x:c r="C603" s="4" t="str">
        <x:v>North</x:v>
      </x:c>
      <x:c r="D603" s="4" t="str">
        <x:v>Theft</x:v>
      </x:c>
      <x:c r="E603" s="4" t="str">
        <x:v>Medium</x:v>
      </x:c>
      <x:c r="F603" s="10" t="n">
        <x:v>82090.3</x:v>
      </x:c>
      <x:c r="G603" s="10" t="n">
        <x:v>15814.85</x:v>
      </x:c>
      <x:c r="H603" s="11" t="n">
        <x:v>10</x:v>
      </x:c>
      <x:c r="I603" s="11" t="str">
        <x:v>Settled</x:v>
      </x:c>
      <x:c r="J603" s="11" t="n">
        <x:v>6</x:v>
      </x:c>
      <x:c r="K603" s="11" t="n">
        <x:v>23</x:v>
      </x:c>
      <x:c r="L603" s="11" t="n">
        <x:v>1</x:v>
      </x:c>
      <x:c r="M603" s="4" t="str">
        <x:v>2025-12</x:v>
      </x:c>
      <x:c r="N603" s="4" t="n">
        <x:f>IF(AND(I603="Settled",ISNUMBER(K603)),1,0)</x:f>
        <x:v>1</x:v>
      </x:c>
      <x:c r="O603" s="4" t="n">
        <x:f>IF(N603=1,IF(K603&gt;Summary!$B$5,1,0),"")</x:f>
        <x:v>0</x:v>
      </x:c>
      <x:c r="P603" s="12" t="n">
        <x:f>IF(AND(ISNUMBER(F603),ISNUMBER(G603),G603&gt;0),F603/G603,"")</x:f>
        <x:v>5.190709997249421</x:v>
      </x:c>
      <x:c r="Q603" s="14" t="d">
        <x:v>2025-12-17T00:00:00.000Z</x:v>
      </x:c>
      <x:c r="R603" t="str">
        <x:v>P00885</x:v>
      </x:c>
      <x:c r="S603" t="str">
        <x:v>I00602</x:v>
      </x:c>
      <x:c r="T603" t="str">
        <x:v>R02</x:v>
      </x:c>
      <x:c r="U603" t="n">
        <x:v>0</x:v>
      </x:c>
      <x:c r="V603" t="n">
        <x:v>0</x:v>
      </x:c>
    </x:row>
    <x:row r="604" ht="20" customHeight="1">
      <x:c r="A604" s="4" t="str">
        <x:v>C00603</x:v>
      </x:c>
      <x:c r="B604" s="4" t="str">
        <x:v>Motor</x:v>
      </x:c>
      <x:c r="C604" s="4" t="str">
        <x:v>Central</x:v>
      </x:c>
      <x:c r="D604" s="4" t="str">
        <x:v>Theft</x:v>
      </x:c>
      <x:c r="E604" s="4" t="str">
        <x:v>Medium</x:v>
      </x:c>
      <x:c r="F604" s="10" t="n">
        <x:v>86834.27</x:v>
      </x:c>
      <x:c r="G604" s="10" t="n">
        <x:v>7876.9</x:v>
      </x:c>
      <x:c r="H604" s="11" t="n">
        <x:v>6</x:v>
      </x:c>
      <x:c r="I604" s="11" t="str">
        <x:v>Settled</x:v>
      </x:c>
      <x:c r="J604" s="11" t="n">
        <x:v>4</x:v>
      </x:c>
      <x:c r="K604" s="11" t="n">
        <x:v>31</x:v>
      </x:c>
      <x:c r="L604" s="11" t="n">
        <x:v>1</x:v>
      </x:c>
      <x:c r="M604" s="4" t="str">
        <x:v>2025-07</x:v>
      </x:c>
      <x:c r="N604" s="4" t="n">
        <x:f>IF(AND(I604="Settled",ISNUMBER(K604)),1,0)</x:f>
        <x:v>1</x:v>
      </x:c>
      <x:c r="O604" s="4" t="n">
        <x:f>IF(N604=1,IF(K604&gt;Summary!$B$5,1,0),"")</x:f>
        <x:v>1</x:v>
      </x:c>
      <x:c r="P604" s="12" t="n">
        <x:f>IF(AND(ISNUMBER(F604),ISNUMBER(G604),G604&gt;0),F604/G604,"")</x:f>
        <x:v>11.023914230217473</x:v>
      </x:c>
      <x:c r="Q604" s="14" t="d">
        <x:v>2025-07-01T00:00:00.000Z</x:v>
      </x:c>
      <x:c r="R604" t="str">
        <x:v>P00034</x:v>
      </x:c>
      <x:c r="S604" t="str">
        <x:v>I00603</x:v>
      </x:c>
      <x:c r="T604" t="str">
        <x:v>R05</x:v>
      </x:c>
      <x:c r="U604" t="n">
        <x:v>0</x:v>
      </x:c>
      <x:c r="V604" t="n">
        <x:v>0</x:v>
      </x:c>
    </x:row>
    <x:row r="605" ht="20" customHeight="1">
      <x:c r="A605" s="4" t="str">
        <x:v>C00604</x:v>
      </x:c>
      <x:c r="B605" s="4" t="str">
        <x:v>Motor</x:v>
      </x:c>
      <x:c r="C605" s="4" t="str">
        <x:v>South</x:v>
      </x:c>
      <x:c r="D605" s="4" t="str">
        <x:v>Collision</x:v>
      </x:c>
      <x:c r="E605" s="4" t="str">
        <x:v>Medium</x:v>
      </x:c>
      <x:c r="F605" s="10" t="n">
        <x:v>22142.16</x:v>
      </x:c>
      <x:c r="G605" s="10" t="n">
        <x:v>4100.38</x:v>
      </x:c>
      <x:c r="H605" s="11" t="n">
        <x:v>1</x:v>
      </x:c>
      <x:c r="I605" s="11" t="str">
        <x:v>Settled</x:v>
      </x:c>
      <x:c r="J605" s="11" t="n">
        <x:v>2</x:v>
      </x:c>
      <x:c r="K605" s="11" t="n">
        <x:v>14</x:v>
      </x:c>
      <x:c r="L605" s="11" t="n">
        <x:v>0</x:v>
      </x:c>
      <x:c r="M605" s="4" t="str">
        <x:v>2025-11</x:v>
      </x:c>
      <x:c r="N605" s="4" t="n">
        <x:f>IF(AND(I605="Settled",ISNUMBER(K605)),1,0)</x:f>
        <x:v>1</x:v>
      </x:c>
      <x:c r="O605" s="4" t="n">
        <x:f>IF(N605=1,IF(K605&gt;Summary!$B$5,1,0),"")</x:f>
        <x:v>0</x:v>
      </x:c>
      <x:c r="P605" s="12" t="n">
        <x:f>IF(AND(ISNUMBER(F605),ISNUMBER(G605),G605&gt;0),F605/G605,"")</x:f>
        <x:v>5.4000263390222365</x:v>
      </x:c>
      <x:c r="Q605" s="14" t="d">
        <x:v>2025-11-08T00:00:00.000Z</x:v>
      </x:c>
      <x:c r="R605" t="str">
        <x:v>P00384</x:v>
      </x:c>
      <x:c r="S605" t="str">
        <x:v>I00604</x:v>
      </x:c>
      <x:c r="T605" t="str">
        <x:v>R01</x:v>
      </x:c>
      <x:c r="U605" t="n">
        <x:v>0</x:v>
      </x:c>
      <x:c r="V605" t="n">
        <x:v>0</x:v>
      </x:c>
    </x:row>
    <x:row r="606" ht="20" customHeight="1">
      <x:c r="A606" s="4" t="str">
        <x:v>C00605</x:v>
      </x:c>
      <x:c r="B606" s="4" t="str">
        <x:v>Motor</x:v>
      </x:c>
      <x:c r="C606" s="4" t="str">
        <x:v>Central</x:v>
      </x:c>
      <x:c r="D606" s="4" t="str">
        <x:v>Collision</x:v>
      </x:c>
      <x:c r="E606" s="4" t="str">
        <x:v>High</x:v>
      </x:c>
      <x:c r="F606" s="10" t="n">
        <x:v>136512.59</x:v>
      </x:c>
      <x:c r="G606" s="10" t="n">
        <x:v>14733.46</x:v>
      </x:c>
      <x:c r="H606" s="11" t="n">
        <x:v>4</x:v>
      </x:c>
      <x:c r="I606" s="11" t="str">
        <x:v>Settled</x:v>
      </x:c>
      <x:c r="J606" s="11" t="n">
        <x:v>4</x:v>
      </x:c>
      <x:c r="K606" s="11" t="n">
        <x:v>32</x:v>
      </x:c>
      <x:c r="L606" s="11" t="n">
        <x:v>1</x:v>
      </x:c>
      <x:c r="M606" s="4" t="str">
        <x:v>2025-01</x:v>
      </x:c>
      <x:c r="N606" s="4" t="n">
        <x:f>IF(AND(I606="Settled",ISNUMBER(K606)),1,0)</x:f>
        <x:v>1</x:v>
      </x:c>
      <x:c r="O606" s="4" t="n">
        <x:f>IF(N606=1,IF(K606&gt;Summary!$B$5,1,0),"")</x:f>
        <x:v>1</x:v>
      </x:c>
      <x:c r="P606" s="12" t="n">
        <x:f>IF(AND(ISNUMBER(F606),ISNUMBER(G606),G606&gt;0),F606/G606,"")</x:f>
        <x:v>9.265480749260528</x:v>
      </x:c>
      <x:c r="Q606" s="14" t="d">
        <x:v>2025-01-30T00:00:00.000Z</x:v>
      </x:c>
      <x:c r="R606" t="str">
        <x:v>P00909</x:v>
      </x:c>
      <x:c r="S606" t="str">
        <x:v>I00605</x:v>
      </x:c>
      <x:c r="T606" t="str">
        <x:v>R05</x:v>
      </x:c>
      <x:c r="U606" t="n">
        <x:v>0</x:v>
      </x:c>
      <x:c r="V606" t="n">
        <x:v>0</x:v>
      </x:c>
    </x:row>
    <x:row r="607" ht="20" customHeight="1">
      <x:c r="A607" s="4" t="str">
        <x:v>C00606</x:v>
      </x:c>
      <x:c r="B607" s="4" t="str">
        <x:v>Property</x:v>
      </x:c>
      <x:c r="C607" s="4" t="str">
        <x:v>North</x:v>
      </x:c>
      <x:c r="D607" s="4" t="str">
        <x:v>Fire</x:v>
      </x:c>
      <x:c r="E607" s="4" t="str">
        <x:v>Medium</x:v>
      </x:c>
      <x:c r="F607" s="10" t="n">
        <x:v>92588.14</x:v>
      </x:c>
      <x:c r="G607" s="10" t="n">
        <x:v>15164.98</x:v>
      </x:c>
      <x:c r="H607" s="11" t="n">
        <x:v>5</x:v>
      </x:c>
      <x:c r="I607" s="11" t="str">
        <x:v>Pending</x:v>
      </x:c>
      <x:c r="J607" s="11" t="n">
        <x:v>5</x:v>
      </x:c>
      <x:c r="K607" s="11"/>
      <x:c r="L607" s="11" t="n">
        <x:v>1</x:v>
      </x:c>
      <x:c r="M607" s="4" t="str">
        <x:v>2025-05</x:v>
      </x:c>
      <x:c r="N607" s="4" t="n">
        <x:f>IF(AND(I607="Settled",ISNUMBER(K607)),1,0)</x:f>
        <x:v>0</x:v>
      </x:c>
      <x:c r="O607" s="4" t="str">
        <x:f>IF(N607=1,IF(K607&gt;Summary!$B$5,1,0),"")</x:f>
      </x:c>
      <x:c r="P607" s="12" t="n">
        <x:f>IF(AND(ISNUMBER(F607),ISNUMBER(G607),G607&gt;0),F607/G607,"")</x:f>
        <x:v>6.105391500681175</x:v>
      </x:c>
      <x:c r="Q607" s="14" t="d">
        <x:v>2025-05-31T00:00:00.000Z</x:v>
      </x:c>
      <x:c r="R607" t="str">
        <x:v>P00631</x:v>
      </x:c>
      <x:c r="S607" t="str">
        <x:v>I00606</x:v>
      </x:c>
      <x:c r="T607" t="str">
        <x:v>R02</x:v>
      </x:c>
      <x:c r="U607" t="n">
        <x:v>0</x:v>
      </x:c>
      <x:c r="V607" t="n">
        <x:v>0</x:v>
      </x:c>
    </x:row>
    <x:row r="608" ht="20" customHeight="1">
      <x:c r="A608" s="4" t="str">
        <x:v>C00607</x:v>
      </x:c>
      <x:c r="B608" s="4" t="str">
        <x:v>Property</x:v>
      </x:c>
      <x:c r="C608" s="4" t="str">
        <x:v>North</x:v>
      </x:c>
      <x:c r="D608" s="4" t="str">
        <x:v>Water Damage</x:v>
      </x:c>
      <x:c r="E608" s="4" t="str">
        <x:v>Medium</x:v>
      </x:c>
      <x:c r="F608" s="10" t="n">
        <x:v>43627.32</x:v>
      </x:c>
      <x:c r="G608" s="10" t="n">
        <x:v>7089.01</x:v>
      </x:c>
      <x:c r="H608" s="11" t="n">
        <x:v>6</x:v>
      </x:c>
      <x:c r="I608" s="11" t="str">
        <x:v>Settled</x:v>
      </x:c>
      <x:c r="J608" s="11" t="n">
        <x:v>3</x:v>
      </x:c>
      <x:c r="K608" s="11" t="n">
        <x:v>15</x:v>
      </x:c>
      <x:c r="L608" s="11" t="n">
        <x:v>0</x:v>
      </x:c>
      <x:c r="M608" s="4" t="str">
        <x:v>2025-11</x:v>
      </x:c>
      <x:c r="N608" s="4" t="n">
        <x:f>IF(AND(I608="Settled",ISNUMBER(K608)),1,0)</x:f>
        <x:v>1</x:v>
      </x:c>
      <x:c r="O608" s="4" t="n">
        <x:f>IF(N608=1,IF(K608&gt;Summary!$B$5,1,0),"")</x:f>
        <x:v>0</x:v>
      </x:c>
      <x:c r="P608" s="12" t="n">
        <x:f>IF(AND(ISNUMBER(F608),ISNUMBER(G608),G608&gt;0),F608/G608,"")</x:f>
        <x:v>6.154218995318105</x:v>
      </x:c>
      <x:c r="Q608" s="14" t="d">
        <x:v>2025-11-18T00:00:00.000Z</x:v>
      </x:c>
      <x:c r="R608" t="str">
        <x:v>P01018</x:v>
      </x:c>
      <x:c r="S608" t="str">
        <x:v>I00607</x:v>
      </x:c>
      <x:c r="T608" t="str">
        <x:v>R02</x:v>
      </x:c>
      <x:c r="U608" t="n">
        <x:v>0</x:v>
      </x:c>
      <x:c r="V608" t="n">
        <x:v>0</x:v>
      </x:c>
    </x:row>
    <x:row r="609" ht="20" customHeight="1">
      <x:c r="A609" s="4" t="str">
        <x:v>C00608</x:v>
      </x:c>
      <x:c r="B609" s="4" t="str">
        <x:v>Property</x:v>
      </x:c>
      <x:c r="C609" s="4" t="str">
        <x:v>South</x:v>
      </x:c>
      <x:c r="D609" s="4" t="str">
        <x:v>Fire</x:v>
      </x:c>
      <x:c r="E609" s="4" t="str">
        <x:v>Low</x:v>
      </x:c>
      <x:c r="F609" s="10" t="n">
        <x:v>80606.72</x:v>
      </x:c>
      <x:c r="G609" s="10" t="n">
        <x:v>15870.67</x:v>
      </x:c>
      <x:c r="H609" s="11" t="n">
        <x:v>3</x:v>
      </x:c>
      <x:c r="I609" s="11" t="str">
        <x:v>Settled</x:v>
      </x:c>
      <x:c r="J609" s="11" t="n">
        <x:v>3</x:v>
      </x:c>
      <x:c r="K609" s="11" t="n">
        <x:v>16</x:v>
      </x:c>
      <x:c r="L609" s="11" t="n">
        <x:v>0</x:v>
      </x:c>
      <x:c r="M609" s="4" t="str">
        <x:v>2025-04</x:v>
      </x:c>
      <x:c r="N609" s="4" t="n">
        <x:f>IF(AND(I609="Settled",ISNUMBER(K609)),1,0)</x:f>
        <x:v>1</x:v>
      </x:c>
      <x:c r="O609" s="4" t="n">
        <x:f>IF(N609=1,IF(K609&gt;Summary!$B$5,1,0),"")</x:f>
        <x:v>0</x:v>
      </x:c>
      <x:c r="P609" s="12" t="n">
        <x:f>IF(AND(ISNUMBER(F609),ISNUMBER(G609),G609&gt;0),F609/G609,"")</x:f>
        <x:v>5.078973981564736</x:v>
      </x:c>
      <x:c r="Q609" s="14" t="d">
        <x:v>2025-04-10T00:00:00.000Z</x:v>
      </x:c>
      <x:c r="R609" t="str">
        <x:v>P01049</x:v>
      </x:c>
      <x:c r="S609" t="str">
        <x:v>I00608</x:v>
      </x:c>
      <x:c r="T609" t="str">
        <x:v>R01</x:v>
      </x:c>
      <x:c r="U609" t="n">
        <x:v>0</x:v>
      </x:c>
      <x:c r="V609" t="n">
        <x:v>0</x:v>
      </x:c>
    </x:row>
    <x:row r="610" ht="20" customHeight="1">
      <x:c r="A610" s="4" t="str">
        <x:v>C00609</x:v>
      </x:c>
      <x:c r="B610" s="4" t="str">
        <x:v>Motor</x:v>
      </x:c>
      <x:c r="C610" s="4" t="str">
        <x:v>West</x:v>
      </x:c>
      <x:c r="D610" s="4" t="str">
        <x:v>Collision</x:v>
      </x:c>
      <x:c r="E610" s="4" t="str">
        <x:v>Medium</x:v>
      </x:c>
      <x:c r="F610" s="10" t="n">
        <x:v>30778.36</x:v>
      </x:c>
      <x:c r="G610" s="10" t="n">
        <x:v>10595.43</x:v>
      </x:c>
      <x:c r="H610" s="11" t="n">
        <x:v>8</x:v>
      </x:c>
      <x:c r="I610" s="11" t="str">
        <x:v>Settled</x:v>
      </x:c>
      <x:c r="J610" s="11" t="n">
        <x:v>2</x:v>
      </x:c>
      <x:c r="K610" s="11" t="n">
        <x:v>13</x:v>
      </x:c>
      <x:c r="L610" s="11" t="n">
        <x:v>0</x:v>
      </x:c>
      <x:c r="M610" s="4" t="str">
        <x:v>2025-10</x:v>
      </x:c>
      <x:c r="N610" s="4" t="n">
        <x:f>IF(AND(I610="Settled",ISNUMBER(K610)),1,0)</x:f>
        <x:v>1</x:v>
      </x:c>
      <x:c r="O610" s="4" t="n">
        <x:f>IF(N610=1,IF(K610&gt;Summary!$B$5,1,0),"")</x:f>
        <x:v>0</x:v>
      </x:c>
      <x:c r="P610" s="12" t="n">
        <x:f>IF(AND(ISNUMBER(F610),ISNUMBER(G610),G610&gt;0),F610/G610,"")</x:f>
        <x:v>2.9048712510959915</x:v>
      </x:c>
      <x:c r="Q610" s="14" t="d">
        <x:v>2025-10-06T00:00:00.000Z</x:v>
      </x:c>
      <x:c r="R610" t="str">
        <x:v>P01545</x:v>
      </x:c>
      <x:c r="S610" t="str">
        <x:v>I00609</x:v>
      </x:c>
      <x:c r="T610" t="str">
        <x:v>R03</x:v>
      </x:c>
      <x:c r="U610" t="n">
        <x:v>0</x:v>
      </x:c>
      <x:c r="V610" t="n">
        <x:v>0</x:v>
      </x:c>
    </x:row>
    <x:row r="611" ht="20" customHeight="1">
      <x:c r="A611" s="4" t="str">
        <x:v>C00610</x:v>
      </x:c>
      <x:c r="B611" s="4" t="str">
        <x:v>Motor</x:v>
      </x:c>
      <x:c r="C611" s="4" t="str">
        <x:v>South</x:v>
      </x:c>
      <x:c r="D611" s="4" t="str">
        <x:v>Theft</x:v>
      </x:c>
      <x:c r="E611" s="4" t="str">
        <x:v>Low</x:v>
      </x:c>
      <x:c r="F611" s="10" t="n">
        <x:v>33010.56</x:v>
      </x:c>
      <x:c r="G611" s="10" t="n">
        <x:v>11331.91</x:v>
      </x:c>
      <x:c r="H611" s="11" t="n">
        <x:v>6</x:v>
      </x:c>
      <x:c r="I611" s="11" t="str">
        <x:v>Settled</x:v>
      </x:c>
      <x:c r="J611" s="11" t="n">
        <x:v>5</x:v>
      </x:c>
      <x:c r="K611" s="11" t="n">
        <x:v>21</x:v>
      </x:c>
      <x:c r="L611" s="11" t="n">
        <x:v>1</x:v>
      </x:c>
      <x:c r="M611" s="4" t="str">
        <x:v>2025-04</x:v>
      </x:c>
      <x:c r="N611" s="4" t="n">
        <x:f>IF(AND(I611="Settled",ISNUMBER(K611)),1,0)</x:f>
        <x:v>1</x:v>
      </x:c>
      <x:c r="O611" s="4" t="n">
        <x:f>IF(N611=1,IF(K611&gt;Summary!$B$5,1,0),"")</x:f>
        <x:v>0</x:v>
      </x:c>
      <x:c r="P611" s="12" t="n">
        <x:f>IF(AND(ISNUMBER(F611),ISNUMBER(G611),G611&gt;0),F611/G611,"")</x:f>
        <x:v>2.913062316943922</x:v>
      </x:c>
      <x:c r="Q611" s="14" t="d">
        <x:v>2025-04-27T00:00:00.000Z</x:v>
      </x:c>
      <x:c r="R611" t="str">
        <x:v>P01338</x:v>
      </x:c>
      <x:c r="S611" t="str">
        <x:v>I00610</x:v>
      </x:c>
      <x:c r="T611" t="str">
        <x:v>R01</x:v>
      </x:c>
      <x:c r="U611" t="n">
        <x:v>0</x:v>
      </x:c>
      <x:c r="V611" t="n">
        <x:v>0</x:v>
      </x:c>
    </x:row>
    <x:row r="612" ht="20" customHeight="1">
      <x:c r="A612" s="4" t="str">
        <x:v>C00611</x:v>
      </x:c>
      <x:c r="B612" s="4" t="str">
        <x:v>Motor</x:v>
      </x:c>
      <x:c r="C612" s="4" t="str">
        <x:v>East</x:v>
      </x:c>
      <x:c r="D612" s="4" t="str">
        <x:v>Theft</x:v>
      </x:c>
      <x:c r="E612" s="4" t="str">
        <x:v>Low</x:v>
      </x:c>
      <x:c r="F612" s="10" t="n">
        <x:v>32721.39</x:v>
      </x:c>
      <x:c r="G612" s="10" t="n">
        <x:v>6395.96</x:v>
      </x:c>
      <x:c r="H612" s="11" t="n">
        <x:v>8</x:v>
      </x:c>
      <x:c r="I612" s="11" t="str">
        <x:v>Settled</x:v>
      </x:c>
      <x:c r="J612" s="11" t="n">
        <x:v>6</x:v>
      </x:c>
      <x:c r="K612" s="11" t="n">
        <x:v>29</x:v>
      </x:c>
      <x:c r="L612" s="11" t="n">
        <x:v>1</x:v>
      </x:c>
      <x:c r="M612" s="4" t="str">
        <x:v>2025-08</x:v>
      </x:c>
      <x:c r="N612" s="4" t="n">
        <x:f>IF(AND(I612="Settled",ISNUMBER(K612)),1,0)</x:f>
        <x:v>1</x:v>
      </x:c>
      <x:c r="O612" s="4" t="n">
        <x:f>IF(N612=1,IF(K612&gt;Summary!$B$5,1,0),"")</x:f>
        <x:v>0</x:v>
      </x:c>
      <x:c r="P612" s="12" t="n">
        <x:f>IF(AND(ISNUMBER(F612),ISNUMBER(G612),G612&gt;0),F612/G612,"")</x:f>
        <x:v>5.115946628809436</x:v>
      </x:c>
      <x:c r="Q612" s="14" t="d">
        <x:v>2025-08-04T00:00:00.000Z</x:v>
      </x:c>
      <x:c r="R612" t="str">
        <x:v>P00366</x:v>
      </x:c>
      <x:c r="S612" t="str">
        <x:v>I00611</x:v>
      </x:c>
      <x:c r="T612" t="str">
        <x:v>R04</x:v>
      </x:c>
      <x:c r="U612" t="n">
        <x:v>0</x:v>
      </x:c>
      <x:c r="V612" t="n">
        <x:v>0</x:v>
      </x:c>
    </x:row>
    <x:row r="613" ht="20" customHeight="1">
      <x:c r="A613" s="4" t="str">
        <x:v>C00612</x:v>
      </x:c>
      <x:c r="B613" s="4" t="str">
        <x:v>Property</x:v>
      </x:c>
      <x:c r="C613" s="4" t="str">
        <x:v>Central</x:v>
      </x:c>
      <x:c r="D613" s="4" t="str">
        <x:v>Water Damage</x:v>
      </x:c>
      <x:c r="E613" s="4" t="str">
        <x:v>Medium</x:v>
      </x:c>
      <x:c r="F613" s="10" t="n">
        <x:v>35161.04</x:v>
      </x:c>
      <x:c r="G613" s="10" t="n">
        <x:v>10840.5</x:v>
      </x:c>
      <x:c r="H613" s="11" t="n">
        <x:v>7</x:v>
      </x:c>
      <x:c r="I613" s="11" t="str">
        <x:v>Settled</x:v>
      </x:c>
      <x:c r="J613" s="11" t="n">
        <x:v>2</x:v>
      </x:c>
      <x:c r="K613" s="11" t="n">
        <x:v>20</x:v>
      </x:c>
      <x:c r="L613" s="11" t="n">
        <x:v>0</x:v>
      </x:c>
      <x:c r="M613" s="4" t="str">
        <x:v>2025-08</x:v>
      </x:c>
      <x:c r="N613" s="4" t="n">
        <x:f>IF(AND(I613="Settled",ISNUMBER(K613)),1,0)</x:f>
        <x:v>1</x:v>
      </x:c>
      <x:c r="O613" s="4" t="n">
        <x:f>IF(N613=1,IF(K613&gt;Summary!$B$5,1,0),"")</x:f>
        <x:v>0</x:v>
      </x:c>
      <x:c r="P613" s="12" t="n">
        <x:f>IF(AND(ISNUMBER(F613),ISNUMBER(G613),G613&gt;0),F613/G613,"")</x:f>
        <x:v>3.2434887689682212</x:v>
      </x:c>
      <x:c r="Q613" s="14" t="d">
        <x:v>2025-08-27T00:00:00.000Z</x:v>
      </x:c>
      <x:c r="R613" t="str">
        <x:v>P01109</x:v>
      </x:c>
      <x:c r="S613" t="str">
        <x:v>I00612</x:v>
      </x:c>
      <x:c r="T613" t="str">
        <x:v>R05</x:v>
      </x:c>
      <x:c r="U613" t="n">
        <x:v>0</x:v>
      </x:c>
      <x:c r="V613" t="n">
        <x:v>0</x:v>
      </x:c>
    </x:row>
    <x:row r="614" ht="20" customHeight="1">
      <x:c r="A614" s="4" t="str">
        <x:v>C00613</x:v>
      </x:c>
      <x:c r="B614" s="4" t="str">
        <x:v>Motor</x:v>
      </x:c>
      <x:c r="C614" s="4" t="str">
        <x:v>East</x:v>
      </x:c>
      <x:c r="D614" s="4" t="str">
        <x:v>Collision</x:v>
      </x:c>
      <x:c r="E614" s="4" t="str">
        <x:v>Medium</x:v>
      </x:c>
      <x:c r="F614" s="10" t="n">
        <x:v>62872.13</x:v>
      </x:c>
      <x:c r="G614" s="10" t="n">
        <x:v>23320.14</x:v>
      </x:c>
      <x:c r="H614" s="11" t="n">
        <x:v>3</x:v>
      </x:c>
      <x:c r="I614" s="11" t="str">
        <x:v>Pending</x:v>
      </x:c>
      <x:c r="J614" s="11" t="n">
        <x:v>4</x:v>
      </x:c>
      <x:c r="K614" s="11"/>
      <x:c r="L614" s="11" t="n">
        <x:v>0</x:v>
      </x:c>
      <x:c r="M614" s="4" t="str">
        <x:v>2025-11</x:v>
      </x:c>
      <x:c r="N614" s="4" t="n">
        <x:f>IF(AND(I614="Settled",ISNUMBER(K614)),1,0)</x:f>
        <x:v>0</x:v>
      </x:c>
      <x:c r="O614" s="4" t="str">
        <x:f>IF(N614=1,IF(K614&gt;Summary!$B$5,1,0),"")</x:f>
      </x:c>
      <x:c r="P614" s="12" t="n">
        <x:f>IF(AND(ISNUMBER(F614),ISNUMBER(G614),G614&gt;0),F614/G614,"")</x:f>
        <x:v>2.696044277607253</x:v>
      </x:c>
      <x:c r="Q614" s="14" t="d">
        <x:v>2025-11-17T00:00:00.000Z</x:v>
      </x:c>
      <x:c r="R614" t="str">
        <x:v>P01004</x:v>
      </x:c>
      <x:c r="S614" t="str">
        <x:v>I00613</x:v>
      </x:c>
      <x:c r="T614" t="str">
        <x:v>R04</x:v>
      </x:c>
      <x:c r="U614" t="n">
        <x:v>0</x:v>
      </x:c>
      <x:c r="V614" t="n">
        <x:v>0</x:v>
      </x:c>
    </x:row>
    <x:row r="615" ht="20" customHeight="1">
      <x:c r="A615" s="4" t="str">
        <x:v>C00614</x:v>
      </x:c>
      <x:c r="B615" s="4" t="str">
        <x:v>Motor</x:v>
      </x:c>
      <x:c r="C615" s="4" t="str">
        <x:v>North</x:v>
      </x:c>
      <x:c r="D615" s="4" t="str">
        <x:v>Collision</x:v>
      </x:c>
      <x:c r="E615" s="4" t="str">
        <x:v>High</x:v>
      </x:c>
      <x:c r="F615" s="10" t="n">
        <x:v>69069.24</x:v>
      </x:c>
      <x:c r="G615" s="10" t="n">
        <x:v>8344.37</x:v>
      </x:c>
      <x:c r="H615" s="11" t="n">
        <x:v>8</x:v>
      </x:c>
      <x:c r="I615" s="11" t="str">
        <x:v>Settled</x:v>
      </x:c>
      <x:c r="J615" s="11" t="n">
        <x:v>4</x:v>
      </x:c>
      <x:c r="K615" s="11" t="n">
        <x:v>36</x:v>
      </x:c>
      <x:c r="L615" s="11" t="n">
        <x:v>1</x:v>
      </x:c>
      <x:c r="M615" s="4" t="str">
        <x:v>2025-05</x:v>
      </x:c>
      <x:c r="N615" s="4" t="n">
        <x:f>IF(AND(I615="Settled",ISNUMBER(K615)),1,0)</x:f>
        <x:v>1</x:v>
      </x:c>
      <x:c r="O615" s="4" t="n">
        <x:f>IF(N615=1,IF(K615&gt;Summary!$B$5,1,0),"")</x:f>
        <x:v>1</x:v>
      </x:c>
      <x:c r="P615" s="12" t="n">
        <x:f>IF(AND(ISNUMBER(F615),ISNUMBER(G615),G615&gt;0),F615/G615,"")</x:f>
        <x:v>8.277346282583347</x:v>
      </x:c>
      <x:c r="Q615" s="14" t="d">
        <x:v>2025-05-05T00:00:00.000Z</x:v>
      </x:c>
      <x:c r="R615" t="str">
        <x:v>P00951</x:v>
      </x:c>
      <x:c r="S615" t="str">
        <x:v>I00614</x:v>
      </x:c>
      <x:c r="T615" t="str">
        <x:v>R02</x:v>
      </x:c>
      <x:c r="U615" t="n">
        <x:v>0</x:v>
      </x:c>
      <x:c r="V615" t="n">
        <x:v>0</x:v>
      </x:c>
    </x:row>
    <x:row r="616" ht="20" customHeight="1">
      <x:c r="A616" s="4" t="str">
        <x:v>C00615</x:v>
      </x:c>
      <x:c r="B616" s="4" t="str">
        <x:v>Property</x:v>
      </x:c>
      <x:c r="C616" s="4" t="str">
        <x:v>West</x:v>
      </x:c>
      <x:c r="D616" s="4" t="str">
        <x:v>Water Damage</x:v>
      </x:c>
      <x:c r="E616" s="4" t="str">
        <x:v>Medium</x:v>
      </x:c>
      <x:c r="F616" s="10" t="n">
        <x:v>194304.09</x:v>
      </x:c>
      <x:c r="G616" s="10" t="n">
        <x:v>18738.82</x:v>
      </x:c>
      <x:c r="H616" s="11" t="n">
        <x:v>6</x:v>
      </x:c>
      <x:c r="I616" s="11" t="str">
        <x:v>Settled</x:v>
      </x:c>
      <x:c r="J616" s="11" t="n">
        <x:v>2</x:v>
      </x:c>
      <x:c r="K616" s="11" t="n">
        <x:v>13</x:v>
      </x:c>
      <x:c r="L616" s="11" t="n">
        <x:v>0</x:v>
      </x:c>
      <x:c r="M616" s="4" t="str">
        <x:v>2025-10</x:v>
      </x:c>
      <x:c r="N616" s="4" t="n">
        <x:f>IF(AND(I616="Settled",ISNUMBER(K616)),1,0)</x:f>
        <x:v>1</x:v>
      </x:c>
      <x:c r="O616" s="4" t="n">
        <x:f>IF(N616=1,IF(K616&gt;Summary!$B$5,1,0),"")</x:f>
        <x:v>0</x:v>
      </x:c>
      <x:c r="P616" s="12" t="n">
        <x:f>IF(AND(ISNUMBER(F616),ISNUMBER(G616),G616&gt;0),F616/G616,"")</x:f>
        <x:v>10.369067529332156</x:v>
      </x:c>
      <x:c r="Q616" s="14" t="d">
        <x:v>2025-10-15T00:00:00.000Z</x:v>
      </x:c>
      <x:c r="R616" t="str">
        <x:v>P01279</x:v>
      </x:c>
      <x:c r="S616" t="str">
        <x:v>I00615</x:v>
      </x:c>
      <x:c r="T616" t="str">
        <x:v>R03</x:v>
      </x:c>
      <x:c r="U616" t="n">
        <x:v>0</x:v>
      </x:c>
      <x:c r="V616" t="n">
        <x:v>0</x:v>
      </x:c>
    </x:row>
    <x:row r="617" ht="20" customHeight="1">
      <x:c r="A617" s="4" t="str">
        <x:v>C00616</x:v>
      </x:c>
      <x:c r="B617" s="4" t="str">
        <x:v>Motor</x:v>
      </x:c>
      <x:c r="C617" s="4" t="str">
        <x:v>North</x:v>
      </x:c>
      <x:c r="D617" s="4" t="str">
        <x:v>Collision</x:v>
      </x:c>
      <x:c r="E617" s="4" t="str">
        <x:v>High</x:v>
      </x:c>
      <x:c r="F617" s="10" t="n">
        <x:v>99006.17</x:v>
      </x:c>
      <x:c r="G617" s="10" t="n">
        <x:v>9440.01</x:v>
      </x:c>
      <x:c r="H617" s="11" t="n">
        <x:v>1</x:v>
      </x:c>
      <x:c r="I617" s="11" t="str">
        <x:v>Settled</x:v>
      </x:c>
      <x:c r="J617" s="11" t="n">
        <x:v>4</x:v>
      </x:c>
      <x:c r="K617" s="11" t="n">
        <x:v>31</x:v>
      </x:c>
      <x:c r="L617" s="11" t="n">
        <x:v>1</x:v>
      </x:c>
      <x:c r="M617" s="4" t="str">
        <x:v>2025-06</x:v>
      </x:c>
      <x:c r="N617" s="4" t="n">
        <x:f>IF(AND(I617="Settled",ISNUMBER(K617)),1,0)</x:f>
        <x:v>1</x:v>
      </x:c>
      <x:c r="O617" s="4" t="n">
        <x:f>IF(N617=1,IF(K617&gt;Summary!$B$5,1,0),"")</x:f>
        <x:v>1</x:v>
      </x:c>
      <x:c r="P617" s="12" t="n">
        <x:f>IF(AND(ISNUMBER(F617),ISNUMBER(G617),G617&gt;0),F617/G617,"")</x:f>
        <x:v>10.487930627192132</x:v>
      </x:c>
      <x:c r="Q617" s="14" t="d">
        <x:v>2025-06-08T00:00:00.000Z</x:v>
      </x:c>
      <x:c r="R617" t="str">
        <x:v>P00237</x:v>
      </x:c>
      <x:c r="S617" t="str">
        <x:v>I00616</x:v>
      </x:c>
      <x:c r="T617" t="str">
        <x:v>R02</x:v>
      </x:c>
      <x:c r="U617" t="n">
        <x:v>0</x:v>
      </x:c>
      <x:c r="V617" t="n">
        <x:v>0</x:v>
      </x:c>
    </x:row>
    <x:row r="618" ht="20" customHeight="1">
      <x:c r="A618" s="4" t="str">
        <x:v>C00617</x:v>
      </x:c>
      <x:c r="B618" s="4" t="str">
        <x:v>Motor</x:v>
      </x:c>
      <x:c r="C618" s="4" t="str">
        <x:v>South</x:v>
      </x:c>
      <x:c r="D618" s="4" t="str">
        <x:v>Glass Damage</x:v>
      </x:c>
      <x:c r="E618" s="4" t="str">
        <x:v>Low</x:v>
      </x:c>
      <x:c r="F618" s="10" t="n">
        <x:v>2588.07</x:v>
      </x:c>
      <x:c r="G618" s="10" t="n">
        <x:v>8649.94</x:v>
      </x:c>
      <x:c r="H618" s="11" t="n">
        <x:v>3</x:v>
      </x:c>
      <x:c r="I618" s="11" t="str">
        <x:v>Pending</x:v>
      </x:c>
      <x:c r="J618" s="11" t="n">
        <x:v>2</x:v>
      </x:c>
      <x:c r="K618" s="11"/>
      <x:c r="L618" s="11" t="n">
        <x:v>0</x:v>
      </x:c>
      <x:c r="M618" s="4" t="str">
        <x:v>2025-05</x:v>
      </x:c>
      <x:c r="N618" s="4" t="n">
        <x:f>IF(AND(I618="Settled",ISNUMBER(K618)),1,0)</x:f>
        <x:v>0</x:v>
      </x:c>
      <x:c r="O618" s="4" t="str">
        <x:f>IF(N618=1,IF(K618&gt;Summary!$B$5,1,0),"")</x:f>
      </x:c>
      <x:c r="P618" s="12" t="n">
        <x:f>IF(AND(ISNUMBER(F618),ISNUMBER(G618),G618&gt;0),F618/G618,"")</x:f>
        <x:v>0.2992009193127351</x:v>
      </x:c>
      <x:c r="Q618" s="14" t="d">
        <x:v>2025-05-24T00:00:00.000Z</x:v>
      </x:c>
      <x:c r="R618" t="str">
        <x:v>P00601</x:v>
      </x:c>
      <x:c r="S618" t="str">
        <x:v>I00617</x:v>
      </x:c>
      <x:c r="T618" t="str">
        <x:v>R01</x:v>
      </x:c>
      <x:c r="U618" t="n">
        <x:v>0</x:v>
      </x:c>
      <x:c r="V618" t="n">
        <x:v>0</x:v>
      </x:c>
    </x:row>
    <x:row r="619" ht="20" customHeight="1">
      <x:c r="A619" s="4" t="str">
        <x:v>C00618</x:v>
      </x:c>
      <x:c r="B619" s="4" t="str">
        <x:v>Property</x:v>
      </x:c>
      <x:c r="C619" s="4" t="str">
        <x:v>North</x:v>
      </x:c>
      <x:c r="D619" s="4" t="str">
        <x:v>Water Damage</x:v>
      </x:c>
      <x:c r="E619" s="4" t="str">
        <x:v>Medium</x:v>
      </x:c>
      <x:c r="F619" s="10" t="n">
        <x:v>32125.51</x:v>
      </x:c>
      <x:c r="G619" s="10" t="n">
        <x:v>6211.63</x:v>
      </x:c>
      <x:c r="H619" s="11" t="n">
        <x:v>9</x:v>
      </x:c>
      <x:c r="I619" s="11" t="str">
        <x:v>Settled</x:v>
      </x:c>
      <x:c r="J619" s="11" t="n">
        <x:v>3</x:v>
      </x:c>
      <x:c r="K619" s="11" t="n">
        <x:v>8</x:v>
      </x:c>
      <x:c r="L619" s="11" t="n">
        <x:v>0</x:v>
      </x:c>
      <x:c r="M619" s="4" t="str">
        <x:v>2025-01</x:v>
      </x:c>
      <x:c r="N619" s="4" t="n">
        <x:f>IF(AND(I619="Settled",ISNUMBER(K619)),1,0)</x:f>
        <x:v>1</x:v>
      </x:c>
      <x:c r="O619" s="4" t="n">
        <x:f>IF(N619=1,IF(K619&gt;Summary!$B$5,1,0),"")</x:f>
        <x:v>0</x:v>
      </x:c>
      <x:c r="P619" s="12" t="n">
        <x:f>IF(AND(ISNUMBER(F619),ISNUMBER(G619),G619&gt;0),F619/G619,"")</x:f>
        <x:v>5.171832514170998</x:v>
      </x:c>
      <x:c r="Q619" s="14" t="d">
        <x:v>2025-01-30T00:00:00.000Z</x:v>
      </x:c>
      <x:c r="R619" t="str">
        <x:v>P01306</x:v>
      </x:c>
      <x:c r="S619" t="str">
        <x:v>I00618</x:v>
      </x:c>
      <x:c r="T619" t="str">
        <x:v>R02</x:v>
      </x:c>
      <x:c r="U619" t="n">
        <x:v>0</x:v>
      </x:c>
      <x:c r="V619" t="n">
        <x:v>0</x:v>
      </x:c>
    </x:row>
    <x:row r="620" ht="20" customHeight="1">
      <x:c r="A620" s="4" t="str">
        <x:v>C00619</x:v>
      </x:c>
      <x:c r="B620" s="4" t="str">
        <x:v>Motor</x:v>
      </x:c>
      <x:c r="C620" s="4" t="str">
        <x:v>South</x:v>
      </x:c>
      <x:c r="D620" s="4" t="str">
        <x:v>Glass Damage</x:v>
      </x:c>
      <x:c r="E620" s="4" t="str">
        <x:v>High</x:v>
      </x:c>
      <x:c r="F620" s="10"/>
      <x:c r="G620" s="10" t="n">
        <x:v>22330.34</x:v>
      </x:c>
      <x:c r="H620" s="11" t="n">
        <x:v>9</x:v>
      </x:c>
      <x:c r="I620" s="11" t="str">
        <x:v>Pending</x:v>
      </x:c>
      <x:c r="J620" s="11" t="n">
        <x:v>5</x:v>
      </x:c>
      <x:c r="K620" s="11"/>
      <x:c r="L620" s="11" t="n">
        <x:v>1</x:v>
      </x:c>
      <x:c r="M620" s="4" t="str">
        <x:v>2025-01</x:v>
      </x:c>
      <x:c r="N620" s="4" t="n">
        <x:f>IF(AND(I620="Settled",ISNUMBER(K620)),1,0)</x:f>
        <x:v>0</x:v>
      </x:c>
      <x:c r="O620" s="4" t="str">
        <x:f>IF(N620=1,IF(K620&gt;Summary!$B$5,1,0),"")</x:f>
      </x:c>
      <x:c r="P620" s="12" t="str">
        <x:f>IF(AND(ISNUMBER(F620),ISNUMBER(G620),G620&gt;0),F620/G620,"")</x:f>
      </x:c>
      <x:c r="Q620" s="14" t="d">
        <x:v>2025-01-28T00:00:00.000Z</x:v>
      </x:c>
      <x:c r="R620" t="str">
        <x:v>P01428</x:v>
      </x:c>
      <x:c r="S620" t="str">
        <x:v>I00619</x:v>
      </x:c>
      <x:c r="T620" t="str">
        <x:v>R01</x:v>
      </x:c>
      <x:c r="U620" t="n">
        <x:v>0</x:v>
      </x:c>
      <x:c r="V620" t="n">
        <x:v>1</x:v>
      </x:c>
    </x:row>
    <x:row r="621" ht="20" customHeight="1">
      <x:c r="A621" s="4" t="str">
        <x:v>C00620</x:v>
      </x:c>
      <x:c r="B621" s="4" t="str">
        <x:v>Motor</x:v>
      </x:c>
      <x:c r="C621" s="4" t="str">
        <x:v>South</x:v>
      </x:c>
      <x:c r="D621" s="4" t="str">
        <x:v>Collision</x:v>
      </x:c>
      <x:c r="E621" s="4" t="str">
        <x:v>Medium</x:v>
      </x:c>
      <x:c r="F621" s="10"/>
      <x:c r="G621" s="10" t="n">
        <x:v>7769.14</x:v>
      </x:c>
      <x:c r="H621" s="11" t="n">
        <x:v>4</x:v>
      </x:c>
      <x:c r="I621" s="11" t="str">
        <x:v>Settled</x:v>
      </x:c>
      <x:c r="J621" s="11" t="n">
        <x:v>3</x:v>
      </x:c>
      <x:c r="K621" s="11" t="n">
        <x:v>19</x:v>
      </x:c>
      <x:c r="L621" s="11" t="n">
        <x:v>0</x:v>
      </x:c>
      <x:c r="M621" s="4" t="str">
        <x:v>2025-10</x:v>
      </x:c>
      <x:c r="N621" s="4" t="n">
        <x:f>IF(AND(I621="Settled",ISNUMBER(K621)),1,0)</x:f>
        <x:v>1</x:v>
      </x:c>
      <x:c r="O621" s="4" t="n">
        <x:f>IF(N621=1,IF(K621&gt;Summary!$B$5,1,0),"")</x:f>
        <x:v>0</x:v>
      </x:c>
      <x:c r="P621" s="12" t="str">
        <x:f>IF(AND(ISNUMBER(F621),ISNUMBER(G621),G621&gt;0),F621/G621,"")</x:f>
      </x:c>
      <x:c r="Q621" s="14" t="d">
        <x:v>2025-10-09T00:00:00.000Z</x:v>
      </x:c>
      <x:c r="R621" t="str">
        <x:v>P00060</x:v>
      </x:c>
      <x:c r="S621" t="str">
        <x:v>I00620</x:v>
      </x:c>
      <x:c r="T621" t="str">
        <x:v>R01</x:v>
      </x:c>
      <x:c r="U621" t="n">
        <x:v>0</x:v>
      </x:c>
      <x:c r="V621" t="n">
        <x:v>1</x:v>
      </x:c>
    </x:row>
    <x:row r="622" ht="20" customHeight="1">
      <x:c r="A622" s="4" t="str">
        <x:v>C00621</x:v>
      </x:c>
      <x:c r="B622" s="4" t="str">
        <x:v>Motor</x:v>
      </x:c>
      <x:c r="C622" s="4" t="str">
        <x:v>West</x:v>
      </x:c>
      <x:c r="D622" s="4" t="str">
        <x:v>Collision</x:v>
      </x:c>
      <x:c r="E622" s="4" t="str">
        <x:v>High</x:v>
      </x:c>
      <x:c r="F622" s="10" t="n">
        <x:v>49666.24</x:v>
      </x:c>
      <x:c r="G622" s="10" t="n">
        <x:v>13674.04</x:v>
      </x:c>
      <x:c r="H622" s="11" t="n">
        <x:v>6</x:v>
      </x:c>
      <x:c r="I622" s="11" t="str">
        <x:v>Settled</x:v>
      </x:c>
      <x:c r="J622" s="11" t="n">
        <x:v>2</x:v>
      </x:c>
      <x:c r="K622" s="11" t="n">
        <x:v>22</x:v>
      </x:c>
      <x:c r="L622" s="11" t="n">
        <x:v>0</x:v>
      </x:c>
      <x:c r="M622" s="4" t="str">
        <x:v>2025-02</x:v>
      </x:c>
      <x:c r="N622" s="4" t="n">
        <x:f>IF(AND(I622="Settled",ISNUMBER(K622)),1,0)</x:f>
        <x:v>1</x:v>
      </x:c>
      <x:c r="O622" s="4" t="n">
        <x:f>IF(N622=1,IF(K622&gt;Summary!$B$5,1,0),"")</x:f>
        <x:v>0</x:v>
      </x:c>
      <x:c r="P622" s="12" t="n">
        <x:f>IF(AND(ISNUMBER(F622),ISNUMBER(G622),G622&gt;0),F622/G622,"")</x:f>
        <x:v>3.6321555297483403</x:v>
      </x:c>
      <x:c r="Q622" s="14" t="d">
        <x:v>2025-02-08T00:00:00.000Z</x:v>
      </x:c>
      <x:c r="R622" t="str">
        <x:v>P00755</x:v>
      </x:c>
      <x:c r="S622" t="str">
        <x:v>I00621</x:v>
      </x:c>
      <x:c r="T622" t="str">
        <x:v>R03</x:v>
      </x:c>
      <x:c r="U622" t="n">
        <x:v>0</x:v>
      </x:c>
      <x:c r="V622" t="n">
        <x:v>0</x:v>
      </x:c>
    </x:row>
    <x:row r="623" ht="20" customHeight="1">
      <x:c r="A623" s="4" t="str">
        <x:v>C00622</x:v>
      </x:c>
      <x:c r="B623" s="4" t="str">
        <x:v>Motor</x:v>
      </x:c>
      <x:c r="C623" s="4" t="str">
        <x:v>West</x:v>
      </x:c>
      <x:c r="D623" s="4" t="str">
        <x:v>Theft</x:v>
      </x:c>
      <x:c r="E623" s="4" t="str">
        <x:v>Unknown</x:v>
      </x:c>
      <x:c r="F623" s="10" t="n">
        <x:v>117714.55</x:v>
      </x:c>
      <x:c r="G623" s="10" t="n">
        <x:v>11091.91</x:v>
      </x:c>
      <x:c r="H623" s="11" t="n">
        <x:v>1</x:v>
      </x:c>
      <x:c r="I623" s="11" t="str">
        <x:v>Pending</x:v>
      </x:c>
      <x:c r="J623" s="11" t="n">
        <x:v>5</x:v>
      </x:c>
      <x:c r="K623" s="11"/>
      <x:c r="L623" s="11" t="n">
        <x:v>1</x:v>
      </x:c>
      <x:c r="M623" s="4" t="str">
        <x:v>2025-02</x:v>
      </x:c>
      <x:c r="N623" s="4" t="n">
        <x:f>IF(AND(I623="Settled",ISNUMBER(K623)),1,0)</x:f>
        <x:v>0</x:v>
      </x:c>
      <x:c r="O623" s="4" t="str">
        <x:f>IF(N623=1,IF(K623&gt;Summary!$B$5,1,0),"")</x:f>
      </x:c>
      <x:c r="P623" s="12" t="n">
        <x:f>IF(AND(ISNUMBER(F623),ISNUMBER(G623),G623&gt;0),F623/G623,"")</x:f>
        <x:v>10.612649219115553</x:v>
      </x:c>
      <x:c r="Q623" s="14" t="d">
        <x:v>2025-02-10T00:00:00.000Z</x:v>
      </x:c>
      <x:c r="R623" t="str">
        <x:v>P00423</x:v>
      </x:c>
      <x:c r="S623" t="str">
        <x:v>I00622</x:v>
      </x:c>
      <x:c r="T623" t="str">
        <x:v>R03</x:v>
      </x:c>
      <x:c r="U623" t="n">
        <x:v>0</x:v>
      </x:c>
      <x:c r="V623" t="n">
        <x:v>0</x:v>
      </x:c>
    </x:row>
    <x:row r="624" ht="20" customHeight="1">
      <x:c r="A624" s="4" t="str">
        <x:v>C00623</x:v>
      </x:c>
      <x:c r="B624" s="4" t="str">
        <x:v>Motor</x:v>
      </x:c>
      <x:c r="C624" s="4" t="str">
        <x:v>North</x:v>
      </x:c>
      <x:c r="D624" s="4" t="str">
        <x:v>Collision</x:v>
      </x:c>
      <x:c r="E624" s="4" t="str">
        <x:v>Low</x:v>
      </x:c>
      <x:c r="F624" s="10" t="n">
        <x:v>15687.33</x:v>
      </x:c>
      <x:c r="G624" s="10" t="n">
        <x:v>7374.26</x:v>
      </x:c>
      <x:c r="H624" s="11" t="n">
        <x:v>4</x:v>
      </x:c>
      <x:c r="I624" s="11" t="str">
        <x:v>Settled</x:v>
      </x:c>
      <x:c r="J624" s="11" t="n">
        <x:v>4</x:v>
      </x:c>
      <x:c r="K624" s="11" t="n">
        <x:v>17</x:v>
      </x:c>
      <x:c r="L624" s="11" t="n">
        <x:v>0</x:v>
      </x:c>
      <x:c r="M624" s="4" t="str">
        <x:v>2025-03</x:v>
      </x:c>
      <x:c r="N624" s="4" t="n">
        <x:f>IF(AND(I624="Settled",ISNUMBER(K624)),1,0)</x:f>
        <x:v>1</x:v>
      </x:c>
      <x:c r="O624" s="4" t="n">
        <x:f>IF(N624=1,IF(K624&gt;Summary!$B$5,1,0),"")</x:f>
        <x:v>0</x:v>
      </x:c>
      <x:c r="P624" s="12" t="n">
        <x:f>IF(AND(ISNUMBER(F624),ISNUMBER(G624),G624&gt;0),F624/G624,"")</x:f>
        <x:v>2.127309045246574</x:v>
      </x:c>
      <x:c r="Q624" s="14" t="d">
        <x:v>2025-03-09T00:00:00.000Z</x:v>
      </x:c>
      <x:c r="R624" t="str">
        <x:v>P00269</x:v>
      </x:c>
      <x:c r="S624" t="str">
        <x:v>I00623</x:v>
      </x:c>
      <x:c r="T624" t="str">
        <x:v>R02</x:v>
      </x:c>
      <x:c r="U624" t="n">
        <x:v>0</x:v>
      </x:c>
      <x:c r="V624" t="n">
        <x:v>0</x:v>
      </x:c>
    </x:row>
    <x:row r="625" ht="20" customHeight="1">
      <x:c r="A625" s="4" t="str">
        <x:v>C00624</x:v>
      </x:c>
      <x:c r="B625" s="4" t="str">
        <x:v>Motor</x:v>
      </x:c>
      <x:c r="C625" s="4" t="str">
        <x:v>North</x:v>
      </x:c>
      <x:c r="D625" s="4" t="str">
        <x:v>Theft</x:v>
      </x:c>
      <x:c r="E625" s="4" t="str">
        <x:v>Medium</x:v>
      </x:c>
      <x:c r="F625" s="10" t="n">
        <x:v>105435.7</x:v>
      </x:c>
      <x:c r="G625" s="10" t="n">
        <x:v>19395.52</x:v>
      </x:c>
      <x:c r="H625" s="11" t="n">
        <x:v>7</x:v>
      </x:c>
      <x:c r="I625" s="11" t="str">
        <x:v>Settled</x:v>
      </x:c>
      <x:c r="J625" s="11" t="n">
        <x:v>4</x:v>
      </x:c>
      <x:c r="K625" s="11" t="n">
        <x:v>25</x:v>
      </x:c>
      <x:c r="L625" s="11" t="n">
        <x:v>1</x:v>
      </x:c>
      <x:c r="M625" s="4" t="str">
        <x:v>2025-05</x:v>
      </x:c>
      <x:c r="N625" s="4" t="n">
        <x:f>IF(AND(I625="Settled",ISNUMBER(K625)),1,0)</x:f>
        <x:v>1</x:v>
      </x:c>
      <x:c r="O625" s="4" t="n">
        <x:f>IF(N625=1,IF(K625&gt;Summary!$B$5,1,0),"")</x:f>
        <x:v>0</x:v>
      </x:c>
      <x:c r="P625" s="12" t="n">
        <x:f>IF(AND(ISNUMBER(F625),ISNUMBER(G625),G625&gt;0),F625/G625,"")</x:f>
        <x:v>5.436085240302915</x:v>
      </x:c>
      <x:c r="Q625" s="14" t="d">
        <x:v>2025-05-04T00:00:00.000Z</x:v>
      </x:c>
      <x:c r="R625" t="str">
        <x:v>P00092</x:v>
      </x:c>
      <x:c r="S625" t="str">
        <x:v>I00624</x:v>
      </x:c>
      <x:c r="T625" t="str">
        <x:v>R02</x:v>
      </x:c>
      <x:c r="U625" t="n">
        <x:v>0</x:v>
      </x:c>
      <x:c r="V625" t="n">
        <x:v>0</x:v>
      </x:c>
    </x:row>
    <x:row r="626" ht="20" customHeight="1">
      <x:c r="A626" s="4" t="str">
        <x:v>C00625</x:v>
      </x:c>
      <x:c r="B626" s="4" t="str">
        <x:v>Property</x:v>
      </x:c>
      <x:c r="C626" s="4" t="str">
        <x:v>North</x:v>
      </x:c>
      <x:c r="D626" s="4" t="str">
        <x:v>Flood</x:v>
      </x:c>
      <x:c r="E626" s="4" t="str">
        <x:v>Low</x:v>
      </x:c>
      <x:c r="F626" s="10" t="n">
        <x:v>85754.78</x:v>
      </x:c>
      <x:c r="G626" s="10" t="n">
        <x:v>4733.7</x:v>
      </x:c>
      <x:c r="H626" s="11" t="n">
        <x:v>3</x:v>
      </x:c>
      <x:c r="I626" s="11" t="str">
        <x:v>Settled</x:v>
      </x:c>
      <x:c r="J626" s="11" t="n">
        <x:v>4</x:v>
      </x:c>
      <x:c r="K626" s="11" t="n">
        <x:v>14</x:v>
      </x:c>
      <x:c r="L626" s="11" t="n">
        <x:v>0</x:v>
      </x:c>
      <x:c r="M626" s="4" t="str">
        <x:v>2025-03</x:v>
      </x:c>
      <x:c r="N626" s="4" t="n">
        <x:f>IF(AND(I626="Settled",ISNUMBER(K626)),1,0)</x:f>
        <x:v>1</x:v>
      </x:c>
      <x:c r="O626" s="4" t="n">
        <x:f>IF(N626=1,IF(K626&gt;Summary!$B$5,1,0),"")</x:f>
        <x:v>0</x:v>
      </x:c>
      <x:c r="P626" s="12" t="n">
        <x:f>IF(AND(ISNUMBER(F626),ISNUMBER(G626),G626&gt;0),F626/G626,"")</x:f>
        <x:v>18.11580370534677</x:v>
      </x:c>
      <x:c r="Q626" s="14" t="d">
        <x:v>2025-03-01T00:00:00.000Z</x:v>
      </x:c>
      <x:c r="R626" t="str">
        <x:v>P00861</x:v>
      </x:c>
      <x:c r="S626" t="str">
        <x:v>I00625</x:v>
      </x:c>
      <x:c r="T626" t="str">
        <x:v>R02</x:v>
      </x:c>
      <x:c r="U626" t="n">
        <x:v>0</x:v>
      </x:c>
      <x:c r="V626" t="n">
        <x:v>0</x:v>
      </x:c>
    </x:row>
    <x:row r="627" ht="20" customHeight="1">
      <x:c r="A627" s="4" t="str">
        <x:v>C00626</x:v>
      </x:c>
      <x:c r="B627" s="4" t="str">
        <x:v>Motor</x:v>
      </x:c>
      <x:c r="C627" s="4" t="str">
        <x:v>South</x:v>
      </x:c>
      <x:c r="D627" s="4" t="str">
        <x:v>Collision</x:v>
      </x:c>
      <x:c r="E627" s="4" t="str">
        <x:v>Low</x:v>
      </x:c>
      <x:c r="F627" s="10" t="n">
        <x:v>22928.35</x:v>
      </x:c>
      <x:c r="G627" s="10" t="n">
        <x:v>21158.38</x:v>
      </x:c>
      <x:c r="H627" s="11" t="n">
        <x:v>7</x:v>
      </x:c>
      <x:c r="I627" s="11" t="str">
        <x:v>Pending</x:v>
      </x:c>
      <x:c r="J627" s="11" t="n">
        <x:v>2</x:v>
      </x:c>
      <x:c r="K627" s="11"/>
      <x:c r="L627" s="11" t="n">
        <x:v>0</x:v>
      </x:c>
      <x:c r="M627" s="4" t="str">
        <x:v>2025-08</x:v>
      </x:c>
      <x:c r="N627" s="4" t="n">
        <x:f>IF(AND(I627="Settled",ISNUMBER(K627)),1,0)</x:f>
        <x:v>0</x:v>
      </x:c>
      <x:c r="O627" s="4" t="str">
        <x:f>IF(N627=1,IF(K627&gt;Summary!$B$5,1,0),"")</x:f>
      </x:c>
      <x:c r="P627" s="12" t="n">
        <x:f>IF(AND(ISNUMBER(F627),ISNUMBER(G627),G627&gt;0),F627/G627,"")</x:f>
        <x:v>1.0836533798901427</x:v>
      </x:c>
      <x:c r="Q627" s="14" t="d">
        <x:v>2025-08-04T00:00:00.000Z</x:v>
      </x:c>
      <x:c r="R627" t="str">
        <x:v>P01068</x:v>
      </x:c>
      <x:c r="S627" t="str">
        <x:v>I00626</x:v>
      </x:c>
      <x:c r="T627" t="str">
        <x:v>R01</x:v>
      </x:c>
      <x:c r="U627" t="n">
        <x:v>0</x:v>
      </x:c>
      <x:c r="V627" t="n">
        <x:v>0</x:v>
      </x:c>
    </x:row>
    <x:row r="628" ht="20" customHeight="1">
      <x:c r="A628" s="4" t="str">
        <x:v>C00627</x:v>
      </x:c>
      <x:c r="B628" s="4" t="str">
        <x:v>Motor</x:v>
      </x:c>
      <x:c r="C628" s="4" t="str">
        <x:v>East</x:v>
      </x:c>
      <x:c r="D628" s="4" t="str">
        <x:v>Collision</x:v>
      </x:c>
      <x:c r="E628" s="4" t="str">
        <x:v>Low</x:v>
      </x:c>
      <x:c r="F628" s="10" t="n">
        <x:v>18409.63</x:v>
      </x:c>
      <x:c r="G628" s="10" t="n">
        <x:v>7292.01</x:v>
      </x:c>
      <x:c r="H628" s="11" t="n">
        <x:v>3</x:v>
      </x:c>
      <x:c r="I628" s="11" t="str">
        <x:v>Pending</x:v>
      </x:c>
      <x:c r="J628" s="11" t="n">
        <x:v>3</x:v>
      </x:c>
      <x:c r="K628" s="11"/>
      <x:c r="L628" s="11" t="n">
        <x:v>0</x:v>
      </x:c>
      <x:c r="M628" s="4" t="str">
        <x:v>2025-10</x:v>
      </x:c>
      <x:c r="N628" s="4" t="n">
        <x:f>IF(AND(I628="Settled",ISNUMBER(K628)),1,0)</x:f>
        <x:v>0</x:v>
      </x:c>
      <x:c r="O628" s="4" t="str">
        <x:f>IF(N628=1,IF(K628&gt;Summary!$B$5,1,0),"")</x:f>
      </x:c>
      <x:c r="P628" s="12" t="n">
        <x:f>IF(AND(ISNUMBER(F628),ISNUMBER(G628),G628&gt;0),F628/G628,"")</x:f>
        <x:v>2.5246303831179606</x:v>
      </x:c>
      <x:c r="Q628" s="14" t="d">
        <x:v>2025-10-28T00:00:00.000Z</x:v>
      </x:c>
      <x:c r="R628" t="str">
        <x:v>P00851</x:v>
      </x:c>
      <x:c r="S628" t="str">
        <x:v>I00627</x:v>
      </x:c>
      <x:c r="T628" t="str">
        <x:v>R04</x:v>
      </x:c>
      <x:c r="U628" t="n">
        <x:v>0</x:v>
      </x:c>
      <x:c r="V628" t="n">
        <x:v>0</x:v>
      </x:c>
    </x:row>
    <x:row r="629" ht="20" customHeight="1">
      <x:c r="A629" s="4" t="str">
        <x:v>C00628</x:v>
      </x:c>
      <x:c r="B629" s="4" t="str">
        <x:v>Motor</x:v>
      </x:c>
      <x:c r="C629" s="4" t="str">
        <x:v>South</x:v>
      </x:c>
      <x:c r="D629" s="4" t="str">
        <x:v>Collision</x:v>
      </x:c>
      <x:c r="E629" s="4" t="str">
        <x:v>Low</x:v>
      </x:c>
      <x:c r="F629" s="10" t="n">
        <x:v>7635.52</x:v>
      </x:c>
      <x:c r="G629" s="10" t="n">
        <x:v>11583.22</x:v>
      </x:c>
      <x:c r="H629" s="11" t="n">
        <x:v>5</x:v>
      </x:c>
      <x:c r="I629" s="11" t="str">
        <x:v>Settled</x:v>
      </x:c>
      <x:c r="J629" s="11" t="n">
        <x:v>3</x:v>
      </x:c>
      <x:c r="K629" s="11" t="n">
        <x:v>19</x:v>
      </x:c>
      <x:c r="L629" s="11" t="n">
        <x:v>0</x:v>
      </x:c>
      <x:c r="M629" s="4" t="str">
        <x:v>2025-07</x:v>
      </x:c>
      <x:c r="N629" s="4" t="n">
        <x:f>IF(AND(I629="Settled",ISNUMBER(K629)),1,0)</x:f>
        <x:v>1</x:v>
      </x:c>
      <x:c r="O629" s="4" t="n">
        <x:f>IF(N629=1,IF(K629&gt;Summary!$B$5,1,0),"")</x:f>
        <x:v>0</x:v>
      </x:c>
      <x:c r="P629" s="12" t="n">
        <x:f>IF(AND(ISNUMBER(F629),ISNUMBER(G629),G629&gt;0),F629/G629,"")</x:f>
        <x:v>0.6591880323433381</x:v>
      </x:c>
      <x:c r="Q629" s="14" t="d">
        <x:v>2025-07-13T00:00:00.000Z</x:v>
      </x:c>
      <x:c r="R629" t="str">
        <x:v>P00590</x:v>
      </x:c>
      <x:c r="S629" t="str">
        <x:v>I00628</x:v>
      </x:c>
      <x:c r="T629" t="str">
        <x:v>R01</x:v>
      </x:c>
      <x:c r="U629" t="n">
        <x:v>0</x:v>
      </x:c>
      <x:c r="V629" t="n">
        <x:v>0</x:v>
      </x:c>
    </x:row>
    <x:row r="630" ht="20" customHeight="1">
      <x:c r="A630" s="4" t="str">
        <x:v>C00629</x:v>
      </x:c>
      <x:c r="B630" s="4" t="str">
        <x:v>Motor</x:v>
      </x:c>
      <x:c r="C630" s="4" t="str">
        <x:v>North</x:v>
      </x:c>
      <x:c r="D630" s="4" t="str">
        <x:v>Glass Damage</x:v>
      </x:c>
      <x:c r="E630" s="4" t="str">
        <x:v>Low</x:v>
      </x:c>
      <x:c r="F630" s="10" t="n">
        <x:v>3143.23</x:v>
      </x:c>
      <x:c r="G630" s="10" t="n">
        <x:v>17946.79</x:v>
      </x:c>
      <x:c r="H630" s="11" t="n">
        <x:v>10</x:v>
      </x:c>
      <x:c r="I630" s="11" t="str">
        <x:v>Pending</x:v>
      </x:c>
      <x:c r="J630" s="11" t="n">
        <x:v>4</x:v>
      </x:c>
      <x:c r="K630" s="11"/>
      <x:c r="L630" s="11" t="n">
        <x:v>0</x:v>
      </x:c>
      <x:c r="M630" s="4" t="str">
        <x:v>2025-08</x:v>
      </x:c>
      <x:c r="N630" s="4" t="n">
        <x:f>IF(AND(I630="Settled",ISNUMBER(K630)),1,0)</x:f>
        <x:v>0</x:v>
      </x:c>
      <x:c r="O630" s="4" t="str">
        <x:f>IF(N630=1,IF(K630&gt;Summary!$B$5,1,0),"")</x:f>
      </x:c>
      <x:c r="P630" s="12" t="n">
        <x:f>IF(AND(ISNUMBER(F630),ISNUMBER(G630),G630&gt;0),F630/G630,"")</x:f>
        <x:v>0.17514162699847716</x:v>
      </x:c>
      <x:c r="Q630" s="14" t="d">
        <x:v>2025-08-31T00:00:00.000Z</x:v>
      </x:c>
      <x:c r="R630" t="str">
        <x:v>P01235</x:v>
      </x:c>
      <x:c r="S630" t="str">
        <x:v>I00629</x:v>
      </x:c>
      <x:c r="T630" t="str">
        <x:v>R02</x:v>
      </x:c>
      <x:c r="U630" t="n">
        <x:v>0</x:v>
      </x:c>
      <x:c r="V630" t="n">
        <x:v>0</x:v>
      </x:c>
    </x:row>
    <x:row r="631" ht="20" customHeight="1">
      <x:c r="A631" s="4" t="str">
        <x:v>C00630</x:v>
      </x:c>
      <x:c r="B631" s="4" t="str">
        <x:v>Motor</x:v>
      </x:c>
      <x:c r="C631" s="4" t="str">
        <x:v>North</x:v>
      </x:c>
      <x:c r="D631" s="4" t="str">
        <x:v>Collision</x:v>
      </x:c>
      <x:c r="E631" s="4" t="str">
        <x:v>High</x:v>
      </x:c>
      <x:c r="F631" s="10" t="n">
        <x:v>91343.13</x:v>
      </x:c>
      <x:c r="G631" s="10" t="n">
        <x:v>11993.47</x:v>
      </x:c>
      <x:c r="H631" s="11" t="n">
        <x:v>3</x:v>
      </x:c>
      <x:c r="I631" s="11" t="str">
        <x:v>Settled</x:v>
      </x:c>
      <x:c r="J631" s="11" t="n">
        <x:v>5</x:v>
      </x:c>
      <x:c r="K631" s="11" t="n">
        <x:v>45</x:v>
      </x:c>
      <x:c r="L631" s="11" t="n">
        <x:v>1</x:v>
      </x:c>
      <x:c r="M631" s="4" t="str">
        <x:v>2025-11</x:v>
      </x:c>
      <x:c r="N631" s="4" t="n">
        <x:f>IF(AND(I631="Settled",ISNUMBER(K631)),1,0)</x:f>
        <x:v>1</x:v>
      </x:c>
      <x:c r="O631" s="4" t="n">
        <x:f>IF(N631=1,IF(K631&gt;Summary!$B$5,1,0),"")</x:f>
        <x:v>1</x:v>
      </x:c>
      <x:c r="P631" s="12" t="n">
        <x:f>IF(AND(ISNUMBER(F631),ISNUMBER(G631),G631&gt;0),F631/G631,"")</x:f>
        <x:v>7.616071912465701</x:v>
      </x:c>
      <x:c r="Q631" s="14" t="d">
        <x:v>2025-11-22T00:00:00.000Z</x:v>
      </x:c>
      <x:c r="R631" t="str">
        <x:v>P01044</x:v>
      </x:c>
      <x:c r="S631" t="str">
        <x:v>I00630</x:v>
      </x:c>
      <x:c r="T631" t="str">
        <x:v>R02</x:v>
      </x:c>
      <x:c r="U631" t="n">
        <x:v>0</x:v>
      </x:c>
      <x:c r="V631" t="n">
        <x:v>0</x:v>
      </x:c>
    </x:row>
    <x:row r="632" ht="20" customHeight="1">
      <x:c r="A632" s="4" t="str">
        <x:v>C00631</x:v>
      </x:c>
      <x:c r="B632" s="4" t="str">
        <x:v>Property</x:v>
      </x:c>
      <x:c r="C632" s="4" t="str">
        <x:v>North</x:v>
      </x:c>
      <x:c r="D632" s="4" t="str">
        <x:v>Flood</x:v>
      </x:c>
      <x:c r="E632" s="4" t="str">
        <x:v>Low</x:v>
      </x:c>
      <x:c r="F632" s="10" t="n">
        <x:v>177785.18</x:v>
      </x:c>
      <x:c r="G632" s="10" t="n">
        <x:v>11537.97</x:v>
      </x:c>
      <x:c r="H632" s="11" t="n">
        <x:v>2</x:v>
      </x:c>
      <x:c r="I632" s="11" t="str">
        <x:v>Settled</x:v>
      </x:c>
      <x:c r="J632" s="11" t="n">
        <x:v>3</x:v>
      </x:c>
      <x:c r="K632" s="11" t="n">
        <x:v>20</x:v>
      </x:c>
      <x:c r="L632" s="11" t="n">
        <x:v>0</x:v>
      </x:c>
      <x:c r="M632" s="4" t="str">
        <x:v>2025-11</x:v>
      </x:c>
      <x:c r="N632" s="4" t="n">
        <x:f>IF(AND(I632="Settled",ISNUMBER(K632)),1,0)</x:f>
        <x:v>1</x:v>
      </x:c>
      <x:c r="O632" s="4" t="n">
        <x:f>IF(N632=1,IF(K632&gt;Summary!$B$5,1,0),"")</x:f>
        <x:v>0</x:v>
      </x:c>
      <x:c r="P632" s="12" t="n">
        <x:f>IF(AND(ISNUMBER(F632),ISNUMBER(G632),G632&gt;0),F632/G632,"")</x:f>
        <x:v>15.408705344180996</x:v>
      </x:c>
      <x:c r="Q632" s="14" t="d">
        <x:v>2025-11-23T00:00:00.000Z</x:v>
      </x:c>
      <x:c r="R632" t="str">
        <x:v>P01454</x:v>
      </x:c>
      <x:c r="S632" t="str">
        <x:v>I00631</x:v>
      </x:c>
      <x:c r="T632" t="str">
        <x:v>R02</x:v>
      </x:c>
      <x:c r="U632" t="n">
        <x:v>0</x:v>
      </x:c>
      <x:c r="V632" t="n">
        <x:v>0</x:v>
      </x:c>
    </x:row>
    <x:row r="633" ht="20" customHeight="1">
      <x:c r="A633" s="4" t="str">
        <x:v>C00632</x:v>
      </x:c>
      <x:c r="B633" s="4" t="str">
        <x:v>Motor</x:v>
      </x:c>
      <x:c r="C633" s="4" t="str">
        <x:v>South</x:v>
      </x:c>
      <x:c r="D633" s="4" t="str">
        <x:v>Collision</x:v>
      </x:c>
      <x:c r="E633" s="4" t="str">
        <x:v>High</x:v>
      </x:c>
      <x:c r="F633" s="10" t="n">
        <x:v>282674.73</x:v>
      </x:c>
      <x:c r="G633" s="10" t="n">
        <x:v>9733.76</x:v>
      </x:c>
      <x:c r="H633" s="11" t="n">
        <x:v>10</x:v>
      </x:c>
      <x:c r="I633" s="11" t="str">
        <x:v>Settled</x:v>
      </x:c>
      <x:c r="J633" s="11" t="n">
        <x:v>6</x:v>
      </x:c>
      <x:c r="K633" s="11" t="n">
        <x:v>33</x:v>
      </x:c>
      <x:c r="L633" s="11" t="n">
        <x:v>1</x:v>
      </x:c>
      <x:c r="M633" s="4" t="str">
        <x:v>2025-08</x:v>
      </x:c>
      <x:c r="N633" s="4" t="n">
        <x:f>IF(AND(I633="Settled",ISNUMBER(K633)),1,0)</x:f>
        <x:v>1</x:v>
      </x:c>
      <x:c r="O633" s="4" t="n">
        <x:f>IF(N633=1,IF(K633&gt;Summary!$B$5,1,0),"")</x:f>
        <x:v>1</x:v>
      </x:c>
      <x:c r="P633" s="12" t="n">
        <x:f>IF(AND(ISNUMBER(F633),ISNUMBER(G633),G633&gt;0),F633/G633,"")</x:f>
        <x:v>29.040651300216975</x:v>
      </x:c>
      <x:c r="Q633" s="14" t="d">
        <x:v>2025-08-29T00:00:00.000Z</x:v>
      </x:c>
      <x:c r="R633" t="str">
        <x:v>P00556</x:v>
      </x:c>
      <x:c r="S633" t="str">
        <x:v>I00632</x:v>
      </x:c>
      <x:c r="T633" t="str">
        <x:v>R01</x:v>
      </x:c>
      <x:c r="U633" t="n">
        <x:v>0</x:v>
      </x:c>
      <x:c r="V633" t="n">
        <x:v>0</x:v>
      </x:c>
    </x:row>
    <x:row r="634" ht="20" customHeight="1">
      <x:c r="A634" s="4" t="str">
        <x:v>C00633</x:v>
      </x:c>
      <x:c r="B634" s="4" t="str">
        <x:v>Property</x:v>
      </x:c>
      <x:c r="C634" s="4" t="str">
        <x:v>South</x:v>
      </x:c>
      <x:c r="D634" s="4" t="str">
        <x:v>Flood</x:v>
      </x:c>
      <x:c r="E634" s="4" t="str">
        <x:v>Medium</x:v>
      </x:c>
      <x:c r="F634" s="10" t="n">
        <x:v>242987.11</x:v>
      </x:c>
      <x:c r="G634" s="10" t="n">
        <x:v>6294.54</x:v>
      </x:c>
      <x:c r="H634" s="11" t="n">
        <x:v>7</x:v>
      </x:c>
      <x:c r="I634" s="11" t="str">
        <x:v>Settled</x:v>
      </x:c>
      <x:c r="J634" s="11" t="n">
        <x:v>2</x:v>
      </x:c>
      <x:c r="K634" s="11" t="n">
        <x:v>13</x:v>
      </x:c>
      <x:c r="L634" s="11" t="n">
        <x:v>0</x:v>
      </x:c>
      <x:c r="M634" s="4" t="str">
        <x:v>2025-01</x:v>
      </x:c>
      <x:c r="N634" s="4" t="n">
        <x:f>IF(AND(I634="Settled",ISNUMBER(K634)),1,0)</x:f>
        <x:v>1</x:v>
      </x:c>
      <x:c r="O634" s="4" t="n">
        <x:f>IF(N634=1,IF(K634&gt;Summary!$B$5,1,0),"")</x:f>
        <x:v>0</x:v>
      </x:c>
      <x:c r="P634" s="12" t="n">
        <x:f>IF(AND(ISNUMBER(F634),ISNUMBER(G634),G634&gt;0),F634/G634,"")</x:f>
        <x:v>38.60283833290439</x:v>
      </x:c>
      <x:c r="Q634" s="14" t="d">
        <x:v>2025-01-25T00:00:00.000Z</x:v>
      </x:c>
      <x:c r="R634" t="str">
        <x:v>P00383</x:v>
      </x:c>
      <x:c r="S634" t="str">
        <x:v>I00633</x:v>
      </x:c>
      <x:c r="T634" t="str">
        <x:v>R01</x:v>
      </x:c>
      <x:c r="U634" t="n">
        <x:v>0</x:v>
      </x:c>
      <x:c r="V634" t="n">
        <x:v>0</x:v>
      </x:c>
    </x:row>
    <x:row r="635" ht="20" customHeight="1">
      <x:c r="A635" s="4" t="str">
        <x:v>C00634</x:v>
      </x:c>
      <x:c r="B635" s="4" t="str">
        <x:v>Motor</x:v>
      </x:c>
      <x:c r="C635" s="4" t="str">
        <x:v>North</x:v>
      </x:c>
      <x:c r="D635" s="4" t="str">
        <x:v>Collision</x:v>
      </x:c>
      <x:c r="E635" s="4" t="str">
        <x:v>Low</x:v>
      </x:c>
      <x:c r="F635" s="10" t="n">
        <x:v>12738.78</x:v>
      </x:c>
      <x:c r="G635" s="10" t="n">
        <x:v>5371.42</x:v>
      </x:c>
      <x:c r="H635" s="11" t="n">
        <x:v>5</x:v>
      </x:c>
      <x:c r="I635" s="11" t="str">
        <x:v>Settled</x:v>
      </x:c>
      <x:c r="J635" s="11" t="n">
        <x:v>2</x:v>
      </x:c>
      <x:c r="K635" s="11" t="n">
        <x:v>11</x:v>
      </x:c>
      <x:c r="L635" s="11" t="n">
        <x:v>0</x:v>
      </x:c>
      <x:c r="M635" s="4" t="str">
        <x:v>2025-10</x:v>
      </x:c>
      <x:c r="N635" s="4" t="n">
        <x:f>IF(AND(I635="Settled",ISNUMBER(K635)),1,0)</x:f>
        <x:v>1</x:v>
      </x:c>
      <x:c r="O635" s="4" t="n">
        <x:f>IF(N635=1,IF(K635&gt;Summary!$B$5,1,0),"")</x:f>
        <x:v>0</x:v>
      </x:c>
      <x:c r="P635" s="12" t="n">
        <x:f>IF(AND(ISNUMBER(F635),ISNUMBER(G635),G635&gt;0),F635/G635,"")</x:f>
        <x:v>2.3715851674231394</x:v>
      </x:c>
      <x:c r="Q635" s="14" t="d">
        <x:v>2025-10-16T00:00:00.000Z</x:v>
      </x:c>
      <x:c r="R635" t="str">
        <x:v>P00730</x:v>
      </x:c>
      <x:c r="S635" t="str">
        <x:v>I00634</x:v>
      </x:c>
      <x:c r="T635" t="str">
        <x:v>R02</x:v>
      </x:c>
      <x:c r="U635" t="n">
        <x:v>0</x:v>
      </x:c>
      <x:c r="V635" t="n">
        <x:v>0</x:v>
      </x:c>
    </x:row>
    <x:row r="636" ht="20" customHeight="1">
      <x:c r="A636" s="4" t="str">
        <x:v>C00635</x:v>
      </x:c>
      <x:c r="B636" s="4" t="str">
        <x:v>Motor</x:v>
      </x:c>
      <x:c r="C636" s="4" t="str">
        <x:v>South</x:v>
      </x:c>
      <x:c r="D636" s="4" t="str">
        <x:v>Glass Damage</x:v>
      </x:c>
      <x:c r="E636" s="4" t="str">
        <x:v>Low</x:v>
      </x:c>
      <x:c r="F636" s="10" t="n">
        <x:v>3395.64</x:v>
      </x:c>
      <x:c r="G636" s="10" t="n">
        <x:v>6665.51</x:v>
      </x:c>
      <x:c r="H636" s="11" t="n">
        <x:v>7</x:v>
      </x:c>
      <x:c r="I636" s="11" t="str">
        <x:v>Pending</x:v>
      </x:c>
      <x:c r="J636" s="11" t="n">
        <x:v>3</x:v>
      </x:c>
      <x:c r="K636" s="11"/>
      <x:c r="L636" s="11" t="n">
        <x:v>0</x:v>
      </x:c>
      <x:c r="M636" s="4" t="str">
        <x:v>2025-10</x:v>
      </x:c>
      <x:c r="N636" s="4" t="n">
        <x:f>IF(AND(I636="Settled",ISNUMBER(K636)),1,0)</x:f>
        <x:v>0</x:v>
      </x:c>
      <x:c r="O636" s="4" t="str">
        <x:f>IF(N636=1,IF(K636&gt;Summary!$B$5,1,0),"")</x:f>
      </x:c>
      <x:c r="P636" s="12" t="n">
        <x:f>IF(AND(ISNUMBER(F636),ISNUMBER(G636),G636&gt;0),F636/G636,"")</x:f>
        <x:v>0.5094343868661212</x:v>
      </x:c>
      <x:c r="Q636" s="14" t="d">
        <x:v>2025-10-04T00:00:00.000Z</x:v>
      </x:c>
      <x:c r="R636" t="str">
        <x:v>P00811</x:v>
      </x:c>
      <x:c r="S636" t="str">
        <x:v>I00635</x:v>
      </x:c>
      <x:c r="T636" t="str">
        <x:v>R01</x:v>
      </x:c>
      <x:c r="U636" t="n">
        <x:v>0</x:v>
      </x:c>
      <x:c r="V636" t="n">
        <x:v>0</x:v>
      </x:c>
    </x:row>
    <x:row r="637" ht="20" customHeight="1">
      <x:c r="A637" s="4" t="str">
        <x:v>C00636</x:v>
      </x:c>
      <x:c r="B637" s="4" t="str">
        <x:v>Motor</x:v>
      </x:c>
      <x:c r="C637" s="4" t="str">
        <x:v>West</x:v>
      </x:c>
      <x:c r="D637" s="4" t="str">
        <x:v>Glass Damage</x:v>
      </x:c>
      <x:c r="E637" s="4" t="str">
        <x:v>High</x:v>
      </x:c>
      <x:c r="F637" s="10" t="n">
        <x:v>16666.37</x:v>
      </x:c>
      <x:c r="G637" s="10" t="n">
        <x:v>18792.54</x:v>
      </x:c>
      <x:c r="H637" s="11" t="n">
        <x:v>3</x:v>
      </x:c>
      <x:c r="I637" s="11" t="str">
        <x:v>Settled</x:v>
      </x:c>
      <x:c r="J637" s="11" t="n">
        <x:v>4</x:v>
      </x:c>
      <x:c r="K637" s="11" t="n">
        <x:v>35</x:v>
      </x:c>
      <x:c r="L637" s="11" t="n">
        <x:v>1</x:v>
      </x:c>
      <x:c r="M637" s="4" t="str">
        <x:v>2025-04</x:v>
      </x:c>
      <x:c r="N637" s="4" t="n">
        <x:f>IF(AND(I637="Settled",ISNUMBER(K637)),1,0)</x:f>
        <x:v>1</x:v>
      </x:c>
      <x:c r="O637" s="4" t="n">
        <x:f>IF(N637=1,IF(K637&gt;Summary!$B$5,1,0),"")</x:f>
        <x:v>1</x:v>
      </x:c>
      <x:c r="P637" s="12" t="n">
        <x:f>IF(AND(ISNUMBER(F637),ISNUMBER(G637),G637&gt;0),F637/G637,"")</x:f>
        <x:v>0.8868609565284947</x:v>
      </x:c>
      <x:c r="Q637" s="14" t="d">
        <x:v>2025-04-21T00:00:00.000Z</x:v>
      </x:c>
      <x:c r="R637" t="str">
        <x:v>P00733</x:v>
      </x:c>
      <x:c r="S637" t="str">
        <x:v>I00636</x:v>
      </x:c>
      <x:c r="T637" t="str">
        <x:v>R03</x:v>
      </x:c>
      <x:c r="U637" t="n">
        <x:v>0</x:v>
      </x:c>
      <x:c r="V637" t="n">
        <x:v>0</x:v>
      </x:c>
    </x:row>
    <x:row r="638" ht="20" customHeight="1">
      <x:c r="A638" s="4" t="str">
        <x:v>C00637</x:v>
      </x:c>
      <x:c r="B638" s="4" t="str">
        <x:v>Motor</x:v>
      </x:c>
      <x:c r="C638" s="4" t="str">
        <x:v>North</x:v>
      </x:c>
      <x:c r="D638" s="4" t="str">
        <x:v>Glass Damage</x:v>
      </x:c>
      <x:c r="E638" s="4" t="str">
        <x:v>Medium</x:v>
      </x:c>
      <x:c r="F638" s="10" t="n">
        <x:v>7474.8</x:v>
      </x:c>
      <x:c r="G638" s="10" t="n">
        <x:v>13223.19</x:v>
      </x:c>
      <x:c r="H638" s="11" t="n">
        <x:v>2</x:v>
      </x:c>
      <x:c r="I638" s="11" t="str">
        <x:v>Pending</x:v>
      </x:c>
      <x:c r="J638" s="11" t="n">
        <x:v>2</x:v>
      </x:c>
      <x:c r="K638" s="11"/>
      <x:c r="L638" s="11" t="n">
        <x:v>0</x:v>
      </x:c>
      <x:c r="M638" s="4" t="str">
        <x:v>2025-03</x:v>
      </x:c>
      <x:c r="N638" s="4" t="n">
        <x:f>IF(AND(I638="Settled",ISNUMBER(K638)),1,0)</x:f>
        <x:v>0</x:v>
      </x:c>
      <x:c r="O638" s="4" t="str">
        <x:f>IF(N638=1,IF(K638&gt;Summary!$B$5,1,0),"")</x:f>
      </x:c>
      <x:c r="P638" s="12" t="n">
        <x:f>IF(AND(ISNUMBER(F638),ISNUMBER(G638),G638&gt;0),F638/G638,"")</x:f>
        <x:v>0.5652796337343712</x:v>
      </x:c>
      <x:c r="Q638" s="14" t="d">
        <x:v>2025-03-01T00:00:00.000Z</x:v>
      </x:c>
      <x:c r="R638" t="str">
        <x:v>P01332</x:v>
      </x:c>
      <x:c r="S638" t="str">
        <x:v>I00637</x:v>
      </x:c>
      <x:c r="T638" t="str">
        <x:v>R02</x:v>
      </x:c>
      <x:c r="U638" t="n">
        <x:v>0</x:v>
      </x:c>
      <x:c r="V638" t="n">
        <x:v>0</x:v>
      </x:c>
    </x:row>
    <x:row r="639" ht="20" customHeight="1">
      <x:c r="A639" s="4" t="str">
        <x:v>C00638</x:v>
      </x:c>
      <x:c r="B639" s="4" t="str">
        <x:v>Property</x:v>
      </x:c>
      <x:c r="C639" s="4" t="str">
        <x:v>West</x:v>
      </x:c>
      <x:c r="D639" s="4" t="str">
        <x:v>Flood</x:v>
      </x:c>
      <x:c r="E639" s="4" t="str">
        <x:v>High</x:v>
      </x:c>
      <x:c r="F639" s="10" t="n">
        <x:v>621349.99</x:v>
      </x:c>
      <x:c r="G639" s="10" t="n">
        <x:v>11680.46</x:v>
      </x:c>
      <x:c r="H639" s="11" t="n">
        <x:v>4</x:v>
      </x:c>
      <x:c r="I639" s="11" t="str">
        <x:v>Settled</x:v>
      </x:c>
      <x:c r="J639" s="11" t="n">
        <x:v>5</x:v>
      </x:c>
      <x:c r="K639" s="11" t="n">
        <x:v>35</x:v>
      </x:c>
      <x:c r="L639" s="11" t="n">
        <x:v>1</x:v>
      </x:c>
      <x:c r="M639" s="4" t="str">
        <x:v>2025-02</x:v>
      </x:c>
      <x:c r="N639" s="4" t="n">
        <x:f>IF(AND(I639="Settled",ISNUMBER(K639)),1,0)</x:f>
        <x:v>1</x:v>
      </x:c>
      <x:c r="O639" s="4" t="n">
        <x:f>IF(N639=1,IF(K639&gt;Summary!$B$5,1,0),"")</x:f>
        <x:v>1</x:v>
      </x:c>
      <x:c r="P639" s="12" t="n">
        <x:f>IF(AND(ISNUMBER(F639),ISNUMBER(G639),G639&gt;0),F639/G639,"")</x:f>
        <x:v>53.195678081171465</x:v>
      </x:c>
      <x:c r="Q639" s="14" t="d">
        <x:v>2025-02-18T00:00:00.000Z</x:v>
      </x:c>
      <x:c r="R639" t="str">
        <x:v>P00073</x:v>
      </x:c>
      <x:c r="S639" t="str">
        <x:v>I00638</x:v>
      </x:c>
      <x:c r="T639" t="str">
        <x:v>R03</x:v>
      </x:c>
      <x:c r="U639" t="n">
        <x:v>0</x:v>
      </x:c>
      <x:c r="V639" t="n">
        <x:v>0</x:v>
      </x:c>
    </x:row>
    <x:row r="640" ht="20" customHeight="1">
      <x:c r="A640" s="4" t="str">
        <x:v>C00639</x:v>
      </x:c>
      <x:c r="B640" s="4" t="str">
        <x:v>Motor</x:v>
      </x:c>
      <x:c r="C640" s="4" t="str">
        <x:v>North</x:v>
      </x:c>
      <x:c r="D640" s="4" t="str">
        <x:v>Theft</x:v>
      </x:c>
      <x:c r="E640" s="4" t="str">
        <x:v>Low</x:v>
      </x:c>
      <x:c r="F640" s="10" t="n">
        <x:v>27587.17</x:v>
      </x:c>
      <x:c r="G640" s="10" t="n">
        <x:v>7408.08</x:v>
      </x:c>
      <x:c r="H640" s="11" t="n">
        <x:v>9</x:v>
      </x:c>
      <x:c r="I640" s="11" t="str">
        <x:v>Settled</x:v>
      </x:c>
      <x:c r="J640" s="11" t="n">
        <x:v>4</x:v>
      </x:c>
      <x:c r="K640" s="11" t="n">
        <x:v>31</x:v>
      </x:c>
      <x:c r="L640" s="11" t="n">
        <x:v>1</x:v>
      </x:c>
      <x:c r="M640" s="4" t="str">
        <x:v>2025-04</x:v>
      </x:c>
      <x:c r="N640" s="4" t="n">
        <x:f>IF(AND(I640="Settled",ISNUMBER(K640)),1,0)</x:f>
        <x:v>1</x:v>
      </x:c>
      <x:c r="O640" s="4" t="n">
        <x:f>IF(N640=1,IF(K640&gt;Summary!$B$5,1,0),"")</x:f>
        <x:v>1</x:v>
      </x:c>
      <x:c r="P640" s="12" t="n">
        <x:f>IF(AND(ISNUMBER(F640),ISNUMBER(G640),G640&gt;0),F640/G640,"")</x:f>
        <x:v>3.7239298171726007</x:v>
      </x:c>
      <x:c r="Q640" s="14" t="d">
        <x:v>2025-04-11T00:00:00.000Z</x:v>
      </x:c>
      <x:c r="R640" t="str">
        <x:v>P00845</x:v>
      </x:c>
      <x:c r="S640" t="str">
        <x:v>I00639</x:v>
      </x:c>
      <x:c r="T640" t="str">
        <x:v>R02</x:v>
      </x:c>
      <x:c r="U640" t="n">
        <x:v>0</x:v>
      </x:c>
      <x:c r="V640" t="n">
        <x:v>0</x:v>
      </x:c>
    </x:row>
    <x:row r="641" ht="20" customHeight="1">
      <x:c r="A641" s="4" t="str">
        <x:v>C00640</x:v>
      </x:c>
      <x:c r="B641" s="4" t="str">
        <x:v>Property</x:v>
      </x:c>
      <x:c r="C641" s="4" t="str">
        <x:v>West</x:v>
      </x:c>
      <x:c r="D641" s="4" t="str">
        <x:v>Water Damage</x:v>
      </x:c>
      <x:c r="E641" s="4" t="str">
        <x:v>Medium</x:v>
      </x:c>
      <x:c r="F641" s="10" t="n">
        <x:v>51920.54</x:v>
      </x:c>
      <x:c r="G641" s="10" t="n">
        <x:v>10672.05</x:v>
      </x:c>
      <x:c r="H641" s="11" t="n">
        <x:v>2</x:v>
      </x:c>
      <x:c r="I641" s="11" t="str">
        <x:v>Pending</x:v>
      </x:c>
      <x:c r="J641" s="11" t="n">
        <x:v>3</x:v>
      </x:c>
      <x:c r="K641" s="11"/>
      <x:c r="L641" s="11" t="n">
        <x:v>0</x:v>
      </x:c>
      <x:c r="M641" s="4" t="str">
        <x:v>2025-09</x:v>
      </x:c>
      <x:c r="N641" s="4" t="n">
        <x:f>IF(AND(I641="Settled",ISNUMBER(K641)),1,0)</x:f>
        <x:v>0</x:v>
      </x:c>
      <x:c r="O641" s="4" t="str">
        <x:f>IF(N641=1,IF(K641&gt;Summary!$B$5,1,0),"")</x:f>
      </x:c>
      <x:c r="P641" s="12" t="n">
        <x:f>IF(AND(ISNUMBER(F641),ISNUMBER(G641),G641&gt;0),F641/G641,"")</x:f>
        <x:v>4.865095272229797</x:v>
      </x:c>
      <x:c r="Q641" s="14" t="d">
        <x:v>2025-09-29T00:00:00.000Z</x:v>
      </x:c>
      <x:c r="R641" t="str">
        <x:v>P00689</x:v>
      </x:c>
      <x:c r="S641" t="str">
        <x:v>I00640</x:v>
      </x:c>
      <x:c r="T641" t="str">
        <x:v>R03</x:v>
      </x:c>
      <x:c r="U641" t="n">
        <x:v>0</x:v>
      </x:c>
      <x:c r="V641" t="n">
        <x:v>0</x:v>
      </x:c>
    </x:row>
    <x:row r="642" ht="20" customHeight="1">
      <x:c r="A642" s="4" t="str">
        <x:v>C00641</x:v>
      </x:c>
      <x:c r="B642" s="4" t="str">
        <x:v>Property</x:v>
      </x:c>
      <x:c r="C642" s="4" t="str">
        <x:v>North</x:v>
      </x:c>
      <x:c r="D642" s="4" t="str">
        <x:v>Flood</x:v>
      </x:c>
      <x:c r="E642" s="4" t="str">
        <x:v>Medium</x:v>
      </x:c>
      <x:c r="F642" s="10" t="n">
        <x:v>183119.9</x:v>
      </x:c>
      <x:c r="G642" s="10" t="n">
        <x:v>13411.37</x:v>
      </x:c>
      <x:c r="H642" s="11" t="n">
        <x:v>10</x:v>
      </x:c>
      <x:c r="I642" s="11" t="str">
        <x:v>Settled</x:v>
      </x:c>
      <x:c r="J642" s="11" t="n">
        <x:v>3</x:v>
      </x:c>
      <x:c r="K642" s="11" t="n">
        <x:v>14</x:v>
      </x:c>
      <x:c r="L642" s="11" t="n">
        <x:v>0</x:v>
      </x:c>
      <x:c r="M642" s="4" t="str">
        <x:v>2025-12</x:v>
      </x:c>
      <x:c r="N642" s="4" t="n">
        <x:f>IF(AND(I642="Settled",ISNUMBER(K642)),1,0)</x:f>
        <x:v>1</x:v>
      </x:c>
      <x:c r="O642" s="4" t="n">
        <x:f>IF(N642=1,IF(K642&gt;Summary!$B$5,1,0),"")</x:f>
        <x:v>0</x:v>
      </x:c>
      <x:c r="P642" s="12" t="n">
        <x:f>IF(AND(ISNUMBER(F642),ISNUMBER(G642),G642&gt;0),F642/G642,"")</x:f>
        <x:v>13.65407859152346</x:v>
      </x:c>
      <x:c r="Q642" s="14" t="d">
        <x:v>2025-12-12T00:00:00.000Z</x:v>
      </x:c>
      <x:c r="R642" t="str">
        <x:v>P00338</x:v>
      </x:c>
      <x:c r="S642" t="str">
        <x:v>I00641</x:v>
      </x:c>
      <x:c r="T642" t="str">
        <x:v>R02</x:v>
      </x:c>
      <x:c r="U642" t="n">
        <x:v>0</x:v>
      </x:c>
      <x:c r="V642" t="n">
        <x:v>0</x:v>
      </x:c>
    </x:row>
    <x:row r="643" ht="20" customHeight="1">
      <x:c r="A643" s="4" t="str">
        <x:v>C00642</x:v>
      </x:c>
      <x:c r="B643" s="4" t="str">
        <x:v>Motor</x:v>
      </x:c>
      <x:c r="C643" s="4" t="str">
        <x:v>South</x:v>
      </x:c>
      <x:c r="D643" s="4" t="str">
        <x:v>Glass Damage</x:v>
      </x:c>
      <x:c r="E643" s="4" t="str">
        <x:v>High</x:v>
      </x:c>
      <x:c r="F643" s="10" t="n">
        <x:v>10529.29</x:v>
      </x:c>
      <x:c r="G643" s="10" t="n">
        <x:v>17110.67</x:v>
      </x:c>
      <x:c r="H643" s="11" t="n">
        <x:v>9</x:v>
      </x:c>
      <x:c r="I643" s="11" t="str">
        <x:v>Settled</x:v>
      </x:c>
      <x:c r="J643" s="11" t="n">
        <x:v>5</x:v>
      </x:c>
      <x:c r="K643" s="11" t="n">
        <x:v>29</x:v>
      </x:c>
      <x:c r="L643" s="11" t="n">
        <x:v>1</x:v>
      </x:c>
      <x:c r="M643" s="4" t="str">
        <x:v>2025-02</x:v>
      </x:c>
      <x:c r="N643" s="4" t="n">
        <x:f>IF(AND(I643="Settled",ISNUMBER(K643)),1,0)</x:f>
        <x:v>1</x:v>
      </x:c>
      <x:c r="O643" s="4" t="n">
        <x:f>IF(N643=1,IF(K643&gt;Summary!$B$5,1,0),"")</x:f>
        <x:v>0</x:v>
      </x:c>
      <x:c r="P643" s="12" t="n">
        <x:f>IF(AND(ISNUMBER(F643),ISNUMBER(G643),G643&gt;0),F643/G643,"")</x:f>
        <x:v>0.6153639804870296</x:v>
      </x:c>
      <x:c r="Q643" s="14" t="d">
        <x:v>2025-02-26T00:00:00.000Z</x:v>
      </x:c>
      <x:c r="R643" t="str">
        <x:v>P01026</x:v>
      </x:c>
      <x:c r="S643" t="str">
        <x:v>I00642</x:v>
      </x:c>
      <x:c r="T643" t="str">
        <x:v>R01</x:v>
      </x:c>
      <x:c r="U643" t="n">
        <x:v>0</x:v>
      </x:c>
      <x:c r="V643" t="n">
        <x:v>0</x:v>
      </x:c>
    </x:row>
    <x:row r="644" ht="20" customHeight="1">
      <x:c r="A644" s="4" t="str">
        <x:v>C00643</x:v>
      </x:c>
      <x:c r="B644" s="4" t="str">
        <x:v>Motor</x:v>
      </x:c>
      <x:c r="C644" s="4" t="str">
        <x:v>Central</x:v>
      </x:c>
      <x:c r="D644" s="4" t="str">
        <x:v>Collision</x:v>
      </x:c>
      <x:c r="E644" s="4" t="str">
        <x:v>Low</x:v>
      </x:c>
      <x:c r="F644" s="10" t="n">
        <x:v>20294.99</x:v>
      </x:c>
      <x:c r="G644" s="10" t="n">
        <x:v>14202.57</x:v>
      </x:c>
      <x:c r="H644" s="11" t="n">
        <x:v>3</x:v>
      </x:c>
      <x:c r="I644" s="11" t="str">
        <x:v>Settled</x:v>
      </x:c>
      <x:c r="J644" s="11" t="n">
        <x:v>3</x:v>
      </x:c>
      <x:c r="K644" s="11" t="n">
        <x:v>8</x:v>
      </x:c>
      <x:c r="L644" s="11" t="n">
        <x:v>0</x:v>
      </x:c>
      <x:c r="M644" s="4" t="str">
        <x:v>2025-06</x:v>
      </x:c>
      <x:c r="N644" s="4" t="n">
        <x:f>IF(AND(I644="Settled",ISNUMBER(K644)),1,0)</x:f>
        <x:v>1</x:v>
      </x:c>
      <x:c r="O644" s="4" t="n">
        <x:f>IF(N644=1,IF(K644&gt;Summary!$B$5,1,0),"")</x:f>
        <x:v>0</x:v>
      </x:c>
      <x:c r="P644" s="12" t="n">
        <x:f>IF(AND(ISNUMBER(F644),ISNUMBER(G644),G644&gt;0),F644/G644,"")</x:f>
        <x:v>1.4289660251630516</x:v>
      </x:c>
      <x:c r="Q644" s="14" t="d">
        <x:v>2025-06-01T00:00:00.000Z</x:v>
      </x:c>
      <x:c r="R644" t="str">
        <x:v>P01283</x:v>
      </x:c>
      <x:c r="S644" t="str">
        <x:v>I00643</x:v>
      </x:c>
      <x:c r="T644" t="str">
        <x:v>R05</x:v>
      </x:c>
      <x:c r="U644" t="n">
        <x:v>0</x:v>
      </x:c>
      <x:c r="V644" t="n">
        <x:v>0</x:v>
      </x:c>
    </x:row>
    <x:row r="645" ht="20" customHeight="1">
      <x:c r="A645" s="4" t="str">
        <x:v>C00644</x:v>
      </x:c>
      <x:c r="B645" s="4" t="str">
        <x:v>Motor</x:v>
      </x:c>
      <x:c r="C645" s="4" t="str">
        <x:v>West</x:v>
      </x:c>
      <x:c r="D645" s="4" t="str">
        <x:v>Glass Damage</x:v>
      </x:c>
      <x:c r="E645" s="4" t="str">
        <x:v>High</x:v>
      </x:c>
      <x:c r="F645" s="10" t="n">
        <x:v>14379.76</x:v>
      </x:c>
      <x:c r="G645" s="10" t="n">
        <x:v>11454.21</x:v>
      </x:c>
      <x:c r="H645" s="11" t="n">
        <x:v>7</x:v>
      </x:c>
      <x:c r="I645" s="11" t="str">
        <x:v>Settled</x:v>
      </x:c>
      <x:c r="J645" s="11" t="n">
        <x:v>4</x:v>
      </x:c>
      <x:c r="K645" s="11" t="n">
        <x:v>37</x:v>
      </x:c>
      <x:c r="L645" s="11" t="n">
        <x:v>1</x:v>
      </x:c>
      <x:c r="M645" s="4" t="str">
        <x:v>2025-11</x:v>
      </x:c>
      <x:c r="N645" s="4" t="n">
        <x:f>IF(AND(I645="Settled",ISNUMBER(K645)),1,0)</x:f>
        <x:v>1</x:v>
      </x:c>
      <x:c r="O645" s="4" t="n">
        <x:f>IF(N645=1,IF(K645&gt;Summary!$B$5,1,0),"")</x:f>
        <x:v>1</x:v>
      </x:c>
      <x:c r="P645" s="12" t="n">
        <x:f>IF(AND(ISNUMBER(F645),ISNUMBER(G645),G645&gt;0),F645/G645,"")</x:f>
        <x:v>1.25541263867172</x:v>
      </x:c>
      <x:c r="Q645" s="14" t="d">
        <x:v>2025-11-01T00:00:00.000Z</x:v>
      </x:c>
      <x:c r="R645" t="str">
        <x:v>P00874</x:v>
      </x:c>
      <x:c r="S645" t="str">
        <x:v>I00644</x:v>
      </x:c>
      <x:c r="T645" t="str">
        <x:v>R03</x:v>
      </x:c>
      <x:c r="U645" t="n">
        <x:v>0</x:v>
      </x:c>
      <x:c r="V645" t="n">
        <x:v>0</x:v>
      </x:c>
    </x:row>
    <x:row r="646" ht="20" customHeight="1">
      <x:c r="A646" s="4" t="str">
        <x:v>C00645</x:v>
      </x:c>
      <x:c r="B646" s="4" t="str">
        <x:v>Motor</x:v>
      </x:c>
      <x:c r="C646" s="4" t="str">
        <x:v>Central</x:v>
      </x:c>
      <x:c r="D646" s="4" t="str">
        <x:v>Collision</x:v>
      </x:c>
      <x:c r="E646" s="4" t="str">
        <x:v>Low</x:v>
      </x:c>
      <x:c r="F646" s="10" t="n">
        <x:v>16768.31</x:v>
      </x:c>
      <x:c r="G646" s="10" t="n">
        <x:v>13155.5</x:v>
      </x:c>
      <x:c r="H646" s="11" t="n">
        <x:v>3</x:v>
      </x:c>
      <x:c r="I646" s="11" t="str">
        <x:v>Settled</x:v>
      </x:c>
      <x:c r="J646" s="11" t="n">
        <x:v>3</x:v>
      </x:c>
      <x:c r="K646" s="11" t="n">
        <x:v>15</x:v>
      </x:c>
      <x:c r="L646" s="11" t="n">
        <x:v>0</x:v>
      </x:c>
      <x:c r="M646" s="4" t="str">
        <x:v>2025-02</x:v>
      </x:c>
      <x:c r="N646" s="4" t="n">
        <x:f>IF(AND(I646="Settled",ISNUMBER(K646)),1,0)</x:f>
        <x:v>1</x:v>
      </x:c>
      <x:c r="O646" s="4" t="n">
        <x:f>IF(N646=1,IF(K646&gt;Summary!$B$5,1,0),"")</x:f>
        <x:v>0</x:v>
      </x:c>
      <x:c r="P646" s="12" t="n">
        <x:f>IF(AND(ISNUMBER(F646),ISNUMBER(G646),G646&gt;0),F646/G646,"")</x:f>
        <x:v>1.2746235414845504</x:v>
      </x:c>
      <x:c r="Q646" s="14" t="d">
        <x:v>2025-02-01T00:00:00.000Z</x:v>
      </x:c>
      <x:c r="R646" t="str">
        <x:v>P00136</x:v>
      </x:c>
      <x:c r="S646" t="str">
        <x:v>I00645</x:v>
      </x:c>
      <x:c r="T646" t="str">
        <x:v>R05</x:v>
      </x:c>
      <x:c r="U646" t="n">
        <x:v>0</x:v>
      </x:c>
      <x:c r="V646" t="n">
        <x:v>0</x:v>
      </x:c>
    </x:row>
    <x:row r="647" ht="20" customHeight="1">
      <x:c r="A647" s="4" t="str">
        <x:v>C00646</x:v>
      </x:c>
      <x:c r="B647" s="4" t="str">
        <x:v>Motor</x:v>
      </x:c>
      <x:c r="C647" s="4" t="str">
        <x:v>South</x:v>
      </x:c>
      <x:c r="D647" s="4" t="str">
        <x:v>Theft</x:v>
      </x:c>
      <x:c r="E647" s="4" t="str">
        <x:v>High</x:v>
      </x:c>
      <x:c r="F647" s="10" t="n">
        <x:v>121859.38</x:v>
      </x:c>
      <x:c r="G647" s="10" t="n">
        <x:v>5567.49</x:v>
      </x:c>
      <x:c r="H647" s="11" t="n">
        <x:v>1</x:v>
      </x:c>
      <x:c r="I647" s="11" t="str">
        <x:v>Settled</x:v>
      </x:c>
      <x:c r="J647" s="11" t="n">
        <x:v>4</x:v>
      </x:c>
      <x:c r="K647" s="11" t="n">
        <x:v>34</x:v>
      </x:c>
      <x:c r="L647" s="11" t="n">
        <x:v>1</x:v>
      </x:c>
      <x:c r="M647" s="4" t="str">
        <x:v>2025-12</x:v>
      </x:c>
      <x:c r="N647" s="4" t="n">
        <x:f>IF(AND(I647="Settled",ISNUMBER(K647)),1,0)</x:f>
        <x:v>1</x:v>
      </x:c>
      <x:c r="O647" s="4" t="n">
        <x:f>IF(N647=1,IF(K647&gt;Summary!$B$5,1,0),"")</x:f>
        <x:v>1</x:v>
      </x:c>
      <x:c r="P647" s="12" t="n">
        <x:f>IF(AND(ISNUMBER(F647),ISNUMBER(G647),G647&gt;0),F647/G647,"")</x:f>
        <x:v>21.88766930879086</x:v>
      </x:c>
      <x:c r="Q647" s="14" t="d">
        <x:v>2025-12-11T00:00:00.000Z</x:v>
      </x:c>
      <x:c r="R647" t="str">
        <x:v>P00121</x:v>
      </x:c>
      <x:c r="S647" t="str">
        <x:v>I00646</x:v>
      </x:c>
      <x:c r="T647" t="str">
        <x:v>R01</x:v>
      </x:c>
      <x:c r="U647" t="n">
        <x:v>0</x:v>
      </x:c>
      <x:c r="V647" t="n">
        <x:v>0</x:v>
      </x:c>
    </x:row>
    <x:row r="648" ht="20" customHeight="1">
      <x:c r="A648" s="4" t="str">
        <x:v>C00647</x:v>
      </x:c>
      <x:c r="B648" s="4" t="str">
        <x:v>Motor</x:v>
      </x:c>
      <x:c r="C648" s="4" t="str">
        <x:v>North</x:v>
      </x:c>
      <x:c r="D648" s="4" t="str">
        <x:v>Collision</x:v>
      </x:c>
      <x:c r="E648" s="4" t="str">
        <x:v>Medium</x:v>
      </x:c>
      <x:c r="F648" s="10" t="n">
        <x:v>32389.28</x:v>
      </x:c>
      <x:c r="G648" s="10" t="n">
        <x:v>7218.73</x:v>
      </x:c>
      <x:c r="H648" s="11" t="n">
        <x:v>3</x:v>
      </x:c>
      <x:c r="I648" s="11" t="str">
        <x:v>Settled</x:v>
      </x:c>
      <x:c r="J648" s="11" t="n">
        <x:v>3</x:v>
      </x:c>
      <x:c r="K648" s="11" t="n">
        <x:v>22</x:v>
      </x:c>
      <x:c r="L648" s="11" t="n">
        <x:v>0</x:v>
      </x:c>
      <x:c r="M648" s="4" t="str">
        <x:v>2025-01</x:v>
      </x:c>
      <x:c r="N648" s="4" t="n">
        <x:f>IF(AND(I648="Settled",ISNUMBER(K648)),1,0)</x:f>
        <x:v>1</x:v>
      </x:c>
      <x:c r="O648" s="4" t="n">
        <x:f>IF(N648=1,IF(K648&gt;Summary!$B$5,1,0),"")</x:f>
        <x:v>0</x:v>
      </x:c>
      <x:c r="P648" s="12" t="n">
        <x:f>IF(AND(ISNUMBER(F648),ISNUMBER(G648),G648&gt;0),F648/G648,"")</x:f>
        <x:v>4.486839097736029</x:v>
      </x:c>
      <x:c r="Q648" s="14" t="d">
        <x:v>2025-01-07T00:00:00.000Z</x:v>
      </x:c>
      <x:c r="R648" t="str">
        <x:v>P00675</x:v>
      </x:c>
      <x:c r="S648" t="str">
        <x:v>I00647</x:v>
      </x:c>
      <x:c r="T648" t="str">
        <x:v>R02</x:v>
      </x:c>
      <x:c r="U648" t="n">
        <x:v>0</x:v>
      </x:c>
      <x:c r="V648" t="n">
        <x:v>0</x:v>
      </x:c>
    </x:row>
    <x:row r="649" ht="20" customHeight="1">
      <x:c r="A649" s="4" t="str">
        <x:v>C00648</x:v>
      </x:c>
      <x:c r="B649" s="4" t="str">
        <x:v>Motor</x:v>
      </x:c>
      <x:c r="C649" s="4" t="str">
        <x:v>West</x:v>
      </x:c>
      <x:c r="D649" s="4" t="str">
        <x:v>Collision</x:v>
      </x:c>
      <x:c r="E649" s="4" t="str">
        <x:v>Medium</x:v>
      </x:c>
      <x:c r="F649" s="10" t="n">
        <x:v>52080.31</x:v>
      </x:c>
      <x:c r="G649" s="10" t="n">
        <x:v>7573.75</x:v>
      </x:c>
      <x:c r="H649" s="11" t="n">
        <x:v>3</x:v>
      </x:c>
      <x:c r="I649" s="11" t="str">
        <x:v>Settled</x:v>
      </x:c>
      <x:c r="J649" s="11" t="n">
        <x:v>4</x:v>
      </x:c>
      <x:c r="K649" s="11" t="n">
        <x:v>25</x:v>
      </x:c>
      <x:c r="L649" s="11" t="n">
        <x:v>0</x:v>
      </x:c>
      <x:c r="M649" s="4" t="str">
        <x:v>2025-04</x:v>
      </x:c>
      <x:c r="N649" s="4" t="n">
        <x:f>IF(AND(I649="Settled",ISNUMBER(K649)),1,0)</x:f>
        <x:v>1</x:v>
      </x:c>
      <x:c r="O649" s="4" t="n">
        <x:f>IF(N649=1,IF(K649&gt;Summary!$B$5,1,0),"")</x:f>
        <x:v>0</x:v>
      </x:c>
      <x:c r="P649" s="12" t="n">
        <x:f>IF(AND(ISNUMBER(F649),ISNUMBER(G649),G649&gt;0),F649/G649,"")</x:f>
        <x:v>6.876423172140617</x:v>
      </x:c>
      <x:c r="Q649" s="14" t="d">
        <x:v>2025-04-14T00:00:00.000Z</x:v>
      </x:c>
      <x:c r="R649" t="str">
        <x:v>P01069</x:v>
      </x:c>
      <x:c r="S649" t="str">
        <x:v>I00648</x:v>
      </x:c>
      <x:c r="T649" t="str">
        <x:v>R03</x:v>
      </x:c>
      <x:c r="U649" t="n">
        <x:v>0</x:v>
      </x:c>
      <x:c r="V649" t="n">
        <x:v>0</x:v>
      </x:c>
    </x:row>
    <x:row r="650" ht="20" customHeight="1">
      <x:c r="A650" s="4" t="str">
        <x:v>C00649</x:v>
      </x:c>
      <x:c r="B650" s="4" t="str">
        <x:v>Property</x:v>
      </x:c>
      <x:c r="C650" s="4" t="str">
        <x:v>West</x:v>
      </x:c>
      <x:c r="D650" s="4" t="str">
        <x:v>Flood</x:v>
      </x:c>
      <x:c r="E650" s="4" t="str">
        <x:v>Low</x:v>
      </x:c>
      <x:c r="F650" s="10" t="n">
        <x:v>57893.08</x:v>
      </x:c>
      <x:c r="G650" s="10" t="n">
        <x:v>23743.45</x:v>
      </x:c>
      <x:c r="H650" s="11" t="n">
        <x:v>8</x:v>
      </x:c>
      <x:c r="I650" s="11" t="str">
        <x:v>Settled</x:v>
      </x:c>
      <x:c r="J650" s="11" t="n">
        <x:v>4</x:v>
      </x:c>
      <x:c r="K650" s="11" t="n">
        <x:v>15</x:v>
      </x:c>
      <x:c r="L650" s="11" t="n">
        <x:v>0</x:v>
      </x:c>
      <x:c r="M650" s="4" t="str">
        <x:v>2025-01</x:v>
      </x:c>
      <x:c r="N650" s="4" t="n">
        <x:f>IF(AND(I650="Settled",ISNUMBER(K650)),1,0)</x:f>
        <x:v>1</x:v>
      </x:c>
      <x:c r="O650" s="4" t="n">
        <x:f>IF(N650=1,IF(K650&gt;Summary!$B$5,1,0),"")</x:f>
        <x:v>0</x:v>
      </x:c>
      <x:c r="P650" s="12" t="n">
        <x:f>IF(AND(ISNUMBER(F650),ISNUMBER(G650),G650&gt;0),F650/G650,"")</x:f>
        <x:v>2.4382758192259337</x:v>
      </x:c>
      <x:c r="Q650" s="14" t="d">
        <x:v>2025-01-12T00:00:00.000Z</x:v>
      </x:c>
      <x:c r="R650" t="str">
        <x:v>P00502</x:v>
      </x:c>
      <x:c r="S650" t="str">
        <x:v>I00649</x:v>
      </x:c>
      <x:c r="T650" t="str">
        <x:v>R03</x:v>
      </x:c>
      <x:c r="U650" t="n">
        <x:v>0</x:v>
      </x:c>
      <x:c r="V650" t="n">
        <x:v>0</x:v>
      </x:c>
    </x:row>
    <x:row r="651" ht="20" customHeight="1">
      <x:c r="A651" s="4" t="str">
        <x:v>C00650</x:v>
      </x:c>
      <x:c r="B651" s="4" t="str">
        <x:v>Property</x:v>
      </x:c>
      <x:c r="C651" s="4" t="str">
        <x:v>North</x:v>
      </x:c>
      <x:c r="D651" s="4" t="str">
        <x:v>Fire</x:v>
      </x:c>
      <x:c r="E651" s="4" t="str">
        <x:v>High</x:v>
      </x:c>
      <x:c r="F651" s="10" t="n">
        <x:v>372705.5</x:v>
      </x:c>
      <x:c r="G651" s="10" t="n">
        <x:v>12898.97</x:v>
      </x:c>
      <x:c r="H651" s="11" t="n">
        <x:v>1</x:v>
      </x:c>
      <x:c r="I651" s="11" t="str">
        <x:v>Pending</x:v>
      </x:c>
      <x:c r="J651" s="11" t="n">
        <x:v>4</x:v>
      </x:c>
      <x:c r="K651" s="11"/>
      <x:c r="L651" s="11" t="n">
        <x:v>1</x:v>
      </x:c>
      <x:c r="M651" s="4" t="str">
        <x:v>2025-10</x:v>
      </x:c>
      <x:c r="N651" s="4" t="n">
        <x:f>IF(AND(I651="Settled",ISNUMBER(K651)),1,0)</x:f>
        <x:v>0</x:v>
      </x:c>
      <x:c r="O651" s="4" t="str">
        <x:f>IF(N651=1,IF(K651&gt;Summary!$B$5,1,0),"")</x:f>
      </x:c>
      <x:c r="P651" s="12" t="n">
        <x:f>IF(AND(ISNUMBER(F651),ISNUMBER(G651),G651&gt;0),F651/G651,"")</x:f>
        <x:v>28.894206281586825</x:v>
      </x:c>
      <x:c r="Q651" s="14" t="d">
        <x:v>2025-10-05T00:00:00.000Z</x:v>
      </x:c>
      <x:c r="R651" t="str">
        <x:v>P00495</x:v>
      </x:c>
      <x:c r="S651" t="str">
        <x:v>I00650</x:v>
      </x:c>
      <x:c r="T651" t="str">
        <x:v>R02</x:v>
      </x:c>
      <x:c r="U651" t="n">
        <x:v>0</x:v>
      </x:c>
      <x:c r="V651" t="n">
        <x:v>0</x:v>
      </x:c>
    </x:row>
    <x:row r="652" ht="20" customHeight="1">
      <x:c r="A652" s="4" t="str">
        <x:v>C00651</x:v>
      </x:c>
      <x:c r="B652" s="4" t="str">
        <x:v>Motor</x:v>
      </x:c>
      <x:c r="C652" s="4" t="str">
        <x:v>East</x:v>
      </x:c>
      <x:c r="D652" s="4" t="str">
        <x:v>Collision</x:v>
      </x:c>
      <x:c r="E652" s="4" t="str">
        <x:v>Low</x:v>
      </x:c>
      <x:c r="F652" s="10" t="n">
        <x:v>24174.43</x:v>
      </x:c>
      <x:c r="G652" s="10" t="n">
        <x:v>4938.75</x:v>
      </x:c>
      <x:c r="H652" s="11" t="n">
        <x:v>3</x:v>
      </x:c>
      <x:c r="I652" s="11" t="str">
        <x:v>Settled</x:v>
      </x:c>
      <x:c r="J652" s="11" t="n">
        <x:v>2</x:v>
      </x:c>
      <x:c r="K652" s="11" t="n">
        <x:v>9</x:v>
      </x:c>
      <x:c r="L652" s="11" t="n">
        <x:v>0</x:v>
      </x:c>
      <x:c r="M652" s="4" t="str">
        <x:v>2025-06</x:v>
      </x:c>
      <x:c r="N652" s="4" t="n">
        <x:f>IF(AND(I652="Settled",ISNUMBER(K652)),1,0)</x:f>
        <x:v>1</x:v>
      </x:c>
      <x:c r="O652" s="4" t="n">
        <x:f>IF(N652=1,IF(K652&gt;Summary!$B$5,1,0),"")</x:f>
        <x:v>0</x:v>
      </x:c>
      <x:c r="P652" s="12" t="n">
        <x:f>IF(AND(ISNUMBER(F652),ISNUMBER(G652),G652&gt;0),F652/G652,"")</x:f>
        <x:v>4.894847886610985</x:v>
      </x:c>
      <x:c r="Q652" s="14" t="d">
        <x:v>2025-06-05T00:00:00.000Z</x:v>
      </x:c>
      <x:c r="R652" t="str">
        <x:v>P01377</x:v>
      </x:c>
      <x:c r="S652" t="str">
        <x:v>I00651</x:v>
      </x:c>
      <x:c r="T652" t="str">
        <x:v>R04</x:v>
      </x:c>
      <x:c r="U652" t="n">
        <x:v>0</x:v>
      </x:c>
      <x:c r="V652" t="n">
        <x:v>0</x:v>
      </x:c>
    </x:row>
    <x:row r="653" ht="20" customHeight="1">
      <x:c r="A653" s="4" t="str">
        <x:v>C00652</x:v>
      </x:c>
      <x:c r="B653" s="4" t="str">
        <x:v>Property</x:v>
      </x:c>
      <x:c r="C653" s="4" t="str">
        <x:v>North</x:v>
      </x:c>
      <x:c r="D653" s="4" t="str">
        <x:v>Fire</x:v>
      </x:c>
      <x:c r="E653" s="4" t="str">
        <x:v>Medium</x:v>
      </x:c>
      <x:c r="F653" s="10" t="n">
        <x:v>114122.6</x:v>
      </x:c>
      <x:c r="G653" s="10" t="n">
        <x:v>7971.43</x:v>
      </x:c>
      <x:c r="H653" s="11" t="n">
        <x:v>4</x:v>
      </x:c>
      <x:c r="I653" s="11" t="str">
        <x:v>Pending</x:v>
      </x:c>
      <x:c r="J653" s="11" t="n">
        <x:v>6</x:v>
      </x:c>
      <x:c r="K653" s="11"/>
      <x:c r="L653" s="11" t="n">
        <x:v>1</x:v>
      </x:c>
      <x:c r="M653" s="4" t="str">
        <x:v>2025-06</x:v>
      </x:c>
      <x:c r="N653" s="4" t="n">
        <x:f>IF(AND(I653="Settled",ISNUMBER(K653)),1,0)</x:f>
        <x:v>0</x:v>
      </x:c>
      <x:c r="O653" s="4" t="str">
        <x:f>IF(N653=1,IF(K653&gt;Summary!$B$5,1,0),"")</x:f>
      </x:c>
      <x:c r="P653" s="12" t="n">
        <x:f>IF(AND(ISNUMBER(F653),ISNUMBER(G653),G653&gt;0),F653/G653,"")</x:f>
        <x:v>14.316452631460102</x:v>
      </x:c>
      <x:c r="Q653" s="14" t="d">
        <x:v>2025-06-09T00:00:00.000Z</x:v>
      </x:c>
      <x:c r="R653" t="str">
        <x:v>P00024</x:v>
      </x:c>
      <x:c r="S653" t="str">
        <x:v>I00652</x:v>
      </x:c>
      <x:c r="T653" t="str">
        <x:v>R02</x:v>
      </x:c>
      <x:c r="U653" t="n">
        <x:v>0</x:v>
      </x:c>
      <x:c r="V653" t="n">
        <x:v>0</x:v>
      </x:c>
    </x:row>
    <x:row r="654" ht="20" customHeight="1">
      <x:c r="A654" s="4" t="str">
        <x:v>C00653</x:v>
      </x:c>
      <x:c r="B654" s="4" t="str">
        <x:v>Motor</x:v>
      </x:c>
      <x:c r="C654" s="4" t="str">
        <x:v>East</x:v>
      </x:c>
      <x:c r="D654" s="4" t="str">
        <x:v>Collision</x:v>
      </x:c>
      <x:c r="E654" s="4" t="str">
        <x:v>Medium</x:v>
      </x:c>
      <x:c r="F654" s="10" t="n">
        <x:v>66926.11</x:v>
      </x:c>
      <x:c r="G654" s="10" t="n">
        <x:v>12229.13</x:v>
      </x:c>
      <x:c r="H654" s="11" t="n">
        <x:v>5</x:v>
      </x:c>
      <x:c r="I654" s="11" t="str">
        <x:v>Rejected</x:v>
      </x:c>
      <x:c r="J654" s="11" t="n">
        <x:v>4</x:v>
      </x:c>
      <x:c r="K654" s="11"/>
      <x:c r="L654" s="11" t="n">
        <x:v>0</x:v>
      </x:c>
      <x:c r="M654" s="4" t="str">
        <x:v>2025-07</x:v>
      </x:c>
      <x:c r="N654" s="4" t="n">
        <x:f>IF(AND(I654="Settled",ISNUMBER(K654)),1,0)</x:f>
        <x:v>0</x:v>
      </x:c>
      <x:c r="O654" s="4" t="str">
        <x:f>IF(N654=1,IF(K654&gt;Summary!$B$5,1,0),"")</x:f>
      </x:c>
      <x:c r="P654" s="12" t="n">
        <x:f>IF(AND(ISNUMBER(F654),ISNUMBER(G654),G654&gt;0),F654/G654,"")</x:f>
        <x:v>5.472679577369773</x:v>
      </x:c>
      <x:c r="Q654" s="14" t="d">
        <x:v>2025-07-19T00:00:00.000Z</x:v>
      </x:c>
      <x:c r="R654" t="str">
        <x:v>P00128</x:v>
      </x:c>
      <x:c r="S654" t="str">
        <x:v>I00653</x:v>
      </x:c>
      <x:c r="T654" t="str">
        <x:v>R04</x:v>
      </x:c>
      <x:c r="U654" t="n">
        <x:v>0</x:v>
      </x:c>
      <x:c r="V654" t="n">
        <x:v>0</x:v>
      </x:c>
    </x:row>
    <x:row r="655" ht="20" customHeight="1">
      <x:c r="A655" s="4" t="str">
        <x:v>C00654</x:v>
      </x:c>
      <x:c r="B655" s="4" t="str">
        <x:v>Motor</x:v>
      </x:c>
      <x:c r="C655" s="4" t="str">
        <x:v>South</x:v>
      </x:c>
      <x:c r="D655" s="4" t="str">
        <x:v>Collision</x:v>
      </x:c>
      <x:c r="E655" s="4" t="str">
        <x:v>Medium</x:v>
      </x:c>
      <x:c r="F655" s="10" t="n">
        <x:v>41071.21</x:v>
      </x:c>
      <x:c r="G655" s="10" t="n">
        <x:v>11135.15</x:v>
      </x:c>
      <x:c r="H655" s="11" t="n">
        <x:v>2</x:v>
      </x:c>
      <x:c r="I655" s="11" t="str">
        <x:v>Settled</x:v>
      </x:c>
      <x:c r="J655" s="11" t="n">
        <x:v>2</x:v>
      </x:c>
      <x:c r="K655" s="11" t="n">
        <x:v>24</x:v>
      </x:c>
      <x:c r="L655" s="11" t="n">
        <x:v>0</x:v>
      </x:c>
      <x:c r="M655" s="4" t="str">
        <x:v>2025-04</x:v>
      </x:c>
      <x:c r="N655" s="4" t="n">
        <x:f>IF(AND(I655="Settled",ISNUMBER(K655)),1,0)</x:f>
        <x:v>1</x:v>
      </x:c>
      <x:c r="O655" s="4" t="n">
        <x:f>IF(N655=1,IF(K655&gt;Summary!$B$5,1,0),"")</x:f>
        <x:v>0</x:v>
      </x:c>
      <x:c r="P655" s="12" t="n">
        <x:f>IF(AND(ISNUMBER(F655),ISNUMBER(G655),G655&gt;0),F655/G655,"")</x:f>
        <x:v>3.688428983893347</x:v>
      </x:c>
      <x:c r="Q655" s="14" t="d">
        <x:v>2025-04-20T00:00:00.000Z</x:v>
      </x:c>
      <x:c r="R655" t="str">
        <x:v>P00249</x:v>
      </x:c>
      <x:c r="S655" t="str">
        <x:v>I00654</x:v>
      </x:c>
      <x:c r="T655" t="str">
        <x:v>R01</x:v>
      </x:c>
      <x:c r="U655" t="n">
        <x:v>0</x:v>
      </x:c>
      <x:c r="V655" t="n">
        <x:v>0</x:v>
      </x:c>
    </x:row>
    <x:row r="656" ht="20" customHeight="1">
      <x:c r="A656" s="4" t="str">
        <x:v>C00655</x:v>
      </x:c>
      <x:c r="B656" s="4" t="str">
        <x:v>Property</x:v>
      </x:c>
      <x:c r="C656" s="4" t="str">
        <x:v>North</x:v>
      </x:c>
      <x:c r="D656" s="4" t="str">
        <x:v>Flood</x:v>
      </x:c>
      <x:c r="E656" s="4" t="str">
        <x:v>Medium</x:v>
      </x:c>
      <x:c r="F656" s="10" t="n">
        <x:v>91671.67</x:v>
      </x:c>
      <x:c r="G656" s="10" t="n">
        <x:v>8261.64</x:v>
      </x:c>
      <x:c r="H656" s="11" t="n">
        <x:v>2</x:v>
      </x:c>
      <x:c r="I656" s="11" t="str">
        <x:v>Rejected</x:v>
      </x:c>
      <x:c r="J656" s="11" t="n">
        <x:v>4</x:v>
      </x:c>
      <x:c r="K656" s="11"/>
      <x:c r="L656" s="11" t="n">
        <x:v>0</x:v>
      </x:c>
      <x:c r="M656" s="4" t="str">
        <x:v>2025-10</x:v>
      </x:c>
      <x:c r="N656" s="4" t="n">
        <x:f>IF(AND(I656="Settled",ISNUMBER(K656)),1,0)</x:f>
        <x:v>0</x:v>
      </x:c>
      <x:c r="O656" s="4" t="str">
        <x:f>IF(N656=1,IF(K656&gt;Summary!$B$5,1,0),"")</x:f>
      </x:c>
      <x:c r="P656" s="12" t="n">
        <x:f>IF(AND(ISNUMBER(F656),ISNUMBER(G656),G656&gt;0),F656/G656,"")</x:f>
        <x:v>11.096062040950708</x:v>
      </x:c>
      <x:c r="Q656" s="14" t="d">
        <x:v>2025-10-04T00:00:00.000Z</x:v>
      </x:c>
      <x:c r="R656" t="str">
        <x:v>P01574</x:v>
      </x:c>
      <x:c r="S656" t="str">
        <x:v>I00655</x:v>
      </x:c>
      <x:c r="T656" t="str">
        <x:v>R02</x:v>
      </x:c>
      <x:c r="U656" t="n">
        <x:v>0</x:v>
      </x:c>
      <x:c r="V656" t="n">
        <x:v>0</x:v>
      </x:c>
    </x:row>
    <x:row r="657" ht="20" customHeight="1">
      <x:c r="A657" s="4" t="str">
        <x:v>C00656</x:v>
      </x:c>
      <x:c r="B657" s="4" t="str">
        <x:v>Motor</x:v>
      </x:c>
      <x:c r="C657" s="4" t="str">
        <x:v>South</x:v>
      </x:c>
      <x:c r="D657" s="4" t="str">
        <x:v>Collision</x:v>
      </x:c>
      <x:c r="E657" s="4" t="str">
        <x:v>Medium</x:v>
      </x:c>
      <x:c r="F657" s="10" t="n">
        <x:v>29713.44</x:v>
      </x:c>
      <x:c r="G657" s="10" t="n">
        <x:v>11702.25</x:v>
      </x:c>
      <x:c r="H657" s="11" t="n">
        <x:v>8</x:v>
      </x:c>
      <x:c r="I657" s="11" t="str">
        <x:v>Settled</x:v>
      </x:c>
      <x:c r="J657" s="11" t="n">
        <x:v>2</x:v>
      </x:c>
      <x:c r="K657" s="11" t="n">
        <x:v>9</x:v>
      </x:c>
      <x:c r="L657" s="11" t="n">
        <x:v>0</x:v>
      </x:c>
      <x:c r="M657" s="4" t="str">
        <x:v>2025-06</x:v>
      </x:c>
      <x:c r="N657" s="4" t="n">
        <x:f>IF(AND(I657="Settled",ISNUMBER(K657)),1,0)</x:f>
        <x:v>1</x:v>
      </x:c>
      <x:c r="O657" s="4" t="n">
        <x:f>IF(N657=1,IF(K657&gt;Summary!$B$5,1,0),"")</x:f>
        <x:v>0</x:v>
      </x:c>
      <x:c r="P657" s="12" t="n">
        <x:f>IF(AND(ISNUMBER(F657),ISNUMBER(G657),G657&gt;0),F657/G657,"")</x:f>
        <x:v>2.5391219637249245</x:v>
      </x:c>
      <x:c r="Q657" s="14" t="d">
        <x:v>2025-06-07T00:00:00.000Z</x:v>
      </x:c>
      <x:c r="R657" t="str">
        <x:v>P00797</x:v>
      </x:c>
      <x:c r="S657" t="str">
        <x:v>I00656</x:v>
      </x:c>
      <x:c r="T657" t="str">
        <x:v>R01</x:v>
      </x:c>
      <x:c r="U657" t="n">
        <x:v>0</x:v>
      </x:c>
      <x:c r="V657" t="n">
        <x:v>0</x:v>
      </x:c>
    </x:row>
    <x:row r="658" ht="20" customHeight="1">
      <x:c r="A658" s="4" t="str">
        <x:v>C00657</x:v>
      </x:c>
      <x:c r="B658" s="4" t="str">
        <x:v>Motor</x:v>
      </x:c>
      <x:c r="C658" s="4" t="str">
        <x:v>Central</x:v>
      </x:c>
      <x:c r="D658" s="4" t="str">
        <x:v>Collision</x:v>
      </x:c>
      <x:c r="E658" s="4" t="str">
        <x:v>Medium</x:v>
      </x:c>
      <x:c r="F658" s="10" t="n">
        <x:v>40283.76</x:v>
      </x:c>
      <x:c r="G658" s="10" t="n">
        <x:v>10903.05</x:v>
      </x:c>
      <x:c r="H658" s="11" t="n">
        <x:v>4</x:v>
      </x:c>
      <x:c r="I658" s="11" t="str">
        <x:v>Settled</x:v>
      </x:c>
      <x:c r="J658" s="11" t="n">
        <x:v>3</x:v>
      </x:c>
      <x:c r="K658" s="11" t="n">
        <x:v>13</x:v>
      </x:c>
      <x:c r="L658" s="11" t="n">
        <x:v>0</x:v>
      </x:c>
      <x:c r="M658" s="4" t="str">
        <x:v>2025-10</x:v>
      </x:c>
      <x:c r="N658" s="4" t="n">
        <x:f>IF(AND(I658="Settled",ISNUMBER(K658)),1,0)</x:f>
        <x:v>1</x:v>
      </x:c>
      <x:c r="O658" s="4" t="n">
        <x:f>IF(N658=1,IF(K658&gt;Summary!$B$5,1,0),"")</x:f>
        <x:v>0</x:v>
      </x:c>
      <x:c r="P658" s="12" t="n">
        <x:f>IF(AND(ISNUMBER(F658),ISNUMBER(G658),G658&gt;0),F658/G658,"")</x:f>
        <x:v>3.6947239533891896</x:v>
      </x:c>
      <x:c r="Q658" s="14" t="d">
        <x:v>2025-10-18T00:00:00.000Z</x:v>
      </x:c>
      <x:c r="R658" t="str">
        <x:v>P00254</x:v>
      </x:c>
      <x:c r="S658" t="str">
        <x:v>I00657</x:v>
      </x:c>
      <x:c r="T658" t="str">
        <x:v>R05</x:v>
      </x:c>
      <x:c r="U658" t="n">
        <x:v>0</x:v>
      </x:c>
      <x:c r="V658" t="n">
        <x:v>0</x:v>
      </x:c>
    </x:row>
    <x:row r="659" ht="20" customHeight="1">
      <x:c r="A659" s="4" t="str">
        <x:v>C00658</x:v>
      </x:c>
      <x:c r="B659" s="4" t="str">
        <x:v>Motor</x:v>
      </x:c>
      <x:c r="C659" s="4" t="str">
        <x:v>South</x:v>
      </x:c>
      <x:c r="D659" s="4" t="str">
        <x:v>Glass Damage</x:v>
      </x:c>
      <x:c r="E659" s="4" t="str">
        <x:v>Medium</x:v>
      </x:c>
      <x:c r="F659" s="10"/>
      <x:c r="G659" s="10" t="n">
        <x:v>8762.29</x:v>
      </x:c>
      <x:c r="H659" s="11" t="n">
        <x:v>10</x:v>
      </x:c>
      <x:c r="I659" s="11" t="str">
        <x:v>Rejected</x:v>
      </x:c>
      <x:c r="J659" s="11" t="n">
        <x:v>2</x:v>
      </x:c>
      <x:c r="K659" s="11"/>
      <x:c r="L659" s="11" t="n">
        <x:v>0</x:v>
      </x:c>
      <x:c r="M659" s="4" t="str">
        <x:v>2025-08</x:v>
      </x:c>
      <x:c r="N659" s="4" t="n">
        <x:f>IF(AND(I659="Settled",ISNUMBER(K659)),1,0)</x:f>
        <x:v>0</x:v>
      </x:c>
      <x:c r="O659" s="4" t="str">
        <x:f>IF(N659=1,IF(K659&gt;Summary!$B$5,1,0),"")</x:f>
      </x:c>
      <x:c r="P659" s="12" t="str">
        <x:f>IF(AND(ISNUMBER(F659),ISNUMBER(G659),G659&gt;0),F659/G659,"")</x:f>
      </x:c>
      <x:c r="Q659" s="14" t="d">
        <x:v>2025-08-25T00:00:00.000Z</x:v>
      </x:c>
      <x:c r="R659" t="str">
        <x:v>P00497</x:v>
      </x:c>
      <x:c r="S659" t="str">
        <x:v>I00658</x:v>
      </x:c>
      <x:c r="T659" t="str">
        <x:v>R01</x:v>
      </x:c>
      <x:c r="U659" t="n">
        <x:v>0</x:v>
      </x:c>
      <x:c r="V659" t="n">
        <x:v>1</x:v>
      </x:c>
    </x:row>
    <x:row r="660" ht="20" customHeight="1">
      <x:c r="A660" s="4" t="str">
        <x:v>C00659</x:v>
      </x:c>
      <x:c r="B660" s="4" t="str">
        <x:v>Motor</x:v>
      </x:c>
      <x:c r="C660" s="4" t="str">
        <x:v>West</x:v>
      </x:c>
      <x:c r="D660" s="4" t="str">
        <x:v>Collision</x:v>
      </x:c>
      <x:c r="E660" s="4" t="str">
        <x:v>Medium</x:v>
      </x:c>
      <x:c r="F660" s="10" t="n">
        <x:v>44429.09</x:v>
      </x:c>
      <x:c r="G660" s="10" t="n">
        <x:v>18900.94</x:v>
      </x:c>
      <x:c r="H660" s="11" t="n">
        <x:v>3</x:v>
      </x:c>
      <x:c r="I660" s="11" t="str">
        <x:v>Pending</x:v>
      </x:c>
      <x:c r="J660" s="11" t="n">
        <x:v>2</x:v>
      </x:c>
      <x:c r="K660" s="11"/>
      <x:c r="L660" s="11" t="n">
        <x:v>0</x:v>
      </x:c>
      <x:c r="M660" s="4" t="str">
        <x:v>2025-09</x:v>
      </x:c>
      <x:c r="N660" s="4" t="n">
        <x:f>IF(AND(I660="Settled",ISNUMBER(K660)),1,0)</x:f>
        <x:v>0</x:v>
      </x:c>
      <x:c r="O660" s="4" t="str">
        <x:f>IF(N660=1,IF(K660&gt;Summary!$B$5,1,0),"")</x:f>
      </x:c>
      <x:c r="P660" s="12" t="n">
        <x:f>IF(AND(ISNUMBER(F660),ISNUMBER(G660),G660&gt;0),F660/G660,"")</x:f>
        <x:v>2.350628593075265</x:v>
      </x:c>
      <x:c r="Q660" s="14" t="d">
        <x:v>2025-09-04T00:00:00.000Z</x:v>
      </x:c>
      <x:c r="R660" t="str">
        <x:v>P01552</x:v>
      </x:c>
      <x:c r="S660" t="str">
        <x:v>I00659</x:v>
      </x:c>
      <x:c r="T660" t="str">
        <x:v>R03</x:v>
      </x:c>
      <x:c r="U660" t="n">
        <x:v>0</x:v>
      </x:c>
      <x:c r="V660" t="n">
        <x:v>0</x:v>
      </x:c>
    </x:row>
    <x:row r="661" ht="20" customHeight="1">
      <x:c r="A661" s="4" t="str">
        <x:v>C00660</x:v>
      </x:c>
      <x:c r="B661" s="4" t="str">
        <x:v>Motor</x:v>
      </x:c>
      <x:c r="C661" s="4" t="str">
        <x:v>East</x:v>
      </x:c>
      <x:c r="D661" s="4" t="str">
        <x:v>Collision</x:v>
      </x:c>
      <x:c r="E661" s="4" t="str">
        <x:v>Medium</x:v>
      </x:c>
      <x:c r="F661" s="10" t="n">
        <x:v>24515.24</x:v>
      </x:c>
      <x:c r="G661" s="10" t="n">
        <x:v>20872.55</x:v>
      </x:c>
      <x:c r="H661" s="11" t="n">
        <x:v>3</x:v>
      </x:c>
      <x:c r="I661" s="11" t="str">
        <x:v>Settled</x:v>
      </x:c>
      <x:c r="J661" s="11" t="n">
        <x:v>4</x:v>
      </x:c>
      <x:c r="K661" s="11" t="n">
        <x:v>21</x:v>
      </x:c>
      <x:c r="L661" s="11" t="n">
        <x:v>0</x:v>
      </x:c>
      <x:c r="M661" s="4" t="str">
        <x:v>2025-12</x:v>
      </x:c>
      <x:c r="N661" s="4" t="n">
        <x:f>IF(AND(I661="Settled",ISNUMBER(K661)),1,0)</x:f>
        <x:v>1</x:v>
      </x:c>
      <x:c r="O661" s="4" t="n">
        <x:f>IF(N661=1,IF(K661&gt;Summary!$B$5,1,0),"")</x:f>
        <x:v>0</x:v>
      </x:c>
      <x:c r="P661" s="12" t="n">
        <x:f>IF(AND(ISNUMBER(F661),ISNUMBER(G661),G661&gt;0),F661/G661,"")</x:f>
        <x:v>1.1745206024180084</x:v>
      </x:c>
      <x:c r="Q661" s="14" t="d">
        <x:v>2025-12-27T00:00:00.000Z</x:v>
      </x:c>
      <x:c r="R661" t="str">
        <x:v>P01112</x:v>
      </x:c>
      <x:c r="S661" t="str">
        <x:v>I00660</x:v>
      </x:c>
      <x:c r="T661" t="str">
        <x:v>R04</x:v>
      </x:c>
      <x:c r="U661" t="n">
        <x:v>0</x:v>
      </x:c>
      <x:c r="V661" t="n">
        <x:v>0</x:v>
      </x:c>
    </x:row>
    <x:row r="662" ht="20" customHeight="1">
      <x:c r="A662" s="4" t="str">
        <x:v>C00661</x:v>
      </x:c>
      <x:c r="B662" s="4" t="str">
        <x:v>Property</x:v>
      </x:c>
      <x:c r="C662" s="4" t="str">
        <x:v>North</x:v>
      </x:c>
      <x:c r="D662" s="4" t="str">
        <x:v>Fire</x:v>
      </x:c>
      <x:c r="E662" s="4" t="str">
        <x:v>High</x:v>
      </x:c>
      <x:c r="F662" s="10" t="n">
        <x:v>697177.74</x:v>
      </x:c>
      <x:c r="G662" s="10" t="n">
        <x:v>17351.02</x:v>
      </x:c>
      <x:c r="H662" s="11" t="n">
        <x:v>1</x:v>
      </x:c>
      <x:c r="I662" s="11" t="str">
        <x:v>Settled</x:v>
      </x:c>
      <x:c r="J662" s="11" t="n">
        <x:v>5</x:v>
      </x:c>
      <x:c r="K662" s="11" t="n">
        <x:v>36</x:v>
      </x:c>
      <x:c r="L662" s="11" t="n">
        <x:v>1</x:v>
      </x:c>
      <x:c r="M662" s="4" t="str">
        <x:v>2025-07</x:v>
      </x:c>
      <x:c r="N662" s="4" t="n">
        <x:f>IF(AND(I662="Settled",ISNUMBER(K662)),1,0)</x:f>
        <x:v>1</x:v>
      </x:c>
      <x:c r="O662" s="4" t="n">
        <x:f>IF(N662=1,IF(K662&gt;Summary!$B$5,1,0),"")</x:f>
        <x:v>1</x:v>
      </x:c>
      <x:c r="P662" s="12" t="n">
        <x:f>IF(AND(ISNUMBER(F662),ISNUMBER(G662),G662&gt;0),F662/G662,"")</x:f>
        <x:v>40.18079282947054</x:v>
      </x:c>
      <x:c r="Q662" s="14" t="d">
        <x:v>2025-07-04T00:00:00.000Z</x:v>
      </x:c>
      <x:c r="R662" t="str">
        <x:v>P00358</x:v>
      </x:c>
      <x:c r="S662" t="str">
        <x:v>I00661</x:v>
      </x:c>
      <x:c r="T662" t="str">
        <x:v>R02</x:v>
      </x:c>
      <x:c r="U662" t="n">
        <x:v>0</x:v>
      </x:c>
      <x:c r="V662" t="n">
        <x:v>0</x:v>
      </x:c>
    </x:row>
    <x:row r="663" ht="20" customHeight="1">
      <x:c r="A663" s="4" t="str">
        <x:v>C00662</x:v>
      </x:c>
      <x:c r="B663" s="4" t="str">
        <x:v>Property</x:v>
      </x:c>
      <x:c r="C663" s="4" t="str">
        <x:v>South</x:v>
      </x:c>
      <x:c r="D663" s="4" t="str">
        <x:v>Water Damage</x:v>
      </x:c>
      <x:c r="E663" s="4" t="str">
        <x:v>Medium</x:v>
      </x:c>
      <x:c r="F663" s="10" t="n">
        <x:v>42583.97</x:v>
      </x:c>
      <x:c r="G663" s="10" t="n">
        <x:v>4859.62</x:v>
      </x:c>
      <x:c r="H663" s="11" t="n">
        <x:v>9</x:v>
      </x:c>
      <x:c r="I663" s="11" t="str">
        <x:v>Settled</x:v>
      </x:c>
      <x:c r="J663" s="11" t="n">
        <x:v>2</x:v>
      </x:c>
      <x:c r="K663" s="11" t="n">
        <x:v>22</x:v>
      </x:c>
      <x:c r="L663" s="11" t="n">
        <x:v>0</x:v>
      </x:c>
      <x:c r="M663" s="4" t="str">
        <x:v>2025-04</x:v>
      </x:c>
      <x:c r="N663" s="4" t="n">
        <x:f>IF(AND(I663="Settled",ISNUMBER(K663)),1,0)</x:f>
        <x:v>1</x:v>
      </x:c>
      <x:c r="O663" s="4" t="n">
        <x:f>IF(N663=1,IF(K663&gt;Summary!$B$5,1,0),"")</x:f>
        <x:v>0</x:v>
      </x:c>
      <x:c r="P663" s="12" t="n">
        <x:f>IF(AND(ISNUMBER(F663),ISNUMBER(G663),G663&gt;0),F663/G663,"")</x:f>
        <x:v>8.762818903535667</x:v>
      </x:c>
      <x:c r="Q663" s="14" t="d">
        <x:v>2025-04-20T00:00:00.000Z</x:v>
      </x:c>
      <x:c r="R663" t="str">
        <x:v>P00386</x:v>
      </x:c>
      <x:c r="S663" t="str">
        <x:v>I00662</x:v>
      </x:c>
      <x:c r="T663" t="str">
        <x:v>R01</x:v>
      </x:c>
      <x:c r="U663" t="n">
        <x:v>0</x:v>
      </x:c>
      <x:c r="V663" t="n">
        <x:v>0</x:v>
      </x:c>
    </x:row>
    <x:row r="664" ht="20" customHeight="1">
      <x:c r="A664" s="4" t="str">
        <x:v>C00663</x:v>
      </x:c>
      <x:c r="B664" s="4" t="str">
        <x:v>Motor</x:v>
      </x:c>
      <x:c r="C664" s="4" t="str">
        <x:v>West</x:v>
      </x:c>
      <x:c r="D664" s="4" t="str">
        <x:v>Collision</x:v>
      </x:c>
      <x:c r="E664" s="4" t="str">
        <x:v>Low</x:v>
      </x:c>
      <x:c r="F664" s="10" t="n">
        <x:v>23045.87</x:v>
      </x:c>
      <x:c r="G664" s="10" t="n">
        <x:v>9640.51</x:v>
      </x:c>
      <x:c r="H664" s="11" t="n">
        <x:v>5</x:v>
      </x:c>
      <x:c r="I664" s="11" t="str">
        <x:v>Rejected</x:v>
      </x:c>
      <x:c r="J664" s="11" t="n">
        <x:v>4</x:v>
      </x:c>
      <x:c r="K664" s="11"/>
      <x:c r="L664" s="11" t="n">
        <x:v>0</x:v>
      </x:c>
      <x:c r="M664" s="4" t="str">
        <x:v>2025-09</x:v>
      </x:c>
      <x:c r="N664" s="4" t="n">
        <x:f>IF(AND(I664="Settled",ISNUMBER(K664)),1,0)</x:f>
        <x:v>0</x:v>
      </x:c>
      <x:c r="O664" s="4" t="str">
        <x:f>IF(N664=1,IF(K664&gt;Summary!$B$5,1,0),"")</x:f>
      </x:c>
      <x:c r="P664" s="12" t="n">
        <x:f>IF(AND(ISNUMBER(F664),ISNUMBER(G664),G664&gt;0),F664/G664,"")</x:f>
        <x:v>2.390523945309947</x:v>
      </x:c>
      <x:c r="Q664" s="14" t="d">
        <x:v>2025-09-23T00:00:00.000Z</x:v>
      </x:c>
      <x:c r="R664" t="str">
        <x:v>P00120</x:v>
      </x:c>
      <x:c r="S664" t="str">
        <x:v>I00663</x:v>
      </x:c>
      <x:c r="T664" t="str">
        <x:v>R03</x:v>
      </x:c>
      <x:c r="U664" t="n">
        <x:v>0</x:v>
      </x:c>
      <x:c r="V664" t="n">
        <x:v>0</x:v>
      </x:c>
    </x:row>
    <x:row r="665" ht="20" customHeight="1">
      <x:c r="A665" s="4" t="str">
        <x:v>C00664</x:v>
      </x:c>
      <x:c r="B665" s="4" t="str">
        <x:v>Motor</x:v>
      </x:c>
      <x:c r="C665" s="4" t="str">
        <x:v>East</x:v>
      </x:c>
      <x:c r="D665" s="4" t="str">
        <x:v>Collision</x:v>
      </x:c>
      <x:c r="E665" s="4" t="str">
        <x:v>Medium</x:v>
      </x:c>
      <x:c r="F665" s="10"/>
      <x:c r="G665" s="10" t="n">
        <x:v>14074.9</x:v>
      </x:c>
      <x:c r="H665" s="11" t="n">
        <x:v>9</x:v>
      </x:c>
      <x:c r="I665" s="11" t="str">
        <x:v>Settled</x:v>
      </x:c>
      <x:c r="J665" s="11" t="n">
        <x:v>2</x:v>
      </x:c>
      <x:c r="K665" s="11" t="n">
        <x:v>27</x:v>
      </x:c>
      <x:c r="L665" s="11" t="n">
        <x:v>0</x:v>
      </x:c>
      <x:c r="M665" s="4" t="str">
        <x:v>2025-09</x:v>
      </x:c>
      <x:c r="N665" s="4" t="n">
        <x:f>IF(AND(I665="Settled",ISNUMBER(K665)),1,0)</x:f>
        <x:v>1</x:v>
      </x:c>
      <x:c r="O665" s="4" t="n">
        <x:f>IF(N665=1,IF(K665&gt;Summary!$B$5,1,0),"")</x:f>
        <x:v>0</x:v>
      </x:c>
      <x:c r="P665" s="12" t="str">
        <x:f>IF(AND(ISNUMBER(F665),ISNUMBER(G665),G665&gt;0),F665/G665,"")</x:f>
      </x:c>
      <x:c r="Q665" s="14" t="d">
        <x:v>2025-09-15T00:00:00.000Z</x:v>
      </x:c>
      <x:c r="R665" t="str">
        <x:v>P01237</x:v>
      </x:c>
      <x:c r="S665" t="str">
        <x:v>I00664</x:v>
      </x:c>
      <x:c r="T665" t="str">
        <x:v>R04</x:v>
      </x:c>
      <x:c r="U665" t="n">
        <x:v>0</x:v>
      </x:c>
      <x:c r="V665" t="n">
        <x:v>1</x:v>
      </x:c>
    </x:row>
    <x:row r="666" ht="20" customHeight="1">
      <x:c r="A666" s="4" t="str">
        <x:v>C00665</x:v>
      </x:c>
      <x:c r="B666" s="4" t="str">
        <x:v>Motor</x:v>
      </x:c>
      <x:c r="C666" s="4" t="str">
        <x:v>East</x:v>
      </x:c>
      <x:c r="D666" s="4" t="str">
        <x:v>Theft</x:v>
      </x:c>
      <x:c r="E666" s="4" t="str">
        <x:v>Low</x:v>
      </x:c>
      <x:c r="F666" s="10" t="n">
        <x:v>63806.05</x:v>
      </x:c>
      <x:c r="G666" s="10" t="n">
        <x:v>21121.78</x:v>
      </x:c>
      <x:c r="H666" s="11" t="n">
        <x:v>6</x:v>
      </x:c>
      <x:c r="I666" s="11" t="str">
        <x:v>Settled</x:v>
      </x:c>
      <x:c r="J666" s="11" t="n">
        <x:v>2</x:v>
      </x:c>
      <x:c r="K666" s="11" t="n">
        <x:v>14</x:v>
      </x:c>
      <x:c r="L666" s="11" t="n">
        <x:v>0</x:v>
      </x:c>
      <x:c r="M666" s="4" t="str">
        <x:v>2025-06</x:v>
      </x:c>
      <x:c r="N666" s="4" t="n">
        <x:f>IF(AND(I666="Settled",ISNUMBER(K666)),1,0)</x:f>
        <x:v>1</x:v>
      </x:c>
      <x:c r="O666" s="4" t="n">
        <x:f>IF(N666=1,IF(K666&gt;Summary!$B$5,1,0),"")</x:f>
        <x:v>0</x:v>
      </x:c>
      <x:c r="P666" s="12" t="n">
        <x:f>IF(AND(ISNUMBER(F666),ISNUMBER(G666),G666&gt;0),F666/G666,"")</x:f>
        <x:v>3.020865192232852</x:v>
      </x:c>
      <x:c r="Q666" s="14" t="d">
        <x:v>2025-06-26T00:00:00.000Z</x:v>
      </x:c>
      <x:c r="R666" t="str">
        <x:v>P00220</x:v>
      </x:c>
      <x:c r="S666" t="str">
        <x:v>I00665</x:v>
      </x:c>
      <x:c r="T666" t="str">
        <x:v>R04</x:v>
      </x:c>
      <x:c r="U666" t="n">
        <x:v>0</x:v>
      </x:c>
      <x:c r="V666" t="n">
        <x:v>0</x:v>
      </x:c>
    </x:row>
    <x:row r="667" ht="20" customHeight="1">
      <x:c r="A667" s="4" t="str">
        <x:v>C00666</x:v>
      </x:c>
      <x:c r="B667" s="4" t="str">
        <x:v>Property</x:v>
      </x:c>
      <x:c r="C667" s="4" t="str">
        <x:v>South</x:v>
      </x:c>
      <x:c r="D667" s="4" t="str">
        <x:v>Fire</x:v>
      </x:c>
      <x:c r="E667" s="4" t="str">
        <x:v>Low</x:v>
      </x:c>
      <x:c r="F667" s="10" t="n">
        <x:v>56985.43</x:v>
      </x:c>
      <x:c r="G667" s="10" t="n">
        <x:v>14211.87</x:v>
      </x:c>
      <x:c r="H667" s="11" t="n">
        <x:v>8</x:v>
      </x:c>
      <x:c r="I667" s="11" t="str">
        <x:v>Settled</x:v>
      </x:c>
      <x:c r="J667" s="11" t="n">
        <x:v>4</x:v>
      </x:c>
      <x:c r="K667" s="11" t="n">
        <x:v>9</x:v>
      </x:c>
      <x:c r="L667" s="11" t="n">
        <x:v>0</x:v>
      </x:c>
      <x:c r="M667" s="4" t="str">
        <x:v>2025-05</x:v>
      </x:c>
      <x:c r="N667" s="4" t="n">
        <x:f>IF(AND(I667="Settled",ISNUMBER(K667)),1,0)</x:f>
        <x:v>1</x:v>
      </x:c>
      <x:c r="O667" s="4" t="n">
        <x:f>IF(N667=1,IF(K667&gt;Summary!$B$5,1,0),"")</x:f>
        <x:v>0</x:v>
      </x:c>
      <x:c r="P667" s="12" t="n">
        <x:f>IF(AND(ISNUMBER(F667),ISNUMBER(G667),G667&gt;0),F667/G667,"")</x:f>
        <x:v>4.009706674772566</x:v>
      </x:c>
      <x:c r="Q667" s="14" t="d">
        <x:v>2025-05-03T00:00:00.000Z</x:v>
      </x:c>
      <x:c r="R667" t="str">
        <x:v>P00459</x:v>
      </x:c>
      <x:c r="S667" t="str">
        <x:v>I00666</x:v>
      </x:c>
      <x:c r="T667" t="str">
        <x:v>R01</x:v>
      </x:c>
      <x:c r="U667" t="n">
        <x:v>0</x:v>
      </x:c>
      <x:c r="V667" t="n">
        <x:v>0</x:v>
      </x:c>
    </x:row>
    <x:row r="668" ht="20" customHeight="1">
      <x:c r="A668" s="4" t="str">
        <x:v>C00667</x:v>
      </x:c>
      <x:c r="B668" s="4" t="str">
        <x:v>Motor</x:v>
      </x:c>
      <x:c r="C668" s="4" t="str">
        <x:v>West</x:v>
      </x:c>
      <x:c r="D668" s="4" t="str">
        <x:v>Collision</x:v>
      </x:c>
      <x:c r="E668" s="4" t="str">
        <x:v>Medium</x:v>
      </x:c>
      <x:c r="F668" s="10" t="n">
        <x:v>99239.77</x:v>
      </x:c>
      <x:c r="G668" s="10" t="n">
        <x:v>11480.33</x:v>
      </x:c>
      <x:c r="H668" s="11" t="n">
        <x:v>10</x:v>
      </x:c>
      <x:c r="I668" s="11" t="str">
        <x:v>Settled</x:v>
      </x:c>
      <x:c r="J668" s="11" t="n">
        <x:v>3</x:v>
      </x:c>
      <x:c r="K668" s="11" t="n">
        <x:v>27</x:v>
      </x:c>
      <x:c r="L668" s="11" t="n">
        <x:v>0</x:v>
      </x:c>
      <x:c r="M668" s="4" t="str">
        <x:v>2025-12</x:v>
      </x:c>
      <x:c r="N668" s="4" t="n">
        <x:f>IF(AND(I668="Settled",ISNUMBER(K668)),1,0)</x:f>
        <x:v>1</x:v>
      </x:c>
      <x:c r="O668" s="4" t="n">
        <x:f>IF(N668=1,IF(K668&gt;Summary!$B$5,1,0),"")</x:f>
        <x:v>0</x:v>
      </x:c>
      <x:c r="P668" s="12" t="n">
        <x:f>IF(AND(ISNUMBER(F668),ISNUMBER(G668),G668&gt;0),F668/G668,"")</x:f>
        <x:v>8.644330781432242</x:v>
      </x:c>
      <x:c r="Q668" s="14" t="d">
        <x:v>2025-12-06T00:00:00.000Z</x:v>
      </x:c>
      <x:c r="R668" t="str">
        <x:v>P00558</x:v>
      </x:c>
      <x:c r="S668" t="str">
        <x:v>I00667</x:v>
      </x:c>
      <x:c r="T668" t="str">
        <x:v>R03</x:v>
      </x:c>
      <x:c r="U668" t="n">
        <x:v>0</x:v>
      </x:c>
      <x:c r="V668" t="n">
        <x:v>0</x:v>
      </x:c>
    </x:row>
    <x:row r="669" ht="20" customHeight="1">
      <x:c r="A669" s="4" t="str">
        <x:v>C00668</x:v>
      </x:c>
      <x:c r="B669" s="4" t="str">
        <x:v>Motor</x:v>
      </x:c>
      <x:c r="C669" s="4" t="str">
        <x:v>West</x:v>
      </x:c>
      <x:c r="D669" s="4" t="str">
        <x:v>Collision</x:v>
      </x:c>
      <x:c r="E669" s="4" t="str">
        <x:v>Medium</x:v>
      </x:c>
      <x:c r="F669" s="10" t="n">
        <x:v>25832.25</x:v>
      </x:c>
      <x:c r="G669" s="10" t="n">
        <x:v>4280.12</x:v>
      </x:c>
      <x:c r="H669" s="11" t="n">
        <x:v>10</x:v>
      </x:c>
      <x:c r="I669" s="11" t="str">
        <x:v>Settled</x:v>
      </x:c>
      <x:c r="J669" s="11" t="n">
        <x:v>2</x:v>
      </x:c>
      <x:c r="K669" s="11" t="n">
        <x:v>20</x:v>
      </x:c>
      <x:c r="L669" s="11" t="n">
        <x:v>0</x:v>
      </x:c>
      <x:c r="M669" s="4" t="str">
        <x:v>2025-04</x:v>
      </x:c>
      <x:c r="N669" s="4" t="n">
        <x:f>IF(AND(I669="Settled",ISNUMBER(K669)),1,0)</x:f>
        <x:v>1</x:v>
      </x:c>
      <x:c r="O669" s="4" t="n">
        <x:f>IF(N669=1,IF(K669&gt;Summary!$B$5,1,0),"")</x:f>
        <x:v>0</x:v>
      </x:c>
      <x:c r="P669" s="12" t="n">
        <x:f>IF(AND(ISNUMBER(F669),ISNUMBER(G669),G669&gt;0),F669/G669,"")</x:f>
        <x:v>6.035403212994028</x:v>
      </x:c>
      <x:c r="Q669" s="14" t="d">
        <x:v>2025-04-02T00:00:00.000Z</x:v>
      </x:c>
      <x:c r="R669" t="str">
        <x:v>P00994</x:v>
      </x:c>
      <x:c r="S669" t="str">
        <x:v>I00668</x:v>
      </x:c>
      <x:c r="T669" t="str">
        <x:v>R03</x:v>
      </x:c>
      <x:c r="U669" t="n">
        <x:v>0</x:v>
      </x:c>
      <x:c r="V669" t="n">
        <x:v>0</x:v>
      </x:c>
    </x:row>
    <x:row r="670" ht="20" customHeight="1">
      <x:c r="A670" s="4" t="str">
        <x:v>C00669</x:v>
      </x:c>
      <x:c r="B670" s="4" t="str">
        <x:v>Motor</x:v>
      </x:c>
      <x:c r="C670" s="4" t="str">
        <x:v>North</x:v>
      </x:c>
      <x:c r="D670" s="4" t="str">
        <x:v>Collision</x:v>
      </x:c>
      <x:c r="E670" s="4" t="str">
        <x:v>Medium</x:v>
      </x:c>
      <x:c r="F670" s="10" t="n">
        <x:v>39158.54</x:v>
      </x:c>
      <x:c r="G670" s="10" t="n">
        <x:v>18337.72</x:v>
      </x:c>
      <x:c r="H670" s="11" t="n">
        <x:v>2</x:v>
      </x:c>
      <x:c r="I670" s="11" t="str">
        <x:v>Settled</x:v>
      </x:c>
      <x:c r="J670" s="11" t="n">
        <x:v>4</x:v>
      </x:c>
      <x:c r="K670" s="11" t="n">
        <x:v>21</x:v>
      </x:c>
      <x:c r="L670" s="11" t="n">
        <x:v>0</x:v>
      </x:c>
      <x:c r="M670" s="4" t="str">
        <x:v>2025-01</x:v>
      </x:c>
      <x:c r="N670" s="4" t="n">
        <x:f>IF(AND(I670="Settled",ISNUMBER(K670)),1,0)</x:f>
        <x:v>1</x:v>
      </x:c>
      <x:c r="O670" s="4" t="n">
        <x:f>IF(N670=1,IF(K670&gt;Summary!$B$5,1,0),"")</x:f>
        <x:v>0</x:v>
      </x:c>
      <x:c r="P670" s="12" t="n">
        <x:f>IF(AND(ISNUMBER(F670),ISNUMBER(G670),G670&gt;0),F670/G670,"")</x:f>
        <x:v>2.135409418400979</x:v>
      </x:c>
      <x:c r="Q670" s="14" t="d">
        <x:v>2025-01-29T00:00:00.000Z</x:v>
      </x:c>
      <x:c r="R670" t="str">
        <x:v>P00971</x:v>
      </x:c>
      <x:c r="S670" t="str">
        <x:v>I00669</x:v>
      </x:c>
      <x:c r="T670" t="str">
        <x:v>R02</x:v>
      </x:c>
      <x:c r="U670" t="n">
        <x:v>0</x:v>
      </x:c>
      <x:c r="V670" t="n">
        <x:v>0</x:v>
      </x:c>
    </x:row>
    <x:row r="671" ht="20" customHeight="1">
      <x:c r="A671" s="4" t="str">
        <x:v>C00670</x:v>
      </x:c>
      <x:c r="B671" s="4" t="str">
        <x:v>Property</x:v>
      </x:c>
      <x:c r="C671" s="4" t="str">
        <x:v>West</x:v>
      </x:c>
      <x:c r="D671" s="4" t="str">
        <x:v>Flood</x:v>
      </x:c>
      <x:c r="E671" s="4" t="str">
        <x:v>High</x:v>
      </x:c>
      <x:c r="F671" s="10" t="n">
        <x:v>590461.63</x:v>
      </x:c>
      <x:c r="G671" s="10" t="n">
        <x:v>18738.82</x:v>
      </x:c>
      <x:c r="H671" s="11" t="n">
        <x:v>6</x:v>
      </x:c>
      <x:c r="I671" s="11" t="str">
        <x:v>Settled</x:v>
      </x:c>
      <x:c r="J671" s="11" t="n">
        <x:v>4</x:v>
      </x:c>
      <x:c r="K671" s="11" t="n">
        <x:v>39</x:v>
      </x:c>
      <x:c r="L671" s="11" t="n">
        <x:v>1</x:v>
      </x:c>
      <x:c r="M671" s="4" t="str">
        <x:v>2025-08</x:v>
      </x:c>
      <x:c r="N671" s="4" t="n">
        <x:f>IF(AND(I671="Settled",ISNUMBER(K671)),1,0)</x:f>
        <x:v>1</x:v>
      </x:c>
      <x:c r="O671" s="4" t="n">
        <x:f>IF(N671=1,IF(K671&gt;Summary!$B$5,1,0),"")</x:f>
        <x:v>1</x:v>
      </x:c>
      <x:c r="P671" s="12" t="n">
        <x:f>IF(AND(ISNUMBER(F671),ISNUMBER(G671),G671&gt;0),F671/G671,"")</x:f>
        <x:v>31.510075340923283</x:v>
      </x:c>
      <x:c r="Q671" s="14" t="d">
        <x:v>2025-08-19T00:00:00.000Z</x:v>
      </x:c>
      <x:c r="R671" t="str">
        <x:v>P01279</x:v>
      </x:c>
      <x:c r="S671" t="str">
        <x:v>I00670</x:v>
      </x:c>
      <x:c r="T671" t="str">
        <x:v>R03</x:v>
      </x:c>
      <x:c r="U671" t="n">
        <x:v>0</x:v>
      </x:c>
      <x:c r="V671" t="n">
        <x:v>0</x:v>
      </x:c>
    </x:row>
    <x:row r="672" ht="20" customHeight="1">
      <x:c r="A672" s="4" t="str">
        <x:v>C00671</x:v>
      </x:c>
      <x:c r="B672" s="4" t="str">
        <x:v>Motor</x:v>
      </x:c>
      <x:c r="C672" s="4" t="str">
        <x:v>West</x:v>
      </x:c>
      <x:c r="D672" s="4" t="str">
        <x:v>Collision</x:v>
      </x:c>
      <x:c r="E672" s="4" t="str">
        <x:v>Low</x:v>
      </x:c>
      <x:c r="F672" s="10" t="n">
        <x:v>21626.4</x:v>
      </x:c>
      <x:c r="G672" s="10" t="n">
        <x:v>15238.44</x:v>
      </x:c>
      <x:c r="H672" s="11" t="n">
        <x:v>6</x:v>
      </x:c>
      <x:c r="I672" s="11" t="str">
        <x:v>Settled</x:v>
      </x:c>
      <x:c r="J672" s="11" t="n">
        <x:v>3</x:v>
      </x:c>
      <x:c r="K672" s="11" t="n">
        <x:v>7</x:v>
      </x:c>
      <x:c r="L672" s="11" t="n">
        <x:v>0</x:v>
      </x:c>
      <x:c r="M672" s="4" t="str">
        <x:v>2025-01</x:v>
      </x:c>
      <x:c r="N672" s="4" t="n">
        <x:f>IF(AND(I672="Settled",ISNUMBER(K672)),1,0)</x:f>
        <x:v>1</x:v>
      </x:c>
      <x:c r="O672" s="4" t="n">
        <x:f>IF(N672=1,IF(K672&gt;Summary!$B$5,1,0),"")</x:f>
        <x:v>0</x:v>
      </x:c>
      <x:c r="P672" s="12" t="n">
        <x:f>IF(AND(ISNUMBER(F672),ISNUMBER(G672),G672&gt;0),F672/G672,"")</x:f>
        <x:v>1.419200390591163</x:v>
      </x:c>
      <x:c r="Q672" s="14" t="d">
        <x:v>2025-01-30T00:00:00.000Z</x:v>
      </x:c>
      <x:c r="R672" t="str">
        <x:v>P00476</x:v>
      </x:c>
      <x:c r="S672" t="str">
        <x:v>I00671</x:v>
      </x:c>
      <x:c r="T672" t="str">
        <x:v>R03</x:v>
      </x:c>
      <x:c r="U672" t="n">
        <x:v>0</x:v>
      </x:c>
      <x:c r="V672" t="n">
        <x:v>0</x:v>
      </x:c>
    </x:row>
    <x:row r="673" ht="20" customHeight="1">
      <x:c r="A673" s="4" t="str">
        <x:v>C00672</x:v>
      </x:c>
      <x:c r="B673" s="4" t="str">
        <x:v>Property</x:v>
      </x:c>
      <x:c r="C673" s="4" t="str">
        <x:v>East</x:v>
      </x:c>
      <x:c r="D673" s="4" t="str">
        <x:v>Flood</x:v>
      </x:c>
      <x:c r="E673" s="4" t="str">
        <x:v>Low</x:v>
      </x:c>
      <x:c r="F673" s="10" t="n">
        <x:v>178794.45</x:v>
      </x:c>
      <x:c r="G673" s="10" t="n">
        <x:v>13581.49</x:v>
      </x:c>
      <x:c r="H673" s="11" t="n">
        <x:v>5</x:v>
      </x:c>
      <x:c r="I673" s="11" t="str">
        <x:v>Settled</x:v>
      </x:c>
      <x:c r="J673" s="11" t="n">
        <x:v>2</x:v>
      </x:c>
      <x:c r="K673" s="11" t="n">
        <x:v>2</x:v>
      </x:c>
      <x:c r="L673" s="11" t="n">
        <x:v>0</x:v>
      </x:c>
      <x:c r="M673" s="4" t="str">
        <x:v>2025-10</x:v>
      </x:c>
      <x:c r="N673" s="4" t="n">
        <x:f>IF(AND(I673="Settled",ISNUMBER(K673)),1,0)</x:f>
        <x:v>1</x:v>
      </x:c>
      <x:c r="O673" s="4" t="n">
        <x:f>IF(N673=1,IF(K673&gt;Summary!$B$5,1,0),"")</x:f>
        <x:v>0</x:v>
      </x:c>
      <x:c r="P673" s="12" t="n">
        <x:f>IF(AND(ISNUMBER(F673),ISNUMBER(G673),G673&gt;0),F673/G673,"")</x:f>
        <x:v>13.16456809967095</x:v>
      </x:c>
      <x:c r="Q673" s="14" t="d">
        <x:v>2025-10-05T00:00:00.000Z</x:v>
      </x:c>
      <x:c r="R673" t="str">
        <x:v>P00617</x:v>
      </x:c>
      <x:c r="S673" t="str">
        <x:v>I00672</x:v>
      </x:c>
      <x:c r="T673" t="str">
        <x:v>R04</x:v>
      </x:c>
      <x:c r="U673" t="n">
        <x:v>0</x:v>
      </x:c>
      <x:c r="V673" t="n">
        <x:v>0</x:v>
      </x:c>
    </x:row>
    <x:row r="674" ht="20" customHeight="1">
      <x:c r="A674" s="4" t="str">
        <x:v>C00673</x:v>
      </x:c>
      <x:c r="B674" s="4" t="str">
        <x:v>Motor</x:v>
      </x:c>
      <x:c r="C674" s="4" t="str">
        <x:v>East</x:v>
      </x:c>
      <x:c r="D674" s="4" t="str">
        <x:v>Theft</x:v>
      </x:c>
      <x:c r="E674" s="4" t="str">
        <x:v>Low</x:v>
      </x:c>
      <x:c r="F674" s="10" t="n">
        <x:v>27204.86</x:v>
      </x:c>
      <x:c r="G674" s="10" t="n">
        <x:v>12154.98</x:v>
      </x:c>
      <x:c r="H674" s="11" t="n">
        <x:v>5</x:v>
      </x:c>
      <x:c r="I674" s="11" t="str">
        <x:v>Settled</x:v>
      </x:c>
      <x:c r="J674" s="11" t="n">
        <x:v>5</x:v>
      </x:c>
      <x:c r="K674" s="11" t="n">
        <x:v>27</x:v>
      </x:c>
      <x:c r="L674" s="11" t="n">
        <x:v>1</x:v>
      </x:c>
      <x:c r="M674" s="4" t="str">
        <x:v>2025-11</x:v>
      </x:c>
      <x:c r="N674" s="4" t="n">
        <x:f>IF(AND(I674="Settled",ISNUMBER(K674)),1,0)</x:f>
        <x:v>1</x:v>
      </x:c>
      <x:c r="O674" s="4" t="n">
        <x:f>IF(N674=1,IF(K674&gt;Summary!$B$5,1,0),"")</x:f>
        <x:v>0</x:v>
      </x:c>
      <x:c r="P674" s="12" t="n">
        <x:f>IF(AND(ISNUMBER(F674),ISNUMBER(G674),G674&gt;0),F674/G674,"")</x:f>
        <x:v>2.2381657559288457</x:v>
      </x:c>
      <x:c r="Q674" s="14" t="d">
        <x:v>2025-11-04T00:00:00.000Z</x:v>
      </x:c>
      <x:c r="R674" t="str">
        <x:v>P00622</x:v>
      </x:c>
      <x:c r="S674" t="str">
        <x:v>I00673</x:v>
      </x:c>
      <x:c r="T674" t="str">
        <x:v>R04</x:v>
      </x:c>
      <x:c r="U674" t="n">
        <x:v>0</x:v>
      </x:c>
      <x:c r="V674" t="n">
        <x:v>0</x:v>
      </x:c>
    </x:row>
    <x:row r="675" ht="20" customHeight="1">
      <x:c r="A675" s="4" t="str">
        <x:v>C00674</x:v>
      </x:c>
      <x:c r="B675" s="4" t="str">
        <x:v>Motor</x:v>
      </x:c>
      <x:c r="C675" s="4" t="str">
        <x:v>North</x:v>
      </x:c>
      <x:c r="D675" s="4" t="str">
        <x:v>Collision</x:v>
      </x:c>
      <x:c r="E675" s="4" t="str">
        <x:v>Low</x:v>
      </x:c>
      <x:c r="F675" s="10" t="n">
        <x:v>22709.71</x:v>
      </x:c>
      <x:c r="G675" s="10" t="n">
        <x:v>12423.94</x:v>
      </x:c>
      <x:c r="H675" s="11" t="n">
        <x:v>2</x:v>
      </x:c>
      <x:c r="I675" s="11" t="str">
        <x:v>Settled</x:v>
      </x:c>
      <x:c r="J675" s="11" t="n">
        <x:v>4</x:v>
      </x:c>
      <x:c r="K675" s="11" t="n">
        <x:v>22</x:v>
      </x:c>
      <x:c r="L675" s="11" t="n">
        <x:v>0</x:v>
      </x:c>
      <x:c r="M675" s="4" t="str">
        <x:v>2025-09</x:v>
      </x:c>
      <x:c r="N675" s="4" t="n">
        <x:f>IF(AND(I675="Settled",ISNUMBER(K675)),1,0)</x:f>
        <x:v>1</x:v>
      </x:c>
      <x:c r="O675" s="4" t="n">
        <x:f>IF(N675=1,IF(K675&gt;Summary!$B$5,1,0),"")</x:f>
        <x:v>0</x:v>
      </x:c>
      <x:c r="P675" s="12" t="n">
        <x:f>IF(AND(ISNUMBER(F675),ISNUMBER(G675),G675&gt;0),F675/G675,"")</x:f>
        <x:v>1.8278992010586013</x:v>
      </x:c>
      <x:c r="Q675" s="14" t="d">
        <x:v>2025-09-19T00:00:00.000Z</x:v>
      </x:c>
      <x:c r="R675" t="str">
        <x:v>P00075</x:v>
      </x:c>
      <x:c r="S675" t="str">
        <x:v>I00674</x:v>
      </x:c>
      <x:c r="T675" t="str">
        <x:v>R02</x:v>
      </x:c>
      <x:c r="U675" t="n">
        <x:v>0</x:v>
      </x:c>
      <x:c r="V675" t="n">
        <x:v>0</x:v>
      </x:c>
    </x:row>
    <x:row r="676" ht="20" customHeight="1">
      <x:c r="A676" s="4" t="str">
        <x:v>C00675</x:v>
      </x:c>
      <x:c r="B676" s="4" t="str">
        <x:v>Property</x:v>
      </x:c>
      <x:c r="C676" s="4" t="str">
        <x:v>North</x:v>
      </x:c>
      <x:c r="D676" s="4" t="str">
        <x:v>Flood</x:v>
      </x:c>
      <x:c r="E676" s="4" t="str">
        <x:v>Medium</x:v>
      </x:c>
      <x:c r="F676" s="10" t="n">
        <x:v>341060.71</x:v>
      </x:c>
      <x:c r="G676" s="10" t="n">
        <x:v>7451.55</x:v>
      </x:c>
      <x:c r="H676" s="11" t="n">
        <x:v>4</x:v>
      </x:c>
      <x:c r="I676" s="11" t="str">
        <x:v>Settled</x:v>
      </x:c>
      <x:c r="J676" s="11" t="n">
        <x:v>4</x:v>
      </x:c>
      <x:c r="K676" s="11" t="n">
        <x:v>21</x:v>
      </x:c>
      <x:c r="L676" s="11" t="n">
        <x:v>0</x:v>
      </x:c>
      <x:c r="M676" s="4" t="str">
        <x:v>2025-03</x:v>
      </x:c>
      <x:c r="N676" s="4" t="n">
        <x:f>IF(AND(I676="Settled",ISNUMBER(K676)),1,0)</x:f>
        <x:v>1</x:v>
      </x:c>
      <x:c r="O676" s="4" t="n">
        <x:f>IF(N676=1,IF(K676&gt;Summary!$B$5,1,0),"")</x:f>
        <x:v>0</x:v>
      </x:c>
      <x:c r="P676" s="12" t="n">
        <x:f>IF(AND(ISNUMBER(F676),ISNUMBER(G676),G676&gt;0),F676/G676,"")</x:f>
        <x:v>45.770438365172346</x:v>
      </x:c>
      <x:c r="Q676" s="14" t="d">
        <x:v>2025-03-28T00:00:00.000Z</x:v>
      </x:c>
      <x:c r="R676" t="str">
        <x:v>P01181</x:v>
      </x:c>
      <x:c r="S676" t="str">
        <x:v>I00675</x:v>
      </x:c>
      <x:c r="T676" t="str">
        <x:v>R02</x:v>
      </x:c>
      <x:c r="U676" t="n">
        <x:v>0</x:v>
      </x:c>
      <x:c r="V676" t="n">
        <x:v>0</x:v>
      </x:c>
    </x:row>
    <x:row r="677" ht="20" customHeight="1">
      <x:c r="A677" s="4" t="str">
        <x:v>C00676</x:v>
      </x:c>
      <x:c r="B677" s="4" t="str">
        <x:v>Property</x:v>
      </x:c>
      <x:c r="C677" s="4" t="str">
        <x:v>South</x:v>
      </x:c>
      <x:c r="D677" s="4" t="str">
        <x:v>Water Damage</x:v>
      </x:c>
      <x:c r="E677" s="4" t="str">
        <x:v>Medium</x:v>
      </x:c>
      <x:c r="F677" s="10" t="n">
        <x:v>24007.85</x:v>
      </x:c>
      <x:c r="G677" s="10" t="n">
        <x:v>7822.49</x:v>
      </x:c>
      <x:c r="H677" s="11" t="n">
        <x:v>3</x:v>
      </x:c>
      <x:c r="I677" s="11" t="str">
        <x:v>Settled</x:v>
      </x:c>
      <x:c r="J677" s="11" t="n">
        <x:v>3</x:v>
      </x:c>
      <x:c r="K677" s="11" t="n">
        <x:v>25</x:v>
      </x:c>
      <x:c r="L677" s="11" t="n">
        <x:v>0</x:v>
      </x:c>
      <x:c r="M677" s="4" t="str">
        <x:v>2025-12</x:v>
      </x:c>
      <x:c r="N677" s="4" t="n">
        <x:f>IF(AND(I677="Settled",ISNUMBER(K677)),1,0)</x:f>
        <x:v>1</x:v>
      </x:c>
      <x:c r="O677" s="4" t="n">
        <x:f>IF(N677=1,IF(K677&gt;Summary!$B$5,1,0),"")</x:f>
        <x:v>0</x:v>
      </x:c>
      <x:c r="P677" s="12" t="n">
        <x:f>IF(AND(ISNUMBER(F677),ISNUMBER(G677),G677&gt;0),F677/G677,"")</x:f>
        <x:v>3.0690803056315827</x:v>
      </x:c>
      <x:c r="Q677" s="14" t="d">
        <x:v>2025-12-11T00:00:00.000Z</x:v>
      </x:c>
      <x:c r="R677" t="str">
        <x:v>P00857</x:v>
      </x:c>
      <x:c r="S677" t="str">
        <x:v>I00676</x:v>
      </x:c>
      <x:c r="T677" t="str">
        <x:v>R01</x:v>
      </x:c>
      <x:c r="U677" t="n">
        <x:v>0</x:v>
      </x:c>
      <x:c r="V677" t="n">
        <x:v>0</x:v>
      </x:c>
    </x:row>
    <x:row r="678" ht="20" customHeight="1">
      <x:c r="A678" s="4" t="str">
        <x:v>C00677</x:v>
      </x:c>
      <x:c r="B678" s="4" t="str">
        <x:v>Motor</x:v>
      </x:c>
      <x:c r="C678" s="4" t="str">
        <x:v>South</x:v>
      </x:c>
      <x:c r="D678" s="4" t="str">
        <x:v>Collision</x:v>
      </x:c>
      <x:c r="E678" s="4" t="str">
        <x:v>Medium</x:v>
      </x:c>
      <x:c r="F678" s="10" t="n">
        <x:v>18689.36</x:v>
      </x:c>
      <x:c r="G678" s="10" t="n">
        <x:v>19264.14</x:v>
      </x:c>
      <x:c r="H678" s="11" t="n">
        <x:v>7</x:v>
      </x:c>
      <x:c r="I678" s="11" t="str">
        <x:v>Settled</x:v>
      </x:c>
      <x:c r="J678" s="11" t="n">
        <x:v>3</x:v>
      </x:c>
      <x:c r="K678" s="11" t="n">
        <x:v>23</x:v>
      </x:c>
      <x:c r="L678" s="11" t="n">
        <x:v>0</x:v>
      </x:c>
      <x:c r="M678" s="4" t="str">
        <x:v>2025-02</x:v>
      </x:c>
      <x:c r="N678" s="4" t="n">
        <x:f>IF(AND(I678="Settled",ISNUMBER(K678)),1,0)</x:f>
        <x:v>1</x:v>
      </x:c>
      <x:c r="O678" s="4" t="n">
        <x:f>IF(N678=1,IF(K678&gt;Summary!$B$5,1,0),"")</x:f>
        <x:v>0</x:v>
      </x:c>
      <x:c r="P678" s="12" t="n">
        <x:f>IF(AND(ISNUMBER(F678),ISNUMBER(G678),G678&gt;0),F678/G678,"")</x:f>
        <x:v>0.9701632151759695</x:v>
      </x:c>
      <x:c r="Q678" s="14" t="d">
        <x:v>2025-02-02T00:00:00.000Z</x:v>
      </x:c>
      <x:c r="R678" t="str">
        <x:v>P00762</x:v>
      </x:c>
      <x:c r="S678" t="str">
        <x:v>I00677</x:v>
      </x:c>
      <x:c r="T678" t="str">
        <x:v>R01</x:v>
      </x:c>
      <x:c r="U678" t="n">
        <x:v>0</x:v>
      </x:c>
      <x:c r="V678" t="n">
        <x:v>0</x:v>
      </x:c>
    </x:row>
    <x:row r="679" ht="20" customHeight="1">
      <x:c r="A679" s="4" t="str">
        <x:v>C00678</x:v>
      </x:c>
      <x:c r="B679" s="4" t="str">
        <x:v>Property</x:v>
      </x:c>
      <x:c r="C679" s="4" t="str">
        <x:v>East</x:v>
      </x:c>
      <x:c r="D679" s="4" t="str">
        <x:v>Fire</x:v>
      </x:c>
      <x:c r="E679" s="4" t="str">
        <x:v>Low</x:v>
      </x:c>
      <x:c r="F679" s="10" t="n">
        <x:v>50916.34</x:v>
      </x:c>
      <x:c r="G679" s="10" t="n">
        <x:v>13204.65</x:v>
      </x:c>
      <x:c r="H679" s="11" t="n">
        <x:v>2</x:v>
      </x:c>
      <x:c r="I679" s="11" t="str">
        <x:v>Settled</x:v>
      </x:c>
      <x:c r="J679" s="11" t="n">
        <x:v>6</x:v>
      </x:c>
      <x:c r="K679" s="11" t="n">
        <x:v>30</x:v>
      </x:c>
      <x:c r="L679" s="11" t="n">
        <x:v>1</x:v>
      </x:c>
      <x:c r="M679" s="4" t="str">
        <x:v>2025-02</x:v>
      </x:c>
      <x:c r="N679" s="4" t="n">
        <x:f>IF(AND(I679="Settled",ISNUMBER(K679)),1,0)</x:f>
        <x:v>1</x:v>
      </x:c>
      <x:c r="O679" s="4" t="n">
        <x:f>IF(N679=1,IF(K679&gt;Summary!$B$5,1,0),"")</x:f>
        <x:v>0</x:v>
      </x:c>
      <x:c r="P679" s="12" t="n">
        <x:f>IF(AND(ISNUMBER(F679),ISNUMBER(G679),G679&gt;0),F679/G679,"")</x:f>
        <x:v>3.855940142298357</x:v>
      </x:c>
      <x:c r="Q679" s="14" t="d">
        <x:v>2025-02-09T00:00:00.000Z</x:v>
      </x:c>
      <x:c r="R679" t="str">
        <x:v>P01593</x:v>
      </x:c>
      <x:c r="S679" t="str">
        <x:v>I00678</x:v>
      </x:c>
      <x:c r="T679" t="str">
        <x:v>R04</x:v>
      </x:c>
      <x:c r="U679" t="n">
        <x:v>0</x:v>
      </x:c>
      <x:c r="V679" t="n">
        <x:v>0</x:v>
      </x:c>
    </x:row>
    <x:row r="680" ht="20" customHeight="1">
      <x:c r="A680" s="4" t="str">
        <x:v>C00679</x:v>
      </x:c>
      <x:c r="B680" s="4" t="str">
        <x:v>Motor</x:v>
      </x:c>
      <x:c r="C680" s="4" t="str">
        <x:v>North</x:v>
      </x:c>
      <x:c r="D680" s="4" t="str">
        <x:v>Collision</x:v>
      </x:c>
      <x:c r="E680" s="4" t="str">
        <x:v>Medium</x:v>
      </x:c>
      <x:c r="F680" s="10" t="n">
        <x:v>71957.23</x:v>
      </x:c>
      <x:c r="G680" s="10" t="n">
        <x:v>11100.14</x:v>
      </x:c>
      <x:c r="H680" s="11" t="n">
        <x:v>6</x:v>
      </x:c>
      <x:c r="I680" s="11" t="str">
        <x:v>Settled</x:v>
      </x:c>
      <x:c r="J680" s="11" t="n">
        <x:v>4</x:v>
      </x:c>
      <x:c r="K680" s="11" t="n">
        <x:v>25</x:v>
      </x:c>
      <x:c r="L680" s="11" t="n">
        <x:v>0</x:v>
      </x:c>
      <x:c r="M680" s="4" t="str">
        <x:v>2025-04</x:v>
      </x:c>
      <x:c r="N680" s="4" t="n">
        <x:f>IF(AND(I680="Settled",ISNUMBER(K680)),1,0)</x:f>
        <x:v>1</x:v>
      </x:c>
      <x:c r="O680" s="4" t="n">
        <x:f>IF(N680=1,IF(K680&gt;Summary!$B$5,1,0),"")</x:f>
        <x:v>0</x:v>
      </x:c>
      <x:c r="P680" s="12" t="n">
        <x:f>IF(AND(ISNUMBER(F680),ISNUMBER(G680),G680&gt;0),F680/G680,"")</x:f>
        <x:v>6.482551571421622</x:v>
      </x:c>
      <x:c r="Q680" s="14" t="d">
        <x:v>2025-04-21T00:00:00.000Z</x:v>
      </x:c>
      <x:c r="R680" t="str">
        <x:v>P00287</x:v>
      </x:c>
      <x:c r="S680" t="str">
        <x:v>I00679</x:v>
      </x:c>
      <x:c r="T680" t="str">
        <x:v>R02</x:v>
      </x:c>
      <x:c r="U680" t="n">
        <x:v>0</x:v>
      </x:c>
      <x:c r="V680" t="n">
        <x:v>0</x:v>
      </x:c>
    </x:row>
    <x:row r="681" ht="20" customHeight="1">
      <x:c r="A681" s="4" t="str">
        <x:v>C00680</x:v>
      </x:c>
      <x:c r="B681" s="4" t="str">
        <x:v>Motor</x:v>
      </x:c>
      <x:c r="C681" s="4" t="str">
        <x:v>Central</x:v>
      </x:c>
      <x:c r="D681" s="4" t="str">
        <x:v>Collision</x:v>
      </x:c>
      <x:c r="E681" s="4" t="str">
        <x:v>Low</x:v>
      </x:c>
      <x:c r="F681" s="10" t="n">
        <x:v>8133.58</x:v>
      </x:c>
      <x:c r="G681" s="10" t="n">
        <x:v>12158.75</x:v>
      </x:c>
      <x:c r="H681" s="11" t="n">
        <x:v>3</x:v>
      </x:c>
      <x:c r="I681" s="11" t="str">
        <x:v>Pending</x:v>
      </x:c>
      <x:c r="J681" s="11" t="n">
        <x:v>4</x:v>
      </x:c>
      <x:c r="K681" s="11"/>
      <x:c r="L681" s="11" t="n">
        <x:v>0</x:v>
      </x:c>
      <x:c r="M681" s="4" t="str">
        <x:v>2025-07</x:v>
      </x:c>
      <x:c r="N681" s="4" t="n">
        <x:f>IF(AND(I681="Settled",ISNUMBER(K681)),1,0)</x:f>
        <x:v>0</x:v>
      </x:c>
      <x:c r="O681" s="4" t="str">
        <x:f>IF(N681=1,IF(K681&gt;Summary!$B$5,1,0),"")</x:f>
      </x:c>
      <x:c r="P681" s="12" t="n">
        <x:f>IF(AND(ISNUMBER(F681),ISNUMBER(G681),G681&gt;0),F681/G681,"")</x:f>
        <x:v>0.6689486994962476</x:v>
      </x:c>
      <x:c r="Q681" s="14" t="d">
        <x:v>2025-07-17T00:00:00.000Z</x:v>
      </x:c>
      <x:c r="R681" t="str">
        <x:v>P01551</x:v>
      </x:c>
      <x:c r="S681" t="str">
        <x:v>I00680</x:v>
      </x:c>
      <x:c r="T681" t="str">
        <x:v>R05</x:v>
      </x:c>
      <x:c r="U681" t="n">
        <x:v>0</x:v>
      </x:c>
      <x:c r="V681" t="n">
        <x:v>0</x:v>
      </x:c>
    </x:row>
    <x:row r="682" ht="20" customHeight="1">
      <x:c r="A682" s="4" t="str">
        <x:v>C00681</x:v>
      </x:c>
      <x:c r="B682" s="4" t="str">
        <x:v>Motor</x:v>
      </x:c>
      <x:c r="C682" s="4" t="str">
        <x:v>North</x:v>
      </x:c>
      <x:c r="D682" s="4" t="str">
        <x:v>Collision</x:v>
      </x:c>
      <x:c r="E682" s="4" t="str">
        <x:v>Medium</x:v>
      </x:c>
      <x:c r="F682" s="10" t="n">
        <x:v>63885.6</x:v>
      </x:c>
      <x:c r="G682" s="10" t="n">
        <x:v>12469.52</x:v>
      </x:c>
      <x:c r="H682" s="11" t="n">
        <x:v>2</x:v>
      </x:c>
      <x:c r="I682" s="11" t="str">
        <x:v>Pending</x:v>
      </x:c>
      <x:c r="J682" s="11" t="n">
        <x:v>3</x:v>
      </x:c>
      <x:c r="K682" s="11"/>
      <x:c r="L682" s="11" t="n">
        <x:v>0</x:v>
      </x:c>
      <x:c r="M682" s="4" t="str">
        <x:v>2025-09</x:v>
      </x:c>
      <x:c r="N682" s="4" t="n">
        <x:f>IF(AND(I682="Settled",ISNUMBER(K682)),1,0)</x:f>
        <x:v>0</x:v>
      </x:c>
      <x:c r="O682" s="4" t="str">
        <x:f>IF(N682=1,IF(K682&gt;Summary!$B$5,1,0),"")</x:f>
      </x:c>
      <x:c r="P682" s="12" t="n">
        <x:f>IF(AND(ISNUMBER(F682),ISNUMBER(G682),G682&gt;0),F682/G682,"")</x:f>
        <x:v>5.123340754094785</x:v>
      </x:c>
      <x:c r="Q682" s="14" t="d">
        <x:v>2025-09-17T00:00:00.000Z</x:v>
      </x:c>
      <x:c r="R682" t="str">
        <x:v>P01089</x:v>
      </x:c>
      <x:c r="S682" t="str">
        <x:v>I00681</x:v>
      </x:c>
      <x:c r="T682" t="str">
        <x:v>R02</x:v>
      </x:c>
      <x:c r="U682" t="n">
        <x:v>0</x:v>
      </x:c>
      <x:c r="V682" t="n">
        <x:v>0</x:v>
      </x:c>
    </x:row>
    <x:row r="683" ht="20" customHeight="1">
      <x:c r="A683" s="4" t="str">
        <x:v>C00682</x:v>
      </x:c>
      <x:c r="B683" s="4" t="str">
        <x:v>Motor</x:v>
      </x:c>
      <x:c r="C683" s="4" t="str">
        <x:v>West</x:v>
      </x:c>
      <x:c r="D683" s="4" t="str">
        <x:v>Unknown</x:v>
      </x:c>
      <x:c r="E683" s="4" t="str">
        <x:v>Medium</x:v>
      </x:c>
      <x:c r="F683" s="10" t="n">
        <x:v>15365.29</x:v>
      </x:c>
      <x:c r="G683" s="10" t="n">
        <x:v>2943.27</x:v>
      </x:c>
      <x:c r="H683" s="11" t="n">
        <x:v>2</x:v>
      </x:c>
      <x:c r="I683" s="11" t="str">
        <x:v>Settled</x:v>
      </x:c>
      <x:c r="J683" s="11" t="n">
        <x:v>3</x:v>
      </x:c>
      <x:c r="K683" s="11" t="n">
        <x:v>16</x:v>
      </x:c>
      <x:c r="L683" s="11" t="n">
        <x:v>0</x:v>
      </x:c>
      <x:c r="M683" s="4" t="str">
        <x:v>2025-04</x:v>
      </x:c>
      <x:c r="N683" s="4" t="n">
        <x:f>IF(AND(I683="Settled",ISNUMBER(K683)),1,0)</x:f>
        <x:v>1</x:v>
      </x:c>
      <x:c r="O683" s="4" t="n">
        <x:f>IF(N683=1,IF(K683&gt;Summary!$B$5,1,0),"")</x:f>
        <x:v>0</x:v>
      </x:c>
      <x:c r="P683" s="12" t="n">
        <x:f>IF(AND(ISNUMBER(F683),ISNUMBER(G683),G683&gt;0),F683/G683,"")</x:f>
        <x:v>5.220482660442298</x:v>
      </x:c>
      <x:c r="Q683" s="14" t="d">
        <x:v>2025-04-17T00:00:00.000Z</x:v>
      </x:c>
      <x:c r="R683" t="str">
        <x:v>P00354</x:v>
      </x:c>
      <x:c r="S683" t="str">
        <x:v>I00682</x:v>
      </x:c>
      <x:c r="T683" t="str">
        <x:v>R03</x:v>
      </x:c>
      <x:c r="U683" t="n">
        <x:v>0</x:v>
      </x:c>
      <x:c r="V683" t="n">
        <x:v>0</x:v>
      </x:c>
    </x:row>
    <x:row r="684" ht="20" customHeight="1">
      <x:c r="A684" s="4" t="str">
        <x:v>C00683</x:v>
      </x:c>
      <x:c r="B684" s="4" t="str">
        <x:v>Property</x:v>
      </x:c>
      <x:c r="C684" s="4" t="str">
        <x:v>West</x:v>
      </x:c>
      <x:c r="D684" s="4" t="str">
        <x:v>Fire</x:v>
      </x:c>
      <x:c r="E684" s="4" t="str">
        <x:v>Low</x:v>
      </x:c>
      <x:c r="F684" s="10" t="n">
        <x:v>238800.41</x:v>
      </x:c>
      <x:c r="G684" s="10" t="n">
        <x:v>10194.57</x:v>
      </x:c>
      <x:c r="H684" s="11" t="n">
        <x:v>1</x:v>
      </x:c>
      <x:c r="I684" s="11" t="str">
        <x:v>Settled</x:v>
      </x:c>
      <x:c r="J684" s="11" t="n">
        <x:v>6</x:v>
      </x:c>
      <x:c r="K684" s="11" t="n">
        <x:v>30</x:v>
      </x:c>
      <x:c r="L684" s="11" t="n">
        <x:v>1</x:v>
      </x:c>
      <x:c r="M684" s="4" t="str">
        <x:v>2025-12</x:v>
      </x:c>
      <x:c r="N684" s="4" t="n">
        <x:f>IF(AND(I684="Settled",ISNUMBER(K684)),1,0)</x:f>
        <x:v>1</x:v>
      </x:c>
      <x:c r="O684" s="4" t="n">
        <x:f>IF(N684=1,IF(K684&gt;Summary!$B$5,1,0),"")</x:f>
        <x:v>0</x:v>
      </x:c>
      <x:c r="P684" s="12" t="n">
        <x:f>IF(AND(ISNUMBER(F684),ISNUMBER(G684),G684&gt;0),F684/G684,"")</x:f>
        <x:v>23.42427488358999</x:v>
      </x:c>
      <x:c r="Q684" s="14" t="d">
        <x:v>2025-12-01T00:00:00.000Z</x:v>
      </x:c>
      <x:c r="R684" t="str">
        <x:v>P01086</x:v>
      </x:c>
      <x:c r="S684" t="str">
        <x:v>I00683</x:v>
      </x:c>
      <x:c r="T684" t="str">
        <x:v>R03</x:v>
      </x:c>
      <x:c r="U684" t="n">
        <x:v>0</x:v>
      </x:c>
      <x:c r="V684" t="n">
        <x:v>0</x:v>
      </x:c>
    </x:row>
    <x:row r="685" ht="20" customHeight="1">
      <x:c r="A685" s="4" t="str">
        <x:v>C00684</x:v>
      </x:c>
      <x:c r="B685" s="4" t="str">
        <x:v>Motor</x:v>
      </x:c>
      <x:c r="C685" s="4" t="str">
        <x:v>North</x:v>
      </x:c>
      <x:c r="D685" s="4" t="str">
        <x:v>Theft</x:v>
      </x:c>
      <x:c r="E685" s="4" t="str">
        <x:v>High</x:v>
      </x:c>
      <x:c r="F685" s="10" t="n">
        <x:v>298991.72</x:v>
      </x:c>
      <x:c r="G685" s="10" t="n">
        <x:v>15466.83</x:v>
      </x:c>
      <x:c r="H685" s="11" t="n">
        <x:v>3</x:v>
      </x:c>
      <x:c r="I685" s="11" t="str">
        <x:v>Settled</x:v>
      </x:c>
      <x:c r="J685" s="11" t="n">
        <x:v>4</x:v>
      </x:c>
      <x:c r="K685" s="11" t="n">
        <x:v>24</x:v>
      </x:c>
      <x:c r="L685" s="11" t="n">
        <x:v>1</x:v>
      </x:c>
      <x:c r="M685" s="4" t="str">
        <x:v>2025-10</x:v>
      </x:c>
      <x:c r="N685" s="4" t="n">
        <x:f>IF(AND(I685="Settled",ISNUMBER(K685)),1,0)</x:f>
        <x:v>1</x:v>
      </x:c>
      <x:c r="O685" s="4" t="n">
        <x:f>IF(N685=1,IF(K685&gt;Summary!$B$5,1,0),"")</x:f>
        <x:v>0</x:v>
      </x:c>
      <x:c r="P685" s="12" t="n">
        <x:f>IF(AND(ISNUMBER(F685),ISNUMBER(G685),G685&gt;0),F685/G685,"")</x:f>
        <x:v>19.331157063212046</x:v>
      </x:c>
      <x:c r="Q685" s="14" t="d">
        <x:v>2025-10-26T00:00:00.000Z</x:v>
      </x:c>
      <x:c r="R685" t="str">
        <x:v>P01210</x:v>
      </x:c>
      <x:c r="S685" t="str">
        <x:v>I00684</x:v>
      </x:c>
      <x:c r="T685" t="str">
        <x:v>R02</x:v>
      </x:c>
      <x:c r="U685" t="n">
        <x:v>0</x:v>
      </x:c>
      <x:c r="V685" t="n">
        <x:v>0</x:v>
      </x:c>
    </x:row>
    <x:row r="686" ht="20" customHeight="1">
      <x:c r="A686" s="4" t="str">
        <x:v>C00685</x:v>
      </x:c>
      <x:c r="B686" s="4" t="str">
        <x:v>Motor</x:v>
      </x:c>
      <x:c r="C686" s="4" t="str">
        <x:v>North</x:v>
      </x:c>
      <x:c r="D686" s="4" t="str">
        <x:v>Collision</x:v>
      </x:c>
      <x:c r="E686" s="4" t="str">
        <x:v>Medium</x:v>
      </x:c>
      <x:c r="F686" s="10" t="n">
        <x:v>56201.56</x:v>
      </x:c>
      <x:c r="G686" s="10" t="n">
        <x:v>19275.72</x:v>
      </x:c>
      <x:c r="H686" s="11" t="n">
        <x:v>6</x:v>
      </x:c>
      <x:c r="I686" s="11" t="str">
        <x:v>Settled</x:v>
      </x:c>
      <x:c r="J686" s="11" t="n">
        <x:v>4</x:v>
      </x:c>
      <x:c r="K686" s="11" t="n">
        <x:v>20</x:v>
      </x:c>
      <x:c r="L686" s="11" t="n">
        <x:v>0</x:v>
      </x:c>
      <x:c r="M686" s="4" t="str">
        <x:v>2025-03</x:v>
      </x:c>
      <x:c r="N686" s="4" t="n">
        <x:f>IF(AND(I686="Settled",ISNUMBER(K686)),1,0)</x:f>
        <x:v>1</x:v>
      </x:c>
      <x:c r="O686" s="4" t="n">
        <x:f>IF(N686=1,IF(K686&gt;Summary!$B$5,1,0),"")</x:f>
        <x:v>0</x:v>
      </x:c>
      <x:c r="P686" s="12" t="n">
        <x:f>IF(AND(ISNUMBER(F686),ISNUMBER(G686),G686&gt;0),F686/G686,"")</x:f>
        <x:v>2.9156659258383084</x:v>
      </x:c>
      <x:c r="Q686" s="14" t="d">
        <x:v>2025-03-26T00:00:00.000Z</x:v>
      </x:c>
      <x:c r="R686" t="str">
        <x:v>P00580</x:v>
      </x:c>
      <x:c r="S686" t="str">
        <x:v>I00685</x:v>
      </x:c>
      <x:c r="T686" t="str">
        <x:v>R02</x:v>
      </x:c>
      <x:c r="U686" t="n">
        <x:v>0</x:v>
      </x:c>
      <x:c r="V686" t="n">
        <x:v>0</x:v>
      </x:c>
    </x:row>
    <x:row r="687" ht="20" customHeight="1">
      <x:c r="A687" s="4" t="str">
        <x:v>C00686</x:v>
      </x:c>
      <x:c r="B687" s="4" t="str">
        <x:v>Motor</x:v>
      </x:c>
      <x:c r="C687" s="4" t="str">
        <x:v>North</x:v>
      </x:c>
      <x:c r="D687" s="4" t="str">
        <x:v>Collision</x:v>
      </x:c>
      <x:c r="E687" s="4" t="str">
        <x:v>Low</x:v>
      </x:c>
      <x:c r="F687" s="10" t="n">
        <x:v>41635.04</x:v>
      </x:c>
      <x:c r="G687" s="10" t="n">
        <x:v>13675.41</x:v>
      </x:c>
      <x:c r="H687" s="11" t="n">
        <x:v>10</x:v>
      </x:c>
      <x:c r="I687" s="11" t="str">
        <x:v>Settled</x:v>
      </x:c>
      <x:c r="J687" s="11" t="n">
        <x:v>4</x:v>
      </x:c>
      <x:c r="K687" s="11" t="n">
        <x:v>19</x:v>
      </x:c>
      <x:c r="L687" s="11" t="n">
        <x:v>0</x:v>
      </x:c>
      <x:c r="M687" s="4" t="str">
        <x:v>2025-01</x:v>
      </x:c>
      <x:c r="N687" s="4" t="n">
        <x:f>IF(AND(I687="Settled",ISNUMBER(K687)),1,0)</x:f>
        <x:v>1</x:v>
      </x:c>
      <x:c r="O687" s="4" t="n">
        <x:f>IF(N687=1,IF(K687&gt;Summary!$B$5,1,0),"")</x:f>
        <x:v>0</x:v>
      </x:c>
      <x:c r="P687" s="12" t="n">
        <x:f>IF(AND(ISNUMBER(F687),ISNUMBER(G687),G687&gt;0),F687/G687,"")</x:f>
        <x:v>3.044518592129962</x:v>
      </x:c>
      <x:c r="Q687" s="14" t="d">
        <x:v>2025-01-23T00:00:00.000Z</x:v>
      </x:c>
      <x:c r="R687" t="str">
        <x:v>P00552</x:v>
      </x:c>
      <x:c r="S687" t="str">
        <x:v>I00686</x:v>
      </x:c>
      <x:c r="T687" t="str">
        <x:v>R02</x:v>
      </x:c>
      <x:c r="U687" t="n">
        <x:v>0</x:v>
      </x:c>
      <x:c r="V687" t="n">
        <x:v>0</x:v>
      </x:c>
    </x:row>
    <x:row r="688" ht="20" customHeight="1">
      <x:c r="A688" s="4" t="str">
        <x:v>C00687</x:v>
      </x:c>
      <x:c r="B688" s="4" t="str">
        <x:v>Motor</x:v>
      </x:c>
      <x:c r="C688" s="4" t="str">
        <x:v>Central</x:v>
      </x:c>
      <x:c r="D688" s="4" t="str">
        <x:v>Glass Damage</x:v>
      </x:c>
      <x:c r="E688" s="4" t="str">
        <x:v>Medium</x:v>
      </x:c>
      <x:c r="F688" s="10" t="n">
        <x:v>15468.72</x:v>
      </x:c>
      <x:c r="G688" s="10" t="n">
        <x:v>16991.67</x:v>
      </x:c>
      <x:c r="H688" s="11" t="n">
        <x:v>3</x:v>
      </x:c>
      <x:c r="I688" s="11" t="str">
        <x:v>Rejected</x:v>
      </x:c>
      <x:c r="J688" s="11" t="n">
        <x:v>3</x:v>
      </x:c>
      <x:c r="K688" s="11"/>
      <x:c r="L688" s="11" t="n">
        <x:v>0</x:v>
      </x:c>
      <x:c r="M688" s="4" t="str">
        <x:v>2025-09</x:v>
      </x:c>
      <x:c r="N688" s="4" t="n">
        <x:f>IF(AND(I688="Settled",ISNUMBER(K688)),1,0)</x:f>
        <x:v>0</x:v>
      </x:c>
      <x:c r="O688" s="4" t="str">
        <x:f>IF(N688=1,IF(K688&gt;Summary!$B$5,1,0),"")</x:f>
      </x:c>
      <x:c r="P688" s="12" t="n">
        <x:f>IF(AND(ISNUMBER(F688),ISNUMBER(G688),G688&gt;0),F688/G688,"")</x:f>
        <x:v>0.9103707875682614</x:v>
      </x:c>
      <x:c r="Q688" s="14" t="d">
        <x:v>2025-09-14T00:00:00.000Z</x:v>
      </x:c>
      <x:c r="R688" t="str">
        <x:v>P01337</x:v>
      </x:c>
      <x:c r="S688" t="str">
        <x:v>I00687</x:v>
      </x:c>
      <x:c r="T688" t="str">
        <x:v>R05</x:v>
      </x:c>
      <x:c r="U688" t="n">
        <x:v>0</x:v>
      </x:c>
      <x:c r="V688" t="n">
        <x:v>0</x:v>
      </x:c>
    </x:row>
    <x:row r="689" ht="20" customHeight="1">
      <x:c r="A689" s="4" t="str">
        <x:v>C00688</x:v>
      </x:c>
      <x:c r="B689" s="4" t="str">
        <x:v>Property</x:v>
      </x:c>
      <x:c r="C689" s="4" t="str">
        <x:v>South</x:v>
      </x:c>
      <x:c r="D689" s="4" t="str">
        <x:v>Fire</x:v>
      </x:c>
      <x:c r="E689" s="4" t="str">
        <x:v>Medium</x:v>
      </x:c>
      <x:c r="F689" s="10" t="n">
        <x:v>142875.38</x:v>
      </x:c>
      <x:c r="G689" s="10" t="n">
        <x:v>14749.42</x:v>
      </x:c>
      <x:c r="H689" s="11" t="n">
        <x:v>9</x:v>
      </x:c>
      <x:c r="I689" s="11" t="str">
        <x:v>Settled</x:v>
      </x:c>
      <x:c r="J689" s="11" t="n">
        <x:v>6</x:v>
      </x:c>
      <x:c r="K689" s="11" t="n">
        <x:v>34</x:v>
      </x:c>
      <x:c r="L689" s="11" t="n">
        <x:v>1</x:v>
      </x:c>
      <x:c r="M689" s="4" t="str">
        <x:v>2025-03</x:v>
      </x:c>
      <x:c r="N689" s="4" t="n">
        <x:f>IF(AND(I689="Settled",ISNUMBER(K689)),1,0)</x:f>
        <x:v>1</x:v>
      </x:c>
      <x:c r="O689" s="4" t="n">
        <x:f>IF(N689=1,IF(K689&gt;Summary!$B$5,1,0),"")</x:f>
        <x:v>1</x:v>
      </x:c>
      <x:c r="P689" s="12" t="n">
        <x:f>IF(AND(ISNUMBER(F689),ISNUMBER(G689),G689&gt;0),F689/G689,"")</x:f>
        <x:v>9.686847347217721</x:v>
      </x:c>
      <x:c r="Q689" s="14" t="d">
        <x:v>2025-03-06T00:00:00.000Z</x:v>
      </x:c>
      <x:c r="R689" t="str">
        <x:v>P00257</x:v>
      </x:c>
      <x:c r="S689" t="str">
        <x:v>I00688</x:v>
      </x:c>
      <x:c r="T689" t="str">
        <x:v>R01</x:v>
      </x:c>
      <x:c r="U689" t="n">
        <x:v>0</x:v>
      </x:c>
      <x:c r="V689" t="n">
        <x:v>0</x:v>
      </x:c>
    </x:row>
    <x:row r="690" ht="20" customHeight="1">
      <x:c r="A690" s="4" t="str">
        <x:v>C00689</x:v>
      </x:c>
      <x:c r="B690" s="4" t="str">
        <x:v>Motor</x:v>
      </x:c>
      <x:c r="C690" s="4" t="str">
        <x:v>South</x:v>
      </x:c>
      <x:c r="D690" s="4" t="str">
        <x:v>Collision</x:v>
      </x:c>
      <x:c r="E690" s="4" t="str">
        <x:v>Low</x:v>
      </x:c>
      <x:c r="F690" s="10" t="n">
        <x:v>10505.36</x:v>
      </x:c>
      <x:c r="G690" s="10" t="n">
        <x:v>10210.16</x:v>
      </x:c>
      <x:c r="H690" s="11" t="n">
        <x:v>6</x:v>
      </x:c>
      <x:c r="I690" s="11" t="str">
        <x:v>Rejected</x:v>
      </x:c>
      <x:c r="J690" s="11" t="n">
        <x:v>3</x:v>
      </x:c>
      <x:c r="K690" s="11"/>
      <x:c r="L690" s="11" t="n">
        <x:v>0</x:v>
      </x:c>
      <x:c r="M690" s="4" t="str">
        <x:v>2025-04</x:v>
      </x:c>
      <x:c r="N690" s="4" t="n">
        <x:f>IF(AND(I690="Settled",ISNUMBER(K690)),1,0)</x:f>
        <x:v>0</x:v>
      </x:c>
      <x:c r="O690" s="4" t="str">
        <x:f>IF(N690=1,IF(K690&gt;Summary!$B$5,1,0),"")</x:f>
      </x:c>
      <x:c r="P690" s="12" t="n">
        <x:f>IF(AND(ISNUMBER(F690),ISNUMBER(G690),G690&gt;0),F690/G690,"")</x:f>
        <x:v>1.0289123774749858</x:v>
      </x:c>
      <x:c r="Q690" s="14" t="d">
        <x:v>2025-04-13T00:00:00.000Z</x:v>
      </x:c>
      <x:c r="R690" t="str">
        <x:v>P00022</x:v>
      </x:c>
      <x:c r="S690" t="str">
        <x:v>I00689</x:v>
      </x:c>
      <x:c r="T690" t="str">
        <x:v>R01</x:v>
      </x:c>
      <x:c r="U690" t="n">
        <x:v>0</x:v>
      </x:c>
      <x:c r="V690" t="n">
        <x:v>0</x:v>
      </x:c>
    </x:row>
    <x:row r="691" ht="20" customHeight="1">
      <x:c r="A691" s="4" t="str">
        <x:v>C00690</x:v>
      </x:c>
      <x:c r="B691" s="4" t="str">
        <x:v>Property</x:v>
      </x:c>
      <x:c r="C691" s="4" t="str">
        <x:v>West</x:v>
      </x:c>
      <x:c r="D691" s="4" t="str">
        <x:v>Fire</x:v>
      </x:c>
      <x:c r="E691" s="4" t="str">
        <x:v>Low</x:v>
      </x:c>
      <x:c r="F691" s="10" t="n">
        <x:v>57659.92</x:v>
      </x:c>
      <x:c r="G691" s="10" t="n">
        <x:v>10200.48</x:v>
      </x:c>
      <x:c r="H691" s="11" t="n">
        <x:v>4</x:v>
      </x:c>
      <x:c r="I691" s="11" t="str">
        <x:v>Settled</x:v>
      </x:c>
      <x:c r="J691" s="11" t="n">
        <x:v>6</x:v>
      </x:c>
      <x:c r="K691" s="11" t="n">
        <x:v>19</x:v>
      </x:c>
      <x:c r="L691" s="11" t="n">
        <x:v>1</x:v>
      </x:c>
      <x:c r="M691" s="4" t="str">
        <x:v>2025-10</x:v>
      </x:c>
      <x:c r="N691" s="4" t="n">
        <x:f>IF(AND(I691="Settled",ISNUMBER(K691)),1,0)</x:f>
        <x:v>1</x:v>
      </x:c>
      <x:c r="O691" s="4" t="n">
        <x:f>IF(N691=1,IF(K691&gt;Summary!$B$5,1,0),"")</x:f>
        <x:v>0</x:v>
      </x:c>
      <x:c r="P691" s="12" t="n">
        <x:f>IF(AND(ISNUMBER(F691),ISNUMBER(G691),G691&gt;0),F691/G691,"")</x:f>
        <x:v>5.652667325459194</x:v>
      </x:c>
      <x:c r="Q691" s="14" t="d">
        <x:v>2025-10-09T00:00:00.000Z</x:v>
      </x:c>
      <x:c r="R691" t="str">
        <x:v>P01066</x:v>
      </x:c>
      <x:c r="S691" t="str">
        <x:v>I00690</x:v>
      </x:c>
      <x:c r="T691" t="str">
        <x:v>R03</x:v>
      </x:c>
      <x:c r="U691" t="n">
        <x:v>0</x:v>
      </x:c>
      <x:c r="V691" t="n">
        <x:v>0</x:v>
      </x:c>
    </x:row>
    <x:row r="692" ht="20" customHeight="1">
      <x:c r="A692" s="4" t="str">
        <x:v>C00691</x:v>
      </x:c>
      <x:c r="B692" s="4" t="str">
        <x:v>Property</x:v>
      </x:c>
      <x:c r="C692" s="4" t="str">
        <x:v>Central</x:v>
      </x:c>
      <x:c r="D692" s="4" t="str">
        <x:v>Water Damage</x:v>
      </x:c>
      <x:c r="E692" s="4" t="str">
        <x:v>Medium</x:v>
      </x:c>
      <x:c r="F692" s="10" t="n">
        <x:v>54000.75</x:v>
      </x:c>
      <x:c r="G692" s="10" t="n">
        <x:v>31631.14</x:v>
      </x:c>
      <x:c r="H692" s="11" t="n">
        <x:v>4</x:v>
      </x:c>
      <x:c r="I692" s="11" t="str">
        <x:v>Settled</x:v>
      </x:c>
      <x:c r="J692" s="11" t="n">
        <x:v>3</x:v>
      </x:c>
      <x:c r="K692" s="11" t="n">
        <x:v>25</x:v>
      </x:c>
      <x:c r="L692" s="11" t="n">
        <x:v>0</x:v>
      </x:c>
      <x:c r="M692" s="4" t="str">
        <x:v>2025-03</x:v>
      </x:c>
      <x:c r="N692" s="4" t="n">
        <x:f>IF(AND(I692="Settled",ISNUMBER(K692)),1,0)</x:f>
        <x:v>1</x:v>
      </x:c>
      <x:c r="O692" s="4" t="n">
        <x:f>IF(N692=1,IF(K692&gt;Summary!$B$5,1,0),"")</x:f>
        <x:v>0</x:v>
      </x:c>
      <x:c r="P692" s="12" t="n">
        <x:f>IF(AND(ISNUMBER(F692),ISNUMBER(G692),G692&gt;0),F692/G692,"")</x:f>
        <x:v>1.7072021432044497</x:v>
      </x:c>
      <x:c r="Q692" s="14" t="d">
        <x:v>2025-03-11T00:00:00.000Z</x:v>
      </x:c>
      <x:c r="R692" t="str">
        <x:v>P01451</x:v>
      </x:c>
      <x:c r="S692" t="str">
        <x:v>I00691</x:v>
      </x:c>
      <x:c r="T692" t="str">
        <x:v>R05</x:v>
      </x:c>
      <x:c r="U692" t="n">
        <x:v>0</x:v>
      </x:c>
      <x:c r="V692" t="n">
        <x:v>0</x:v>
      </x:c>
    </x:row>
    <x:row r="693" ht="20" customHeight="1">
      <x:c r="A693" s="4" t="str">
        <x:v>C00692</x:v>
      </x:c>
      <x:c r="B693" s="4" t="str">
        <x:v>Motor</x:v>
      </x:c>
      <x:c r="C693" s="4" t="str">
        <x:v>South</x:v>
      </x:c>
      <x:c r="D693" s="4" t="str">
        <x:v>Collision</x:v>
      </x:c>
      <x:c r="E693" s="4" t="str">
        <x:v>High</x:v>
      </x:c>
      <x:c r="F693" s="10" t="n">
        <x:v>115775.81</x:v>
      </x:c>
      <x:c r="G693" s="10" t="n">
        <x:v>6980.59</x:v>
      </x:c>
      <x:c r="H693" s="11" t="n">
        <x:v>1</x:v>
      </x:c>
      <x:c r="I693" s="11" t="str">
        <x:v>Settled</x:v>
      </x:c>
      <x:c r="J693" s="11" t="n">
        <x:v>2</x:v>
      </x:c>
      <x:c r="K693" s="11" t="n">
        <x:v>20</x:v>
      </x:c>
      <x:c r="L693" s="11" t="n">
        <x:v>0</x:v>
      </x:c>
      <x:c r="M693" s="4" t="str">
        <x:v>2025-05</x:v>
      </x:c>
      <x:c r="N693" s="4" t="n">
        <x:f>IF(AND(I693="Settled",ISNUMBER(K693)),1,0)</x:f>
        <x:v>1</x:v>
      </x:c>
      <x:c r="O693" s="4" t="n">
        <x:f>IF(N693=1,IF(K693&gt;Summary!$B$5,1,0),"")</x:f>
        <x:v>0</x:v>
      </x:c>
      <x:c r="P693" s="12" t="n">
        <x:f>IF(AND(ISNUMBER(F693),ISNUMBER(G693),G693&gt;0),F693/G693,"")</x:f>
        <x:v>16.585390346661242</x:v>
      </x:c>
      <x:c r="Q693" s="14" t="d">
        <x:v>2025-05-10T00:00:00.000Z</x:v>
      </x:c>
      <x:c r="R693" t="str">
        <x:v>P00802</x:v>
      </x:c>
      <x:c r="S693" t="str">
        <x:v>I00692</x:v>
      </x:c>
      <x:c r="T693" t="str">
        <x:v>R01</x:v>
      </x:c>
      <x:c r="U693" t="n">
        <x:v>0</x:v>
      </x:c>
      <x:c r="V693" t="n">
        <x:v>0</x:v>
      </x:c>
    </x:row>
    <x:row r="694" ht="20" customHeight="1">
      <x:c r="A694" s="4" t="str">
        <x:v>C00693</x:v>
      </x:c>
      <x:c r="B694" s="4" t="str">
        <x:v>Property</x:v>
      </x:c>
      <x:c r="C694" s="4" t="str">
        <x:v>North</x:v>
      </x:c>
      <x:c r="D694" s="4" t="str">
        <x:v>Water Damage</x:v>
      </x:c>
      <x:c r="E694" s="4" t="str">
        <x:v>Medium</x:v>
      </x:c>
      <x:c r="F694" s="10" t="n">
        <x:v>17059.05</x:v>
      </x:c>
      <x:c r="G694" s="10" t="n">
        <x:v>12501.6</x:v>
      </x:c>
      <x:c r="H694" s="11" t="n">
        <x:v>2</x:v>
      </x:c>
      <x:c r="I694" s="11" t="str">
        <x:v>Settled</x:v>
      </x:c>
      <x:c r="J694" s="11" t="n">
        <x:v>4</x:v>
      </x:c>
      <x:c r="K694" s="11" t="n">
        <x:v>16</x:v>
      </x:c>
      <x:c r="L694" s="11" t="n">
        <x:v>0</x:v>
      </x:c>
      <x:c r="M694" s="4" t="str">
        <x:v>2025-12</x:v>
      </x:c>
      <x:c r="N694" s="4" t="n">
        <x:f>IF(AND(I694="Settled",ISNUMBER(K694)),1,0)</x:f>
        <x:v>1</x:v>
      </x:c>
      <x:c r="O694" s="4" t="n">
        <x:f>IF(N694=1,IF(K694&gt;Summary!$B$5,1,0),"")</x:f>
        <x:v>0</x:v>
      </x:c>
      <x:c r="P694" s="12" t="n">
        <x:f>IF(AND(ISNUMBER(F694),ISNUMBER(G694),G694&gt;0),F694/G694,"")</x:f>
        <x:v>1.3645493376847762</x:v>
      </x:c>
      <x:c r="Q694" s="14" t="d">
        <x:v>2025-12-05T00:00:00.000Z</x:v>
      </x:c>
      <x:c r="R694" t="str">
        <x:v>P00216</x:v>
      </x:c>
      <x:c r="S694" t="str">
        <x:v>I00693</x:v>
      </x:c>
      <x:c r="T694" t="str">
        <x:v>R02</x:v>
      </x:c>
      <x:c r="U694" t="n">
        <x:v>0</x:v>
      </x:c>
      <x:c r="V694" t="n">
        <x:v>0</x:v>
      </x:c>
    </x:row>
    <x:row r="695" ht="20" customHeight="1">
      <x:c r="A695" s="4" t="str">
        <x:v>C00694</x:v>
      </x:c>
      <x:c r="B695" s="4" t="str">
        <x:v>Property</x:v>
      </x:c>
      <x:c r="C695" s="4" t="str">
        <x:v>North</x:v>
      </x:c>
      <x:c r="D695" s="4" t="str">
        <x:v>Water Damage</x:v>
      </x:c>
      <x:c r="E695" s="4" t="str">
        <x:v>Medium</x:v>
      </x:c>
      <x:c r="F695" s="10" t="n">
        <x:v>48924.6</x:v>
      </x:c>
      <x:c r="G695" s="10" t="n">
        <x:v>21970.39</x:v>
      </x:c>
      <x:c r="H695" s="11" t="n">
        <x:v>4</x:v>
      </x:c>
      <x:c r="I695" s="11" t="str">
        <x:v>Rejected</x:v>
      </x:c>
      <x:c r="J695" s="11" t="n">
        <x:v>4</x:v>
      </x:c>
      <x:c r="K695" s="11"/>
      <x:c r="L695" s="11" t="n">
        <x:v>0</x:v>
      </x:c>
      <x:c r="M695" s="4" t="str">
        <x:v>2025-09</x:v>
      </x:c>
      <x:c r="N695" s="4" t="n">
        <x:f>IF(AND(I695="Settled",ISNUMBER(K695)),1,0)</x:f>
        <x:v>0</x:v>
      </x:c>
      <x:c r="O695" s="4" t="str">
        <x:f>IF(N695=1,IF(K695&gt;Summary!$B$5,1,0),"")</x:f>
      </x:c>
      <x:c r="P695" s="12" t="n">
        <x:f>IF(AND(ISNUMBER(F695),ISNUMBER(G695),G695&gt;0),F695/G695,"")</x:f>
        <x:v>2.2268425822208893</x:v>
      </x:c>
      <x:c r="Q695" s="14" t="d">
        <x:v>2025-09-06T00:00:00.000Z</x:v>
      </x:c>
      <x:c r="R695" t="str">
        <x:v>P00863</x:v>
      </x:c>
      <x:c r="S695" t="str">
        <x:v>I00694</x:v>
      </x:c>
      <x:c r="T695" t="str">
        <x:v>R02</x:v>
      </x:c>
      <x:c r="U695" t="n">
        <x:v>0</x:v>
      </x:c>
      <x:c r="V695" t="n">
        <x:v>0</x:v>
      </x:c>
    </x:row>
    <x:row r="696" ht="20" customHeight="1">
      <x:c r="A696" s="4" t="str">
        <x:v>C00695</x:v>
      </x:c>
      <x:c r="B696" s="4" t="str">
        <x:v>Motor</x:v>
      </x:c>
      <x:c r="C696" s="4" t="str">
        <x:v>South</x:v>
      </x:c>
      <x:c r="D696" s="4" t="str">
        <x:v>Collision</x:v>
      </x:c>
      <x:c r="E696" s="4" t="str">
        <x:v>Medium</x:v>
      </x:c>
      <x:c r="F696" s="10"/>
      <x:c r="G696" s="10" t="n">
        <x:v>9835.38</x:v>
      </x:c>
      <x:c r="H696" s="11" t="n">
        <x:v>4</x:v>
      </x:c>
      <x:c r="I696" s="11" t="str">
        <x:v>Settled</x:v>
      </x:c>
      <x:c r="J696" s="11" t="n">
        <x:v>2</x:v>
      </x:c>
      <x:c r="K696" s="11" t="n">
        <x:v>19</x:v>
      </x:c>
      <x:c r="L696" s="11" t="n">
        <x:v>0</x:v>
      </x:c>
      <x:c r="M696" s="4" t="str">
        <x:v>2025-08</x:v>
      </x:c>
      <x:c r="N696" s="4" t="n">
        <x:f>IF(AND(I696="Settled",ISNUMBER(K696)),1,0)</x:f>
        <x:v>1</x:v>
      </x:c>
      <x:c r="O696" s="4" t="n">
        <x:f>IF(N696=1,IF(K696&gt;Summary!$B$5,1,0),"")</x:f>
        <x:v>0</x:v>
      </x:c>
      <x:c r="P696" s="12" t="str">
        <x:f>IF(AND(ISNUMBER(F696),ISNUMBER(G696),G696&gt;0),F696/G696,"")</x:f>
      </x:c>
      <x:c r="Q696" s="14" t="d">
        <x:v>2025-08-15T00:00:00.000Z</x:v>
      </x:c>
      <x:c r="R696" t="str">
        <x:v>P00404</x:v>
      </x:c>
      <x:c r="S696" t="str">
        <x:v>I00695</x:v>
      </x:c>
      <x:c r="T696" t="str">
        <x:v>R01</x:v>
      </x:c>
      <x:c r="U696" t="n">
        <x:v>0</x:v>
      </x:c>
      <x:c r="V696" t="n">
        <x:v>1</x:v>
      </x:c>
    </x:row>
    <x:row r="697" ht="20" customHeight="1">
      <x:c r="A697" s="4" t="str">
        <x:v>C00696</x:v>
      </x:c>
      <x:c r="B697" s="4" t="str">
        <x:v>Property</x:v>
      </x:c>
      <x:c r="C697" s="4" t="str">
        <x:v>North</x:v>
      </x:c>
      <x:c r="D697" s="4" t="str">
        <x:v>Fire</x:v>
      </x:c>
      <x:c r="E697" s="4" t="str">
        <x:v>Medium</x:v>
      </x:c>
      <x:c r="F697" s="10" t="n">
        <x:v>248677.51</x:v>
      </x:c>
      <x:c r="G697" s="10" t="n">
        <x:v>18276.4</x:v>
      </x:c>
      <x:c r="H697" s="11" t="n">
        <x:v>4</x:v>
      </x:c>
      <x:c r="I697" s="11" t="str">
        <x:v>Settled</x:v>
      </x:c>
      <x:c r="J697" s="11" t="n">
        <x:v>6</x:v>
      </x:c>
      <x:c r="K697" s="11" t="n">
        <x:v>34</x:v>
      </x:c>
      <x:c r="L697" s="11" t="n">
        <x:v>1</x:v>
      </x:c>
      <x:c r="M697" s="4" t="str">
        <x:v>2025-12</x:v>
      </x:c>
      <x:c r="N697" s="4" t="n">
        <x:f>IF(AND(I697="Settled",ISNUMBER(K697)),1,0)</x:f>
        <x:v>1</x:v>
      </x:c>
      <x:c r="O697" s="4" t="n">
        <x:f>IF(N697=1,IF(K697&gt;Summary!$B$5,1,0),"")</x:f>
        <x:v>1</x:v>
      </x:c>
      <x:c r="P697" s="12" t="n">
        <x:f>IF(AND(ISNUMBER(F697),ISNUMBER(G697),G697&gt;0),F697/G697,"")</x:f>
        <x:v>13.606482129959948</x:v>
      </x:c>
      <x:c r="Q697" s="14" t="d">
        <x:v>2025-12-31T00:00:00.000Z</x:v>
      </x:c>
      <x:c r="R697" t="str">
        <x:v>P01324</x:v>
      </x:c>
      <x:c r="S697" t="str">
        <x:v>I00696</x:v>
      </x:c>
      <x:c r="T697" t="str">
        <x:v>R02</x:v>
      </x:c>
      <x:c r="U697" t="n">
        <x:v>0</x:v>
      </x:c>
      <x:c r="V697" t="n">
        <x:v>0</x:v>
      </x:c>
    </x:row>
    <x:row r="698" ht="20" customHeight="1">
      <x:c r="A698" s="4" t="str">
        <x:v>C00697</x:v>
      </x:c>
      <x:c r="B698" s="4" t="str">
        <x:v>Motor</x:v>
      </x:c>
      <x:c r="C698" s="4" t="str">
        <x:v>South</x:v>
      </x:c>
      <x:c r="D698" s="4" t="str">
        <x:v>Theft</x:v>
      </x:c>
      <x:c r="E698" s="4" t="str">
        <x:v>Low</x:v>
      </x:c>
      <x:c r="F698" s="10" t="n">
        <x:v>77181.76</x:v>
      </x:c>
      <x:c r="G698" s="10" t="n">
        <x:v>14531.26</x:v>
      </x:c>
      <x:c r="H698" s="11" t="n">
        <x:v>9</x:v>
      </x:c>
      <x:c r="I698" s="11" t="str">
        <x:v>Rejected</x:v>
      </x:c>
      <x:c r="J698" s="11" t="n">
        <x:v>5</x:v>
      </x:c>
      <x:c r="K698" s="11"/>
      <x:c r="L698" s="11" t="n">
        <x:v>1</x:v>
      </x:c>
      <x:c r="M698" s="4" t="str">
        <x:v>2025-10</x:v>
      </x:c>
      <x:c r="N698" s="4" t="n">
        <x:f>IF(AND(I698="Settled",ISNUMBER(K698)),1,0)</x:f>
        <x:v>0</x:v>
      </x:c>
      <x:c r="O698" s="4" t="str">
        <x:f>IF(N698=1,IF(K698&gt;Summary!$B$5,1,0),"")</x:f>
      </x:c>
      <x:c r="P698" s="12" t="n">
        <x:f>IF(AND(ISNUMBER(F698),ISNUMBER(G698),G698&gt;0),F698/G698,"")</x:f>
        <x:v>5.3114292910594125</x:v>
      </x:c>
      <x:c r="Q698" s="14" t="d">
        <x:v>2025-10-09T00:00:00.000Z</x:v>
      </x:c>
      <x:c r="R698" t="str">
        <x:v>P00980</x:v>
      </x:c>
      <x:c r="S698" t="str">
        <x:v>I00697</x:v>
      </x:c>
      <x:c r="T698" t="str">
        <x:v>R01</x:v>
      </x:c>
      <x:c r="U698" t="n">
        <x:v>0</x:v>
      </x:c>
      <x:c r="V698" t="n">
        <x:v>0</x:v>
      </x:c>
    </x:row>
    <x:row r="699" ht="20" customHeight="1">
      <x:c r="A699" s="4" t="str">
        <x:v>C00698</x:v>
      </x:c>
      <x:c r="B699" s="4" t="str">
        <x:v>Motor</x:v>
      </x:c>
      <x:c r="C699" s="4" t="str">
        <x:v>North</x:v>
      </x:c>
      <x:c r="D699" s="4" t="str">
        <x:v>Collision</x:v>
      </x:c>
      <x:c r="E699" s="4" t="str">
        <x:v>Low</x:v>
      </x:c>
      <x:c r="F699" s="10" t="n">
        <x:v>21835.31</x:v>
      </x:c>
      <x:c r="G699" s="10" t="n">
        <x:v>4848.07</x:v>
      </x:c>
      <x:c r="H699" s="11" t="n">
        <x:v>10</x:v>
      </x:c>
      <x:c r="I699" s="11" t="str">
        <x:v>Settled</x:v>
      </x:c>
      <x:c r="J699" s="11" t="n">
        <x:v>4</x:v>
      </x:c>
      <x:c r="K699" s="11" t="n">
        <x:v>10</x:v>
      </x:c>
      <x:c r="L699" s="11" t="n">
        <x:v>0</x:v>
      </x:c>
      <x:c r="M699" s="4" t="str">
        <x:v>2025-06</x:v>
      </x:c>
      <x:c r="N699" s="4" t="n">
        <x:f>IF(AND(I699="Settled",ISNUMBER(K699)),1,0)</x:f>
        <x:v>1</x:v>
      </x:c>
      <x:c r="O699" s="4" t="n">
        <x:f>IF(N699=1,IF(K699&gt;Summary!$B$5,1,0),"")</x:f>
        <x:v>0</x:v>
      </x:c>
      <x:c r="P699" s="12" t="n">
        <x:f>IF(AND(ISNUMBER(F699),ISNUMBER(G699),G699&gt;0),F699/G699,"")</x:f>
        <x:v>4.503918053988495</x:v>
      </x:c>
      <x:c r="Q699" s="14" t="d">
        <x:v>2025-06-17T00:00:00.000Z</x:v>
      </x:c>
      <x:c r="R699" t="str">
        <x:v>P00539</x:v>
      </x:c>
      <x:c r="S699" t="str">
        <x:v>I00698</x:v>
      </x:c>
      <x:c r="T699" t="str">
        <x:v>R02</x:v>
      </x:c>
      <x:c r="U699" t="n">
        <x:v>0</x:v>
      </x:c>
      <x:c r="V699" t="n">
        <x:v>0</x:v>
      </x:c>
    </x:row>
    <x:row r="700" ht="20" customHeight="1">
      <x:c r="A700" s="4" t="str">
        <x:v>C00699</x:v>
      </x:c>
      <x:c r="B700" s="4" t="str">
        <x:v>Motor</x:v>
      </x:c>
      <x:c r="C700" s="4" t="str">
        <x:v>West</x:v>
      </x:c>
      <x:c r="D700" s="4" t="str">
        <x:v>Theft</x:v>
      </x:c>
      <x:c r="E700" s="4" t="str">
        <x:v>High</x:v>
      </x:c>
      <x:c r="F700" s="10" t="n">
        <x:v>102017.01</x:v>
      </x:c>
      <x:c r="G700" s="10" t="n">
        <x:v>21387.37</x:v>
      </x:c>
      <x:c r="H700" s="11" t="n">
        <x:v>2</x:v>
      </x:c>
      <x:c r="I700" s="11" t="str">
        <x:v>Settled</x:v>
      </x:c>
      <x:c r="J700" s="11" t="n">
        <x:v>4</x:v>
      </x:c>
      <x:c r="K700" s="11" t="n">
        <x:v>35</x:v>
      </x:c>
      <x:c r="L700" s="11" t="n">
        <x:v>1</x:v>
      </x:c>
      <x:c r="M700" s="4" t="str">
        <x:v>2025-08</x:v>
      </x:c>
      <x:c r="N700" s="4" t="n">
        <x:f>IF(AND(I700="Settled",ISNUMBER(K700)),1,0)</x:f>
        <x:v>1</x:v>
      </x:c>
      <x:c r="O700" s="4" t="n">
        <x:f>IF(N700=1,IF(K700&gt;Summary!$B$5,1,0),"")</x:f>
        <x:v>1</x:v>
      </x:c>
      <x:c r="P700" s="12" t="n">
        <x:f>IF(AND(ISNUMBER(F700),ISNUMBER(G700),G700&gt;0),F700/G700,"")</x:f>
        <x:v>4.769965171033185</x:v>
      </x:c>
      <x:c r="Q700" s="14" t="d">
        <x:v>2025-08-31T00:00:00.000Z</x:v>
      </x:c>
      <x:c r="R700" t="str">
        <x:v>P01000</x:v>
      </x:c>
      <x:c r="S700" t="str">
        <x:v>I00699</x:v>
      </x:c>
      <x:c r="T700" t="str">
        <x:v>R03</x:v>
      </x:c>
      <x:c r="U700" t="n">
        <x:v>0</x:v>
      </x:c>
      <x:c r="V700" t="n">
        <x:v>0</x:v>
      </x:c>
    </x:row>
    <x:row r="701" ht="20" customHeight="1">
      <x:c r="A701" s="4" t="str">
        <x:v>C00700</x:v>
      </x:c>
      <x:c r="B701" s="4" t="str">
        <x:v>Motor</x:v>
      </x:c>
      <x:c r="C701" s="4" t="str">
        <x:v>South</x:v>
      </x:c>
      <x:c r="D701" s="4" t="str">
        <x:v>Collision</x:v>
      </x:c>
      <x:c r="E701" s="4" t="str">
        <x:v>High</x:v>
      </x:c>
      <x:c r="F701" s="10" t="n">
        <x:v>38685</x:v>
      </x:c>
      <x:c r="G701" s="10" t="n">
        <x:v>21158.38</x:v>
      </x:c>
      <x:c r="H701" s="11" t="n">
        <x:v>7</x:v>
      </x:c>
      <x:c r="I701" s="11" t="str">
        <x:v>Settled</x:v>
      </x:c>
      <x:c r="J701" s="11" t="n">
        <x:v>4</x:v>
      </x:c>
      <x:c r="K701" s="11" t="n">
        <x:v>42</x:v>
      </x:c>
      <x:c r="L701" s="11" t="n">
        <x:v>1</x:v>
      </x:c>
      <x:c r="M701" s="4" t="str">
        <x:v>2025-07</x:v>
      </x:c>
      <x:c r="N701" s="4" t="n">
        <x:f>IF(AND(I701="Settled",ISNUMBER(K701)),1,0)</x:f>
        <x:v>1</x:v>
      </x:c>
      <x:c r="O701" s="4" t="n">
        <x:f>IF(N701=1,IF(K701&gt;Summary!$B$5,1,0),"")</x:f>
        <x:v>1</x:v>
      </x:c>
      <x:c r="P701" s="12" t="n">
        <x:f>IF(AND(ISNUMBER(F701),ISNUMBER(G701),G701&gt;0),F701/G701,"")</x:f>
        <x:v>1.8283535885072486</x:v>
      </x:c>
      <x:c r="Q701" s="14" t="d">
        <x:v>2025-07-14T00:00:00.000Z</x:v>
      </x:c>
      <x:c r="R701" t="str">
        <x:v>P01068</x:v>
      </x:c>
      <x:c r="S701" t="str">
        <x:v>I00700</x:v>
      </x:c>
      <x:c r="T701" t="str">
        <x:v>R01</x:v>
      </x:c>
      <x:c r="U701" t="n">
        <x:v>0</x:v>
      </x:c>
      <x:c r="V701" t="n">
        <x:v>0</x:v>
      </x:c>
    </x:row>
    <x:row r="702" ht="20" customHeight="1">
      <x:c r="A702" s="4" t="str">
        <x:v>C00701</x:v>
      </x:c>
      <x:c r="B702" s="4" t="str">
        <x:v>Property</x:v>
      </x:c>
      <x:c r="C702" s="4" t="str">
        <x:v>West</x:v>
      </x:c>
      <x:c r="D702" s="4" t="str">
        <x:v>Fire</x:v>
      </x:c>
      <x:c r="E702" s="4" t="str">
        <x:v>High</x:v>
      </x:c>
      <x:c r="F702" s="10" t="n">
        <x:v>613724.37</x:v>
      </x:c>
      <x:c r="G702" s="10" t="n">
        <x:v>10194.57</x:v>
      </x:c>
      <x:c r="H702" s="11" t="n">
        <x:v>1</x:v>
      </x:c>
      <x:c r="I702" s="11" t="str">
        <x:v>Settled</x:v>
      </x:c>
      <x:c r="J702" s="11" t="n">
        <x:v>4</x:v>
      </x:c>
      <x:c r="K702" s="11" t="n">
        <x:v>32</x:v>
      </x:c>
      <x:c r="L702" s="11" t="n">
        <x:v>1</x:v>
      </x:c>
      <x:c r="M702" s="4" t="str">
        <x:v>2025-05</x:v>
      </x:c>
      <x:c r="N702" s="4" t="n">
        <x:f>IF(AND(I702="Settled",ISNUMBER(K702)),1,0)</x:f>
        <x:v>1</x:v>
      </x:c>
      <x:c r="O702" s="4" t="n">
        <x:f>IF(N702=1,IF(K702&gt;Summary!$B$5,1,0),"")</x:f>
        <x:v>1</x:v>
      </x:c>
      <x:c r="P702" s="12" t="n">
        <x:f>IF(AND(ISNUMBER(F702),ISNUMBER(G702),G702&gt;0),F702/G702,"")</x:f>
        <x:v>60.201104117191804</x:v>
      </x:c>
      <x:c r="Q702" s="14" t="d">
        <x:v>2025-05-13T00:00:00.000Z</x:v>
      </x:c>
      <x:c r="R702" t="str">
        <x:v>P01086</x:v>
      </x:c>
      <x:c r="S702" t="str">
        <x:v>I00701</x:v>
      </x:c>
      <x:c r="T702" t="str">
        <x:v>R03</x:v>
      </x:c>
      <x:c r="U702" t="n">
        <x:v>0</x:v>
      </x:c>
      <x:c r="V702" t="n">
        <x:v>0</x:v>
      </x:c>
    </x:row>
    <x:row r="703" ht="20" customHeight="1">
      <x:c r="A703" s="4" t="str">
        <x:v>C00702</x:v>
      </x:c>
      <x:c r="B703" s="4" t="str">
        <x:v>Motor</x:v>
      </x:c>
      <x:c r="C703" s="4" t="str">
        <x:v>South</x:v>
      </x:c>
      <x:c r="D703" s="4" t="str">
        <x:v>Collision</x:v>
      </x:c>
      <x:c r="E703" s="4" t="str">
        <x:v>Low</x:v>
      </x:c>
      <x:c r="F703" s="10" t="n">
        <x:v>12224.24</x:v>
      </x:c>
      <x:c r="G703" s="10" t="n">
        <x:v>8003.08</x:v>
      </x:c>
      <x:c r="H703" s="11" t="n">
        <x:v>2</x:v>
      </x:c>
      <x:c r="I703" s="11" t="str">
        <x:v>Pending</x:v>
      </x:c>
      <x:c r="J703" s="11" t="n">
        <x:v>4</x:v>
      </x:c>
      <x:c r="K703" s="11"/>
      <x:c r="L703" s="11" t="n">
        <x:v>0</x:v>
      </x:c>
      <x:c r="M703" s="4" t="str">
        <x:v>2025-12</x:v>
      </x:c>
      <x:c r="N703" s="4" t="n">
        <x:f>IF(AND(I703="Settled",ISNUMBER(K703)),1,0)</x:f>
        <x:v>0</x:v>
      </x:c>
      <x:c r="O703" s="4" t="str">
        <x:f>IF(N703=1,IF(K703&gt;Summary!$B$5,1,0),"")</x:f>
      </x:c>
      <x:c r="P703" s="12" t="n">
        <x:f>IF(AND(ISNUMBER(F703),ISNUMBER(G703),G703&gt;0),F703/G703,"")</x:f>
        <x:v>1.5274419348550807</x:v>
      </x:c>
      <x:c r="Q703" s="14" t="d">
        <x:v>2025-12-22T00:00:00.000Z</x:v>
      </x:c>
      <x:c r="R703" t="str">
        <x:v>P00586</x:v>
      </x:c>
      <x:c r="S703" t="str">
        <x:v>I00702</x:v>
      </x:c>
      <x:c r="T703" t="str">
        <x:v>R01</x:v>
      </x:c>
      <x:c r="U703" t="n">
        <x:v>0</x:v>
      </x:c>
      <x:c r="V703" t="n">
        <x:v>0</x:v>
      </x:c>
    </x:row>
    <x:row r="704" ht="20" customHeight="1">
      <x:c r="A704" s="4" t="str">
        <x:v>C00703</x:v>
      </x:c>
      <x:c r="B704" s="4" t="str">
        <x:v>Property</x:v>
      </x:c>
      <x:c r="C704" s="4" t="str">
        <x:v>West</x:v>
      </x:c>
      <x:c r="D704" s="4" t="str">
        <x:v>Flood</x:v>
      </x:c>
      <x:c r="E704" s="4" t="str">
        <x:v>Medium</x:v>
      </x:c>
      <x:c r="F704" s="10" t="n">
        <x:v>192671.9</x:v>
      </x:c>
      <x:c r="G704" s="10" t="n">
        <x:v>14226.7</x:v>
      </x:c>
      <x:c r="H704" s="11" t="n">
        <x:v>7</x:v>
      </x:c>
      <x:c r="I704" s="11" t="str">
        <x:v>Settled</x:v>
      </x:c>
      <x:c r="J704" s="11" t="n">
        <x:v>4</x:v>
      </x:c>
      <x:c r="K704" s="11" t="n">
        <x:v>19</x:v>
      </x:c>
      <x:c r="L704" s="11" t="n">
        <x:v>0</x:v>
      </x:c>
      <x:c r="M704" s="4" t="str">
        <x:v>2025-08</x:v>
      </x:c>
      <x:c r="N704" s="4" t="n">
        <x:f>IF(AND(I704="Settled",ISNUMBER(K704)),1,0)</x:f>
        <x:v>1</x:v>
      </x:c>
      <x:c r="O704" s="4" t="n">
        <x:f>IF(N704=1,IF(K704&gt;Summary!$B$5,1,0),"")</x:f>
        <x:v>0</x:v>
      </x:c>
      <x:c r="P704" s="12" t="n">
        <x:f>IF(AND(ISNUMBER(F704),ISNUMBER(G704),G704&gt;0),F704/G704,"")</x:f>
        <x:v>13.542979046440847</x:v>
      </x:c>
      <x:c r="Q704" s="14" t="d">
        <x:v>2025-08-05T00:00:00.000Z</x:v>
      </x:c>
      <x:c r="R704" t="str">
        <x:v>P00914</x:v>
      </x:c>
      <x:c r="S704" t="str">
        <x:v>I00703</x:v>
      </x:c>
      <x:c r="T704" t="str">
        <x:v>R03</x:v>
      </x:c>
      <x:c r="U704" t="n">
        <x:v>0</x:v>
      </x:c>
      <x:c r="V704" t="n">
        <x:v>0</x:v>
      </x:c>
    </x:row>
    <x:row r="705" ht="20" customHeight="1">
      <x:c r="A705" s="4" t="str">
        <x:v>C00704</x:v>
      </x:c>
      <x:c r="B705" s="4" t="str">
        <x:v>Motor</x:v>
      </x:c>
      <x:c r="C705" s="4" t="str">
        <x:v>South</x:v>
      </x:c>
      <x:c r="D705" s="4" t="str">
        <x:v>Glass Damage</x:v>
      </x:c>
      <x:c r="E705" s="4" t="str">
        <x:v>Medium</x:v>
      </x:c>
      <x:c r="F705" s="10" t="n">
        <x:v>24803.97</x:v>
      </x:c>
      <x:c r="G705" s="10" t="n">
        <x:v>12949.05</x:v>
      </x:c>
      <x:c r="H705" s="11" t="n">
        <x:v>4</x:v>
      </x:c>
      <x:c r="I705" s="11" t="str">
        <x:v>Settled</x:v>
      </x:c>
      <x:c r="J705" s="11" t="n">
        <x:v>4</x:v>
      </x:c>
      <x:c r="K705" s="11" t="n">
        <x:v>19</x:v>
      </x:c>
      <x:c r="L705" s="11" t="n">
        <x:v>0</x:v>
      </x:c>
      <x:c r="M705" s="4" t="str">
        <x:v>2025-09</x:v>
      </x:c>
      <x:c r="N705" s="4" t="n">
        <x:f>IF(AND(I705="Settled",ISNUMBER(K705)),1,0)</x:f>
        <x:v>1</x:v>
      </x:c>
      <x:c r="O705" s="4" t="n">
        <x:f>IF(N705=1,IF(K705&gt;Summary!$B$5,1,0),"")</x:f>
        <x:v>0</x:v>
      </x:c>
      <x:c r="P705" s="12" t="n">
        <x:f>IF(AND(ISNUMBER(F705),ISNUMBER(G705),G705&gt;0),F705/G705,"")</x:f>
        <x:v>1.915504998436179</x:v>
      </x:c>
      <x:c r="Q705" s="14" t="d">
        <x:v>2025-09-30T00:00:00.000Z</x:v>
      </x:c>
      <x:c r="R705" t="str">
        <x:v>P00069</x:v>
      </x:c>
      <x:c r="S705" t="str">
        <x:v>I00704</x:v>
      </x:c>
      <x:c r="T705" t="str">
        <x:v>R01</x:v>
      </x:c>
      <x:c r="U705" t="n">
        <x:v>0</x:v>
      </x:c>
      <x:c r="V705" t="n">
        <x:v>0</x:v>
      </x:c>
    </x:row>
    <x:row r="706" ht="20" customHeight="1">
      <x:c r="A706" s="4" t="str">
        <x:v>C00705</x:v>
      </x:c>
      <x:c r="B706" s="4" t="str">
        <x:v>Property</x:v>
      </x:c>
      <x:c r="C706" s="4" t="str">
        <x:v>Central</x:v>
      </x:c>
      <x:c r="D706" s="4" t="str">
        <x:v>Flood</x:v>
      </x:c>
      <x:c r="E706" s="4" t="str">
        <x:v>Low</x:v>
      </x:c>
      <x:c r="F706" s="10" t="n">
        <x:v>21926.36</x:v>
      </x:c>
      <x:c r="G706" s="10" t="n">
        <x:v>9581.06</x:v>
      </x:c>
      <x:c r="H706" s="11" t="n">
        <x:v>10</x:v>
      </x:c>
      <x:c r="I706" s="11" t="str">
        <x:v>Settled</x:v>
      </x:c>
      <x:c r="J706" s="11" t="n">
        <x:v>3</x:v>
      </x:c>
      <x:c r="K706" s="11" t="n">
        <x:v>17</x:v>
      </x:c>
      <x:c r="L706" s="11" t="n">
        <x:v>0</x:v>
      </x:c>
      <x:c r="M706" s="4" t="str">
        <x:v>2025-05</x:v>
      </x:c>
      <x:c r="N706" s="4" t="n">
        <x:f>IF(AND(I706="Settled",ISNUMBER(K706)),1,0)</x:f>
        <x:v>1</x:v>
      </x:c>
      <x:c r="O706" s="4" t="n">
        <x:f>IF(N706=1,IF(K706&gt;Summary!$B$5,1,0),"")</x:f>
        <x:v>0</x:v>
      </x:c>
      <x:c r="P706" s="12" t="n">
        <x:f>IF(AND(ISNUMBER(F706),ISNUMBER(G706),G706&gt;0),F706/G706,"")</x:f>
        <x:v>2.2885108745796394</x:v>
      </x:c>
      <x:c r="Q706" s="14" t="d">
        <x:v>2025-05-30T00:00:00.000Z</x:v>
      </x:c>
      <x:c r="R706" t="str">
        <x:v>P00646</x:v>
      </x:c>
      <x:c r="S706" t="str">
        <x:v>I00705</x:v>
      </x:c>
      <x:c r="T706" t="str">
        <x:v>R05</x:v>
      </x:c>
      <x:c r="U706" t="n">
        <x:v>0</x:v>
      </x:c>
      <x:c r="V706" t="n">
        <x:v>0</x:v>
      </x:c>
    </x:row>
    <x:row r="707" ht="20" customHeight="1">
      <x:c r="A707" s="4" t="str">
        <x:v>C00706</x:v>
      </x:c>
      <x:c r="B707" s="4" t="str">
        <x:v>Property</x:v>
      </x:c>
      <x:c r="C707" s="4" t="str">
        <x:v>South</x:v>
      </x:c>
      <x:c r="D707" s="4" t="str">
        <x:v>Flood</x:v>
      </x:c>
      <x:c r="E707" s="4" t="str">
        <x:v>Low</x:v>
      </x:c>
      <x:c r="F707" s="10" t="n">
        <x:v>69517.01</x:v>
      </x:c>
      <x:c r="G707" s="10" t="n">
        <x:v>14360.65</x:v>
      </x:c>
      <x:c r="H707" s="11" t="n">
        <x:v>8</x:v>
      </x:c>
      <x:c r="I707" s="11" t="str">
        <x:v>Settled</x:v>
      </x:c>
      <x:c r="J707" s="11" t="n">
        <x:v>4</x:v>
      </x:c>
      <x:c r="K707" s="11" t="n">
        <x:v>9</x:v>
      </x:c>
      <x:c r="L707" s="11" t="n">
        <x:v>0</x:v>
      </x:c>
      <x:c r="M707" s="4" t="str">
        <x:v>2025-03</x:v>
      </x:c>
      <x:c r="N707" s="4" t="n">
        <x:f>IF(AND(I707="Settled",ISNUMBER(K707)),1,0)</x:f>
        <x:v>1</x:v>
      </x:c>
      <x:c r="O707" s="4" t="n">
        <x:f>IF(N707=1,IF(K707&gt;Summary!$B$5,1,0),"")</x:f>
        <x:v>0</x:v>
      </x:c>
      <x:c r="P707" s="12" t="n">
        <x:f>IF(AND(ISNUMBER(F707),ISNUMBER(G707),G707&gt;0),F707/G707,"")</x:f>
        <x:v>4.8407982925563955</x:v>
      </x:c>
      <x:c r="Q707" s="14" t="d">
        <x:v>2025-03-13T00:00:00.000Z</x:v>
      </x:c>
      <x:c r="R707" t="str">
        <x:v>P00605</x:v>
      </x:c>
      <x:c r="S707" t="str">
        <x:v>I00706</x:v>
      </x:c>
      <x:c r="T707" t="str">
        <x:v>R01</x:v>
      </x:c>
      <x:c r="U707" t="n">
        <x:v>0</x:v>
      </x:c>
      <x:c r="V707" t="n">
        <x:v>0</x:v>
      </x:c>
    </x:row>
    <x:row r="708" ht="20" customHeight="1">
      <x:c r="A708" s="4" t="str">
        <x:v>C00707</x:v>
      </x:c>
      <x:c r="B708" s="4" t="str">
        <x:v>Motor</x:v>
      </x:c>
      <x:c r="C708" s="4" t="str">
        <x:v>South</x:v>
      </x:c>
      <x:c r="D708" s="4" t="str">
        <x:v>Theft</x:v>
      </x:c>
      <x:c r="E708" s="4" t="str">
        <x:v>Medium</x:v>
      </x:c>
      <x:c r="F708" s="10" t="n">
        <x:v>149854.21</x:v>
      </x:c>
      <x:c r="G708" s="10" t="n">
        <x:v>20141.62</x:v>
      </x:c>
      <x:c r="H708" s="11" t="n">
        <x:v>9</x:v>
      </x:c>
      <x:c r="I708" s="11" t="str">
        <x:v>Settled</x:v>
      </x:c>
      <x:c r="J708" s="11" t="n">
        <x:v>4</x:v>
      </x:c>
      <x:c r="K708" s="11" t="n">
        <x:v>16</x:v>
      </x:c>
      <x:c r="L708" s="11" t="n">
        <x:v>1</x:v>
      </x:c>
      <x:c r="M708" s="4" t="str">
        <x:v>2025-02</x:v>
      </x:c>
      <x:c r="N708" s="4" t="n">
        <x:f>IF(AND(I708="Settled",ISNUMBER(K708)),1,0)</x:f>
        <x:v>1</x:v>
      </x:c>
      <x:c r="O708" s="4" t="n">
        <x:f>IF(N708=1,IF(K708&gt;Summary!$B$5,1,0),"")</x:f>
        <x:v>0</x:v>
      </x:c>
      <x:c r="P708" s="12" t="n">
        <x:f>IF(AND(ISNUMBER(F708),ISNUMBER(G708),G708&gt;0),F708/G708,"")</x:f>
        <x:v>7.440027664110434</x:v>
      </x:c>
      <x:c r="Q708" s="14" t="d">
        <x:v>2025-02-14T00:00:00.000Z</x:v>
      </x:c>
      <x:c r="R708" t="str">
        <x:v>P00856</x:v>
      </x:c>
      <x:c r="S708" t="str">
        <x:v>I00707</x:v>
      </x:c>
      <x:c r="T708" t="str">
        <x:v>R01</x:v>
      </x:c>
      <x:c r="U708" t="n">
        <x:v>0</x:v>
      </x:c>
      <x:c r="V708" t="n">
        <x:v>0</x:v>
      </x:c>
    </x:row>
    <x:row r="709" ht="20" customHeight="1">
      <x:c r="A709" s="4" t="str">
        <x:v>C00708</x:v>
      </x:c>
      <x:c r="B709" s="4" t="str">
        <x:v>Motor</x:v>
      </x:c>
      <x:c r="C709" s="4" t="str">
        <x:v>East</x:v>
      </x:c>
      <x:c r="D709" s="4" t="str">
        <x:v>Collision</x:v>
      </x:c>
      <x:c r="E709" s="4" t="str">
        <x:v>Medium</x:v>
      </x:c>
      <x:c r="F709" s="10" t="n">
        <x:v>80575.01</x:v>
      </x:c>
      <x:c r="G709" s="10" t="n">
        <x:v>8867.18</x:v>
      </x:c>
      <x:c r="H709" s="11" t="n">
        <x:v>3</x:v>
      </x:c>
      <x:c r="I709" s="11" t="str">
        <x:v>Settled</x:v>
      </x:c>
      <x:c r="J709" s="11" t="n">
        <x:v>4</x:v>
      </x:c>
      <x:c r="K709" s="11" t="n">
        <x:v>23</x:v>
      </x:c>
      <x:c r="L709" s="11" t="n">
        <x:v>0</x:v>
      </x:c>
      <x:c r="M709" s="4" t="str">
        <x:v>2025-10</x:v>
      </x:c>
      <x:c r="N709" s="4" t="n">
        <x:f>IF(AND(I709="Settled",ISNUMBER(K709)),1,0)</x:f>
        <x:v>1</x:v>
      </x:c>
      <x:c r="O709" s="4" t="n">
        <x:f>IF(N709=1,IF(K709&gt;Summary!$B$5,1,0),"")</x:f>
        <x:v>0</x:v>
      </x:c>
      <x:c r="P709" s="12" t="n">
        <x:f>IF(AND(ISNUMBER(F709),ISNUMBER(G709),G709&gt;0),F709/G709,"")</x:f>
        <x:v>9.086881060269443</x:v>
      </x:c>
      <x:c r="Q709" s="14" t="d">
        <x:v>2025-10-21T00:00:00.000Z</x:v>
      </x:c>
      <x:c r="R709" t="str">
        <x:v>P01521</x:v>
      </x:c>
      <x:c r="S709" t="str">
        <x:v>I00708</x:v>
      </x:c>
      <x:c r="T709" t="str">
        <x:v>R04</x:v>
      </x:c>
      <x:c r="U709" t="n">
        <x:v>0</x:v>
      </x:c>
      <x:c r="V709" t="n">
        <x:v>0</x:v>
      </x:c>
    </x:row>
    <x:row r="710" ht="20" customHeight="1">
      <x:c r="A710" s="4" t="str">
        <x:v>C00709</x:v>
      </x:c>
      <x:c r="B710" s="4" t="str">
        <x:v>Motor</x:v>
      </x:c>
      <x:c r="C710" s="4" t="str">
        <x:v>Central</x:v>
      </x:c>
      <x:c r="D710" s="4" t="str">
        <x:v>Collision</x:v>
      </x:c>
      <x:c r="E710" s="4" t="str">
        <x:v>Medium</x:v>
      </x:c>
      <x:c r="F710" s="10" t="n">
        <x:v>14522.63</x:v>
      </x:c>
      <x:c r="G710" s="10" t="n">
        <x:v>15255.52</x:v>
      </x:c>
      <x:c r="H710" s="11" t="n">
        <x:v>5</x:v>
      </x:c>
      <x:c r="I710" s="11" t="str">
        <x:v>Settled</x:v>
      </x:c>
      <x:c r="J710" s="11" t="n">
        <x:v>3</x:v>
      </x:c>
      <x:c r="K710" s="11" t="n">
        <x:v>11</x:v>
      </x:c>
      <x:c r="L710" s="11" t="n">
        <x:v>0</x:v>
      </x:c>
      <x:c r="M710" s="4" t="str">
        <x:v>2025-07</x:v>
      </x:c>
      <x:c r="N710" s="4" t="n">
        <x:f>IF(AND(I710="Settled",ISNUMBER(K710)),1,0)</x:f>
        <x:v>1</x:v>
      </x:c>
      <x:c r="O710" s="4" t="n">
        <x:f>IF(N710=1,IF(K710&gt;Summary!$B$5,1,0),"")</x:f>
        <x:v>0</x:v>
      </x:c>
      <x:c r="P710" s="12" t="n">
        <x:f>IF(AND(ISNUMBER(F710),ISNUMBER(G710),G710&gt;0),F710/G710,"")</x:f>
        <x:v>0.951959028600795</x:v>
      </x:c>
      <x:c r="Q710" s="14" t="d">
        <x:v>2025-07-10T00:00:00.000Z</x:v>
      </x:c>
      <x:c r="R710" t="str">
        <x:v>P01526</x:v>
      </x:c>
      <x:c r="S710" t="str">
        <x:v>I00709</x:v>
      </x:c>
      <x:c r="T710" t="str">
        <x:v>R05</x:v>
      </x:c>
      <x:c r="U710" t="n">
        <x:v>0</x:v>
      </x:c>
      <x:c r="V710" t="n">
        <x:v>0</x:v>
      </x:c>
    </x:row>
    <x:row r="711" ht="20" customHeight="1">
      <x:c r="A711" s="4" t="str">
        <x:v>C00710</x:v>
      </x:c>
      <x:c r="B711" s="4" t="str">
        <x:v>Property</x:v>
      </x:c>
      <x:c r="C711" s="4" t="str">
        <x:v>North</x:v>
      </x:c>
      <x:c r="D711" s="4" t="str">
        <x:v>Fire</x:v>
      </x:c>
      <x:c r="E711" s="4" t="str">
        <x:v>Low</x:v>
      </x:c>
      <x:c r="F711" s="10" t="n">
        <x:v>49313.84</x:v>
      </x:c>
      <x:c r="G711" s="10" t="n">
        <x:v>10773.86</x:v>
      </x:c>
      <x:c r="H711" s="11" t="n">
        <x:v>3</x:v>
      </x:c>
      <x:c r="I711" s="11" t="str">
        <x:v>Settled</x:v>
      </x:c>
      <x:c r="J711" s="11" t="n">
        <x:v>6</x:v>
      </x:c>
      <x:c r="K711" s="11" t="n">
        <x:v>26</x:v>
      </x:c>
      <x:c r="L711" s="11" t="n">
        <x:v>1</x:v>
      </x:c>
      <x:c r="M711" s="4" t="str">
        <x:v>2025-07</x:v>
      </x:c>
      <x:c r="N711" s="4" t="n">
        <x:f>IF(AND(I711="Settled",ISNUMBER(K711)),1,0)</x:f>
        <x:v>1</x:v>
      </x:c>
      <x:c r="O711" s="4" t="n">
        <x:f>IF(N711=1,IF(K711&gt;Summary!$B$5,1,0),"")</x:f>
        <x:v>0</x:v>
      </x:c>
      <x:c r="P711" s="12" t="n">
        <x:f>IF(AND(ISNUMBER(F711),ISNUMBER(G711),G711&gt;0),F711/G711,"")</x:f>
        <x:v>4.5771747544519785</x:v>
      </x:c>
      <x:c r="Q711" s="14" t="d">
        <x:v>2025-07-08T00:00:00.000Z</x:v>
      </x:c>
      <x:c r="R711" t="str">
        <x:v>P00774</x:v>
      </x:c>
      <x:c r="S711" t="str">
        <x:v>I00710</x:v>
      </x:c>
      <x:c r="T711" t="str">
        <x:v>R02</x:v>
      </x:c>
      <x:c r="U711" t="n">
        <x:v>0</x:v>
      </x:c>
      <x:c r="V711" t="n">
        <x:v>0</x:v>
      </x:c>
    </x:row>
    <x:row r="712" ht="20" customHeight="1">
      <x:c r="A712" s="4" t="str">
        <x:v>C00711</x:v>
      </x:c>
      <x:c r="B712" s="4" t="str">
        <x:v>Property</x:v>
      </x:c>
      <x:c r="C712" s="4" t="str">
        <x:v>South</x:v>
      </x:c>
      <x:c r="D712" s="4" t="str">
        <x:v>Flood</x:v>
      </x:c>
      <x:c r="E712" s="4" t="str">
        <x:v>Medium</x:v>
      </x:c>
      <x:c r="F712" s="10" t="n">
        <x:v>59153.11</x:v>
      </x:c>
      <x:c r="G712" s="10" t="n">
        <x:v>15075.84</x:v>
      </x:c>
      <x:c r="H712" s="11" t="n">
        <x:v>6</x:v>
      </x:c>
      <x:c r="I712" s="11" t="str">
        <x:v>Settled</x:v>
      </x:c>
      <x:c r="J712" s="11" t="n">
        <x:v>4</x:v>
      </x:c>
      <x:c r="K712" s="11" t="n">
        <x:v>8</x:v>
      </x:c>
      <x:c r="L712" s="11" t="n">
        <x:v>0</x:v>
      </x:c>
      <x:c r="M712" s="4" t="str">
        <x:v>2025-02</x:v>
      </x:c>
      <x:c r="N712" s="4" t="n">
        <x:f>IF(AND(I712="Settled",ISNUMBER(K712)),1,0)</x:f>
        <x:v>1</x:v>
      </x:c>
      <x:c r="O712" s="4" t="n">
        <x:f>IF(N712=1,IF(K712&gt;Summary!$B$5,1,0),"")</x:f>
        <x:v>0</x:v>
      </x:c>
      <x:c r="P712" s="12" t="n">
        <x:f>IF(AND(ISNUMBER(F712),ISNUMBER(G712),G712&gt;0),F712/G712,"")</x:f>
        <x:v>3.92370242719477</x:v>
      </x:c>
      <x:c r="Q712" s="14" t="d">
        <x:v>2025-02-14T00:00:00.000Z</x:v>
      </x:c>
      <x:c r="R712" t="str">
        <x:v>P01034</x:v>
      </x:c>
      <x:c r="S712" t="str">
        <x:v>I00711</x:v>
      </x:c>
      <x:c r="T712" t="str">
        <x:v>R01</x:v>
      </x:c>
      <x:c r="U712" t="n">
        <x:v>0</x:v>
      </x:c>
      <x:c r="V712" t="n">
        <x:v>0</x:v>
      </x:c>
    </x:row>
    <x:row r="713" ht="20" customHeight="1">
      <x:c r="A713" s="4" t="str">
        <x:v>C00712</x:v>
      </x:c>
      <x:c r="B713" s="4" t="str">
        <x:v>Property</x:v>
      </x:c>
      <x:c r="C713" s="4" t="str">
        <x:v>North</x:v>
      </x:c>
      <x:c r="D713" s="4" t="str">
        <x:v>Flood</x:v>
      </x:c>
      <x:c r="E713" s="4" t="str">
        <x:v>Low</x:v>
      </x:c>
      <x:c r="F713" s="10" t="n">
        <x:v>68363.6</x:v>
      </x:c>
      <x:c r="G713" s="10" t="n">
        <x:v>5716.49</x:v>
      </x:c>
      <x:c r="H713" s="11" t="n">
        <x:v>5</x:v>
      </x:c>
      <x:c r="I713" s="11" t="str">
        <x:v>Settled</x:v>
      </x:c>
      <x:c r="J713" s="11" t="n">
        <x:v>3</x:v>
      </x:c>
      <x:c r="K713" s="11" t="n">
        <x:v>19</x:v>
      </x:c>
      <x:c r="L713" s="11" t="n">
        <x:v>0</x:v>
      </x:c>
      <x:c r="M713" s="4" t="str">
        <x:v>2025-10</x:v>
      </x:c>
      <x:c r="N713" s="4" t="n">
        <x:f>IF(AND(I713="Settled",ISNUMBER(K713)),1,0)</x:f>
        <x:v>1</x:v>
      </x:c>
      <x:c r="O713" s="4" t="n">
        <x:f>IF(N713=1,IF(K713&gt;Summary!$B$5,1,0),"")</x:f>
        <x:v>0</x:v>
      </x:c>
      <x:c r="P713" s="12" t="n">
        <x:f>IF(AND(ISNUMBER(F713),ISNUMBER(G713),G713&gt;0),F713/G713,"")</x:f>
        <x:v>11.959016809265828</x:v>
      </x:c>
      <x:c r="Q713" s="14" t="d">
        <x:v>2025-10-15T00:00:00.000Z</x:v>
      </x:c>
      <x:c r="R713" t="str">
        <x:v>P00174</x:v>
      </x:c>
      <x:c r="S713" t="str">
        <x:v>I00712</x:v>
      </x:c>
      <x:c r="T713" t="str">
        <x:v>R02</x:v>
      </x:c>
      <x:c r="U713" t="n">
        <x:v>0</x:v>
      </x:c>
      <x:c r="V713" t="n">
        <x:v>0</x:v>
      </x:c>
    </x:row>
    <x:row r="714" ht="20" customHeight="1">
      <x:c r="A714" s="4" t="str">
        <x:v>C00713</x:v>
      </x:c>
      <x:c r="B714" s="4" t="str">
        <x:v>Motor</x:v>
      </x:c>
      <x:c r="C714" s="4" t="str">
        <x:v>North</x:v>
      </x:c>
      <x:c r="D714" s="4" t="str">
        <x:v>Collision</x:v>
      </x:c>
      <x:c r="E714" s="4" t="str">
        <x:v>Low</x:v>
      </x:c>
      <x:c r="F714" s="10" t="n">
        <x:v>24748.1</x:v>
      </x:c>
      <x:c r="G714" s="10" t="n">
        <x:v>5439.11</x:v>
      </x:c>
      <x:c r="H714" s="11" t="n">
        <x:v>7</x:v>
      </x:c>
      <x:c r="I714" s="11" t="str">
        <x:v>Settled</x:v>
      </x:c>
      <x:c r="J714" s="11" t="n">
        <x:v>2</x:v>
      </x:c>
      <x:c r="K714" s="11" t="n">
        <x:v>13</x:v>
      </x:c>
      <x:c r="L714" s="11" t="n">
        <x:v>0</x:v>
      </x:c>
      <x:c r="M714" s="4" t="str">
        <x:v>2025-04</x:v>
      </x:c>
      <x:c r="N714" s="4" t="n">
        <x:f>IF(AND(I714="Settled",ISNUMBER(K714)),1,0)</x:f>
        <x:v>1</x:v>
      </x:c>
      <x:c r="O714" s="4" t="n">
        <x:f>IF(N714=1,IF(K714&gt;Summary!$B$5,1,0),"")</x:f>
        <x:v>0</x:v>
      </x:c>
      <x:c r="P714" s="12" t="n">
        <x:f>IF(AND(ISNUMBER(F714),ISNUMBER(G714),G714&gt;0),F714/G714,"")</x:f>
        <x:v>4.550027486114456</x:v>
      </x:c>
      <x:c r="Q714" s="14" t="d">
        <x:v>2025-04-07T00:00:00.000Z</x:v>
      </x:c>
      <x:c r="R714" t="str">
        <x:v>P00772</x:v>
      </x:c>
      <x:c r="S714" t="str">
        <x:v>I00713</x:v>
      </x:c>
      <x:c r="T714" t="str">
        <x:v>R02</x:v>
      </x:c>
      <x:c r="U714" t="n">
        <x:v>0</x:v>
      </x:c>
      <x:c r="V714" t="n">
        <x:v>0</x:v>
      </x:c>
    </x:row>
    <x:row r="715" ht="20" customHeight="1">
      <x:c r="A715" s="4" t="str">
        <x:v>C00714</x:v>
      </x:c>
      <x:c r="B715" s="4" t="str">
        <x:v>Motor</x:v>
      </x:c>
      <x:c r="C715" s="4" t="str">
        <x:v>North</x:v>
      </x:c>
      <x:c r="D715" s="4" t="str">
        <x:v>Theft</x:v>
      </x:c>
      <x:c r="E715" s="4" t="str">
        <x:v>Medium</x:v>
      </x:c>
      <x:c r="F715" s="10" t="n">
        <x:v>16691.17</x:v>
      </x:c>
      <x:c r="G715" s="10" t="n">
        <x:v>6948.36</x:v>
      </x:c>
      <x:c r="H715" s="11" t="n">
        <x:v>7</x:v>
      </x:c>
      <x:c r="I715" s="11" t="str">
        <x:v>Settled</x:v>
      </x:c>
      <x:c r="J715" s="11" t="n">
        <x:v>4</x:v>
      </x:c>
      <x:c r="K715" s="11" t="n">
        <x:v>30</x:v>
      </x:c>
      <x:c r="L715" s="11" t="n">
        <x:v>1</x:v>
      </x:c>
      <x:c r="M715" s="4" t="str">
        <x:v>2025-08</x:v>
      </x:c>
      <x:c r="N715" s="4" t="n">
        <x:f>IF(AND(I715="Settled",ISNUMBER(K715)),1,0)</x:f>
        <x:v>1</x:v>
      </x:c>
      <x:c r="O715" s="4" t="n">
        <x:f>IF(N715=1,IF(K715&gt;Summary!$B$5,1,0),"")</x:f>
        <x:v>0</x:v>
      </x:c>
      <x:c r="P715" s="12" t="n">
        <x:f>IF(AND(ISNUMBER(F715),ISNUMBER(G715),G715&gt;0),F715/G715,"")</x:f>
        <x:v>2.4021740381903065</x:v>
      </x:c>
      <x:c r="Q715" s="14" t="d">
        <x:v>2025-08-07T00:00:00.000Z</x:v>
      </x:c>
      <x:c r="R715" t="str">
        <x:v>P01101</x:v>
      </x:c>
      <x:c r="S715" t="str">
        <x:v>I00714</x:v>
      </x:c>
      <x:c r="T715" t="str">
        <x:v>R02</x:v>
      </x:c>
      <x:c r="U715" t="n">
        <x:v>0</x:v>
      </x:c>
      <x:c r="V715" t="n">
        <x:v>0</x:v>
      </x:c>
    </x:row>
    <x:row r="716" ht="20" customHeight="1">
      <x:c r="A716" s="4" t="str">
        <x:v>C00715</x:v>
      </x:c>
      <x:c r="B716" s="4" t="str">
        <x:v>Motor</x:v>
      </x:c>
      <x:c r="C716" s="4" t="str">
        <x:v>South</x:v>
      </x:c>
      <x:c r="D716" s="4" t="str">
        <x:v>Glass Damage</x:v>
      </x:c>
      <x:c r="E716" s="4" t="str">
        <x:v>Low</x:v>
      </x:c>
      <x:c r="F716" s="10" t="n">
        <x:v>4177.31</x:v>
      </x:c>
      <x:c r="G716" s="10" t="n">
        <x:v>19515.52</x:v>
      </x:c>
      <x:c r="H716" s="11" t="n">
        <x:v>5</x:v>
      </x:c>
      <x:c r="I716" s="11" t="str">
        <x:v>Settled</x:v>
      </x:c>
      <x:c r="J716" s="11" t="n">
        <x:v>4</x:v>
      </x:c>
      <x:c r="K716" s="11" t="n">
        <x:v>17</x:v>
      </x:c>
      <x:c r="L716" s="11" t="n">
        <x:v>0</x:v>
      </x:c>
      <x:c r="M716" s="4" t="str">
        <x:v>2025-05</x:v>
      </x:c>
      <x:c r="N716" s="4" t="n">
        <x:f>IF(AND(I716="Settled",ISNUMBER(K716)),1,0)</x:f>
        <x:v>1</x:v>
      </x:c>
      <x:c r="O716" s="4" t="n">
        <x:f>IF(N716=1,IF(K716&gt;Summary!$B$5,1,0),"")</x:f>
        <x:v>0</x:v>
      </x:c>
      <x:c r="P716" s="12" t="n">
        <x:f>IF(AND(ISNUMBER(F716),ISNUMBER(G716),G716&gt;0),F716/G716,"")</x:f>
        <x:v>0.21405066326697933</x:v>
      </x:c>
      <x:c r="Q716" s="14" t="d">
        <x:v>2025-05-08T00:00:00.000Z</x:v>
      </x:c>
      <x:c r="R716" t="str">
        <x:v>P01093</x:v>
      </x:c>
      <x:c r="S716" t="str">
        <x:v>I00715</x:v>
      </x:c>
      <x:c r="T716" t="str">
        <x:v>R01</x:v>
      </x:c>
      <x:c r="U716" t="n">
        <x:v>0</x:v>
      </x:c>
      <x:c r="V716" t="n">
        <x:v>0</x:v>
      </x:c>
    </x:row>
    <x:row r="717" ht="20" customHeight="1">
      <x:c r="A717" s="4" t="str">
        <x:v>C00716</x:v>
      </x:c>
      <x:c r="B717" s="4" t="str">
        <x:v>Motor</x:v>
      </x:c>
      <x:c r="C717" s="4" t="str">
        <x:v>Central</x:v>
      </x:c>
      <x:c r="D717" s="4" t="str">
        <x:v>Theft</x:v>
      </x:c>
      <x:c r="E717" s="4" t="str">
        <x:v>High</x:v>
      </x:c>
      <x:c r="F717" s="10" t="n">
        <x:v>261332.9</x:v>
      </x:c>
      <x:c r="G717" s="10" t="n">
        <x:v>8647.22</x:v>
      </x:c>
      <x:c r="H717" s="11" t="n">
        <x:v>2</x:v>
      </x:c>
      <x:c r="I717" s="11" t="str">
        <x:v>Settled</x:v>
      </x:c>
      <x:c r="J717" s="11" t="n">
        <x:v>5</x:v>
      </x:c>
      <x:c r="K717" s="11" t="n">
        <x:v>27</x:v>
      </x:c>
      <x:c r="L717" s="11" t="n">
        <x:v>1</x:v>
      </x:c>
      <x:c r="M717" s="4" t="str">
        <x:v>2025-03</x:v>
      </x:c>
      <x:c r="N717" s="4" t="n">
        <x:f>IF(AND(I717="Settled",ISNUMBER(K717)),1,0)</x:f>
        <x:v>1</x:v>
      </x:c>
      <x:c r="O717" s="4" t="n">
        <x:f>IF(N717=1,IF(K717&gt;Summary!$B$5,1,0),"")</x:f>
        <x:v>0</x:v>
      </x:c>
      <x:c r="P717" s="12" t="n">
        <x:f>IF(AND(ISNUMBER(F717),ISNUMBER(G717),G717&gt;0),F717/G717,"")</x:f>
        <x:v>30.221608794502743</x:v>
      </x:c>
      <x:c r="Q717" s="14" t="d">
        <x:v>2025-03-24T00:00:00.000Z</x:v>
      </x:c>
      <x:c r="R717" t="str">
        <x:v>P01542</x:v>
      </x:c>
      <x:c r="S717" t="str">
        <x:v>I00716</x:v>
      </x:c>
      <x:c r="T717" t="str">
        <x:v>R05</x:v>
      </x:c>
      <x:c r="U717" t="n">
        <x:v>0</x:v>
      </x:c>
      <x:c r="V717" t="n">
        <x:v>0</x:v>
      </x:c>
    </x:row>
    <x:row r="718" ht="20" customHeight="1">
      <x:c r="A718" s="4" t="str">
        <x:v>C00717</x:v>
      </x:c>
      <x:c r="B718" s="4" t="str">
        <x:v>Motor</x:v>
      </x:c>
      <x:c r="C718" s="4" t="str">
        <x:v>South</x:v>
      </x:c>
      <x:c r="D718" s="4" t="str">
        <x:v>Collision</x:v>
      </x:c>
      <x:c r="E718" s="4" t="str">
        <x:v>Medium</x:v>
      </x:c>
      <x:c r="F718" s="10" t="n">
        <x:v>49904.13</x:v>
      </x:c>
      <x:c r="G718" s="10" t="n">
        <x:v>8760.87</x:v>
      </x:c>
      <x:c r="H718" s="11" t="n">
        <x:v>3</x:v>
      </x:c>
      <x:c r="I718" s="11" t="str">
        <x:v>Settled</x:v>
      </x:c>
      <x:c r="J718" s="11" t="n">
        <x:v>2</x:v>
      </x:c>
      <x:c r="K718" s="11" t="n">
        <x:v>10</x:v>
      </x:c>
      <x:c r="L718" s="11" t="n">
        <x:v>0</x:v>
      </x:c>
      <x:c r="M718" s="4" t="str">
        <x:v>2025-03</x:v>
      </x:c>
      <x:c r="N718" s="4" t="n">
        <x:f>IF(AND(I718="Settled",ISNUMBER(K718)),1,0)</x:f>
        <x:v>1</x:v>
      </x:c>
      <x:c r="O718" s="4" t="n">
        <x:f>IF(N718=1,IF(K718&gt;Summary!$B$5,1,0),"")</x:f>
        <x:v>0</x:v>
      </x:c>
      <x:c r="P718" s="12" t="n">
        <x:f>IF(AND(ISNUMBER(F718),ISNUMBER(G718),G718&gt;0),F718/G718,"")</x:f>
        <x:v>5.696252769416735</x:v>
      </x:c>
      <x:c r="Q718" s="14" t="d">
        <x:v>2025-03-01T00:00:00.000Z</x:v>
      </x:c>
      <x:c r="R718" t="str">
        <x:v>P00746</x:v>
      </x:c>
      <x:c r="S718" t="str">
        <x:v>I00717</x:v>
      </x:c>
      <x:c r="T718" t="str">
        <x:v>R01</x:v>
      </x:c>
      <x:c r="U718" t="n">
        <x:v>0</x:v>
      </x:c>
      <x:c r="V718" t="n">
        <x:v>0</x:v>
      </x:c>
    </x:row>
    <x:row r="719" ht="20" customHeight="1">
      <x:c r="A719" s="4" t="str">
        <x:v>C00718</x:v>
      </x:c>
      <x:c r="B719" s="4" t="str">
        <x:v>Property</x:v>
      </x:c>
      <x:c r="C719" s="4" t="str">
        <x:v>South</x:v>
      </x:c>
      <x:c r="D719" s="4" t="str">
        <x:v>Flood</x:v>
      </x:c>
      <x:c r="E719" s="4" t="str">
        <x:v>Low</x:v>
      </x:c>
      <x:c r="F719" s="10" t="n">
        <x:v>55555.21</x:v>
      </x:c>
      <x:c r="G719" s="10" t="n">
        <x:v>9049.65</x:v>
      </x:c>
      <x:c r="H719" s="11" t="n">
        <x:v>6</x:v>
      </x:c>
      <x:c r="I719" s="11" t="str">
        <x:v>Settled</x:v>
      </x:c>
      <x:c r="J719" s="11" t="n">
        <x:v>4</x:v>
      </x:c>
      <x:c r="K719" s="11" t="n">
        <x:v>13</x:v>
      </x:c>
      <x:c r="L719" s="11" t="n">
        <x:v>0</x:v>
      </x:c>
      <x:c r="M719" s="4" t="str">
        <x:v>2025-10</x:v>
      </x:c>
      <x:c r="N719" s="4" t="n">
        <x:f>IF(AND(I719="Settled",ISNUMBER(K719)),1,0)</x:f>
        <x:v>1</x:v>
      </x:c>
      <x:c r="O719" s="4" t="n">
        <x:f>IF(N719=1,IF(K719&gt;Summary!$B$5,1,0),"")</x:f>
        <x:v>0</x:v>
      </x:c>
      <x:c r="P719" s="12" t="n">
        <x:f>IF(AND(ISNUMBER(F719),ISNUMBER(G719),G719&gt;0),F719/G719,"")</x:f>
        <x:v>6.138934654931407</x:v>
      </x:c>
      <x:c r="Q719" s="14" t="d">
        <x:v>2025-10-25T00:00:00.000Z</x:v>
      </x:c>
      <x:c r="R719" t="str">
        <x:v>P01453</x:v>
      </x:c>
      <x:c r="S719" t="str">
        <x:v>I00718</x:v>
      </x:c>
      <x:c r="T719" t="str">
        <x:v>R01</x:v>
      </x:c>
      <x:c r="U719" t="n">
        <x:v>0</x:v>
      </x:c>
      <x:c r="V719" t="n">
        <x:v>0</x:v>
      </x:c>
    </x:row>
    <x:row r="720" ht="20" customHeight="1">
      <x:c r="A720" s="4" t="str">
        <x:v>C00719</x:v>
      </x:c>
      <x:c r="B720" s="4" t="str">
        <x:v>Motor</x:v>
      </x:c>
      <x:c r="C720" s="4" t="str">
        <x:v>North</x:v>
      </x:c>
      <x:c r="D720" s="4" t="str">
        <x:v>Collision</x:v>
      </x:c>
      <x:c r="E720" s="4" t="str">
        <x:v>Low</x:v>
      </x:c>
      <x:c r="F720" s="10" t="n">
        <x:v>16129.87</x:v>
      </x:c>
      <x:c r="G720" s="10" t="n">
        <x:v>14051.4</x:v>
      </x:c>
      <x:c r="H720" s="11" t="n">
        <x:v>5</x:v>
      </x:c>
      <x:c r="I720" s="11" t="str">
        <x:v>Settled</x:v>
      </x:c>
      <x:c r="J720" s="11" t="n">
        <x:v>3</x:v>
      </x:c>
      <x:c r="K720" s="11" t="n">
        <x:v>10</x:v>
      </x:c>
      <x:c r="L720" s="11" t="n">
        <x:v>0</x:v>
      </x:c>
      <x:c r="M720" s="4" t="str">
        <x:v>2025-02</x:v>
      </x:c>
      <x:c r="N720" s="4" t="n">
        <x:f>IF(AND(I720="Settled",ISNUMBER(K720)),1,0)</x:f>
        <x:v>1</x:v>
      </x:c>
      <x:c r="O720" s="4" t="n">
        <x:f>IF(N720=1,IF(K720&gt;Summary!$B$5,1,0),"")</x:f>
        <x:v>0</x:v>
      </x:c>
      <x:c r="P720" s="12" t="n">
        <x:f>IF(AND(ISNUMBER(F720),ISNUMBER(G720),G720&gt;0),F720/G720,"")</x:f>
        <x:v>1.1479190685625633</x:v>
      </x:c>
      <x:c r="Q720" s="14" t="d">
        <x:v>2025-02-04T00:00:00.000Z</x:v>
      </x:c>
      <x:c r="R720" t="str">
        <x:v>P01566</x:v>
      </x:c>
      <x:c r="S720" t="str">
        <x:v>I00719</x:v>
      </x:c>
      <x:c r="T720" t="str">
        <x:v>R02</x:v>
      </x:c>
      <x:c r="U720" t="n">
        <x:v>0</x:v>
      </x:c>
      <x:c r="V720" t="n">
        <x:v>0</x:v>
      </x:c>
    </x:row>
    <x:row r="721" ht="20" customHeight="1">
      <x:c r="A721" s="4" t="str">
        <x:v>C00720</x:v>
      </x:c>
      <x:c r="B721" s="4" t="str">
        <x:v>Property</x:v>
      </x:c>
      <x:c r="C721" s="4" t="str">
        <x:v>South</x:v>
      </x:c>
      <x:c r="D721" s="4" t="str">
        <x:v>Water Damage</x:v>
      </x:c>
      <x:c r="E721" s="4" t="str">
        <x:v>Medium</x:v>
      </x:c>
      <x:c r="F721" s="10" t="n">
        <x:v>30834.09</x:v>
      </x:c>
      <x:c r="G721" s="10" t="n">
        <x:v>11119.06</x:v>
      </x:c>
      <x:c r="H721" s="11" t="n">
        <x:v>1</x:v>
      </x:c>
      <x:c r="I721" s="11" t="str">
        <x:v>Settled</x:v>
      </x:c>
      <x:c r="J721" s="11" t="n">
        <x:v>2</x:v>
      </x:c>
      <x:c r="K721" s="11" t="n">
        <x:v>13</x:v>
      </x:c>
      <x:c r="L721" s="11" t="n">
        <x:v>0</x:v>
      </x:c>
      <x:c r="M721" s="4" t="str">
        <x:v>2025-01</x:v>
      </x:c>
      <x:c r="N721" s="4" t="n">
        <x:f>IF(AND(I721="Settled",ISNUMBER(K721)),1,0)</x:f>
        <x:v>1</x:v>
      </x:c>
      <x:c r="O721" s="4" t="n">
        <x:f>IF(N721=1,IF(K721&gt;Summary!$B$5,1,0),"")</x:f>
        <x:v>0</x:v>
      </x:c>
      <x:c r="P721" s="12" t="n">
        <x:f>IF(AND(ISNUMBER(F721),ISNUMBER(G721),G721&gt;0),F721/G721,"")</x:f>
        <x:v>2.773084235537896</x:v>
      </x:c>
      <x:c r="Q721" s="14" t="d">
        <x:v>2025-01-01T00:00:00.000Z</x:v>
      </x:c>
      <x:c r="R721" t="str">
        <x:v>P00916</x:v>
      </x:c>
      <x:c r="S721" t="str">
        <x:v>I00720</x:v>
      </x:c>
      <x:c r="T721" t="str">
        <x:v>R01</x:v>
      </x:c>
      <x:c r="U721" t="n">
        <x:v>0</x:v>
      </x:c>
      <x:c r="V721" t="n">
        <x:v>0</x:v>
      </x:c>
    </x:row>
    <x:row r="722" ht="20" customHeight="1">
      <x:c r="A722" s="4" t="str">
        <x:v>C00721</x:v>
      </x:c>
      <x:c r="B722" s="4" t="str">
        <x:v>Motor</x:v>
      </x:c>
      <x:c r="C722" s="4" t="str">
        <x:v>South</x:v>
      </x:c>
      <x:c r="D722" s="4" t="str">
        <x:v>Collision</x:v>
      </x:c>
      <x:c r="E722" s="4" t="str">
        <x:v>Low</x:v>
      </x:c>
      <x:c r="F722" s="10" t="n">
        <x:v>19531.69</x:v>
      </x:c>
      <x:c r="G722" s="10" t="n">
        <x:v>8919.12</x:v>
      </x:c>
      <x:c r="H722" s="11" t="n">
        <x:v>5</x:v>
      </x:c>
      <x:c r="I722" s="11" t="str">
        <x:v>Settled</x:v>
      </x:c>
      <x:c r="J722" s="11" t="n">
        <x:v>4</x:v>
      </x:c>
      <x:c r="K722" s="11" t="n">
        <x:v>17</x:v>
      </x:c>
      <x:c r="L722" s="11" t="n">
        <x:v>0</x:v>
      </x:c>
      <x:c r="M722" s="4" t="str">
        <x:v>2025-04</x:v>
      </x:c>
      <x:c r="N722" s="4" t="n">
        <x:f>IF(AND(I722="Settled",ISNUMBER(K722)),1,0)</x:f>
        <x:v>1</x:v>
      </x:c>
      <x:c r="O722" s="4" t="n">
        <x:f>IF(N722=1,IF(K722&gt;Summary!$B$5,1,0),"")</x:f>
        <x:v>0</x:v>
      </x:c>
      <x:c r="P722" s="12" t="n">
        <x:f>IF(AND(ISNUMBER(F722),ISNUMBER(G722),G722&gt;0),F722/G722,"")</x:f>
        <x:v>2.189867386020145</x:v>
      </x:c>
      <x:c r="Q722" s="14" t="d">
        <x:v>2025-04-22T00:00:00.000Z</x:v>
      </x:c>
      <x:c r="R722" t="str">
        <x:v>P00147</x:v>
      </x:c>
      <x:c r="S722" t="str">
        <x:v>I00721</x:v>
      </x:c>
      <x:c r="T722" t="str">
        <x:v>R01</x:v>
      </x:c>
      <x:c r="U722" t="n">
        <x:v>0</x:v>
      </x:c>
      <x:c r="V722" t="n">
        <x:v>0</x:v>
      </x:c>
    </x:row>
    <x:row r="723" ht="20" customHeight="1">
      <x:c r="A723" s="4" t="str">
        <x:v>C00722</x:v>
      </x:c>
      <x:c r="B723" s="4" t="str">
        <x:v>Property</x:v>
      </x:c>
      <x:c r="C723" s="4" t="str">
        <x:v>West</x:v>
      </x:c>
      <x:c r="D723" s="4" t="str">
        <x:v>Flood</x:v>
      </x:c>
      <x:c r="E723" s="4" t="str">
        <x:v>Low</x:v>
      </x:c>
      <x:c r="F723" s="10"/>
      <x:c r="G723" s="10" t="n">
        <x:v>19643.88</x:v>
      </x:c>
      <x:c r="H723" s="11" t="n">
        <x:v>7</x:v>
      </x:c>
      <x:c r="I723" s="11" t="str">
        <x:v>Settled</x:v>
      </x:c>
      <x:c r="J723" s="11" t="n">
        <x:v>3</x:v>
      </x:c>
      <x:c r="K723" s="11" t="n">
        <x:v>18</x:v>
      </x:c>
      <x:c r="L723" s="11" t="n">
        <x:v>0</x:v>
      </x:c>
      <x:c r="M723" s="4" t="str">
        <x:v>2025-11</x:v>
      </x:c>
      <x:c r="N723" s="4" t="n">
        <x:f>IF(AND(I723="Settled",ISNUMBER(K723)),1,0)</x:f>
        <x:v>1</x:v>
      </x:c>
      <x:c r="O723" s="4" t="n">
        <x:f>IF(N723=1,IF(K723&gt;Summary!$B$5,1,0),"")</x:f>
        <x:v>0</x:v>
      </x:c>
      <x:c r="P723" s="12" t="str">
        <x:f>IF(AND(ISNUMBER(F723),ISNUMBER(G723),G723&gt;0),F723/G723,"")</x:f>
      </x:c>
      <x:c r="Q723" s="14" t="d">
        <x:v>2025-11-21T00:00:00.000Z</x:v>
      </x:c>
      <x:c r="R723" t="str">
        <x:v>P00603</x:v>
      </x:c>
      <x:c r="S723" t="str">
        <x:v>I00722</x:v>
      </x:c>
      <x:c r="T723" t="str">
        <x:v>R03</x:v>
      </x:c>
      <x:c r="U723" t="n">
        <x:v>0</x:v>
      </x:c>
      <x:c r="V723" t="n">
        <x:v>1</x:v>
      </x:c>
    </x:row>
    <x:row r="724" ht="20" customHeight="1">
      <x:c r="A724" s="4" t="str">
        <x:v>C00723</x:v>
      </x:c>
      <x:c r="B724" s="4" t="str">
        <x:v>Motor</x:v>
      </x:c>
      <x:c r="C724" s="4" t="str">
        <x:v>North</x:v>
      </x:c>
      <x:c r="D724" s="4" t="str">
        <x:v>Theft</x:v>
      </x:c>
      <x:c r="E724" s="4" t="str">
        <x:v>Medium</x:v>
      </x:c>
      <x:c r="F724" s="10" t="n">
        <x:v>103245.6</x:v>
      </x:c>
      <x:c r="G724" s="10" t="n">
        <x:v>17671.17</x:v>
      </x:c>
      <x:c r="H724" s="11" t="n">
        <x:v>8</x:v>
      </x:c>
      <x:c r="I724" s="11" t="str">
        <x:v>Settled</x:v>
      </x:c>
      <x:c r="J724" s="11" t="n">
        <x:v>6</x:v>
      </x:c>
      <x:c r="K724" s="11" t="n">
        <x:v>25</x:v>
      </x:c>
      <x:c r="L724" s="11" t="n">
        <x:v>1</x:v>
      </x:c>
      <x:c r="M724" s="4" t="str">
        <x:v>2025-09</x:v>
      </x:c>
      <x:c r="N724" s="4" t="n">
        <x:f>IF(AND(I724="Settled",ISNUMBER(K724)),1,0)</x:f>
        <x:v>1</x:v>
      </x:c>
      <x:c r="O724" s="4" t="n">
        <x:f>IF(N724=1,IF(K724&gt;Summary!$B$5,1,0),"")</x:f>
        <x:v>0</x:v>
      </x:c>
      <x:c r="P724" s="12" t="n">
        <x:f>IF(AND(ISNUMBER(F724),ISNUMBER(G724),G724&gt;0),F724/G724,"")</x:f>
        <x:v>5.842601253906788</x:v>
      </x:c>
      <x:c r="Q724" s="14" t="d">
        <x:v>2025-09-14T00:00:00.000Z</x:v>
      </x:c>
      <x:c r="R724" t="str">
        <x:v>P01224</x:v>
      </x:c>
      <x:c r="S724" t="str">
        <x:v>I00723</x:v>
      </x:c>
      <x:c r="T724" t="str">
        <x:v>R02</x:v>
      </x:c>
      <x:c r="U724" t="n">
        <x:v>0</x:v>
      </x:c>
      <x:c r="V724" t="n">
        <x:v>0</x:v>
      </x:c>
    </x:row>
    <x:row r="725" ht="20" customHeight="1">
      <x:c r="A725" s="4" t="str">
        <x:v>C00724</x:v>
      </x:c>
      <x:c r="B725" s="4" t="str">
        <x:v>Property</x:v>
      </x:c>
      <x:c r="C725" s="4" t="str">
        <x:v>South</x:v>
      </x:c>
      <x:c r="D725" s="4" t="str">
        <x:v>Flood</x:v>
      </x:c>
      <x:c r="E725" s="4" t="str">
        <x:v>Low</x:v>
      </x:c>
      <x:c r="F725" s="10" t="n">
        <x:v>75189.04</x:v>
      </x:c>
      <x:c r="G725" s="10" t="n">
        <x:v>10926.95</x:v>
      </x:c>
      <x:c r="H725" s="11" t="n">
        <x:v>5</x:v>
      </x:c>
      <x:c r="I725" s="11" t="str">
        <x:v>Settled</x:v>
      </x:c>
      <x:c r="J725" s="11" t="n">
        <x:v>4</x:v>
      </x:c>
      <x:c r="K725" s="11"/>
      <x:c r="L725" s="11" t="n">
        <x:v>0</x:v>
      </x:c>
      <x:c r="M725" s="4" t="str">
        <x:v>2025-10</x:v>
      </x:c>
      <x:c r="N725" s="4" t="n">
        <x:f>IF(AND(I725="Settled",ISNUMBER(K725)),1,0)</x:f>
        <x:v>0</x:v>
      </x:c>
      <x:c r="O725" s="4" t="str">
        <x:f>IF(N725=1,IF(K725&gt;Summary!$B$5,1,0),"")</x:f>
      </x:c>
      <x:c r="P725" s="12" t="n">
        <x:f>IF(AND(ISNUMBER(F725),ISNUMBER(G725),G725&gt;0),F725/G725,"")</x:f>
        <x:v>6.8810637918174775</x:v>
      </x:c>
      <x:c r="Q725" s="14" t="d">
        <x:v>2025-10-26T00:00:00.000Z</x:v>
      </x:c>
      <x:c r="R725" t="str">
        <x:v>P00930</x:v>
      </x:c>
      <x:c r="S725" t="str">
        <x:v>I00724</x:v>
      </x:c>
      <x:c r="T725" t="str">
        <x:v>R01</x:v>
      </x:c>
      <x:c r="U725" t="n">
        <x:v>0</x:v>
      </x:c>
      <x:c r="V725" t="n">
        <x:v>0</x:v>
      </x:c>
    </x:row>
    <x:row r="726" ht="20" customHeight="1">
      <x:c r="A726" s="4" t="str">
        <x:v>C00725</x:v>
      </x:c>
      <x:c r="B726" s="4" t="str">
        <x:v>Motor</x:v>
      </x:c>
      <x:c r="C726" s="4" t="str">
        <x:v>North</x:v>
      </x:c>
      <x:c r="D726" s="4" t="str">
        <x:v>Collision</x:v>
      </x:c>
      <x:c r="E726" s="4" t="str">
        <x:v>Medium</x:v>
      </x:c>
      <x:c r="F726" s="10" t="n">
        <x:v>48228.05</x:v>
      </x:c>
      <x:c r="G726" s="10" t="n">
        <x:v>8084.21</x:v>
      </x:c>
      <x:c r="H726" s="11" t="n">
        <x:v>1</x:v>
      </x:c>
      <x:c r="I726" s="11" t="str">
        <x:v>Settled</x:v>
      </x:c>
      <x:c r="J726" s="11" t="n">
        <x:v>4</x:v>
      </x:c>
      <x:c r="K726" s="11" t="n">
        <x:v>22</x:v>
      </x:c>
      <x:c r="L726" s="11" t="n">
        <x:v>0</x:v>
      </x:c>
      <x:c r="M726" s="4" t="str">
        <x:v>2025-03</x:v>
      </x:c>
      <x:c r="N726" s="4" t="n">
        <x:f>IF(AND(I726="Settled",ISNUMBER(K726)),1,0)</x:f>
        <x:v>1</x:v>
      </x:c>
      <x:c r="O726" s="4" t="n">
        <x:f>IF(N726=1,IF(K726&gt;Summary!$B$5,1,0),"")</x:f>
        <x:v>0</x:v>
      </x:c>
      <x:c r="P726" s="12" t="n">
        <x:f>IF(AND(ISNUMBER(F726),ISNUMBER(G726),G726&gt;0),F726/G726,"")</x:f>
        <x:v>5.965709698288392</x:v>
      </x:c>
      <x:c r="Q726" s="14" t="d">
        <x:v>2025-03-16T00:00:00.000Z</x:v>
      </x:c>
      <x:c r="R726" t="str">
        <x:v>P01499</x:v>
      </x:c>
      <x:c r="S726" t="str">
        <x:v>I00725</x:v>
      </x:c>
      <x:c r="T726" t="str">
        <x:v>R02</x:v>
      </x:c>
      <x:c r="U726" t="n">
        <x:v>0</x:v>
      </x:c>
      <x:c r="V726" t="n">
        <x:v>0</x:v>
      </x:c>
    </x:row>
    <x:row r="727" ht="20" customHeight="1">
      <x:c r="A727" s="4" t="str">
        <x:v>C00726</x:v>
      </x:c>
      <x:c r="B727" s="4" t="str">
        <x:v>Property</x:v>
      </x:c>
      <x:c r="C727" s="4" t="str">
        <x:v>North</x:v>
      </x:c>
      <x:c r="D727" s="4" t="str">
        <x:v>Water Damage</x:v>
      </x:c>
      <x:c r="E727" s="4" t="str">
        <x:v>Medium</x:v>
      </x:c>
      <x:c r="F727" s="10" t="n">
        <x:v>100810.06</x:v>
      </x:c>
      <x:c r="G727" s="10" t="n">
        <x:v>6211.63</x:v>
      </x:c>
      <x:c r="H727" s="11" t="n">
        <x:v>9</x:v>
      </x:c>
      <x:c r="I727" s="11" t="str">
        <x:v>Settled</x:v>
      </x:c>
      <x:c r="J727" s="11" t="n">
        <x:v>4</x:v>
      </x:c>
      <x:c r="K727" s="11" t="n">
        <x:v>14</x:v>
      </x:c>
      <x:c r="L727" s="11" t="n">
        <x:v>0</x:v>
      </x:c>
      <x:c r="M727" s="4" t="str">
        <x:v>2025-12</x:v>
      </x:c>
      <x:c r="N727" s="4" t="n">
        <x:f>IF(AND(I727="Settled",ISNUMBER(K727)),1,0)</x:f>
        <x:v>1</x:v>
      </x:c>
      <x:c r="O727" s="4" t="n">
        <x:f>IF(N727=1,IF(K727&gt;Summary!$B$5,1,0),"")</x:f>
        <x:v>0</x:v>
      </x:c>
      <x:c r="P727" s="12" t="n">
        <x:f>IF(AND(ISNUMBER(F727),ISNUMBER(G727),G727&gt;0),F727/G727,"")</x:f>
        <x:v>16.229244175844343</x:v>
      </x:c>
      <x:c r="Q727" s="14" t="d">
        <x:v>2025-12-21T00:00:00.000Z</x:v>
      </x:c>
      <x:c r="R727" t="str">
        <x:v>P01306</x:v>
      </x:c>
      <x:c r="S727" t="str">
        <x:v>I00726</x:v>
      </x:c>
      <x:c r="T727" t="str">
        <x:v>R02</x:v>
      </x:c>
      <x:c r="U727" t="n">
        <x:v>0</x:v>
      </x:c>
      <x:c r="V727" t="n">
        <x:v>0</x:v>
      </x:c>
    </x:row>
    <x:row r="728" ht="20" customHeight="1">
      <x:c r="A728" s="4" t="str">
        <x:v>C00727</x:v>
      </x:c>
      <x:c r="B728" s="4" t="str">
        <x:v>Motor</x:v>
      </x:c>
      <x:c r="C728" s="4" t="str">
        <x:v>North</x:v>
      </x:c>
      <x:c r="D728" s="4" t="str">
        <x:v>Glass Damage</x:v>
      </x:c>
      <x:c r="E728" s="4" t="str">
        <x:v>Low</x:v>
      </x:c>
      <x:c r="F728" s="10" t="n">
        <x:v>4010.5</x:v>
      </x:c>
      <x:c r="G728" s="10" t="n">
        <x:v>6667.09</x:v>
      </x:c>
      <x:c r="H728" s="11" t="n">
        <x:v>7</x:v>
      </x:c>
      <x:c r="I728" s="11" t="str">
        <x:v>Settled</x:v>
      </x:c>
      <x:c r="J728" s="11" t="n">
        <x:v>4</x:v>
      </x:c>
      <x:c r="K728" s="11" t="n">
        <x:v>14</x:v>
      </x:c>
      <x:c r="L728" s="11" t="n">
        <x:v>0</x:v>
      </x:c>
      <x:c r="M728" s="4" t="str">
        <x:v>2025-02</x:v>
      </x:c>
      <x:c r="N728" s="4" t="n">
        <x:f>IF(AND(I728="Settled",ISNUMBER(K728)),1,0)</x:f>
        <x:v>1</x:v>
      </x:c>
      <x:c r="O728" s="4" t="n">
        <x:f>IF(N728=1,IF(K728&gt;Summary!$B$5,1,0),"")</x:f>
        <x:v>0</x:v>
      </x:c>
      <x:c r="P728" s="12" t="n">
        <x:f>IF(AND(ISNUMBER(F728),ISNUMBER(G728),G728&gt;0),F728/G728,"")</x:f>
        <x:v>0.6015368024130467</x:v>
      </x:c>
      <x:c r="Q728" s="14" t="d">
        <x:v>2025-02-12T00:00:00.000Z</x:v>
      </x:c>
      <x:c r="R728" t="str">
        <x:v>P00102</x:v>
      </x:c>
      <x:c r="S728" t="str">
        <x:v>I00727</x:v>
      </x:c>
      <x:c r="T728" t="str">
        <x:v>R02</x:v>
      </x:c>
      <x:c r="U728" t="n">
        <x:v>0</x:v>
      </x:c>
      <x:c r="V728" t="n">
        <x:v>0</x:v>
      </x:c>
    </x:row>
    <x:row r="729" ht="20" customHeight="1">
      <x:c r="A729" s="4" t="str">
        <x:v>C00728</x:v>
      </x:c>
      <x:c r="B729" s="4" t="str">
        <x:v>Property</x:v>
      </x:c>
      <x:c r="C729" s="4" t="str">
        <x:v>North</x:v>
      </x:c>
      <x:c r="D729" s="4" t="str">
        <x:v>Flood</x:v>
      </x:c>
      <x:c r="E729" s="4" t="str">
        <x:v>Medium</x:v>
      </x:c>
      <x:c r="F729" s="10" t="n">
        <x:v>54055.69</x:v>
      </x:c>
      <x:c r="G729" s="10" t="n">
        <x:v>20738.19</x:v>
      </x:c>
      <x:c r="H729" s="11" t="n">
        <x:v>10</x:v>
      </x:c>
      <x:c r="I729" s="11" t="str">
        <x:v>Settled</x:v>
      </x:c>
      <x:c r="J729" s="11" t="n">
        <x:v>4</x:v>
      </x:c>
      <x:c r="K729" s="11" t="n">
        <x:v>21</x:v>
      </x:c>
      <x:c r="L729" s="11" t="n">
        <x:v>0</x:v>
      </x:c>
      <x:c r="M729" s="4" t="str">
        <x:v>2025-01</x:v>
      </x:c>
      <x:c r="N729" s="4" t="n">
        <x:f>IF(AND(I729="Settled",ISNUMBER(K729)),1,0)</x:f>
        <x:v>1</x:v>
      </x:c>
      <x:c r="O729" s="4" t="n">
        <x:f>IF(N729=1,IF(K729&gt;Summary!$B$5,1,0),"")</x:f>
        <x:v>0</x:v>
      </x:c>
      <x:c r="P729" s="12" t="n">
        <x:f>IF(AND(ISNUMBER(F729),ISNUMBER(G729),G729&gt;0),F729/G729,"")</x:f>
        <x:v>2.606577044573321</x:v>
      </x:c>
      <x:c r="Q729" s="14" t="d">
        <x:v>2025-01-13T00:00:00.000Z</x:v>
      </x:c>
      <x:c r="R729" t="str">
        <x:v>P01378</x:v>
      </x:c>
      <x:c r="S729" t="str">
        <x:v>I00728</x:v>
      </x:c>
      <x:c r="T729" t="str">
        <x:v>R02</x:v>
      </x:c>
      <x:c r="U729" t="n">
        <x:v>0</x:v>
      </x:c>
      <x:c r="V729" t="n">
        <x:v>0</x:v>
      </x:c>
    </x:row>
    <x:row r="730" ht="20" customHeight="1">
      <x:c r="A730" s="4" t="str">
        <x:v>C00729</x:v>
      </x:c>
      <x:c r="B730" s="4" t="str">
        <x:v>Property</x:v>
      </x:c>
      <x:c r="C730" s="4" t="str">
        <x:v>East</x:v>
      </x:c>
      <x:c r="D730" s="4" t="str">
        <x:v>Water Damage</x:v>
      </x:c>
      <x:c r="E730" s="4" t="str">
        <x:v>Medium</x:v>
      </x:c>
      <x:c r="F730" s="10" t="n">
        <x:v>71766.52</x:v>
      </x:c>
      <x:c r="G730" s="10" t="n">
        <x:v>31320.57</x:v>
      </x:c>
      <x:c r="H730" s="11" t="n">
        <x:v>6</x:v>
      </x:c>
      <x:c r="I730" s="11" t="str">
        <x:v>Settled</x:v>
      </x:c>
      <x:c r="J730" s="11" t="n">
        <x:v>3</x:v>
      </x:c>
      <x:c r="K730" s="11" t="n">
        <x:v>17</x:v>
      </x:c>
      <x:c r="L730" s="11" t="n">
        <x:v>0</x:v>
      </x:c>
      <x:c r="M730" s="4" t="str">
        <x:v>2025-06</x:v>
      </x:c>
      <x:c r="N730" s="4" t="n">
        <x:f>IF(AND(I730="Settled",ISNUMBER(K730)),1,0)</x:f>
        <x:v>1</x:v>
      </x:c>
      <x:c r="O730" s="4" t="n">
        <x:f>IF(N730=1,IF(K730&gt;Summary!$B$5,1,0),"")</x:f>
        <x:v>0</x:v>
      </x:c>
      <x:c r="P730" s="12" t="n">
        <x:f>IF(AND(ISNUMBER(F730),ISNUMBER(G730),G730&gt;0),F730/G730,"")</x:f>
        <x:v>2.291354212263698</x:v>
      </x:c>
      <x:c r="Q730" s="14" t="d">
        <x:v>2025-06-24T00:00:00.000Z</x:v>
      </x:c>
      <x:c r="R730" t="str">
        <x:v>P00572</x:v>
      </x:c>
      <x:c r="S730" t="str">
        <x:v>I00729</x:v>
      </x:c>
      <x:c r="T730" t="str">
        <x:v>R04</x:v>
      </x:c>
      <x:c r="U730" t="n">
        <x:v>0</x:v>
      </x:c>
      <x:c r="V730" t="n">
        <x:v>0</x:v>
      </x:c>
    </x:row>
    <x:row r="731" ht="20" customHeight="1">
      <x:c r="A731" s="4" t="str">
        <x:v>C00730</x:v>
      </x:c>
      <x:c r="B731" s="4" t="str">
        <x:v>Motor</x:v>
      </x:c>
      <x:c r="C731" s="4" t="str">
        <x:v>South</x:v>
      </x:c>
      <x:c r="D731" s="4" t="str">
        <x:v>Collision</x:v>
      </x:c>
      <x:c r="E731" s="4" t="str">
        <x:v>Medium</x:v>
      </x:c>
      <x:c r="F731" s="10" t="n">
        <x:v>49314.87</x:v>
      </x:c>
      <x:c r="G731" s="10" t="n">
        <x:v>4771.44</x:v>
      </x:c>
      <x:c r="H731" s="11" t="n">
        <x:v>6</x:v>
      </x:c>
      <x:c r="I731" s="11" t="str">
        <x:v>Settled</x:v>
      </x:c>
      <x:c r="J731" s="11" t="n">
        <x:v>4</x:v>
      </x:c>
      <x:c r="K731" s="11" t="n">
        <x:v>22</x:v>
      </x:c>
      <x:c r="L731" s="11" t="n">
        <x:v>0</x:v>
      </x:c>
      <x:c r="M731" s="4" t="str">
        <x:v>2025-06</x:v>
      </x:c>
      <x:c r="N731" s="4" t="n">
        <x:f>IF(AND(I731="Settled",ISNUMBER(K731)),1,0)</x:f>
        <x:v>1</x:v>
      </x:c>
      <x:c r="O731" s="4" t="n">
        <x:f>IF(N731=1,IF(K731&gt;Summary!$B$5,1,0),"")</x:f>
        <x:v>0</x:v>
      </x:c>
      <x:c r="P731" s="12" t="n">
        <x:f>IF(AND(ISNUMBER(F731),ISNUMBER(G731),G731&gt;0),F731/G731,"")</x:f>
        <x:v>10.335427040893316</x:v>
      </x:c>
      <x:c r="Q731" s="14" t="d">
        <x:v>2025-06-09T00:00:00.000Z</x:v>
      </x:c>
      <x:c r="R731" t="str">
        <x:v>P01311</x:v>
      </x:c>
      <x:c r="S731" t="str">
        <x:v>I00730</x:v>
      </x:c>
      <x:c r="T731" t="str">
        <x:v>R01</x:v>
      </x:c>
      <x:c r="U731" t="n">
        <x:v>0</x:v>
      </x:c>
      <x:c r="V731" t="n">
        <x:v>0</x:v>
      </x:c>
    </x:row>
    <x:row r="732" ht="20" customHeight="1">
      <x:c r="A732" s="4" t="str">
        <x:v>C00731</x:v>
      </x:c>
      <x:c r="B732" s="4" t="str">
        <x:v>Property</x:v>
      </x:c>
      <x:c r="C732" s="4" t="str">
        <x:v>West</x:v>
      </x:c>
      <x:c r="D732" s="4" t="str">
        <x:v>Fire</x:v>
      </x:c>
      <x:c r="E732" s="4" t="str">
        <x:v>Low</x:v>
      </x:c>
      <x:c r="F732" s="10" t="n">
        <x:v>103650.62</x:v>
      </x:c>
      <x:c r="G732" s="10" t="n">
        <x:v>10387.41</x:v>
      </x:c>
      <x:c r="H732" s="11" t="n">
        <x:v>8</x:v>
      </x:c>
      <x:c r="I732" s="11" t="str">
        <x:v>Settled</x:v>
      </x:c>
      <x:c r="J732" s="11" t="n">
        <x:v>6</x:v>
      </x:c>
      <x:c r="K732" s="11" t="n">
        <x:v>30</x:v>
      </x:c>
      <x:c r="L732" s="11" t="n">
        <x:v>1</x:v>
      </x:c>
      <x:c r="M732" s="4" t="str">
        <x:v>2025-04</x:v>
      </x:c>
      <x:c r="N732" s="4" t="n">
        <x:f>IF(AND(I732="Settled",ISNUMBER(K732)),1,0)</x:f>
        <x:v>1</x:v>
      </x:c>
      <x:c r="O732" s="4" t="n">
        <x:f>IF(N732=1,IF(K732&gt;Summary!$B$5,1,0),"")</x:f>
        <x:v>0</x:v>
      </x:c>
      <x:c r="P732" s="12" t="n">
        <x:f>IF(AND(ISNUMBER(F732),ISNUMBER(G732),G732&gt;0),F732/G732,"")</x:f>
        <x:v>9.978485493496454</x:v>
      </x:c>
      <x:c r="Q732" s="14" t="d">
        <x:v>2025-04-17T00:00:00.000Z</x:v>
      </x:c>
      <x:c r="R732" t="str">
        <x:v>P00813</x:v>
      </x:c>
      <x:c r="S732" t="str">
        <x:v>I00731</x:v>
      </x:c>
      <x:c r="T732" t="str">
        <x:v>R03</x:v>
      </x:c>
      <x:c r="U732" t="n">
        <x:v>0</x:v>
      </x:c>
      <x:c r="V732" t="n">
        <x:v>0</x:v>
      </x:c>
    </x:row>
    <x:row r="733" ht="20" customHeight="1">
      <x:c r="A733" s="4" t="str">
        <x:v>C00732</x:v>
      </x:c>
      <x:c r="B733" s="4" t="str">
        <x:v>Motor</x:v>
      </x:c>
      <x:c r="C733" s="4" t="str">
        <x:v>North</x:v>
      </x:c>
      <x:c r="D733" s="4" t="str">
        <x:v>Collision</x:v>
      </x:c>
      <x:c r="E733" s="4" t="str">
        <x:v>Medium</x:v>
      </x:c>
      <x:c r="F733" s="10" t="n">
        <x:v>22948.87</x:v>
      </x:c>
      <x:c r="G733" s="10" t="n">
        <x:v>16931.87</x:v>
      </x:c>
      <x:c r="H733" s="11" t="n">
        <x:v>3</x:v>
      </x:c>
      <x:c r="I733" s="11" t="str">
        <x:v>Settled</x:v>
      </x:c>
      <x:c r="J733" s="11" t="n">
        <x:v>2</x:v>
      </x:c>
      <x:c r="K733" s="11" t="n">
        <x:v>13</x:v>
      </x:c>
      <x:c r="L733" s="11" t="n">
        <x:v>0</x:v>
      </x:c>
      <x:c r="M733" s="4" t="str">
        <x:v>2025-03</x:v>
      </x:c>
      <x:c r="N733" s="4" t="n">
        <x:f>IF(AND(I733="Settled",ISNUMBER(K733)),1,0)</x:f>
        <x:v>1</x:v>
      </x:c>
      <x:c r="O733" s="4" t="n">
        <x:f>IF(N733=1,IF(K733&gt;Summary!$B$5,1,0),"")</x:f>
        <x:v>0</x:v>
      </x:c>
      <x:c r="P733" s="12" t="n">
        <x:f>IF(AND(ISNUMBER(F733),ISNUMBER(G733),G733&gt;0),F733/G733,"")</x:f>
        <x:v>1.3553653553919325</x:v>
      </x:c>
      <x:c r="Q733" s="14" t="d">
        <x:v>2025-03-03T00:00:00.000Z</x:v>
      </x:c>
      <x:c r="R733" t="str">
        <x:v>P00729</x:v>
      </x:c>
      <x:c r="S733" t="str">
        <x:v>I00732</x:v>
      </x:c>
      <x:c r="T733" t="str">
        <x:v>R02</x:v>
      </x:c>
      <x:c r="U733" t="n">
        <x:v>0</x:v>
      </x:c>
      <x:c r="V733" t="n">
        <x:v>0</x:v>
      </x:c>
    </x:row>
    <x:row r="734" ht="20" customHeight="1">
      <x:c r="A734" s="4" t="str">
        <x:v>C00733</x:v>
      </x:c>
      <x:c r="B734" s="4" t="str">
        <x:v>Property</x:v>
      </x:c>
      <x:c r="C734" s="4" t="str">
        <x:v>South</x:v>
      </x:c>
      <x:c r="D734" s="4" t="str">
        <x:v>Water Damage</x:v>
      </x:c>
      <x:c r="E734" s="4" t="str">
        <x:v>Low</x:v>
      </x:c>
      <x:c r="F734" s="10" t="n">
        <x:v>63350.23</x:v>
      </x:c>
      <x:c r="G734" s="10" t="n">
        <x:v>5288.17</x:v>
      </x:c>
      <x:c r="H734" s="11" t="n">
        <x:v>6</x:v>
      </x:c>
      <x:c r="I734" s="11" t="str">
        <x:v>Settled</x:v>
      </x:c>
      <x:c r="J734" s="11" t="n">
        <x:v>2</x:v>
      </x:c>
      <x:c r="K734" s="11" t="n">
        <x:v>6</x:v>
      </x:c>
      <x:c r="L734" s="11" t="n">
        <x:v>0</x:v>
      </x:c>
      <x:c r="M734" s="4" t="str">
        <x:v>2025-04</x:v>
      </x:c>
      <x:c r="N734" s="4" t="n">
        <x:f>IF(AND(I734="Settled",ISNUMBER(K734)),1,0)</x:f>
        <x:v>1</x:v>
      </x:c>
      <x:c r="O734" s="4" t="n">
        <x:f>IF(N734=1,IF(K734&gt;Summary!$B$5,1,0),"")</x:f>
        <x:v>0</x:v>
      </x:c>
      <x:c r="P734" s="12" t="n">
        <x:f>IF(AND(ISNUMBER(F734),ISNUMBER(G734),G734&gt;0),F734/G734,"")</x:f>
        <x:v>11.979612985210386</x:v>
      </x:c>
      <x:c r="Q734" s="14" t="d">
        <x:v>2025-04-28T00:00:00.000Z</x:v>
      </x:c>
      <x:c r="R734" t="str">
        <x:v>P00116</x:v>
      </x:c>
      <x:c r="S734" t="str">
        <x:v>I00733</x:v>
      </x:c>
      <x:c r="T734" t="str">
        <x:v>R01</x:v>
      </x:c>
      <x:c r="U734" t="n">
        <x:v>0</x:v>
      </x:c>
      <x:c r="V734" t="n">
        <x:v>0</x:v>
      </x:c>
    </x:row>
    <x:row r="735" ht="20" customHeight="1">
      <x:c r="A735" s="4" t="str">
        <x:v>C00734</x:v>
      </x:c>
      <x:c r="B735" s="4" t="str">
        <x:v>Property</x:v>
      </x:c>
      <x:c r="C735" s="4" t="str">
        <x:v>East</x:v>
      </x:c>
      <x:c r="D735" s="4" t="str">
        <x:v>Flood</x:v>
      </x:c>
      <x:c r="E735" s="4" t="str">
        <x:v>Medium</x:v>
      </x:c>
      <x:c r="F735" s="10" t="n">
        <x:v>176797.45</x:v>
      </x:c>
      <x:c r="G735" s="10" t="n">
        <x:v>7719.23</x:v>
      </x:c>
      <x:c r="H735" s="11" t="n">
        <x:v>1</x:v>
      </x:c>
      <x:c r="I735" s="11" t="str">
        <x:v>Pending</x:v>
      </x:c>
      <x:c r="J735" s="11" t="n">
        <x:v>3</x:v>
      </x:c>
      <x:c r="K735" s="11"/>
      <x:c r="L735" s="11" t="n">
        <x:v>0</x:v>
      </x:c>
      <x:c r="M735" s="4" t="str">
        <x:v>2025-05</x:v>
      </x:c>
      <x:c r="N735" s="4" t="n">
        <x:f>IF(AND(I735="Settled",ISNUMBER(K735)),1,0)</x:f>
        <x:v>0</x:v>
      </x:c>
      <x:c r="O735" s="4" t="str">
        <x:f>IF(N735=1,IF(K735&gt;Summary!$B$5,1,0),"")</x:f>
      </x:c>
      <x:c r="P735" s="12" t="n">
        <x:f>IF(AND(ISNUMBER(F735),ISNUMBER(G735),G735&gt;0),F735/G735,"")</x:f>
        <x:v>22.90350851056388</x:v>
      </x:c>
      <x:c r="Q735" s="14" t="d">
        <x:v>2025-05-17T00:00:00.000Z</x:v>
      </x:c>
      <x:c r="R735" t="str">
        <x:v>P00191</x:v>
      </x:c>
      <x:c r="S735" t="str">
        <x:v>I00734</x:v>
      </x:c>
      <x:c r="T735" t="str">
        <x:v>R04</x:v>
      </x:c>
      <x:c r="U735" t="n">
        <x:v>0</x:v>
      </x:c>
      <x:c r="V735" t="n">
        <x:v>0</x:v>
      </x:c>
    </x:row>
    <x:row r="736" ht="20" customHeight="1">
      <x:c r="A736" s="4" t="str">
        <x:v>C00735</x:v>
      </x:c>
      <x:c r="B736" s="4" t="str">
        <x:v>Motor</x:v>
      </x:c>
      <x:c r="C736" s="4" t="str">
        <x:v>South</x:v>
      </x:c>
      <x:c r="D736" s="4" t="str">
        <x:v>Collision</x:v>
      </x:c>
      <x:c r="E736" s="4" t="str">
        <x:v>Low</x:v>
      </x:c>
      <x:c r="F736" s="10" t="n">
        <x:v>16827.61</x:v>
      </x:c>
      <x:c r="G736" s="10" t="n">
        <x:v>12055.69</x:v>
      </x:c>
      <x:c r="H736" s="11" t="n">
        <x:v>2</x:v>
      </x:c>
      <x:c r="I736" s="11" t="str">
        <x:v>Settled</x:v>
      </x:c>
      <x:c r="J736" s="11" t="n">
        <x:v>2</x:v>
      </x:c>
      <x:c r="K736" s="11" t="n">
        <x:v>12</x:v>
      </x:c>
      <x:c r="L736" s="11" t="n">
        <x:v>0</x:v>
      </x:c>
      <x:c r="M736" s="4" t="str">
        <x:v>2025-08</x:v>
      </x:c>
      <x:c r="N736" s="4" t="n">
        <x:f>IF(AND(I736="Settled",ISNUMBER(K736)),1,0)</x:f>
        <x:v>1</x:v>
      </x:c>
      <x:c r="O736" s="4" t="n">
        <x:f>IF(N736=1,IF(K736&gt;Summary!$B$5,1,0),"")</x:f>
        <x:v>0</x:v>
      </x:c>
      <x:c r="P736" s="12" t="n">
        <x:f>IF(AND(ISNUMBER(F736),ISNUMBER(G736),G736&gt;0),F736/G736,"")</x:f>
        <x:v>1.395823051189936</x:v>
      </x:c>
      <x:c r="Q736" s="14" t="d">
        <x:v>2025-08-08T00:00:00.000Z</x:v>
      </x:c>
      <x:c r="R736" t="str">
        <x:v>P00953</x:v>
      </x:c>
      <x:c r="S736" t="str">
        <x:v>I00735</x:v>
      </x:c>
      <x:c r="T736" t="str">
        <x:v>R01</x:v>
      </x:c>
      <x:c r="U736" t="n">
        <x:v>0</x:v>
      </x:c>
      <x:c r="V736" t="n">
        <x:v>0</x:v>
      </x:c>
    </x:row>
    <x:row r="737" ht="20" customHeight="1">
      <x:c r="A737" s="4" t="str">
        <x:v>C00736</x:v>
      </x:c>
      <x:c r="B737" s="4" t="str">
        <x:v>Property</x:v>
      </x:c>
      <x:c r="C737" s="4" t="str">
        <x:v>East</x:v>
      </x:c>
      <x:c r="D737" s="4" t="str">
        <x:v>Fire</x:v>
      </x:c>
      <x:c r="E737" s="4" t="str">
        <x:v>High</x:v>
      </x:c>
      <x:c r="F737" s="10" t="n">
        <x:v>251436.55</x:v>
      </x:c>
      <x:c r="G737" s="10" t="n">
        <x:v>8888.72</x:v>
      </x:c>
      <x:c r="H737" s="11" t="n">
        <x:v>7</x:v>
      </x:c>
      <x:c r="I737" s="11" t="str">
        <x:v>Settled</x:v>
      </x:c>
      <x:c r="J737" s="11" t="n">
        <x:v>5</x:v>
      </x:c>
      <x:c r="K737" s="11" t="n">
        <x:v>33</x:v>
      </x:c>
      <x:c r="L737" s="11" t="n">
        <x:v>1</x:v>
      </x:c>
      <x:c r="M737" s="4" t="str">
        <x:v>2025-05</x:v>
      </x:c>
      <x:c r="N737" s="4" t="n">
        <x:f>IF(AND(I737="Settled",ISNUMBER(K737)),1,0)</x:f>
        <x:v>1</x:v>
      </x:c>
      <x:c r="O737" s="4" t="n">
        <x:f>IF(N737=1,IF(K737&gt;Summary!$B$5,1,0),"")</x:f>
        <x:v>1</x:v>
      </x:c>
      <x:c r="P737" s="12" t="n">
        <x:f>IF(AND(ISNUMBER(F737),ISNUMBER(G737),G737&gt;0),F737/G737,"")</x:f>
        <x:v>28.287149330837288</x:v>
      </x:c>
      <x:c r="Q737" s="14" t="d">
        <x:v>2025-05-12T00:00:00.000Z</x:v>
      </x:c>
      <x:c r="R737" t="str">
        <x:v>P00911</x:v>
      </x:c>
      <x:c r="S737" t="str">
        <x:v>I00736</x:v>
      </x:c>
      <x:c r="T737" t="str">
        <x:v>R04</x:v>
      </x:c>
      <x:c r="U737" t="n">
        <x:v>0</x:v>
      </x:c>
      <x:c r="V737" t="n">
        <x:v>0</x:v>
      </x:c>
    </x:row>
    <x:row r="738" ht="20" customHeight="1">
      <x:c r="A738" s="4" t="str">
        <x:v>C00737</x:v>
      </x:c>
      <x:c r="B738" s="4" t="str">
        <x:v>Motor</x:v>
      </x:c>
      <x:c r="C738" s="4" t="str">
        <x:v>South</x:v>
      </x:c>
      <x:c r="D738" s="4" t="str">
        <x:v>Collision</x:v>
      </x:c>
      <x:c r="E738" s="4" t="str">
        <x:v>Low</x:v>
      </x:c>
      <x:c r="F738" s="10" t="n">
        <x:v>35653.72</x:v>
      </x:c>
      <x:c r="G738" s="10" t="n">
        <x:v>8900.5</x:v>
      </x:c>
      <x:c r="H738" s="11" t="n">
        <x:v>3</x:v>
      </x:c>
      <x:c r="I738" s="11" t="str">
        <x:v>Settled</x:v>
      </x:c>
      <x:c r="J738" s="11" t="n">
        <x:v>2</x:v>
      </x:c>
      <x:c r="K738" s="11" t="n">
        <x:v>14</x:v>
      </x:c>
      <x:c r="L738" s="11" t="n">
        <x:v>0</x:v>
      </x:c>
      <x:c r="M738" s="4" t="str">
        <x:v>2025-03</x:v>
      </x:c>
      <x:c r="N738" s="4" t="n">
        <x:f>IF(AND(I738="Settled",ISNUMBER(K738)),1,0)</x:f>
        <x:v>1</x:v>
      </x:c>
      <x:c r="O738" s="4" t="n">
        <x:f>IF(N738=1,IF(K738&gt;Summary!$B$5,1,0),"")</x:f>
        <x:v>0</x:v>
      </x:c>
      <x:c r="P738" s="12" t="n">
        <x:f>IF(AND(ISNUMBER(F738),ISNUMBER(G738),G738&gt;0),F738/G738,"")</x:f>
        <x:v>4.005810909499466</x:v>
      </x:c>
      <x:c r="Q738" s="14" t="d">
        <x:v>2025-03-31T00:00:00.000Z</x:v>
      </x:c>
      <x:c r="R738" t="str">
        <x:v>P00888</x:v>
      </x:c>
      <x:c r="S738" t="str">
        <x:v>I00737</x:v>
      </x:c>
      <x:c r="T738" t="str">
        <x:v>R01</x:v>
      </x:c>
      <x:c r="U738" t="n">
        <x:v>0</x:v>
      </x:c>
      <x:c r="V738" t="n">
        <x:v>0</x:v>
      </x:c>
    </x:row>
    <x:row r="739" ht="20" customHeight="1">
      <x:c r="A739" s="4" t="str">
        <x:v>C00738</x:v>
      </x:c>
      <x:c r="B739" s="4" t="str">
        <x:v>Motor</x:v>
      </x:c>
      <x:c r="C739" s="4" t="str">
        <x:v>South</x:v>
      </x:c>
      <x:c r="D739" s="4" t="str">
        <x:v>Collision</x:v>
      </x:c>
      <x:c r="E739" s="4" t="str">
        <x:v>High</x:v>
      </x:c>
      <x:c r="F739" s="10" t="n">
        <x:v>57364.3</x:v>
      </x:c>
      <x:c r="G739" s="10" t="n">
        <x:v>4542.5</x:v>
      </x:c>
      <x:c r="H739" s="11" t="n">
        <x:v>9</x:v>
      </x:c>
      <x:c r="I739" s="11" t="str">
        <x:v>Pending</x:v>
      </x:c>
      <x:c r="J739" s="11" t="n">
        <x:v>6</x:v>
      </x:c>
      <x:c r="K739" s="11"/>
      <x:c r="L739" s="11" t="n">
        <x:v>1</x:v>
      </x:c>
      <x:c r="M739" s="4" t="str">
        <x:v>2025-08</x:v>
      </x:c>
      <x:c r="N739" s="4" t="n">
        <x:f>IF(AND(I739="Settled",ISNUMBER(K739)),1,0)</x:f>
        <x:v>0</x:v>
      </x:c>
      <x:c r="O739" s="4" t="str">
        <x:f>IF(N739=1,IF(K739&gt;Summary!$B$5,1,0),"")</x:f>
      </x:c>
      <x:c r="P739" s="12" t="n">
        <x:f>IF(AND(ISNUMBER(F739),ISNUMBER(G739),G739&gt;0),F739/G739,"")</x:f>
        <x:v>12.628354430379748</x:v>
      </x:c>
      <x:c r="Q739" s="14" t="d">
        <x:v>2025-08-07T00:00:00.000Z</x:v>
      </x:c>
      <x:c r="R739" t="str">
        <x:v>P00251</x:v>
      </x:c>
      <x:c r="S739" t="str">
        <x:v>I00738</x:v>
      </x:c>
      <x:c r="T739" t="str">
        <x:v>R01</x:v>
      </x:c>
      <x:c r="U739" t="n">
        <x:v>0</x:v>
      </x:c>
      <x:c r="V739" t="n">
        <x:v>0</x:v>
      </x:c>
    </x:row>
    <x:row r="740" ht="20" customHeight="1">
      <x:c r="A740" s="4" t="str">
        <x:v>C00739</x:v>
      </x:c>
      <x:c r="B740" s="4" t="str">
        <x:v>Property</x:v>
      </x:c>
      <x:c r="C740" s="4" t="str">
        <x:v>South</x:v>
      </x:c>
      <x:c r="D740" s="4" t="str">
        <x:v>Water Damage</x:v>
      </x:c>
      <x:c r="E740" s="4" t="str">
        <x:v>High</x:v>
      </x:c>
      <x:c r="F740" s="10" t="n">
        <x:v>437671.11</x:v>
      </x:c>
      <x:c r="G740" s="10" t="n">
        <x:v>3649.47</x:v>
      </x:c>
      <x:c r="H740" s="11" t="n">
        <x:v>9</x:v>
      </x:c>
      <x:c r="I740" s="11" t="str">
        <x:v>Pending</x:v>
      </x:c>
      <x:c r="J740" s="11" t="n">
        <x:v>6</x:v>
      </x:c>
      <x:c r="K740" s="11"/>
      <x:c r="L740" s="11" t="n">
        <x:v>1</x:v>
      </x:c>
      <x:c r="M740" s="4" t="str">
        <x:v>2025-08</x:v>
      </x:c>
      <x:c r="N740" s="4" t="n">
        <x:f>IF(AND(I740="Settled",ISNUMBER(K740)),1,0)</x:f>
        <x:v>0</x:v>
      </x:c>
      <x:c r="O740" s="4" t="str">
        <x:f>IF(N740=1,IF(K740&gt;Summary!$B$5,1,0),"")</x:f>
      </x:c>
      <x:c r="P740" s="12" t="n">
        <x:f>IF(AND(ISNUMBER(F740),ISNUMBER(G740),G740&gt;0),F740/G740,"")</x:f>
        <x:v>119.92730725283397</x:v>
      </x:c>
      <x:c r="Q740" s="14" t="d">
        <x:v>2025-08-01T00:00:00.000Z</x:v>
      </x:c>
      <x:c r="R740" t="str">
        <x:v>P00816</x:v>
      </x:c>
      <x:c r="S740" t="str">
        <x:v>I00739</x:v>
      </x:c>
      <x:c r="T740" t="str">
        <x:v>R01</x:v>
      </x:c>
      <x:c r="U740" t="n">
        <x:v>0</x:v>
      </x:c>
      <x:c r="V740" t="n">
        <x:v>0</x:v>
      </x:c>
    </x:row>
    <x:row r="741" ht="20" customHeight="1">
      <x:c r="A741" s="4" t="str">
        <x:v>C00740</x:v>
      </x:c>
      <x:c r="B741" s="4" t="str">
        <x:v>Motor</x:v>
      </x:c>
      <x:c r="C741" s="4" t="str">
        <x:v>North</x:v>
      </x:c>
      <x:c r="D741" s="4" t="str">
        <x:v>Collision</x:v>
      </x:c>
      <x:c r="E741" s="4" t="str">
        <x:v>Medium</x:v>
      </x:c>
      <x:c r="F741" s="10" t="n">
        <x:v>32833.66</x:v>
      </x:c>
      <x:c r="G741" s="10" t="n">
        <x:v>4954.66</x:v>
      </x:c>
      <x:c r="H741" s="11" t="n">
        <x:v>1</x:v>
      </x:c>
      <x:c r="I741" s="11" t="str">
        <x:v>Settled</x:v>
      </x:c>
      <x:c r="J741" s="11" t="n">
        <x:v>2</x:v>
      </x:c>
      <x:c r="K741" s="11" t="n">
        <x:v>11</x:v>
      </x:c>
      <x:c r="L741" s="11" t="n">
        <x:v>0</x:v>
      </x:c>
      <x:c r="M741" s="4" t="str">
        <x:v>2025-06</x:v>
      </x:c>
      <x:c r="N741" s="4" t="n">
        <x:f>IF(AND(I741="Settled",ISNUMBER(K741)),1,0)</x:f>
        <x:v>1</x:v>
      </x:c>
      <x:c r="O741" s="4" t="n">
        <x:f>IF(N741=1,IF(K741&gt;Summary!$B$5,1,0),"")</x:f>
        <x:v>0</x:v>
      </x:c>
      <x:c r="P741" s="12" t="n">
        <x:f>IF(AND(ISNUMBER(F741),ISNUMBER(G741),G741&gt;0),F741/G741,"")</x:f>
        <x:v>6.626824040398333</x:v>
      </x:c>
      <x:c r="Q741" s="14" t="d">
        <x:v>2025-06-09T00:00:00.000Z</x:v>
      </x:c>
      <x:c r="R741" t="str">
        <x:v>P00098</x:v>
      </x:c>
      <x:c r="S741" t="str">
        <x:v>I00740</x:v>
      </x:c>
      <x:c r="T741" t="str">
        <x:v>R02</x:v>
      </x:c>
      <x:c r="U741" t="n">
        <x:v>0</x:v>
      </x:c>
      <x:c r="V741" t="n">
        <x:v>0</x:v>
      </x:c>
    </x:row>
    <x:row r="742" ht="20" customHeight="1">
      <x:c r="A742" s="4" t="str">
        <x:v>C00741</x:v>
      </x:c>
      <x:c r="B742" s="4" t="str">
        <x:v>Motor</x:v>
      </x:c>
      <x:c r="C742" s="4" t="str">
        <x:v>North</x:v>
      </x:c>
      <x:c r="D742" s="4" t="str">
        <x:v>Collision</x:v>
      </x:c>
      <x:c r="E742" s="4" t="str">
        <x:v>Low</x:v>
      </x:c>
      <x:c r="F742" s="10" t="n">
        <x:v>50789.87</x:v>
      </x:c>
      <x:c r="G742" s="10" t="n">
        <x:v>5186.16</x:v>
      </x:c>
      <x:c r="H742" s="11" t="n">
        <x:v>9</x:v>
      </x:c>
      <x:c r="I742" s="11" t="str">
        <x:v>Settled</x:v>
      </x:c>
      <x:c r="J742" s="11" t="n">
        <x:v>4</x:v>
      </x:c>
      <x:c r="K742" s="11" t="n">
        <x:v>12</x:v>
      </x:c>
      <x:c r="L742" s="11" t="n">
        <x:v>0</x:v>
      </x:c>
      <x:c r="M742" s="4" t="str">
        <x:v>2025-02</x:v>
      </x:c>
      <x:c r="N742" s="4" t="n">
        <x:f>IF(AND(I742="Settled",ISNUMBER(K742)),1,0)</x:f>
        <x:v>1</x:v>
      </x:c>
      <x:c r="O742" s="4" t="n">
        <x:f>IF(N742=1,IF(K742&gt;Summary!$B$5,1,0),"")</x:f>
        <x:v>0</x:v>
      </x:c>
      <x:c r="P742" s="12" t="n">
        <x:f>IF(AND(ISNUMBER(F742),ISNUMBER(G742),G742&gt;0),F742/G742,"")</x:f>
        <x:v>9.793348064849523</x:v>
      </x:c>
      <x:c r="Q742" s="14" t="d">
        <x:v>2025-02-10T00:00:00.000Z</x:v>
      </x:c>
      <x:c r="R742" t="str">
        <x:v>P00231</x:v>
      </x:c>
      <x:c r="S742" t="str">
        <x:v>I00741</x:v>
      </x:c>
      <x:c r="T742" t="str">
        <x:v>R02</x:v>
      </x:c>
      <x:c r="U742" t="n">
        <x:v>0</x:v>
      </x:c>
      <x:c r="V742" t="n">
        <x:v>0</x:v>
      </x:c>
    </x:row>
    <x:row r="743" ht="20" customHeight="1">
      <x:c r="A743" s="4" t="str">
        <x:v>C00742</x:v>
      </x:c>
      <x:c r="B743" s="4" t="str">
        <x:v>Motor</x:v>
      </x:c>
      <x:c r="C743" s="4" t="str">
        <x:v>West</x:v>
      </x:c>
      <x:c r="D743" s="4" t="str">
        <x:v>Theft</x:v>
      </x:c>
      <x:c r="E743" s="4" t="str">
        <x:v>Low</x:v>
      </x:c>
      <x:c r="F743" s="10" t="n">
        <x:v>28501.65</x:v>
      </x:c>
      <x:c r="G743" s="10" t="n">
        <x:v>12654.85</x:v>
      </x:c>
      <x:c r="H743" s="11" t="n">
        <x:v>5</x:v>
      </x:c>
      <x:c r="I743" s="11" t="str">
        <x:v>Pending</x:v>
      </x:c>
      <x:c r="J743" s="11" t="n">
        <x:v>4</x:v>
      </x:c>
      <x:c r="K743" s="11"/>
      <x:c r="L743" s="11" t="n">
        <x:v>1</x:v>
      </x:c>
      <x:c r="M743" s="4" t="str">
        <x:v>2025-12</x:v>
      </x:c>
      <x:c r="N743" s="4" t="n">
        <x:f>IF(AND(I743="Settled",ISNUMBER(K743)),1,0)</x:f>
        <x:v>0</x:v>
      </x:c>
      <x:c r="O743" s="4" t="str">
        <x:f>IF(N743=1,IF(K743&gt;Summary!$B$5,1,0),"")</x:f>
      </x:c>
      <x:c r="P743" s="12" t="n">
        <x:f>IF(AND(ISNUMBER(F743),ISNUMBER(G743),G743&gt;0),F743/G743,"")</x:f>
        <x:v>2.2522313579378657</x:v>
      </x:c>
      <x:c r="Q743" s="14" t="d">
        <x:v>2025-12-19T00:00:00.000Z</x:v>
      </x:c>
      <x:c r="R743" t="str">
        <x:v>P00798</x:v>
      </x:c>
      <x:c r="S743" t="str">
        <x:v>I00742</x:v>
      </x:c>
      <x:c r="T743" t="str">
        <x:v>R03</x:v>
      </x:c>
      <x:c r="U743" t="n">
        <x:v>0</x:v>
      </x:c>
      <x:c r="V743" t="n">
        <x:v>0</x:v>
      </x:c>
    </x:row>
    <x:row r="744" ht="20" customHeight="1">
      <x:c r="A744" s="4" t="str">
        <x:v>C00743</x:v>
      </x:c>
      <x:c r="B744" s="4" t="str">
        <x:v>Motor</x:v>
      </x:c>
      <x:c r="C744" s="4" t="str">
        <x:v>East</x:v>
      </x:c>
      <x:c r="D744" s="4" t="str">
        <x:v>Collision</x:v>
      </x:c>
      <x:c r="E744" s="4" t="str">
        <x:v>High</x:v>
      </x:c>
      <x:c r="F744" s="10" t="n">
        <x:v>250837.73</x:v>
      </x:c>
      <x:c r="G744" s="10" t="n">
        <x:v>27154.22</x:v>
      </x:c>
      <x:c r="H744" s="11" t="n">
        <x:v>8</x:v>
      </x:c>
      <x:c r="I744" s="11" t="str">
        <x:v>Settled</x:v>
      </x:c>
      <x:c r="J744" s="11" t="n">
        <x:v>6</x:v>
      </x:c>
      <x:c r="K744" s="11" t="n">
        <x:v>50</x:v>
      </x:c>
      <x:c r="L744" s="11" t="n">
        <x:v>1</x:v>
      </x:c>
      <x:c r="M744" s="4" t="str">
        <x:v>2025-07</x:v>
      </x:c>
      <x:c r="N744" s="4" t="n">
        <x:f>IF(AND(I744="Settled",ISNUMBER(K744)),1,0)</x:f>
        <x:v>1</x:v>
      </x:c>
      <x:c r="O744" s="4" t="n">
        <x:f>IF(N744=1,IF(K744&gt;Summary!$B$5,1,0),"")</x:f>
        <x:v>1</x:v>
      </x:c>
      <x:c r="P744" s="12" t="n">
        <x:f>IF(AND(ISNUMBER(F744),ISNUMBER(G744),G744&gt;0),F744/G744,"")</x:f>
        <x:v>9.237522933820232</x:v>
      </x:c>
      <x:c r="Q744" s="14" t="d">
        <x:v>2025-07-09T00:00:00.000Z</x:v>
      </x:c>
      <x:c r="R744" t="str">
        <x:v>P00988</x:v>
      </x:c>
      <x:c r="S744" t="str">
        <x:v>I00743</x:v>
      </x:c>
      <x:c r="T744" t="str">
        <x:v>R04</x:v>
      </x:c>
      <x:c r="U744" t="n">
        <x:v>0</x:v>
      </x:c>
      <x:c r="V744" t="n">
        <x:v>0</x:v>
      </x:c>
    </x:row>
    <x:row r="745" ht="20" customHeight="1">
      <x:c r="A745" s="4" t="str">
        <x:v>C00744</x:v>
      </x:c>
      <x:c r="B745" s="4" t="str">
        <x:v>Property</x:v>
      </x:c>
      <x:c r="C745" s="4" t="str">
        <x:v>South</x:v>
      </x:c>
      <x:c r="D745" s="4" t="str">
        <x:v>Water Damage</x:v>
      </x:c>
      <x:c r="E745" s="4" t="str">
        <x:v>Medium</x:v>
      </x:c>
      <x:c r="F745" s="10" t="n">
        <x:v>36850.19</x:v>
      </x:c>
      <x:c r="G745" s="10" t="n">
        <x:v>15870.67</x:v>
      </x:c>
      <x:c r="H745" s="11" t="n">
        <x:v>3</x:v>
      </x:c>
      <x:c r="I745" s="11" t="str">
        <x:v>Settled</x:v>
      </x:c>
      <x:c r="J745" s="11" t="n">
        <x:v>4</x:v>
      </x:c>
      <x:c r="K745" s="11" t="n">
        <x:v>16</x:v>
      </x:c>
      <x:c r="L745" s="11" t="n">
        <x:v>0</x:v>
      </x:c>
      <x:c r="M745" s="4" t="str">
        <x:v>2025-04</x:v>
      </x:c>
      <x:c r="N745" s="4" t="n">
        <x:f>IF(AND(I745="Settled",ISNUMBER(K745)),1,0)</x:f>
        <x:v>1</x:v>
      </x:c>
      <x:c r="O745" s="4" t="n">
        <x:f>IF(N745=1,IF(K745&gt;Summary!$B$5,1,0),"")</x:f>
        <x:v>0</x:v>
      </x:c>
      <x:c r="P745" s="12" t="n">
        <x:f>IF(AND(ISNUMBER(F745),ISNUMBER(G745),G745&gt;0),F745/G745,"")</x:f>
        <x:v>2.321905124358329</x:v>
      </x:c>
      <x:c r="Q745" s="14" t="d">
        <x:v>2025-04-12T00:00:00.000Z</x:v>
      </x:c>
      <x:c r="R745" t="str">
        <x:v>P01049</x:v>
      </x:c>
      <x:c r="S745" t="str">
        <x:v>I00744</x:v>
      </x:c>
      <x:c r="T745" t="str">
        <x:v>R01</x:v>
      </x:c>
      <x:c r="U745" t="n">
        <x:v>0</x:v>
      </x:c>
      <x:c r="V745" t="n">
        <x:v>0</x:v>
      </x:c>
    </x:row>
    <x:row r="746" ht="20" customHeight="1">
      <x:c r="A746" s="4" t="str">
        <x:v>C00745</x:v>
      </x:c>
      <x:c r="B746" s="4" t="str">
        <x:v>Motor</x:v>
      </x:c>
      <x:c r="C746" s="4" t="str">
        <x:v>South</x:v>
      </x:c>
      <x:c r="D746" s="4" t="str">
        <x:v>Theft</x:v>
      </x:c>
      <x:c r="E746" s="4" t="str">
        <x:v>Medium</x:v>
      </x:c>
      <x:c r="F746" s="10" t="n">
        <x:v>74372.08</x:v>
      </x:c>
      <x:c r="G746" s="10" t="n">
        <x:v>8092.1</x:v>
      </x:c>
      <x:c r="H746" s="11" t="n">
        <x:v>3</x:v>
      </x:c>
      <x:c r="I746" s="11" t="str">
        <x:v>Settled</x:v>
      </x:c>
      <x:c r="J746" s="11" t="n">
        <x:v>4</x:v>
      </x:c>
      <x:c r="K746" s="11" t="n">
        <x:v>14</x:v>
      </x:c>
      <x:c r="L746" s="11" t="n">
        <x:v>0</x:v>
      </x:c>
      <x:c r="M746" s="4" t="str">
        <x:v>2025-09</x:v>
      </x:c>
      <x:c r="N746" s="4" t="n">
        <x:f>IF(AND(I746="Settled",ISNUMBER(K746)),1,0)</x:f>
        <x:v>1</x:v>
      </x:c>
      <x:c r="O746" s="4" t="n">
        <x:f>IF(N746=1,IF(K746&gt;Summary!$B$5,1,0),"")</x:f>
        <x:v>0</x:v>
      </x:c>
      <x:c r="P746" s="12" t="n">
        <x:f>IF(AND(ISNUMBER(F746),ISNUMBER(G746),G746&gt;0),F746/G746,"")</x:f>
        <x:v>9.190702042733037</x:v>
      </x:c>
      <x:c r="Q746" s="14" t="d">
        <x:v>2025-09-22T00:00:00.000Z</x:v>
      </x:c>
      <x:c r="R746" t="str">
        <x:v>P01572</x:v>
      </x:c>
      <x:c r="S746" t="str">
        <x:v>I00745</x:v>
      </x:c>
      <x:c r="T746" t="str">
        <x:v>R01</x:v>
      </x:c>
      <x:c r="U746" t="n">
        <x:v>0</x:v>
      </x:c>
      <x:c r="V746" t="n">
        <x:v>0</x:v>
      </x:c>
    </x:row>
    <x:row r="747" ht="20" customHeight="1">
      <x:c r="A747" s="4" t="str">
        <x:v>C00746</x:v>
      </x:c>
      <x:c r="B747" s="4" t="str">
        <x:v>Motor</x:v>
      </x:c>
      <x:c r="C747" s="4" t="str">
        <x:v>South</x:v>
      </x:c>
      <x:c r="D747" s="4" t="str">
        <x:v>Collision</x:v>
      </x:c>
      <x:c r="E747" s="4" t="str">
        <x:v>Low</x:v>
      </x:c>
      <x:c r="F747" s="10" t="n">
        <x:v>30692.9</x:v>
      </x:c>
      <x:c r="G747" s="10" t="n">
        <x:v>15682.86</x:v>
      </x:c>
      <x:c r="H747" s="11" t="n">
        <x:v>4</x:v>
      </x:c>
      <x:c r="I747" s="11" t="str">
        <x:v>Settled</x:v>
      </x:c>
      <x:c r="J747" s="11" t="n">
        <x:v>3</x:v>
      </x:c>
      <x:c r="K747" s="11" t="n">
        <x:v>8</x:v>
      </x:c>
      <x:c r="L747" s="11" t="n">
        <x:v>0</x:v>
      </x:c>
      <x:c r="M747" s="4" t="str">
        <x:v>2025-06</x:v>
      </x:c>
      <x:c r="N747" s="4" t="n">
        <x:f>IF(AND(I747="Settled",ISNUMBER(K747)),1,0)</x:f>
        <x:v>1</x:v>
      </x:c>
      <x:c r="O747" s="4" t="n">
        <x:f>IF(N747=1,IF(K747&gt;Summary!$B$5,1,0),"")</x:f>
        <x:v>0</x:v>
      </x:c>
      <x:c r="P747" s="12" t="n">
        <x:f>IF(AND(ISNUMBER(F747),ISNUMBER(G747),G747&gt;0),F747/G747,"")</x:f>
        <x:v>1.9570983863912577</x:v>
      </x:c>
      <x:c r="Q747" s="14" t="d">
        <x:v>2025-06-02T00:00:00.000Z</x:v>
      </x:c>
      <x:c r="R747" t="str">
        <x:v>P01367</x:v>
      </x:c>
      <x:c r="S747" t="str">
        <x:v>I00746</x:v>
      </x:c>
      <x:c r="T747" t="str">
        <x:v>R01</x:v>
      </x:c>
      <x:c r="U747" t="n">
        <x:v>0</x:v>
      </x:c>
      <x:c r="V747" t="n">
        <x:v>0</x:v>
      </x:c>
    </x:row>
    <x:row r="748" ht="20" customHeight="1">
      <x:c r="A748" s="4" t="str">
        <x:v>C00747</x:v>
      </x:c>
      <x:c r="B748" s="4" t="str">
        <x:v>Motor</x:v>
      </x:c>
      <x:c r="C748" s="4" t="str">
        <x:v>North</x:v>
      </x:c>
      <x:c r="D748" s="4" t="str">
        <x:v>Glass Damage</x:v>
      </x:c>
      <x:c r="E748" s="4" t="str">
        <x:v>High</x:v>
      </x:c>
      <x:c r="F748" s="10" t="n">
        <x:v>37835.34</x:v>
      </x:c>
      <x:c r="G748" s="10" t="n">
        <x:v>5068.74</x:v>
      </x:c>
      <x:c r="H748" s="11" t="n">
        <x:v>2</x:v>
      </x:c>
      <x:c r="I748" s="11" t="str">
        <x:v>Settled</x:v>
      </x:c>
      <x:c r="J748" s="11" t="n">
        <x:v>4</x:v>
      </x:c>
      <x:c r="K748" s="11" t="n">
        <x:v>34</x:v>
      </x:c>
      <x:c r="L748" s="11" t="n">
        <x:v>1</x:v>
      </x:c>
      <x:c r="M748" s="4" t="str">
        <x:v>2025-03</x:v>
      </x:c>
      <x:c r="N748" s="4" t="n">
        <x:f>IF(AND(I748="Settled",ISNUMBER(K748)),1,0)</x:f>
        <x:v>1</x:v>
      </x:c>
      <x:c r="O748" s="4" t="n">
        <x:f>IF(N748=1,IF(K748&gt;Summary!$B$5,1,0),"")</x:f>
        <x:v>1</x:v>
      </x:c>
      <x:c r="P748" s="12" t="n">
        <x:f>IF(AND(ISNUMBER(F748),ISNUMBER(G748),G748&gt;0),F748/G748,"")</x:f>
        <x:v>7.464446785591685</x:v>
      </x:c>
      <x:c r="Q748" s="14" t="d">
        <x:v>2025-03-01T00:00:00.000Z</x:v>
      </x:c>
      <x:c r="R748" t="str">
        <x:v>P00608</x:v>
      </x:c>
      <x:c r="S748" t="str">
        <x:v>I00747</x:v>
      </x:c>
      <x:c r="T748" t="str">
        <x:v>R02</x:v>
      </x:c>
      <x:c r="U748" t="n">
        <x:v>0</x:v>
      </x:c>
      <x:c r="V748" t="n">
        <x:v>0</x:v>
      </x:c>
    </x:row>
    <x:row r="749" ht="20" customHeight="1">
      <x:c r="A749" s="4" t="str">
        <x:v>C00748</x:v>
      </x:c>
      <x:c r="B749" s="4" t="str">
        <x:v>Motor</x:v>
      </x:c>
      <x:c r="C749" s="4" t="str">
        <x:v>North</x:v>
      </x:c>
      <x:c r="D749" s="4" t="str">
        <x:v>Theft</x:v>
      </x:c>
      <x:c r="E749" s="4" t="str">
        <x:v>Low</x:v>
      </x:c>
      <x:c r="F749" s="10" t="n">
        <x:v>57791.5</x:v>
      </x:c>
      <x:c r="G749" s="10" t="n">
        <x:v>9052.27</x:v>
      </x:c>
      <x:c r="H749" s="11" t="n">
        <x:v>9</x:v>
      </x:c>
      <x:c r="I749" s="11" t="str">
        <x:v>Settled</x:v>
      </x:c>
      <x:c r="J749" s="11" t="n">
        <x:v>4</x:v>
      </x:c>
      <x:c r="K749" s="11" t="n">
        <x:v>12</x:v>
      </x:c>
      <x:c r="L749" s="11" t="n">
        <x:v>0</x:v>
      </x:c>
      <x:c r="M749" s="4" t="str">
        <x:v>2025-09</x:v>
      </x:c>
      <x:c r="N749" s="4" t="n">
        <x:f>IF(AND(I749="Settled",ISNUMBER(K749)),1,0)</x:f>
        <x:v>1</x:v>
      </x:c>
      <x:c r="O749" s="4" t="n">
        <x:f>IF(N749=1,IF(K749&gt;Summary!$B$5,1,0),"")</x:f>
        <x:v>0</x:v>
      </x:c>
      <x:c r="P749" s="12" t="n">
        <x:f>IF(AND(ISNUMBER(F749),ISNUMBER(G749),G749&gt;0),F749/G749,"")</x:f>
        <x:v>6.3841997642580255</x:v>
      </x:c>
      <x:c r="Q749" s="14" t="d">
        <x:v>2025-09-13T00:00:00.000Z</x:v>
      </x:c>
      <x:c r="R749" t="str">
        <x:v>P01253</x:v>
      </x:c>
      <x:c r="S749" t="str">
        <x:v>I00748</x:v>
      </x:c>
      <x:c r="T749" t="str">
        <x:v>R02</x:v>
      </x:c>
      <x:c r="U749" t="n">
        <x:v>0</x:v>
      </x:c>
      <x:c r="V749" t="n">
        <x:v>0</x:v>
      </x:c>
    </x:row>
    <x:row r="750" ht="20" customHeight="1">
      <x:c r="A750" s="4" t="str">
        <x:v>C00749</x:v>
      </x:c>
      <x:c r="B750" s="4" t="str">
        <x:v>Motor</x:v>
      </x:c>
      <x:c r="C750" s="4" t="str">
        <x:v>South</x:v>
      </x:c>
      <x:c r="D750" s="4" t="str">
        <x:v>Collision</x:v>
      </x:c>
      <x:c r="E750" s="4" t="str">
        <x:v>Low</x:v>
      </x:c>
      <x:c r="F750" s="10" t="n">
        <x:v>15079.1</x:v>
      </x:c>
      <x:c r="G750" s="10" t="n">
        <x:v>10394.94</x:v>
      </x:c>
      <x:c r="H750" s="11" t="n">
        <x:v>10</x:v>
      </x:c>
      <x:c r="I750" s="11" t="str">
        <x:v>Settled</x:v>
      </x:c>
      <x:c r="J750" s="11" t="n">
        <x:v>2</x:v>
      </x:c>
      <x:c r="K750" s="11" t="n">
        <x:v>19</x:v>
      </x:c>
      <x:c r="L750" s="11" t="n">
        <x:v>0</x:v>
      </x:c>
      <x:c r="M750" s="4" t="str">
        <x:v>2025-02</x:v>
      </x:c>
      <x:c r="N750" s="4" t="n">
        <x:f>IF(AND(I750="Settled",ISNUMBER(K750)),1,0)</x:f>
        <x:v>1</x:v>
      </x:c>
      <x:c r="O750" s="4" t="n">
        <x:f>IF(N750=1,IF(K750&gt;Summary!$B$5,1,0),"")</x:f>
        <x:v>0</x:v>
      </x:c>
      <x:c r="P750" s="12" t="n">
        <x:f>IF(AND(ISNUMBER(F750),ISNUMBER(G750),G750&gt;0),F750/G750,"")</x:f>
        <x:v>1.4506192435935177</x:v>
      </x:c>
      <x:c r="Q750" s="14" t="d">
        <x:v>2025-02-03T00:00:00.000Z</x:v>
      </x:c>
      <x:c r="R750" t="str">
        <x:v>P00154</x:v>
      </x:c>
      <x:c r="S750" t="str">
        <x:v>I00749</x:v>
      </x:c>
      <x:c r="T750" t="str">
        <x:v>R01</x:v>
      </x:c>
      <x:c r="U750" t="n">
        <x:v>0</x:v>
      </x:c>
      <x:c r="V750" t="n">
        <x:v>0</x:v>
      </x:c>
    </x:row>
    <x:row r="751" ht="20" customHeight="1">
      <x:c r="A751" s="4" t="str">
        <x:v>C00750</x:v>
      </x:c>
      <x:c r="B751" s="4" t="str">
        <x:v>Property</x:v>
      </x:c>
      <x:c r="C751" s="4" t="str">
        <x:v>North</x:v>
      </x:c>
      <x:c r="D751" s="4" t="str">
        <x:v>Fire</x:v>
      </x:c>
      <x:c r="E751" s="4" t="str">
        <x:v>Low</x:v>
      </x:c>
      <x:c r="F751" s="10" t="n">
        <x:v>82628.78</x:v>
      </x:c>
      <x:c r="G751" s="10" t="n">
        <x:v>16177.13</x:v>
      </x:c>
      <x:c r="H751" s="11" t="n">
        <x:v>3</x:v>
      </x:c>
      <x:c r="I751" s="11" t="str">
        <x:v>Settled</x:v>
      </x:c>
      <x:c r="J751" s="11" t="n">
        <x:v>5</x:v>
      </x:c>
      <x:c r="K751" s="11" t="n">
        <x:v>21</x:v>
      </x:c>
      <x:c r="L751" s="11" t="n">
        <x:v>1</x:v>
      </x:c>
      <x:c r="M751" s="4" t="str">
        <x:v>2025-04</x:v>
      </x:c>
      <x:c r="N751" s="4" t="n">
        <x:f>IF(AND(I751="Settled",ISNUMBER(K751)),1,0)</x:f>
        <x:v>1</x:v>
      </x:c>
      <x:c r="O751" s="4" t="n">
        <x:f>IF(N751=1,IF(K751&gt;Summary!$B$5,1,0),"")</x:f>
        <x:v>0</x:v>
      </x:c>
      <x:c r="P751" s="12" t="n">
        <x:f>IF(AND(ISNUMBER(F751),ISNUMBER(G751),G751&gt;0),F751/G751,"")</x:f>
        <x:v>5.107752734879425</x:v>
      </x:c>
      <x:c r="Q751" s="14" t="d">
        <x:v>2025-04-11T00:00:00.000Z</x:v>
      </x:c>
      <x:c r="R751" t="str">
        <x:v>P01372</x:v>
      </x:c>
      <x:c r="S751" t="str">
        <x:v>I00750</x:v>
      </x:c>
      <x:c r="T751" t="str">
        <x:v>R02</x:v>
      </x:c>
      <x:c r="U751" t="n">
        <x:v>0</x:v>
      </x:c>
      <x:c r="V751" t="n">
        <x:v>0</x:v>
      </x:c>
    </x:row>
    <x:row r="752" ht="20" customHeight="1">
      <x:c r="A752" s="4" t="str">
        <x:v>C00751</x:v>
      </x:c>
      <x:c r="B752" s="4" t="str">
        <x:v>Motor</x:v>
      </x:c>
      <x:c r="C752" s="4" t="str">
        <x:v>South</x:v>
      </x:c>
      <x:c r="D752" s="4" t="str">
        <x:v>Collision</x:v>
      </x:c>
      <x:c r="E752" s="4" t="str">
        <x:v>Medium</x:v>
      </x:c>
      <x:c r="F752" s="10" t="n">
        <x:v>91407.79</x:v>
      </x:c>
      <x:c r="G752" s="10" t="n">
        <x:v>14347.82</x:v>
      </x:c>
      <x:c r="H752" s="11" t="n">
        <x:v>2</x:v>
      </x:c>
      <x:c r="I752" s="11" t="str">
        <x:v>Settled</x:v>
      </x:c>
      <x:c r="J752" s="11" t="n">
        <x:v>2</x:v>
      </x:c>
      <x:c r="K752" s="11" t="n">
        <x:v>7</x:v>
      </x:c>
      <x:c r="L752" s="11" t="n">
        <x:v>0</x:v>
      </x:c>
      <x:c r="M752" s="4" t="str">
        <x:v>2025-08</x:v>
      </x:c>
      <x:c r="N752" s="4" t="n">
        <x:f>IF(AND(I752="Settled",ISNUMBER(K752)),1,0)</x:f>
        <x:v>1</x:v>
      </x:c>
      <x:c r="O752" s="4" t="n">
        <x:f>IF(N752=1,IF(K752&gt;Summary!$B$5,1,0),"")</x:f>
        <x:v>0</x:v>
      </x:c>
      <x:c r="P752" s="12" t="n">
        <x:f>IF(AND(ISNUMBER(F752),ISNUMBER(G752),G752&gt;0),F752/G752,"")</x:f>
        <x:v>6.370848672481254</x:v>
      </x:c>
      <x:c r="Q752" s="14" t="d">
        <x:v>2025-08-30T00:00:00.000Z</x:v>
      </x:c>
      <x:c r="R752" t="str">
        <x:v>P00619</x:v>
      </x:c>
      <x:c r="S752" t="str">
        <x:v>I00751</x:v>
      </x:c>
      <x:c r="T752" t="str">
        <x:v>R01</x:v>
      </x:c>
      <x:c r="U752" t="n">
        <x:v>0</x:v>
      </x:c>
      <x:c r="V752" t="n">
        <x:v>0</x:v>
      </x:c>
    </x:row>
    <x:row r="753" ht="20" customHeight="1">
      <x:c r="A753" s="4" t="str">
        <x:v>C00752</x:v>
      </x:c>
      <x:c r="B753" s="4" t="str">
        <x:v>Motor</x:v>
      </x:c>
      <x:c r="C753" s="4" t="str">
        <x:v>South</x:v>
      </x:c>
      <x:c r="D753" s="4" t="str">
        <x:v>Glass Damage</x:v>
      </x:c>
      <x:c r="E753" s="4" t="str">
        <x:v>High</x:v>
      </x:c>
      <x:c r="F753" s="10" t="n">
        <x:v>17835.85</x:v>
      </x:c>
      <x:c r="G753" s="10" t="n">
        <x:v>14046.95</x:v>
      </x:c>
      <x:c r="H753" s="11" t="n">
        <x:v>1</x:v>
      </x:c>
      <x:c r="I753" s="11" t="str">
        <x:v>Settled</x:v>
      </x:c>
      <x:c r="J753" s="11" t="n">
        <x:v>4</x:v>
      </x:c>
      <x:c r="K753" s="11" t="n">
        <x:v>29</x:v>
      </x:c>
      <x:c r="L753" s="11" t="n">
        <x:v>0</x:v>
      </x:c>
      <x:c r="M753" s="4" t="str">
        <x:v>2025-09</x:v>
      </x:c>
      <x:c r="N753" s="4" t="n">
        <x:f>IF(AND(I753="Settled",ISNUMBER(K753)),1,0)</x:f>
        <x:v>1</x:v>
      </x:c>
      <x:c r="O753" s="4" t="n">
        <x:f>IF(N753=1,IF(K753&gt;Summary!$B$5,1,0),"")</x:f>
        <x:v>0</x:v>
      </x:c>
      <x:c r="P753" s="12" t="n">
        <x:f>IF(AND(ISNUMBER(F753),ISNUMBER(G753),G753&gt;0),F753/G753,"")</x:f>
        <x:v>1.2697311516023049</x:v>
      </x:c>
      <x:c r="Q753" s="14" t="d">
        <x:v>2025-09-22T00:00:00.000Z</x:v>
      </x:c>
      <x:c r="R753" t="str">
        <x:v>P01217</x:v>
      </x:c>
      <x:c r="S753" t="str">
        <x:v>I00752</x:v>
      </x:c>
      <x:c r="T753" t="str">
        <x:v>R01</x:v>
      </x:c>
      <x:c r="U753" t="n">
        <x:v>0</x:v>
      </x:c>
      <x:c r="V753" t="n">
        <x:v>0</x:v>
      </x:c>
    </x:row>
    <x:row r="754" ht="20" customHeight="1">
      <x:c r="A754" s="4" t="str">
        <x:v>C00753</x:v>
      </x:c>
      <x:c r="B754" s="4" t="str">
        <x:v>Motor</x:v>
      </x:c>
      <x:c r="C754" s="4" t="str">
        <x:v>North</x:v>
      </x:c>
      <x:c r="D754" s="4" t="str">
        <x:v>Theft</x:v>
      </x:c>
      <x:c r="E754" s="4" t="str">
        <x:v>Medium</x:v>
      </x:c>
      <x:c r="F754" s="10" t="n">
        <x:v>100848.38</x:v>
      </x:c>
      <x:c r="G754" s="10" t="n">
        <x:v>15534.03</x:v>
      </x:c>
      <x:c r="H754" s="11" t="n">
        <x:v>2</x:v>
      </x:c>
      <x:c r="I754" s="11" t="str">
        <x:v>Settled</x:v>
      </x:c>
      <x:c r="J754" s="11" t="n">
        <x:v>5</x:v>
      </x:c>
      <x:c r="K754" s="11" t="n">
        <x:v>30</x:v>
      </x:c>
      <x:c r="L754" s="11" t="n">
        <x:v>1</x:v>
      </x:c>
      <x:c r="M754" s="4" t="str">
        <x:v>2025-12</x:v>
      </x:c>
      <x:c r="N754" s="4" t="n">
        <x:f>IF(AND(I754="Settled",ISNUMBER(K754)),1,0)</x:f>
        <x:v>1</x:v>
      </x:c>
      <x:c r="O754" s="4" t="n">
        <x:f>IF(N754=1,IF(K754&gt;Summary!$B$5,1,0),"")</x:f>
        <x:v>0</x:v>
      </x:c>
      <x:c r="P754" s="12" t="n">
        <x:f>IF(AND(ISNUMBER(F754),ISNUMBER(G754),G754&gt;0),F754/G754,"")</x:f>
        <x:v>6.492093809526568</x:v>
      </x:c>
      <x:c r="Q754" s="14" t="d">
        <x:v>2025-12-28T00:00:00.000Z</x:v>
      </x:c>
      <x:c r="R754" t="str">
        <x:v>P01554</x:v>
      </x:c>
      <x:c r="S754" t="str">
        <x:v>I00753</x:v>
      </x:c>
      <x:c r="T754" t="str">
        <x:v>R02</x:v>
      </x:c>
      <x:c r="U754" t="n">
        <x:v>0</x:v>
      </x:c>
      <x:c r="V754" t="n">
        <x:v>0</x:v>
      </x:c>
    </x:row>
    <x:row r="755" ht="20" customHeight="1">
      <x:c r="A755" s="4" t="str">
        <x:v>C00754</x:v>
      </x:c>
      <x:c r="B755" s="4" t="str">
        <x:v>Motor</x:v>
      </x:c>
      <x:c r="C755" s="4" t="str">
        <x:v>Central</x:v>
      </x:c>
      <x:c r="D755" s="4" t="str">
        <x:v>Collision</x:v>
      </x:c>
      <x:c r="E755" s="4" t="str">
        <x:v>Low</x:v>
      </x:c>
      <x:c r="F755" s="10" t="n">
        <x:v>17476.92</x:v>
      </x:c>
      <x:c r="G755" s="10" t="n">
        <x:v>11655.41</x:v>
      </x:c>
      <x:c r="H755" s="11" t="n">
        <x:v>8</x:v>
      </x:c>
      <x:c r="I755" s="11" t="str">
        <x:v>Settled</x:v>
      </x:c>
      <x:c r="J755" s="11" t="n">
        <x:v>3</x:v>
      </x:c>
      <x:c r="K755" s="11" t="n">
        <x:v>12</x:v>
      </x:c>
      <x:c r="L755" s="11" t="n">
        <x:v>0</x:v>
      </x:c>
      <x:c r="M755" s="4" t="str">
        <x:v>2025-09</x:v>
      </x:c>
      <x:c r="N755" s="4" t="n">
        <x:f>IF(AND(I755="Settled",ISNUMBER(K755)),1,0)</x:f>
        <x:v>1</x:v>
      </x:c>
      <x:c r="O755" s="4" t="n">
        <x:f>IF(N755=1,IF(K755&gt;Summary!$B$5,1,0),"")</x:f>
        <x:v>0</x:v>
      </x:c>
      <x:c r="P755" s="12" t="n">
        <x:f>IF(AND(ISNUMBER(F755),ISNUMBER(G755),G755&gt;0),F755/G755,"")</x:f>
        <x:v>1.4994684871660455</x:v>
      </x:c>
      <x:c r="Q755" s="14" t="d">
        <x:v>2025-09-16T00:00:00.000Z</x:v>
      </x:c>
      <x:c r="R755" t="str">
        <x:v>P01126</x:v>
      </x:c>
      <x:c r="S755" t="str">
        <x:v>I00754</x:v>
      </x:c>
      <x:c r="T755" t="str">
        <x:v>R05</x:v>
      </x:c>
      <x:c r="U755" t="n">
        <x:v>0</x:v>
      </x:c>
      <x:c r="V755" t="n">
        <x:v>0</x:v>
      </x:c>
    </x:row>
    <x:row r="756" ht="20" customHeight="1">
      <x:c r="A756" s="4" t="str">
        <x:v>C00755</x:v>
      </x:c>
      <x:c r="B756" s="4" t="str">
        <x:v>Motor</x:v>
      </x:c>
      <x:c r="C756" s="4" t="str">
        <x:v>North</x:v>
      </x:c>
      <x:c r="D756" s="4" t="str">
        <x:v>Collision</x:v>
      </x:c>
      <x:c r="E756" s="4" t="str">
        <x:v>Low</x:v>
      </x:c>
      <x:c r="F756" s="10" t="n">
        <x:v>22079.51</x:v>
      </x:c>
      <x:c r="G756" s="10" t="n">
        <x:v>6290.03</x:v>
      </x:c>
      <x:c r="H756" s="11" t="n">
        <x:v>6</x:v>
      </x:c>
      <x:c r="I756" s="11" t="str">
        <x:v>Pending</x:v>
      </x:c>
      <x:c r="J756" s="11" t="n">
        <x:v>2</x:v>
      </x:c>
      <x:c r="K756" s="11"/>
      <x:c r="L756" s="11" t="n">
        <x:v>0</x:v>
      </x:c>
      <x:c r="M756" s="4" t="str">
        <x:v>2025-03</x:v>
      </x:c>
      <x:c r="N756" s="4" t="n">
        <x:f>IF(AND(I756="Settled",ISNUMBER(K756)),1,0)</x:f>
        <x:v>0</x:v>
      </x:c>
      <x:c r="O756" s="4" t="str">
        <x:f>IF(N756=1,IF(K756&gt;Summary!$B$5,1,0),"")</x:f>
      </x:c>
      <x:c r="P756" s="12" t="n">
        <x:f>IF(AND(ISNUMBER(F756),ISNUMBER(G756),G756&gt;0),F756/G756,"")</x:f>
        <x:v>3.5102392198447383</x:v>
      </x:c>
      <x:c r="Q756" s="14" t="d">
        <x:v>2025-03-26T00:00:00.000Z</x:v>
      </x:c>
      <x:c r="R756" t="str">
        <x:v>P01473</x:v>
      </x:c>
      <x:c r="S756" t="str">
        <x:v>I00755</x:v>
      </x:c>
      <x:c r="T756" t="str">
        <x:v>R02</x:v>
      </x:c>
      <x:c r="U756" t="n">
        <x:v>0</x:v>
      </x:c>
      <x:c r="V756" t="n">
        <x:v>0</x:v>
      </x:c>
    </x:row>
    <x:row r="757" ht="20" customHeight="1">
      <x:c r="A757" s="4" t="str">
        <x:v>C00756</x:v>
      </x:c>
      <x:c r="B757" s="4" t="str">
        <x:v>Motor</x:v>
      </x:c>
      <x:c r="C757" s="4" t="str">
        <x:v>West</x:v>
      </x:c>
      <x:c r="D757" s="4" t="str">
        <x:v>Glass Damage</x:v>
      </x:c>
      <x:c r="E757" s="4" t="str">
        <x:v>Medium</x:v>
      </x:c>
      <x:c r="F757" s="10" t="n">
        <x:v>12048.32</x:v>
      </x:c>
      <x:c r="G757" s="10" t="n">
        <x:v>11083.81</x:v>
      </x:c>
      <x:c r="H757" s="11" t="n">
        <x:v>8</x:v>
      </x:c>
      <x:c r="I757" s="11" t="str">
        <x:v>Settled</x:v>
      </x:c>
      <x:c r="J757" s="11" t="n">
        <x:v>4</x:v>
      </x:c>
      <x:c r="K757" s="11" t="n">
        <x:v>19</x:v>
      </x:c>
      <x:c r="L757" s="11" t="n">
        <x:v>0</x:v>
      </x:c>
      <x:c r="M757" s="4" t="str">
        <x:v>2025-09</x:v>
      </x:c>
      <x:c r="N757" s="4" t="n">
        <x:f>IF(AND(I757="Settled",ISNUMBER(K757)),1,0)</x:f>
        <x:v>1</x:v>
      </x:c>
      <x:c r="O757" s="4" t="n">
        <x:f>IF(N757=1,IF(K757&gt;Summary!$B$5,1,0),"")</x:f>
        <x:v>0</x:v>
      </x:c>
      <x:c r="P757" s="12" t="n">
        <x:f>IF(AND(ISNUMBER(F757),ISNUMBER(G757),G757&gt;0),F757/G757,"")</x:f>
        <x:v>1.0870197161445387</x:v>
      </x:c>
      <x:c r="Q757" s="14" t="d">
        <x:v>2025-09-17T00:00:00.000Z</x:v>
      </x:c>
      <x:c r="R757" t="str">
        <x:v>P00017</x:v>
      </x:c>
      <x:c r="S757" t="str">
        <x:v>I00756</x:v>
      </x:c>
      <x:c r="T757" t="str">
        <x:v>R03</x:v>
      </x:c>
      <x:c r="U757" t="n">
        <x:v>0</x:v>
      </x:c>
      <x:c r="V757" t="n">
        <x:v>0</x:v>
      </x:c>
    </x:row>
    <x:row r="758" ht="20" customHeight="1">
      <x:c r="A758" s="4" t="str">
        <x:v>C00757</x:v>
      </x:c>
      <x:c r="B758" s="4" t="str">
        <x:v>Motor</x:v>
      </x:c>
      <x:c r="C758" s="4" t="str">
        <x:v>North</x:v>
      </x:c>
      <x:c r="D758" s="4" t="str">
        <x:v>Collision</x:v>
      </x:c>
      <x:c r="E758" s="4" t="str">
        <x:v>Medium</x:v>
      </x:c>
      <x:c r="F758" s="10" t="n">
        <x:v>29819.46</x:v>
      </x:c>
      <x:c r="G758" s="10" t="n">
        <x:v>6615.71</x:v>
      </x:c>
      <x:c r="H758" s="11" t="n">
        <x:v>6</x:v>
      </x:c>
      <x:c r="I758" s="11" t="str">
        <x:v>Settled</x:v>
      </x:c>
      <x:c r="J758" s="11" t="n">
        <x:v>2</x:v>
      </x:c>
      <x:c r="K758" s="11" t="n">
        <x:v>14</x:v>
      </x:c>
      <x:c r="L758" s="11" t="n">
        <x:v>0</x:v>
      </x:c>
      <x:c r="M758" s="4" t="str">
        <x:v>2025-10</x:v>
      </x:c>
      <x:c r="N758" s="4" t="n">
        <x:f>IF(AND(I758="Settled",ISNUMBER(K758)),1,0)</x:f>
        <x:v>1</x:v>
      </x:c>
      <x:c r="O758" s="4" t="n">
        <x:f>IF(N758=1,IF(K758&gt;Summary!$B$5,1,0),"")</x:f>
        <x:v>0</x:v>
      </x:c>
      <x:c r="P758" s="12" t="n">
        <x:f>IF(AND(ISNUMBER(F758),ISNUMBER(G758),G758&gt;0),F758/G758,"")</x:f>
        <x:v>4.5073710909335505</x:v>
      </x:c>
      <x:c r="Q758" s="14" t="d">
        <x:v>2025-10-02T00:00:00.000Z</x:v>
      </x:c>
      <x:c r="R758" t="str">
        <x:v>P00273</x:v>
      </x:c>
      <x:c r="S758" t="str">
        <x:v>I00757</x:v>
      </x:c>
      <x:c r="T758" t="str">
        <x:v>R02</x:v>
      </x:c>
      <x:c r="U758" t="n">
        <x:v>0</x:v>
      </x:c>
      <x:c r="V758" t="n">
        <x:v>0</x:v>
      </x:c>
    </x:row>
    <x:row r="759" ht="20" customHeight="1">
      <x:c r="A759" s="4" t="str">
        <x:v>C00758</x:v>
      </x:c>
      <x:c r="B759" s="4" t="str">
        <x:v>Motor</x:v>
      </x:c>
      <x:c r="C759" s="4" t="str">
        <x:v>East</x:v>
      </x:c>
      <x:c r="D759" s="4" t="str">
        <x:v>Theft</x:v>
      </x:c>
      <x:c r="E759" s="4" t="str">
        <x:v>Unknown</x:v>
      </x:c>
      <x:c r="F759" s="10" t="n">
        <x:v>27331.54</x:v>
      </x:c>
      <x:c r="G759" s="10" t="n">
        <x:v>11167.09</x:v>
      </x:c>
      <x:c r="H759" s="11" t="n">
        <x:v>10</x:v>
      </x:c>
      <x:c r="I759" s="11" t="str">
        <x:v>Pending</x:v>
      </x:c>
      <x:c r="J759" s="11" t="n">
        <x:v>6</x:v>
      </x:c>
      <x:c r="K759" s="11"/>
      <x:c r="L759" s="11" t="n">
        <x:v>1</x:v>
      </x:c>
      <x:c r="M759" s="4" t="str">
        <x:v>2025-09</x:v>
      </x:c>
      <x:c r="N759" s="4" t="n">
        <x:f>IF(AND(I759="Settled",ISNUMBER(K759)),1,0)</x:f>
        <x:v>0</x:v>
      </x:c>
      <x:c r="O759" s="4" t="str">
        <x:f>IF(N759=1,IF(K759&gt;Summary!$B$5,1,0),"")</x:f>
      </x:c>
      <x:c r="P759" s="12" t="n">
        <x:f>IF(AND(ISNUMBER(F759),ISNUMBER(G759),G759&gt;0),F759/G759,"")</x:f>
        <x:v>2.4475078108979154</x:v>
      </x:c>
      <x:c r="Q759" s="14" t="d">
        <x:v>2025-09-04T00:00:00.000Z</x:v>
      </x:c>
      <x:c r="R759" t="str">
        <x:v>P01002</x:v>
      </x:c>
      <x:c r="S759" t="str">
        <x:v>I00758</x:v>
      </x:c>
      <x:c r="T759" t="str">
        <x:v>R04</x:v>
      </x:c>
      <x:c r="U759" t="n">
        <x:v>0</x:v>
      </x:c>
      <x:c r="V759" t="n">
        <x:v>0</x:v>
      </x:c>
    </x:row>
    <x:row r="760" ht="20" customHeight="1">
      <x:c r="A760" s="4" t="str">
        <x:v>C00759</x:v>
      </x:c>
      <x:c r="B760" s="4" t="str">
        <x:v>Motor</x:v>
      </x:c>
      <x:c r="C760" s="4" t="str">
        <x:v>East</x:v>
      </x:c>
      <x:c r="D760" s="4" t="str">
        <x:v>Theft</x:v>
      </x:c>
      <x:c r="E760" s="4" t="str">
        <x:v>Low</x:v>
      </x:c>
      <x:c r="F760" s="10" t="n">
        <x:v>34162.74</x:v>
      </x:c>
      <x:c r="G760" s="10" t="n">
        <x:v>11446.3</x:v>
      </x:c>
      <x:c r="H760" s="11" t="n">
        <x:v>4</x:v>
      </x:c>
      <x:c r="I760" s="11" t="str">
        <x:v>Settled</x:v>
      </x:c>
      <x:c r="J760" s="11" t="n">
        <x:v>6</x:v>
      </x:c>
      <x:c r="K760" s="11" t="n">
        <x:v>21</x:v>
      </x:c>
      <x:c r="L760" s="11" t="n">
        <x:v>1</x:v>
      </x:c>
      <x:c r="M760" s="4" t="str">
        <x:v>2025-09</x:v>
      </x:c>
      <x:c r="N760" s="4" t="n">
        <x:f>IF(AND(I760="Settled",ISNUMBER(K760)),1,0)</x:f>
        <x:v>1</x:v>
      </x:c>
      <x:c r="O760" s="4" t="n">
        <x:f>IF(N760=1,IF(K760&gt;Summary!$B$5,1,0),"")</x:f>
        <x:v>0</x:v>
      </x:c>
      <x:c r="P760" s="12" t="n">
        <x:f>IF(AND(ISNUMBER(F760),ISNUMBER(G760),G760&gt;0),F760/G760,"")</x:f>
        <x:v>2.9846098739330613</x:v>
      </x:c>
      <x:c r="Q760" s="14" t="d">
        <x:v>2025-09-30T00:00:00.000Z</x:v>
      </x:c>
      <x:c r="R760" t="str">
        <x:v>P00865</x:v>
      </x:c>
      <x:c r="S760" t="str">
        <x:v>I00759</x:v>
      </x:c>
      <x:c r="T760" t="str">
        <x:v>R04</x:v>
      </x:c>
      <x:c r="U760" t="n">
        <x:v>0</x:v>
      </x:c>
      <x:c r="V760" t="n">
        <x:v>0</x:v>
      </x:c>
    </x:row>
    <x:row r="761" ht="20" customHeight="1">
      <x:c r="A761" s="4" t="str">
        <x:v>C00760</x:v>
      </x:c>
      <x:c r="B761" s="4" t="str">
        <x:v>Motor</x:v>
      </x:c>
      <x:c r="C761" s="4" t="str">
        <x:v>South</x:v>
      </x:c>
      <x:c r="D761" s="4" t="str">
        <x:v>Collision</x:v>
      </x:c>
      <x:c r="E761" s="4" t="str">
        <x:v>Medium</x:v>
      </x:c>
      <x:c r="F761" s="10" t="n">
        <x:v>43476.42</x:v>
      </x:c>
      <x:c r="G761" s="10" t="n">
        <x:v>8140.71</x:v>
      </x:c>
      <x:c r="H761" s="11" t="n">
        <x:v>5</x:v>
      </x:c>
      <x:c r="I761" s="11" t="str">
        <x:v>Settled</x:v>
      </x:c>
      <x:c r="J761" s="11" t="n">
        <x:v>2</x:v>
      </x:c>
      <x:c r="K761" s="11" t="n">
        <x:v>11</x:v>
      </x:c>
      <x:c r="L761" s="11" t="n">
        <x:v>0</x:v>
      </x:c>
      <x:c r="M761" s="4" t="str">
        <x:v>2025-10</x:v>
      </x:c>
      <x:c r="N761" s="4" t="n">
        <x:f>IF(AND(I761="Settled",ISNUMBER(K761)),1,0)</x:f>
        <x:v>1</x:v>
      </x:c>
      <x:c r="O761" s="4" t="n">
        <x:f>IF(N761=1,IF(K761&gt;Summary!$B$5,1,0),"")</x:f>
        <x:v>0</x:v>
      </x:c>
      <x:c r="P761" s="12" t="n">
        <x:f>IF(AND(ISNUMBER(F761),ISNUMBER(G761),G761&gt;0),F761/G761,"")</x:f>
        <x:v>5.340617710248861</x:v>
      </x:c>
      <x:c r="Q761" s="14" t="d">
        <x:v>2025-10-26T00:00:00.000Z</x:v>
      </x:c>
      <x:c r="R761" t="str">
        <x:v>P00193</x:v>
      </x:c>
      <x:c r="S761" t="str">
        <x:v>I00760</x:v>
      </x:c>
      <x:c r="T761" t="str">
        <x:v>R01</x:v>
      </x:c>
      <x:c r="U761" t="n">
        <x:v>0</x:v>
      </x:c>
      <x:c r="V761" t="n">
        <x:v>0</x:v>
      </x:c>
    </x:row>
    <x:row r="762" ht="20" customHeight="1">
      <x:c r="A762" s="4" t="str">
        <x:v>C00761</x:v>
      </x:c>
      <x:c r="B762" s="4" t="str">
        <x:v>Property</x:v>
      </x:c>
      <x:c r="C762" s="4" t="str">
        <x:v>South</x:v>
      </x:c>
      <x:c r="D762" s="4" t="str">
        <x:v>Fire</x:v>
      </x:c>
      <x:c r="E762" s="4" t="str">
        <x:v>High</x:v>
      </x:c>
      <x:c r="F762" s="10" t="n">
        <x:v>998939.95</x:v>
      </x:c>
      <x:c r="G762" s="10" t="n">
        <x:v>10394.07</x:v>
      </x:c>
      <x:c r="H762" s="11" t="n">
        <x:v>8</x:v>
      </x:c>
      <x:c r="I762" s="11" t="str">
        <x:v>Settled</x:v>
      </x:c>
      <x:c r="J762" s="11" t="n">
        <x:v>4</x:v>
      </x:c>
      <x:c r="K762" s="11" t="n">
        <x:v>20</x:v>
      </x:c>
      <x:c r="L762" s="11" t="n">
        <x:v>0</x:v>
      </x:c>
      <x:c r="M762" s="4" t="str">
        <x:v>2025-07</x:v>
      </x:c>
      <x:c r="N762" s="4" t="n">
        <x:f>IF(AND(I762="Settled",ISNUMBER(K762)),1,0)</x:f>
        <x:v>1</x:v>
      </x:c>
      <x:c r="O762" s="4" t="n">
        <x:f>IF(N762=1,IF(K762&gt;Summary!$B$5,1,0),"")</x:f>
        <x:v>0</x:v>
      </x:c>
      <x:c r="P762" s="12" t="n">
        <x:f>IF(AND(ISNUMBER(F762),ISNUMBER(G762),G762&gt;0),F762/G762,"")</x:f>
        <x:v>96.10671758031262</x:v>
      </x:c>
      <x:c r="Q762" s="14" t="d">
        <x:v>2025-07-27T00:00:00.000Z</x:v>
      </x:c>
      <x:c r="R762" t="str">
        <x:v>P01150</x:v>
      </x:c>
      <x:c r="S762" t="str">
        <x:v>I00761</x:v>
      </x:c>
      <x:c r="T762" t="str">
        <x:v>R01</x:v>
      </x:c>
      <x:c r="U762" t="n">
        <x:v>0</x:v>
      </x:c>
      <x:c r="V762" t="n">
        <x:v>0</x:v>
      </x:c>
    </x:row>
    <x:row r="763" ht="20" customHeight="1">
      <x:c r="A763" s="4" t="str">
        <x:v>C00762</x:v>
      </x:c>
      <x:c r="B763" s="4" t="str">
        <x:v>Motor</x:v>
      </x:c>
      <x:c r="C763" s="4" t="str">
        <x:v>East</x:v>
      </x:c>
      <x:c r="D763" s="4" t="str">
        <x:v>Collision</x:v>
      </x:c>
      <x:c r="E763" s="4" t="str">
        <x:v>Medium</x:v>
      </x:c>
      <x:c r="F763" s="10" t="n">
        <x:v>80173.46</x:v>
      </x:c>
      <x:c r="G763" s="10" t="n">
        <x:v>9195.47</x:v>
      </x:c>
      <x:c r="H763" s="11" t="n">
        <x:v>1</x:v>
      </x:c>
      <x:c r="I763" s="11" t="str">
        <x:v>Pending</x:v>
      </x:c>
      <x:c r="J763" s="11" t="n">
        <x:v>2</x:v>
      </x:c>
      <x:c r="K763" s="11"/>
      <x:c r="L763" s="11" t="n">
        <x:v>0</x:v>
      </x:c>
      <x:c r="M763" s="4" t="str">
        <x:v>2025-12</x:v>
      </x:c>
      <x:c r="N763" s="4" t="n">
        <x:f>IF(AND(I763="Settled",ISNUMBER(K763)),1,0)</x:f>
        <x:v>0</x:v>
      </x:c>
      <x:c r="O763" s="4" t="str">
        <x:f>IF(N763=1,IF(K763&gt;Summary!$B$5,1,0),"")</x:f>
      </x:c>
      <x:c r="P763" s="12" t="n">
        <x:f>IF(AND(ISNUMBER(F763),ISNUMBER(G763),G763&gt;0),F763/G763,"")</x:f>
        <x:v>8.718799582838074</x:v>
      </x:c>
      <x:c r="Q763" s="14" t="d">
        <x:v>2025-12-30T00:00:00.000Z</x:v>
      </x:c>
      <x:c r="R763" t="str">
        <x:v>P00094</x:v>
      </x:c>
      <x:c r="S763" t="str">
        <x:v>I00762</x:v>
      </x:c>
      <x:c r="T763" t="str">
        <x:v>R04</x:v>
      </x:c>
      <x:c r="U763" t="n">
        <x:v>0</x:v>
      </x:c>
      <x:c r="V763" t="n">
        <x:v>0</x:v>
      </x:c>
    </x:row>
    <x:row r="764" ht="20" customHeight="1">
      <x:c r="A764" s="4" t="str">
        <x:v>C00763</x:v>
      </x:c>
      <x:c r="B764" s="4" t="str">
        <x:v>Property</x:v>
      </x:c>
      <x:c r="C764" s="4" t="str">
        <x:v>North</x:v>
      </x:c>
      <x:c r="D764" s="4" t="str">
        <x:v>Water Damage</x:v>
      </x:c>
      <x:c r="E764" s="4" t="str">
        <x:v>Low</x:v>
      </x:c>
      <x:c r="F764" s="10" t="n">
        <x:v>27749.84</x:v>
      </x:c>
      <x:c r="G764" s="10" t="n">
        <x:v>12933.12</x:v>
      </x:c>
      <x:c r="H764" s="11" t="n">
        <x:v>7</x:v>
      </x:c>
      <x:c r="I764" s="11" t="str">
        <x:v>Settled</x:v>
      </x:c>
      <x:c r="J764" s="11" t="n">
        <x:v>4</x:v>
      </x:c>
      <x:c r="K764" s="11" t="n">
        <x:v>6</x:v>
      </x:c>
      <x:c r="L764" s="11" t="n">
        <x:v>0</x:v>
      </x:c>
      <x:c r="M764" s="4" t="str">
        <x:v>2025-08</x:v>
      </x:c>
      <x:c r="N764" s="4" t="n">
        <x:f>IF(AND(I764="Settled",ISNUMBER(K764)),1,0)</x:f>
        <x:v>1</x:v>
      </x:c>
      <x:c r="O764" s="4" t="n">
        <x:f>IF(N764=1,IF(K764&gt;Summary!$B$5,1,0),"")</x:f>
        <x:v>0</x:v>
      </x:c>
      <x:c r="P764" s="12" t="n">
        <x:f>IF(AND(ISNUMBER(F764),ISNUMBER(G764),G764&gt;0),F764/G764,"")</x:f>
        <x:v>2.1456415775930324</x:v>
      </x:c>
      <x:c r="Q764" s="14" t="d">
        <x:v>2025-08-24T00:00:00.000Z</x:v>
      </x:c>
      <x:c r="R764" t="str">
        <x:v>P01586</x:v>
      </x:c>
      <x:c r="S764" t="str">
        <x:v>I00763</x:v>
      </x:c>
      <x:c r="T764" t="str">
        <x:v>R02</x:v>
      </x:c>
      <x:c r="U764" t="n">
        <x:v>0</x:v>
      </x:c>
      <x:c r="V764" t="n">
        <x:v>0</x:v>
      </x:c>
    </x:row>
    <x:row r="765" ht="20" customHeight="1">
      <x:c r="A765" s="4" t="str">
        <x:v>C00764</x:v>
      </x:c>
      <x:c r="B765" s="4" t="str">
        <x:v>Motor</x:v>
      </x:c>
      <x:c r="C765" s="4" t="str">
        <x:v>South</x:v>
      </x:c>
      <x:c r="D765" s="4" t="str">
        <x:v>Collision</x:v>
      </x:c>
      <x:c r="E765" s="4" t="str">
        <x:v>Medium</x:v>
      </x:c>
      <x:c r="F765" s="10" t="n">
        <x:v>30234.59</x:v>
      </x:c>
      <x:c r="G765" s="10" t="n">
        <x:v>4542.5</x:v>
      </x:c>
      <x:c r="H765" s="11" t="n">
        <x:v>9</x:v>
      </x:c>
      <x:c r="I765" s="11" t="str">
        <x:v>Settled</x:v>
      </x:c>
      <x:c r="J765" s="11" t="n">
        <x:v>4</x:v>
      </x:c>
      <x:c r="K765" s="11" t="n">
        <x:v>16</x:v>
      </x:c>
      <x:c r="L765" s="11" t="n">
        <x:v>0</x:v>
      </x:c>
      <x:c r="M765" s="4" t="str">
        <x:v>2025-01</x:v>
      </x:c>
      <x:c r="N765" s="4" t="n">
        <x:f>IF(AND(I765="Settled",ISNUMBER(K765)),1,0)</x:f>
        <x:v>1</x:v>
      </x:c>
      <x:c r="O765" s="4" t="n">
        <x:f>IF(N765=1,IF(K765&gt;Summary!$B$5,1,0),"")</x:f>
        <x:v>0</x:v>
      </x:c>
      <x:c r="P765" s="12" t="n">
        <x:f>IF(AND(ISNUMBER(F765),ISNUMBER(G765),G765&gt;0),F765/G765,"")</x:f>
        <x:v>6.655936158503027</x:v>
      </x:c>
      <x:c r="Q765" s="14" t="d">
        <x:v>2025-01-21T00:00:00.000Z</x:v>
      </x:c>
      <x:c r="R765" t="str">
        <x:v>P00251</x:v>
      </x:c>
      <x:c r="S765" t="str">
        <x:v>I00764</x:v>
      </x:c>
      <x:c r="T765" t="str">
        <x:v>R01</x:v>
      </x:c>
      <x:c r="U765" t="n">
        <x:v>0</x:v>
      </x:c>
      <x:c r="V765" t="n">
        <x:v>0</x:v>
      </x:c>
    </x:row>
    <x:row r="766" ht="20" customHeight="1">
      <x:c r="A766" s="4" t="str">
        <x:v>C00765</x:v>
      </x:c>
      <x:c r="B766" s="4" t="str">
        <x:v>Property</x:v>
      </x:c>
      <x:c r="C766" s="4" t="str">
        <x:v>West</x:v>
      </x:c>
      <x:c r="D766" s="4" t="str">
        <x:v>Unknown</x:v>
      </x:c>
      <x:c r="E766" s="4" t="str">
        <x:v>Low</x:v>
      </x:c>
      <x:c r="F766" s="10" t="n">
        <x:v>50124.04</x:v>
      </x:c>
      <x:c r="G766" s="10" t="n">
        <x:v>14531.49</x:v>
      </x:c>
      <x:c r="H766" s="11" t="n">
        <x:v>1</x:v>
      </x:c>
      <x:c r="I766" s="11" t="str">
        <x:v>Settled</x:v>
      </x:c>
      <x:c r="J766" s="11" t="n">
        <x:v>4</x:v>
      </x:c>
      <x:c r="K766" s="11" t="n">
        <x:v>25</x:v>
      </x:c>
      <x:c r="L766" s="11" t="n">
        <x:v>1</x:v>
      </x:c>
      <x:c r="M766" s="4" t="str">
        <x:v>2025-03</x:v>
      </x:c>
      <x:c r="N766" s="4" t="n">
        <x:f>IF(AND(I766="Settled",ISNUMBER(K766)),1,0)</x:f>
        <x:v>1</x:v>
      </x:c>
      <x:c r="O766" s="4" t="n">
        <x:f>IF(N766=1,IF(K766&gt;Summary!$B$5,1,0),"")</x:f>
        <x:v>0</x:v>
      </x:c>
      <x:c r="P766" s="12" t="n">
        <x:f>IF(AND(ISNUMBER(F766),ISNUMBER(G766),G766&gt;0),F766/G766,"")</x:f>
        <x:v>3.4493393313417964</x:v>
      </x:c>
      <x:c r="Q766" s="14" t="d">
        <x:v>2025-03-04T00:00:00.000Z</x:v>
      </x:c>
      <x:c r="R766" t="str">
        <x:v>P00713</x:v>
      </x:c>
      <x:c r="S766" t="str">
        <x:v>I00765</x:v>
      </x:c>
      <x:c r="T766" t="str">
        <x:v>R03</x:v>
      </x:c>
      <x:c r="U766" t="n">
        <x:v>0</x:v>
      </x:c>
      <x:c r="V766" t="n">
        <x:v>0</x:v>
      </x:c>
    </x:row>
    <x:row r="767" ht="20" customHeight="1">
      <x:c r="A767" s="4" t="str">
        <x:v>C00766</x:v>
      </x:c>
      <x:c r="B767" s="4" t="str">
        <x:v>Motor</x:v>
      </x:c>
      <x:c r="C767" s="4" t="str">
        <x:v>West</x:v>
      </x:c>
      <x:c r="D767" s="4" t="str">
        <x:v>Glass Damage</x:v>
      </x:c>
      <x:c r="E767" s="4" t="str">
        <x:v>High</x:v>
      </x:c>
      <x:c r="F767" s="10" t="n">
        <x:v>77843.25</x:v>
      </x:c>
      <x:c r="G767" s="10" t="n">
        <x:v>8589.22</x:v>
      </x:c>
      <x:c r="H767" s="11" t="n">
        <x:v>6</x:v>
      </x:c>
      <x:c r="I767" s="11" t="str">
        <x:v>Pending</x:v>
      </x:c>
      <x:c r="J767" s="11" t="n">
        <x:v>4</x:v>
      </x:c>
      <x:c r="K767" s="11"/>
      <x:c r="L767" s="11" t="n">
        <x:v>1</x:v>
      </x:c>
      <x:c r="M767" s="4" t="str">
        <x:v>2025-07</x:v>
      </x:c>
      <x:c r="N767" s="4" t="n">
        <x:f>IF(AND(I767="Settled",ISNUMBER(K767)),1,0)</x:f>
        <x:v>0</x:v>
      </x:c>
      <x:c r="O767" s="4" t="str">
        <x:f>IF(N767=1,IF(K767&gt;Summary!$B$5,1,0),"")</x:f>
      </x:c>
      <x:c r="P767" s="12" t="n">
        <x:f>IF(AND(ISNUMBER(F767),ISNUMBER(G767),G767&gt;0),F767/G767,"")</x:f>
        <x:v>9.062900938618409</x:v>
      </x:c>
      <x:c r="Q767" s="14" t="d">
        <x:v>2025-07-01T00:00:00.000Z</x:v>
      </x:c>
      <x:c r="R767" t="str">
        <x:v>P01318</x:v>
      </x:c>
      <x:c r="S767" t="str">
        <x:v>I00766</x:v>
      </x:c>
      <x:c r="T767" t="str">
        <x:v>R03</x:v>
      </x:c>
      <x:c r="U767" t="n">
        <x:v>0</x:v>
      </x:c>
      <x:c r="V767" t="n">
        <x:v>0</x:v>
      </x:c>
    </x:row>
    <x:row r="768" ht="20" customHeight="1">
      <x:c r="A768" s="4" t="str">
        <x:v>C00767</x:v>
      </x:c>
      <x:c r="B768" s="4" t="str">
        <x:v>Motor</x:v>
      </x:c>
      <x:c r="C768" s="4" t="str">
        <x:v>West</x:v>
      </x:c>
      <x:c r="D768" s="4" t="str">
        <x:v>Theft</x:v>
      </x:c>
      <x:c r="E768" s="4" t="str">
        <x:v>Low</x:v>
      </x:c>
      <x:c r="F768" s="10" t="n">
        <x:v>18101.34</x:v>
      </x:c>
      <x:c r="G768" s="10" t="n">
        <x:v>5487.41</x:v>
      </x:c>
      <x:c r="H768" s="11" t="n">
        <x:v>3</x:v>
      </x:c>
      <x:c r="I768" s="11" t="str">
        <x:v>Pending</x:v>
      </x:c>
      <x:c r="J768" s="11" t="n">
        <x:v>4</x:v>
      </x:c>
      <x:c r="K768" s="11"/>
      <x:c r="L768" s="11" t="n">
        <x:v>1</x:v>
      </x:c>
      <x:c r="M768" s="4" t="str">
        <x:v>2025-06</x:v>
      </x:c>
      <x:c r="N768" s="4" t="n">
        <x:f>IF(AND(I768="Settled",ISNUMBER(K768)),1,0)</x:f>
        <x:v>0</x:v>
      </x:c>
      <x:c r="O768" s="4" t="str">
        <x:f>IF(N768=1,IF(K768&gt;Summary!$B$5,1,0),"")</x:f>
      </x:c>
      <x:c r="P768" s="12" t="n">
        <x:f>IF(AND(ISNUMBER(F768),ISNUMBER(G768),G768&gt;0),F768/G768,"")</x:f>
        <x:v>3.2987037600616684</x:v>
      </x:c>
      <x:c r="Q768" s="14" t="d">
        <x:v>2025-06-08T00:00:00.000Z</x:v>
      </x:c>
      <x:c r="R768" t="str">
        <x:v>P00823</x:v>
      </x:c>
      <x:c r="S768" t="str">
        <x:v>I00767</x:v>
      </x:c>
      <x:c r="T768" t="str">
        <x:v>R03</x:v>
      </x:c>
      <x:c r="U768" t="n">
        <x:v>0</x:v>
      </x:c>
      <x:c r="V768" t="n">
        <x:v>0</x:v>
      </x:c>
    </x:row>
    <x:row r="769" ht="20" customHeight="1">
      <x:c r="A769" s="4" t="str">
        <x:v>C00768</x:v>
      </x:c>
      <x:c r="B769" s="4" t="str">
        <x:v>Motor</x:v>
      </x:c>
      <x:c r="C769" s="4" t="str">
        <x:v>North</x:v>
      </x:c>
      <x:c r="D769" s="4" t="str">
        <x:v>Glass Damage</x:v>
      </x:c>
      <x:c r="E769" s="4" t="str">
        <x:v>Unknown</x:v>
      </x:c>
      <x:c r="F769" s="10" t="n">
        <x:v>5247.48</x:v>
      </x:c>
      <x:c r="G769" s="10" t="n">
        <x:v>13045.17</x:v>
      </x:c>
      <x:c r="H769" s="11" t="n">
        <x:v>7</x:v>
      </x:c>
      <x:c r="I769" s="11" t="str">
        <x:v>Settled</x:v>
      </x:c>
      <x:c r="J769" s="11" t="n">
        <x:v>4</x:v>
      </x:c>
      <x:c r="K769" s="11" t="n">
        <x:v>14</x:v>
      </x:c>
      <x:c r="L769" s="11" t="n">
        <x:v>0</x:v>
      </x:c>
      <x:c r="M769" s="4" t="str">
        <x:v>2025-10</x:v>
      </x:c>
      <x:c r="N769" s="4" t="n">
        <x:f>IF(AND(I769="Settled",ISNUMBER(K769)),1,0)</x:f>
        <x:v>1</x:v>
      </x:c>
      <x:c r="O769" s="4" t="n">
        <x:f>IF(N769=1,IF(K769&gt;Summary!$B$5,1,0),"")</x:f>
        <x:v>0</x:v>
      </x:c>
      <x:c r="P769" s="12" t="n">
        <x:f>IF(AND(ISNUMBER(F769),ISNUMBER(G769),G769&gt;0),F769/G769,"")</x:f>
        <x:v>0.4022546275748035</x:v>
      </x:c>
      <x:c r="Q769" s="14" t="d">
        <x:v>2025-10-24T00:00:00.000Z</x:v>
      </x:c>
      <x:c r="R769" t="str">
        <x:v>P01191</x:v>
      </x:c>
      <x:c r="S769" t="str">
        <x:v>I00768</x:v>
      </x:c>
      <x:c r="T769" t="str">
        <x:v>R02</x:v>
      </x:c>
      <x:c r="U769" t="n">
        <x:v>0</x:v>
      </x:c>
      <x:c r="V769" t="n">
        <x:v>0</x:v>
      </x:c>
    </x:row>
    <x:row r="770" ht="20" customHeight="1">
      <x:c r="A770" s="4" t="str">
        <x:v>C00769</x:v>
      </x:c>
      <x:c r="B770" s="4" t="str">
        <x:v>Motor</x:v>
      </x:c>
      <x:c r="C770" s="4" t="str">
        <x:v>Central</x:v>
      </x:c>
      <x:c r="D770" s="4" t="str">
        <x:v>Collision</x:v>
      </x:c>
      <x:c r="E770" s="4" t="str">
        <x:v>Medium</x:v>
      </x:c>
      <x:c r="F770" s="10" t="n">
        <x:v>56105.78</x:v>
      </x:c>
      <x:c r="G770" s="10" t="n">
        <x:v>11655.41</x:v>
      </x:c>
      <x:c r="H770" s="11" t="n">
        <x:v>8</x:v>
      </x:c>
      <x:c r="I770" s="11" t="str">
        <x:v>Settled</x:v>
      </x:c>
      <x:c r="J770" s="11" t="n">
        <x:v>4</x:v>
      </x:c>
      <x:c r="K770" s="11" t="n">
        <x:v>15</x:v>
      </x:c>
      <x:c r="L770" s="11" t="n">
        <x:v>0</x:v>
      </x:c>
      <x:c r="M770" s="4" t="str">
        <x:v>2025-09</x:v>
      </x:c>
      <x:c r="N770" s="4" t="n">
        <x:f>IF(AND(I770="Settled",ISNUMBER(K770)),1,0)</x:f>
        <x:v>1</x:v>
      </x:c>
      <x:c r="O770" s="4" t="n">
        <x:f>IF(N770=1,IF(K770&gt;Summary!$B$5,1,0),"")</x:f>
        <x:v>0</x:v>
      </x:c>
      <x:c r="P770" s="12" t="n">
        <x:f>IF(AND(ISNUMBER(F770),ISNUMBER(G770),G770&gt;0),F770/G770,"")</x:f>
        <x:v>4.813711400971737</x:v>
      </x:c>
      <x:c r="Q770" s="14" t="d">
        <x:v>2025-09-03T00:00:00.000Z</x:v>
      </x:c>
      <x:c r="R770" t="str">
        <x:v>P01126</x:v>
      </x:c>
      <x:c r="S770" t="str">
        <x:v>I00769</x:v>
      </x:c>
      <x:c r="T770" t="str">
        <x:v>R05</x:v>
      </x:c>
      <x:c r="U770" t="n">
        <x:v>0</x:v>
      </x:c>
      <x:c r="V770" t="n">
        <x:v>0</x:v>
      </x:c>
    </x:row>
    <x:row r="771" ht="20" customHeight="1">
      <x:c r="A771" s="4" t="str">
        <x:v>C00770</x:v>
      </x:c>
      <x:c r="B771" s="4" t="str">
        <x:v>Motor</x:v>
      </x:c>
      <x:c r="C771" s="4" t="str">
        <x:v>South</x:v>
      </x:c>
      <x:c r="D771" s="4" t="str">
        <x:v>Collision</x:v>
      </x:c>
      <x:c r="E771" s="4" t="str">
        <x:v>Low</x:v>
      </x:c>
      <x:c r="F771" s="10" t="n">
        <x:v>16613.09</x:v>
      </x:c>
      <x:c r="G771" s="10" t="n">
        <x:v>6207.65</x:v>
      </x:c>
      <x:c r="H771" s="11" t="n">
        <x:v>1</x:v>
      </x:c>
      <x:c r="I771" s="11" t="str">
        <x:v>Settled</x:v>
      </x:c>
      <x:c r="J771" s="11" t="n">
        <x:v>2</x:v>
      </x:c>
      <x:c r="K771" s="11" t="n">
        <x:v>18</x:v>
      </x:c>
      <x:c r="L771" s="11" t="n">
        <x:v>0</x:v>
      </x:c>
      <x:c r="M771" s="4" t="str">
        <x:v>2025-01</x:v>
      </x:c>
      <x:c r="N771" s="4" t="n">
        <x:f>IF(AND(I771="Settled",ISNUMBER(K771)),1,0)</x:f>
        <x:v>1</x:v>
      </x:c>
      <x:c r="O771" s="4" t="n">
        <x:f>IF(N771=1,IF(K771&gt;Summary!$B$5,1,0),"")</x:f>
        <x:v>0</x:v>
      </x:c>
      <x:c r="P771" s="12" t="n">
        <x:f>IF(AND(ISNUMBER(F771),ISNUMBER(G771),G771&gt;0),F771/G771,"")</x:f>
        <x:v>2.6762285244818895</x:v>
      </x:c>
      <x:c r="Q771" s="14" t="d">
        <x:v>2025-01-01T00:00:00.000Z</x:v>
      </x:c>
      <x:c r="R771" t="str">
        <x:v>P01519</x:v>
      </x:c>
      <x:c r="S771" t="str">
        <x:v>I00770</x:v>
      </x:c>
      <x:c r="T771" t="str">
        <x:v>R01</x:v>
      </x:c>
      <x:c r="U771" t="n">
        <x:v>0</x:v>
      </x:c>
      <x:c r="V771" t="n">
        <x:v>0</x:v>
      </x:c>
    </x:row>
    <x:row r="772" ht="20" customHeight="1">
      <x:c r="A772" s="4" t="str">
        <x:v>C00771</x:v>
      </x:c>
      <x:c r="B772" s="4" t="str">
        <x:v>Property</x:v>
      </x:c>
      <x:c r="C772" s="4" t="str">
        <x:v>South</x:v>
      </x:c>
      <x:c r="D772" s="4" t="str">
        <x:v>Flood</x:v>
      </x:c>
      <x:c r="E772" s="4" t="str">
        <x:v>Low</x:v>
      </x:c>
      <x:c r="F772" s="10" t="n">
        <x:v>29539.21</x:v>
      </x:c>
      <x:c r="G772" s="10" t="n">
        <x:v>3155.16</x:v>
      </x:c>
      <x:c r="H772" s="11" t="n">
        <x:v>6</x:v>
      </x:c>
      <x:c r="I772" s="11" t="str">
        <x:v>Settled</x:v>
      </x:c>
      <x:c r="J772" s="11" t="n">
        <x:v>4</x:v>
      </x:c>
      <x:c r="K772" s="11" t="n">
        <x:v>14</x:v>
      </x:c>
      <x:c r="L772" s="11" t="n">
        <x:v>0</x:v>
      </x:c>
      <x:c r="M772" s="4" t="str">
        <x:v>2025-06</x:v>
      </x:c>
      <x:c r="N772" s="4" t="n">
        <x:f>IF(AND(I772="Settled",ISNUMBER(K772)),1,0)</x:f>
        <x:v>1</x:v>
      </x:c>
      <x:c r="O772" s="4" t="n">
        <x:f>IF(N772=1,IF(K772&gt;Summary!$B$5,1,0),"")</x:f>
        <x:v>0</x:v>
      </x:c>
      <x:c r="P772" s="12" t="n">
        <x:f>IF(AND(ISNUMBER(F772),ISNUMBER(G772),G772&gt;0),F772/G772,"")</x:f>
        <x:v>9.362190823920182</x:v>
      </x:c>
      <x:c r="Q772" s="14" t="d">
        <x:v>2025-06-16T00:00:00.000Z</x:v>
      </x:c>
      <x:c r="R772" t="str">
        <x:v>P00743</x:v>
      </x:c>
      <x:c r="S772" t="str">
        <x:v>I00771</x:v>
      </x:c>
      <x:c r="T772" t="str">
        <x:v>R01</x:v>
      </x:c>
      <x:c r="U772" t="n">
        <x:v>0</x:v>
      </x:c>
      <x:c r="V772" t="n">
        <x:v>0</x:v>
      </x:c>
    </x:row>
    <x:row r="773" ht="20" customHeight="1">
      <x:c r="A773" s="4" t="str">
        <x:v>C00772</x:v>
      </x:c>
      <x:c r="B773" s="4" t="str">
        <x:v>Motor</x:v>
      </x:c>
      <x:c r="C773" s="4" t="str">
        <x:v>South</x:v>
      </x:c>
      <x:c r="D773" s="4" t="str">
        <x:v>Collision</x:v>
      </x:c>
      <x:c r="E773" s="4" t="str">
        <x:v>Medium</x:v>
      </x:c>
      <x:c r="F773" s="10" t="n">
        <x:v>29875.05</x:v>
      </x:c>
      <x:c r="G773" s="10" t="n">
        <x:v>10729.93</x:v>
      </x:c>
      <x:c r="H773" s="11" t="n">
        <x:v>10</x:v>
      </x:c>
      <x:c r="I773" s="11" t="str">
        <x:v>Settled</x:v>
      </x:c>
      <x:c r="J773" s="11" t="n">
        <x:v>4</x:v>
      </x:c>
      <x:c r="K773" s="11" t="n">
        <x:v>26</x:v>
      </x:c>
      <x:c r="L773" s="11" t="n">
        <x:v>0</x:v>
      </x:c>
      <x:c r="M773" s="4" t="str">
        <x:v>2025-07</x:v>
      </x:c>
      <x:c r="N773" s="4" t="n">
        <x:f>IF(AND(I773="Settled",ISNUMBER(K773)),1,0)</x:f>
        <x:v>1</x:v>
      </x:c>
      <x:c r="O773" s="4" t="n">
        <x:f>IF(N773=1,IF(K773&gt;Summary!$B$5,1,0),"")</x:f>
        <x:v>0</x:v>
      </x:c>
      <x:c r="P773" s="12" t="n">
        <x:f>IF(AND(ISNUMBER(F773),ISNUMBER(G773),G773&gt;0),F773/G773,"")</x:f>
        <x:v>2.784272590781114</x:v>
      </x:c>
      <x:c r="Q773" s="14" t="d">
        <x:v>2025-07-18T00:00:00.000Z</x:v>
      </x:c>
      <x:c r="R773" t="str">
        <x:v>P01567</x:v>
      </x:c>
      <x:c r="S773" t="str">
        <x:v>I00772</x:v>
      </x:c>
      <x:c r="T773" t="str">
        <x:v>R01</x:v>
      </x:c>
      <x:c r="U773" t="n">
        <x:v>0</x:v>
      </x:c>
      <x:c r="V773" t="n">
        <x:v>0</x:v>
      </x:c>
    </x:row>
    <x:row r="774" ht="20" customHeight="1">
      <x:c r="A774" s="4" t="str">
        <x:v>C00773</x:v>
      </x:c>
      <x:c r="B774" s="4" t="str">
        <x:v>Motor</x:v>
      </x:c>
      <x:c r="C774" s="4" t="str">
        <x:v>East</x:v>
      </x:c>
      <x:c r="D774" s="4" t="str">
        <x:v>Collision</x:v>
      </x:c>
      <x:c r="E774" s="4" t="str">
        <x:v>Medium</x:v>
      </x:c>
      <x:c r="F774" s="10" t="n">
        <x:v>34060.53</x:v>
      </x:c>
      <x:c r="G774" s="10" t="n">
        <x:v>5303.05</x:v>
      </x:c>
      <x:c r="H774" s="11" t="n">
        <x:v>3</x:v>
      </x:c>
      <x:c r="I774" s="11" t="str">
        <x:v>Pending</x:v>
      </x:c>
      <x:c r="J774" s="11" t="n">
        <x:v>3</x:v>
      </x:c>
      <x:c r="K774" s="11"/>
      <x:c r="L774" s="11" t="n">
        <x:v>0</x:v>
      </x:c>
      <x:c r="M774" s="4" t="str">
        <x:v>2025-12</x:v>
      </x:c>
      <x:c r="N774" s="4" t="n">
        <x:f>IF(AND(I774="Settled",ISNUMBER(K774)),1,0)</x:f>
        <x:v>0</x:v>
      </x:c>
      <x:c r="O774" s="4" t="str">
        <x:f>IF(N774=1,IF(K774&gt;Summary!$B$5,1,0),"")</x:f>
      </x:c>
      <x:c r="P774" s="12" t="n">
        <x:f>IF(AND(ISNUMBER(F774),ISNUMBER(G774),G774&gt;0),F774/G774,"")</x:f>
        <x:v>6.422818943815351</x:v>
      </x:c>
      <x:c r="Q774" s="14" t="d">
        <x:v>2025-12-24T00:00:00.000Z</x:v>
      </x:c>
      <x:c r="R774" t="str">
        <x:v>P00827</x:v>
      </x:c>
      <x:c r="S774" t="str">
        <x:v>I00773</x:v>
      </x:c>
      <x:c r="T774" t="str">
        <x:v>R04</x:v>
      </x:c>
      <x:c r="U774" t="n">
        <x:v>0</x:v>
      </x:c>
      <x:c r="V774" t="n">
        <x:v>0</x:v>
      </x:c>
    </x:row>
    <x:row r="775" ht="20" customHeight="1">
      <x:c r="A775" s="4" t="str">
        <x:v>C00774</x:v>
      </x:c>
      <x:c r="B775" s="4" t="str">
        <x:v>Motor</x:v>
      </x:c>
      <x:c r="C775" s="4" t="str">
        <x:v>South</x:v>
      </x:c>
      <x:c r="D775" s="4" t="str">
        <x:v>Collision</x:v>
      </x:c>
      <x:c r="E775" s="4" t="str">
        <x:v>High</x:v>
      </x:c>
      <x:c r="F775" s="10" t="n">
        <x:v>71177.34</x:v>
      </x:c>
      <x:c r="G775" s="10" t="n">
        <x:v>20387.44</x:v>
      </x:c>
      <x:c r="H775" s="11" t="n">
        <x:v>3</x:v>
      </x:c>
      <x:c r="I775" s="11" t="str">
        <x:v>Settled</x:v>
      </x:c>
      <x:c r="J775" s="11" t="n">
        <x:v>4</x:v>
      </x:c>
      <x:c r="K775" s="11" t="n">
        <x:v>36</x:v>
      </x:c>
      <x:c r="L775" s="11" t="n">
        <x:v>1</x:v>
      </x:c>
      <x:c r="M775" s="4" t="str">
        <x:v>2025-08</x:v>
      </x:c>
      <x:c r="N775" s="4" t="n">
        <x:f>IF(AND(I775="Settled",ISNUMBER(K775)),1,0)</x:f>
        <x:v>1</x:v>
      </x:c>
      <x:c r="O775" s="4" t="n">
        <x:f>IF(N775=1,IF(K775&gt;Summary!$B$5,1,0),"")</x:f>
        <x:v>1</x:v>
      </x:c>
      <x:c r="P775" s="12" t="n">
        <x:f>IF(AND(ISNUMBER(F775),ISNUMBER(G775),G775&gt;0),F775/G775,"")</x:f>
        <x:v>3.4912347994647686</x:v>
      </x:c>
      <x:c r="Q775" s="14" t="d">
        <x:v>2025-08-29T00:00:00.000Z</x:v>
      </x:c>
      <x:c r="R775" t="str">
        <x:v>P01430</x:v>
      </x:c>
      <x:c r="S775" t="str">
        <x:v>I00774</x:v>
      </x:c>
      <x:c r="T775" t="str">
        <x:v>R01</x:v>
      </x:c>
      <x:c r="U775" t="n">
        <x:v>0</x:v>
      </x:c>
      <x:c r="V775" t="n">
        <x:v>0</x:v>
      </x:c>
    </x:row>
    <x:row r="776" ht="20" customHeight="1">
      <x:c r="A776" s="4" t="str">
        <x:v>C00775</x:v>
      </x:c>
      <x:c r="B776" s="4" t="str">
        <x:v>Motor</x:v>
      </x:c>
      <x:c r="C776" s="4" t="str">
        <x:v>Central</x:v>
      </x:c>
      <x:c r="D776" s="4" t="str">
        <x:v>Theft</x:v>
      </x:c>
      <x:c r="E776" s="4" t="str">
        <x:v>Low</x:v>
      </x:c>
      <x:c r="F776" s="10" t="n">
        <x:v>65475.04</x:v>
      </x:c>
      <x:c r="G776" s="10" t="n">
        <x:v>23797.56</x:v>
      </x:c>
      <x:c r="H776" s="11" t="n">
        <x:v>5</x:v>
      </x:c>
      <x:c r="I776" s="11" t="str">
        <x:v>Pending</x:v>
      </x:c>
      <x:c r="J776" s="11" t="n">
        <x:v>5</x:v>
      </x:c>
      <x:c r="K776" s="11"/>
      <x:c r="L776" s="11" t="n">
        <x:v>1</x:v>
      </x:c>
      <x:c r="M776" s="4" t="str">
        <x:v>2025-03</x:v>
      </x:c>
      <x:c r="N776" s="4" t="n">
        <x:f>IF(AND(I776="Settled",ISNUMBER(K776)),1,0)</x:f>
        <x:v>0</x:v>
      </x:c>
      <x:c r="O776" s="4" t="str">
        <x:f>IF(N776=1,IF(K776&gt;Summary!$B$5,1,0),"")</x:f>
      </x:c>
      <x:c r="P776" s="12" t="n">
        <x:f>IF(AND(ISNUMBER(F776),ISNUMBER(G776),G776&gt;0),F776/G776,"")</x:f>
        <x:v>2.7513341703939393</x:v>
      </x:c>
      <x:c r="Q776" s="14" t="d">
        <x:v>2025-03-07T00:00:00.000Z</x:v>
      </x:c>
      <x:c r="R776" t="str">
        <x:v>P01173</x:v>
      </x:c>
      <x:c r="S776" t="str">
        <x:v>I00775</x:v>
      </x:c>
      <x:c r="T776" t="str">
        <x:v>R05</x:v>
      </x:c>
      <x:c r="U776" t="n">
        <x:v>0</x:v>
      </x:c>
      <x:c r="V776" t="n">
        <x:v>0</x:v>
      </x:c>
    </x:row>
    <x:row r="777" ht="20" customHeight="1">
      <x:c r="A777" s="4" t="str">
        <x:v>C00776</x:v>
      </x:c>
      <x:c r="B777" s="4" t="str">
        <x:v>Motor</x:v>
      </x:c>
      <x:c r="C777" s="4" t="str">
        <x:v>South</x:v>
      </x:c>
      <x:c r="D777" s="4" t="str">
        <x:v>Theft</x:v>
      </x:c>
      <x:c r="E777" s="4" t="str">
        <x:v>Low</x:v>
      </x:c>
      <x:c r="F777" s="10" t="n">
        <x:v>31387.3</x:v>
      </x:c>
      <x:c r="G777" s="10" t="n">
        <x:v>6106.42</x:v>
      </x:c>
      <x:c r="H777" s="11" t="n">
        <x:v>8</x:v>
      </x:c>
      <x:c r="I777" s="11" t="str">
        <x:v>Settled</x:v>
      </x:c>
      <x:c r="J777" s="11" t="n">
        <x:v>3</x:v>
      </x:c>
      <x:c r="K777" s="11" t="n">
        <x:v>15</x:v>
      </x:c>
      <x:c r="L777" s="11" t="n">
        <x:v>0</x:v>
      </x:c>
      <x:c r="M777" s="4" t="str">
        <x:v>2025-03</x:v>
      </x:c>
      <x:c r="N777" s="4" t="n">
        <x:f>IF(AND(I777="Settled",ISNUMBER(K777)),1,0)</x:f>
        <x:v>1</x:v>
      </x:c>
      <x:c r="O777" s="4" t="n">
        <x:f>IF(N777=1,IF(K777&gt;Summary!$B$5,1,0),"")</x:f>
        <x:v>0</x:v>
      </x:c>
      <x:c r="P777" s="12" t="n">
        <x:f>IF(AND(ISNUMBER(F777),ISNUMBER(G777),G777&gt;0),F777/G777,"")</x:f>
        <x:v>5.140049325136496</x:v>
      </x:c>
      <x:c r="Q777" s="14" t="d">
        <x:v>2025-03-11T00:00:00.000Z</x:v>
      </x:c>
      <x:c r="R777" t="str">
        <x:v>P00213</x:v>
      </x:c>
      <x:c r="S777" t="str">
        <x:v>I00776</x:v>
      </x:c>
      <x:c r="T777" t="str">
        <x:v>R01</x:v>
      </x:c>
      <x:c r="U777" t="n">
        <x:v>0</x:v>
      </x:c>
      <x:c r="V777" t="n">
        <x:v>0</x:v>
      </x:c>
    </x:row>
    <x:row r="778" ht="20" customHeight="1">
      <x:c r="A778" s="4" t="str">
        <x:v>C00777</x:v>
      </x:c>
      <x:c r="B778" s="4" t="str">
        <x:v>Motor</x:v>
      </x:c>
      <x:c r="C778" s="4" t="str">
        <x:v>Central</x:v>
      </x:c>
      <x:c r="D778" s="4" t="str">
        <x:v>Collision</x:v>
      </x:c>
      <x:c r="E778" s="4" t="str">
        <x:v>Medium</x:v>
      </x:c>
      <x:c r="F778" s="10" t="n">
        <x:v>34488.51</x:v>
      </x:c>
      <x:c r="G778" s="10" t="n">
        <x:v>14485.2</x:v>
      </x:c>
      <x:c r="H778" s="11" t="n">
        <x:v>3</x:v>
      </x:c>
      <x:c r="I778" s="11" t="str">
        <x:v>Pending</x:v>
      </x:c>
      <x:c r="J778" s="11" t="n">
        <x:v>4</x:v>
      </x:c>
      <x:c r="K778" s="11"/>
      <x:c r="L778" s="11" t="n">
        <x:v>0</x:v>
      </x:c>
      <x:c r="M778" s="4" t="str">
        <x:v>2025-04</x:v>
      </x:c>
      <x:c r="N778" s="4" t="n">
        <x:f>IF(AND(I778="Settled",ISNUMBER(K778)),1,0)</x:f>
        <x:v>0</x:v>
      </x:c>
      <x:c r="O778" s="4" t="str">
        <x:f>IF(N778=1,IF(K778&gt;Summary!$B$5,1,0),"")</x:f>
      </x:c>
      <x:c r="P778" s="12" t="n">
        <x:f>IF(AND(ISNUMBER(F778),ISNUMBER(G778),G778&gt;0),F778/G778,"")</x:f>
        <x:v>2.380948140170657</x:v>
      </x:c>
      <x:c r="Q778" s="14" t="d">
        <x:v>2025-04-26T00:00:00.000Z</x:v>
      </x:c>
      <x:c r="R778" t="str">
        <x:v>P01030</x:v>
      </x:c>
      <x:c r="S778" t="str">
        <x:v>I00777</x:v>
      </x:c>
      <x:c r="T778" t="str">
        <x:v>R05</x:v>
      </x:c>
      <x:c r="U778" t="n">
        <x:v>0</x:v>
      </x:c>
      <x:c r="V778" t="n">
        <x:v>0</x:v>
      </x:c>
    </x:row>
    <x:row r="779" ht="20" customHeight="1">
      <x:c r="A779" s="4" t="str">
        <x:v>C00778</x:v>
      </x:c>
      <x:c r="B779" s="4" t="str">
        <x:v>Motor</x:v>
      </x:c>
      <x:c r="C779" s="4" t="str">
        <x:v>South</x:v>
      </x:c>
      <x:c r="D779" s="4" t="str">
        <x:v>Glass Damage</x:v>
      </x:c>
      <x:c r="E779" s="4" t="str">
        <x:v>Medium</x:v>
      </x:c>
      <x:c r="F779" s="10" t="n">
        <x:v>12197.73</x:v>
      </x:c>
      <x:c r="G779" s="10" t="n">
        <x:v>5324.23</x:v>
      </x:c>
      <x:c r="H779" s="11" t="n">
        <x:v>7</x:v>
      </x:c>
      <x:c r="I779" s="11" t="str">
        <x:v>Settled</x:v>
      </x:c>
      <x:c r="J779" s="11" t="n">
        <x:v>3</x:v>
      </x:c>
      <x:c r="K779" s="11" t="n">
        <x:v>17</x:v>
      </x:c>
      <x:c r="L779" s="11" t="n">
        <x:v>0</x:v>
      </x:c>
      <x:c r="M779" s="4" t="str">
        <x:v>2025-05</x:v>
      </x:c>
      <x:c r="N779" s="4" t="n">
        <x:f>IF(AND(I779="Settled",ISNUMBER(K779)),1,0)</x:f>
        <x:v>1</x:v>
      </x:c>
      <x:c r="O779" s="4" t="n">
        <x:f>IF(N779=1,IF(K779&gt;Summary!$B$5,1,0),"")</x:f>
        <x:v>0</x:v>
      </x:c>
      <x:c r="P779" s="12" t="n">
        <x:f>IF(AND(ISNUMBER(F779),ISNUMBER(G779),G779&gt;0),F779/G779,"")</x:f>
        <x:v>2.2909847996799537</x:v>
      </x:c>
      <x:c r="Q779" s="14" t="d">
        <x:v>2025-05-27T00:00:00.000Z</x:v>
      </x:c>
      <x:c r="R779" t="str">
        <x:v>P01406</x:v>
      </x:c>
      <x:c r="S779" t="str">
        <x:v>I00778</x:v>
      </x:c>
      <x:c r="T779" t="str">
        <x:v>R01</x:v>
      </x:c>
      <x:c r="U779" t="n">
        <x:v>0</x:v>
      </x:c>
      <x:c r="V779" t="n">
        <x:v>0</x:v>
      </x:c>
    </x:row>
    <x:row r="780" ht="20" customHeight="1">
      <x:c r="A780" s="4" t="str">
        <x:v>C00779</x:v>
      </x:c>
      <x:c r="B780" s="4" t="str">
        <x:v>Motor</x:v>
      </x:c>
      <x:c r="C780" s="4" t="str">
        <x:v>East</x:v>
      </x:c>
      <x:c r="D780" s="4" t="str">
        <x:v>Collision</x:v>
      </x:c>
      <x:c r="E780" s="4" t="str">
        <x:v>Low</x:v>
      </x:c>
      <x:c r="F780" s="10" t="n">
        <x:v>28468.4</x:v>
      </x:c>
      <x:c r="G780" s="10" t="n">
        <x:v>10250.4</x:v>
      </x:c>
      <x:c r="H780" s="11" t="n">
        <x:v>9</x:v>
      </x:c>
      <x:c r="I780" s="11" t="str">
        <x:v>Settled</x:v>
      </x:c>
      <x:c r="J780" s="11" t="n">
        <x:v>2</x:v>
      </x:c>
      <x:c r="K780" s="11" t="n">
        <x:v>19</x:v>
      </x:c>
      <x:c r="L780" s="11" t="n">
        <x:v>0</x:v>
      </x:c>
      <x:c r="M780" s="4" t="str">
        <x:v>2025-02</x:v>
      </x:c>
      <x:c r="N780" s="4" t="n">
        <x:f>IF(AND(I780="Settled",ISNUMBER(K780)),1,0)</x:f>
        <x:v>1</x:v>
      </x:c>
      <x:c r="O780" s="4" t="n">
        <x:f>IF(N780=1,IF(K780&gt;Summary!$B$5,1,0),"")</x:f>
        <x:v>0</x:v>
      </x:c>
      <x:c r="P780" s="12" t="n">
        <x:f>IF(AND(ISNUMBER(F780),ISNUMBER(G780),G780&gt;0),F780/G780,"")</x:f>
        <x:v>2.7772964957465076</x:v>
      </x:c>
      <x:c r="Q780" s="14" t="d">
        <x:v>2025-02-09T00:00:00.000Z</x:v>
      </x:c>
      <x:c r="R780" t="str">
        <x:v>P00206</x:v>
      </x:c>
      <x:c r="S780" t="str">
        <x:v>I00779</x:v>
      </x:c>
      <x:c r="T780" t="str">
        <x:v>R04</x:v>
      </x:c>
      <x:c r="U780" t="n">
        <x:v>0</x:v>
      </x:c>
      <x:c r="V780" t="n">
        <x:v>0</x:v>
      </x:c>
    </x:row>
    <x:row r="781" ht="20" customHeight="1">
      <x:c r="A781" s="4" t="str">
        <x:v>C00780</x:v>
      </x:c>
      <x:c r="B781" s="4" t="str">
        <x:v>Property</x:v>
      </x:c>
      <x:c r="C781" s="4" t="str">
        <x:v>South</x:v>
      </x:c>
      <x:c r="D781" s="4" t="str">
        <x:v>Water Damage</x:v>
      </x:c>
      <x:c r="E781" s="4" t="str">
        <x:v>High</x:v>
      </x:c>
      <x:c r="F781" s="10" t="n">
        <x:v>104394.42</x:v>
      </x:c>
      <x:c r="G781" s="10" t="n">
        <x:v>5808.48</x:v>
      </x:c>
      <x:c r="H781" s="11" t="n">
        <x:v>7</x:v>
      </x:c>
      <x:c r="I781" s="11" t="str">
        <x:v>Pending</x:v>
      </x:c>
      <x:c r="J781" s="11" t="n">
        <x:v>4</x:v>
      </x:c>
      <x:c r="K781" s="11"/>
      <x:c r="L781" s="11" t="n">
        <x:v>1</x:v>
      </x:c>
      <x:c r="M781" s="4" t="str">
        <x:v>2025-10</x:v>
      </x:c>
      <x:c r="N781" s="4" t="n">
        <x:f>IF(AND(I781="Settled",ISNUMBER(K781)),1,0)</x:f>
        <x:v>0</x:v>
      </x:c>
      <x:c r="O781" s="4" t="str">
        <x:f>IF(N781=1,IF(K781&gt;Summary!$B$5,1,0),"")</x:f>
      </x:c>
      <x:c r="P781" s="12" t="n">
        <x:f>IF(AND(ISNUMBER(F781),ISNUMBER(G781),G781&gt;0),F781/G781,"")</x:f>
        <x:v>17.972760515659864</x:v>
      </x:c>
      <x:c r="Q781" s="14" t="d">
        <x:v>2025-10-16T00:00:00.000Z</x:v>
      </x:c>
      <x:c r="R781" t="str">
        <x:v>P01342</x:v>
      </x:c>
      <x:c r="S781" t="str">
        <x:v>I00780</x:v>
      </x:c>
      <x:c r="T781" t="str">
        <x:v>R01</x:v>
      </x:c>
      <x:c r="U781" t="n">
        <x:v>0</x:v>
      </x:c>
      <x:c r="V781" t="n">
        <x:v>0</x:v>
      </x:c>
    </x:row>
    <x:row r="782" ht="20" customHeight="1">
      <x:c r="A782" s="4" t="str">
        <x:v>C00781</x:v>
      </x:c>
      <x:c r="B782" s="4" t="str">
        <x:v>Motor</x:v>
      </x:c>
      <x:c r="C782" s="4" t="str">
        <x:v>West</x:v>
      </x:c>
      <x:c r="D782" s="4" t="str">
        <x:v>Collision</x:v>
      </x:c>
      <x:c r="E782" s="4" t="str">
        <x:v>High</x:v>
      </x:c>
      <x:c r="F782" s="10" t="n">
        <x:v>172687.78</x:v>
      </x:c>
      <x:c r="G782" s="10" t="n">
        <x:v>11304.7</x:v>
      </x:c>
      <x:c r="H782" s="11" t="n">
        <x:v>8</x:v>
      </x:c>
      <x:c r="I782" s="11" t="str">
        <x:v>Settled</x:v>
      </x:c>
      <x:c r="J782" s="11" t="n">
        <x:v>5</x:v>
      </x:c>
      <x:c r="K782" s="11" t="n">
        <x:v>43</x:v>
      </x:c>
      <x:c r="L782" s="11" t="n">
        <x:v>1</x:v>
      </x:c>
      <x:c r="M782" s="4" t="str">
        <x:v>2025-01</x:v>
      </x:c>
      <x:c r="N782" s="4" t="n">
        <x:f>IF(AND(I782="Settled",ISNUMBER(K782)),1,0)</x:f>
        <x:v>1</x:v>
      </x:c>
      <x:c r="O782" s="4" t="n">
        <x:f>IF(N782=1,IF(K782&gt;Summary!$B$5,1,0),"")</x:f>
        <x:v>1</x:v>
      </x:c>
      <x:c r="P782" s="12" t="n">
        <x:f>IF(AND(ISNUMBER(F782),ISNUMBER(G782),G782&gt;0),F782/G782,"")</x:f>
        <x:v>15.275750793917574</x:v>
      </x:c>
      <x:c r="Q782" s="14" t="d">
        <x:v>2025-01-25T00:00:00.000Z</x:v>
      </x:c>
      <x:c r="R782" t="str">
        <x:v>P00169</x:v>
      </x:c>
      <x:c r="S782" t="str">
        <x:v>I00781</x:v>
      </x:c>
      <x:c r="T782" t="str">
        <x:v>R03</x:v>
      </x:c>
      <x:c r="U782" t="n">
        <x:v>0</x:v>
      </x:c>
      <x:c r="V782" t="n">
        <x:v>0</x:v>
      </x:c>
    </x:row>
    <x:row r="783" ht="20" customHeight="1">
      <x:c r="A783" s="4" t="str">
        <x:v>C00782</x:v>
      </x:c>
      <x:c r="B783" s="4" t="str">
        <x:v>Motor</x:v>
      </x:c>
      <x:c r="C783" s="4" t="str">
        <x:v>Central</x:v>
      </x:c>
      <x:c r="D783" s="4" t="str">
        <x:v>Collision</x:v>
      </x:c>
      <x:c r="E783" s="4" t="str">
        <x:v>Low</x:v>
      </x:c>
      <x:c r="F783" s="10" t="n">
        <x:v>9799.08</x:v>
      </x:c>
      <x:c r="G783" s="10" t="n">
        <x:v>3525.43</x:v>
      </x:c>
      <x:c r="H783" s="11" t="n">
        <x:v>6</x:v>
      </x:c>
      <x:c r="I783" s="11" t="str">
        <x:v>Pending</x:v>
      </x:c>
      <x:c r="J783" s="11" t="n">
        <x:v>3</x:v>
      </x:c>
      <x:c r="K783" s="11"/>
      <x:c r="L783" s="11" t="n">
        <x:v>0</x:v>
      </x:c>
      <x:c r="M783" s="4" t="str">
        <x:v>2025-01</x:v>
      </x:c>
      <x:c r="N783" s="4" t="n">
        <x:f>IF(AND(I783="Settled",ISNUMBER(K783)),1,0)</x:f>
        <x:v>0</x:v>
      </x:c>
      <x:c r="O783" s="4" t="str">
        <x:f>IF(N783=1,IF(K783&gt;Summary!$B$5,1,0),"")</x:f>
      </x:c>
      <x:c r="P783" s="12" t="n">
        <x:f>IF(AND(ISNUMBER(F783),ISNUMBER(G783),G783&gt;0),F783/G783,"")</x:f>
        <x:v>2.7795417863920147</x:v>
      </x:c>
      <x:c r="Q783" s="14" t="d">
        <x:v>2025-01-25T00:00:00.000Z</x:v>
      </x:c>
      <x:c r="R783" t="str">
        <x:v>P01394</x:v>
      </x:c>
      <x:c r="S783" t="str">
        <x:v>I00782</x:v>
      </x:c>
      <x:c r="T783" t="str">
        <x:v>R05</x:v>
      </x:c>
      <x:c r="U783" t="n">
        <x:v>0</x:v>
      </x:c>
      <x:c r="V783" t="n">
        <x:v>0</x:v>
      </x:c>
    </x:row>
    <x:row r="784" ht="20" customHeight="1">
      <x:c r="A784" s="4" t="str">
        <x:v>C00783</x:v>
      </x:c>
      <x:c r="B784" s="4" t="str">
        <x:v>Motor</x:v>
      </x:c>
      <x:c r="C784" s="4" t="str">
        <x:v>South</x:v>
      </x:c>
      <x:c r="D784" s="4" t="str">
        <x:v>Theft</x:v>
      </x:c>
      <x:c r="E784" s="4" t="str">
        <x:v>Medium</x:v>
      </x:c>
      <x:c r="F784" s="10" t="n">
        <x:v>140181.44</x:v>
      </x:c>
      <x:c r="G784" s="10" t="n">
        <x:v>14826.78</x:v>
      </x:c>
      <x:c r="H784" s="11" t="n">
        <x:v>3</x:v>
      </x:c>
      <x:c r="I784" s="11" t="str">
        <x:v>Settled</x:v>
      </x:c>
      <x:c r="J784" s="11" t="n">
        <x:v>5</x:v>
      </x:c>
      <x:c r="K784" s="11" t="n">
        <x:v>25</x:v>
      </x:c>
      <x:c r="L784" s="11" t="n">
        <x:v>1</x:v>
      </x:c>
      <x:c r="M784" s="4" t="str">
        <x:v>2025-02</x:v>
      </x:c>
      <x:c r="N784" s="4" t="n">
        <x:f>IF(AND(I784="Settled",ISNUMBER(K784)),1,0)</x:f>
        <x:v>1</x:v>
      </x:c>
      <x:c r="O784" s="4" t="n">
        <x:f>IF(N784=1,IF(K784&gt;Summary!$B$5,1,0),"")</x:f>
        <x:v>0</x:v>
      </x:c>
      <x:c r="P784" s="12" t="n">
        <x:f>IF(AND(ISNUMBER(F784),ISNUMBER(G784),G784&gt;0),F784/G784,"")</x:f>
        <x:v>9.454611183277825</x:v>
      </x:c>
      <x:c r="Q784" s="14" t="d">
        <x:v>2025-02-16T00:00:00.000Z</x:v>
      </x:c>
      <x:c r="R784" t="str">
        <x:v>P01263</x:v>
      </x:c>
      <x:c r="S784" t="str">
        <x:v>I00783</x:v>
      </x:c>
      <x:c r="T784" t="str">
        <x:v>R01</x:v>
      </x:c>
      <x:c r="U784" t="n">
        <x:v>0</x:v>
      </x:c>
      <x:c r="V784" t="n">
        <x:v>0</x:v>
      </x:c>
    </x:row>
    <x:row r="785" ht="20" customHeight="1">
      <x:c r="A785" s="4" t="str">
        <x:v>C00784</x:v>
      </x:c>
      <x:c r="B785" s="4" t="str">
        <x:v>Motor</x:v>
      </x:c>
      <x:c r="C785" s="4" t="str">
        <x:v>East</x:v>
      </x:c>
      <x:c r="D785" s="4" t="str">
        <x:v>Collision</x:v>
      </x:c>
      <x:c r="E785" s="4" t="str">
        <x:v>Medium</x:v>
      </x:c>
      <x:c r="F785" s="10" t="n">
        <x:v>45777.52</x:v>
      </x:c>
      <x:c r="G785" s="10" t="n">
        <x:v>9537.7</x:v>
      </x:c>
      <x:c r="H785" s="11" t="n">
        <x:v>6</x:v>
      </x:c>
      <x:c r="I785" s="11" t="str">
        <x:v>Rejected</x:v>
      </x:c>
      <x:c r="J785" s="11" t="n">
        <x:v>4</x:v>
      </x:c>
      <x:c r="K785" s="11"/>
      <x:c r="L785" s="11" t="n">
        <x:v>0</x:v>
      </x:c>
      <x:c r="M785" s="4" t="str">
        <x:v>2025-02</x:v>
      </x:c>
      <x:c r="N785" s="4" t="n">
        <x:f>IF(AND(I785="Settled",ISNUMBER(K785)),1,0)</x:f>
        <x:v>0</x:v>
      </x:c>
      <x:c r="O785" s="4" t="str">
        <x:f>IF(N785=1,IF(K785&gt;Summary!$B$5,1,0),"")</x:f>
      </x:c>
      <x:c r="P785" s="12" t="n">
        <x:f>IF(AND(ISNUMBER(F785),ISNUMBER(G785),G785&gt;0),F785/G785,"")</x:f>
        <x:v>4.799639326042966</x:v>
      </x:c>
      <x:c r="Q785" s="14" t="d">
        <x:v>2025-02-19T00:00:00.000Z</x:v>
      </x:c>
      <x:c r="R785" t="str">
        <x:v>P00243</x:v>
      </x:c>
      <x:c r="S785" t="str">
        <x:v>I00784</x:v>
      </x:c>
      <x:c r="T785" t="str">
        <x:v>R04</x:v>
      </x:c>
      <x:c r="U785" t="n">
        <x:v>0</x:v>
      </x:c>
      <x:c r="V785" t="n">
        <x:v>0</x:v>
      </x:c>
    </x:row>
    <x:row r="786" ht="20" customHeight="1">
      <x:c r="A786" s="4" t="str">
        <x:v>C00785</x:v>
      </x:c>
      <x:c r="B786" s="4" t="str">
        <x:v>Property</x:v>
      </x:c>
      <x:c r="C786" s="4" t="str">
        <x:v>North</x:v>
      </x:c>
      <x:c r="D786" s="4" t="str">
        <x:v>Water Damage</x:v>
      </x:c>
      <x:c r="E786" s="4" t="str">
        <x:v>Low</x:v>
      </x:c>
      <x:c r="F786" s="10" t="n">
        <x:v>23042.35</x:v>
      </x:c>
      <x:c r="G786" s="10" t="n">
        <x:v>5011.17</x:v>
      </x:c>
      <x:c r="H786" s="11" t="n">
        <x:v>10</x:v>
      </x:c>
      <x:c r="I786" s="11" t="str">
        <x:v>Pending</x:v>
      </x:c>
      <x:c r="J786" s="11" t="n">
        <x:v>2</x:v>
      </x:c>
      <x:c r="K786" s="11"/>
      <x:c r="L786" s="11" t="n">
        <x:v>0</x:v>
      </x:c>
      <x:c r="M786" s="4" t="str">
        <x:v>2025-07</x:v>
      </x:c>
      <x:c r="N786" s="4" t="n">
        <x:f>IF(AND(I786="Settled",ISNUMBER(K786)),1,0)</x:f>
        <x:v>0</x:v>
      </x:c>
      <x:c r="O786" s="4" t="str">
        <x:f>IF(N786=1,IF(K786&gt;Summary!$B$5,1,0),"")</x:f>
      </x:c>
      <x:c r="P786" s="12" t="n">
        <x:f>IF(AND(ISNUMBER(F786),ISNUMBER(G786),G786&gt;0),F786/G786,"")</x:f>
        <x:v>4.598197626502393</x:v>
      </x:c>
      <x:c r="Q786" s="14" t="d">
        <x:v>2025-07-25T00:00:00.000Z</x:v>
      </x:c>
      <x:c r="R786" t="str">
        <x:v>P01163</x:v>
      </x:c>
      <x:c r="S786" t="str">
        <x:v>I00785</x:v>
      </x:c>
      <x:c r="T786" t="str">
        <x:v>R02</x:v>
      </x:c>
      <x:c r="U786" t="n">
        <x:v>0</x:v>
      </x:c>
      <x:c r="V786" t="n">
        <x:v>0</x:v>
      </x:c>
    </x:row>
    <x:row r="787" ht="20" customHeight="1">
      <x:c r="A787" s="4" t="str">
        <x:v>C00786</x:v>
      </x:c>
      <x:c r="B787" s="4" t="str">
        <x:v>Motor</x:v>
      </x:c>
      <x:c r="C787" s="4" t="str">
        <x:v>South</x:v>
      </x:c>
      <x:c r="D787" s="4" t="str">
        <x:v>Collision</x:v>
      </x:c>
      <x:c r="E787" s="4" t="str">
        <x:v>Medium</x:v>
      </x:c>
      <x:c r="F787" s="10" t="n">
        <x:v>31423.6</x:v>
      </x:c>
      <x:c r="G787" s="10" t="n">
        <x:v>8436.74</x:v>
      </x:c>
      <x:c r="H787" s="11" t="n">
        <x:v>9</x:v>
      </x:c>
      <x:c r="I787" s="11" t="str">
        <x:v>Settled</x:v>
      </x:c>
      <x:c r="J787" s="11" t="n">
        <x:v>4</x:v>
      </x:c>
      <x:c r="K787" s="11" t="n">
        <x:v>16</x:v>
      </x:c>
      <x:c r="L787" s="11" t="n">
        <x:v>0</x:v>
      </x:c>
      <x:c r="M787" s="4" t="str">
        <x:v>2025-10</x:v>
      </x:c>
      <x:c r="N787" s="4" t="n">
        <x:f>IF(AND(I787="Settled",ISNUMBER(K787)),1,0)</x:f>
        <x:v>1</x:v>
      </x:c>
      <x:c r="O787" s="4" t="n">
        <x:f>IF(N787=1,IF(K787&gt;Summary!$B$5,1,0),"")</x:f>
        <x:v>0</x:v>
      </x:c>
      <x:c r="P787" s="12" t="n">
        <x:f>IF(AND(ISNUMBER(F787),ISNUMBER(G787),G787&gt;0),F787/G787,"")</x:f>
        <x:v>3.7246140096767233</x:v>
      </x:c>
      <x:c r="Q787" s="14" t="d">
        <x:v>2025-10-26T00:00:00.000Z</x:v>
      </x:c>
      <x:c r="R787" t="str">
        <x:v>P00187</x:v>
      </x:c>
      <x:c r="S787" t="str">
        <x:v>I00786</x:v>
      </x:c>
      <x:c r="T787" t="str">
        <x:v>R01</x:v>
      </x:c>
      <x:c r="U787" t="n">
        <x:v>0</x:v>
      </x:c>
      <x:c r="V787" t="n">
        <x:v>0</x:v>
      </x:c>
    </x:row>
    <x:row r="788" ht="20" customHeight="1">
      <x:c r="A788" s="4" t="str">
        <x:v>C00787</x:v>
      </x:c>
      <x:c r="B788" s="4" t="str">
        <x:v>Motor</x:v>
      </x:c>
      <x:c r="C788" s="4" t="str">
        <x:v>Central</x:v>
      </x:c>
      <x:c r="D788" s="4" t="str">
        <x:v>Theft</x:v>
      </x:c>
      <x:c r="E788" s="4" t="str">
        <x:v>Low</x:v>
      </x:c>
      <x:c r="F788" s="10" t="n">
        <x:v>16056.36</x:v>
      </x:c>
      <x:c r="G788" s="10" t="n">
        <x:v>14733.46</x:v>
      </x:c>
      <x:c r="H788" s="11" t="n">
        <x:v>4</x:v>
      </x:c>
      <x:c r="I788" s="11" t="str">
        <x:v>Settled</x:v>
      </x:c>
      <x:c r="J788" s="11" t="n">
        <x:v>5</x:v>
      </x:c>
      <x:c r="K788" s="11" t="n">
        <x:v>24</x:v>
      </x:c>
      <x:c r="L788" s="11" t="n">
        <x:v>1</x:v>
      </x:c>
      <x:c r="M788" s="4" t="str">
        <x:v>2025-12</x:v>
      </x:c>
      <x:c r="N788" s="4" t="n">
        <x:f>IF(AND(I788="Settled",ISNUMBER(K788)),1,0)</x:f>
        <x:v>1</x:v>
      </x:c>
      <x:c r="O788" s="4" t="n">
        <x:f>IF(N788=1,IF(K788&gt;Summary!$B$5,1,0),"")</x:f>
        <x:v>0</x:v>
      </x:c>
      <x:c r="P788" s="12" t="n">
        <x:f>IF(AND(ISNUMBER(F788),ISNUMBER(G788),G788&gt;0),F788/G788,"")</x:f>
        <x:v>1.0897888208200925</x:v>
      </x:c>
      <x:c r="Q788" s="14" t="d">
        <x:v>2025-12-11T00:00:00.000Z</x:v>
      </x:c>
      <x:c r="R788" t="str">
        <x:v>P00909</x:v>
      </x:c>
      <x:c r="S788" t="str">
        <x:v>I00787</x:v>
      </x:c>
      <x:c r="T788" t="str">
        <x:v>R05</x:v>
      </x:c>
      <x:c r="U788" t="n">
        <x:v>0</x:v>
      </x:c>
      <x:c r="V788" t="n">
        <x:v>0</x:v>
      </x:c>
    </x:row>
    <x:row r="789" ht="20" customHeight="1">
      <x:c r="A789" s="4" t="str">
        <x:v>C00788</x:v>
      </x:c>
      <x:c r="B789" s="4" t="str">
        <x:v>Motor</x:v>
      </x:c>
      <x:c r="C789" s="4" t="str">
        <x:v>North</x:v>
      </x:c>
      <x:c r="D789" s="4" t="str">
        <x:v>Theft</x:v>
      </x:c>
      <x:c r="E789" s="4" t="str">
        <x:v>Low</x:v>
      </x:c>
      <x:c r="F789" s="10" t="n">
        <x:v>12613.32</x:v>
      </x:c>
      <x:c r="G789" s="10" t="n">
        <x:v>7512.45</x:v>
      </x:c>
      <x:c r="H789" s="11" t="n">
        <x:v>6</x:v>
      </x:c>
      <x:c r="I789" s="11" t="str">
        <x:v>Settled</x:v>
      </x:c>
      <x:c r="J789" s="11" t="n">
        <x:v>6</x:v>
      </x:c>
      <x:c r="K789" s="11" t="n">
        <x:v>36</x:v>
      </x:c>
      <x:c r="L789" s="11" t="n">
        <x:v>1</x:v>
      </x:c>
      <x:c r="M789" s="4" t="str">
        <x:v>2025-10</x:v>
      </x:c>
      <x:c r="N789" s="4" t="n">
        <x:f>IF(AND(I789="Settled",ISNUMBER(K789)),1,0)</x:f>
        <x:v>1</x:v>
      </x:c>
      <x:c r="O789" s="4" t="n">
        <x:f>IF(N789=1,IF(K789&gt;Summary!$B$5,1,0),"")</x:f>
        <x:v>1</x:v>
      </x:c>
      <x:c r="P789" s="12" t="n">
        <x:f>IF(AND(ISNUMBER(F789),ISNUMBER(G789),G789&gt;0),F789/G789,"")</x:f>
        <x:v>1.6789888784617535</x:v>
      </x:c>
      <x:c r="Q789" s="14" t="d">
        <x:v>2025-10-23T00:00:00.000Z</x:v>
      </x:c>
      <x:c r="R789" t="str">
        <x:v>P01479</x:v>
      </x:c>
      <x:c r="S789" t="str">
        <x:v>I00788</x:v>
      </x:c>
      <x:c r="T789" t="str">
        <x:v>R02</x:v>
      </x:c>
      <x:c r="U789" t="n">
        <x:v>0</x:v>
      </x:c>
      <x:c r="V789" t="n">
        <x:v>0</x:v>
      </x:c>
    </x:row>
    <x:row r="790" ht="20" customHeight="1">
      <x:c r="A790" s="4" t="str">
        <x:v>C00789</x:v>
      </x:c>
      <x:c r="B790" s="4" t="str">
        <x:v>Motor</x:v>
      </x:c>
      <x:c r="C790" s="4" t="str">
        <x:v>West</x:v>
      </x:c>
      <x:c r="D790" s="4" t="str">
        <x:v>Collision</x:v>
      </x:c>
      <x:c r="E790" s="4" t="str">
        <x:v>High</x:v>
      </x:c>
      <x:c r="F790" s="10" t="n">
        <x:v>69121.68</x:v>
      </x:c>
      <x:c r="G790" s="10" t="n">
        <x:v>13964.67</x:v>
      </x:c>
      <x:c r="H790" s="11" t="n">
        <x:v>7</x:v>
      </x:c>
      <x:c r="I790" s="11" t="str">
        <x:v>Settled</x:v>
      </x:c>
      <x:c r="J790" s="11" t="n">
        <x:v>4</x:v>
      </x:c>
      <x:c r="K790" s="11" t="n">
        <x:v>29</x:v>
      </x:c>
      <x:c r="L790" s="11" t="n">
        <x:v>0</x:v>
      </x:c>
      <x:c r="M790" s="4" t="str">
        <x:v>2025-09</x:v>
      </x:c>
      <x:c r="N790" s="4" t="n">
        <x:f>IF(AND(I790="Settled",ISNUMBER(K790)),1,0)</x:f>
        <x:v>1</x:v>
      </x:c>
      <x:c r="O790" s="4" t="n">
        <x:f>IF(N790=1,IF(K790&gt;Summary!$B$5,1,0),"")</x:f>
        <x:v>0</x:v>
      </x:c>
      <x:c r="P790" s="12" t="n">
        <x:f>IF(AND(ISNUMBER(F790),ISNUMBER(G790),G790&gt;0),F790/G790,"")</x:f>
        <x:v>4.949753914700454</x:v>
      </x:c>
      <x:c r="Q790" s="14" t="d">
        <x:v>2025-09-08T00:00:00.000Z</x:v>
      </x:c>
      <x:c r="R790" t="str">
        <x:v>P00330</x:v>
      </x:c>
      <x:c r="S790" t="str">
        <x:v>I00789</x:v>
      </x:c>
      <x:c r="T790" t="str">
        <x:v>R03</x:v>
      </x:c>
      <x:c r="U790" t="n">
        <x:v>0</x:v>
      </x:c>
      <x:c r="V790" t="n">
        <x:v>0</x:v>
      </x:c>
    </x:row>
    <x:row r="791" ht="20" customHeight="1">
      <x:c r="A791" s="4" t="str">
        <x:v>C00790</x:v>
      </x:c>
      <x:c r="B791" s="4" t="str">
        <x:v>Property</x:v>
      </x:c>
      <x:c r="C791" s="4" t="str">
        <x:v>East</x:v>
      </x:c>
      <x:c r="D791" s="4" t="str">
        <x:v>Flood</x:v>
      </x:c>
      <x:c r="E791" s="4" t="str">
        <x:v>Medium</x:v>
      </x:c>
      <x:c r="F791" s="10" t="n">
        <x:v>165248.21</x:v>
      </x:c>
      <x:c r="G791" s="10" t="n">
        <x:v>21273.67</x:v>
      </x:c>
      <x:c r="H791" s="11" t="n">
        <x:v>4</x:v>
      </x:c>
      <x:c r="I791" s="11" t="str">
        <x:v>Settled</x:v>
      </x:c>
      <x:c r="J791" s="11" t="n">
        <x:v>4</x:v>
      </x:c>
      <x:c r="K791" s="11" t="n">
        <x:v>24</x:v>
      </x:c>
      <x:c r="L791" s="11" t="n">
        <x:v>0</x:v>
      </x:c>
      <x:c r="M791" s="4" t="str">
        <x:v>2025-08</x:v>
      </x:c>
      <x:c r="N791" s="4" t="n">
        <x:f>IF(AND(I791="Settled",ISNUMBER(K791)),1,0)</x:f>
        <x:v>1</x:v>
      </x:c>
      <x:c r="O791" s="4" t="n">
        <x:f>IF(N791=1,IF(K791&gt;Summary!$B$5,1,0),"")</x:f>
        <x:v>0</x:v>
      </x:c>
      <x:c r="P791" s="12" t="n">
        <x:f>IF(AND(ISNUMBER(F791),ISNUMBER(G791),G791&gt;0),F791/G791,"")</x:f>
        <x:v>7.767734011103867</x:v>
      </x:c>
      <x:c r="Q791" s="14" t="d">
        <x:v>2025-08-04T00:00:00.000Z</x:v>
      </x:c>
      <x:c r="R791" t="str">
        <x:v>P00279</x:v>
      </x:c>
      <x:c r="S791" t="str">
        <x:v>I00790</x:v>
      </x:c>
      <x:c r="T791" t="str">
        <x:v>R04</x:v>
      </x:c>
      <x:c r="U791" t="n">
        <x:v>0</x:v>
      </x:c>
      <x:c r="V791" t="n">
        <x:v>0</x:v>
      </x:c>
    </x:row>
    <x:row r="792" ht="20" customHeight="1">
      <x:c r="A792" s="4" t="str">
        <x:v>C00791</x:v>
      </x:c>
      <x:c r="B792" s="4" t="str">
        <x:v>Property</x:v>
      </x:c>
      <x:c r="C792" s="4" t="str">
        <x:v>South</x:v>
      </x:c>
      <x:c r="D792" s="4" t="str">
        <x:v>Fire</x:v>
      </x:c>
      <x:c r="E792" s="4" t="str">
        <x:v>Low</x:v>
      </x:c>
      <x:c r="F792" s="10" t="n">
        <x:v>46479.45</x:v>
      </x:c>
      <x:c r="G792" s="10" t="n">
        <x:v>10747.25</x:v>
      </x:c>
      <x:c r="H792" s="11" t="n">
        <x:v>9</x:v>
      </x:c>
      <x:c r="I792" s="11" t="str">
        <x:v>Settled</x:v>
      </x:c>
      <x:c r="J792" s="11" t="n">
        <x:v>6</x:v>
      </x:c>
      <x:c r="K792" s="11" t="n">
        <x:v>27</x:v>
      </x:c>
      <x:c r="L792" s="11" t="n">
        <x:v>1</x:v>
      </x:c>
      <x:c r="M792" s="4" t="str">
        <x:v>2025-04</x:v>
      </x:c>
      <x:c r="N792" s="4" t="n">
        <x:f>IF(AND(I792="Settled",ISNUMBER(K792)),1,0)</x:f>
        <x:v>1</x:v>
      </x:c>
      <x:c r="O792" s="4" t="n">
        <x:f>IF(N792=1,IF(K792&gt;Summary!$B$5,1,0),"")</x:f>
        <x:v>0</x:v>
      </x:c>
      <x:c r="P792" s="12" t="n">
        <x:f>IF(AND(ISNUMBER(F792),ISNUMBER(G792),G792&gt;0),F792/G792,"")</x:f>
        <x:v>4.324776105515364</x:v>
      </x:c>
      <x:c r="Q792" s="14" t="d">
        <x:v>2025-04-23T00:00:00.000Z</x:v>
      </x:c>
      <x:c r="R792" t="str">
        <x:v>P00677</x:v>
      </x:c>
      <x:c r="S792" t="str">
        <x:v>I00791</x:v>
      </x:c>
      <x:c r="T792" t="str">
        <x:v>R01</x:v>
      </x:c>
      <x:c r="U792" t="n">
        <x:v>0</x:v>
      </x:c>
      <x:c r="V792" t="n">
        <x:v>0</x:v>
      </x:c>
    </x:row>
    <x:row r="793" ht="20" customHeight="1">
      <x:c r="A793" s="4" t="str">
        <x:v>C00792</x:v>
      </x:c>
      <x:c r="B793" s="4" t="str">
        <x:v>Motor</x:v>
      </x:c>
      <x:c r="C793" s="4" t="str">
        <x:v>South</x:v>
      </x:c>
      <x:c r="D793" s="4" t="str">
        <x:v>Collision</x:v>
      </x:c>
      <x:c r="E793" s="4" t="str">
        <x:v>Medium</x:v>
      </x:c>
      <x:c r="F793" s="10" t="n">
        <x:v>19630.22</x:v>
      </x:c>
      <x:c r="G793" s="10" t="n">
        <x:v>11583.22</x:v>
      </x:c>
      <x:c r="H793" s="11" t="n">
        <x:v>5</x:v>
      </x:c>
      <x:c r="I793" s="11" t="str">
        <x:v>Settled</x:v>
      </x:c>
      <x:c r="J793" s="11" t="n">
        <x:v>3</x:v>
      </x:c>
      <x:c r="K793" s="11" t="n">
        <x:v>14</x:v>
      </x:c>
      <x:c r="L793" s="11" t="n">
        <x:v>0</x:v>
      </x:c>
      <x:c r="M793" s="4" t="str">
        <x:v>2025-06</x:v>
      </x:c>
      <x:c r="N793" s="4" t="n">
        <x:f>IF(AND(I793="Settled",ISNUMBER(K793)),1,0)</x:f>
        <x:v>1</x:v>
      </x:c>
      <x:c r="O793" s="4" t="n">
        <x:f>IF(N793=1,IF(K793&gt;Summary!$B$5,1,0),"")</x:f>
        <x:v>0</x:v>
      </x:c>
      <x:c r="P793" s="12" t="n">
        <x:f>IF(AND(ISNUMBER(F793),ISNUMBER(G793),G793&gt;0),F793/G793,"")</x:f>
        <x:v>1.694711833151749</x:v>
      </x:c>
      <x:c r="Q793" s="14" t="d">
        <x:v>2025-06-01T00:00:00.000Z</x:v>
      </x:c>
      <x:c r="R793" t="str">
        <x:v>P00590</x:v>
      </x:c>
      <x:c r="S793" t="str">
        <x:v>I00792</x:v>
      </x:c>
      <x:c r="T793" t="str">
        <x:v>R01</x:v>
      </x:c>
      <x:c r="U793" t="n">
        <x:v>0</x:v>
      </x:c>
      <x:c r="V793" t="n">
        <x:v>0</x:v>
      </x:c>
    </x:row>
    <x:row r="794" ht="20" customHeight="1">
      <x:c r="A794" s="4" t="str">
        <x:v>C00793</x:v>
      </x:c>
      <x:c r="B794" s="4" t="str">
        <x:v>Motor</x:v>
      </x:c>
      <x:c r="C794" s="4" t="str">
        <x:v>East</x:v>
      </x:c>
      <x:c r="D794" s="4" t="str">
        <x:v>Collision</x:v>
      </x:c>
      <x:c r="E794" s="4" t="str">
        <x:v>High</x:v>
      </x:c>
      <x:c r="F794" s="10" t="n">
        <x:v>63778.08</x:v>
      </x:c>
      <x:c r="G794" s="10" t="n">
        <x:v>16953.31</x:v>
      </x:c>
      <x:c r="H794" s="11" t="n">
        <x:v>8</x:v>
      </x:c>
      <x:c r="I794" s="11" t="str">
        <x:v>Settled</x:v>
      </x:c>
      <x:c r="J794" s="11" t="n">
        <x:v>5</x:v>
      </x:c>
      <x:c r="K794" s="11"/>
      <x:c r="L794" s="11" t="n">
        <x:v>1</x:v>
      </x:c>
      <x:c r="M794" s="4" t="str">
        <x:v>2025-11</x:v>
      </x:c>
      <x:c r="N794" s="4" t="n">
        <x:f>IF(AND(I794="Settled",ISNUMBER(K794)),1,0)</x:f>
        <x:v>0</x:v>
      </x:c>
      <x:c r="O794" s="4" t="str">
        <x:f>IF(N794=1,IF(K794&gt;Summary!$B$5,1,0),"")</x:f>
      </x:c>
      <x:c r="P794" s="12" t="n">
        <x:f>IF(AND(ISNUMBER(F794),ISNUMBER(G794),G794&gt;0),F794/G794,"")</x:f>
        <x:v>3.7619839429586315</x:v>
      </x:c>
      <x:c r="Q794" s="14" t="d">
        <x:v>2025-11-15T00:00:00.000Z</x:v>
      </x:c>
      <x:c r="R794" t="str">
        <x:v>P00078</x:v>
      </x:c>
      <x:c r="S794" t="str">
        <x:v>I00793</x:v>
      </x:c>
      <x:c r="T794" t="str">
        <x:v>R04</x:v>
      </x:c>
      <x:c r="U794" t="n">
        <x:v>0</x:v>
      </x:c>
      <x:c r="V794" t="n">
        <x:v>0</x:v>
      </x:c>
    </x:row>
    <x:row r="795" ht="20" customHeight="1">
      <x:c r="A795" s="4" t="str">
        <x:v>C00794</x:v>
      </x:c>
      <x:c r="B795" s="4" t="str">
        <x:v>Motor</x:v>
      </x:c>
      <x:c r="C795" s="4" t="str">
        <x:v>North</x:v>
      </x:c>
      <x:c r="D795" s="4" t="str">
        <x:v>Collision</x:v>
      </x:c>
      <x:c r="E795" s="4" t="str">
        <x:v>Medium</x:v>
      </x:c>
      <x:c r="F795" s="10" t="n">
        <x:v>37227.91</x:v>
      </x:c>
      <x:c r="G795" s="10" t="n">
        <x:v>5371.42</x:v>
      </x:c>
      <x:c r="H795" s="11" t="n">
        <x:v>5</x:v>
      </x:c>
      <x:c r="I795" s="11" t="str">
        <x:v>Settled</x:v>
      </x:c>
      <x:c r="J795" s="11" t="n">
        <x:v>3</x:v>
      </x:c>
      <x:c r="K795" s="11" t="n">
        <x:v>15</x:v>
      </x:c>
      <x:c r="L795" s="11" t="n">
        <x:v>0</x:v>
      </x:c>
      <x:c r="M795" s="4" t="str">
        <x:v>2025-02</x:v>
      </x:c>
      <x:c r="N795" s="4" t="n">
        <x:f>IF(AND(I795="Settled",ISNUMBER(K795)),1,0)</x:f>
        <x:v>1</x:v>
      </x:c>
      <x:c r="O795" s="4" t="n">
        <x:f>IF(N795=1,IF(K795&gt;Summary!$B$5,1,0),"")</x:f>
        <x:v>0</x:v>
      </x:c>
      <x:c r="P795" s="12" t="n">
        <x:f>IF(AND(ISNUMBER(F795),ISNUMBER(G795),G795&gt;0),F795/G795,"")</x:f>
        <x:v>6.930738985221786</x:v>
      </x:c>
      <x:c r="Q795" s="14" t="d">
        <x:v>2025-02-08T00:00:00.000Z</x:v>
      </x:c>
      <x:c r="R795" t="str">
        <x:v>P00730</x:v>
      </x:c>
      <x:c r="S795" t="str">
        <x:v>I00794</x:v>
      </x:c>
      <x:c r="T795" t="str">
        <x:v>R02</x:v>
      </x:c>
      <x:c r="U795" t="n">
        <x:v>0</x:v>
      </x:c>
      <x:c r="V795" t="n">
        <x:v>0</x:v>
      </x:c>
    </x:row>
    <x:row r="796" ht="20" customHeight="1">
      <x:c r="A796" s="4" t="str">
        <x:v>C00795</x:v>
      </x:c>
      <x:c r="B796" s="4" t="str">
        <x:v>Motor</x:v>
      </x:c>
      <x:c r="C796" s="4" t="str">
        <x:v>East</x:v>
      </x:c>
      <x:c r="D796" s="4" t="str">
        <x:v>Theft</x:v>
      </x:c>
      <x:c r="E796" s="4" t="str">
        <x:v>High</x:v>
      </x:c>
      <x:c r="F796" s="10" t="n">
        <x:v>139125.09</x:v>
      </x:c>
      <x:c r="G796" s="10" t="n">
        <x:v>15466.56</x:v>
      </x:c>
      <x:c r="H796" s="11" t="n">
        <x:v>1</x:v>
      </x:c>
      <x:c r="I796" s="11" t="str">
        <x:v>Rejected</x:v>
      </x:c>
      <x:c r="J796" s="11" t="n">
        <x:v>2</x:v>
      </x:c>
      <x:c r="K796" s="11"/>
      <x:c r="L796" s="11" t="n">
        <x:v>0</x:v>
      </x:c>
      <x:c r="M796" s="4" t="str">
        <x:v>2025-10</x:v>
      </x:c>
      <x:c r="N796" s="4" t="n">
        <x:f>IF(AND(I796="Settled",ISNUMBER(K796)),1,0)</x:f>
        <x:v>0</x:v>
      </x:c>
      <x:c r="O796" s="4" t="str">
        <x:f>IF(N796=1,IF(K796&gt;Summary!$B$5,1,0),"")</x:f>
      </x:c>
      <x:c r="P796" s="12" t="n">
        <x:f>IF(AND(ISNUMBER(F796),ISNUMBER(G796),G796&gt;0),F796/G796,"")</x:f>
        <x:v>8.995218717025635</x:v>
      </x:c>
      <x:c r="Q796" s="14" t="d">
        <x:v>2025-10-29T00:00:00.000Z</x:v>
      </x:c>
      <x:c r="R796" t="str">
        <x:v>P00416</x:v>
      </x:c>
      <x:c r="S796" t="str">
        <x:v>I00795</x:v>
      </x:c>
      <x:c r="T796" t="str">
        <x:v>R04</x:v>
      </x:c>
      <x:c r="U796" t="n">
        <x:v>0</x:v>
      </x:c>
      <x:c r="V796" t="n">
        <x:v>0</x:v>
      </x:c>
    </x:row>
    <x:row r="797" ht="20" customHeight="1">
      <x:c r="A797" s="4" t="str">
        <x:v>C00796</x:v>
      </x:c>
      <x:c r="B797" s="4" t="str">
        <x:v>Motor</x:v>
      </x:c>
      <x:c r="C797" s="4" t="str">
        <x:v>South</x:v>
      </x:c>
      <x:c r="D797" s="4" t="str">
        <x:v>Collision</x:v>
      </x:c>
      <x:c r="E797" s="4" t="str">
        <x:v>High</x:v>
      </x:c>
      <x:c r="F797" s="10" t="n">
        <x:v>97954.63</x:v>
      </x:c>
      <x:c r="G797" s="10" t="n">
        <x:v>11290.18</x:v>
      </x:c>
      <x:c r="H797" s="11" t="n">
        <x:v>4</x:v>
      </x:c>
      <x:c r="I797" s="11" t="str">
        <x:v>Settled</x:v>
      </x:c>
      <x:c r="J797" s="11" t="n">
        <x:v>6</x:v>
      </x:c>
      <x:c r="K797" s="11"/>
      <x:c r="L797" s="11" t="n">
        <x:v>1</x:v>
      </x:c>
      <x:c r="M797" s="4" t="str">
        <x:v>2025-10</x:v>
      </x:c>
      <x:c r="N797" s="4" t="n">
        <x:f>IF(AND(I797="Settled",ISNUMBER(K797)),1,0)</x:f>
        <x:v>0</x:v>
      </x:c>
      <x:c r="O797" s="4" t="str">
        <x:f>IF(N797=1,IF(K797&gt;Summary!$B$5,1,0),"")</x:f>
      </x:c>
      <x:c r="P797" s="12" t="n">
        <x:f>IF(AND(ISNUMBER(F797),ISNUMBER(G797),G797&gt;0),F797/G797,"")</x:f>
        <x:v>8.676091080921651</x:v>
      </x:c>
      <x:c r="Q797" s="14" t="d">
        <x:v>2025-10-24T00:00:00.000Z</x:v>
      </x:c>
      <x:c r="R797" t="str">
        <x:v>P00200</x:v>
      </x:c>
      <x:c r="S797" t="str">
        <x:v>I00796</x:v>
      </x:c>
      <x:c r="T797" t="str">
        <x:v>R01</x:v>
      </x:c>
      <x:c r="U797" t="n">
        <x:v>0</x:v>
      </x:c>
      <x:c r="V797" t="n">
        <x:v>0</x:v>
      </x:c>
    </x:row>
    <x:row r="798" ht="20" customHeight="1">
      <x:c r="A798" s="4" t="str">
        <x:v>C00797</x:v>
      </x:c>
      <x:c r="B798" s="4" t="str">
        <x:v>Motor</x:v>
      </x:c>
      <x:c r="C798" s="4" t="str">
        <x:v>North</x:v>
      </x:c>
      <x:c r="D798" s="4" t="str">
        <x:v>Collision</x:v>
      </x:c>
      <x:c r="E798" s="4" t="str">
        <x:v>Low</x:v>
      </x:c>
      <x:c r="F798" s="10" t="n">
        <x:v>34790.79</x:v>
      </x:c>
      <x:c r="G798" s="10" t="n">
        <x:v>8105.96</x:v>
      </x:c>
      <x:c r="H798" s="11" t="n">
        <x:v>8</x:v>
      </x:c>
      <x:c r="I798" s="11" t="str">
        <x:v>Settled</x:v>
      </x:c>
      <x:c r="J798" s="11" t="n">
        <x:v>4</x:v>
      </x:c>
      <x:c r="K798" s="11" t="n">
        <x:v>13</x:v>
      </x:c>
      <x:c r="L798" s="11" t="n">
        <x:v>0</x:v>
      </x:c>
      <x:c r="M798" s="4" t="str">
        <x:v>2025-01</x:v>
      </x:c>
      <x:c r="N798" s="4" t="n">
        <x:f>IF(AND(I798="Settled",ISNUMBER(K798)),1,0)</x:f>
        <x:v>1</x:v>
      </x:c>
      <x:c r="O798" s="4" t="n">
        <x:f>IF(N798=1,IF(K798&gt;Summary!$B$5,1,0),"")</x:f>
        <x:v>0</x:v>
      </x:c>
      <x:c r="P798" s="12" t="n">
        <x:f>IF(AND(ISNUMBER(F798),ISNUMBER(G798),G798&gt;0),F798/G798,"")</x:f>
        <x:v>4.292001194183046</x:v>
      </x:c>
      <x:c r="Q798" s="14" t="d">
        <x:v>2025-01-21T00:00:00.000Z</x:v>
      </x:c>
      <x:c r="R798" t="str">
        <x:v>P00442</x:v>
      </x:c>
      <x:c r="S798" t="str">
        <x:v>I00797</x:v>
      </x:c>
      <x:c r="T798" t="str">
        <x:v>R02</x:v>
      </x:c>
      <x:c r="U798" t="n">
        <x:v>0</x:v>
      </x:c>
      <x:c r="V798" t="n">
        <x:v>0</x:v>
      </x:c>
    </x:row>
    <x:row r="799" ht="20" customHeight="1">
      <x:c r="A799" s="4" t="str">
        <x:v>C00798</x:v>
      </x:c>
      <x:c r="B799" s="4" t="str">
        <x:v>Motor</x:v>
      </x:c>
      <x:c r="C799" s="4" t="str">
        <x:v>Central</x:v>
      </x:c>
      <x:c r="D799" s="4" t="str">
        <x:v>Collision</x:v>
      </x:c>
      <x:c r="E799" s="4" t="str">
        <x:v>Medium</x:v>
      </x:c>
      <x:c r="F799" s="10"/>
      <x:c r="G799" s="10" t="n">
        <x:v>7876.9</x:v>
      </x:c>
      <x:c r="H799" s="11" t="n">
        <x:v>6</x:v>
      </x:c>
      <x:c r="I799" s="11" t="str">
        <x:v>Settled</x:v>
      </x:c>
      <x:c r="J799" s="11" t="n">
        <x:v>3</x:v>
      </x:c>
      <x:c r="K799" s="11" t="n">
        <x:v>21</x:v>
      </x:c>
      <x:c r="L799" s="11" t="n">
        <x:v>0</x:v>
      </x:c>
      <x:c r="M799" s="4" t="str">
        <x:v>2025-03</x:v>
      </x:c>
      <x:c r="N799" s="4" t="n">
        <x:f>IF(AND(I799="Settled",ISNUMBER(K799)),1,0)</x:f>
        <x:v>1</x:v>
      </x:c>
      <x:c r="O799" s="4" t="n">
        <x:f>IF(N799=1,IF(K799&gt;Summary!$B$5,1,0),"")</x:f>
        <x:v>0</x:v>
      </x:c>
      <x:c r="P799" s="12" t="str">
        <x:f>IF(AND(ISNUMBER(F799),ISNUMBER(G799),G799&gt;0),F799/G799,"")</x:f>
      </x:c>
      <x:c r="Q799" s="14" t="d">
        <x:v>2025-03-30T00:00:00.000Z</x:v>
      </x:c>
      <x:c r="R799" t="str">
        <x:v>P00034</x:v>
      </x:c>
      <x:c r="S799" t="str">
        <x:v>I00798</x:v>
      </x:c>
      <x:c r="T799" t="str">
        <x:v>R05</x:v>
      </x:c>
      <x:c r="U799" t="n">
        <x:v>0</x:v>
      </x:c>
      <x:c r="V799" t="n">
        <x:v>1</x:v>
      </x:c>
    </x:row>
    <x:row r="800" ht="20" customHeight="1">
      <x:c r="A800" s="4" t="str">
        <x:v>C00799</x:v>
      </x:c>
      <x:c r="B800" s="4" t="str">
        <x:v>Motor</x:v>
      </x:c>
      <x:c r="C800" s="4" t="str">
        <x:v>South</x:v>
      </x:c>
      <x:c r="D800" s="4" t="str">
        <x:v>Collision</x:v>
      </x:c>
      <x:c r="E800" s="4" t="str">
        <x:v>Medium</x:v>
      </x:c>
      <x:c r="F800" s="10" t="n">
        <x:v>138617.92</x:v>
      </x:c>
      <x:c r="G800" s="10" t="n">
        <x:v>10130.6</x:v>
      </x:c>
      <x:c r="H800" s="11" t="n">
        <x:v>7</x:v>
      </x:c>
      <x:c r="I800" s="11" t="str">
        <x:v>Settled</x:v>
      </x:c>
      <x:c r="J800" s="11" t="n">
        <x:v>4</x:v>
      </x:c>
      <x:c r="K800" s="11" t="n">
        <x:v>11</x:v>
      </x:c>
      <x:c r="L800" s="11" t="n">
        <x:v>0</x:v>
      </x:c>
      <x:c r="M800" s="4" t="str">
        <x:v>2025-04</x:v>
      </x:c>
      <x:c r="N800" s="4" t="n">
        <x:f>IF(AND(I800="Settled",ISNUMBER(K800)),1,0)</x:f>
        <x:v>1</x:v>
      </x:c>
      <x:c r="O800" s="4" t="n">
        <x:f>IF(N800=1,IF(K800&gt;Summary!$B$5,1,0),"")</x:f>
        <x:v>0</x:v>
      </x:c>
      <x:c r="P800" s="12" t="n">
        <x:f>IF(AND(ISNUMBER(F800),ISNUMBER(G800),G800&gt;0),F800/G800,"")</x:f>
        <x:v>13.683090833711725</x:v>
      </x:c>
      <x:c r="Q800" s="14" t="d">
        <x:v>2025-04-24T00:00:00.000Z</x:v>
      </x:c>
      <x:c r="R800" t="str">
        <x:v>P01465</x:v>
      </x:c>
      <x:c r="S800" t="str">
        <x:v>I00799</x:v>
      </x:c>
      <x:c r="T800" t="str">
        <x:v>R01</x:v>
      </x:c>
      <x:c r="U800" t="n">
        <x:v>0</x:v>
      </x:c>
      <x:c r="V800" t="n">
        <x:v>0</x:v>
      </x:c>
    </x:row>
    <x:row r="801" ht="20" customHeight="1">
      <x:c r="A801" s="4" t="str">
        <x:v>C00800</x:v>
      </x:c>
      <x:c r="B801" s="4" t="str">
        <x:v>Motor</x:v>
      </x:c>
      <x:c r="C801" s="4" t="str">
        <x:v>West</x:v>
      </x:c>
      <x:c r="D801" s="4" t="str">
        <x:v>Theft</x:v>
      </x:c>
      <x:c r="E801" s="4" t="str">
        <x:v>Medium</x:v>
      </x:c>
      <x:c r="F801" s="10" t="n">
        <x:v>30114.95</x:v>
      </x:c>
      <x:c r="G801" s="10" t="n">
        <x:v>12353.79</x:v>
      </x:c>
      <x:c r="H801" s="11" t="n">
        <x:v>4</x:v>
      </x:c>
      <x:c r="I801" s="11" t="str">
        <x:v>Settled</x:v>
      </x:c>
      <x:c r="J801" s="11" t="n">
        <x:v>5</x:v>
      </x:c>
      <x:c r="K801" s="11" t="n">
        <x:v>34</x:v>
      </x:c>
      <x:c r="L801" s="11" t="n">
        <x:v>1</x:v>
      </x:c>
      <x:c r="M801" s="4" t="str">
        <x:v>2025-11</x:v>
      </x:c>
      <x:c r="N801" s="4" t="n">
        <x:f>IF(AND(I801="Settled",ISNUMBER(K801)),1,0)</x:f>
        <x:v>1</x:v>
      </x:c>
      <x:c r="O801" s="4" t="n">
        <x:f>IF(N801=1,IF(K801&gt;Summary!$B$5,1,0),"")</x:f>
        <x:v>1</x:v>
      </x:c>
      <x:c r="P801" s="12" t="n">
        <x:f>IF(AND(ISNUMBER(F801),ISNUMBER(G801),G801&gt;0),F801/G801,"")</x:f>
        <x:v>2.4377093993017525</x:v>
      </x:c>
      <x:c r="Q801" s="14" t="d">
        <x:v>2025-11-30T00:00:00.000Z</x:v>
      </x:c>
      <x:c r="R801" t="str">
        <x:v>P01591</x:v>
      </x:c>
      <x:c r="S801" t="str">
        <x:v>I00800</x:v>
      </x:c>
      <x:c r="T801" t="str">
        <x:v>R03</x:v>
      </x:c>
      <x:c r="U801" t="n">
        <x:v>0</x:v>
      </x:c>
      <x:c r="V801" t="n">
        <x:v>0</x:v>
      </x:c>
    </x:row>
    <x:row r="802" ht="20" customHeight="1">
      <x:c r="A802" s="4" t="str">
        <x:v>C00801</x:v>
      </x:c>
      <x:c r="B802" s="4" t="str">
        <x:v>Motor</x:v>
      </x:c>
      <x:c r="C802" s="4" t="str">
        <x:v>East</x:v>
      </x:c>
      <x:c r="D802" s="4" t="str">
        <x:v>Glass Damage</x:v>
      </x:c>
      <x:c r="E802" s="4" t="str">
        <x:v>Low</x:v>
      </x:c>
      <x:c r="F802" s="10" t="n">
        <x:v>3078.33</x:v>
      </x:c>
      <x:c r="G802" s="10" t="n">
        <x:v>9283.84</x:v>
      </x:c>
      <x:c r="H802" s="11" t="n">
        <x:v>10</x:v>
      </x:c>
      <x:c r="I802" s="11" t="str">
        <x:v>Settled</x:v>
      </x:c>
      <x:c r="J802" s="11" t="n">
        <x:v>2</x:v>
      </x:c>
      <x:c r="K802" s="11" t="n">
        <x:v>8</x:v>
      </x:c>
      <x:c r="L802" s="11" t="n">
        <x:v>0</x:v>
      </x:c>
      <x:c r="M802" s="4" t="str">
        <x:v>2025-06</x:v>
      </x:c>
      <x:c r="N802" s="4" t="n">
        <x:f>IF(AND(I802="Settled",ISNUMBER(K802)),1,0)</x:f>
        <x:v>1</x:v>
      </x:c>
      <x:c r="O802" s="4" t="n">
        <x:f>IF(N802=1,IF(K802&gt;Summary!$B$5,1,0),"")</x:f>
        <x:v>0</x:v>
      </x:c>
      <x:c r="P802" s="12" t="n">
        <x:f>IF(AND(ISNUMBER(F802),ISNUMBER(G802),G802&gt;0),F802/G802,"")</x:f>
        <x:v>0.3315793895629395</x:v>
      </x:c>
      <x:c r="Q802" s="14" t="d">
        <x:v>2025-06-10T00:00:00.000Z</x:v>
      </x:c>
      <x:c r="R802" t="str">
        <x:v>P00589</x:v>
      </x:c>
      <x:c r="S802" t="str">
        <x:v>I00801</x:v>
      </x:c>
      <x:c r="T802" t="str">
        <x:v>R04</x:v>
      </x:c>
      <x:c r="U802" t="n">
        <x:v>0</x:v>
      </x:c>
      <x:c r="V802" t="n">
        <x:v>0</x:v>
      </x:c>
    </x:row>
    <x:row r="803" ht="20" customHeight="1">
      <x:c r="A803" s="4" t="str">
        <x:v>C00802</x:v>
      </x:c>
      <x:c r="B803" s="4" t="str">
        <x:v>Property</x:v>
      </x:c>
      <x:c r="C803" s="4" t="str">
        <x:v>South</x:v>
      </x:c>
      <x:c r="D803" s="4" t="str">
        <x:v>Water Damage</x:v>
      </x:c>
      <x:c r="E803" s="4" t="str">
        <x:v>Low</x:v>
      </x:c>
      <x:c r="F803" s="10" t="n">
        <x:v>34740.55</x:v>
      </x:c>
      <x:c r="G803" s="10" t="n">
        <x:v>12543.98</x:v>
      </x:c>
      <x:c r="H803" s="11" t="n">
        <x:v>5</x:v>
      </x:c>
      <x:c r="I803" s="11" t="str">
        <x:v>Settled</x:v>
      </x:c>
      <x:c r="J803" s="11" t="n">
        <x:v>4</x:v>
      </x:c>
      <x:c r="K803" s="11" t="n">
        <x:v>14</x:v>
      </x:c>
      <x:c r="L803" s="11" t="n">
        <x:v>0</x:v>
      </x:c>
      <x:c r="M803" s="4" t="str">
        <x:v>2025-10</x:v>
      </x:c>
      <x:c r="N803" s="4" t="n">
        <x:f>IF(AND(I803="Settled",ISNUMBER(K803)),1,0)</x:f>
        <x:v>1</x:v>
      </x:c>
      <x:c r="O803" s="4" t="n">
        <x:f>IF(N803=1,IF(K803&gt;Summary!$B$5,1,0),"")</x:f>
        <x:v>0</x:v>
      </x:c>
      <x:c r="P803" s="12" t="n">
        <x:f>IF(AND(ISNUMBER(F803),ISNUMBER(G803),G803&gt;0),F803/G803,"")</x:f>
        <x:v>2.7694997919320667</x:v>
      </x:c>
      <x:c r="Q803" s="14" t="d">
        <x:v>2025-10-11T00:00:00.000Z</x:v>
      </x:c>
      <x:c r="R803" t="str">
        <x:v>P01403</x:v>
      </x:c>
      <x:c r="S803" t="str">
        <x:v>I00802</x:v>
      </x:c>
      <x:c r="T803" t="str">
        <x:v>R01</x:v>
      </x:c>
      <x:c r="U803" t="n">
        <x:v>0</x:v>
      </x:c>
      <x:c r="V803" t="n">
        <x:v>0</x:v>
      </x:c>
    </x:row>
    <x:row r="804" ht="20" customHeight="1">
      <x:c r="A804" s="4" t="str">
        <x:v>C00803</x:v>
      </x:c>
      <x:c r="B804" s="4" t="str">
        <x:v>Motor</x:v>
      </x:c>
      <x:c r="C804" s="4" t="str">
        <x:v>North</x:v>
      </x:c>
      <x:c r="D804" s="4" t="str">
        <x:v>Collision</x:v>
      </x:c>
      <x:c r="E804" s="4" t="str">
        <x:v>Low</x:v>
      </x:c>
      <x:c r="F804" s="10" t="n">
        <x:v>15359</x:v>
      </x:c>
      <x:c r="G804" s="10" t="n">
        <x:v>8705.15</x:v>
      </x:c>
      <x:c r="H804" s="11" t="n">
        <x:v>5</x:v>
      </x:c>
      <x:c r="I804" s="11" t="str">
        <x:v>Settled</x:v>
      </x:c>
      <x:c r="J804" s="11" t="n">
        <x:v>3</x:v>
      </x:c>
      <x:c r="K804" s="11" t="n">
        <x:v>13</x:v>
      </x:c>
      <x:c r="L804" s="11" t="n">
        <x:v>0</x:v>
      </x:c>
      <x:c r="M804" s="4" t="str">
        <x:v>2025-08</x:v>
      </x:c>
      <x:c r="N804" s="4" t="n">
        <x:f>IF(AND(I804="Settled",ISNUMBER(K804)),1,0)</x:f>
        <x:v>1</x:v>
      </x:c>
      <x:c r="O804" s="4" t="n">
        <x:f>IF(N804=1,IF(K804&gt;Summary!$B$5,1,0),"")</x:f>
        <x:v>0</x:v>
      </x:c>
      <x:c r="P804" s="12" t="n">
        <x:f>IF(AND(ISNUMBER(F804),ISNUMBER(G804),G804&gt;0),F804/G804,"")</x:f>
        <x:v>1.764357880105455</x:v>
      </x:c>
      <x:c r="Q804" s="14" t="d">
        <x:v>2025-08-08T00:00:00.000Z</x:v>
      </x:c>
      <x:c r="R804" t="str">
        <x:v>P00739</x:v>
      </x:c>
      <x:c r="S804" t="str">
        <x:v>I00803</x:v>
      </x:c>
      <x:c r="T804" t="str">
        <x:v>R02</x:v>
      </x:c>
      <x:c r="U804" t="n">
        <x:v>0</x:v>
      </x:c>
      <x:c r="V804" t="n">
        <x:v>0</x:v>
      </x:c>
    </x:row>
    <x:row r="805" ht="20" customHeight="1">
      <x:c r="A805" s="4" t="str">
        <x:v>C00804</x:v>
      </x:c>
      <x:c r="B805" s="4" t="str">
        <x:v>Motor</x:v>
      </x:c>
      <x:c r="C805" s="4" t="str">
        <x:v>East</x:v>
      </x:c>
      <x:c r="D805" s="4" t="str">
        <x:v>Theft</x:v>
      </x:c>
      <x:c r="E805" s="4" t="str">
        <x:v>Medium</x:v>
      </x:c>
      <x:c r="F805" s="10" t="n">
        <x:v>118173.41</x:v>
      </x:c>
      <x:c r="G805" s="10" t="n">
        <x:v>4358.45</x:v>
      </x:c>
      <x:c r="H805" s="11" t="n">
        <x:v>4</x:v>
      </x:c>
      <x:c r="I805" s="11" t="str">
        <x:v>Settled</x:v>
      </x:c>
      <x:c r="J805" s="11" t="n">
        <x:v>6</x:v>
      </x:c>
      <x:c r="K805" s="11" t="n">
        <x:v>31</x:v>
      </x:c>
      <x:c r="L805" s="11" t="n">
        <x:v>1</x:v>
      </x:c>
      <x:c r="M805" s="4" t="str">
        <x:v>2025-01</x:v>
      </x:c>
      <x:c r="N805" s="4" t="n">
        <x:f>IF(AND(I805="Settled",ISNUMBER(K805)),1,0)</x:f>
        <x:v>1</x:v>
      </x:c>
      <x:c r="O805" s="4" t="n">
        <x:f>IF(N805=1,IF(K805&gt;Summary!$B$5,1,0),"")</x:f>
        <x:v>1</x:v>
      </x:c>
      <x:c r="P805" s="12" t="n">
        <x:f>IF(AND(ISNUMBER(F805),ISNUMBER(G805),G805&gt;0),F805/G805,"")</x:f>
        <x:v>27.11363213986624</x:v>
      </x:c>
      <x:c r="Q805" s="14" t="d">
        <x:v>2025-01-30T00:00:00.000Z</x:v>
      </x:c>
      <x:c r="R805" t="str">
        <x:v>P01460</x:v>
      </x:c>
      <x:c r="S805" t="str">
        <x:v>I00804</x:v>
      </x:c>
      <x:c r="T805" t="str">
        <x:v>R04</x:v>
      </x:c>
      <x:c r="U805" t="n">
        <x:v>0</x:v>
      </x:c>
      <x:c r="V805" t="n">
        <x:v>0</x:v>
      </x:c>
    </x:row>
    <x:row r="806" ht="20" customHeight="1">
      <x:c r="A806" s="4" t="str">
        <x:v>C00805</x:v>
      </x:c>
      <x:c r="B806" s="4" t="str">
        <x:v>Motor</x:v>
      </x:c>
      <x:c r="C806" s="4" t="str">
        <x:v>South</x:v>
      </x:c>
      <x:c r="D806" s="4" t="str">
        <x:v>Collision</x:v>
      </x:c>
      <x:c r="E806" s="4" t="str">
        <x:v>Medium</x:v>
      </x:c>
      <x:c r="F806" s="10" t="n">
        <x:v>51553.98</x:v>
      </x:c>
      <x:c r="G806" s="10" t="n">
        <x:v>9735.97</x:v>
      </x:c>
      <x:c r="H806" s="11" t="n">
        <x:v>2</x:v>
      </x:c>
      <x:c r="I806" s="11" t="str">
        <x:v>Settled</x:v>
      </x:c>
      <x:c r="J806" s="11" t="n">
        <x:v>2</x:v>
      </x:c>
      <x:c r="K806" s="11" t="n">
        <x:v>13</x:v>
      </x:c>
      <x:c r="L806" s="11" t="n">
        <x:v>0</x:v>
      </x:c>
      <x:c r="M806" s="4" t="str">
        <x:v>2025-09</x:v>
      </x:c>
      <x:c r="N806" s="4" t="n">
        <x:f>IF(AND(I806="Settled",ISNUMBER(K806)),1,0)</x:f>
        <x:v>1</x:v>
      </x:c>
      <x:c r="O806" s="4" t="n">
        <x:f>IF(N806=1,IF(K806&gt;Summary!$B$5,1,0),"")</x:f>
        <x:v>0</x:v>
      </x:c>
      <x:c r="P806" s="12" t="n">
        <x:f>IF(AND(ISNUMBER(F806),ISNUMBER(G806),G806&gt;0),F806/G806,"")</x:f>
        <x:v>5.295207359924076</x:v>
      </x:c>
      <x:c r="Q806" s="14" t="d">
        <x:v>2025-09-01T00:00:00.000Z</x:v>
      </x:c>
      <x:c r="R806" t="str">
        <x:v>P00278</x:v>
      </x:c>
      <x:c r="S806" t="str">
        <x:v>I00805</x:v>
      </x:c>
      <x:c r="T806" t="str">
        <x:v>R01</x:v>
      </x:c>
      <x:c r="U806" t="n">
        <x:v>0</x:v>
      </x:c>
      <x:c r="V806" t="n">
        <x:v>0</x:v>
      </x:c>
    </x:row>
    <x:row r="807" ht="20" customHeight="1">
      <x:c r="A807" s="4" t="str">
        <x:v>C00806</x:v>
      </x:c>
      <x:c r="B807" s="4" t="str">
        <x:v>Motor</x:v>
      </x:c>
      <x:c r="C807" s="4" t="str">
        <x:v>North</x:v>
      </x:c>
      <x:c r="D807" s="4" t="str">
        <x:v>Collision</x:v>
      </x:c>
      <x:c r="E807" s="4" t="str">
        <x:v>Medium</x:v>
      </x:c>
      <x:c r="F807" s="10" t="n">
        <x:v>109648.44</x:v>
      </x:c>
      <x:c r="G807" s="10" t="n">
        <x:v>11750.89</x:v>
      </x:c>
      <x:c r="H807" s="11" t="n">
        <x:v>1</x:v>
      </x:c>
      <x:c r="I807" s="11" t="str">
        <x:v>Settled</x:v>
      </x:c>
      <x:c r="J807" s="11" t="n">
        <x:v>3</x:v>
      </x:c>
      <x:c r="K807" s="11" t="n">
        <x:v>14</x:v>
      </x:c>
      <x:c r="L807" s="11" t="n">
        <x:v>0</x:v>
      </x:c>
      <x:c r="M807" s="4" t="str">
        <x:v>2025-08</x:v>
      </x:c>
      <x:c r="N807" s="4" t="n">
        <x:f>IF(AND(I807="Settled",ISNUMBER(K807)),1,0)</x:f>
        <x:v>1</x:v>
      </x:c>
      <x:c r="O807" s="4" t="n">
        <x:f>IF(N807=1,IF(K807&gt;Summary!$B$5,1,0),"")</x:f>
        <x:v>0</x:v>
      </x:c>
      <x:c r="P807" s="12" t="n">
        <x:f>IF(AND(ISNUMBER(F807),ISNUMBER(G807),G807&gt;0),F807/G807,"")</x:f>
        <x:v>9.331075348335318</x:v>
      </x:c>
      <x:c r="Q807" s="14" t="d">
        <x:v>2025-08-20T00:00:00.000Z</x:v>
      </x:c>
      <x:c r="R807" t="str">
        <x:v>P00456</x:v>
      </x:c>
      <x:c r="S807" t="str">
        <x:v>I00806</x:v>
      </x:c>
      <x:c r="T807" t="str">
        <x:v>R02</x:v>
      </x:c>
      <x:c r="U807" t="n">
        <x:v>0</x:v>
      </x:c>
      <x:c r="V807" t="n">
        <x:v>0</x:v>
      </x:c>
    </x:row>
    <x:row r="808" ht="20" customHeight="1">
      <x:c r="A808" s="4" t="str">
        <x:v>C00807</x:v>
      </x:c>
      <x:c r="B808" s="4" t="str">
        <x:v>Motor</x:v>
      </x:c>
      <x:c r="C808" s="4" t="str">
        <x:v>South</x:v>
      </x:c>
      <x:c r="D808" s="4" t="str">
        <x:v>Collision</x:v>
      </x:c>
      <x:c r="E808" s="4" t="str">
        <x:v>Medium</x:v>
      </x:c>
      <x:c r="F808" s="10" t="n">
        <x:v>81631.14</x:v>
      </x:c>
      <x:c r="G808" s="10" t="n">
        <x:v>4917.89</x:v>
      </x:c>
      <x:c r="H808" s="11" t="n">
        <x:v>3</x:v>
      </x:c>
      <x:c r="I808" s="11" t="str">
        <x:v>Settled</x:v>
      </x:c>
      <x:c r="J808" s="11" t="n">
        <x:v>4</x:v>
      </x:c>
      <x:c r="K808" s="11" t="n">
        <x:v>16</x:v>
      </x:c>
      <x:c r="L808" s="11" t="n">
        <x:v>0</x:v>
      </x:c>
      <x:c r="M808" s="4" t="str">
        <x:v>2025-11</x:v>
      </x:c>
      <x:c r="N808" s="4" t="n">
        <x:f>IF(AND(I808="Settled",ISNUMBER(K808)),1,0)</x:f>
        <x:v>1</x:v>
      </x:c>
      <x:c r="O808" s="4" t="n">
        <x:f>IF(N808=1,IF(K808&gt;Summary!$B$5,1,0),"")</x:f>
        <x:v>0</x:v>
      </x:c>
      <x:c r="P808" s="12" t="n">
        <x:f>IF(AND(ISNUMBER(F808),ISNUMBER(G808),G808&gt;0),F808/G808,"")</x:f>
        <x:v>16.598813718891638</x:v>
      </x:c>
      <x:c r="Q808" s="14" t="d">
        <x:v>2025-11-14T00:00:00.000Z</x:v>
      </x:c>
      <x:c r="R808" t="str">
        <x:v>P01184</x:v>
      </x:c>
      <x:c r="S808" t="str">
        <x:v>I00807</x:v>
      </x:c>
      <x:c r="T808" t="str">
        <x:v>R01</x:v>
      </x:c>
      <x:c r="U808" t="n">
        <x:v>0</x:v>
      </x:c>
      <x:c r="V808" t="n">
        <x:v>0</x:v>
      </x:c>
    </x:row>
    <x:row r="809" ht="20" customHeight="1">
      <x:c r="A809" s="4" t="str">
        <x:v>C00808</x:v>
      </x:c>
      <x:c r="B809" s="4" t="str">
        <x:v>Motor</x:v>
      </x:c>
      <x:c r="C809" s="4" t="str">
        <x:v>South</x:v>
      </x:c>
      <x:c r="D809" s="4" t="str">
        <x:v>Glass Damage</x:v>
      </x:c>
      <x:c r="E809" s="4" t="str">
        <x:v>Low</x:v>
      </x:c>
      <x:c r="F809" s="10" t="n">
        <x:v>8834.67</x:v>
      </x:c>
      <x:c r="G809" s="10" t="n">
        <x:v>14021.35</x:v>
      </x:c>
      <x:c r="H809" s="11" t="n">
        <x:v>10</x:v>
      </x:c>
      <x:c r="I809" s="11" t="str">
        <x:v>Settled</x:v>
      </x:c>
      <x:c r="J809" s="11" t="n">
        <x:v>2</x:v>
      </x:c>
      <x:c r="K809" s="11" t="n">
        <x:v>18</x:v>
      </x:c>
      <x:c r="L809" s="11" t="n">
        <x:v>0</x:v>
      </x:c>
      <x:c r="M809" s="4" t="str">
        <x:v>2025-12</x:v>
      </x:c>
      <x:c r="N809" s="4" t="n">
        <x:f>IF(AND(I809="Settled",ISNUMBER(K809)),1,0)</x:f>
        <x:v>1</x:v>
      </x:c>
      <x:c r="O809" s="4" t="n">
        <x:f>IF(N809=1,IF(K809&gt;Summary!$B$5,1,0),"")</x:f>
        <x:v>0</x:v>
      </x:c>
      <x:c r="P809" s="12" t="n">
        <x:f>IF(AND(ISNUMBER(F809),ISNUMBER(G809),G809&gt;0),F809/G809,"")</x:f>
        <x:v>0.6300869745067343</x:v>
      </x:c>
      <x:c r="Q809" s="14" t="d">
        <x:v>2025-12-03T00:00:00.000Z</x:v>
      </x:c>
      <x:c r="R809" t="str">
        <x:v>P00353</x:v>
      </x:c>
      <x:c r="S809" t="str">
        <x:v>I00808</x:v>
      </x:c>
      <x:c r="T809" t="str">
        <x:v>R01</x:v>
      </x:c>
      <x:c r="U809" t="n">
        <x:v>0</x:v>
      </x:c>
      <x:c r="V809" t="n">
        <x:v>0</x:v>
      </x:c>
    </x:row>
    <x:row r="810" ht="20" customHeight="1">
      <x:c r="A810" s="4" t="str">
        <x:v>C00809</x:v>
      </x:c>
      <x:c r="B810" s="4" t="str">
        <x:v>Motor</x:v>
      </x:c>
      <x:c r="C810" s="4" t="str">
        <x:v>West</x:v>
      </x:c>
      <x:c r="D810" s="4" t="str">
        <x:v>Collision</x:v>
      </x:c>
      <x:c r="E810" s="4" t="str">
        <x:v>Low</x:v>
      </x:c>
      <x:c r="F810" s="10"/>
      <x:c r="G810" s="10" t="n">
        <x:v>8589.22</x:v>
      </x:c>
      <x:c r="H810" s="11" t="n">
        <x:v>6</x:v>
      </x:c>
      <x:c r="I810" s="11" t="str">
        <x:v>Rejected</x:v>
      </x:c>
      <x:c r="J810" s="11" t="n">
        <x:v>4</x:v>
      </x:c>
      <x:c r="K810" s="11"/>
      <x:c r="L810" s="11" t="n">
        <x:v>0</x:v>
      </x:c>
      <x:c r="M810" s="4" t="str">
        <x:v>2025-08</x:v>
      </x:c>
      <x:c r="N810" s="4" t="n">
        <x:f>IF(AND(I810="Settled",ISNUMBER(K810)),1,0)</x:f>
        <x:v>0</x:v>
      </x:c>
      <x:c r="O810" s="4" t="str">
        <x:f>IF(N810=1,IF(K810&gt;Summary!$B$5,1,0),"")</x:f>
      </x:c>
      <x:c r="P810" s="12" t="str">
        <x:f>IF(AND(ISNUMBER(F810),ISNUMBER(G810),G810&gt;0),F810/G810,"")</x:f>
      </x:c>
      <x:c r="Q810" s="14" t="d">
        <x:v>2025-08-03T00:00:00.000Z</x:v>
      </x:c>
      <x:c r="R810" t="str">
        <x:v>P01318</x:v>
      </x:c>
      <x:c r="S810" t="str">
        <x:v>I00809</x:v>
      </x:c>
      <x:c r="T810" t="str">
        <x:v>R03</x:v>
      </x:c>
      <x:c r="U810" t="n">
        <x:v>0</x:v>
      </x:c>
      <x:c r="V810" t="n">
        <x:v>1</x:v>
      </x:c>
    </x:row>
    <x:row r="811" ht="20" customHeight="1">
      <x:c r="A811" s="4" t="str">
        <x:v>C00810</x:v>
      </x:c>
      <x:c r="B811" s="4" t="str">
        <x:v>Motor</x:v>
      </x:c>
      <x:c r="C811" s="4" t="str">
        <x:v>North</x:v>
      </x:c>
      <x:c r="D811" s="4" t="str">
        <x:v>Theft</x:v>
      </x:c>
      <x:c r="E811" s="4" t="str">
        <x:v>Medium</x:v>
      </x:c>
      <x:c r="F811" s="10" t="n">
        <x:v>69763.93</x:v>
      </x:c>
      <x:c r="G811" s="10" t="n">
        <x:v>7610.64</x:v>
      </x:c>
      <x:c r="H811" s="11" t="n">
        <x:v>4</x:v>
      </x:c>
      <x:c r="I811" s="11" t="str">
        <x:v>Settled</x:v>
      </x:c>
      <x:c r="J811" s="11" t="n">
        <x:v>5</x:v>
      </x:c>
      <x:c r="K811" s="11" t="n">
        <x:v>30</x:v>
      </x:c>
      <x:c r="L811" s="11" t="n">
        <x:v>1</x:v>
      </x:c>
      <x:c r="M811" s="4" t="str">
        <x:v>2025-11</x:v>
      </x:c>
      <x:c r="N811" s="4" t="n">
        <x:f>IF(AND(I811="Settled",ISNUMBER(K811)),1,0)</x:f>
        <x:v>1</x:v>
      </x:c>
      <x:c r="O811" s="4" t="n">
        <x:f>IF(N811=1,IF(K811&gt;Summary!$B$5,1,0),"")</x:f>
        <x:v>0</x:v>
      </x:c>
      <x:c r="P811" s="12" t="n">
        <x:f>IF(AND(ISNUMBER(F811),ISNUMBER(G811),G811&gt;0),F811/G811,"")</x:f>
        <x:v>9.166631190018183</x:v>
      </x:c>
      <x:c r="Q811" s="14" t="d">
        <x:v>2025-11-17T00:00:00.000Z</x:v>
      </x:c>
      <x:c r="R811" t="str">
        <x:v>P00682</x:v>
      </x:c>
      <x:c r="S811" t="str">
        <x:v>I00810</x:v>
      </x:c>
      <x:c r="T811" t="str">
        <x:v>R02</x:v>
      </x:c>
      <x:c r="U811" t="n">
        <x:v>0</x:v>
      </x:c>
      <x:c r="V811" t="n">
        <x:v>0</x:v>
      </x:c>
    </x:row>
    <x:row r="812" ht="20" customHeight="1">
      <x:c r="A812" s="4" t="str">
        <x:v>C00811</x:v>
      </x:c>
      <x:c r="B812" s="4" t="str">
        <x:v>Motor</x:v>
      </x:c>
      <x:c r="C812" s="4" t="str">
        <x:v>South</x:v>
      </x:c>
      <x:c r="D812" s="4" t="str">
        <x:v>Collision</x:v>
      </x:c>
      <x:c r="E812" s="4" t="str">
        <x:v>Medium</x:v>
      </x:c>
      <x:c r="F812" s="10" t="n">
        <x:v>38893.52</x:v>
      </x:c>
      <x:c r="G812" s="10" t="n">
        <x:v>8908.22</x:v>
      </x:c>
      <x:c r="H812" s="11" t="n">
        <x:v>6</x:v>
      </x:c>
      <x:c r="I812" s="11" t="str">
        <x:v>Settled</x:v>
      </x:c>
      <x:c r="J812" s="11" t="n">
        <x:v>2</x:v>
      </x:c>
      <x:c r="K812" s="11" t="n">
        <x:v>11</x:v>
      </x:c>
      <x:c r="L812" s="11" t="n">
        <x:v>0</x:v>
      </x:c>
      <x:c r="M812" s="4" t="str">
        <x:v>2025-02</x:v>
      </x:c>
      <x:c r="N812" s="4" t="n">
        <x:f>IF(AND(I812="Settled",ISNUMBER(K812)),1,0)</x:f>
        <x:v>1</x:v>
      </x:c>
      <x:c r="O812" s="4" t="n">
        <x:f>IF(N812=1,IF(K812&gt;Summary!$B$5,1,0),"")</x:f>
        <x:v>0</x:v>
      </x:c>
      <x:c r="P812" s="12" t="n">
        <x:f>IF(AND(ISNUMBER(F812),ISNUMBER(G812),G812&gt;0),F812/G812,"")</x:f>
        <x:v>4.366025984989145</x:v>
      </x:c>
      <x:c r="Q812" s="14" t="d">
        <x:v>2025-02-20T00:00:00.000Z</x:v>
      </x:c>
      <x:c r="R812" t="str">
        <x:v>P00647</x:v>
      </x:c>
      <x:c r="S812" t="str">
        <x:v>I00811</x:v>
      </x:c>
      <x:c r="T812" t="str">
        <x:v>R01</x:v>
      </x:c>
      <x:c r="U812" t="n">
        <x:v>0</x:v>
      </x:c>
      <x:c r="V812" t="n">
        <x:v>0</x:v>
      </x:c>
    </x:row>
    <x:row r="813" ht="20" customHeight="1">
      <x:c r="A813" s="4" t="str">
        <x:v>C00812</x:v>
      </x:c>
      <x:c r="B813" s="4" t="str">
        <x:v>Motor</x:v>
      </x:c>
      <x:c r="C813" s="4" t="str">
        <x:v>North</x:v>
      </x:c>
      <x:c r="D813" s="4" t="str">
        <x:v>Theft</x:v>
      </x:c>
      <x:c r="E813" s="4" t="str">
        <x:v>Medium</x:v>
      </x:c>
      <x:c r="F813" s="10" t="n">
        <x:v>32152.17</x:v>
      </x:c>
      <x:c r="G813" s="10" t="n">
        <x:v>12879.01</x:v>
      </x:c>
      <x:c r="H813" s="11" t="n">
        <x:v>9</x:v>
      </x:c>
      <x:c r="I813" s="11" t="str">
        <x:v>Settled</x:v>
      </x:c>
      <x:c r="J813" s="11" t="n">
        <x:v>6</x:v>
      </x:c>
      <x:c r="K813" s="11" t="n">
        <x:v>31</x:v>
      </x:c>
      <x:c r="L813" s="11" t="n">
        <x:v>1</x:v>
      </x:c>
      <x:c r="M813" s="4" t="str">
        <x:v>2025-08</x:v>
      </x:c>
      <x:c r="N813" s="4" t="n">
        <x:f>IF(AND(I813="Settled",ISNUMBER(K813)),1,0)</x:f>
        <x:v>1</x:v>
      </x:c>
      <x:c r="O813" s="4" t="n">
        <x:f>IF(N813=1,IF(K813&gt;Summary!$B$5,1,0),"")</x:f>
        <x:v>1</x:v>
      </x:c>
      <x:c r="P813" s="12" t="n">
        <x:f>IF(AND(ISNUMBER(F813),ISNUMBER(G813),G813&gt;0),F813/G813,"")</x:f>
        <x:v>2.496478378384674</x:v>
      </x:c>
      <x:c r="Q813" s="14" t="d">
        <x:v>2025-08-12T00:00:00.000Z</x:v>
      </x:c>
      <x:c r="R813" t="str">
        <x:v>P00726</x:v>
      </x:c>
      <x:c r="S813" t="str">
        <x:v>I00812</x:v>
      </x:c>
      <x:c r="T813" t="str">
        <x:v>R02</x:v>
      </x:c>
      <x:c r="U813" t="n">
        <x:v>0</x:v>
      </x:c>
      <x:c r="V813" t="n">
        <x:v>0</x:v>
      </x:c>
    </x:row>
    <x:row r="814" ht="20" customHeight="1">
      <x:c r="A814" s="4" t="str">
        <x:v>C00813</x:v>
      </x:c>
      <x:c r="B814" s="4" t="str">
        <x:v>Motor</x:v>
      </x:c>
      <x:c r="C814" s="4" t="str">
        <x:v>South</x:v>
      </x:c>
      <x:c r="D814" s="4" t="str">
        <x:v>Collision</x:v>
      </x:c>
      <x:c r="E814" s="4" t="str">
        <x:v>Low</x:v>
      </x:c>
      <x:c r="F814" s="10" t="n">
        <x:v>44295.9</x:v>
      </x:c>
      <x:c r="G814" s="10" t="n">
        <x:v>14036.95</x:v>
      </x:c>
      <x:c r="H814" s="11" t="n">
        <x:v>9</x:v>
      </x:c>
      <x:c r="I814" s="11" t="str">
        <x:v>Settled</x:v>
      </x:c>
      <x:c r="J814" s="11" t="n">
        <x:v>4</x:v>
      </x:c>
      <x:c r="K814" s="11" t="n">
        <x:v>12</x:v>
      </x:c>
      <x:c r="L814" s="11" t="n">
        <x:v>0</x:v>
      </x:c>
      <x:c r="M814" s="4" t="str">
        <x:v>2025-07</x:v>
      </x:c>
      <x:c r="N814" s="4" t="n">
        <x:f>IF(AND(I814="Settled",ISNUMBER(K814)),1,0)</x:f>
        <x:v>1</x:v>
      </x:c>
      <x:c r="O814" s="4" t="n">
        <x:f>IF(N814=1,IF(K814&gt;Summary!$B$5,1,0),"")</x:f>
        <x:v>0</x:v>
      </x:c>
      <x:c r="P814" s="12" t="n">
        <x:f>IF(AND(ISNUMBER(F814),ISNUMBER(G814),G814&gt;0),F814/G814,"")</x:f>
        <x:v>3.15566415781206</x:v>
      </x:c>
      <x:c r="Q814" s="14" t="d">
        <x:v>2025-07-30T00:00:00.000Z</x:v>
      </x:c>
      <x:c r="R814" t="str">
        <x:v>P01277</x:v>
      </x:c>
      <x:c r="S814" t="str">
        <x:v>I00813</x:v>
      </x:c>
      <x:c r="T814" t="str">
        <x:v>R01</x:v>
      </x:c>
      <x:c r="U814" t="n">
        <x:v>0</x:v>
      </x:c>
      <x:c r="V814" t="n">
        <x:v>0</x:v>
      </x:c>
    </x:row>
    <x:row r="815" ht="20" customHeight="1">
      <x:c r="A815" s="4" t="str">
        <x:v>C00814</x:v>
      </x:c>
      <x:c r="B815" s="4" t="str">
        <x:v>Motor</x:v>
      </x:c>
      <x:c r="C815" s="4" t="str">
        <x:v>Central</x:v>
      </x:c>
      <x:c r="D815" s="4" t="str">
        <x:v>Glass Damage</x:v>
      </x:c>
      <x:c r="E815" s="4" t="str">
        <x:v>Medium</x:v>
      </x:c>
      <x:c r="F815" s="10" t="n">
        <x:v>17329.07</x:v>
      </x:c>
      <x:c r="G815" s="10" t="n">
        <x:v>15189.69</x:v>
      </x:c>
      <x:c r="H815" s="11" t="n">
        <x:v>8</x:v>
      </x:c>
      <x:c r="I815" s="11" t="str">
        <x:v>Settled</x:v>
      </x:c>
      <x:c r="J815" s="11" t="n">
        <x:v>3</x:v>
      </x:c>
      <x:c r="K815" s="11"/>
      <x:c r="L815" s="11" t="n">
        <x:v>0</x:v>
      </x:c>
      <x:c r="M815" s="4" t="str">
        <x:v>2025-03</x:v>
      </x:c>
      <x:c r="N815" s="4" t="n">
        <x:f>IF(AND(I815="Settled",ISNUMBER(K815)),1,0)</x:f>
        <x:v>0</x:v>
      </x:c>
      <x:c r="O815" s="4" t="str">
        <x:f>IF(N815=1,IF(K815&gt;Summary!$B$5,1,0),"")</x:f>
      </x:c>
      <x:c r="P815" s="12" t="n">
        <x:f>IF(AND(ISNUMBER(F815),ISNUMBER(G815),G815&gt;0),F815/G815,"")</x:f>
        <x:v>1.1408442173605913</x:v>
      </x:c>
      <x:c r="Q815" s="14" t="d">
        <x:v>2025-03-04T00:00:00.000Z</x:v>
      </x:c>
      <x:c r="R815" t="str">
        <x:v>P00009</x:v>
      </x:c>
      <x:c r="S815" t="str">
        <x:v>I00814</x:v>
      </x:c>
      <x:c r="T815" t="str">
        <x:v>R05</x:v>
      </x:c>
      <x:c r="U815" t="n">
        <x:v>0</x:v>
      </x:c>
      <x:c r="V815" t="n">
        <x:v>0</x:v>
      </x:c>
    </x:row>
    <x:row r="816" ht="20" customHeight="1">
      <x:c r="A816" s="4" t="str">
        <x:v>C00815</x:v>
      </x:c>
      <x:c r="B816" s="4" t="str">
        <x:v>Motor</x:v>
      </x:c>
      <x:c r="C816" s="4" t="str">
        <x:v>South</x:v>
      </x:c>
      <x:c r="D816" s="4" t="str">
        <x:v>Theft</x:v>
      </x:c>
      <x:c r="E816" s="4" t="str">
        <x:v>High</x:v>
      </x:c>
      <x:c r="F816" s="10" t="n">
        <x:v>139161.38</x:v>
      </x:c>
      <x:c r="G816" s="10" t="n">
        <x:v>5283.63</x:v>
      </x:c>
      <x:c r="H816" s="11" t="n">
        <x:v>5</x:v>
      </x:c>
      <x:c r="I816" s="11" t="str">
        <x:v>Settled</x:v>
      </x:c>
      <x:c r="J816" s="11" t="n">
        <x:v>5</x:v>
      </x:c>
      <x:c r="K816" s="11" t="n">
        <x:v>34</x:v>
      </x:c>
      <x:c r="L816" s="11" t="n">
        <x:v>1</x:v>
      </x:c>
      <x:c r="M816" s="4" t="str">
        <x:v>2025-07</x:v>
      </x:c>
      <x:c r="N816" s="4" t="n">
        <x:f>IF(AND(I816="Settled",ISNUMBER(K816)),1,0)</x:f>
        <x:v>1</x:v>
      </x:c>
      <x:c r="O816" s="4" t="n">
        <x:f>IF(N816=1,IF(K816&gt;Summary!$B$5,1,0),"")</x:f>
        <x:v>1</x:v>
      </x:c>
      <x:c r="P816" s="12" t="n">
        <x:f>IF(AND(ISNUMBER(F816),ISNUMBER(G816),G816&gt;0),F816/G816,"")</x:f>
        <x:v>26.338214447264477</x:v>
      </x:c>
      <x:c r="Q816" s="14" t="d">
        <x:v>2025-07-16T00:00:00.000Z</x:v>
      </x:c>
      <x:c r="R816" t="str">
        <x:v>P01202</x:v>
      </x:c>
      <x:c r="S816" t="str">
        <x:v>I00815</x:v>
      </x:c>
      <x:c r="T816" t="str">
        <x:v>R01</x:v>
      </x:c>
      <x:c r="U816" t="n">
        <x:v>0</x:v>
      </x:c>
      <x:c r="V816" t="n">
        <x:v>0</x:v>
      </x:c>
    </x:row>
    <x:row r="817" ht="20" customHeight="1">
      <x:c r="A817" s="4" t="str">
        <x:v>C00816</x:v>
      </x:c>
      <x:c r="B817" s="4" t="str">
        <x:v>Motor</x:v>
      </x:c>
      <x:c r="C817" s="4" t="str">
        <x:v>South</x:v>
      </x:c>
      <x:c r="D817" s="4" t="str">
        <x:v>Collision</x:v>
      </x:c>
      <x:c r="E817" s="4" t="str">
        <x:v>Low</x:v>
      </x:c>
      <x:c r="F817" s="10" t="n">
        <x:v>40404.65</x:v>
      </x:c>
      <x:c r="G817" s="10" t="n">
        <x:v>23783.79</x:v>
      </x:c>
      <x:c r="H817" s="11" t="n">
        <x:v>7</x:v>
      </x:c>
      <x:c r="I817" s="11" t="str">
        <x:v>Settled</x:v>
      </x:c>
      <x:c r="J817" s="11" t="n">
        <x:v>4</x:v>
      </x:c>
      <x:c r="K817" s="11" t="n">
        <x:v>4</x:v>
      </x:c>
      <x:c r="L817" s="11" t="n">
        <x:v>0</x:v>
      </x:c>
      <x:c r="M817" s="4" t="str">
        <x:v>2025-09</x:v>
      </x:c>
      <x:c r="N817" s="4" t="n">
        <x:f>IF(AND(I817="Settled",ISNUMBER(K817)),1,0)</x:f>
        <x:v>1</x:v>
      </x:c>
      <x:c r="O817" s="4" t="n">
        <x:f>IF(N817=1,IF(K817&gt;Summary!$B$5,1,0),"")</x:f>
        <x:v>0</x:v>
      </x:c>
      <x:c r="P817" s="12" t="n">
        <x:f>IF(AND(ISNUMBER(F817),ISNUMBER(G817),G817&gt;0),F817/G817,"")</x:f>
        <x:v>1.6988314309872397</x:v>
      </x:c>
      <x:c r="Q817" s="14" t="d">
        <x:v>2025-09-06T00:00:00.000Z</x:v>
      </x:c>
      <x:c r="R817" t="str">
        <x:v>P01247</x:v>
      </x:c>
      <x:c r="S817" t="str">
        <x:v>I00816</x:v>
      </x:c>
      <x:c r="T817" t="str">
        <x:v>R01</x:v>
      </x:c>
      <x:c r="U817" t="n">
        <x:v>0</x:v>
      </x:c>
      <x:c r="V817" t="n">
        <x:v>0</x:v>
      </x:c>
    </x:row>
    <x:row r="818" ht="20" customHeight="1">
      <x:c r="A818" s="4" t="str">
        <x:v>C00817</x:v>
      </x:c>
      <x:c r="B818" s="4" t="str">
        <x:v>Motor</x:v>
      </x:c>
      <x:c r="C818" s="4" t="str">
        <x:v>West</x:v>
      </x:c>
      <x:c r="D818" s="4" t="str">
        <x:v>Theft</x:v>
      </x:c>
      <x:c r="E818" s="4" t="str">
        <x:v>Low</x:v>
      </x:c>
      <x:c r="F818" s="10" t="n">
        <x:v>22302.98</x:v>
      </x:c>
      <x:c r="G818" s="10" t="n">
        <x:v>4662.14</x:v>
      </x:c>
      <x:c r="H818" s="11" t="n">
        <x:v>7</x:v>
      </x:c>
      <x:c r="I818" s="11" t="str">
        <x:v>Settled</x:v>
      </x:c>
      <x:c r="J818" s="11" t="n">
        <x:v>2</x:v>
      </x:c>
      <x:c r="K818" s="11" t="n">
        <x:v>12</x:v>
      </x:c>
      <x:c r="L818" s="11" t="n">
        <x:v>0</x:v>
      </x:c>
      <x:c r="M818" s="4" t="str">
        <x:v>2025-06</x:v>
      </x:c>
      <x:c r="N818" s="4" t="n">
        <x:f>IF(AND(I818="Settled",ISNUMBER(K818)),1,0)</x:f>
        <x:v>1</x:v>
      </x:c>
      <x:c r="O818" s="4" t="n">
        <x:f>IF(N818=1,IF(K818&gt;Summary!$B$5,1,0),"")</x:f>
        <x:v>0</x:v>
      </x:c>
      <x:c r="P818" s="12" t="n">
        <x:f>IF(AND(ISNUMBER(F818),ISNUMBER(G818),G818&gt;0),F818/G818,"")</x:f>
        <x:v>4.78385033482478</x:v>
      </x:c>
      <x:c r="Q818" s="14" t="d">
        <x:v>2025-06-01T00:00:00.000Z</x:v>
      </x:c>
      <x:c r="R818" t="str">
        <x:v>P01314</x:v>
      </x:c>
      <x:c r="S818" t="str">
        <x:v>I00817</x:v>
      </x:c>
      <x:c r="T818" t="str">
        <x:v>R03</x:v>
      </x:c>
      <x:c r="U818" t="n">
        <x:v>0</x:v>
      </x:c>
      <x:c r="V818" t="n">
        <x:v>0</x:v>
      </x:c>
    </x:row>
    <x:row r="819" ht="20" customHeight="1">
      <x:c r="A819" s="4" t="str">
        <x:v>C00818</x:v>
      </x:c>
      <x:c r="B819" s="4" t="str">
        <x:v>Property</x:v>
      </x:c>
      <x:c r="C819" s="4" t="str">
        <x:v>South</x:v>
      </x:c>
      <x:c r="D819" s="4" t="str">
        <x:v>Flood</x:v>
      </x:c>
      <x:c r="E819" s="4" t="str">
        <x:v>Medium</x:v>
      </x:c>
      <x:c r="F819" s="10" t="n">
        <x:v>43521.47</x:v>
      </x:c>
      <x:c r="G819" s="10" t="n">
        <x:v>8318.96</x:v>
      </x:c>
      <x:c r="H819" s="11" t="n">
        <x:v>8</x:v>
      </x:c>
      <x:c r="I819" s="11" t="str">
        <x:v>Settled</x:v>
      </x:c>
      <x:c r="J819" s="11" t="n">
        <x:v>3</x:v>
      </x:c>
      <x:c r="K819" s="11" t="n">
        <x:v>15</x:v>
      </x:c>
      <x:c r="L819" s="11" t="n">
        <x:v>0</x:v>
      </x:c>
      <x:c r="M819" s="4" t="str">
        <x:v>2025-09</x:v>
      </x:c>
      <x:c r="N819" s="4" t="n">
        <x:f>IF(AND(I819="Settled",ISNUMBER(K819)),1,0)</x:f>
        <x:v>1</x:v>
      </x:c>
      <x:c r="O819" s="4" t="n">
        <x:f>IF(N819=1,IF(K819&gt;Summary!$B$5,1,0),"")</x:f>
        <x:v>0</x:v>
      </x:c>
      <x:c r="P819" s="12" t="n">
        <x:f>IF(AND(ISNUMBER(F819),ISNUMBER(G819),G819&gt;0),F819/G819,"")</x:f>
        <x:v>5.23159986344447</x:v>
      </x:c>
      <x:c r="Q819" s="14" t="d">
        <x:v>2025-09-01T00:00:00.000Z</x:v>
      </x:c>
      <x:c r="R819" t="str">
        <x:v>P01595</x:v>
      </x:c>
      <x:c r="S819" t="str">
        <x:v>I00818</x:v>
      </x:c>
      <x:c r="T819" t="str">
        <x:v>R01</x:v>
      </x:c>
      <x:c r="U819" t="n">
        <x:v>0</x:v>
      </x:c>
      <x:c r="V819" t="n">
        <x:v>0</x:v>
      </x:c>
    </x:row>
    <x:row r="820" ht="20" customHeight="1">
      <x:c r="A820" s="4" t="str">
        <x:v>C00819</x:v>
      </x:c>
      <x:c r="B820" s="4" t="str">
        <x:v>Motor</x:v>
      </x:c>
      <x:c r="C820" s="4" t="str">
        <x:v>East</x:v>
      </x:c>
      <x:c r="D820" s="4" t="str">
        <x:v>Collision</x:v>
      </x:c>
      <x:c r="E820" s="4" t="str">
        <x:v>Medium</x:v>
      </x:c>
      <x:c r="F820" s="10" t="n">
        <x:v>80059.52</x:v>
      </x:c>
      <x:c r="G820" s="10" t="n">
        <x:v>9283.62</x:v>
      </x:c>
      <x:c r="H820" s="11" t="n">
        <x:v>5</x:v>
      </x:c>
      <x:c r="I820" s="11" t="str">
        <x:v>Settled</x:v>
      </x:c>
      <x:c r="J820" s="11" t="n">
        <x:v>3</x:v>
      </x:c>
      <x:c r="K820" s="11" t="n">
        <x:v>14</x:v>
      </x:c>
      <x:c r="L820" s="11" t="n">
        <x:v>0</x:v>
      </x:c>
      <x:c r="M820" s="4" t="str">
        <x:v>2025-09</x:v>
      </x:c>
      <x:c r="N820" s="4" t="n">
        <x:f>IF(AND(I820="Settled",ISNUMBER(K820)),1,0)</x:f>
        <x:v>1</x:v>
      </x:c>
      <x:c r="O820" s="4" t="n">
        <x:f>IF(N820=1,IF(K820&gt;Summary!$B$5,1,0),"")</x:f>
        <x:v>0</x:v>
      </x:c>
      <x:c r="P820" s="12" t="n">
        <x:f>IF(AND(ISNUMBER(F820),ISNUMBER(G820),G820&gt;0),F820/G820,"")</x:f>
        <x:v>8.623739446465926</x:v>
      </x:c>
      <x:c r="Q820" s="14" t="d">
        <x:v>2025-09-29T00:00:00.000Z</x:v>
      </x:c>
      <x:c r="R820" t="str">
        <x:v>P01252</x:v>
      </x:c>
      <x:c r="S820" t="str">
        <x:v>I00819</x:v>
      </x:c>
      <x:c r="T820" t="str">
        <x:v>R04</x:v>
      </x:c>
      <x:c r="U820" t="n">
        <x:v>0</x:v>
      </x:c>
      <x:c r="V820" t="n">
        <x:v>0</x:v>
      </x:c>
    </x:row>
    <x:row r="821" ht="20" customHeight="1">
      <x:c r="A821" s="4" t="str">
        <x:v>C00820</x:v>
      </x:c>
      <x:c r="B821" s="4" t="str">
        <x:v>Property</x:v>
      </x:c>
      <x:c r="C821" s="4" t="str">
        <x:v>South</x:v>
      </x:c>
      <x:c r="D821" s="4" t="str">
        <x:v>Flood</x:v>
      </x:c>
      <x:c r="E821" s="4" t="str">
        <x:v>High</x:v>
      </x:c>
      <x:c r="F821" s="10" t="n">
        <x:v>135327.65</x:v>
      </x:c>
      <x:c r="G821" s="10" t="n">
        <x:v>5211.52</x:v>
      </x:c>
      <x:c r="H821" s="11" t="n">
        <x:v>5</x:v>
      </x:c>
      <x:c r="I821" s="11" t="str">
        <x:v>Settled</x:v>
      </x:c>
      <x:c r="J821" s="11" t="n">
        <x:v>4</x:v>
      </x:c>
      <x:c r="K821" s="11" t="n">
        <x:v>40</x:v>
      </x:c>
      <x:c r="L821" s="11" t="n">
        <x:v>1</x:v>
      </x:c>
      <x:c r="M821" s="4" t="str">
        <x:v>2025-08</x:v>
      </x:c>
      <x:c r="N821" s="4" t="n">
        <x:f>IF(AND(I821="Settled",ISNUMBER(K821)),1,0)</x:f>
        <x:v>1</x:v>
      </x:c>
      <x:c r="O821" s="4" t="n">
        <x:f>IF(N821=1,IF(K821&gt;Summary!$B$5,1,0),"")</x:f>
        <x:v>1</x:v>
      </x:c>
      <x:c r="P821" s="12" t="n">
        <x:f>IF(AND(ISNUMBER(F821),ISNUMBER(G821),G821&gt;0),F821/G821,"")</x:f>
        <x:v>25.967021137787054</x:v>
      </x:c>
      <x:c r="Q821" s="14" t="d">
        <x:v>2025-08-03T00:00:00.000Z</x:v>
      </x:c>
      <x:c r="R821" t="str">
        <x:v>P00846</x:v>
      </x:c>
      <x:c r="S821" t="str">
        <x:v>I00820</x:v>
      </x:c>
      <x:c r="T821" t="str">
        <x:v>R01</x:v>
      </x:c>
      <x:c r="U821" t="n">
        <x:v>0</x:v>
      </x:c>
      <x:c r="V821" t="n">
        <x:v>0</x:v>
      </x:c>
    </x:row>
    <x:row r="822" ht="20" customHeight="1">
      <x:c r="A822" s="4" t="str">
        <x:v>C00821</x:v>
      </x:c>
      <x:c r="B822" s="4" t="str">
        <x:v>Motor</x:v>
      </x:c>
      <x:c r="C822" s="4" t="str">
        <x:v>South</x:v>
      </x:c>
      <x:c r="D822" s="4" t="str">
        <x:v>Collision</x:v>
      </x:c>
      <x:c r="E822" s="4" t="str">
        <x:v>High</x:v>
      </x:c>
      <x:c r="F822" s="10" t="n">
        <x:v>94416.8</x:v>
      </x:c>
      <x:c r="G822" s="10" t="n">
        <x:v>8760.87</x:v>
      </x:c>
      <x:c r="H822" s="11" t="n">
        <x:v>3</x:v>
      </x:c>
      <x:c r="I822" s="11" t="str">
        <x:v>Rejected</x:v>
      </x:c>
      <x:c r="J822" s="11" t="n">
        <x:v>4</x:v>
      </x:c>
      <x:c r="K822" s="11"/>
      <x:c r="L822" s="11" t="n">
        <x:v>1</x:v>
      </x:c>
      <x:c r="M822" s="4" t="str">
        <x:v>2025-05</x:v>
      </x:c>
      <x:c r="N822" s="4" t="n">
        <x:f>IF(AND(I822="Settled",ISNUMBER(K822)),1,0)</x:f>
        <x:v>0</x:v>
      </x:c>
      <x:c r="O822" s="4" t="str">
        <x:f>IF(N822=1,IF(K822&gt;Summary!$B$5,1,0),"")</x:f>
      </x:c>
      <x:c r="P822" s="12" t="n">
        <x:f>IF(AND(ISNUMBER(F822),ISNUMBER(G822),G822&gt;0),F822/G822,"")</x:f>
        <x:v>10.777103187240536</x:v>
      </x:c>
      <x:c r="Q822" s="14" t="d">
        <x:v>2025-05-26T00:00:00.000Z</x:v>
      </x:c>
      <x:c r="R822" t="str">
        <x:v>P00746</x:v>
      </x:c>
      <x:c r="S822" t="str">
        <x:v>I00821</x:v>
      </x:c>
      <x:c r="T822" t="str">
        <x:v>R01</x:v>
      </x:c>
      <x:c r="U822" t="n">
        <x:v>0</x:v>
      </x:c>
      <x:c r="V822" t="n">
        <x:v>0</x:v>
      </x:c>
    </x:row>
    <x:row r="823" ht="20" customHeight="1">
      <x:c r="A823" s="4" t="str">
        <x:v>C00822</x:v>
      </x:c>
      <x:c r="B823" s="4" t="str">
        <x:v>Motor</x:v>
      </x:c>
      <x:c r="C823" s="4" t="str">
        <x:v>East</x:v>
      </x:c>
      <x:c r="D823" s="4" t="str">
        <x:v>Theft</x:v>
      </x:c>
      <x:c r="E823" s="4" t="str">
        <x:v>Medium</x:v>
      </x:c>
      <x:c r="F823" s="10" t="n">
        <x:v>82441.44</x:v>
      </x:c>
      <x:c r="G823" s="10" t="n">
        <x:v>12154.98</x:v>
      </x:c>
      <x:c r="H823" s="11" t="n">
        <x:v>5</x:v>
      </x:c>
      <x:c r="I823" s="11" t="str">
        <x:v>Settled</x:v>
      </x:c>
      <x:c r="J823" s="11" t="n">
        <x:v>5</x:v>
      </x:c>
      <x:c r="K823" s="11" t="n">
        <x:v>38</x:v>
      </x:c>
      <x:c r="L823" s="11" t="n">
        <x:v>1</x:v>
      </x:c>
      <x:c r="M823" s="4" t="str">
        <x:v>2025-04</x:v>
      </x:c>
      <x:c r="N823" s="4" t="n">
        <x:f>IF(AND(I823="Settled",ISNUMBER(K823)),1,0)</x:f>
        <x:v>1</x:v>
      </x:c>
      <x:c r="O823" s="4" t="n">
        <x:f>IF(N823=1,IF(K823&gt;Summary!$B$5,1,0),"")</x:f>
        <x:v>1</x:v>
      </x:c>
      <x:c r="P823" s="12" t="n">
        <x:f>IF(AND(ISNUMBER(F823),ISNUMBER(G823),G823&gt;0),F823/G823,"")</x:f>
        <x:v>6.7825237063327135</x:v>
      </x:c>
      <x:c r="Q823" s="14" t="d">
        <x:v>2025-04-07T00:00:00.000Z</x:v>
      </x:c>
      <x:c r="R823" t="str">
        <x:v>P00622</x:v>
      </x:c>
      <x:c r="S823" t="str">
        <x:v>I00822</x:v>
      </x:c>
      <x:c r="T823" t="str">
        <x:v>R04</x:v>
      </x:c>
      <x:c r="U823" t="n">
        <x:v>0</x:v>
      </x:c>
      <x:c r="V823" t="n">
        <x:v>0</x:v>
      </x:c>
    </x:row>
    <x:row r="824" ht="20" customHeight="1">
      <x:c r="A824" s="4" t="str">
        <x:v>C00823</x:v>
      </x:c>
      <x:c r="B824" s="4" t="str">
        <x:v>Property</x:v>
      </x:c>
      <x:c r="C824" s="4" t="str">
        <x:v>North</x:v>
      </x:c>
      <x:c r="D824" s="4" t="str">
        <x:v>Flood</x:v>
      </x:c>
      <x:c r="E824" s="4" t="str">
        <x:v>Low</x:v>
      </x:c>
      <x:c r="F824" s="10" t="n">
        <x:v>63366.57</x:v>
      </x:c>
      <x:c r="G824" s="10" t="n">
        <x:v>18276.4</x:v>
      </x:c>
      <x:c r="H824" s="11" t="n">
        <x:v>4</x:v>
      </x:c>
      <x:c r="I824" s="11" t="str">
        <x:v>Rejected</x:v>
      </x:c>
      <x:c r="J824" s="11" t="n">
        <x:v>4</x:v>
      </x:c>
      <x:c r="K824" s="11"/>
      <x:c r="L824" s="11" t="n">
        <x:v>0</x:v>
      </x:c>
      <x:c r="M824" s="4" t="str">
        <x:v>2025-08</x:v>
      </x:c>
      <x:c r="N824" s="4" t="n">
        <x:f>IF(AND(I824="Settled",ISNUMBER(K824)),1,0)</x:f>
        <x:v>0</x:v>
      </x:c>
      <x:c r="O824" s="4" t="str">
        <x:f>IF(N824=1,IF(K824&gt;Summary!$B$5,1,0),"")</x:f>
      </x:c>
      <x:c r="P824" s="12" t="n">
        <x:f>IF(AND(ISNUMBER(F824),ISNUMBER(G824),G824&gt;0),F824/G824,"")</x:f>
        <x:v>3.4671253638572144</x:v>
      </x:c>
      <x:c r="Q824" s="14" t="d">
        <x:v>2025-08-30T00:00:00.000Z</x:v>
      </x:c>
      <x:c r="R824" t="str">
        <x:v>P01324</x:v>
      </x:c>
      <x:c r="S824" t="str">
        <x:v>I00823</x:v>
      </x:c>
      <x:c r="T824" t="str">
        <x:v>R02</x:v>
      </x:c>
      <x:c r="U824" t="n">
        <x:v>0</x:v>
      </x:c>
      <x:c r="V824" t="n">
        <x:v>0</x:v>
      </x:c>
    </x:row>
    <x:row r="825" ht="20" customHeight="1">
      <x:c r="A825" s="4" t="str">
        <x:v>C00824</x:v>
      </x:c>
      <x:c r="B825" s="4" t="str">
        <x:v>Motor</x:v>
      </x:c>
      <x:c r="C825" s="4" t="str">
        <x:v>South</x:v>
      </x:c>
      <x:c r="D825" s="4" t="str">
        <x:v>Collision</x:v>
      </x:c>
      <x:c r="E825" s="4" t="str">
        <x:v>Medium</x:v>
      </x:c>
      <x:c r="F825" s="10" t="n">
        <x:v>73356.97</x:v>
      </x:c>
      <x:c r="G825" s="10" t="n">
        <x:v>27035.79</x:v>
      </x:c>
      <x:c r="H825" s="11" t="n">
        <x:v>3</x:v>
      </x:c>
      <x:c r="I825" s="11" t="str">
        <x:v>Settled</x:v>
      </x:c>
      <x:c r="J825" s="11" t="n">
        <x:v>3</x:v>
      </x:c>
      <x:c r="K825" s="11" t="n">
        <x:v>13</x:v>
      </x:c>
      <x:c r="L825" s="11" t="n">
        <x:v>0</x:v>
      </x:c>
      <x:c r="M825" s="4" t="str">
        <x:v>2025-11</x:v>
      </x:c>
      <x:c r="N825" s="4" t="n">
        <x:f>IF(AND(I825="Settled",ISNUMBER(K825)),1,0)</x:f>
        <x:v>1</x:v>
      </x:c>
      <x:c r="O825" s="4" t="n">
        <x:f>IF(N825=1,IF(K825&gt;Summary!$B$5,1,0),"")</x:f>
        <x:v>0</x:v>
      </x:c>
      <x:c r="P825" s="12" t="n">
        <x:f>IF(AND(ISNUMBER(F825),ISNUMBER(G825),G825&gt;0),F825/G825,"")</x:f>
        <x:v>2.713328147614699</x:v>
      </x:c>
      <x:c r="Q825" s="14" t="d">
        <x:v>2025-11-25T00:00:00.000Z</x:v>
      </x:c>
      <x:c r="R825" t="str">
        <x:v>P00629</x:v>
      </x:c>
      <x:c r="S825" t="str">
        <x:v>I00824</x:v>
      </x:c>
      <x:c r="T825" t="str">
        <x:v>R01</x:v>
      </x:c>
      <x:c r="U825" t="n">
        <x:v>0</x:v>
      </x:c>
      <x:c r="V825" t="n">
        <x:v>0</x:v>
      </x:c>
    </x:row>
    <x:row r="826" ht="20" customHeight="1">
      <x:c r="A826" s="4" t="str">
        <x:v>C00825</x:v>
      </x:c>
      <x:c r="B826" s="4" t="str">
        <x:v>Motor</x:v>
      </x:c>
      <x:c r="C826" s="4" t="str">
        <x:v>West</x:v>
      </x:c>
      <x:c r="D826" s="4" t="str">
        <x:v>Glass Damage</x:v>
      </x:c>
      <x:c r="E826" s="4" t="str">
        <x:v>High</x:v>
      </x:c>
      <x:c r="F826" s="10" t="n">
        <x:v>36182.28</x:v>
      </x:c>
      <x:c r="G826" s="10" t="n">
        <x:v>4384.24</x:v>
      </x:c>
      <x:c r="H826" s="11" t="n">
        <x:v>8</x:v>
      </x:c>
      <x:c r="I826" s="11" t="str">
        <x:v>Settled</x:v>
      </x:c>
      <x:c r="J826" s="11" t="n">
        <x:v>2</x:v>
      </x:c>
      <x:c r="K826" s="11" t="n">
        <x:v>20</x:v>
      </x:c>
      <x:c r="L826" s="11" t="n">
        <x:v>0</x:v>
      </x:c>
      <x:c r="M826" s="4" t="str">
        <x:v>2025-06</x:v>
      </x:c>
      <x:c r="N826" s="4" t="n">
        <x:f>IF(AND(I826="Settled",ISNUMBER(K826)),1,0)</x:f>
        <x:v>1</x:v>
      </x:c>
      <x:c r="O826" s="4" t="n">
        <x:f>IF(N826=1,IF(K826&gt;Summary!$B$5,1,0),"")</x:f>
        <x:v>0</x:v>
      </x:c>
      <x:c r="P826" s="12" t="n">
        <x:f>IF(AND(ISNUMBER(F826),ISNUMBER(G826),G826&gt;0),F826/G826,"")</x:f>
        <x:v>8.252805503348357</x:v>
      </x:c>
      <x:c r="Q826" s="14" t="d">
        <x:v>2025-06-18T00:00:00.000Z</x:v>
      </x:c>
      <x:c r="R826" t="str">
        <x:v>P00917</x:v>
      </x:c>
      <x:c r="S826" t="str">
        <x:v>I00825</x:v>
      </x:c>
      <x:c r="T826" t="str">
        <x:v>R03</x:v>
      </x:c>
      <x:c r="U826" t="n">
        <x:v>0</x:v>
      </x:c>
      <x:c r="V826" t="n">
        <x:v>0</x:v>
      </x:c>
    </x:row>
    <x:row r="827" ht="20" customHeight="1">
      <x:c r="A827" s="4" t="str">
        <x:v>C00826</x:v>
      </x:c>
      <x:c r="B827" s="4" t="str">
        <x:v>Motor</x:v>
      </x:c>
      <x:c r="C827" s="4" t="str">
        <x:v>South</x:v>
      </x:c>
      <x:c r="D827" s="4" t="str">
        <x:v>Collision</x:v>
      </x:c>
      <x:c r="E827" s="4" t="str">
        <x:v>Medium</x:v>
      </x:c>
      <x:c r="F827" s="10" t="n">
        <x:v>62249.96</x:v>
      </x:c>
      <x:c r="G827" s="10" t="n">
        <x:v>10394.94</x:v>
      </x:c>
      <x:c r="H827" s="11" t="n">
        <x:v>10</x:v>
      </x:c>
      <x:c r="I827" s="11" t="str">
        <x:v>Pending</x:v>
      </x:c>
      <x:c r="J827" s="11" t="n">
        <x:v>4</x:v>
      </x:c>
      <x:c r="K827" s="11"/>
      <x:c r="L827" s="11" t="n">
        <x:v>0</x:v>
      </x:c>
      <x:c r="M827" s="4" t="str">
        <x:v>2025-07</x:v>
      </x:c>
      <x:c r="N827" s="4" t="n">
        <x:f>IF(AND(I827="Settled",ISNUMBER(K827)),1,0)</x:f>
        <x:v>0</x:v>
      </x:c>
      <x:c r="O827" s="4" t="str">
        <x:f>IF(N827=1,IF(K827&gt;Summary!$B$5,1,0),"")</x:f>
      </x:c>
      <x:c r="P827" s="12" t="n">
        <x:f>IF(AND(ISNUMBER(F827),ISNUMBER(G827),G827&gt;0),F827/G827,"")</x:f>
        <x:v>5.988486706031973</x:v>
      </x:c>
      <x:c r="Q827" s="14" t="d">
        <x:v>2025-07-03T00:00:00.000Z</x:v>
      </x:c>
      <x:c r="R827" t="str">
        <x:v>P00154</x:v>
      </x:c>
      <x:c r="S827" t="str">
        <x:v>I00826</x:v>
      </x:c>
      <x:c r="T827" t="str">
        <x:v>R01</x:v>
      </x:c>
      <x:c r="U827" t="n">
        <x:v>0</x:v>
      </x:c>
      <x:c r="V827" t="n">
        <x:v>0</x:v>
      </x:c>
    </x:row>
    <x:row r="828" ht="20" customHeight="1">
      <x:c r="A828" s="4" t="str">
        <x:v>C00827</x:v>
      </x:c>
      <x:c r="B828" s="4" t="str">
        <x:v>Property</x:v>
      </x:c>
      <x:c r="C828" s="4" t="str">
        <x:v>Central</x:v>
      </x:c>
      <x:c r="D828" s="4" t="str">
        <x:v>Water Damage</x:v>
      </x:c>
      <x:c r="E828" s="4" t="str">
        <x:v>High</x:v>
      </x:c>
      <x:c r="F828" s="10" t="n">
        <x:v>81679.55</x:v>
      </x:c>
      <x:c r="G828" s="10" t="n">
        <x:v>10780</x:v>
      </x:c>
      <x:c r="H828" s="11" t="n">
        <x:v>3</x:v>
      </x:c>
      <x:c r="I828" s="11" t="str">
        <x:v>Settled</x:v>
      </x:c>
      <x:c r="J828" s="11" t="n">
        <x:v>4</x:v>
      </x:c>
      <x:c r="K828" s="11" t="n">
        <x:v>38</x:v>
      </x:c>
      <x:c r="L828" s="11" t="n">
        <x:v>1</x:v>
      </x:c>
      <x:c r="M828" s="4" t="str">
        <x:v>2025-11</x:v>
      </x:c>
      <x:c r="N828" s="4" t="n">
        <x:f>IF(AND(I828="Settled",ISNUMBER(K828)),1,0)</x:f>
        <x:v>1</x:v>
      </x:c>
      <x:c r="O828" s="4" t="n">
        <x:f>IF(N828=1,IF(K828&gt;Summary!$B$5,1,0),"")</x:f>
        <x:v>1</x:v>
      </x:c>
      <x:c r="P828" s="12" t="n">
        <x:f>IF(AND(ISNUMBER(F828),ISNUMBER(G828),G828&gt;0),F828/G828,"")</x:f>
        <x:v>7.576952690166976</x:v>
      </x:c>
      <x:c r="Q828" s="14" t="d">
        <x:v>2025-11-29T00:00:00.000Z</x:v>
      </x:c>
      <x:c r="R828" t="str">
        <x:v>P00508</x:v>
      </x:c>
      <x:c r="S828" t="str">
        <x:v>I00827</x:v>
      </x:c>
      <x:c r="T828" t="str">
        <x:v>R05</x:v>
      </x:c>
      <x:c r="U828" t="n">
        <x:v>0</x:v>
      </x:c>
      <x:c r="V828" t="n">
        <x:v>0</x:v>
      </x:c>
    </x:row>
    <x:row r="829" ht="20" customHeight="1">
      <x:c r="A829" s="4" t="str">
        <x:v>C00828</x:v>
      </x:c>
      <x:c r="B829" s="4" t="str">
        <x:v>Property</x:v>
      </x:c>
      <x:c r="C829" s="4" t="str">
        <x:v>North</x:v>
      </x:c>
      <x:c r="D829" s="4" t="str">
        <x:v>Water Damage</x:v>
      </x:c>
      <x:c r="E829" s="4" t="str">
        <x:v>Medium</x:v>
      </x:c>
      <x:c r="F829" s="10" t="n">
        <x:v>64901.61</x:v>
      </x:c>
      <x:c r="G829" s="10" t="n">
        <x:v>9600.36</x:v>
      </x:c>
      <x:c r="H829" s="11" t="n">
        <x:v>8</x:v>
      </x:c>
      <x:c r="I829" s="11" t="str">
        <x:v>Settled</x:v>
      </x:c>
      <x:c r="J829" s="11" t="n">
        <x:v>2</x:v>
      </x:c>
      <x:c r="K829" s="11" t="n">
        <x:v>11</x:v>
      </x:c>
      <x:c r="L829" s="11" t="n">
        <x:v>0</x:v>
      </x:c>
      <x:c r="M829" s="4" t="str">
        <x:v>2025-04</x:v>
      </x:c>
      <x:c r="N829" s="4" t="n">
        <x:f>IF(AND(I829="Settled",ISNUMBER(K829)),1,0)</x:f>
        <x:v>1</x:v>
      </x:c>
      <x:c r="O829" s="4" t="n">
        <x:f>IF(N829=1,IF(K829&gt;Summary!$B$5,1,0),"")</x:f>
        <x:v>0</x:v>
      </x:c>
      <x:c r="P829" s="12" t="n">
        <x:f>IF(AND(ISNUMBER(F829),ISNUMBER(G829),G829&gt;0),F829/G829,"")</x:f>
        <x:v>6.760330862592652</x:v>
      </x:c>
      <x:c r="Q829" s="14" t="d">
        <x:v>2025-04-19T00:00:00.000Z</x:v>
      </x:c>
      <x:c r="R829" t="str">
        <x:v>P00426</x:v>
      </x:c>
      <x:c r="S829" t="str">
        <x:v>I00828</x:v>
      </x:c>
      <x:c r="T829" t="str">
        <x:v>R02</x:v>
      </x:c>
      <x:c r="U829" t="n">
        <x:v>0</x:v>
      </x:c>
      <x:c r="V829" t="n">
        <x:v>0</x:v>
      </x:c>
    </x:row>
    <x:row r="830" ht="20" customHeight="1">
      <x:c r="A830" s="4" t="str">
        <x:v>C00829</x:v>
      </x:c>
      <x:c r="B830" s="4" t="str">
        <x:v>Property</x:v>
      </x:c>
      <x:c r="C830" s="4" t="str">
        <x:v>Central</x:v>
      </x:c>
      <x:c r="D830" s="4" t="str">
        <x:v>Fire</x:v>
      </x:c>
      <x:c r="E830" s="4" t="str">
        <x:v>Low</x:v>
      </x:c>
      <x:c r="F830" s="10" t="n">
        <x:v>34455.24</x:v>
      </x:c>
      <x:c r="G830" s="10" t="n">
        <x:v>12700.52</x:v>
      </x:c>
      <x:c r="H830" s="11" t="n">
        <x:v>6</x:v>
      </x:c>
      <x:c r="I830" s="11" t="str">
        <x:v>Rejected</x:v>
      </x:c>
      <x:c r="J830" s="11" t="n">
        <x:v>4</x:v>
      </x:c>
      <x:c r="K830" s="11"/>
      <x:c r="L830" s="11" t="n">
        <x:v>1</x:v>
      </x:c>
      <x:c r="M830" s="4" t="str">
        <x:v>2025-10</x:v>
      </x:c>
      <x:c r="N830" s="4" t="n">
        <x:f>IF(AND(I830="Settled",ISNUMBER(K830)),1,0)</x:f>
        <x:v>0</x:v>
      </x:c>
      <x:c r="O830" s="4" t="str">
        <x:f>IF(N830=1,IF(K830&gt;Summary!$B$5,1,0),"")</x:f>
      </x:c>
      <x:c r="P830" s="12" t="n">
        <x:f>IF(AND(ISNUMBER(F830),ISNUMBER(G830),G830&gt;0),F830/G830,"")</x:f>
        <x:v>2.712899944254251</x:v>
      </x:c>
      <x:c r="Q830" s="14" t="d">
        <x:v>2025-10-22T00:00:00.000Z</x:v>
      </x:c>
      <x:c r="R830" t="str">
        <x:v>P00697</x:v>
      </x:c>
      <x:c r="S830" t="str">
        <x:v>I00829</x:v>
      </x:c>
      <x:c r="T830" t="str">
        <x:v>R05</x:v>
      </x:c>
      <x:c r="U830" t="n">
        <x:v>0</x:v>
      </x:c>
      <x:c r="V830" t="n">
        <x:v>0</x:v>
      </x:c>
    </x:row>
    <x:row r="831" ht="20" customHeight="1">
      <x:c r="A831" s="4" t="str">
        <x:v>C00830</x:v>
      </x:c>
      <x:c r="B831" s="4" t="str">
        <x:v>Motor</x:v>
      </x:c>
      <x:c r="C831" s="4" t="str">
        <x:v>South</x:v>
      </x:c>
      <x:c r="D831" s="4" t="str">
        <x:v>Collision</x:v>
      </x:c>
      <x:c r="E831" s="4" t="str">
        <x:v>Medium</x:v>
      </x:c>
      <x:c r="F831" s="10" t="n">
        <x:v>108624.03</x:v>
      </x:c>
      <x:c r="G831" s="10" t="n">
        <x:v>13577.24</x:v>
      </x:c>
      <x:c r="H831" s="11" t="n">
        <x:v>9</x:v>
      </x:c>
      <x:c r="I831" s="11" t="str">
        <x:v>Settled</x:v>
      </x:c>
      <x:c r="J831" s="11" t="n">
        <x:v>4</x:v>
      </x:c>
      <x:c r="K831" s="11" t="n">
        <x:v>29</x:v>
      </x:c>
      <x:c r="L831" s="11" t="n">
        <x:v>0</x:v>
      </x:c>
      <x:c r="M831" s="4" t="str">
        <x:v>2025-04</x:v>
      </x:c>
      <x:c r="N831" s="4" t="n">
        <x:f>IF(AND(I831="Settled",ISNUMBER(K831)),1,0)</x:f>
        <x:v>1</x:v>
      </x:c>
      <x:c r="O831" s="4" t="n">
        <x:f>IF(N831=1,IF(K831&gt;Summary!$B$5,1,0),"")</x:f>
        <x:v>0</x:v>
      </x:c>
      <x:c r="P831" s="12" t="n">
        <x:f>IF(AND(ISNUMBER(F831),ISNUMBER(G831),G831&gt;0),F831/G831,"")</x:f>
        <x:v>8.000450017823946</x:v>
      </x:c>
      <x:c r="Q831" s="14" t="d">
        <x:v>2025-04-04T00:00:00.000Z</x:v>
      </x:c>
      <x:c r="R831" t="str">
        <x:v>P00804</x:v>
      </x:c>
      <x:c r="S831" t="str">
        <x:v>I00830</x:v>
      </x:c>
      <x:c r="T831" t="str">
        <x:v>R01</x:v>
      </x:c>
      <x:c r="U831" t="n">
        <x:v>0</x:v>
      </x:c>
      <x:c r="V831" t="n">
        <x:v>0</x:v>
      </x:c>
    </x:row>
    <x:row r="832" ht="20" customHeight="1">
      <x:c r="A832" s="4" t="str">
        <x:v>C00831</x:v>
      </x:c>
      <x:c r="B832" s="4" t="str">
        <x:v>Property</x:v>
      </x:c>
      <x:c r="C832" s="4" t="str">
        <x:v>North</x:v>
      </x:c>
      <x:c r="D832" s="4" t="str">
        <x:v>Water Damage</x:v>
      </x:c>
      <x:c r="E832" s="4" t="str">
        <x:v>Medium</x:v>
      </x:c>
      <x:c r="F832" s="10" t="n">
        <x:v>25524.22</x:v>
      </x:c>
      <x:c r="G832" s="10" t="n">
        <x:v>13097.01</x:v>
      </x:c>
      <x:c r="H832" s="11" t="n">
        <x:v>7</x:v>
      </x:c>
      <x:c r="I832" s="11" t="str">
        <x:v>Pending</x:v>
      </x:c>
      <x:c r="J832" s="11" t="n">
        <x:v>4</x:v>
      </x:c>
      <x:c r="K832" s="11"/>
      <x:c r="L832" s="11" t="n">
        <x:v>0</x:v>
      </x:c>
      <x:c r="M832" s="4" t="str">
        <x:v>2025-04</x:v>
      </x:c>
      <x:c r="N832" s="4" t="n">
        <x:f>IF(AND(I832="Settled",ISNUMBER(K832)),1,0)</x:f>
        <x:v>0</x:v>
      </x:c>
      <x:c r="O832" s="4" t="str">
        <x:f>IF(N832=1,IF(K832&gt;Summary!$B$5,1,0),"")</x:f>
      </x:c>
      <x:c r="P832" s="12" t="n">
        <x:f>IF(AND(ISNUMBER(F832),ISNUMBER(G832),G832&gt;0),F832/G832,"")</x:f>
        <x:v>1.9488585562658958</x:v>
      </x:c>
      <x:c r="Q832" s="14" t="d">
        <x:v>2025-04-05T00:00:00.000Z</x:v>
      </x:c>
      <x:c r="R832" t="str">
        <x:v>P01147</x:v>
      </x:c>
      <x:c r="S832" t="str">
        <x:v>I00831</x:v>
      </x:c>
      <x:c r="T832" t="str">
        <x:v>R02</x:v>
      </x:c>
      <x:c r="U832" t="n">
        <x:v>0</x:v>
      </x:c>
      <x:c r="V832" t="n">
        <x:v>0</x:v>
      </x:c>
    </x:row>
    <x:row r="833" ht="20" customHeight="1">
      <x:c r="A833" s="4" t="str">
        <x:v>C00832</x:v>
      </x:c>
      <x:c r="B833" s="4" t="str">
        <x:v>Motor</x:v>
      </x:c>
      <x:c r="C833" s="4" t="str">
        <x:v>North</x:v>
      </x:c>
      <x:c r="D833" s="4" t="str">
        <x:v>Collision</x:v>
      </x:c>
      <x:c r="E833" s="4" t="str">
        <x:v>Low</x:v>
      </x:c>
      <x:c r="F833" s="10" t="n">
        <x:v>16295.31</x:v>
      </x:c>
      <x:c r="G833" s="10" t="n">
        <x:v>6860.52</x:v>
      </x:c>
      <x:c r="H833" s="11" t="n">
        <x:v>1</x:v>
      </x:c>
      <x:c r="I833" s="11" t="str">
        <x:v>Settled</x:v>
      </x:c>
      <x:c r="J833" s="11" t="n">
        <x:v>2</x:v>
      </x:c>
      <x:c r="K833" s="11" t="n">
        <x:v>12</x:v>
      </x:c>
      <x:c r="L833" s="11" t="n">
        <x:v>0</x:v>
      </x:c>
      <x:c r="M833" s="4" t="str">
        <x:v>2025-04</x:v>
      </x:c>
      <x:c r="N833" s="4" t="n">
        <x:f>IF(AND(I833="Settled",ISNUMBER(K833)),1,0)</x:f>
        <x:v>1</x:v>
      </x:c>
      <x:c r="O833" s="4" t="n">
        <x:f>IF(N833=1,IF(K833&gt;Summary!$B$5,1,0),"")</x:f>
        <x:v>0</x:v>
      </x:c>
      <x:c r="P833" s="12" t="n">
        <x:f>IF(AND(ISNUMBER(F833),ISNUMBER(G833),G833&gt;0),F833/G833,"")</x:f>
        <x:v>2.3752295744345906</x:v>
      </x:c>
      <x:c r="Q833" s="14" t="d">
        <x:v>2025-04-13T00:00:00.000Z</x:v>
      </x:c>
      <x:c r="R833" t="str">
        <x:v>P00691</x:v>
      </x:c>
      <x:c r="S833" t="str">
        <x:v>I00832</x:v>
      </x:c>
      <x:c r="T833" t="str">
        <x:v>R02</x:v>
      </x:c>
      <x:c r="U833" t="n">
        <x:v>0</x:v>
      </x:c>
      <x:c r="V833" t="n">
        <x:v>0</x:v>
      </x:c>
    </x:row>
    <x:row r="834" ht="20" customHeight="1">
      <x:c r="A834" s="4" t="str">
        <x:v>C00833</x:v>
      </x:c>
      <x:c r="B834" s="4" t="str">
        <x:v>Property</x:v>
      </x:c>
      <x:c r="C834" s="4" t="str">
        <x:v>South</x:v>
      </x:c>
      <x:c r="D834" s="4" t="str">
        <x:v>Fire</x:v>
      </x:c>
      <x:c r="E834" s="4" t="str">
        <x:v>Low</x:v>
      </x:c>
      <x:c r="F834" s="10" t="n">
        <x:v>38180.79</x:v>
      </x:c>
      <x:c r="G834" s="10" t="n">
        <x:v>10744.32</x:v>
      </x:c>
      <x:c r="H834" s="11" t="n">
        <x:v>3</x:v>
      </x:c>
      <x:c r="I834" s="11" t="str">
        <x:v>Settled</x:v>
      </x:c>
      <x:c r="J834" s="11" t="n">
        <x:v>5</x:v>
      </x:c>
      <x:c r="K834" s="11" t="n">
        <x:v>28</x:v>
      </x:c>
      <x:c r="L834" s="11" t="n">
        <x:v>1</x:v>
      </x:c>
      <x:c r="M834" s="4" t="str">
        <x:v>2025-01</x:v>
      </x:c>
      <x:c r="N834" s="4" t="n">
        <x:f>IF(AND(I834="Settled",ISNUMBER(K834)),1,0)</x:f>
        <x:v>1</x:v>
      </x:c>
      <x:c r="O834" s="4" t="n">
        <x:f>IF(N834=1,IF(K834&gt;Summary!$B$5,1,0),"")</x:f>
        <x:v>0</x:v>
      </x:c>
      <x:c r="P834" s="12" t="n">
        <x:f>IF(AND(ISNUMBER(F834),ISNUMBER(G834),G834&gt;0),F834/G834,"")</x:f>
        <x:v>3.553579007326662</x:v>
      </x:c>
      <x:c r="Q834" s="14" t="d">
        <x:v>2025-01-20T00:00:00.000Z</x:v>
      </x:c>
      <x:c r="R834" t="str">
        <x:v>P00241</x:v>
      </x:c>
      <x:c r="S834" t="str">
        <x:v>I00833</x:v>
      </x:c>
      <x:c r="T834" t="str">
        <x:v>R01</x:v>
      </x:c>
      <x:c r="U834" t="n">
        <x:v>0</x:v>
      </x:c>
      <x:c r="V834" t="n">
        <x:v>0</x:v>
      </x:c>
    </x:row>
    <x:row r="835" ht="20" customHeight="1">
      <x:c r="A835" s="4" t="str">
        <x:v>C00834</x:v>
      </x:c>
      <x:c r="B835" s="4" t="str">
        <x:v>Property</x:v>
      </x:c>
      <x:c r="C835" s="4" t="str">
        <x:v>South</x:v>
      </x:c>
      <x:c r="D835" s="4" t="str">
        <x:v>Fire</x:v>
      </x:c>
      <x:c r="E835" s="4" t="str">
        <x:v>Medium</x:v>
      </x:c>
      <x:c r="F835" s="10"/>
      <x:c r="G835" s="10" t="n">
        <x:v>6917.14</x:v>
      </x:c>
      <x:c r="H835" s="11" t="n">
        <x:v>9</x:v>
      </x:c>
      <x:c r="I835" s="11" t="str">
        <x:v>Settled</x:v>
      </x:c>
      <x:c r="J835" s="11" t="n">
        <x:v>6</x:v>
      </x:c>
      <x:c r="K835" s="11" t="n">
        <x:v>36</x:v>
      </x:c>
      <x:c r="L835" s="11" t="n">
        <x:v>1</x:v>
      </x:c>
      <x:c r="M835" s="4" t="str">
        <x:v>2025-06</x:v>
      </x:c>
      <x:c r="N835" s="4" t="n">
        <x:f>IF(AND(I835="Settled",ISNUMBER(K835)),1,0)</x:f>
        <x:v>1</x:v>
      </x:c>
      <x:c r="O835" s="4" t="n">
        <x:f>IF(N835=1,IF(K835&gt;Summary!$B$5,1,0),"")</x:f>
        <x:v>1</x:v>
      </x:c>
      <x:c r="P835" s="12" t="str">
        <x:f>IF(AND(ISNUMBER(F835),ISNUMBER(G835),G835&gt;0),F835/G835,"")</x:f>
      </x:c>
      <x:c r="Q835" s="14" t="d">
        <x:v>2025-06-18T00:00:00.000Z</x:v>
      </x:c>
      <x:c r="R835" t="str">
        <x:v>P00873</x:v>
      </x:c>
      <x:c r="S835" t="str">
        <x:v>I00834</x:v>
      </x:c>
      <x:c r="T835" t="str">
        <x:v>R01</x:v>
      </x:c>
      <x:c r="U835" t="n">
        <x:v>0</x:v>
      </x:c>
      <x:c r="V835" t="n">
        <x:v>1</x:v>
      </x:c>
    </x:row>
    <x:row r="836" ht="20" customHeight="1">
      <x:c r="A836" s="4" t="str">
        <x:v>C00835</x:v>
      </x:c>
      <x:c r="B836" s="4" t="str">
        <x:v>Motor</x:v>
      </x:c>
      <x:c r="C836" s="4" t="str">
        <x:v>East</x:v>
      </x:c>
      <x:c r="D836" s="4" t="str">
        <x:v>Collision</x:v>
      </x:c>
      <x:c r="E836" s="4" t="str">
        <x:v>Low</x:v>
      </x:c>
      <x:c r="F836" s="10" t="n">
        <x:v>19861.93</x:v>
      </x:c>
      <x:c r="G836" s="10" t="n">
        <x:v>18514.18</x:v>
      </x:c>
      <x:c r="H836" s="11" t="n">
        <x:v>4</x:v>
      </x:c>
      <x:c r="I836" s="11" t="str">
        <x:v>Settled</x:v>
      </x:c>
      <x:c r="J836" s="11" t="n">
        <x:v>4</x:v>
      </x:c>
      <x:c r="K836" s="11" t="n">
        <x:v>19</x:v>
      </x:c>
      <x:c r="L836" s="11" t="n">
        <x:v>0</x:v>
      </x:c>
      <x:c r="M836" s="4" t="str">
        <x:v>2025-05</x:v>
      </x:c>
      <x:c r="N836" s="4" t="n">
        <x:f>IF(AND(I836="Settled",ISNUMBER(K836)),1,0)</x:f>
        <x:v>1</x:v>
      </x:c>
      <x:c r="O836" s="4" t="n">
        <x:f>IF(N836=1,IF(K836&gt;Summary!$B$5,1,0),"")</x:f>
        <x:v>0</x:v>
      </x:c>
      <x:c r="P836" s="12" t="n">
        <x:f>IF(AND(ISNUMBER(F836),ISNUMBER(G836),G836&gt;0),F836/G836,"")</x:f>
        <x:v>1.0727955545425183</x:v>
      </x:c>
      <x:c r="Q836" s="14" t="d">
        <x:v>2025-05-10T00:00:00.000Z</x:v>
      </x:c>
      <x:c r="R836" t="str">
        <x:v>P00088</x:v>
      </x:c>
      <x:c r="S836" t="str">
        <x:v>I00835</x:v>
      </x:c>
      <x:c r="T836" t="str">
        <x:v>R04</x:v>
      </x:c>
      <x:c r="U836" t="n">
        <x:v>0</x:v>
      </x:c>
      <x:c r="V836" t="n">
        <x:v>0</x:v>
      </x:c>
    </x:row>
    <x:row r="837" ht="20" customHeight="1">
      <x:c r="A837" s="4" t="str">
        <x:v>C00836</x:v>
      </x:c>
      <x:c r="B837" s="4" t="str">
        <x:v>Motor</x:v>
      </x:c>
      <x:c r="C837" s="4" t="str">
        <x:v>North</x:v>
      </x:c>
      <x:c r="D837" s="4" t="str">
        <x:v>Collision</x:v>
      </x:c>
      <x:c r="E837" s="4" t="str">
        <x:v>Low</x:v>
      </x:c>
      <x:c r="F837" s="10" t="n">
        <x:v>14740.55</x:v>
      </x:c>
      <x:c r="G837" s="10" t="n">
        <x:v>6912.65</x:v>
      </x:c>
      <x:c r="H837" s="11" t="n">
        <x:v>6</x:v>
      </x:c>
      <x:c r="I837" s="11" t="str">
        <x:v>Pending</x:v>
      </x:c>
      <x:c r="J837" s="11" t="n">
        <x:v>4</x:v>
      </x:c>
      <x:c r="K837" s="11"/>
      <x:c r="L837" s="11" t="n">
        <x:v>0</x:v>
      </x:c>
      <x:c r="M837" s="4" t="str">
        <x:v>2025-03</x:v>
      </x:c>
      <x:c r="N837" s="4" t="n">
        <x:f>IF(AND(I837="Settled",ISNUMBER(K837)),1,0)</x:f>
        <x:v>0</x:v>
      </x:c>
      <x:c r="O837" s="4" t="str">
        <x:f>IF(N837=1,IF(K837&gt;Summary!$B$5,1,0),"")</x:f>
      </x:c>
      <x:c r="P837" s="12" t="n">
        <x:f>IF(AND(ISNUMBER(F837),ISNUMBER(G837),G837&gt;0),F837/G837,"")</x:f>
        <x:v>2.1324021901875545</x:v>
      </x:c>
      <x:c r="Q837" s="14" t="d">
        <x:v>2025-03-26T00:00:00.000Z</x:v>
      </x:c>
      <x:c r="R837" t="str">
        <x:v>P01359</x:v>
      </x:c>
      <x:c r="S837" t="str">
        <x:v>I00836</x:v>
      </x:c>
      <x:c r="T837" t="str">
        <x:v>R02</x:v>
      </x:c>
      <x:c r="U837" t="n">
        <x:v>0</x:v>
      </x:c>
      <x:c r="V837" t="n">
        <x:v>0</x:v>
      </x:c>
    </x:row>
    <x:row r="838" ht="20" customHeight="1">
      <x:c r="A838" s="4" t="str">
        <x:v>C00837</x:v>
      </x:c>
      <x:c r="B838" s="4" t="str">
        <x:v>Motor</x:v>
      </x:c>
      <x:c r="C838" s="4" t="str">
        <x:v>East</x:v>
      </x:c>
      <x:c r="D838" s="4" t="str">
        <x:v>Theft</x:v>
      </x:c>
      <x:c r="E838" s="4" t="str">
        <x:v>Medium</x:v>
      </x:c>
      <x:c r="F838" s="10" t="n">
        <x:v>138110.77</x:v>
      </x:c>
      <x:c r="G838" s="10" t="n">
        <x:v>7680.13</x:v>
      </x:c>
      <x:c r="H838" s="11" t="n">
        <x:v>6</x:v>
      </x:c>
      <x:c r="I838" s="11" t="str">
        <x:v>Settled</x:v>
      </x:c>
      <x:c r="J838" s="11" t="n">
        <x:v>4</x:v>
      </x:c>
      <x:c r="K838" s="11" t="n">
        <x:v>27</x:v>
      </x:c>
      <x:c r="L838" s="11" t="n">
        <x:v>1</x:v>
      </x:c>
      <x:c r="M838" s="4" t="str">
        <x:v>2025-10</x:v>
      </x:c>
      <x:c r="N838" s="4" t="n">
        <x:f>IF(AND(I838="Settled",ISNUMBER(K838)),1,0)</x:f>
        <x:v>1</x:v>
      </x:c>
      <x:c r="O838" s="4" t="n">
        <x:f>IF(N838=1,IF(K838&gt;Summary!$B$5,1,0),"")</x:f>
        <x:v>0</x:v>
      </x:c>
      <x:c r="P838" s="12" t="n">
        <x:f>IF(AND(ISNUMBER(F838),ISNUMBER(G838),G838&gt;0),F838/G838,"")</x:f>
        <x:v>17.982868779564928</x:v>
      </x:c>
      <x:c r="Q838" s="14" t="d">
        <x:v>2025-10-04T00:00:00.000Z</x:v>
      </x:c>
      <x:c r="R838" t="str">
        <x:v>P01233</x:v>
      </x:c>
      <x:c r="S838" t="str">
        <x:v>I00837</x:v>
      </x:c>
      <x:c r="T838" t="str">
        <x:v>R04</x:v>
      </x:c>
      <x:c r="U838" t="n">
        <x:v>0</x:v>
      </x:c>
      <x:c r="V838" t="n">
        <x:v>0</x:v>
      </x:c>
    </x:row>
    <x:row r="839" ht="20" customHeight="1">
      <x:c r="A839" s="4" t="str">
        <x:v>C00838</x:v>
      </x:c>
      <x:c r="B839" s="4" t="str">
        <x:v>Motor</x:v>
      </x:c>
      <x:c r="C839" s="4" t="str">
        <x:v>North</x:v>
      </x:c>
      <x:c r="D839" s="4" t="str">
        <x:v>Flood</x:v>
      </x:c>
      <x:c r="E839" s="4" t="str">
        <x:v>Medium</x:v>
      </x:c>
      <x:c r="F839" s="10" t="n">
        <x:v>135507.09</x:v>
      </x:c>
      <x:c r="G839" s="10" t="n">
        <x:v>6686.32</x:v>
      </x:c>
      <x:c r="H839" s="11" t="n">
        <x:v>7</x:v>
      </x:c>
      <x:c r="I839" s="11" t="str">
        <x:v>Settled</x:v>
      </x:c>
      <x:c r="J839" s="11" t="n">
        <x:v>2</x:v>
      </x:c>
      <x:c r="K839" s="11" t="n">
        <x:v>12</x:v>
      </x:c>
      <x:c r="L839" s="11" t="n">
        <x:v>0</x:v>
      </x:c>
      <x:c r="M839" s="4" t="str">
        <x:v>2025-07</x:v>
      </x:c>
      <x:c r="N839" s="4" t="n">
        <x:f>IF(AND(I839="Settled",ISNUMBER(K839)),1,0)</x:f>
        <x:v>1</x:v>
      </x:c>
      <x:c r="O839" s="4" t="n">
        <x:f>IF(N839=1,IF(K839&gt;Summary!$B$5,1,0),"")</x:f>
        <x:v>0</x:v>
      </x:c>
      <x:c r="P839" s="12" t="n">
        <x:f>IF(AND(ISNUMBER(F839),ISNUMBER(G839),G839&gt;0),F839/G839,"")</x:f>
        <x:v>20.266318393376327</x:v>
      </x:c>
      <x:c r="Q839" s="14" t="d">
        <x:v>2025-07-08T00:00:00.000Z</x:v>
      </x:c>
      <x:c r="R839" t="str">
        <x:v>P00361</x:v>
      </x:c>
      <x:c r="S839" t="str">
        <x:v>I00838</x:v>
      </x:c>
      <x:c r="T839" t="str">
        <x:v>R02</x:v>
      </x:c>
      <x:c r="U839" t="n">
        <x:v>0</x:v>
      </x:c>
      <x:c r="V839" t="n">
        <x:v>0</x:v>
      </x:c>
    </x:row>
    <x:row r="840" ht="20" customHeight="1">
      <x:c r="A840" s="4" t="str">
        <x:v>C00839</x:v>
      </x:c>
      <x:c r="B840" s="4" t="str">
        <x:v>Motor</x:v>
      </x:c>
      <x:c r="C840" s="4" t="str">
        <x:v>South</x:v>
      </x:c>
      <x:c r="D840" s="4" t="str">
        <x:v>Collision</x:v>
      </x:c>
      <x:c r="E840" s="4" t="str">
        <x:v>Medium</x:v>
      </x:c>
      <x:c r="F840" s="10" t="n">
        <x:v>35663.1</x:v>
      </x:c>
      <x:c r="G840" s="10" t="n">
        <x:v>8499.8</x:v>
      </x:c>
      <x:c r="H840" s="11" t="n">
        <x:v>4</x:v>
      </x:c>
      <x:c r="I840" s="11" t="str">
        <x:v>Pending</x:v>
      </x:c>
      <x:c r="J840" s="11" t="n">
        <x:v>2</x:v>
      </x:c>
      <x:c r="K840" s="11"/>
      <x:c r="L840" s="11" t="n">
        <x:v>0</x:v>
      </x:c>
      <x:c r="M840" s="4" t="str">
        <x:v>2025-03</x:v>
      </x:c>
      <x:c r="N840" s="4" t="n">
        <x:f>IF(AND(I840="Settled",ISNUMBER(K840)),1,0)</x:f>
        <x:v>0</x:v>
      </x:c>
      <x:c r="O840" s="4" t="str">
        <x:f>IF(N840=1,IF(K840&gt;Summary!$B$5,1,0),"")</x:f>
      </x:c>
      <x:c r="P840" s="12" t="n">
        <x:f>IF(AND(ISNUMBER(F840),ISNUMBER(G840),G840&gt;0),F840/G840,"")</x:f>
        <x:v>4.195757547236406</x:v>
      </x:c>
      <x:c r="Q840" s="14" t="d">
        <x:v>2025-03-13T00:00:00.000Z</x:v>
      </x:c>
      <x:c r="R840" t="str">
        <x:v>P00422</x:v>
      </x:c>
      <x:c r="S840" t="str">
        <x:v>I00839</x:v>
      </x:c>
      <x:c r="T840" t="str">
        <x:v>R01</x:v>
      </x:c>
      <x:c r="U840" t="n">
        <x:v>0</x:v>
      </x:c>
      <x:c r="V840" t="n">
        <x:v>0</x:v>
      </x:c>
    </x:row>
    <x:row r="841" ht="20" customHeight="1">
      <x:c r="A841" s="4" t="str">
        <x:v>C00840</x:v>
      </x:c>
      <x:c r="B841" s="4" t="str">
        <x:v>Property</x:v>
      </x:c>
      <x:c r="C841" s="4" t="str">
        <x:v>North</x:v>
      </x:c>
      <x:c r="D841" s="4" t="str">
        <x:v>Water Damage</x:v>
      </x:c>
      <x:c r="E841" s="4" t="str">
        <x:v>High</x:v>
      </x:c>
      <x:c r="F841" s="10" t="n">
        <x:v>117242.8</x:v>
      </x:c>
      <x:c r="G841" s="10" t="n">
        <x:v>9503.73</x:v>
      </x:c>
      <x:c r="H841" s="11" t="n">
        <x:v>9</x:v>
      </x:c>
      <x:c r="I841" s="11" t="str">
        <x:v>Pending</x:v>
      </x:c>
      <x:c r="J841" s="11" t="n">
        <x:v>6</x:v>
      </x:c>
      <x:c r="K841" s="11"/>
      <x:c r="L841" s="11" t="n">
        <x:v>1</x:v>
      </x:c>
      <x:c r="M841" s="4" t="str">
        <x:v>2025-03</x:v>
      </x:c>
      <x:c r="N841" s="4" t="n">
        <x:f>IF(AND(I841="Settled",ISNUMBER(K841)),1,0)</x:f>
        <x:v>0</x:v>
      </x:c>
      <x:c r="O841" s="4" t="str">
        <x:f>IF(N841=1,IF(K841&gt;Summary!$B$5,1,0),"")</x:f>
      </x:c>
      <x:c r="P841" s="12" t="n">
        <x:f>IF(AND(ISNUMBER(F841),ISNUMBER(G841),G841&gt;0),F841/G841,"")</x:f>
        <x:v>12.33650366750739</x:v>
      </x:c>
      <x:c r="Q841" s="14" t="d">
        <x:v>2025-03-12T00:00:00.000Z</x:v>
      </x:c>
      <x:c r="R841" t="str">
        <x:v>P00045</x:v>
      </x:c>
      <x:c r="S841" t="str">
        <x:v>I00840</x:v>
      </x:c>
      <x:c r="T841" t="str">
        <x:v>R02</x:v>
      </x:c>
      <x:c r="U841" t="n">
        <x:v>0</x:v>
      </x:c>
      <x:c r="V841" t="n">
        <x:v>0</x:v>
      </x:c>
    </x:row>
    <x:row r="842" ht="20" customHeight="1">
      <x:c r="A842" s="4" t="str">
        <x:v>C00841</x:v>
      </x:c>
      <x:c r="B842" s="4" t="str">
        <x:v>Motor</x:v>
      </x:c>
      <x:c r="C842" s="4" t="str">
        <x:v>North</x:v>
      </x:c>
      <x:c r="D842" s="4" t="str">
        <x:v>Collision</x:v>
      </x:c>
      <x:c r="E842" s="4" t="str">
        <x:v>High</x:v>
      </x:c>
      <x:c r="F842" s="10" t="n">
        <x:v>205661.33</x:v>
      </x:c>
      <x:c r="G842" s="10" t="n">
        <x:v>13061.27</x:v>
      </x:c>
      <x:c r="H842" s="11" t="n">
        <x:v>2</x:v>
      </x:c>
      <x:c r="I842" s="11" t="str">
        <x:v>Settled</x:v>
      </x:c>
      <x:c r="J842" s="11" t="n">
        <x:v>5</x:v>
      </x:c>
      <x:c r="K842" s="11" t="n">
        <x:v>29</x:v>
      </x:c>
      <x:c r="L842" s="11" t="n">
        <x:v>1</x:v>
      </x:c>
      <x:c r="M842" s="4" t="str">
        <x:v>2025-10</x:v>
      </x:c>
      <x:c r="N842" s="4" t="n">
        <x:f>IF(AND(I842="Settled",ISNUMBER(K842)),1,0)</x:f>
        <x:v>1</x:v>
      </x:c>
      <x:c r="O842" s="4" t="n">
        <x:f>IF(N842=1,IF(K842&gt;Summary!$B$5,1,0),"")</x:f>
        <x:v>0</x:v>
      </x:c>
      <x:c r="P842" s="12" t="n">
        <x:f>IF(AND(ISNUMBER(F842),ISNUMBER(G842),G842&gt;0),F842/G842,"")</x:f>
        <x:v>15.745890713537044</x:v>
      </x:c>
      <x:c r="Q842" s="14" t="d">
        <x:v>2025-10-23T00:00:00.000Z</x:v>
      </x:c>
      <x:c r="R842" t="str">
        <x:v>P00584</x:v>
      </x:c>
      <x:c r="S842" t="str">
        <x:v>I00841</x:v>
      </x:c>
      <x:c r="T842" t="str">
        <x:v>R02</x:v>
      </x:c>
      <x:c r="U842" t="n">
        <x:v>0</x:v>
      </x:c>
      <x:c r="V842" t="n">
        <x:v>0</x:v>
      </x:c>
    </x:row>
    <x:row r="843" ht="20" customHeight="1">
      <x:c r="A843" s="4" t="str">
        <x:v>C00842</x:v>
      </x:c>
      <x:c r="B843" s="4" t="str">
        <x:v>Motor</x:v>
      </x:c>
      <x:c r="C843" s="4" t="str">
        <x:v>West</x:v>
      </x:c>
      <x:c r="D843" s="4" t="str">
        <x:v>Collision</x:v>
      </x:c>
      <x:c r="E843" s="4" t="str">
        <x:v>Medium</x:v>
      </x:c>
      <x:c r="F843" s="10" t="n">
        <x:v>75837.73</x:v>
      </x:c>
      <x:c r="G843" s="10" t="n">
        <x:v>11169.6</x:v>
      </x:c>
      <x:c r="H843" s="11" t="n">
        <x:v>3</x:v>
      </x:c>
      <x:c r="I843" s="11" t="str">
        <x:v>Settled</x:v>
      </x:c>
      <x:c r="J843" s="11" t="n">
        <x:v>3</x:v>
      </x:c>
      <x:c r="K843" s="11" t="n">
        <x:v>10</x:v>
      </x:c>
      <x:c r="L843" s="11" t="n">
        <x:v>0</x:v>
      </x:c>
      <x:c r="M843" s="4" t="str">
        <x:v>2025-04</x:v>
      </x:c>
      <x:c r="N843" s="4" t="n">
        <x:f>IF(AND(I843="Settled",ISNUMBER(K843)),1,0)</x:f>
        <x:v>1</x:v>
      </x:c>
      <x:c r="O843" s="4" t="n">
        <x:f>IF(N843=1,IF(K843&gt;Summary!$B$5,1,0),"")</x:f>
        <x:v>0</x:v>
      </x:c>
      <x:c r="P843" s="12" t="n">
        <x:f>IF(AND(ISNUMBER(F843),ISNUMBER(G843),G843&gt;0),F843/G843,"")</x:f>
        <x:v>6.789654956309984</x:v>
      </x:c>
      <x:c r="Q843" s="14" t="d">
        <x:v>2025-04-09T00:00:00.000Z</x:v>
      </x:c>
      <x:c r="R843" t="str">
        <x:v>P00062</x:v>
      </x:c>
      <x:c r="S843" t="str">
        <x:v>I00842</x:v>
      </x:c>
      <x:c r="T843" t="str">
        <x:v>R03</x:v>
      </x:c>
      <x:c r="U843" t="n">
        <x:v>0</x:v>
      </x:c>
      <x:c r="V843" t="n">
        <x:v>0</x:v>
      </x:c>
    </x:row>
    <x:row r="844" ht="20" customHeight="1">
      <x:c r="A844" s="4" t="str">
        <x:v>C00843</x:v>
      </x:c>
      <x:c r="B844" s="4" t="str">
        <x:v>Motor</x:v>
      </x:c>
      <x:c r="C844" s="4" t="str">
        <x:v>North</x:v>
      </x:c>
      <x:c r="D844" s="4" t="str">
        <x:v>Collision</x:v>
      </x:c>
      <x:c r="E844" s="4" t="str">
        <x:v>Low</x:v>
      </x:c>
      <x:c r="F844" s="10" t="n">
        <x:v>10539.13</x:v>
      </x:c>
      <x:c r="G844" s="10" t="n">
        <x:v>8084.21</x:v>
      </x:c>
      <x:c r="H844" s="11" t="n">
        <x:v>1</x:v>
      </x:c>
      <x:c r="I844" s="11" t="str">
        <x:v>Pending</x:v>
      </x:c>
      <x:c r="J844" s="11" t="n">
        <x:v>3</x:v>
      </x:c>
      <x:c r="K844" s="11"/>
      <x:c r="L844" s="11" t="n">
        <x:v>0</x:v>
      </x:c>
      <x:c r="M844" s="4" t="str">
        <x:v>2025-05</x:v>
      </x:c>
      <x:c r="N844" s="4" t="n">
        <x:f>IF(AND(I844="Settled",ISNUMBER(K844)),1,0)</x:f>
        <x:v>0</x:v>
      </x:c>
      <x:c r="O844" s="4" t="str">
        <x:f>IF(N844=1,IF(K844&gt;Summary!$B$5,1,0),"")</x:f>
      </x:c>
      <x:c r="P844" s="12" t="n">
        <x:f>IF(AND(ISNUMBER(F844),ISNUMBER(G844),G844&gt;0),F844/G844,"")</x:f>
        <x:v>1.3036685093534184</x:v>
      </x:c>
      <x:c r="Q844" s="14" t="d">
        <x:v>2025-05-25T00:00:00.000Z</x:v>
      </x:c>
      <x:c r="R844" t="str">
        <x:v>P01499</x:v>
      </x:c>
      <x:c r="S844" t="str">
        <x:v>I00843</x:v>
      </x:c>
      <x:c r="T844" t="str">
        <x:v>R02</x:v>
      </x:c>
      <x:c r="U844" t="n">
        <x:v>0</x:v>
      </x:c>
      <x:c r="V844" t="n">
        <x:v>0</x:v>
      </x:c>
    </x:row>
    <x:row r="845" ht="20" customHeight="1">
      <x:c r="A845" s="4" t="str">
        <x:v>C00844</x:v>
      </x:c>
      <x:c r="B845" s="4" t="str">
        <x:v>Property</x:v>
      </x:c>
      <x:c r="C845" s="4" t="str">
        <x:v>East</x:v>
      </x:c>
      <x:c r="D845" s="4" t="str">
        <x:v>Water Damage</x:v>
      </x:c>
      <x:c r="E845" s="4" t="str">
        <x:v>Medium</x:v>
      </x:c>
      <x:c r="F845" s="10" t="n">
        <x:v>37965.58</x:v>
      </x:c>
      <x:c r="G845" s="10" t="n">
        <x:v>18101.96</x:v>
      </x:c>
      <x:c r="H845" s="11" t="n">
        <x:v>4</x:v>
      </x:c>
      <x:c r="I845" s="11" t="str">
        <x:v>Settled</x:v>
      </x:c>
      <x:c r="J845" s="11" t="n">
        <x:v>3</x:v>
      </x:c>
      <x:c r="K845" s="11" t="n">
        <x:v>17</x:v>
      </x:c>
      <x:c r="L845" s="11" t="n">
        <x:v>0</x:v>
      </x:c>
      <x:c r="M845" s="4" t="str">
        <x:v>2025-02</x:v>
      </x:c>
      <x:c r="N845" s="4" t="n">
        <x:f>IF(AND(I845="Settled",ISNUMBER(K845)),1,0)</x:f>
        <x:v>1</x:v>
      </x:c>
      <x:c r="O845" s="4" t="n">
        <x:f>IF(N845=1,IF(K845&gt;Summary!$B$5,1,0),"")</x:f>
        <x:v>0</x:v>
      </x:c>
      <x:c r="P845" s="12" t="n">
        <x:f>IF(AND(ISNUMBER(F845),ISNUMBER(G845),G845&gt;0),F845/G845,"")</x:f>
        <x:v>2.0973187433846943</x:v>
      </x:c>
      <x:c r="Q845" s="14" t="d">
        <x:v>2025-02-13T00:00:00.000Z</x:v>
      </x:c>
      <x:c r="R845" t="str">
        <x:v>P00215</x:v>
      </x:c>
      <x:c r="S845" t="str">
        <x:v>I00844</x:v>
      </x:c>
      <x:c r="T845" t="str">
        <x:v>R04</x:v>
      </x:c>
      <x:c r="U845" t="n">
        <x:v>0</x:v>
      </x:c>
      <x:c r="V845" t="n">
        <x:v>0</x:v>
      </x:c>
    </x:row>
    <x:row r="846" ht="20" customHeight="1">
      <x:c r="A846" s="4" t="str">
        <x:v>C00845</x:v>
      </x:c>
      <x:c r="B846" s="4" t="str">
        <x:v>Motor</x:v>
      </x:c>
      <x:c r="C846" s="4" t="str">
        <x:v>South</x:v>
      </x:c>
      <x:c r="D846" s="4" t="str">
        <x:v>Theft</x:v>
      </x:c>
      <x:c r="E846" s="4" t="str">
        <x:v>Low</x:v>
      </x:c>
      <x:c r="F846" s="10" t="n">
        <x:v>40958.41</x:v>
      </x:c>
      <x:c r="G846" s="10" t="n">
        <x:v>4743.05</x:v>
      </x:c>
      <x:c r="H846" s="11" t="n">
        <x:v>5</x:v>
      </x:c>
      <x:c r="I846" s="11" t="str">
        <x:v>Settled</x:v>
      </x:c>
      <x:c r="J846" s="11" t="n">
        <x:v>4</x:v>
      </x:c>
      <x:c r="K846" s="11" t="n">
        <x:v>30</x:v>
      </x:c>
      <x:c r="L846" s="11" t="n">
        <x:v>1</x:v>
      </x:c>
      <x:c r="M846" s="4" t="str">
        <x:v>2025-10</x:v>
      </x:c>
      <x:c r="N846" s="4" t="n">
        <x:f>IF(AND(I846="Settled",ISNUMBER(K846)),1,0)</x:f>
        <x:v>1</x:v>
      </x:c>
      <x:c r="O846" s="4" t="n">
        <x:f>IF(N846=1,IF(K846&gt;Summary!$B$5,1,0),"")</x:f>
        <x:v>0</x:v>
      </x:c>
      <x:c r="P846" s="12" t="n">
        <x:f>IF(AND(ISNUMBER(F846),ISNUMBER(G846),G846&gt;0),F846/G846,"")</x:f>
        <x:v>8.635458196729953</x:v>
      </x:c>
      <x:c r="Q846" s="14" t="d">
        <x:v>2025-10-21T00:00:00.000Z</x:v>
      </x:c>
      <x:c r="R846" t="str">
        <x:v>P01055</x:v>
      </x:c>
      <x:c r="S846" t="str">
        <x:v>I00845</x:v>
      </x:c>
      <x:c r="T846" t="str">
        <x:v>R01</x:v>
      </x:c>
      <x:c r="U846" t="n">
        <x:v>0</x:v>
      </x:c>
      <x:c r="V846" t="n">
        <x:v>0</x:v>
      </x:c>
    </x:row>
    <x:row r="847" ht="20" customHeight="1">
      <x:c r="A847" s="4" t="str">
        <x:v>C00846</x:v>
      </x:c>
      <x:c r="B847" s="4" t="str">
        <x:v>Property</x:v>
      </x:c>
      <x:c r="C847" s="4" t="str">
        <x:v>East</x:v>
      </x:c>
      <x:c r="D847" s="4" t="str">
        <x:v>Fire</x:v>
      </x:c>
      <x:c r="E847" s="4" t="str">
        <x:v>High</x:v>
      </x:c>
      <x:c r="F847" s="10" t="n">
        <x:v>510832.38</x:v>
      </x:c>
      <x:c r="G847" s="10" t="n">
        <x:v>12676.26</x:v>
      </x:c>
      <x:c r="H847" s="11" t="n">
        <x:v>3</x:v>
      </x:c>
      <x:c r="I847" s="11" t="str">
        <x:v>Settled</x:v>
      </x:c>
      <x:c r="J847" s="11" t="n">
        <x:v>6</x:v>
      </x:c>
      <x:c r="K847" s="11" t="n">
        <x:v>48</x:v>
      </x:c>
      <x:c r="L847" s="11" t="n">
        <x:v>1</x:v>
      </x:c>
      <x:c r="M847" s="4" t="str">
        <x:v>2025-05</x:v>
      </x:c>
      <x:c r="N847" s="4" t="n">
        <x:f>IF(AND(I847="Settled",ISNUMBER(K847)),1,0)</x:f>
        <x:v>1</x:v>
      </x:c>
      <x:c r="O847" s="4" t="n">
        <x:f>IF(N847=1,IF(K847&gt;Summary!$B$5,1,0),"")</x:f>
        <x:v>1</x:v>
      </x:c>
      <x:c r="P847" s="12" t="n">
        <x:f>IF(AND(ISNUMBER(F847),ISNUMBER(G847),G847&gt;0),F847/G847,"")</x:f>
        <x:v>40.2983514064874</x:v>
      </x:c>
      <x:c r="Q847" s="14" t="d">
        <x:v>2025-05-11T00:00:00.000Z</x:v>
      </x:c>
      <x:c r="R847" t="str">
        <x:v>P00913</x:v>
      </x:c>
      <x:c r="S847" t="str">
        <x:v>I00846</x:v>
      </x:c>
      <x:c r="T847" t="str">
        <x:v>R04</x:v>
      </x:c>
      <x:c r="U847" t="n">
        <x:v>0</x:v>
      </x:c>
      <x:c r="V847" t="n">
        <x:v>0</x:v>
      </x:c>
    </x:row>
    <x:row r="848" ht="20" customHeight="1">
      <x:c r="A848" s="4" t="str">
        <x:v>C00847</x:v>
      </x:c>
      <x:c r="B848" s="4" t="str">
        <x:v>Motor</x:v>
      </x:c>
      <x:c r="C848" s="4" t="str">
        <x:v>South</x:v>
      </x:c>
      <x:c r="D848" s="4" t="str">
        <x:v>Collision</x:v>
      </x:c>
      <x:c r="E848" s="4" t="str">
        <x:v>Unknown</x:v>
      </x:c>
      <x:c r="F848" s="10" t="n">
        <x:v>25816.33</x:v>
      </x:c>
      <x:c r="G848" s="10" t="n">
        <x:v>8064.5</x:v>
      </x:c>
      <x:c r="H848" s="11" t="n">
        <x:v>4</x:v>
      </x:c>
      <x:c r="I848" s="11" t="str">
        <x:v>Settled</x:v>
      </x:c>
      <x:c r="J848" s="11" t="n">
        <x:v>3</x:v>
      </x:c>
      <x:c r="K848" s="11" t="n">
        <x:v>15</x:v>
      </x:c>
      <x:c r="L848" s="11" t="n">
        <x:v>0</x:v>
      </x:c>
      <x:c r="M848" s="4" t="str">
        <x:v>2025-09</x:v>
      </x:c>
      <x:c r="N848" s="4" t="n">
        <x:f>IF(AND(I848="Settled",ISNUMBER(K848)),1,0)</x:f>
        <x:v>1</x:v>
      </x:c>
      <x:c r="O848" s="4" t="n">
        <x:f>IF(N848=1,IF(K848&gt;Summary!$B$5,1,0),"")</x:f>
        <x:v>0</x:v>
      </x:c>
      <x:c r="P848" s="12" t="n">
        <x:f>IF(AND(ISNUMBER(F848),ISNUMBER(G848),G848&gt;0),F848/G848,"")</x:f>
        <x:v>3.201231322462645</x:v>
      </x:c>
      <x:c r="Q848" s="14" t="d">
        <x:v>2025-09-15T00:00:00.000Z</x:v>
      </x:c>
      <x:c r="R848" t="str">
        <x:v>P00379</x:v>
      </x:c>
      <x:c r="S848" t="str">
        <x:v>I00847</x:v>
      </x:c>
      <x:c r="T848" t="str">
        <x:v>R01</x:v>
      </x:c>
      <x:c r="U848" t="n">
        <x:v>0</x:v>
      </x:c>
      <x:c r="V848" t="n">
        <x:v>0</x:v>
      </x:c>
    </x:row>
    <x:row r="849" ht="20" customHeight="1">
      <x:c r="A849" s="4" t="str">
        <x:v>C00848</x:v>
      </x:c>
      <x:c r="B849" s="4" t="str">
        <x:v>Motor</x:v>
      </x:c>
      <x:c r="C849" s="4" t="str">
        <x:v>North</x:v>
      </x:c>
      <x:c r="D849" s="4" t="str">
        <x:v>Glass Damage</x:v>
      </x:c>
      <x:c r="E849" s="4" t="str">
        <x:v>Low</x:v>
      </x:c>
      <x:c r="F849" s="10" t="n">
        <x:v>7442.04</x:v>
      </x:c>
      <x:c r="G849" s="10" t="n">
        <x:v>12204.13</x:v>
      </x:c>
      <x:c r="H849" s="11" t="n">
        <x:v>10</x:v>
      </x:c>
      <x:c r="I849" s="11" t="str">
        <x:v>Rejected</x:v>
      </x:c>
      <x:c r="J849" s="11" t="n">
        <x:v>4</x:v>
      </x:c>
      <x:c r="K849" s="11"/>
      <x:c r="L849" s="11" t="n">
        <x:v>0</x:v>
      </x:c>
      <x:c r="M849" s="4" t="str">
        <x:v>2025-05</x:v>
      </x:c>
      <x:c r="N849" s="4" t="n">
        <x:f>IF(AND(I849="Settled",ISNUMBER(K849)),1,0)</x:f>
        <x:v>0</x:v>
      </x:c>
      <x:c r="O849" s="4" t="str">
        <x:f>IF(N849=1,IF(K849&gt;Summary!$B$5,1,0),"")</x:f>
      </x:c>
      <x:c r="P849" s="12" t="n">
        <x:f>IF(AND(ISNUMBER(F849),ISNUMBER(G849),G849&gt;0),F849/G849,"")</x:f>
        <x:v>0.6097968474606548</x:v>
      </x:c>
      <x:c r="Q849" s="14" t="d">
        <x:v>2025-05-29T00:00:00.000Z</x:v>
      </x:c>
      <x:c r="R849" t="str">
        <x:v>P01294</x:v>
      </x:c>
      <x:c r="S849" t="str">
        <x:v>I00848</x:v>
      </x:c>
      <x:c r="T849" t="str">
        <x:v>R02</x:v>
      </x:c>
      <x:c r="U849" t="n">
        <x:v>0</x:v>
      </x:c>
      <x:c r="V849" t="n">
        <x:v>0</x:v>
      </x:c>
    </x:row>
    <x:row r="850" ht="20" customHeight="1">
      <x:c r="A850" s="4" t="str">
        <x:v>C00849</x:v>
      </x:c>
      <x:c r="B850" s="4" t="str">
        <x:v>Motor</x:v>
      </x:c>
      <x:c r="C850" s="4" t="str">
        <x:v>South</x:v>
      </x:c>
      <x:c r="D850" s="4" t="str">
        <x:v>Theft</x:v>
      </x:c>
      <x:c r="E850" s="4" t="str">
        <x:v>Medium</x:v>
      </x:c>
      <x:c r="F850" s="10" t="n">
        <x:v>45093.58</x:v>
      </x:c>
      <x:c r="G850" s="10" t="n">
        <x:v>8669.53</x:v>
      </x:c>
      <x:c r="H850" s="11" t="n">
        <x:v>8</x:v>
      </x:c>
      <x:c r="I850" s="11" t="str">
        <x:v>Settled</x:v>
      </x:c>
      <x:c r="J850" s="11" t="n">
        <x:v>6</x:v>
      </x:c>
      <x:c r="K850" s="11" t="n">
        <x:v>36</x:v>
      </x:c>
      <x:c r="L850" s="11" t="n">
        <x:v>1</x:v>
      </x:c>
      <x:c r="M850" s="4" t="str">
        <x:v>2025-10</x:v>
      </x:c>
      <x:c r="N850" s="4" t="n">
        <x:f>IF(AND(I850="Settled",ISNUMBER(K850)),1,0)</x:f>
        <x:v>1</x:v>
      </x:c>
      <x:c r="O850" s="4" t="n">
        <x:f>IF(N850=1,IF(K850&gt;Summary!$B$5,1,0),"")</x:f>
        <x:v>1</x:v>
      </x:c>
      <x:c r="P850" s="12" t="n">
        <x:f>IF(AND(ISNUMBER(F850),ISNUMBER(G850),G850&gt;0),F850/G850,"")</x:f>
        <x:v>5.20138692639624</x:v>
      </x:c>
      <x:c r="Q850" s="14" t="d">
        <x:v>2025-10-20T00:00:00.000Z</x:v>
      </x:c>
      <x:c r="R850" t="str">
        <x:v>P00175</x:v>
      </x:c>
      <x:c r="S850" t="str">
        <x:v>I00849</x:v>
      </x:c>
      <x:c r="T850" t="str">
        <x:v>R01</x:v>
      </x:c>
      <x:c r="U850" t="n">
        <x:v>0</x:v>
      </x:c>
      <x:c r="V850" t="n">
        <x:v>0</x:v>
      </x:c>
    </x:row>
    <x:row r="851" ht="20" customHeight="1">
      <x:c r="A851" s="4" t="str">
        <x:v>C00850</x:v>
      </x:c>
      <x:c r="B851" s="4" t="str">
        <x:v>Property</x:v>
      </x:c>
      <x:c r="C851" s="4" t="str">
        <x:v>South</x:v>
      </x:c>
      <x:c r="D851" s="4" t="str">
        <x:v>Fire</x:v>
      </x:c>
      <x:c r="E851" s="4" t="str">
        <x:v>Medium</x:v>
      </x:c>
      <x:c r="F851" s="10" t="n">
        <x:v>376951.32</x:v>
      </x:c>
      <x:c r="G851" s="10" t="n">
        <x:v>8312</x:v>
      </x:c>
      <x:c r="H851" s="11" t="n">
        <x:v>9</x:v>
      </x:c>
      <x:c r="I851" s="11" t="str">
        <x:v>Pending</x:v>
      </x:c>
      <x:c r="J851" s="11" t="n">
        <x:v>6</x:v>
      </x:c>
      <x:c r="K851" s="11"/>
      <x:c r="L851" s="11" t="n">
        <x:v>1</x:v>
      </x:c>
      <x:c r="M851" s="4" t="str">
        <x:v>2025-05</x:v>
      </x:c>
      <x:c r="N851" s="4" t="n">
        <x:f>IF(AND(I851="Settled",ISNUMBER(K851)),1,0)</x:f>
        <x:v>0</x:v>
      </x:c>
      <x:c r="O851" s="4" t="str">
        <x:f>IF(N851=1,IF(K851&gt;Summary!$B$5,1,0),"")</x:f>
      </x:c>
      <x:c r="P851" s="12" t="n">
        <x:f>IF(AND(ISNUMBER(F851),ISNUMBER(G851),G851&gt;0),F851/G851,"")</x:f>
        <x:v>45.350255052935516</x:v>
      </x:c>
      <x:c r="Q851" s="14" t="d">
        <x:v>2025-05-28T00:00:00.000Z</x:v>
      </x:c>
      <x:c r="R851" t="str">
        <x:v>P01419</x:v>
      </x:c>
      <x:c r="S851" t="str">
        <x:v>I00850</x:v>
      </x:c>
      <x:c r="T851" t="str">
        <x:v>R01</x:v>
      </x:c>
      <x:c r="U851" t="n">
        <x:v>0</x:v>
      </x:c>
      <x:c r="V851" t="n">
        <x:v>0</x:v>
      </x:c>
    </x:row>
    <x:row r="852" ht="20" customHeight="1">
      <x:c r="A852" s="4" t="str">
        <x:v>C00851</x:v>
      </x:c>
      <x:c r="B852" s="4" t="str">
        <x:v>Motor</x:v>
      </x:c>
      <x:c r="C852" s="4" t="str">
        <x:v>South</x:v>
      </x:c>
      <x:c r="D852" s="4" t="str">
        <x:v>Theft</x:v>
      </x:c>
      <x:c r="E852" s="4" t="str">
        <x:v>High</x:v>
      </x:c>
      <x:c r="F852" s="10" t="n">
        <x:v>225111.58</x:v>
      </x:c>
      <x:c r="G852" s="10" t="n">
        <x:v>17305.5</x:v>
      </x:c>
      <x:c r="H852" s="11" t="n">
        <x:v>2</x:v>
      </x:c>
      <x:c r="I852" s="11" t="str">
        <x:v>Settled</x:v>
      </x:c>
      <x:c r="J852" s="11" t="n">
        <x:v>6</x:v>
      </x:c>
      <x:c r="K852" s="11" t="n">
        <x:v>40</x:v>
      </x:c>
      <x:c r="L852" s="11" t="n">
        <x:v>1</x:v>
      </x:c>
      <x:c r="M852" s="4" t="str">
        <x:v>2025-11</x:v>
      </x:c>
      <x:c r="N852" s="4" t="n">
        <x:f>IF(AND(I852="Settled",ISNUMBER(K852)),1,0)</x:f>
        <x:v>1</x:v>
      </x:c>
      <x:c r="O852" s="4" t="n">
        <x:f>IF(N852=1,IF(K852&gt;Summary!$B$5,1,0),"")</x:f>
        <x:v>1</x:v>
      </x:c>
      <x:c r="P852" s="12" t="n">
        <x:f>IF(AND(ISNUMBER(F852),ISNUMBER(G852),G852&gt;0),F852/G852,"")</x:f>
        <x:v>13.008094536419057</x:v>
      </x:c>
      <x:c r="Q852" s="14" t="d">
        <x:v>2025-11-23T00:00:00.000Z</x:v>
      </x:c>
      <x:c r="R852" t="str">
        <x:v>P01185</x:v>
      </x:c>
      <x:c r="S852" t="str">
        <x:v>I00851</x:v>
      </x:c>
      <x:c r="T852" t="str">
        <x:v>R01</x:v>
      </x:c>
      <x:c r="U852" t="n">
        <x:v>0</x:v>
      </x:c>
      <x:c r="V852" t="n">
        <x:v>0</x:v>
      </x:c>
    </x:row>
    <x:row r="853" ht="20" customHeight="1">
      <x:c r="A853" s="4" t="str">
        <x:v>C00852</x:v>
      </x:c>
      <x:c r="B853" s="4" t="str">
        <x:v>Motor</x:v>
      </x:c>
      <x:c r="C853" s="4" t="str">
        <x:v>North</x:v>
      </x:c>
      <x:c r="D853" s="4" t="str">
        <x:v>Collision</x:v>
      </x:c>
      <x:c r="E853" s="4" t="str">
        <x:v>Low</x:v>
      </x:c>
      <x:c r="F853" s="10" t="n">
        <x:v>10578.89</x:v>
      </x:c>
      <x:c r="G853" s="10" t="n">
        <x:v>7577.04</x:v>
      </x:c>
      <x:c r="H853" s="11" t="n">
        <x:v>9</x:v>
      </x:c>
      <x:c r="I853" s="11" t="str">
        <x:v>Settled</x:v>
      </x:c>
      <x:c r="J853" s="11" t="n">
        <x:v>4</x:v>
      </x:c>
      <x:c r="K853" s="11" t="n">
        <x:v>13</x:v>
      </x:c>
      <x:c r="L853" s="11" t="n">
        <x:v>0</x:v>
      </x:c>
      <x:c r="M853" s="4" t="str">
        <x:v>2025-09</x:v>
      </x:c>
      <x:c r="N853" s="4" t="n">
        <x:f>IF(AND(I853="Settled",ISNUMBER(K853)),1,0)</x:f>
        <x:v>1</x:v>
      </x:c>
      <x:c r="O853" s="4" t="n">
        <x:f>IF(N853=1,IF(K853&gt;Summary!$B$5,1,0),"")</x:f>
        <x:v>0</x:v>
      </x:c>
      <x:c r="P853" s="12" t="n">
        <x:f>IF(AND(ISNUMBER(F853),ISNUMBER(G853),G853&gt;0),F853/G853,"")</x:f>
        <x:v>1.3961771351345644</x:v>
      </x:c>
      <x:c r="Q853" s="14" t="d">
        <x:v>2025-09-22T00:00:00.000Z</x:v>
      </x:c>
      <x:c r="R853" t="str">
        <x:v>P01017</x:v>
      </x:c>
      <x:c r="S853" t="str">
        <x:v>I00852</x:v>
      </x:c>
      <x:c r="T853" t="str">
        <x:v>R02</x:v>
      </x:c>
      <x:c r="U853" t="n">
        <x:v>0</x:v>
      </x:c>
      <x:c r="V853" t="n">
        <x:v>0</x:v>
      </x:c>
    </x:row>
    <x:row r="854" ht="20" customHeight="1">
      <x:c r="A854" s="4" t="str">
        <x:v>C00853</x:v>
      </x:c>
      <x:c r="B854" s="4" t="str">
        <x:v>Motor</x:v>
      </x:c>
      <x:c r="C854" s="4" t="str">
        <x:v>East</x:v>
      </x:c>
      <x:c r="D854" s="4" t="str">
        <x:v>Collision</x:v>
      </x:c>
      <x:c r="E854" s="4" t="str">
        <x:v>High</x:v>
      </x:c>
      <x:c r="F854" s="10" t="n">
        <x:v>78602.49</x:v>
      </x:c>
      <x:c r="G854" s="10" t="n">
        <x:v>8048.76</x:v>
      </x:c>
      <x:c r="H854" s="11" t="n">
        <x:v>5</x:v>
      </x:c>
      <x:c r="I854" s="11" t="str">
        <x:v>Settled</x:v>
      </x:c>
      <x:c r="J854" s="11" t="n">
        <x:v>4</x:v>
      </x:c>
      <x:c r="K854" s="11" t="n">
        <x:v>30</x:v>
      </x:c>
      <x:c r="L854" s="11" t="n">
        <x:v>1</x:v>
      </x:c>
      <x:c r="M854" s="4" t="str">
        <x:v>2025-06</x:v>
      </x:c>
      <x:c r="N854" s="4" t="n">
        <x:f>IF(AND(I854="Settled",ISNUMBER(K854)),1,0)</x:f>
        <x:v>1</x:v>
      </x:c>
      <x:c r="O854" s="4" t="n">
        <x:f>IF(N854=1,IF(K854&gt;Summary!$B$5,1,0),"")</x:f>
        <x:v>0</x:v>
      </x:c>
      <x:c r="P854" s="12" t="n">
        <x:f>IF(AND(ISNUMBER(F854),ISNUMBER(G854),G854&gt;0),F854/G854,"")</x:f>
        <x:v>9.765788767462318</x:v>
      </x:c>
      <x:c r="Q854" s="14" t="d">
        <x:v>2025-06-25T00:00:00.000Z</x:v>
      </x:c>
      <x:c r="R854" t="str">
        <x:v>P01408</x:v>
      </x:c>
      <x:c r="S854" t="str">
        <x:v>I00853</x:v>
      </x:c>
      <x:c r="T854" t="str">
        <x:v>R04</x:v>
      </x:c>
      <x:c r="U854" t="n">
        <x:v>0</x:v>
      </x:c>
      <x:c r="V854" t="n">
        <x:v>0</x:v>
      </x:c>
    </x:row>
    <x:row r="855" ht="20" customHeight="1">
      <x:c r="A855" s="4" t="str">
        <x:v>C00854</x:v>
      </x:c>
      <x:c r="B855" s="4" t="str">
        <x:v>Property</x:v>
      </x:c>
      <x:c r="C855" s="4" t="str">
        <x:v>Central</x:v>
      </x:c>
      <x:c r="D855" s="4" t="str">
        <x:v>Water Damage</x:v>
      </x:c>
      <x:c r="E855" s="4" t="str">
        <x:v>Low</x:v>
      </x:c>
      <x:c r="F855" s="10" t="n">
        <x:v>17517.27</x:v>
      </x:c>
      <x:c r="G855" s="10" t="n">
        <x:v>9581.06</x:v>
      </x:c>
      <x:c r="H855" s="11" t="n">
        <x:v>10</x:v>
      </x:c>
      <x:c r="I855" s="11" t="str">
        <x:v>Pending</x:v>
      </x:c>
      <x:c r="J855" s="11" t="n">
        <x:v>2</x:v>
      </x:c>
      <x:c r="K855" s="11"/>
      <x:c r="L855" s="11" t="n">
        <x:v>0</x:v>
      </x:c>
      <x:c r="M855" s="4" t="str">
        <x:v>2025-06</x:v>
      </x:c>
      <x:c r="N855" s="4" t="n">
        <x:f>IF(AND(I855="Settled",ISNUMBER(K855)),1,0)</x:f>
        <x:v>0</x:v>
      </x:c>
      <x:c r="O855" s="4" t="str">
        <x:f>IF(N855=1,IF(K855&gt;Summary!$B$5,1,0),"")</x:f>
      </x:c>
      <x:c r="P855" s="12" t="n">
        <x:f>IF(AND(ISNUMBER(F855),ISNUMBER(G855),G855&gt;0),F855/G855,"")</x:f>
        <x:v>1.8283227534322926</x:v>
      </x:c>
      <x:c r="Q855" s="14" t="d">
        <x:v>2025-06-26T00:00:00.000Z</x:v>
      </x:c>
      <x:c r="R855" t="str">
        <x:v>P00646</x:v>
      </x:c>
      <x:c r="S855" t="str">
        <x:v>I00854</x:v>
      </x:c>
      <x:c r="T855" t="str">
        <x:v>R05</x:v>
      </x:c>
      <x:c r="U855" t="n">
        <x:v>0</x:v>
      </x:c>
      <x:c r="V855" t="n">
        <x:v>0</x:v>
      </x:c>
    </x:row>
    <x:row r="856" ht="20" customHeight="1">
      <x:c r="A856" s="4" t="str">
        <x:v>C00855</x:v>
      </x:c>
      <x:c r="B856" s="4" t="str">
        <x:v>Motor</x:v>
      </x:c>
      <x:c r="C856" s="4" t="str">
        <x:v>South</x:v>
      </x:c>
      <x:c r="D856" s="4" t="str">
        <x:v>Theft</x:v>
      </x:c>
      <x:c r="E856" s="4" t="str">
        <x:v>Medium</x:v>
      </x:c>
      <x:c r="F856" s="10" t="n">
        <x:v>80370.95</x:v>
      </x:c>
      <x:c r="G856" s="10" t="n">
        <x:v>6191.65</x:v>
      </x:c>
      <x:c r="H856" s="11" t="n">
        <x:v>3</x:v>
      </x:c>
      <x:c r="I856" s="11" t="str">
        <x:v>Settled</x:v>
      </x:c>
      <x:c r="J856" s="11" t="n">
        <x:v>6</x:v>
      </x:c>
      <x:c r="K856" s="11" t="n">
        <x:v>34</x:v>
      </x:c>
      <x:c r="L856" s="11" t="n">
        <x:v>1</x:v>
      </x:c>
      <x:c r="M856" s="4" t="str">
        <x:v>2025-08</x:v>
      </x:c>
      <x:c r="N856" s="4" t="n">
        <x:f>IF(AND(I856="Settled",ISNUMBER(K856)),1,0)</x:f>
        <x:v>1</x:v>
      </x:c>
      <x:c r="O856" s="4" t="n">
        <x:f>IF(N856=1,IF(K856&gt;Summary!$B$5,1,0),"")</x:f>
        <x:v>1</x:v>
      </x:c>
      <x:c r="P856" s="12" t="n">
        <x:f>IF(AND(ISNUMBER(F856),ISNUMBER(G856),G856&gt;0),F856/G856,"")</x:f>
        <x:v>12.98053830562128</x:v>
      </x:c>
      <x:c r="Q856" s="14" t="d">
        <x:v>2025-08-15T00:00:00.000Z</x:v>
      </x:c>
      <x:c r="R856" t="str">
        <x:v>P00451</x:v>
      </x:c>
      <x:c r="S856" t="str">
        <x:v>I00855</x:v>
      </x:c>
      <x:c r="T856" t="str">
        <x:v>R01</x:v>
      </x:c>
      <x:c r="U856" t="n">
        <x:v>0</x:v>
      </x:c>
      <x:c r="V856" t="n">
        <x:v>0</x:v>
      </x:c>
    </x:row>
    <x:row r="857" ht="20" customHeight="1">
      <x:c r="A857" s="4" t="str">
        <x:v>C00856</x:v>
      </x:c>
      <x:c r="B857" s="4" t="str">
        <x:v>Motor</x:v>
      </x:c>
      <x:c r="C857" s="4" t="str">
        <x:v>West</x:v>
      </x:c>
      <x:c r="D857" s="4" t="str">
        <x:v>Collision</x:v>
      </x:c>
      <x:c r="E857" s="4" t="str">
        <x:v>High</x:v>
      </x:c>
      <x:c r="F857" s="10" t="n">
        <x:v>93991.87</x:v>
      </x:c>
      <x:c r="G857" s="10" t="n">
        <x:v>10935.25</x:v>
      </x:c>
      <x:c r="H857" s="11" t="n">
        <x:v>7</x:v>
      </x:c>
      <x:c r="I857" s="11" t="str">
        <x:v>Settled</x:v>
      </x:c>
      <x:c r="J857" s="11" t="n">
        <x:v>4</x:v>
      </x:c>
      <x:c r="K857" s="11" t="n">
        <x:v>36</x:v>
      </x:c>
      <x:c r="L857" s="11" t="n">
        <x:v>1</x:v>
      </x:c>
      <x:c r="M857" s="4" t="str">
        <x:v>2025-09</x:v>
      </x:c>
      <x:c r="N857" s="4" t="n">
        <x:f>IF(AND(I857="Settled",ISNUMBER(K857)),1,0)</x:f>
        <x:v>1</x:v>
      </x:c>
      <x:c r="O857" s="4" t="n">
        <x:f>IF(N857=1,IF(K857&gt;Summary!$B$5,1,0),"")</x:f>
        <x:v>1</x:v>
      </x:c>
      <x:c r="P857" s="12" t="n">
        <x:f>IF(AND(ISNUMBER(F857),ISNUMBER(G857),G857&gt;0),F857/G857,"")</x:f>
        <x:v>8.59531057817608</x:v>
      </x:c>
      <x:c r="Q857" s="14" t="d">
        <x:v>2025-09-10T00:00:00.000Z</x:v>
      </x:c>
      <x:c r="R857" t="str">
        <x:v>P00248</x:v>
      </x:c>
      <x:c r="S857" t="str">
        <x:v>I00856</x:v>
      </x:c>
      <x:c r="T857" t="str">
        <x:v>R03</x:v>
      </x:c>
      <x:c r="U857" t="n">
        <x:v>0</x:v>
      </x:c>
      <x:c r="V857" t="n">
        <x:v>0</x:v>
      </x:c>
    </x:row>
    <x:row r="858" ht="20" customHeight="1">
      <x:c r="A858" s="4" t="str">
        <x:v>C00857</x:v>
      </x:c>
      <x:c r="B858" s="4" t="str">
        <x:v>Motor</x:v>
      </x:c>
      <x:c r="C858" s="4" t="str">
        <x:v>North</x:v>
      </x:c>
      <x:c r="D858" s="4" t="str">
        <x:v>Collision</x:v>
      </x:c>
      <x:c r="E858" s="4" t="str">
        <x:v>Low</x:v>
      </x:c>
      <x:c r="F858" s="10" t="n">
        <x:v>10500.26</x:v>
      </x:c>
      <x:c r="G858" s="10" t="n">
        <x:v>7512.45</x:v>
      </x:c>
      <x:c r="H858" s="11" t="n">
        <x:v>6</x:v>
      </x:c>
      <x:c r="I858" s="11" t="str">
        <x:v>Settled</x:v>
      </x:c>
      <x:c r="J858" s="11" t="n">
        <x:v>4</x:v>
      </x:c>
      <x:c r="K858" s="11" t="n">
        <x:v>13</x:v>
      </x:c>
      <x:c r="L858" s="11" t="n">
        <x:v>0</x:v>
      </x:c>
      <x:c r="M858" s="4" t="str">
        <x:v>2025-09</x:v>
      </x:c>
      <x:c r="N858" s="4" t="n">
        <x:f>IF(AND(I858="Settled",ISNUMBER(K858)),1,0)</x:f>
        <x:v>1</x:v>
      </x:c>
      <x:c r="O858" s="4" t="n">
        <x:f>IF(N858=1,IF(K858&gt;Summary!$B$5,1,0),"")</x:f>
        <x:v>0</x:v>
      </x:c>
      <x:c r="P858" s="12" t="n">
        <x:f>IF(AND(ISNUMBER(F858),ISNUMBER(G858),G858&gt;0),F858/G858,"")</x:f>
        <x:v>1.3977144606619678</x:v>
      </x:c>
      <x:c r="Q858" s="14" t="d">
        <x:v>2025-09-15T00:00:00.000Z</x:v>
      </x:c>
      <x:c r="R858" t="str">
        <x:v>P01479</x:v>
      </x:c>
      <x:c r="S858" t="str">
        <x:v>I00857</x:v>
      </x:c>
      <x:c r="T858" t="str">
        <x:v>R02</x:v>
      </x:c>
      <x:c r="U858" t="n">
        <x:v>0</x:v>
      </x:c>
      <x:c r="V858" t="n">
        <x:v>0</x:v>
      </x:c>
    </x:row>
    <x:row r="859" ht="20" customHeight="1">
      <x:c r="A859" s="4" t="str">
        <x:v>C00858</x:v>
      </x:c>
      <x:c r="B859" s="4" t="str">
        <x:v>Motor</x:v>
      </x:c>
      <x:c r="C859" s="4" t="str">
        <x:v>South</x:v>
      </x:c>
      <x:c r="D859" s="4" t="str">
        <x:v>Collision</x:v>
      </x:c>
      <x:c r="E859" s="4" t="str">
        <x:v>Low</x:v>
      </x:c>
      <x:c r="F859" s="10" t="n">
        <x:v>9157.53</x:v>
      </x:c>
      <x:c r="G859" s="10" t="n">
        <x:v>11394.2</x:v>
      </x:c>
      <x:c r="H859" s="11" t="n">
        <x:v>10</x:v>
      </x:c>
      <x:c r="I859" s="11" t="str">
        <x:v>Settled</x:v>
      </x:c>
      <x:c r="J859" s="11" t="n">
        <x:v>2</x:v>
      </x:c>
      <x:c r="K859" s="11" t="n">
        <x:v>15</x:v>
      </x:c>
      <x:c r="L859" s="11" t="n">
        <x:v>0</x:v>
      </x:c>
      <x:c r="M859" s="4" t="str">
        <x:v>2025-01</x:v>
      </x:c>
      <x:c r="N859" s="4" t="n">
        <x:f>IF(AND(I859="Settled",ISNUMBER(K859)),1,0)</x:f>
        <x:v>1</x:v>
      </x:c>
      <x:c r="O859" s="4" t="n">
        <x:f>IF(N859=1,IF(K859&gt;Summary!$B$5,1,0),"")</x:f>
        <x:v>0</x:v>
      </x:c>
      <x:c r="P859" s="12" t="n">
        <x:f>IF(AND(ISNUMBER(F859),ISNUMBER(G859),G859&gt;0),F859/G859,"")</x:f>
        <x:v>0.8037010057748679</x:v>
      </x:c>
      <x:c r="Q859" s="14" t="d">
        <x:v>2025-01-13T00:00:00.000Z</x:v>
      </x:c>
      <x:c r="R859" t="str">
        <x:v>P00643</x:v>
      </x:c>
      <x:c r="S859" t="str">
        <x:v>I00858</x:v>
      </x:c>
      <x:c r="T859" t="str">
        <x:v>R01</x:v>
      </x:c>
      <x:c r="U859" t="n">
        <x:v>0</x:v>
      </x:c>
      <x:c r="V859" t="n">
        <x:v>0</x:v>
      </x:c>
    </x:row>
    <x:row r="860" ht="20" customHeight="1">
      <x:c r="A860" s="4" t="str">
        <x:v>C00859</x:v>
      </x:c>
      <x:c r="B860" s="4" t="str">
        <x:v>Motor</x:v>
      </x:c>
      <x:c r="C860" s="4" t="str">
        <x:v>South</x:v>
      </x:c>
      <x:c r="D860" s="4" t="str">
        <x:v>Collision</x:v>
      </x:c>
      <x:c r="E860" s="4" t="str">
        <x:v>High</x:v>
      </x:c>
      <x:c r="F860" s="10" t="n">
        <x:v>142217.61</x:v>
      </x:c>
      <x:c r="G860" s="10" t="n">
        <x:v>11657.97</x:v>
      </x:c>
      <x:c r="H860" s="11" t="n">
        <x:v>2</x:v>
      </x:c>
      <x:c r="I860" s="11" t="str">
        <x:v>Settled</x:v>
      </x:c>
      <x:c r="J860" s="11" t="n">
        <x:v>6</x:v>
      </x:c>
      <x:c r="K860" s="11" t="n">
        <x:v>39</x:v>
      </x:c>
      <x:c r="L860" s="11" t="n">
        <x:v>1</x:v>
      </x:c>
      <x:c r="M860" s="4" t="str">
        <x:v>2025-04</x:v>
      </x:c>
      <x:c r="N860" s="4" t="n">
        <x:f>IF(AND(I860="Settled",ISNUMBER(K860)),1,0)</x:f>
        <x:v>1</x:v>
      </x:c>
      <x:c r="O860" s="4" t="n">
        <x:f>IF(N860=1,IF(K860&gt;Summary!$B$5,1,0),"")</x:f>
        <x:v>1</x:v>
      </x:c>
      <x:c r="P860" s="12" t="n">
        <x:f>IF(AND(ISNUMBER(F860),ISNUMBER(G860),G860&gt;0),F860/G860,"")</x:f>
        <x:v>12.19917447034089</x:v>
      </x:c>
      <x:c r="Q860" s="14" t="d">
        <x:v>2025-04-07T00:00:00.000Z</x:v>
      </x:c>
      <x:c r="R860" t="str">
        <x:v>P01328</x:v>
      </x:c>
      <x:c r="S860" t="str">
        <x:v>I00859</x:v>
      </x:c>
      <x:c r="T860" t="str">
        <x:v>R01</x:v>
      </x:c>
      <x:c r="U860" t="n">
        <x:v>0</x:v>
      </x:c>
      <x:c r="V860" t="n">
        <x:v>0</x:v>
      </x:c>
    </x:row>
    <x:row r="861" ht="20" customHeight="1">
      <x:c r="A861" s="4" t="str">
        <x:v>C00860</x:v>
      </x:c>
      <x:c r="B861" s="4" t="str">
        <x:v>Property</x:v>
      </x:c>
      <x:c r="C861" s="4" t="str">
        <x:v>West</x:v>
      </x:c>
      <x:c r="D861" s="4" t="str">
        <x:v>Flood</x:v>
      </x:c>
      <x:c r="E861" s="4" t="str">
        <x:v>High</x:v>
      </x:c>
      <x:c r="F861" s="10" t="n">
        <x:v>320005.2</x:v>
      </x:c>
      <x:c r="G861" s="10" t="n">
        <x:v>14519.27</x:v>
      </x:c>
      <x:c r="H861" s="11" t="n">
        <x:v>5</x:v>
      </x:c>
      <x:c r="I861" s="11" t="str">
        <x:v>Settled</x:v>
      </x:c>
      <x:c r="J861" s="11" t="n">
        <x:v>5</x:v>
      </x:c>
      <x:c r="K861" s="11" t="n">
        <x:v>33</x:v>
      </x:c>
      <x:c r="L861" s="11" t="n">
        <x:v>1</x:v>
      </x:c>
      <x:c r="M861" s="4" t="str">
        <x:v>2025-06</x:v>
      </x:c>
      <x:c r="N861" s="4" t="n">
        <x:f>IF(AND(I861="Settled",ISNUMBER(K861)),1,0)</x:f>
        <x:v>1</x:v>
      </x:c>
      <x:c r="O861" s="4" t="n">
        <x:f>IF(N861=1,IF(K861&gt;Summary!$B$5,1,0),"")</x:f>
        <x:v>1</x:v>
      </x:c>
      <x:c r="P861" s="12" t="n">
        <x:f>IF(AND(ISNUMBER(F861),ISNUMBER(G861),G861&gt;0),F861/G861,"")</x:f>
        <x:v>22.040033693153994</x:v>
      </x:c>
      <x:c r="Q861" s="14" t="d">
        <x:v>2025-06-09T00:00:00.000Z</x:v>
      </x:c>
      <x:c r="R861" t="str">
        <x:v>P00532</x:v>
      </x:c>
      <x:c r="S861" t="str">
        <x:v>I00860</x:v>
      </x:c>
      <x:c r="T861" t="str">
        <x:v>R03</x:v>
      </x:c>
      <x:c r="U861" t="n">
        <x:v>0</x:v>
      </x:c>
      <x:c r="V861" t="n">
        <x:v>0</x:v>
      </x:c>
    </x:row>
    <x:row r="862" ht="20" customHeight="1">
      <x:c r="A862" s="4" t="str">
        <x:v>C00861</x:v>
      </x:c>
      <x:c r="B862" s="4" t="str">
        <x:v>Motor</x:v>
      </x:c>
      <x:c r="C862" s="4" t="str">
        <x:v>South</x:v>
      </x:c>
      <x:c r="D862" s="4" t="str">
        <x:v>Theft</x:v>
      </x:c>
      <x:c r="E862" s="4" t="str">
        <x:v>Low</x:v>
      </x:c>
      <x:c r="F862" s="10" t="n">
        <x:v>33430.49</x:v>
      </x:c>
      <x:c r="G862" s="10" t="n">
        <x:v>7277.81</x:v>
      </x:c>
      <x:c r="H862" s="11" t="n">
        <x:v>4</x:v>
      </x:c>
      <x:c r="I862" s="11" t="str">
        <x:v>Settled</x:v>
      </x:c>
      <x:c r="J862" s="11" t="n">
        <x:v>4</x:v>
      </x:c>
      <x:c r="K862" s="11" t="n">
        <x:v>24</x:v>
      </x:c>
      <x:c r="L862" s="11" t="n">
        <x:v>1</x:v>
      </x:c>
      <x:c r="M862" s="4" t="str">
        <x:v>2025-07</x:v>
      </x:c>
      <x:c r="N862" s="4" t="n">
        <x:f>IF(AND(I862="Settled",ISNUMBER(K862)),1,0)</x:f>
        <x:v>1</x:v>
      </x:c>
      <x:c r="O862" s="4" t="n">
        <x:f>IF(N862=1,IF(K862&gt;Summary!$B$5,1,0),"")</x:f>
        <x:v>0</x:v>
      </x:c>
      <x:c r="P862" s="12" t="n">
        <x:f>IF(AND(ISNUMBER(F862),ISNUMBER(G862),G862&gt;0),F862/G862,"")</x:f>
        <x:v>4.593482105193732</x:v>
      </x:c>
      <x:c r="Q862" s="14" t="d">
        <x:v>2025-07-15T00:00:00.000Z</x:v>
      </x:c>
      <x:c r="R862" t="str">
        <x:v>P01528</x:v>
      </x:c>
      <x:c r="S862" t="str">
        <x:v>I00861</x:v>
      </x:c>
      <x:c r="T862" t="str">
        <x:v>R01</x:v>
      </x:c>
      <x:c r="U862" t="n">
        <x:v>0</x:v>
      </x:c>
      <x:c r="V862" t="n">
        <x:v>0</x:v>
      </x:c>
    </x:row>
    <x:row r="863" ht="20" customHeight="1">
      <x:c r="A863" s="4" t="str">
        <x:v>C00862</x:v>
      </x:c>
      <x:c r="B863" s="4" t="str">
        <x:v>Motor</x:v>
      </x:c>
      <x:c r="C863" s="4" t="str">
        <x:v>East</x:v>
      </x:c>
      <x:c r="D863" s="4" t="str">
        <x:v>Collision</x:v>
      </x:c>
      <x:c r="E863" s="4" t="str">
        <x:v>Medium</x:v>
      </x:c>
      <x:c r="F863" s="10" t="n">
        <x:v>53389.79</x:v>
      </x:c>
      <x:c r="G863" s="10" t="n">
        <x:v>9580.11</x:v>
      </x:c>
      <x:c r="H863" s="11" t="n">
        <x:v>8</x:v>
      </x:c>
      <x:c r="I863" s="11" t="str">
        <x:v>Settled</x:v>
      </x:c>
      <x:c r="J863" s="11" t="n">
        <x:v>3</x:v>
      </x:c>
      <x:c r="K863" s="11" t="n">
        <x:v>21</x:v>
      </x:c>
      <x:c r="L863" s="11" t="n">
        <x:v>0</x:v>
      </x:c>
      <x:c r="M863" s="4" t="str">
        <x:v>2025-02</x:v>
      </x:c>
      <x:c r="N863" s="4" t="n">
        <x:f>IF(AND(I863="Settled",ISNUMBER(K863)),1,0)</x:f>
        <x:v>1</x:v>
      </x:c>
      <x:c r="O863" s="4" t="n">
        <x:f>IF(N863=1,IF(K863&gt;Summary!$B$5,1,0),"")</x:f>
        <x:v>0</x:v>
      </x:c>
      <x:c r="P863" s="12" t="n">
        <x:f>IF(AND(ISNUMBER(F863),ISNUMBER(G863),G863&gt;0),F863/G863,"")</x:f>
        <x:v>5.572982982450097</x:v>
      </x:c>
      <x:c r="Q863" s="14" t="d">
        <x:v>2025-02-02T00:00:00.000Z</x:v>
      </x:c>
      <x:c r="R863" t="str">
        <x:v>P01393</x:v>
      </x:c>
      <x:c r="S863" t="str">
        <x:v>I00862</x:v>
      </x:c>
      <x:c r="T863" t="str">
        <x:v>R04</x:v>
      </x:c>
      <x:c r="U863" t="n">
        <x:v>0</x:v>
      </x:c>
      <x:c r="V863" t="n">
        <x:v>0</x:v>
      </x:c>
    </x:row>
    <x:row r="864" ht="20" customHeight="1">
      <x:c r="A864" s="4" t="str">
        <x:v>C00863</x:v>
      </x:c>
      <x:c r="B864" s="4" t="str">
        <x:v>Motor</x:v>
      </x:c>
      <x:c r="C864" s="4" t="str">
        <x:v>West</x:v>
      </x:c>
      <x:c r="D864" s="4" t="str">
        <x:v>Collision</x:v>
      </x:c>
      <x:c r="E864" s="4" t="str">
        <x:v>High</x:v>
      </x:c>
      <x:c r="F864" s="10" t="n">
        <x:v>74812.88</x:v>
      </x:c>
      <x:c r="G864" s="10" t="n">
        <x:v>18426.17</x:v>
      </x:c>
      <x:c r="H864" s="11" t="n">
        <x:v>4</x:v>
      </x:c>
      <x:c r="I864" s="11" t="str">
        <x:v>Settled</x:v>
      </x:c>
      <x:c r="J864" s="11" t="n">
        <x:v>4</x:v>
      </x:c>
      <x:c r="K864" s="11" t="n">
        <x:v>31</x:v>
      </x:c>
      <x:c r="L864" s="11" t="n">
        <x:v>1</x:v>
      </x:c>
      <x:c r="M864" s="4" t="str">
        <x:v>2025-03</x:v>
      </x:c>
      <x:c r="N864" s="4" t="n">
        <x:f>IF(AND(I864="Settled",ISNUMBER(K864)),1,0)</x:f>
        <x:v>1</x:v>
      </x:c>
      <x:c r="O864" s="4" t="n">
        <x:f>IF(N864=1,IF(K864&gt;Summary!$B$5,1,0),"")</x:f>
        <x:v>1</x:v>
      </x:c>
      <x:c r="P864" s="12" t="n">
        <x:f>IF(AND(ISNUMBER(F864),ISNUMBER(G864),G864&gt;0),F864/G864,"")</x:f>
        <x:v>4.060142720923556</x:v>
      </x:c>
      <x:c r="Q864" s="14" t="d">
        <x:v>2025-03-14T00:00:00.000Z</x:v>
      </x:c>
      <x:c r="R864" t="str">
        <x:v>P00493</x:v>
      </x:c>
      <x:c r="S864" t="str">
        <x:v>I00863</x:v>
      </x:c>
      <x:c r="T864" t="str">
        <x:v>R03</x:v>
      </x:c>
      <x:c r="U864" t="n">
        <x:v>0</x:v>
      </x:c>
      <x:c r="V864" t="n">
        <x:v>0</x:v>
      </x:c>
    </x:row>
    <x:row r="865" ht="20" customHeight="1">
      <x:c r="A865" s="4" t="str">
        <x:v>C00864</x:v>
      </x:c>
      <x:c r="B865" s="4" t="str">
        <x:v>Property</x:v>
      </x:c>
      <x:c r="C865" s="4" t="str">
        <x:v>Central</x:v>
      </x:c>
      <x:c r="D865" s="4" t="str">
        <x:v>Water Damage</x:v>
      </x:c>
      <x:c r="E865" s="4" t="str">
        <x:v>Low</x:v>
      </x:c>
      <x:c r="F865" s="10" t="n">
        <x:v>26178.45</x:v>
      </x:c>
      <x:c r="G865" s="10" t="n">
        <x:v>17540.62</x:v>
      </x:c>
      <x:c r="H865" s="11" t="n">
        <x:v>5</x:v>
      </x:c>
      <x:c r="I865" s="11" t="str">
        <x:v>Settled</x:v>
      </x:c>
      <x:c r="J865" s="11" t="n">
        <x:v>2</x:v>
      </x:c>
      <x:c r="K865" s="11" t="n">
        <x:v>12</x:v>
      </x:c>
      <x:c r="L865" s="11" t="n">
        <x:v>0</x:v>
      </x:c>
      <x:c r="M865" s="4" t="str">
        <x:v>2025-06</x:v>
      </x:c>
      <x:c r="N865" s="4" t="n">
        <x:f>IF(AND(I865="Settled",ISNUMBER(K865)),1,0)</x:f>
        <x:v>1</x:v>
      </x:c>
      <x:c r="O865" s="4" t="n">
        <x:f>IF(N865=1,IF(K865&gt;Summary!$B$5,1,0),"")</x:f>
        <x:v>0</x:v>
      </x:c>
      <x:c r="P865" s="12" t="n">
        <x:f>IF(AND(ISNUMBER(F865),ISNUMBER(G865),G865&gt;0),F865/G865,"")</x:f>
        <x:v>1.4924472453083188</x:v>
      </x:c>
      <x:c r="Q865" s="14" t="d">
        <x:v>2025-06-18T00:00:00.000Z</x:v>
      </x:c>
      <x:c r="R865" t="str">
        <x:v>P00779</x:v>
      </x:c>
      <x:c r="S865" t="str">
        <x:v>I00864</x:v>
      </x:c>
      <x:c r="T865" t="str">
        <x:v>R05</x:v>
      </x:c>
      <x:c r="U865" t="n">
        <x:v>0</x:v>
      </x:c>
      <x:c r="V865" t="n">
        <x:v>0</x:v>
      </x:c>
    </x:row>
    <x:row r="866" ht="20" customHeight="1">
      <x:c r="A866" s="4" t="str">
        <x:v>C00865</x:v>
      </x:c>
      <x:c r="B866" s="4" t="str">
        <x:v>Property</x:v>
      </x:c>
      <x:c r="C866" s="4" t="str">
        <x:v>West</x:v>
      </x:c>
      <x:c r="D866" s="4" t="str">
        <x:v>Fire</x:v>
      </x:c>
      <x:c r="E866" s="4" t="str">
        <x:v>Medium</x:v>
      </x:c>
      <x:c r="F866" s="10" t="n">
        <x:v>743366.64</x:v>
      </x:c>
      <x:c r="G866" s="10" t="n">
        <x:v>7245.59</x:v>
      </x:c>
      <x:c r="H866" s="11" t="n">
        <x:v>2</x:v>
      </x:c>
      <x:c r="I866" s="11" t="str">
        <x:v>Pending</x:v>
      </x:c>
      <x:c r="J866" s="11" t="n">
        <x:v>5</x:v>
      </x:c>
      <x:c r="K866" s="11"/>
      <x:c r="L866" s="11" t="n">
        <x:v>1</x:v>
      </x:c>
      <x:c r="M866" s="4" t="str">
        <x:v>2025-06</x:v>
      </x:c>
      <x:c r="N866" s="4" t="n">
        <x:f>IF(AND(I866="Settled",ISNUMBER(K866)),1,0)</x:f>
        <x:v>0</x:v>
      </x:c>
      <x:c r="O866" s="4" t="str">
        <x:f>IF(N866=1,IF(K866&gt;Summary!$B$5,1,0),"")</x:f>
      </x:c>
      <x:c r="P866" s="12" t="n">
        <x:f>IF(AND(ISNUMBER(F866),ISNUMBER(G866),G866&gt;0),F866/G866,"")</x:f>
        <x:v>102.5957361650328</x:v>
      </x:c>
      <x:c r="Q866" s="14" t="d">
        <x:v>2025-06-13T00:00:00.000Z</x:v>
      </x:c>
      <x:c r="R866" t="str">
        <x:v>P01271</x:v>
      </x:c>
      <x:c r="S866" t="str">
        <x:v>I00865</x:v>
      </x:c>
      <x:c r="T866" t="str">
        <x:v>R03</x:v>
      </x:c>
      <x:c r="U866" t="n">
        <x:v>0</x:v>
      </x:c>
      <x:c r="V866" t="n">
        <x:v>0</x:v>
      </x:c>
    </x:row>
    <x:row r="867" ht="20" customHeight="1">
      <x:c r="A867" s="4" t="str">
        <x:v>C00866</x:v>
      </x:c>
      <x:c r="B867" s="4" t="str">
        <x:v>Motor</x:v>
      </x:c>
      <x:c r="C867" s="4" t="str">
        <x:v>South</x:v>
      </x:c>
      <x:c r="D867" s="4" t="str">
        <x:v>Collision</x:v>
      </x:c>
      <x:c r="E867" s="4" t="str">
        <x:v>Medium</x:v>
      </x:c>
      <x:c r="F867" s="10" t="n">
        <x:v>87770.8</x:v>
      </x:c>
      <x:c r="G867" s="10" t="n">
        <x:v>17363.19</x:v>
      </x:c>
      <x:c r="H867" s="11" t="n">
        <x:v>3</x:v>
      </x:c>
      <x:c r="I867" s="11" t="str">
        <x:v>Pending</x:v>
      </x:c>
      <x:c r="J867" s="11" t="n">
        <x:v>3</x:v>
      </x:c>
      <x:c r="K867" s="11"/>
      <x:c r="L867" s="11" t="n">
        <x:v>0</x:v>
      </x:c>
      <x:c r="M867" s="4" t="str">
        <x:v>2025-08</x:v>
      </x:c>
      <x:c r="N867" s="4" t="n">
        <x:f>IF(AND(I867="Settled",ISNUMBER(K867)),1,0)</x:f>
        <x:v>0</x:v>
      </x:c>
      <x:c r="O867" s="4" t="str">
        <x:f>IF(N867=1,IF(K867&gt;Summary!$B$5,1,0),"")</x:f>
      </x:c>
      <x:c r="P867" s="12" t="n">
        <x:f>IF(AND(ISNUMBER(F867),ISNUMBER(G867),G867&gt;0),F867/G867,"")</x:f>
        <x:v>5.054992774945157</x:v>
      </x:c>
      <x:c r="Q867" s="14" t="d">
        <x:v>2025-08-13T00:00:00.000Z</x:v>
      </x:c>
      <x:c r="R867" t="str">
        <x:v>P00362</x:v>
      </x:c>
      <x:c r="S867" t="str">
        <x:v>I00866</x:v>
      </x:c>
      <x:c r="T867" t="str">
        <x:v>R01</x:v>
      </x:c>
      <x:c r="U867" t="n">
        <x:v>0</x:v>
      </x:c>
      <x:c r="V867" t="n">
        <x:v>0</x:v>
      </x:c>
    </x:row>
    <x:row r="868" ht="20" customHeight="1">
      <x:c r="A868" s="4" t="str">
        <x:v>C00867</x:v>
      </x:c>
      <x:c r="B868" s="4" t="str">
        <x:v>Motor</x:v>
      </x:c>
      <x:c r="C868" s="4" t="str">
        <x:v>North</x:v>
      </x:c>
      <x:c r="D868" s="4" t="str">
        <x:v>Collision</x:v>
      </x:c>
      <x:c r="E868" s="4" t="str">
        <x:v>Low</x:v>
      </x:c>
      <x:c r="F868" s="10" t="n">
        <x:v>16823.8</x:v>
      </x:c>
      <x:c r="G868" s="10" t="n">
        <x:v>12177.81</x:v>
      </x:c>
      <x:c r="H868" s="11" t="n">
        <x:v>5</x:v>
      </x:c>
      <x:c r="I868" s="11" t="str">
        <x:v>Settled</x:v>
      </x:c>
      <x:c r="J868" s="11" t="n">
        <x:v>2</x:v>
      </x:c>
      <x:c r="K868" s="11" t="n">
        <x:v>10</x:v>
      </x:c>
      <x:c r="L868" s="11" t="n">
        <x:v>0</x:v>
      </x:c>
      <x:c r="M868" s="4" t="str">
        <x:v>2025-01</x:v>
      </x:c>
      <x:c r="N868" s="4" t="n">
        <x:f>IF(AND(I868="Settled",ISNUMBER(K868)),1,0)</x:f>
        <x:v>1</x:v>
      </x:c>
      <x:c r="O868" s="4" t="n">
        <x:f>IF(N868=1,IF(K868&gt;Summary!$B$5,1,0),"")</x:f>
        <x:v>0</x:v>
      </x:c>
      <x:c r="P868" s="12" t="n">
        <x:f>IF(AND(ISNUMBER(F868),ISNUMBER(G868),G868&gt;0),F868/G868,"")</x:f>
        <x:v>1.3815127678950485</x:v>
      </x:c>
      <x:c r="Q868" s="14" t="d">
        <x:v>2025-01-26T00:00:00.000Z</x:v>
      </x:c>
      <x:c r="R868" t="str">
        <x:v>P00038</x:v>
      </x:c>
      <x:c r="S868" t="str">
        <x:v>I00867</x:v>
      </x:c>
      <x:c r="T868" t="str">
        <x:v>R02</x:v>
      </x:c>
      <x:c r="U868" t="n">
        <x:v>0</x:v>
      </x:c>
      <x:c r="V868" t="n">
        <x:v>0</x:v>
      </x:c>
    </x:row>
    <x:row r="869" ht="20" customHeight="1">
      <x:c r="A869" s="4" t="str">
        <x:v>C00868</x:v>
      </x:c>
      <x:c r="B869" s="4" t="str">
        <x:v>Property</x:v>
      </x:c>
      <x:c r="C869" s="4" t="str">
        <x:v>North</x:v>
      </x:c>
      <x:c r="D869" s="4" t="str">
        <x:v>Water Damage</x:v>
      </x:c>
      <x:c r="E869" s="4" t="str">
        <x:v>High</x:v>
      </x:c>
      <x:c r="F869" s="10" t="n">
        <x:v>94619.41</x:v>
      </x:c>
      <x:c r="G869" s="10" t="n">
        <x:v>11596.61</x:v>
      </x:c>
      <x:c r="H869" s="11" t="n">
        <x:v>1</x:v>
      </x:c>
      <x:c r="I869" s="11" t="str">
        <x:v>Settled</x:v>
      </x:c>
      <x:c r="J869" s="11" t="n">
        <x:v>4</x:v>
      </x:c>
      <x:c r="K869" s="11" t="n">
        <x:v>28</x:v>
      </x:c>
      <x:c r="L869" s="11" t="n">
        <x:v>1</x:v>
      </x:c>
      <x:c r="M869" s="4" t="str">
        <x:v>2025-10</x:v>
      </x:c>
      <x:c r="N869" s="4" t="n">
        <x:f>IF(AND(I869="Settled",ISNUMBER(K869)),1,0)</x:f>
        <x:v>1</x:v>
      </x:c>
      <x:c r="O869" s="4" t="n">
        <x:f>IF(N869=1,IF(K869&gt;Summary!$B$5,1,0),"")</x:f>
        <x:v>0</x:v>
      </x:c>
      <x:c r="P869" s="12" t="n">
        <x:f>IF(AND(ISNUMBER(F869),ISNUMBER(G869),G869&gt;0),F869/G869,"")</x:f>
        <x:v>8.159230154329585</x:v>
      </x:c>
      <x:c r="Q869" s="14" t="d">
        <x:v>2025-10-18T00:00:00.000Z</x:v>
      </x:c>
      <x:c r="R869" t="str">
        <x:v>P00463</x:v>
      </x:c>
      <x:c r="S869" t="str">
        <x:v>I00868</x:v>
      </x:c>
      <x:c r="T869" t="str">
        <x:v>R02</x:v>
      </x:c>
      <x:c r="U869" t="n">
        <x:v>0</x:v>
      </x:c>
      <x:c r="V869" t="n">
        <x:v>0</x:v>
      </x:c>
    </x:row>
    <x:row r="870" ht="20" customHeight="1">
      <x:c r="A870" s="4" t="str">
        <x:v>C00869</x:v>
      </x:c>
      <x:c r="B870" s="4" t="str">
        <x:v>Motor</x:v>
      </x:c>
      <x:c r="C870" s="4" t="str">
        <x:v>Central</x:v>
      </x:c>
      <x:c r="D870" s="4" t="str">
        <x:v>Theft</x:v>
      </x:c>
      <x:c r="E870" s="4" t="str">
        <x:v>Low</x:v>
      </x:c>
      <x:c r="F870" s="10" t="n">
        <x:v>6541.6</x:v>
      </x:c>
      <x:c r="G870" s="10" t="n">
        <x:v>18920.03</x:v>
      </x:c>
      <x:c r="H870" s="11" t="n">
        <x:v>3</x:v>
      </x:c>
      <x:c r="I870" s="11" t="str">
        <x:v>Settled</x:v>
      </x:c>
      <x:c r="J870" s="11" t="n">
        <x:v>3</x:v>
      </x:c>
      <x:c r="K870" s="11" t="n">
        <x:v>14</x:v>
      </x:c>
      <x:c r="L870" s="11" t="n">
        <x:v>0</x:v>
      </x:c>
      <x:c r="M870" s="4" t="str">
        <x:v>2025-04</x:v>
      </x:c>
      <x:c r="N870" s="4" t="n">
        <x:f>IF(AND(I870="Settled",ISNUMBER(K870)),1,0)</x:f>
        <x:v>1</x:v>
      </x:c>
      <x:c r="O870" s="4" t="n">
        <x:f>IF(N870=1,IF(K870&gt;Summary!$B$5,1,0),"")</x:f>
        <x:v>0</x:v>
      </x:c>
      <x:c r="P870" s="12" t="n">
        <x:f>IF(AND(ISNUMBER(F870),ISNUMBER(G870),G870&gt;0),F870/G870,"")</x:f>
        <x:v>0.3457499803118706</x:v>
      </x:c>
      <x:c r="Q870" s="14" t="d">
        <x:v>2025-04-20T00:00:00.000Z</x:v>
      </x:c>
      <x:c r="R870" t="str">
        <x:v>P00945</x:v>
      </x:c>
      <x:c r="S870" t="str">
        <x:v>I00869</x:v>
      </x:c>
      <x:c r="T870" t="str">
        <x:v>R05</x:v>
      </x:c>
      <x:c r="U870" t="n">
        <x:v>0</x:v>
      </x:c>
      <x:c r="V870" t="n">
        <x:v>0</x:v>
      </x:c>
    </x:row>
    <x:row r="871" ht="20" customHeight="1">
      <x:c r="A871" s="4" t="str">
        <x:v>C00870</x:v>
      </x:c>
      <x:c r="B871" s="4" t="str">
        <x:v>Property</x:v>
      </x:c>
      <x:c r="C871" s="4" t="str">
        <x:v>North</x:v>
      </x:c>
      <x:c r="D871" s="4" t="str">
        <x:v>Fire</x:v>
      </x:c>
      <x:c r="E871" s="4" t="str">
        <x:v>High</x:v>
      </x:c>
      <x:c r="F871" s="10" t="n">
        <x:v>757082.08</x:v>
      </x:c>
      <x:c r="G871" s="10" t="n">
        <x:v>6603.51</x:v>
      </x:c>
      <x:c r="H871" s="11" t="n">
        <x:v>7</x:v>
      </x:c>
      <x:c r="I871" s="11" t="str">
        <x:v>Settled</x:v>
      </x:c>
      <x:c r="J871" s="11" t="n">
        <x:v>5</x:v>
      </x:c>
      <x:c r="K871" s="11" t="n">
        <x:v>31</x:v>
      </x:c>
      <x:c r="L871" s="11" t="n">
        <x:v>1</x:v>
      </x:c>
      <x:c r="M871" s="4" t="str">
        <x:v>2025-07</x:v>
      </x:c>
      <x:c r="N871" s="4" t="n">
        <x:f>IF(AND(I871="Settled",ISNUMBER(K871)),1,0)</x:f>
        <x:v>1</x:v>
      </x:c>
      <x:c r="O871" s="4" t="n">
        <x:f>IF(N871=1,IF(K871&gt;Summary!$B$5,1,0),"")</x:f>
        <x:v>1</x:v>
      </x:c>
      <x:c r="P871" s="12" t="n">
        <x:f>IF(AND(ISNUMBER(F871),ISNUMBER(G871),G871&gt;0),F871/G871,"")</x:f>
        <x:v>114.64843393892035</x:v>
      </x:c>
      <x:c r="Q871" s="14" t="d">
        <x:v>2025-07-20T00:00:00.000Z</x:v>
      </x:c>
      <x:c r="R871" t="str">
        <x:v>P00219</x:v>
      </x:c>
      <x:c r="S871" t="str">
        <x:v>I00870</x:v>
      </x:c>
      <x:c r="T871" t="str">
        <x:v>R02</x:v>
      </x:c>
      <x:c r="U871" t="n">
        <x:v>0</x:v>
      </x:c>
      <x:c r="V871" t="n">
        <x:v>0</x:v>
      </x:c>
    </x:row>
    <x:row r="872" ht="20" customHeight="1">
      <x:c r="A872" s="4" t="str">
        <x:v>C00871</x:v>
      </x:c>
      <x:c r="B872" s="4" t="str">
        <x:v>Motor</x:v>
      </x:c>
      <x:c r="C872" s="4" t="str">
        <x:v>North</x:v>
      </x:c>
      <x:c r="D872" s="4" t="str">
        <x:v>Theft</x:v>
      </x:c>
      <x:c r="E872" s="4" t="str">
        <x:v>Medium</x:v>
      </x:c>
      <x:c r="F872" s="10" t="n">
        <x:v>113449.02</x:v>
      </x:c>
      <x:c r="G872" s="10" t="n">
        <x:v>15810.72</x:v>
      </x:c>
      <x:c r="H872" s="11" t="n">
        <x:v>6</x:v>
      </x:c>
      <x:c r="I872" s="11" t="str">
        <x:v>Settled</x:v>
      </x:c>
      <x:c r="J872" s="11" t="n">
        <x:v>5</x:v>
      </x:c>
      <x:c r="K872" s="11"/>
      <x:c r="L872" s="11" t="n">
        <x:v>1</x:v>
      </x:c>
      <x:c r="M872" s="4" t="str">
        <x:v>2025-12</x:v>
      </x:c>
      <x:c r="N872" s="4" t="n">
        <x:f>IF(AND(I872="Settled",ISNUMBER(K872)),1,0)</x:f>
        <x:v>0</x:v>
      </x:c>
      <x:c r="O872" s="4" t="str">
        <x:f>IF(N872=1,IF(K872&gt;Summary!$B$5,1,0),"")</x:f>
      </x:c>
      <x:c r="P872" s="12" t="n">
        <x:f>IF(AND(ISNUMBER(F872),ISNUMBER(G872),G872&gt;0),F872/G872,"")</x:f>
        <x:v>7.175449315401197</x:v>
      </x:c>
      <x:c r="Q872" s="14" t="d">
        <x:v>2025-12-12T00:00:00.000Z</x:v>
      </x:c>
      <x:c r="R872" t="str">
        <x:v>P00534</x:v>
      </x:c>
      <x:c r="S872" t="str">
        <x:v>I00871</x:v>
      </x:c>
      <x:c r="T872" t="str">
        <x:v>R02</x:v>
      </x:c>
      <x:c r="U872" t="n">
        <x:v>0</x:v>
      </x:c>
      <x:c r="V872" t="n">
        <x:v>0</x:v>
      </x:c>
    </x:row>
    <x:row r="873" ht="20" customHeight="1">
      <x:c r="A873" s="4" t="str">
        <x:v>C00872</x:v>
      </x:c>
      <x:c r="B873" s="4" t="str">
        <x:v>Motor</x:v>
      </x:c>
      <x:c r="C873" s="4" t="str">
        <x:v>East</x:v>
      </x:c>
      <x:c r="D873" s="4" t="str">
        <x:v>Glass Damage</x:v>
      </x:c>
      <x:c r="E873" s="4" t="str">
        <x:v>Medium</x:v>
      </x:c>
      <x:c r="F873" s="10" t="n">
        <x:v>8527.68</x:v>
      </x:c>
      <x:c r="G873" s="10" t="n">
        <x:v>12367.53</x:v>
      </x:c>
      <x:c r="H873" s="11" t="n">
        <x:v>2</x:v>
      </x:c>
      <x:c r="I873" s="11" t="str">
        <x:v>Settled</x:v>
      </x:c>
      <x:c r="J873" s="11" t="n">
        <x:v>4</x:v>
      </x:c>
      <x:c r="K873" s="11" t="n">
        <x:v>18</x:v>
      </x:c>
      <x:c r="L873" s="11" t="n">
        <x:v>0</x:v>
      </x:c>
      <x:c r="M873" s="4" t="str">
        <x:v>2025-05</x:v>
      </x:c>
      <x:c r="N873" s="4" t="n">
        <x:f>IF(AND(I873="Settled",ISNUMBER(K873)),1,0)</x:f>
        <x:v>1</x:v>
      </x:c>
      <x:c r="O873" s="4" t="n">
        <x:f>IF(N873=1,IF(K873&gt;Summary!$B$5,1,0),"")</x:f>
        <x:v>0</x:v>
      </x:c>
      <x:c r="P873" s="12" t="n">
        <x:f>IF(AND(ISNUMBER(F873),ISNUMBER(G873),G873&gt;0),F873/G873,"")</x:f>
        <x:v>0.6895216749019408</x:v>
      </x:c>
      <x:c r="Q873" s="14" t="d">
        <x:v>2025-05-19T00:00:00.000Z</x:v>
      </x:c>
      <x:c r="R873" t="str">
        <x:v>P01470</x:v>
      </x:c>
      <x:c r="S873" t="str">
        <x:v>I00872</x:v>
      </x:c>
      <x:c r="T873" t="str">
        <x:v>R04</x:v>
      </x:c>
      <x:c r="U873" t="n">
        <x:v>0</x:v>
      </x:c>
      <x:c r="V873" t="n">
        <x:v>0</x:v>
      </x:c>
    </x:row>
    <x:row r="874" ht="20" customHeight="1">
      <x:c r="A874" s="4" t="str">
        <x:v>C00873</x:v>
      </x:c>
      <x:c r="B874" s="4" t="str">
        <x:v>Motor</x:v>
      </x:c>
      <x:c r="C874" s="4" t="str">
        <x:v>South</x:v>
      </x:c>
      <x:c r="D874" s="4" t="str">
        <x:v>Glass Damage</x:v>
      </x:c>
      <x:c r="E874" s="4" t="str">
        <x:v>Medium</x:v>
      </x:c>
      <x:c r="F874" s="10" t="n">
        <x:v>5232.99</x:v>
      </x:c>
      <x:c r="G874" s="10" t="n">
        <x:v>5567.49</x:v>
      </x:c>
      <x:c r="H874" s="11" t="n">
        <x:v>1</x:v>
      </x:c>
      <x:c r="I874" s="11" t="str">
        <x:v>Settled</x:v>
      </x:c>
      <x:c r="J874" s="11" t="n">
        <x:v>3</x:v>
      </x:c>
      <x:c r="K874" s="11" t="n">
        <x:v>14</x:v>
      </x:c>
      <x:c r="L874" s="11" t="n">
        <x:v>0</x:v>
      </x:c>
      <x:c r="M874" s="4" t="str">
        <x:v>2025-04</x:v>
      </x:c>
      <x:c r="N874" s="4" t="n">
        <x:f>IF(AND(I874="Settled",ISNUMBER(K874)),1,0)</x:f>
        <x:v>1</x:v>
      </x:c>
      <x:c r="O874" s="4" t="n">
        <x:f>IF(N874=1,IF(K874&gt;Summary!$B$5,1,0),"")</x:f>
        <x:v>0</x:v>
      </x:c>
      <x:c r="P874" s="12" t="n">
        <x:f>IF(AND(ISNUMBER(F874),ISNUMBER(G874),G874&gt;0),F874/G874,"")</x:f>
        <x:v>0.9399190658627137</x:v>
      </x:c>
      <x:c r="Q874" s="14" t="d">
        <x:v>2025-04-25T00:00:00.000Z</x:v>
      </x:c>
      <x:c r="R874" t="str">
        <x:v>P00121</x:v>
      </x:c>
      <x:c r="S874" t="str">
        <x:v>I00873</x:v>
      </x:c>
      <x:c r="T874" t="str">
        <x:v>R01</x:v>
      </x:c>
      <x:c r="U874" t="n">
        <x:v>0</x:v>
      </x:c>
      <x:c r="V874" t="n">
        <x:v>0</x:v>
      </x:c>
    </x:row>
    <x:row r="875" ht="20" customHeight="1">
      <x:c r="A875" s="4" t="str">
        <x:v>C00874</x:v>
      </x:c>
      <x:c r="B875" s="4" t="str">
        <x:v>Motor</x:v>
      </x:c>
      <x:c r="C875" s="4" t="str">
        <x:v>South</x:v>
      </x:c>
      <x:c r="D875" s="4" t="str">
        <x:v>Collision</x:v>
      </x:c>
      <x:c r="E875" s="4" t="str">
        <x:v>Medium</x:v>
      </x:c>
      <x:c r="F875" s="10" t="n">
        <x:v>24369.2</x:v>
      </x:c>
      <x:c r="G875" s="10" t="n">
        <x:v>5642.02</x:v>
      </x:c>
      <x:c r="H875" s="11" t="n">
        <x:v>6</x:v>
      </x:c>
      <x:c r="I875" s="11" t="str">
        <x:v>Settled</x:v>
      </x:c>
      <x:c r="J875" s="11" t="n">
        <x:v>2</x:v>
      </x:c>
      <x:c r="K875" s="11" t="n">
        <x:v>20</x:v>
      </x:c>
      <x:c r="L875" s="11" t="n">
        <x:v>0</x:v>
      </x:c>
      <x:c r="M875" s="4" t="str">
        <x:v>2025-04</x:v>
      </x:c>
      <x:c r="N875" s="4" t="n">
        <x:f>IF(AND(I875="Settled",ISNUMBER(K875)),1,0)</x:f>
        <x:v>1</x:v>
      </x:c>
      <x:c r="O875" s="4" t="n">
        <x:f>IF(N875=1,IF(K875&gt;Summary!$B$5,1,0),"")</x:f>
        <x:v>0</x:v>
      </x:c>
      <x:c r="P875" s="12" t="n">
        <x:f>IF(AND(ISNUMBER(F875),ISNUMBER(G875),G875&gt;0),F875/G875,"")</x:f>
        <x:v>4.319233182441749</x:v>
      </x:c>
      <x:c r="Q875" s="14" t="d">
        <x:v>2025-04-07T00:00:00.000Z</x:v>
      </x:c>
      <x:c r="R875" t="str">
        <x:v>P00081</x:v>
      </x:c>
      <x:c r="S875" t="str">
        <x:v>I00874</x:v>
      </x:c>
      <x:c r="T875" t="str">
        <x:v>R01</x:v>
      </x:c>
      <x:c r="U875" t="n">
        <x:v>0</x:v>
      </x:c>
      <x:c r="V875" t="n">
        <x:v>0</x:v>
      </x:c>
    </x:row>
    <x:row r="876" ht="20" customHeight="1">
      <x:c r="A876" s="4" t="str">
        <x:v>C00875</x:v>
      </x:c>
      <x:c r="B876" s="4" t="str">
        <x:v>Motor</x:v>
      </x:c>
      <x:c r="C876" s="4" t="str">
        <x:v>Central</x:v>
      </x:c>
      <x:c r="D876" s="4" t="str">
        <x:v>Collision</x:v>
      </x:c>
      <x:c r="E876" s="4" t="str">
        <x:v>High</x:v>
      </x:c>
      <x:c r="F876" s="10" t="n">
        <x:v>134264.85</x:v>
      </x:c>
      <x:c r="G876" s="10" t="n">
        <x:v>7287.18</x:v>
      </x:c>
      <x:c r="H876" s="11" t="n">
        <x:v>3</x:v>
      </x:c>
      <x:c r="I876" s="11" t="str">
        <x:v>Settled</x:v>
      </x:c>
      <x:c r="J876" s="11" t="n">
        <x:v>6</x:v>
      </x:c>
      <x:c r="K876" s="11" t="n">
        <x:v>35</x:v>
      </x:c>
      <x:c r="L876" s="11" t="n">
        <x:v>1</x:v>
      </x:c>
      <x:c r="M876" s="4" t="str">
        <x:v>2025-08</x:v>
      </x:c>
      <x:c r="N876" s="4" t="n">
        <x:f>IF(AND(I876="Settled",ISNUMBER(K876)),1,0)</x:f>
        <x:v>1</x:v>
      </x:c>
      <x:c r="O876" s="4" t="n">
        <x:f>IF(N876=1,IF(K876&gt;Summary!$B$5,1,0),"")</x:f>
        <x:v>1</x:v>
      </x:c>
      <x:c r="P876" s="12" t="n">
        <x:f>IF(AND(ISNUMBER(F876),ISNUMBER(G876),G876&gt;0),F876/G876,"")</x:f>
        <x:v>18.424802186854173</x:v>
      </x:c>
      <x:c r="Q876" s="14" t="d">
        <x:v>2025-08-27T00:00:00.000Z</x:v>
      </x:c>
      <x:c r="R876" t="str">
        <x:v>P00679</x:v>
      </x:c>
      <x:c r="S876" t="str">
        <x:v>I00875</x:v>
      </x:c>
      <x:c r="T876" t="str">
        <x:v>R05</x:v>
      </x:c>
      <x:c r="U876" t="n">
        <x:v>0</x:v>
      </x:c>
      <x:c r="V876" t="n">
        <x:v>0</x:v>
      </x:c>
    </x:row>
    <x:row r="877" ht="20" customHeight="1">
      <x:c r="A877" s="4" t="str">
        <x:v>C00876</x:v>
      </x:c>
      <x:c r="B877" s="4" t="str">
        <x:v>Property</x:v>
      </x:c>
      <x:c r="C877" s="4" t="str">
        <x:v>East</x:v>
      </x:c>
      <x:c r="D877" s="4" t="str">
        <x:v>Fire</x:v>
      </x:c>
      <x:c r="E877" s="4" t="str">
        <x:v>Medium</x:v>
      </x:c>
      <x:c r="F877" s="10" t="n">
        <x:v>175190.49</x:v>
      </x:c>
      <x:c r="G877" s="10" t="n">
        <x:v>18682.26</x:v>
      </x:c>
      <x:c r="H877" s="11" t="n">
        <x:v>9</x:v>
      </x:c>
      <x:c r="I877" s="11" t="str">
        <x:v>Settled</x:v>
      </x:c>
      <x:c r="J877" s="11" t="n">
        <x:v>6</x:v>
      </x:c>
      <x:c r="K877" s="11" t="n">
        <x:v>29</x:v>
      </x:c>
      <x:c r="L877" s="11" t="n">
        <x:v>1</x:v>
      </x:c>
      <x:c r="M877" s="4" t="str">
        <x:v>2025-12</x:v>
      </x:c>
      <x:c r="N877" s="4" t="n">
        <x:f>IF(AND(I877="Settled",ISNUMBER(K877)),1,0)</x:f>
        <x:v>1</x:v>
      </x:c>
      <x:c r="O877" s="4" t="n">
        <x:f>IF(N877=1,IF(K877&gt;Summary!$B$5,1,0),"")</x:f>
        <x:v>0</x:v>
      </x:c>
      <x:c r="P877" s="12" t="n">
        <x:f>IF(AND(ISNUMBER(F877),ISNUMBER(G877),G877&gt;0),F877/G877,"")</x:f>
        <x:v>9.377371367275694</x:v>
      </x:c>
      <x:c r="Q877" s="14" t="d">
        <x:v>2025-12-16T00:00:00.000Z</x:v>
      </x:c>
      <x:c r="R877" t="str">
        <x:v>P00021</x:v>
      </x:c>
      <x:c r="S877" t="str">
        <x:v>I00876</x:v>
      </x:c>
      <x:c r="T877" t="str">
        <x:v>R04</x:v>
      </x:c>
      <x:c r="U877" t="n">
        <x:v>0</x:v>
      </x:c>
      <x:c r="V877" t="n">
        <x:v>0</x:v>
      </x:c>
    </x:row>
    <x:row r="878" ht="20" customHeight="1">
      <x:c r="A878" s="4" t="str">
        <x:v>C00877</x:v>
      </x:c>
      <x:c r="B878" s="4" t="str">
        <x:v>Property</x:v>
      </x:c>
      <x:c r="C878" s="4" t="str">
        <x:v>North</x:v>
      </x:c>
      <x:c r="D878" s="4" t="str">
        <x:v>Fire</x:v>
      </x:c>
      <x:c r="E878" s="4" t="str">
        <x:v>Medium</x:v>
      </x:c>
      <x:c r="F878" s="10" t="n">
        <x:v>269181.78</x:v>
      </x:c>
      <x:c r="G878" s="10" t="n">
        <x:v>9503.73</x:v>
      </x:c>
      <x:c r="H878" s="11" t="n">
        <x:v>9</x:v>
      </x:c>
      <x:c r="I878" s="11" t="str">
        <x:v>Settled</x:v>
      </x:c>
      <x:c r="J878" s="11" t="n">
        <x:v>4</x:v>
      </x:c>
      <x:c r="K878" s="11" t="n">
        <x:v>19</x:v>
      </x:c>
      <x:c r="L878" s="11" t="n">
        <x:v>1</x:v>
      </x:c>
      <x:c r="M878" s="4" t="str">
        <x:v>2025-07</x:v>
      </x:c>
      <x:c r="N878" s="4" t="n">
        <x:f>IF(AND(I878="Settled",ISNUMBER(K878)),1,0)</x:f>
        <x:v>1</x:v>
      </x:c>
      <x:c r="O878" s="4" t="n">
        <x:f>IF(N878=1,IF(K878&gt;Summary!$B$5,1,0),"")</x:f>
        <x:v>0</x:v>
      </x:c>
      <x:c r="P878" s="12" t="n">
        <x:f>IF(AND(ISNUMBER(F878),ISNUMBER(G878),G878&gt;0),F878/G878,"")</x:f>
        <x:v>28.323803390879164</x:v>
      </x:c>
      <x:c r="Q878" s="14" t="d">
        <x:v>2025-07-24T00:00:00.000Z</x:v>
      </x:c>
      <x:c r="R878" t="str">
        <x:v>P00045</x:v>
      </x:c>
      <x:c r="S878" t="str">
        <x:v>I00877</x:v>
      </x:c>
      <x:c r="T878" t="str">
        <x:v>R02</x:v>
      </x:c>
      <x:c r="U878" t="n">
        <x:v>0</x:v>
      </x:c>
      <x:c r="V878" t="n">
        <x:v>0</x:v>
      </x:c>
    </x:row>
    <x:row r="879" ht="20" customHeight="1">
      <x:c r="A879" s="4" t="str">
        <x:v>C00878</x:v>
      </x:c>
      <x:c r="B879" s="4" t="str">
        <x:v>Property</x:v>
      </x:c>
      <x:c r="C879" s="4" t="str">
        <x:v>West</x:v>
      </x:c>
      <x:c r="D879" s="4" t="str">
        <x:v>Water Damage</x:v>
      </x:c>
      <x:c r="E879" s="4" t="str">
        <x:v>Medium</x:v>
      </x:c>
      <x:c r="F879" s="10" t="n">
        <x:v>57892.18</x:v>
      </x:c>
      <x:c r="G879" s="10" t="n">
        <x:v>9559.57</x:v>
      </x:c>
      <x:c r="H879" s="11" t="n">
        <x:v>2</x:v>
      </x:c>
      <x:c r="I879" s="11" t="str">
        <x:v>Settled</x:v>
      </x:c>
      <x:c r="J879" s="11" t="n">
        <x:v>4</x:v>
      </x:c>
      <x:c r="K879" s="11" t="n">
        <x:v>25</x:v>
      </x:c>
      <x:c r="L879" s="11" t="n">
        <x:v>0</x:v>
      </x:c>
      <x:c r="M879" s="4" t="str">
        <x:v>2025-03</x:v>
      </x:c>
      <x:c r="N879" s="4" t="n">
        <x:f>IF(AND(I879="Settled",ISNUMBER(K879)),1,0)</x:f>
        <x:v>1</x:v>
      </x:c>
      <x:c r="O879" s="4" t="n">
        <x:f>IF(N879=1,IF(K879&gt;Summary!$B$5,1,0),"")</x:f>
        <x:v>0</x:v>
      </x:c>
      <x:c r="P879" s="12" t="n">
        <x:f>IF(AND(ISNUMBER(F879),ISNUMBER(G879),G879&gt;0),F879/G879,"")</x:f>
        <x:v>6.055939754612394</x:v>
      </x:c>
      <x:c r="Q879" s="14" t="d">
        <x:v>2025-03-14T00:00:00.000Z</x:v>
      </x:c>
      <x:c r="R879" t="str">
        <x:v>P00293</x:v>
      </x:c>
      <x:c r="S879" t="str">
        <x:v>I00878</x:v>
      </x:c>
      <x:c r="T879" t="str">
        <x:v>R03</x:v>
      </x:c>
      <x:c r="U879" t="n">
        <x:v>0</x:v>
      </x:c>
      <x:c r="V879" t="n">
        <x:v>0</x:v>
      </x:c>
    </x:row>
    <x:row r="880" ht="20" customHeight="1">
      <x:c r="A880" s="4" t="str">
        <x:v>C00879</x:v>
      </x:c>
      <x:c r="B880" s="4" t="str">
        <x:v>Motor</x:v>
      </x:c>
      <x:c r="C880" s="4" t="str">
        <x:v>South</x:v>
      </x:c>
      <x:c r="D880" s="4" t="str">
        <x:v>Collision</x:v>
      </x:c>
      <x:c r="E880" s="4" t="str">
        <x:v>Low</x:v>
      </x:c>
      <x:c r="F880" s="10" t="n">
        <x:v>33553.34</x:v>
      </x:c>
      <x:c r="G880" s="10" t="n">
        <x:v>25986.33</x:v>
      </x:c>
      <x:c r="H880" s="11" t="n">
        <x:v>8</x:v>
      </x:c>
      <x:c r="I880" s="11" t="str">
        <x:v>Settled</x:v>
      </x:c>
      <x:c r="J880" s="11" t="n">
        <x:v>4</x:v>
      </x:c>
      <x:c r="K880" s="11" t="n">
        <x:v>25</x:v>
      </x:c>
      <x:c r="L880" s="11" t="n">
        <x:v>0</x:v>
      </x:c>
      <x:c r="M880" s="4" t="str">
        <x:v>2025-12</x:v>
      </x:c>
      <x:c r="N880" s="4" t="n">
        <x:f>IF(AND(I880="Settled",ISNUMBER(K880)),1,0)</x:f>
        <x:v>1</x:v>
      </x:c>
      <x:c r="O880" s="4" t="n">
        <x:f>IF(N880=1,IF(K880&gt;Summary!$B$5,1,0),"")</x:f>
        <x:v>0</x:v>
      </x:c>
      <x:c r="P880" s="12" t="n">
        <x:f>IF(AND(ISNUMBER(F880),ISNUMBER(G880),G880&gt;0),F880/G880,"")</x:f>
        <x:v>1.291191945919258</x:v>
      </x:c>
      <x:c r="Q880" s="14" t="d">
        <x:v>2025-12-12T00:00:00.000Z</x:v>
      </x:c>
      <x:c r="R880" t="str">
        <x:v>P00164</x:v>
      </x:c>
      <x:c r="S880" t="str">
        <x:v>I00879</x:v>
      </x:c>
      <x:c r="T880" t="str">
        <x:v>R01</x:v>
      </x:c>
      <x:c r="U880" t="n">
        <x:v>0</x:v>
      </x:c>
      <x:c r="V880" t="n">
        <x:v>0</x:v>
      </x:c>
    </x:row>
    <x:row r="881" ht="20" customHeight="1">
      <x:c r="A881" s="4" t="str">
        <x:v>C00880</x:v>
      </x:c>
      <x:c r="B881" s="4" t="str">
        <x:v>Motor</x:v>
      </x:c>
      <x:c r="C881" s="4" t="str">
        <x:v>South</x:v>
      </x:c>
      <x:c r="D881" s="4" t="str">
        <x:v>Collision</x:v>
      </x:c>
      <x:c r="E881" s="4" t="str">
        <x:v>Low</x:v>
      </x:c>
      <x:c r="F881" s="10" t="n">
        <x:v>24159.69</x:v>
      </x:c>
      <x:c r="G881" s="10" t="n">
        <x:v>11576.98</x:v>
      </x:c>
      <x:c r="H881" s="11" t="n">
        <x:v>5</x:v>
      </x:c>
      <x:c r="I881" s="11" t="str">
        <x:v>Pending</x:v>
      </x:c>
      <x:c r="J881" s="11" t="n">
        <x:v>3</x:v>
      </x:c>
      <x:c r="K881" s="11"/>
      <x:c r="L881" s="11" t="n">
        <x:v>0</x:v>
      </x:c>
      <x:c r="M881" s="4" t="str">
        <x:v>2025-01</x:v>
      </x:c>
      <x:c r="N881" s="4" t="n">
        <x:f>IF(AND(I881="Settled",ISNUMBER(K881)),1,0)</x:f>
        <x:v>0</x:v>
      </x:c>
      <x:c r="O881" s="4" t="str">
        <x:f>IF(N881=1,IF(K881&gt;Summary!$B$5,1,0),"")</x:f>
      </x:c>
      <x:c r="P881" s="12" t="n">
        <x:f>IF(AND(ISNUMBER(F881),ISNUMBER(G881),G881&gt;0),F881/G881,"")</x:f>
        <x:v>2.0868732605567253</x:v>
      </x:c>
      <x:c r="Q881" s="14" t="d">
        <x:v>2025-01-16T00:00:00.000Z</x:v>
      </x:c>
      <x:c r="R881" t="str">
        <x:v>P01298</x:v>
      </x:c>
      <x:c r="S881" t="str">
        <x:v>I00880</x:v>
      </x:c>
      <x:c r="T881" t="str">
        <x:v>R01</x:v>
      </x:c>
      <x:c r="U881" t="n">
        <x:v>0</x:v>
      </x:c>
      <x:c r="V881" t="n">
        <x:v>0</x:v>
      </x:c>
    </x:row>
    <x:row r="882" ht="20" customHeight="1">
      <x:c r="A882" s="4" t="str">
        <x:v>C00881</x:v>
      </x:c>
      <x:c r="B882" s="4" t="str">
        <x:v>Motor</x:v>
      </x:c>
      <x:c r="C882" s="4" t="str">
        <x:v>South</x:v>
      </x:c>
      <x:c r="D882" s="4" t="str">
        <x:v>Collision</x:v>
      </x:c>
      <x:c r="E882" s="4" t="str">
        <x:v>Unknown</x:v>
      </x:c>
      <x:c r="F882" s="10" t="n">
        <x:v>72570.2</x:v>
      </x:c>
      <x:c r="G882" s="10" t="n">
        <x:v>23611.16</x:v>
      </x:c>
      <x:c r="H882" s="11" t="n">
        <x:v>1</x:v>
      </x:c>
      <x:c r="I882" s="11" t="str">
        <x:v>Settled</x:v>
      </x:c>
      <x:c r="J882" s="11" t="n">
        <x:v>4</x:v>
      </x:c>
      <x:c r="K882" s="11" t="n">
        <x:v>15</x:v>
      </x:c>
      <x:c r="L882" s="11" t="n">
        <x:v>0</x:v>
      </x:c>
      <x:c r="M882" s="4" t="str">
        <x:v>2025-05</x:v>
      </x:c>
      <x:c r="N882" s="4" t="n">
        <x:f>IF(AND(I882="Settled",ISNUMBER(K882)),1,0)</x:f>
        <x:v>1</x:v>
      </x:c>
      <x:c r="O882" s="4" t="n">
        <x:f>IF(N882=1,IF(K882&gt;Summary!$B$5,1,0),"")</x:f>
        <x:v>0</x:v>
      </x:c>
      <x:c r="P882" s="12" t="n">
        <x:f>IF(AND(ISNUMBER(F882),ISNUMBER(G882),G882&gt;0),F882/G882,"")</x:f>
        <x:v>3.0735550476977833</x:v>
      </x:c>
      <x:c r="Q882" s="14" t="d">
        <x:v>2025-05-30T00:00:00.000Z</x:v>
      </x:c>
      <x:c r="R882" t="str">
        <x:v>P00197</x:v>
      </x:c>
      <x:c r="S882" t="str">
        <x:v>I00881</x:v>
      </x:c>
      <x:c r="T882" t="str">
        <x:v>R01</x:v>
      </x:c>
      <x:c r="U882" t="n">
        <x:v>0</x:v>
      </x:c>
      <x:c r="V882" t="n">
        <x:v>0</x:v>
      </x:c>
    </x:row>
    <x:row r="883" ht="20" customHeight="1">
      <x:c r="A883" s="4" t="str">
        <x:v>C00882</x:v>
      </x:c>
      <x:c r="B883" s="4" t="str">
        <x:v>Property</x:v>
      </x:c>
      <x:c r="C883" s="4" t="str">
        <x:v>West</x:v>
      </x:c>
      <x:c r="D883" s="4" t="str">
        <x:v>Water Damage</x:v>
      </x:c>
      <x:c r="E883" s="4" t="str">
        <x:v>Medium</x:v>
      </x:c>
      <x:c r="F883" s="10" t="n">
        <x:v>17491.46</x:v>
      </x:c>
      <x:c r="G883" s="10" t="n">
        <x:v>10072.02</x:v>
      </x:c>
      <x:c r="H883" s="11" t="n">
        <x:v>3</x:v>
      </x:c>
      <x:c r="I883" s="11" t="str">
        <x:v>Settled</x:v>
      </x:c>
      <x:c r="J883" s="11" t="n">
        <x:v>4</x:v>
      </x:c>
      <x:c r="K883" s="11" t="n">
        <x:v>19</x:v>
      </x:c>
      <x:c r="L883" s="11" t="n">
        <x:v>0</x:v>
      </x:c>
      <x:c r="M883" s="4" t="str">
        <x:v>2025-02</x:v>
      </x:c>
      <x:c r="N883" s="4" t="n">
        <x:f>IF(AND(I883="Settled",ISNUMBER(K883)),1,0)</x:f>
        <x:v>1</x:v>
      </x:c>
      <x:c r="O883" s="4" t="n">
        <x:f>IF(N883=1,IF(K883&gt;Summary!$B$5,1,0),"")</x:f>
        <x:v>0</x:v>
      </x:c>
      <x:c r="P883" s="12" t="n">
        <x:f>IF(AND(ISNUMBER(F883),ISNUMBER(G883),G883&gt;0),F883/G883,"")</x:f>
        <x:v>1.7366387278817952</x:v>
      </x:c>
      <x:c r="Q883" s="14" t="d">
        <x:v>2025-02-15T00:00:00.000Z</x:v>
      </x:c>
      <x:c r="R883" t="str">
        <x:v>P00838</x:v>
      </x:c>
      <x:c r="S883" t="str">
        <x:v>I00882</x:v>
      </x:c>
      <x:c r="T883" t="str">
        <x:v>R03</x:v>
      </x:c>
      <x:c r="U883" t="n">
        <x:v>0</x:v>
      </x:c>
      <x:c r="V883" t="n">
        <x:v>0</x:v>
      </x:c>
    </x:row>
    <x:row r="884" ht="20" customHeight="1">
      <x:c r="A884" s="4" t="str">
        <x:v>C00883</x:v>
      </x:c>
      <x:c r="B884" s="4" t="str">
        <x:v>Motor</x:v>
      </x:c>
      <x:c r="C884" s="4" t="str">
        <x:v>North</x:v>
      </x:c>
      <x:c r="D884" s="4" t="str">
        <x:v>Collision</x:v>
      </x:c>
      <x:c r="E884" s="4" t="str">
        <x:v>Medium</x:v>
      </x:c>
      <x:c r="F884" s="10" t="n">
        <x:v>23332.03</x:v>
      </x:c>
      <x:c r="G884" s="10" t="n">
        <x:v>19517.74</x:v>
      </x:c>
      <x:c r="H884" s="11" t="n">
        <x:v>1</x:v>
      </x:c>
      <x:c r="I884" s="11" t="str">
        <x:v>Pending</x:v>
      </x:c>
      <x:c r="J884" s="11" t="n">
        <x:v>4</x:v>
      </x:c>
      <x:c r="K884" s="11"/>
      <x:c r="L884" s="11" t="n">
        <x:v>0</x:v>
      </x:c>
      <x:c r="M884" s="4" t="str">
        <x:v>2025-01</x:v>
      </x:c>
      <x:c r="N884" s="4" t="n">
        <x:f>IF(AND(I884="Settled",ISNUMBER(K884)),1,0)</x:f>
        <x:v>0</x:v>
      </x:c>
      <x:c r="O884" s="4" t="str">
        <x:f>IF(N884=1,IF(K884&gt;Summary!$B$5,1,0),"")</x:f>
      </x:c>
      <x:c r="P884" s="12" t="n">
        <x:f>IF(AND(ISNUMBER(F884),ISNUMBER(G884),G884&gt;0),F884/G884,"")</x:f>
        <x:v>1.195426827081414</x:v>
      </x:c>
      <x:c r="Q884" s="14" t="d">
        <x:v>2025-01-13T00:00:00.000Z</x:v>
      </x:c>
      <x:c r="R884" t="str">
        <x:v>P01129</x:v>
      </x:c>
      <x:c r="S884" t="str">
        <x:v>I00883</x:v>
      </x:c>
      <x:c r="T884" t="str">
        <x:v>R02</x:v>
      </x:c>
      <x:c r="U884" t="n">
        <x:v>0</x:v>
      </x:c>
      <x:c r="V884" t="n">
        <x:v>0</x:v>
      </x:c>
    </x:row>
    <x:row r="885" ht="20" customHeight="1">
      <x:c r="A885" s="4" t="str">
        <x:v>C00884</x:v>
      </x:c>
      <x:c r="B885" s="4" t="str">
        <x:v>Motor</x:v>
      </x:c>
      <x:c r="C885" s="4" t="str">
        <x:v>East</x:v>
      </x:c>
      <x:c r="D885" s="4" t="str">
        <x:v>Theft</x:v>
      </x:c>
      <x:c r="E885" s="4" t="str">
        <x:v>Medium</x:v>
      </x:c>
      <x:c r="F885" s="10" t="n">
        <x:v>60239.43</x:v>
      </x:c>
      <x:c r="G885" s="10" t="n">
        <x:v>11167.09</x:v>
      </x:c>
      <x:c r="H885" s="11" t="n">
        <x:v>10</x:v>
      </x:c>
      <x:c r="I885" s="11" t="str">
        <x:v>Settled</x:v>
      </x:c>
      <x:c r="J885" s="11" t="n">
        <x:v>6</x:v>
      </x:c>
      <x:c r="K885" s="11" t="n">
        <x:v>32</x:v>
      </x:c>
      <x:c r="L885" s="11" t="n">
        <x:v>1</x:v>
      </x:c>
      <x:c r="M885" s="4" t="str">
        <x:v>2025-12</x:v>
      </x:c>
      <x:c r="N885" s="4" t="n">
        <x:f>IF(AND(I885="Settled",ISNUMBER(K885)),1,0)</x:f>
        <x:v>1</x:v>
      </x:c>
      <x:c r="O885" s="4" t="n">
        <x:f>IF(N885=1,IF(K885&gt;Summary!$B$5,1,0),"")</x:f>
        <x:v>1</x:v>
      </x:c>
      <x:c r="P885" s="12" t="n">
        <x:f>IF(AND(ISNUMBER(F885),ISNUMBER(G885),G885&gt;0),F885/G885,"")</x:f>
        <x:v>5.394371317863472</x:v>
      </x:c>
      <x:c r="Q885" s="14" t="d">
        <x:v>2025-12-31T00:00:00.000Z</x:v>
      </x:c>
      <x:c r="R885" t="str">
        <x:v>P01002</x:v>
      </x:c>
      <x:c r="S885" t="str">
        <x:v>I00884</x:v>
      </x:c>
      <x:c r="T885" t="str">
        <x:v>R04</x:v>
      </x:c>
      <x:c r="U885" t="n">
        <x:v>0</x:v>
      </x:c>
      <x:c r="V885" t="n">
        <x:v>0</x:v>
      </x:c>
    </x:row>
    <x:row r="886" ht="20" customHeight="1">
      <x:c r="A886" s="4" t="str">
        <x:v>C00885</x:v>
      </x:c>
      <x:c r="B886" s="4" t="str">
        <x:v>Motor</x:v>
      </x:c>
      <x:c r="C886" s="4" t="str">
        <x:v>West</x:v>
      </x:c>
      <x:c r="D886" s="4" t="str">
        <x:v>Theft</x:v>
      </x:c>
      <x:c r="E886" s="4" t="str">
        <x:v>Medium</x:v>
      </x:c>
      <x:c r="F886" s="10" t="n">
        <x:v>133284.16</x:v>
      </x:c>
      <x:c r="G886" s="10" t="n">
        <x:v>6996.88</x:v>
      </x:c>
      <x:c r="H886" s="11" t="n">
        <x:v>1</x:v>
      </x:c>
      <x:c r="I886" s="11" t="str">
        <x:v>Settled</x:v>
      </x:c>
      <x:c r="J886" s="11" t="n">
        <x:v>4</x:v>
      </x:c>
      <x:c r="K886" s="11" t="n">
        <x:v>28</x:v>
      </x:c>
      <x:c r="L886" s="11" t="n">
        <x:v>1</x:v>
      </x:c>
      <x:c r="M886" s="4" t="str">
        <x:v>2025-02</x:v>
      </x:c>
      <x:c r="N886" s="4" t="n">
        <x:f>IF(AND(I886="Settled",ISNUMBER(K886)),1,0)</x:f>
        <x:v>1</x:v>
      </x:c>
      <x:c r="O886" s="4" t="n">
        <x:f>IF(N886=1,IF(K886&gt;Summary!$B$5,1,0),"")</x:f>
        <x:v>0</x:v>
      </x:c>
      <x:c r="P886" s="12" t="n">
        <x:f>IF(AND(ISNUMBER(F886),ISNUMBER(G886),G886&gt;0),F886/G886,"")</x:f>
        <x:v>19.049084734910416</x:v>
      </x:c>
      <x:c r="Q886" s="14" t="d">
        <x:v>2025-02-01T00:00:00.000Z</x:v>
      </x:c>
      <x:c r="R886" t="str">
        <x:v>P01047</x:v>
      </x:c>
      <x:c r="S886" t="str">
        <x:v>I00885</x:v>
      </x:c>
      <x:c r="T886" t="str">
        <x:v>R03</x:v>
      </x:c>
      <x:c r="U886" t="n">
        <x:v>0</x:v>
      </x:c>
      <x:c r="V886" t="n">
        <x:v>0</x:v>
      </x:c>
    </x:row>
    <x:row r="887" ht="20" customHeight="1">
      <x:c r="A887" s="4" t="str">
        <x:v>C00886</x:v>
      </x:c>
      <x:c r="B887" s="4" t="str">
        <x:v>Motor</x:v>
      </x:c>
      <x:c r="C887" s="4" t="str">
        <x:v>South</x:v>
      </x:c>
      <x:c r="D887" s="4" t="str">
        <x:v>Collision</x:v>
      </x:c>
      <x:c r="E887" s="4" t="str">
        <x:v>Medium</x:v>
      </x:c>
      <x:c r="F887" s="10" t="n">
        <x:v>129412.93</x:v>
      </x:c>
      <x:c r="G887" s="10" t="n">
        <x:v>9226.94</x:v>
      </x:c>
      <x:c r="H887" s="11" t="n">
        <x:v>7</x:v>
      </x:c>
      <x:c r="I887" s="11" t="str">
        <x:v>Settled</x:v>
      </x:c>
      <x:c r="J887" s="11" t="n">
        <x:v>2</x:v>
      </x:c>
      <x:c r="K887" s="11" t="n">
        <x:v>17</x:v>
      </x:c>
      <x:c r="L887" s="11" t="n">
        <x:v>0</x:v>
      </x:c>
      <x:c r="M887" s="4" t="str">
        <x:v>2025-11</x:v>
      </x:c>
      <x:c r="N887" s="4" t="n">
        <x:f>IF(AND(I887="Settled",ISNUMBER(K887)),1,0)</x:f>
        <x:v>1</x:v>
      </x:c>
      <x:c r="O887" s="4" t="n">
        <x:f>IF(N887=1,IF(K887&gt;Summary!$B$5,1,0),"")</x:f>
        <x:v>0</x:v>
      </x:c>
      <x:c r="P887" s="12" t="n">
        <x:f>IF(AND(ISNUMBER(F887),ISNUMBER(G887),G887&gt;0),F887/G887,"")</x:f>
        <x:v>14.02555234996651</x:v>
      </x:c>
      <x:c r="Q887" s="14" t="d">
        <x:v>2025-11-27T00:00:00.000Z</x:v>
      </x:c>
      <x:c r="R887" t="str">
        <x:v>P00573</x:v>
      </x:c>
      <x:c r="S887" t="str">
        <x:v>I00886</x:v>
      </x:c>
      <x:c r="T887" t="str">
        <x:v>R01</x:v>
      </x:c>
      <x:c r="U887" t="n">
        <x:v>0</x:v>
      </x:c>
      <x:c r="V887" t="n">
        <x:v>0</x:v>
      </x:c>
    </x:row>
    <x:row r="888" ht="20" customHeight="1">
      <x:c r="A888" s="4" t="str">
        <x:v>C00887</x:v>
      </x:c>
      <x:c r="B888" s="4" t="str">
        <x:v>Motor</x:v>
      </x:c>
      <x:c r="C888" s="4" t="str">
        <x:v>West</x:v>
      </x:c>
      <x:c r="D888" s="4" t="str">
        <x:v>Glass Damage</x:v>
      </x:c>
      <x:c r="E888" s="4" t="str">
        <x:v>Medium</x:v>
      </x:c>
      <x:c r="F888" s="10" t="n">
        <x:v>10507.54</x:v>
      </x:c>
      <x:c r="G888" s="10" t="n">
        <x:v>10016.31</x:v>
      </x:c>
      <x:c r="H888" s="11" t="n">
        <x:v>4</x:v>
      </x:c>
      <x:c r="I888" s="11" t="str">
        <x:v>Settled</x:v>
      </x:c>
      <x:c r="J888" s="11" t="n">
        <x:v>3</x:v>
      </x:c>
      <x:c r="K888" s="11" t="n">
        <x:v>12</x:v>
      </x:c>
      <x:c r="L888" s="11" t="n">
        <x:v>0</x:v>
      </x:c>
      <x:c r="M888" s="4" t="str">
        <x:v>2025-07</x:v>
      </x:c>
      <x:c r="N888" s="4" t="n">
        <x:f>IF(AND(I888="Settled",ISNUMBER(K888)),1,0)</x:f>
        <x:v>1</x:v>
      </x:c>
      <x:c r="O888" s="4" t="n">
        <x:f>IF(N888=1,IF(K888&gt;Summary!$B$5,1,0),"")</x:f>
        <x:v>0</x:v>
      </x:c>
      <x:c r="P888" s="12" t="n">
        <x:f>IF(AND(ISNUMBER(F888),ISNUMBER(G888),G888&gt;0),F888/G888,"")</x:f>
        <x:v>1.049043010849305</x:v>
      </x:c>
      <x:c r="Q888" s="14" t="d">
        <x:v>2025-07-18T00:00:00.000Z</x:v>
      </x:c>
      <x:c r="R888" t="str">
        <x:v>P01423</x:v>
      </x:c>
      <x:c r="S888" t="str">
        <x:v>I00887</x:v>
      </x:c>
      <x:c r="T888" t="str">
        <x:v>R03</x:v>
      </x:c>
      <x:c r="U888" t="n">
        <x:v>0</x:v>
      </x:c>
      <x:c r="V888" t="n">
        <x:v>0</x:v>
      </x:c>
    </x:row>
    <x:row r="889" ht="20" customHeight="1">
      <x:c r="A889" s="4" t="str">
        <x:v>C00888</x:v>
      </x:c>
      <x:c r="B889" s="4" t="str">
        <x:v>Property</x:v>
      </x:c>
      <x:c r="C889" s="4" t="str">
        <x:v>North</x:v>
      </x:c>
      <x:c r="D889" s="4" t="str">
        <x:v>Flood</x:v>
      </x:c>
      <x:c r="E889" s="4" t="str">
        <x:v>High</x:v>
      </x:c>
      <x:c r="F889" s="10" t="n">
        <x:v>195300.22</x:v>
      </x:c>
      <x:c r="G889" s="10" t="n">
        <x:v>7987.19</x:v>
      </x:c>
      <x:c r="H889" s="11" t="n">
        <x:v>5</x:v>
      </x:c>
      <x:c r="I889" s="11" t="str">
        <x:v>Settled</x:v>
      </x:c>
      <x:c r="J889" s="11" t="n">
        <x:v>6</x:v>
      </x:c>
      <x:c r="K889" s="11" t="n">
        <x:v>41</x:v>
      </x:c>
      <x:c r="L889" s="11" t="n">
        <x:v>1</x:v>
      </x:c>
      <x:c r="M889" s="4" t="str">
        <x:v>2025-04</x:v>
      </x:c>
      <x:c r="N889" s="4" t="n">
        <x:f>IF(AND(I889="Settled",ISNUMBER(K889)),1,0)</x:f>
        <x:v>1</x:v>
      </x:c>
      <x:c r="O889" s="4" t="n">
        <x:f>IF(N889=1,IF(K889&gt;Summary!$B$5,1,0),"")</x:f>
        <x:v>1</x:v>
      </x:c>
      <x:c r="P889" s="12" t="n">
        <x:f>IF(AND(ISNUMBER(F889),ISNUMBER(G889),G889&gt;0),F889/G889,"")</x:f>
        <x:v>24.451680753807036</x:v>
      </x:c>
      <x:c r="Q889" s="14" t="d">
        <x:v>2025-04-27T00:00:00.000Z</x:v>
      </x:c>
      <x:c r="R889" t="str">
        <x:v>P00110</x:v>
      </x:c>
      <x:c r="S889" t="str">
        <x:v>I00888</x:v>
      </x:c>
      <x:c r="T889" t="str">
        <x:v>R02</x:v>
      </x:c>
      <x:c r="U889" t="n">
        <x:v>0</x:v>
      </x:c>
      <x:c r="V889" t="n">
        <x:v>0</x:v>
      </x:c>
    </x:row>
    <x:row r="890" ht="20" customHeight="1">
      <x:c r="A890" s="4" t="str">
        <x:v>C00889</x:v>
      </x:c>
      <x:c r="B890" s="4" t="str">
        <x:v>Motor</x:v>
      </x:c>
      <x:c r="C890" s="4" t="str">
        <x:v>South</x:v>
      </x:c>
      <x:c r="D890" s="4" t="str">
        <x:v>Collision</x:v>
      </x:c>
      <x:c r="E890" s="4" t="str">
        <x:v>Low</x:v>
      </x:c>
      <x:c r="F890" s="10"/>
      <x:c r="G890" s="10" t="n">
        <x:v>10787.31</x:v>
      </x:c>
      <x:c r="H890" s="11" t="n">
        <x:v>1</x:v>
      </x:c>
      <x:c r="I890" s="11" t="str">
        <x:v>Settled</x:v>
      </x:c>
      <x:c r="J890" s="11" t="n">
        <x:v>3</x:v>
      </x:c>
      <x:c r="K890" s="11" t="n">
        <x:v>8</x:v>
      </x:c>
      <x:c r="L890" s="11" t="n">
        <x:v>0</x:v>
      </x:c>
      <x:c r="M890" s="4" t="str">
        <x:v>2025-11</x:v>
      </x:c>
      <x:c r="N890" s="4" t="n">
        <x:f>IF(AND(I890="Settled",ISNUMBER(K890)),1,0)</x:f>
        <x:v>1</x:v>
      </x:c>
      <x:c r="O890" s="4" t="n">
        <x:f>IF(N890=1,IF(K890&gt;Summary!$B$5,1,0),"")</x:f>
        <x:v>0</x:v>
      </x:c>
      <x:c r="P890" s="12" t="str">
        <x:f>IF(AND(ISNUMBER(F890),ISNUMBER(G890),G890&gt;0),F890/G890,"")</x:f>
      </x:c>
      <x:c r="Q890" s="14" t="d">
        <x:v>2025-11-11T00:00:00.000Z</x:v>
      </x:c>
      <x:c r="R890" t="str">
        <x:v>P00172</x:v>
      </x:c>
      <x:c r="S890" t="str">
        <x:v>I00889</x:v>
      </x:c>
      <x:c r="T890" t="str">
        <x:v>R01</x:v>
      </x:c>
      <x:c r="U890" t="n">
        <x:v>0</x:v>
      </x:c>
      <x:c r="V890" t="n">
        <x:v>1</x:v>
      </x:c>
    </x:row>
    <x:row r="891" ht="20" customHeight="1">
      <x:c r="A891" s="4" t="str">
        <x:v>C00890</x:v>
      </x:c>
      <x:c r="B891" s="4" t="str">
        <x:v>Motor</x:v>
      </x:c>
      <x:c r="C891" s="4" t="str">
        <x:v>North</x:v>
      </x:c>
      <x:c r="D891" s="4" t="str">
        <x:v>Collision</x:v>
      </x:c>
      <x:c r="E891" s="4" t="str">
        <x:v>Medium</x:v>
      </x:c>
      <x:c r="F891" s="10" t="n">
        <x:v>73971.29</x:v>
      </x:c>
      <x:c r="G891" s="10" t="n">
        <x:v>9506.8</x:v>
      </x:c>
      <x:c r="H891" s="11" t="n">
        <x:v>5</x:v>
      </x:c>
      <x:c r="I891" s="11" t="str">
        <x:v>Pending</x:v>
      </x:c>
      <x:c r="J891" s="11" t="n">
        <x:v>2</x:v>
      </x:c>
      <x:c r="K891" s="11"/>
      <x:c r="L891" s="11" t="n">
        <x:v>0</x:v>
      </x:c>
      <x:c r="M891" s="4" t="str">
        <x:v>2025-01</x:v>
      </x:c>
      <x:c r="N891" s="4" t="n">
        <x:f>IF(AND(I891="Settled",ISNUMBER(K891)),1,0)</x:f>
        <x:v>0</x:v>
      </x:c>
      <x:c r="O891" s="4" t="str">
        <x:f>IF(N891=1,IF(K891&gt;Summary!$B$5,1,0),"")</x:f>
      </x:c>
      <x:c r="P891" s="12" t="n">
        <x:f>IF(AND(ISNUMBER(F891),ISNUMBER(G891),G891&gt;0),F891/G891,"")</x:f>
        <x:v>7.780882105440316</x:v>
      </x:c>
      <x:c r="Q891" s="14" t="d">
        <x:v>2025-01-02T00:00:00.000Z</x:v>
      </x:c>
      <x:c r="R891" t="str">
        <x:v>P01370</x:v>
      </x:c>
      <x:c r="S891" t="str">
        <x:v>I00890</x:v>
      </x:c>
      <x:c r="T891" t="str">
        <x:v>R02</x:v>
      </x:c>
      <x:c r="U891" t="n">
        <x:v>0</x:v>
      </x:c>
      <x:c r="V891" t="n">
        <x:v>0</x:v>
      </x:c>
    </x:row>
    <x:row r="892" ht="20" customHeight="1">
      <x:c r="A892" s="4" t="str">
        <x:v>C00891</x:v>
      </x:c>
      <x:c r="B892" s="4" t="str">
        <x:v>Property</x:v>
      </x:c>
      <x:c r="C892" s="4" t="str">
        <x:v>North</x:v>
      </x:c>
      <x:c r="D892" s="4" t="str">
        <x:v>Fire</x:v>
      </x:c>
      <x:c r="E892" s="4" t="str">
        <x:v>Low</x:v>
      </x:c>
      <x:c r="F892" s="10" t="n">
        <x:v>58271.24</x:v>
      </x:c>
      <x:c r="G892" s="10" t="n">
        <x:v>7987.19</x:v>
      </x:c>
      <x:c r="H892" s="11" t="n">
        <x:v>5</x:v>
      </x:c>
      <x:c r="I892" s="11" t="str">
        <x:v>Settled</x:v>
      </x:c>
      <x:c r="J892" s="11" t="n">
        <x:v>6</x:v>
      </x:c>
      <x:c r="K892" s="11" t="n">
        <x:v>21</x:v>
      </x:c>
      <x:c r="L892" s="11" t="n">
        <x:v>1</x:v>
      </x:c>
      <x:c r="M892" s="4" t="str">
        <x:v>2025-09</x:v>
      </x:c>
      <x:c r="N892" s="4" t="n">
        <x:f>IF(AND(I892="Settled",ISNUMBER(K892)),1,0)</x:f>
        <x:v>1</x:v>
      </x:c>
      <x:c r="O892" s="4" t="n">
        <x:f>IF(N892=1,IF(K892&gt;Summary!$B$5,1,0),"")</x:f>
        <x:v>0</x:v>
      </x:c>
      <x:c r="P892" s="12" t="n">
        <x:f>IF(AND(ISNUMBER(F892),ISNUMBER(G892),G892&gt;0),F892/G892,"")</x:f>
        <x:v>7.295587058777868</x:v>
      </x:c>
      <x:c r="Q892" s="14" t="d">
        <x:v>2025-09-09T00:00:00.000Z</x:v>
      </x:c>
      <x:c r="R892" t="str">
        <x:v>P00110</x:v>
      </x:c>
      <x:c r="S892" t="str">
        <x:v>I00891</x:v>
      </x:c>
      <x:c r="T892" t="str">
        <x:v>R02</x:v>
      </x:c>
      <x:c r="U892" t="n">
        <x:v>0</x:v>
      </x:c>
      <x:c r="V892" t="n">
        <x:v>0</x:v>
      </x:c>
    </x:row>
    <x:row r="893" ht="20" customHeight="1">
      <x:c r="A893" s="4" t="str">
        <x:v>C00892</x:v>
      </x:c>
      <x:c r="B893" s="4" t="str">
        <x:v>Motor</x:v>
      </x:c>
      <x:c r="C893" s="4" t="str">
        <x:v>West</x:v>
      </x:c>
      <x:c r="D893" s="4" t="str">
        <x:v>Theft</x:v>
      </x:c>
      <x:c r="E893" s="4" t="str">
        <x:v>High</x:v>
      </x:c>
      <x:c r="F893" s="10" t="n">
        <x:v>856182.22</x:v>
      </x:c>
      <x:c r="G893" s="10" t="n">
        <x:v>14843.77</x:v>
      </x:c>
      <x:c r="H893" s="11" t="n">
        <x:v>5</x:v>
      </x:c>
      <x:c r="I893" s="11" t="str">
        <x:v>Settled</x:v>
      </x:c>
      <x:c r="J893" s="11" t="n">
        <x:v>5</x:v>
      </x:c>
      <x:c r="K893" s="11" t="n">
        <x:v>36</x:v>
      </x:c>
      <x:c r="L893" s="11" t="n">
        <x:v>1</x:v>
      </x:c>
      <x:c r="M893" s="4" t="str">
        <x:v>2025-10</x:v>
      </x:c>
      <x:c r="N893" s="4" t="n">
        <x:f>IF(AND(I893="Settled",ISNUMBER(K893)),1,0)</x:f>
        <x:v>1</x:v>
      </x:c>
      <x:c r="O893" s="4" t="n">
        <x:f>IF(N893=1,IF(K893&gt;Summary!$B$5,1,0),"")</x:f>
        <x:v>1</x:v>
      </x:c>
      <x:c r="P893" s="12" t="n">
        <x:f>IF(AND(ISNUMBER(F893),ISNUMBER(G893),G893&gt;0),F893/G893,"")</x:f>
        <x:v>57.679566579110286</x:v>
      </x:c>
      <x:c r="Q893" s="14" t="d">
        <x:v>2025-10-08T00:00:00.000Z</x:v>
      </x:c>
      <x:c r="R893" t="str">
        <x:v>P00308</x:v>
      </x:c>
      <x:c r="S893" t="str">
        <x:v>I00892</x:v>
      </x:c>
      <x:c r="T893" t="str">
        <x:v>R03</x:v>
      </x:c>
      <x:c r="U893" t="n">
        <x:v>0</x:v>
      </x:c>
      <x:c r="V893" t="n">
        <x:v>0</x:v>
      </x:c>
    </x:row>
    <x:row r="894" ht="20" customHeight="1">
      <x:c r="A894" s="4" t="str">
        <x:v>C00893</x:v>
      </x:c>
      <x:c r="B894" s="4" t="str">
        <x:v>Motor</x:v>
      </x:c>
      <x:c r="C894" s="4" t="str">
        <x:v>South</x:v>
      </x:c>
      <x:c r="D894" s="4" t="str">
        <x:v>Collision</x:v>
      </x:c>
      <x:c r="E894" s="4" t="str">
        <x:v>Medium</x:v>
      </x:c>
      <x:c r="F894" s="10" t="n">
        <x:v>30631.99</x:v>
      </x:c>
      <x:c r="G894" s="10" t="n">
        <x:v>9735.97</x:v>
      </x:c>
      <x:c r="H894" s="11" t="n">
        <x:v>2</x:v>
      </x:c>
      <x:c r="I894" s="11" t="str">
        <x:v>Settled</x:v>
      </x:c>
      <x:c r="J894" s="11" t="n">
        <x:v>4</x:v>
      </x:c>
      <x:c r="K894" s="11" t="n">
        <x:v>16</x:v>
      </x:c>
      <x:c r="L894" s="11" t="n">
        <x:v>0</x:v>
      </x:c>
      <x:c r="M894" s="4" t="str">
        <x:v>2025-05</x:v>
      </x:c>
      <x:c r="N894" s="4" t="n">
        <x:f>IF(AND(I894="Settled",ISNUMBER(K894)),1,0)</x:f>
        <x:v>1</x:v>
      </x:c>
      <x:c r="O894" s="4" t="n">
        <x:f>IF(N894=1,IF(K894&gt;Summary!$B$5,1,0),"")</x:f>
        <x:v>0</x:v>
      </x:c>
      <x:c r="P894" s="12" t="n">
        <x:f>IF(AND(ISNUMBER(F894),ISNUMBER(G894),G894&gt;0),F894/G894,"")</x:f>
        <x:v>3.14626996590992</x:v>
      </x:c>
      <x:c r="Q894" s="14" t="d">
        <x:v>2025-05-13T00:00:00.000Z</x:v>
      </x:c>
      <x:c r="R894" t="str">
        <x:v>P00278</x:v>
      </x:c>
      <x:c r="S894" t="str">
        <x:v>I00893</x:v>
      </x:c>
      <x:c r="T894" t="str">
        <x:v>R01</x:v>
      </x:c>
      <x:c r="U894" t="n">
        <x:v>0</x:v>
      </x:c>
      <x:c r="V894" t="n">
        <x:v>0</x:v>
      </x:c>
    </x:row>
    <x:row r="895" ht="20" customHeight="1">
      <x:c r="A895" s="4" t="str">
        <x:v>C00894</x:v>
      </x:c>
      <x:c r="B895" s="4" t="str">
        <x:v>Property</x:v>
      </x:c>
      <x:c r="C895" s="4" t="str">
        <x:v>West</x:v>
      </x:c>
      <x:c r="D895" s="4" t="str">
        <x:v>Fire</x:v>
      </x:c>
      <x:c r="E895" s="4" t="str">
        <x:v>Medium</x:v>
      </x:c>
      <x:c r="F895" s="10" t="n">
        <x:v>585761.45</x:v>
      </x:c>
      <x:c r="G895" s="10" t="n">
        <x:v>10730.44</x:v>
      </x:c>
      <x:c r="H895" s="11" t="n">
        <x:v>2</x:v>
      </x:c>
      <x:c r="I895" s="11" t="str">
        <x:v>Settled</x:v>
      </x:c>
      <x:c r="J895" s="11" t="n">
        <x:v>3</x:v>
      </x:c>
      <x:c r="K895" s="11" t="n">
        <x:v>21</x:v>
      </x:c>
      <x:c r="L895" s="11" t="n">
        <x:v>0</x:v>
      </x:c>
      <x:c r="M895" s="4" t="str">
        <x:v>2025-04</x:v>
      </x:c>
      <x:c r="N895" s="4" t="n">
        <x:f>IF(AND(I895="Settled",ISNUMBER(K895)),1,0)</x:f>
        <x:v>1</x:v>
      </x:c>
      <x:c r="O895" s="4" t="n">
        <x:f>IF(N895=1,IF(K895&gt;Summary!$B$5,1,0),"")</x:f>
        <x:v>0</x:v>
      </x:c>
      <x:c r="P895" s="12" t="n">
        <x:f>IF(AND(ISNUMBER(F895),ISNUMBER(G895),G895&gt;0),F895/G895,"")</x:f>
        <x:v>54.58876336851051</x:v>
      </x:c>
      <x:c r="Q895" s="14" t="d">
        <x:v>2025-04-20T00:00:00.000Z</x:v>
      </x:c>
      <x:c r="R895" t="str">
        <x:v>P00053</x:v>
      </x:c>
      <x:c r="S895" t="str">
        <x:v>I00894</x:v>
      </x:c>
      <x:c r="T895" t="str">
        <x:v>R03</x:v>
      </x:c>
      <x:c r="U895" t="n">
        <x:v>0</x:v>
      </x:c>
      <x:c r="V895" t="n">
        <x:v>0</x:v>
      </x:c>
    </x:row>
    <x:row r="896" ht="20" customHeight="1">
      <x:c r="A896" s="4" t="str">
        <x:v>C00895</x:v>
      </x:c>
      <x:c r="B896" s="4" t="str">
        <x:v>Motor</x:v>
      </x:c>
      <x:c r="C896" s="4" t="str">
        <x:v>North</x:v>
      </x:c>
      <x:c r="D896" s="4" t="str">
        <x:v>Glass Damage</x:v>
      </x:c>
      <x:c r="E896" s="4" t="str">
        <x:v>High</x:v>
      </x:c>
      <x:c r="F896" s="10" t="n">
        <x:v>39674.28</x:v>
      </x:c>
      <x:c r="G896" s="10" t="n">
        <x:v>12597.06</x:v>
      </x:c>
      <x:c r="H896" s="11" t="n">
        <x:v>6</x:v>
      </x:c>
      <x:c r="I896" s="11" t="str">
        <x:v>Settled</x:v>
      </x:c>
      <x:c r="J896" s="11" t="n">
        <x:v>6</x:v>
      </x:c>
      <x:c r="K896" s="11" t="n">
        <x:v>40</x:v>
      </x:c>
      <x:c r="L896" s="11" t="n">
        <x:v>1</x:v>
      </x:c>
      <x:c r="M896" s="4" t="str">
        <x:v>2025-01</x:v>
      </x:c>
      <x:c r="N896" s="4" t="n">
        <x:f>IF(AND(I896="Settled",ISNUMBER(K896)),1,0)</x:f>
        <x:v>1</x:v>
      </x:c>
      <x:c r="O896" s="4" t="n">
        <x:f>IF(N896=1,IF(K896&gt;Summary!$B$5,1,0),"")</x:f>
        <x:v>1</x:v>
      </x:c>
      <x:c r="P896" s="12" t="n">
        <x:f>IF(AND(ISNUMBER(F896),ISNUMBER(G896),G896&gt;0),F896/G896,"")</x:f>
        <x:v>3.149487261313354</x:v>
      </x:c>
      <x:c r="Q896" s="14" t="d">
        <x:v>2025-01-04T00:00:00.000Z</x:v>
      </x:c>
      <x:c r="R896" t="str">
        <x:v>P00188</x:v>
      </x:c>
      <x:c r="S896" t="str">
        <x:v>I00895</x:v>
      </x:c>
      <x:c r="T896" t="str">
        <x:v>R02</x:v>
      </x:c>
      <x:c r="U896" t="n">
        <x:v>0</x:v>
      </x:c>
      <x:c r="V896" t="n">
        <x:v>0</x:v>
      </x:c>
    </x:row>
    <x:row r="897" ht="20" customHeight="1">
      <x:c r="A897" s="4" t="str">
        <x:v>C00896</x:v>
      </x:c>
      <x:c r="B897" s="4" t="str">
        <x:v>Motor</x:v>
      </x:c>
      <x:c r="C897" s="4" t="str">
        <x:v>West</x:v>
      </x:c>
      <x:c r="D897" s="4" t="str">
        <x:v>Collision</x:v>
      </x:c>
      <x:c r="E897" s="4" t="str">
        <x:v>Medium</x:v>
      </x:c>
      <x:c r="F897" s="10" t="n">
        <x:v>26132.29</x:v>
      </x:c>
      <x:c r="G897" s="10" t="n">
        <x:v>4384.24</x:v>
      </x:c>
      <x:c r="H897" s="11" t="n">
        <x:v>8</x:v>
      </x:c>
      <x:c r="I897" s="11" t="str">
        <x:v>Settled</x:v>
      </x:c>
      <x:c r="J897" s="11" t="n">
        <x:v>4</x:v>
      </x:c>
      <x:c r="K897" s="11" t="n">
        <x:v>19</x:v>
      </x:c>
      <x:c r="L897" s="11" t="n">
        <x:v>0</x:v>
      </x:c>
      <x:c r="M897" s="4" t="str">
        <x:v>2025-01</x:v>
      </x:c>
      <x:c r="N897" s="4" t="n">
        <x:f>IF(AND(I897="Settled",ISNUMBER(K897)),1,0)</x:f>
        <x:v>1</x:v>
      </x:c>
      <x:c r="O897" s="4" t="n">
        <x:f>IF(N897=1,IF(K897&gt;Summary!$B$5,1,0),"")</x:f>
        <x:v>0</x:v>
      </x:c>
      <x:c r="P897" s="12" t="n">
        <x:f>IF(AND(ISNUMBER(F897),ISNUMBER(G897),G897&gt;0),F897/G897,"")</x:f>
        <x:v>5.960506267905042</x:v>
      </x:c>
      <x:c r="Q897" s="14" t="d">
        <x:v>2025-01-09T00:00:00.000Z</x:v>
      </x:c>
      <x:c r="R897" t="str">
        <x:v>P00917</x:v>
      </x:c>
      <x:c r="S897" t="str">
        <x:v>I00896</x:v>
      </x:c>
      <x:c r="T897" t="str">
        <x:v>R03</x:v>
      </x:c>
      <x:c r="U897" t="n">
        <x:v>0</x:v>
      </x:c>
      <x:c r="V897" t="n">
        <x:v>0</x:v>
      </x:c>
    </x:row>
    <x:row r="898" ht="20" customHeight="1">
      <x:c r="A898" s="4" t="str">
        <x:v>C00897</x:v>
      </x:c>
      <x:c r="B898" s="4" t="str">
        <x:v>Motor</x:v>
      </x:c>
      <x:c r="C898" s="4" t="str">
        <x:v>North</x:v>
      </x:c>
      <x:c r="D898" s="4" t="str">
        <x:v>Collision</x:v>
      </x:c>
      <x:c r="E898" s="4" t="str">
        <x:v>Low</x:v>
      </x:c>
      <x:c r="F898" s="10" t="n">
        <x:v>22400.83</x:v>
      </x:c>
      <x:c r="G898" s="10" t="n">
        <x:v>16625.12</x:v>
      </x:c>
      <x:c r="H898" s="11" t="n">
        <x:v>3</x:v>
      </x:c>
      <x:c r="I898" s="11" t="str">
        <x:v>Settled</x:v>
      </x:c>
      <x:c r="J898" s="11" t="n">
        <x:v>3</x:v>
      </x:c>
      <x:c r="K898" s="11" t="n">
        <x:v>13</x:v>
      </x:c>
      <x:c r="L898" s="11" t="n">
        <x:v>0</x:v>
      </x:c>
      <x:c r="M898" s="4" t="str">
        <x:v>2025-01</x:v>
      </x:c>
      <x:c r="N898" s="4" t="n">
        <x:f>IF(AND(I898="Settled",ISNUMBER(K898)),1,0)</x:f>
        <x:v>1</x:v>
      </x:c>
      <x:c r="O898" s="4" t="n">
        <x:f>IF(N898=1,IF(K898&gt;Summary!$B$5,1,0),"")</x:f>
        <x:v>0</x:v>
      </x:c>
      <x:c r="P898" s="12" t="n">
        <x:f>IF(AND(ISNUMBER(F898),ISNUMBER(G898),G898&gt;0),F898/G898,"")</x:f>
        <x:v>1.3474086202084559</x:v>
      </x:c>
      <x:c r="Q898" s="14" t="d">
        <x:v>2025-01-17T00:00:00.000Z</x:v>
      </x:c>
      <x:c r="R898" t="str">
        <x:v>P01058</x:v>
      </x:c>
      <x:c r="S898" t="str">
        <x:v>I00897</x:v>
      </x:c>
      <x:c r="T898" t="str">
        <x:v>R02</x:v>
      </x:c>
      <x:c r="U898" t="n">
        <x:v>0</x:v>
      </x:c>
      <x:c r="V898" t="n">
        <x:v>0</x:v>
      </x:c>
    </x:row>
    <x:row r="899" ht="20" customHeight="1">
      <x:c r="A899" s="4" t="str">
        <x:v>C00898</x:v>
      </x:c>
      <x:c r="B899" s="4" t="str">
        <x:v>Motor</x:v>
      </x:c>
      <x:c r="C899" s="4" t="str">
        <x:v>North</x:v>
      </x:c>
      <x:c r="D899" s="4" t="str">
        <x:v>Theft</x:v>
      </x:c>
      <x:c r="E899" s="4" t="str">
        <x:v>Medium</x:v>
      </x:c>
      <x:c r="F899" s="10" t="n">
        <x:v>112503</x:v>
      </x:c>
      <x:c r="G899" s="10" t="n">
        <x:v>8609.79</x:v>
      </x:c>
      <x:c r="H899" s="11" t="n">
        <x:v>4</x:v>
      </x:c>
      <x:c r="I899" s="11" t="str">
        <x:v>Settled</x:v>
      </x:c>
      <x:c r="J899" s="11" t="n">
        <x:v>6</x:v>
      </x:c>
      <x:c r="K899" s="11" t="n">
        <x:v>22</x:v>
      </x:c>
      <x:c r="L899" s="11" t="n">
        <x:v>1</x:v>
      </x:c>
      <x:c r="M899" s="4" t="str">
        <x:v>2025-06</x:v>
      </x:c>
      <x:c r="N899" s="4" t="n">
        <x:f>IF(AND(I899="Settled",ISNUMBER(K899)),1,0)</x:f>
        <x:v>1</x:v>
      </x:c>
      <x:c r="O899" s="4" t="n">
        <x:f>IF(N899=1,IF(K899&gt;Summary!$B$5,1,0),"")</x:f>
        <x:v>0</x:v>
      </x:c>
      <x:c r="P899" s="12" t="n">
        <x:f>IF(AND(ISNUMBER(F899),ISNUMBER(G899),G899&gt;0),F899/G899,"")</x:f>
        <x:v>13.066869226775564</x:v>
      </x:c>
      <x:c r="Q899" s="14" t="d">
        <x:v>2025-06-16T00:00:00.000Z</x:v>
      </x:c>
      <x:c r="R899" t="str">
        <x:v>P00134</x:v>
      </x:c>
      <x:c r="S899" t="str">
        <x:v>I00898</x:v>
      </x:c>
      <x:c r="T899" t="str">
        <x:v>R02</x:v>
      </x:c>
      <x:c r="U899" t="n">
        <x:v>0</x:v>
      </x:c>
      <x:c r="V899" t="n">
        <x:v>0</x:v>
      </x:c>
    </x:row>
    <x:row r="900" ht="20" customHeight="1">
      <x:c r="A900" s="4" t="str">
        <x:v>C00899</x:v>
      </x:c>
      <x:c r="B900" s="4" t="str">
        <x:v>Motor</x:v>
      </x:c>
      <x:c r="C900" s="4" t="str">
        <x:v>West</x:v>
      </x:c>
      <x:c r="D900" s="4" t="str">
        <x:v>Glass Damage</x:v>
      </x:c>
      <x:c r="E900" s="4" t="str">
        <x:v>Low</x:v>
      </x:c>
      <x:c r="F900" s="10" t="n">
        <x:v>4354.61</x:v>
      </x:c>
      <x:c r="G900" s="10" t="n">
        <x:v>13304.59</x:v>
      </x:c>
      <x:c r="H900" s="11" t="n">
        <x:v>10</x:v>
      </x:c>
      <x:c r="I900" s="11" t="str">
        <x:v>Settled</x:v>
      </x:c>
      <x:c r="J900" s="11" t="n">
        <x:v>2</x:v>
      </x:c>
      <x:c r="K900" s="11" t="n">
        <x:v>1</x:v>
      </x:c>
      <x:c r="L900" s="11" t="n">
        <x:v>0</x:v>
      </x:c>
      <x:c r="M900" s="4" t="str">
        <x:v>2025-07</x:v>
      </x:c>
      <x:c r="N900" s="4" t="n">
        <x:f>IF(AND(I900="Settled",ISNUMBER(K900)),1,0)</x:f>
        <x:v>1</x:v>
      </x:c>
      <x:c r="O900" s="4" t="n">
        <x:f>IF(N900=1,IF(K900&gt;Summary!$B$5,1,0),"")</x:f>
        <x:v>0</x:v>
      </x:c>
      <x:c r="P900" s="12" t="n">
        <x:f>IF(AND(ISNUMBER(F900),ISNUMBER(G900),G900&gt;0),F900/G900,"")</x:f>
        <x:v>0.32730132984180643</x:v>
      </x:c>
      <x:c r="Q900" s="14" t="d">
        <x:v>2025-07-13T00:00:00.000Z</x:v>
      </x:c>
      <x:c r="R900" t="str">
        <x:v>P01508</x:v>
      </x:c>
      <x:c r="S900" t="str">
        <x:v>I00899</x:v>
      </x:c>
      <x:c r="T900" t="str">
        <x:v>R03</x:v>
      </x:c>
      <x:c r="U900" t="n">
        <x:v>0</x:v>
      </x:c>
      <x:c r="V900" t="n">
        <x:v>0</x:v>
      </x:c>
    </x:row>
    <x:row r="901" ht="20" customHeight="1">
      <x:c r="A901" s="4" t="str">
        <x:v>C00900</x:v>
      </x:c>
      <x:c r="B901" s="4" t="str">
        <x:v>Motor</x:v>
      </x:c>
      <x:c r="C901" s="4" t="str">
        <x:v>South</x:v>
      </x:c>
      <x:c r="D901" s="4" t="str">
        <x:v>Theft</x:v>
      </x:c>
      <x:c r="E901" s="4" t="str">
        <x:v>High</x:v>
      </x:c>
      <x:c r="F901" s="10" t="n">
        <x:v>266744.07</x:v>
      </x:c>
      <x:c r="G901" s="10" t="n">
        <x:v>10394.94</x:v>
      </x:c>
      <x:c r="H901" s="11" t="n">
        <x:v>10</x:v>
      </x:c>
      <x:c r="I901" s="11" t="str">
        <x:v>Pending</x:v>
      </x:c>
      <x:c r="J901" s="11" t="n">
        <x:v>6</x:v>
      </x:c>
      <x:c r="K901" s="11"/>
      <x:c r="L901" s="11" t="n">
        <x:v>1</x:v>
      </x:c>
      <x:c r="M901" s="4" t="str">
        <x:v>2025-06</x:v>
      </x:c>
      <x:c r="N901" s="4" t="n">
        <x:f>IF(AND(I901="Settled",ISNUMBER(K901)),1,0)</x:f>
        <x:v>0</x:v>
      </x:c>
      <x:c r="O901" s="4" t="str">
        <x:f>IF(N901=1,IF(K901&gt;Summary!$B$5,1,0),"")</x:f>
      </x:c>
      <x:c r="P901" s="12" t="n">
        <x:f>IF(AND(ISNUMBER(F901),ISNUMBER(G901),G901&gt;0),F901/G901,"")</x:f>
        <x:v>25.660953309975813</x:v>
      </x:c>
      <x:c r="Q901" s="14" t="d">
        <x:v>2025-06-04T00:00:00.000Z</x:v>
      </x:c>
      <x:c r="R901" t="str">
        <x:v>P00154</x:v>
      </x:c>
      <x:c r="S901" t="str">
        <x:v>I00900</x:v>
      </x:c>
      <x:c r="T901" t="str">
        <x:v>R01</x:v>
      </x:c>
      <x:c r="U901" t="n">
        <x:v>0</x:v>
      </x:c>
      <x:c r="V901" t="n">
        <x:v>0</x:v>
      </x:c>
    </x:row>
    <x:row r="902" ht="20" customHeight="1">
      <x:c r="A902" s="4" t="str">
        <x:v>C00901</x:v>
      </x:c>
      <x:c r="B902" s="4" t="str">
        <x:v>Motor</x:v>
      </x:c>
      <x:c r="C902" s="4" t="str">
        <x:v>East</x:v>
      </x:c>
      <x:c r="D902" s="4" t="str">
        <x:v>Glass Damage</x:v>
      </x:c>
      <x:c r="E902" s="4" t="str">
        <x:v>Medium</x:v>
      </x:c>
      <x:c r="F902" s="10" t="n">
        <x:v>18014.9</x:v>
      </x:c>
      <x:c r="G902" s="10" t="n">
        <x:v>13392.05</x:v>
      </x:c>
      <x:c r="H902" s="11" t="n">
        <x:v>6</x:v>
      </x:c>
      <x:c r="I902" s="11" t="str">
        <x:v>Settled</x:v>
      </x:c>
      <x:c r="J902" s="11" t="n">
        <x:v>3</x:v>
      </x:c>
      <x:c r="K902" s="11" t="n">
        <x:v>18</x:v>
      </x:c>
      <x:c r="L902" s="11" t="n">
        <x:v>0</x:v>
      </x:c>
      <x:c r="M902" s="4" t="str">
        <x:v>2025-09</x:v>
      </x:c>
      <x:c r="N902" s="4" t="n">
        <x:f>IF(AND(I902="Settled",ISNUMBER(K902)),1,0)</x:f>
        <x:v>1</x:v>
      </x:c>
      <x:c r="O902" s="4" t="n">
        <x:f>IF(N902=1,IF(K902&gt;Summary!$B$5,1,0),"")</x:f>
        <x:v>0</x:v>
      </x:c>
      <x:c r="P902" s="12" t="n">
        <x:f>IF(AND(ISNUMBER(F902),ISNUMBER(G902),G902&gt;0),F902/G902,"")</x:f>
        <x:v>1.3451936036678478</x:v>
      </x:c>
      <x:c r="Q902" s="14" t="d">
        <x:v>2025-09-14T00:00:00.000Z</x:v>
      </x:c>
      <x:c r="R902" t="str">
        <x:v>P01100</x:v>
      </x:c>
      <x:c r="S902" t="str">
        <x:v>I00901</x:v>
      </x:c>
      <x:c r="T902" t="str">
        <x:v>R04</x:v>
      </x:c>
      <x:c r="U902" t="n">
        <x:v>0</x:v>
      </x:c>
      <x:c r="V902" t="n">
        <x:v>0</x:v>
      </x:c>
    </x:row>
    <x:row r="903" ht="20" customHeight="1">
      <x:c r="A903" s="4" t="str">
        <x:v>C00902</x:v>
      </x:c>
      <x:c r="B903" s="4" t="str">
        <x:v>Motor</x:v>
      </x:c>
      <x:c r="C903" s="4" t="str">
        <x:v>North</x:v>
      </x:c>
      <x:c r="D903" s="4" t="str">
        <x:v>Collision</x:v>
      </x:c>
      <x:c r="E903" s="4" t="str">
        <x:v>Medium</x:v>
      </x:c>
      <x:c r="F903" s="10" t="n">
        <x:v>63860.64</x:v>
      </x:c>
      <x:c r="G903" s="10" t="n">
        <x:v>10142.16</x:v>
      </x:c>
      <x:c r="H903" s="11" t="n">
        <x:v>7</x:v>
      </x:c>
      <x:c r="I903" s="11" t="str">
        <x:v>Settled</x:v>
      </x:c>
      <x:c r="J903" s="11" t="n">
        <x:v>4</x:v>
      </x:c>
      <x:c r="K903" s="11" t="n">
        <x:v>17</x:v>
      </x:c>
      <x:c r="L903" s="11" t="n">
        <x:v>0</x:v>
      </x:c>
      <x:c r="M903" s="4" t="str">
        <x:v>2025-05</x:v>
      </x:c>
      <x:c r="N903" s="4" t="n">
        <x:f>IF(AND(I903="Settled",ISNUMBER(K903)),1,0)</x:f>
        <x:v>1</x:v>
      </x:c>
      <x:c r="O903" s="4" t="n">
        <x:f>IF(N903=1,IF(K903&gt;Summary!$B$5,1,0),"")</x:f>
        <x:v>0</x:v>
      </x:c>
      <x:c r="P903" s="12" t="n">
        <x:f>IF(AND(ISNUMBER(F903),ISNUMBER(G903),G903&gt;0),F903/G903,"")</x:f>
        <x:v>6.29655221372962</x:v>
      </x:c>
      <x:c r="Q903" s="14" t="d">
        <x:v>2025-05-13T00:00:00.000Z</x:v>
      </x:c>
      <x:c r="R903" t="str">
        <x:v>P01281</x:v>
      </x:c>
      <x:c r="S903" t="str">
        <x:v>I00902</x:v>
      </x:c>
      <x:c r="T903" t="str">
        <x:v>R02</x:v>
      </x:c>
      <x:c r="U903" t="n">
        <x:v>0</x:v>
      </x:c>
      <x:c r="V903" t="n">
        <x:v>0</x:v>
      </x:c>
    </x:row>
    <x:row r="904" ht="20" customHeight="1">
      <x:c r="A904" s="4" t="str">
        <x:v>C00903</x:v>
      </x:c>
      <x:c r="B904" s="4" t="str">
        <x:v>Motor</x:v>
      </x:c>
      <x:c r="C904" s="4" t="str">
        <x:v>North</x:v>
      </x:c>
      <x:c r="D904" s="4" t="str">
        <x:v>Theft</x:v>
      </x:c>
      <x:c r="E904" s="4" t="str">
        <x:v>High</x:v>
      </x:c>
      <x:c r="F904" s="10" t="n">
        <x:v>166723.84</x:v>
      </x:c>
      <x:c r="G904" s="10" t="n">
        <x:v>12568.63</x:v>
      </x:c>
      <x:c r="H904" s="11" t="n">
        <x:v>3</x:v>
      </x:c>
      <x:c r="I904" s="11" t="str">
        <x:v>Settled</x:v>
      </x:c>
      <x:c r="J904" s="11" t="n">
        <x:v>4</x:v>
      </x:c>
      <x:c r="K904" s="11" t="n">
        <x:v>31</x:v>
      </x:c>
      <x:c r="L904" s="11" t="n">
        <x:v>1</x:v>
      </x:c>
      <x:c r="M904" s="4" t="str">
        <x:v>2025-10</x:v>
      </x:c>
      <x:c r="N904" s="4" t="n">
        <x:f>IF(AND(I904="Settled",ISNUMBER(K904)),1,0)</x:f>
        <x:v>1</x:v>
      </x:c>
      <x:c r="O904" s="4" t="n">
        <x:f>IF(N904=1,IF(K904&gt;Summary!$B$5,1,0),"")</x:f>
        <x:v>1</x:v>
      </x:c>
      <x:c r="P904" s="12" t="n">
        <x:f>IF(AND(ISNUMBER(F904),ISNUMBER(G904),G904&gt;0),F904/G904,"")</x:f>
        <x:v>13.265076623307394</x:v>
      </x:c>
      <x:c r="Q904" s="14" t="d">
        <x:v>2025-10-16T00:00:00.000Z</x:v>
      </x:c>
      <x:c r="R904" t="str">
        <x:v>P00834</x:v>
      </x:c>
      <x:c r="S904" t="str">
        <x:v>I00903</x:v>
      </x:c>
      <x:c r="T904" t="str">
        <x:v>R02</x:v>
      </x:c>
      <x:c r="U904" t="n">
        <x:v>0</x:v>
      </x:c>
      <x:c r="V904" t="n">
        <x:v>0</x:v>
      </x:c>
    </x:row>
    <x:row r="905" ht="20" customHeight="1">
      <x:c r="A905" s="4" t="str">
        <x:v>C00904</x:v>
      </x:c>
      <x:c r="B905" s="4" t="str">
        <x:v>Property</x:v>
      </x:c>
      <x:c r="C905" s="4" t="str">
        <x:v>South</x:v>
      </x:c>
      <x:c r="D905" s="4" t="str">
        <x:v>Fire</x:v>
      </x:c>
      <x:c r="E905" s="4" t="str">
        <x:v>Medium</x:v>
      </x:c>
      <x:c r="F905" s="10" t="n">
        <x:v>96427.77</x:v>
      </x:c>
      <x:c r="G905" s="10" t="n">
        <x:v>10103.48</x:v>
      </x:c>
      <x:c r="H905" s="11" t="n">
        <x:v>10</x:v>
      </x:c>
      <x:c r="I905" s="11" t="str">
        <x:v>Pending</x:v>
      </x:c>
      <x:c r="J905" s="11" t="n">
        <x:v>5</x:v>
      </x:c>
      <x:c r="K905" s="11"/>
      <x:c r="L905" s="11" t="n">
        <x:v>1</x:v>
      </x:c>
      <x:c r="M905" s="4" t="str">
        <x:v>2025-08</x:v>
      </x:c>
      <x:c r="N905" s="4" t="n">
        <x:f>IF(AND(I905="Settled",ISNUMBER(K905)),1,0)</x:f>
        <x:v>0</x:v>
      </x:c>
      <x:c r="O905" s="4" t="str">
        <x:f>IF(N905=1,IF(K905&gt;Summary!$B$5,1,0),"")</x:f>
      </x:c>
      <x:c r="P905" s="12" t="n">
        <x:f>IF(AND(ISNUMBER(F905),ISNUMBER(G905),G905&gt;0),F905/G905,"")</x:f>
        <x:v>9.54401552732326</x:v>
      </x:c>
      <x:c r="Q905" s="14" t="d">
        <x:v>2025-08-27T00:00:00.000Z</x:v>
      </x:c>
      <x:c r="R905" t="str">
        <x:v>P00787</x:v>
      </x:c>
      <x:c r="S905" t="str">
        <x:v>I00904</x:v>
      </x:c>
      <x:c r="T905" t="str">
        <x:v>R01</x:v>
      </x:c>
      <x:c r="U905" t="n">
        <x:v>0</x:v>
      </x:c>
      <x:c r="V905" t="n">
        <x:v>0</x:v>
      </x:c>
    </x:row>
    <x:row r="906" ht="20" customHeight="1">
      <x:c r="A906" s="4" t="str">
        <x:v>C00905</x:v>
      </x:c>
      <x:c r="B906" s="4" t="str">
        <x:v>Motor</x:v>
      </x:c>
      <x:c r="C906" s="4" t="str">
        <x:v>South</x:v>
      </x:c>
      <x:c r="D906" s="4" t="str">
        <x:v>Glass Damage</x:v>
      </x:c>
      <x:c r="E906" s="4" t="str">
        <x:v>Medium</x:v>
      </x:c>
      <x:c r="F906" s="10" t="n">
        <x:v>11025.28</x:v>
      </x:c>
      <x:c r="G906" s="10" t="n">
        <x:v>8669.53</x:v>
      </x:c>
      <x:c r="H906" s="11" t="n">
        <x:v>8</x:v>
      </x:c>
      <x:c r="I906" s="11" t="str">
        <x:v>Settled</x:v>
      </x:c>
      <x:c r="J906" s="11" t="n">
        <x:v>2</x:v>
      </x:c>
      <x:c r="K906" s="11" t="n">
        <x:v>13</x:v>
      </x:c>
      <x:c r="L906" s="11" t="n">
        <x:v>0</x:v>
      </x:c>
      <x:c r="M906" s="4" t="str">
        <x:v>2025-12</x:v>
      </x:c>
      <x:c r="N906" s="4" t="n">
        <x:f>IF(AND(I906="Settled",ISNUMBER(K906)),1,0)</x:f>
        <x:v>1</x:v>
      </x:c>
      <x:c r="O906" s="4" t="n">
        <x:f>IF(N906=1,IF(K906&gt;Summary!$B$5,1,0),"")</x:f>
        <x:v>0</x:v>
      </x:c>
      <x:c r="P906" s="12" t="n">
        <x:f>IF(AND(ISNUMBER(F906),ISNUMBER(G906),G906&gt;0),F906/G906,"")</x:f>
        <x:v>1.2717275330957964</x:v>
      </x:c>
      <x:c r="Q906" s="14" t="d">
        <x:v>2025-12-09T00:00:00.000Z</x:v>
      </x:c>
      <x:c r="R906" t="str">
        <x:v>P00175</x:v>
      </x:c>
      <x:c r="S906" t="str">
        <x:v>I00905</x:v>
      </x:c>
      <x:c r="T906" t="str">
        <x:v>R01</x:v>
      </x:c>
      <x:c r="U906" t="n">
        <x:v>0</x:v>
      </x:c>
      <x:c r="V906" t="n">
        <x:v>0</x:v>
      </x:c>
    </x:row>
    <x:row r="907" ht="20" customHeight="1">
      <x:c r="A907" s="4" t="str">
        <x:v>C00906</x:v>
      </x:c>
      <x:c r="B907" s="4" t="str">
        <x:v>Property</x:v>
      </x:c>
      <x:c r="C907" s="4" t="str">
        <x:v>South</x:v>
      </x:c>
      <x:c r="D907" s="4" t="str">
        <x:v>Fire</x:v>
      </x:c>
      <x:c r="E907" s="4" t="str">
        <x:v>Low</x:v>
      </x:c>
      <x:c r="F907" s="10" t="n">
        <x:v>86881.84</x:v>
      </x:c>
      <x:c r="G907" s="10" t="n">
        <x:v>7797.26</x:v>
      </x:c>
      <x:c r="H907" s="11" t="n">
        <x:v>7</x:v>
      </x:c>
      <x:c r="I907" s="11" t="str">
        <x:v>Settled</x:v>
      </x:c>
      <x:c r="J907" s="11" t="n">
        <x:v>4</x:v>
      </x:c>
      <x:c r="K907" s="11" t="n">
        <x:v>29</x:v>
      </x:c>
      <x:c r="L907" s="11" t="n">
        <x:v>1</x:v>
      </x:c>
      <x:c r="M907" s="4" t="str">
        <x:v>2025-09</x:v>
      </x:c>
      <x:c r="N907" s="4" t="n">
        <x:f>IF(AND(I907="Settled",ISNUMBER(K907)),1,0)</x:f>
        <x:v>1</x:v>
      </x:c>
      <x:c r="O907" s="4" t="n">
        <x:f>IF(N907=1,IF(K907&gt;Summary!$B$5,1,0),"")</x:f>
        <x:v>0</x:v>
      </x:c>
      <x:c r="P907" s="12" t="n">
        <x:f>IF(AND(ISNUMBER(F907),ISNUMBER(G907),G907&gt;0),F907/G907,"")</x:f>
        <x:v>11.142611635369347</x:v>
      </x:c>
      <x:c r="Q907" s="14" t="d">
        <x:v>2025-09-22T00:00:00.000Z</x:v>
      </x:c>
      <x:c r="R907" t="str">
        <x:v>P00387</x:v>
      </x:c>
      <x:c r="S907" t="str">
        <x:v>I00906</x:v>
      </x:c>
      <x:c r="T907" t="str">
        <x:v>R01</x:v>
      </x:c>
      <x:c r="U907" t="n">
        <x:v>0</x:v>
      </x:c>
      <x:c r="V907" t="n">
        <x:v>0</x:v>
      </x:c>
    </x:row>
    <x:row r="908" ht="20" customHeight="1">
      <x:c r="A908" s="4" t="str">
        <x:v>C00907</x:v>
      </x:c>
      <x:c r="B908" s="4" t="str">
        <x:v>Motor</x:v>
      </x:c>
      <x:c r="C908" s="4" t="str">
        <x:v>North</x:v>
      </x:c>
      <x:c r="D908" s="4" t="str">
        <x:v>Collision</x:v>
      </x:c>
      <x:c r="E908" s="4" t="str">
        <x:v>Low</x:v>
      </x:c>
      <x:c r="F908" s="10" t="n">
        <x:v>7025.81</x:v>
      </x:c>
      <x:c r="G908" s="10" t="n">
        <x:v>7903.83</x:v>
      </x:c>
      <x:c r="H908" s="11" t="n">
        <x:v>2</x:v>
      </x:c>
      <x:c r="I908" s="11" t="str">
        <x:v>Rejected</x:v>
      </x:c>
      <x:c r="J908" s="11" t="n">
        <x:v>3</x:v>
      </x:c>
      <x:c r="K908" s="11"/>
      <x:c r="L908" s="11" t="n">
        <x:v>0</x:v>
      </x:c>
      <x:c r="M908" s="4" t="str">
        <x:v>2025-02</x:v>
      </x:c>
      <x:c r="N908" s="4" t="n">
        <x:f>IF(AND(I908="Settled",ISNUMBER(K908)),1,0)</x:f>
        <x:v>0</x:v>
      </x:c>
      <x:c r="O908" s="4" t="str">
        <x:f>IF(N908=1,IF(K908&gt;Summary!$B$5,1,0),"")</x:f>
      </x:c>
      <x:c r="P908" s="12" t="n">
        <x:f>IF(AND(ISNUMBER(F908),ISNUMBER(G908),G908&gt;0),F908/G908,"")</x:f>
        <x:v>0.8889120843945277</x:v>
      </x:c>
      <x:c r="Q908" s="14" t="d">
        <x:v>2025-02-16T00:00:00.000Z</x:v>
      </x:c>
      <x:c r="R908" t="str">
        <x:v>P01361</x:v>
      </x:c>
      <x:c r="S908" t="str">
        <x:v>I00907</x:v>
      </x:c>
      <x:c r="T908" t="str">
        <x:v>R02</x:v>
      </x:c>
      <x:c r="U908" t="n">
        <x:v>0</x:v>
      </x:c>
      <x:c r="V908" t="n">
        <x:v>0</x:v>
      </x:c>
    </x:row>
    <x:row r="909" ht="20" customHeight="1">
      <x:c r="A909" s="4" t="str">
        <x:v>C00908</x:v>
      </x:c>
      <x:c r="B909" s="4" t="str">
        <x:v>Motor</x:v>
      </x:c>
      <x:c r="C909" s="4" t="str">
        <x:v>West</x:v>
      </x:c>
      <x:c r="D909" s="4" t="str">
        <x:v>Glass Damage</x:v>
      </x:c>
      <x:c r="E909" s="4" t="str">
        <x:v>High</x:v>
      </x:c>
      <x:c r="F909" s="10" t="n">
        <x:v>28852.04</x:v>
      </x:c>
      <x:c r="G909" s="10" t="n">
        <x:v>11480.33</x:v>
      </x:c>
      <x:c r="H909" s="11" t="n">
        <x:v>10</x:v>
      </x:c>
      <x:c r="I909" s="11" t="str">
        <x:v>Settled</x:v>
      </x:c>
      <x:c r="J909" s="11" t="n">
        <x:v>4</x:v>
      </x:c>
      <x:c r="K909" s="11" t="n">
        <x:v>33</x:v>
      </x:c>
      <x:c r="L909" s="11" t="n">
        <x:v>1</x:v>
      </x:c>
      <x:c r="M909" s="4" t="str">
        <x:v>2025-07</x:v>
      </x:c>
      <x:c r="N909" s="4" t="n">
        <x:f>IF(AND(I909="Settled",ISNUMBER(K909)),1,0)</x:f>
        <x:v>1</x:v>
      </x:c>
      <x:c r="O909" s="4" t="n">
        <x:f>IF(N909=1,IF(K909&gt;Summary!$B$5,1,0),"")</x:f>
        <x:v>1</x:v>
      </x:c>
      <x:c r="P909" s="12" t="n">
        <x:f>IF(AND(ISNUMBER(F909),ISNUMBER(G909),G909&gt;0),F909/G909,"")</x:f>
        <x:v>2.513171659699678</x:v>
      </x:c>
      <x:c r="Q909" s="14" t="d">
        <x:v>2025-07-24T00:00:00.000Z</x:v>
      </x:c>
      <x:c r="R909" t="str">
        <x:v>P00558</x:v>
      </x:c>
      <x:c r="S909" t="str">
        <x:v>I00908</x:v>
      </x:c>
      <x:c r="T909" t="str">
        <x:v>R03</x:v>
      </x:c>
      <x:c r="U909" t="n">
        <x:v>0</x:v>
      </x:c>
      <x:c r="V909" t="n">
        <x:v>0</x:v>
      </x:c>
    </x:row>
    <x:row r="910" ht="20" customHeight="1">
      <x:c r="A910" s="4" t="str">
        <x:v>C00909</x:v>
      </x:c>
      <x:c r="B910" s="4" t="str">
        <x:v>Property</x:v>
      </x:c>
      <x:c r="C910" s="4" t="str">
        <x:v>South</x:v>
      </x:c>
      <x:c r="D910" s="4" t="str">
        <x:v>Flood</x:v>
      </x:c>
      <x:c r="E910" s="4" t="str">
        <x:v>High</x:v>
      </x:c>
      <x:c r="F910" s="10" t="n">
        <x:v>259217.19</x:v>
      </x:c>
      <x:c r="G910" s="10" t="n">
        <x:v>13897.42</x:v>
      </x:c>
      <x:c r="H910" s="11" t="n">
        <x:v>1</x:v>
      </x:c>
      <x:c r="I910" s="11" t="str">
        <x:v>Settled</x:v>
      </x:c>
      <x:c r="J910" s="11" t="n">
        <x:v>4</x:v>
      </x:c>
      <x:c r="K910" s="11" t="n">
        <x:v>36</x:v>
      </x:c>
      <x:c r="L910" s="11" t="n">
        <x:v>1</x:v>
      </x:c>
      <x:c r="M910" s="4" t="str">
        <x:v>2025-08</x:v>
      </x:c>
      <x:c r="N910" s="4" t="n">
        <x:f>IF(AND(I910="Settled",ISNUMBER(K910)),1,0)</x:f>
        <x:v>1</x:v>
      </x:c>
      <x:c r="O910" s="4" t="n">
        <x:f>IF(N910=1,IF(K910&gt;Summary!$B$5,1,0),"")</x:f>
        <x:v>1</x:v>
      </x:c>
      <x:c r="P910" s="12" t="n">
        <x:f>IF(AND(ISNUMBER(F910),ISNUMBER(G910),G910&gt;0),F910/G910,"")</x:f>
        <x:v>18.65218076448722</x:v>
      </x:c>
      <x:c r="Q910" s="14" t="d">
        <x:v>2025-08-28T00:00:00.000Z</x:v>
      </x:c>
      <x:c r="R910" t="str">
        <x:v>P00056</x:v>
      </x:c>
      <x:c r="S910" t="str">
        <x:v>I00909</x:v>
      </x:c>
      <x:c r="T910" t="str">
        <x:v>R01</x:v>
      </x:c>
      <x:c r="U910" t="n">
        <x:v>0</x:v>
      </x:c>
      <x:c r="V910" t="n">
        <x:v>0</x:v>
      </x:c>
    </x:row>
    <x:row r="911" ht="20" customHeight="1">
      <x:c r="A911" s="4" t="str">
        <x:v>C00910</x:v>
      </x:c>
      <x:c r="B911" s="4" t="str">
        <x:v>Property</x:v>
      </x:c>
      <x:c r="C911" s="4" t="str">
        <x:v>South</x:v>
      </x:c>
      <x:c r="D911" s="4" t="str">
        <x:v>Fire</x:v>
      </x:c>
      <x:c r="E911" s="4" t="str">
        <x:v>Medium</x:v>
      </x:c>
      <x:c r="F911" s="10" t="n">
        <x:v>90185.35</x:v>
      </x:c>
      <x:c r="G911" s="10" t="n">
        <x:v>7279.64</x:v>
      </x:c>
      <x:c r="H911" s="11" t="n">
        <x:v>2</x:v>
      </x:c>
      <x:c r="I911" s="11" t="str">
        <x:v>Settled</x:v>
      </x:c>
      <x:c r="J911" s="11" t="n">
        <x:v>5</x:v>
      </x:c>
      <x:c r="K911" s="11" t="n">
        <x:v>32</x:v>
      </x:c>
      <x:c r="L911" s="11" t="n">
        <x:v>1</x:v>
      </x:c>
      <x:c r="M911" s="4" t="str">
        <x:v>2025-01</x:v>
      </x:c>
      <x:c r="N911" s="4" t="n">
        <x:f>IF(AND(I911="Settled",ISNUMBER(K911)),1,0)</x:f>
        <x:v>1</x:v>
      </x:c>
      <x:c r="O911" s="4" t="n">
        <x:f>IF(N911=1,IF(K911&gt;Summary!$B$5,1,0),"")</x:f>
        <x:v>1</x:v>
      </x:c>
      <x:c r="P911" s="12" t="n">
        <x:f>IF(AND(ISNUMBER(F911),ISNUMBER(G911),G911&gt;0),F911/G911,"")</x:f>
        <x:v>12.388710155996725</x:v>
      </x:c>
      <x:c r="Q911" s="14" t="d">
        <x:v>2025-01-06T00:00:00.000Z</x:v>
      </x:c>
      <x:c r="R911" t="str">
        <x:v>P01167</x:v>
      </x:c>
      <x:c r="S911" t="str">
        <x:v>I00910</x:v>
      </x:c>
      <x:c r="T911" t="str">
        <x:v>R01</x:v>
      </x:c>
      <x:c r="U911" t="n">
        <x:v>0</x:v>
      </x:c>
      <x:c r="V911" t="n">
        <x:v>0</x:v>
      </x:c>
    </x:row>
    <x:row r="912" ht="20" customHeight="1">
      <x:c r="A912" s="4" t="str">
        <x:v>C00911</x:v>
      </x:c>
      <x:c r="B912" s="4" t="str">
        <x:v>Motor</x:v>
      </x:c>
      <x:c r="C912" s="4" t="str">
        <x:v>Central</x:v>
      </x:c>
      <x:c r="D912" s="4" t="str">
        <x:v>Collision</x:v>
      </x:c>
      <x:c r="E912" s="4" t="str">
        <x:v>Low</x:v>
      </x:c>
      <x:c r="F912" s="10" t="n">
        <x:v>16416.15</x:v>
      </x:c>
      <x:c r="G912" s="10" t="n">
        <x:v>7539.69</x:v>
      </x:c>
      <x:c r="H912" s="11" t="n">
        <x:v>9</x:v>
      </x:c>
      <x:c r="I912" s="11" t="str">
        <x:v>Settled</x:v>
      </x:c>
      <x:c r="J912" s="11" t="n">
        <x:v>4</x:v>
      </x:c>
      <x:c r="K912" s="11" t="n">
        <x:v>18</x:v>
      </x:c>
      <x:c r="L912" s="11" t="n">
        <x:v>0</x:v>
      </x:c>
      <x:c r="M912" s="4" t="str">
        <x:v>2025-01</x:v>
      </x:c>
      <x:c r="N912" s="4" t="n">
        <x:f>IF(AND(I912="Settled",ISNUMBER(K912)),1,0)</x:f>
        <x:v>1</x:v>
      </x:c>
      <x:c r="O912" s="4" t="n">
        <x:f>IF(N912=1,IF(K912&gt;Summary!$B$5,1,0),"")</x:f>
        <x:v>0</x:v>
      </x:c>
      <x:c r="P912" s="12" t="n">
        <x:f>IF(AND(ISNUMBER(F912),ISNUMBER(G912),G912&gt;0),F912/G912,"")</x:f>
        <x:v>2.177297740358026</x:v>
      </x:c>
      <x:c r="Q912" s="14" t="d">
        <x:v>2025-01-17T00:00:00.000Z</x:v>
      </x:c>
      <x:c r="R912" t="str">
        <x:v>P01094</x:v>
      </x:c>
      <x:c r="S912" t="str">
        <x:v>I00911</x:v>
      </x:c>
      <x:c r="T912" t="str">
        <x:v>R05</x:v>
      </x:c>
      <x:c r="U912" t="n">
        <x:v>0</x:v>
      </x:c>
      <x:c r="V912" t="n">
        <x:v>0</x:v>
      </x:c>
    </x:row>
    <x:row r="913" ht="20" customHeight="1">
      <x:c r="A913" s="4" t="str">
        <x:v>C00912</x:v>
      </x:c>
      <x:c r="B913" s="4" t="str">
        <x:v>Motor</x:v>
      </x:c>
      <x:c r="C913" s="4" t="str">
        <x:v>North</x:v>
      </x:c>
      <x:c r="D913" s="4" t="str">
        <x:v>Glass Damage</x:v>
      </x:c>
      <x:c r="E913" s="4" t="str">
        <x:v>Low</x:v>
      </x:c>
      <x:c r="F913" s="10"/>
      <x:c r="G913" s="10" t="n">
        <x:v>12097.88</x:v>
      </x:c>
      <x:c r="H913" s="11" t="n">
        <x:v>1</x:v>
      </x:c>
      <x:c r="I913" s="11" t="str">
        <x:v>Settled</x:v>
      </x:c>
      <x:c r="J913" s="11" t="n">
        <x:v>4</x:v>
      </x:c>
      <x:c r="K913" s="11" t="n">
        <x:v>24</x:v>
      </x:c>
      <x:c r="L913" s="11" t="n">
        <x:v>0</x:v>
      </x:c>
      <x:c r="M913" s="4" t="str">
        <x:v>2025-01</x:v>
      </x:c>
      <x:c r="N913" s="4" t="n">
        <x:f>IF(AND(I913="Settled",ISNUMBER(K913)),1,0)</x:f>
        <x:v>1</x:v>
      </x:c>
      <x:c r="O913" s="4" t="n">
        <x:f>IF(N913=1,IF(K913&gt;Summary!$B$5,1,0),"")</x:f>
        <x:v>0</x:v>
      </x:c>
      <x:c r="P913" s="12" t="str">
        <x:f>IF(AND(ISNUMBER(F913),ISNUMBER(G913),G913&gt;0),F913/G913,"")</x:f>
      </x:c>
      <x:c r="Q913" s="14" t="d">
        <x:v>2025-01-09T00:00:00.000Z</x:v>
      </x:c>
      <x:c r="R913" t="str">
        <x:v>P00107</x:v>
      </x:c>
      <x:c r="S913" t="str">
        <x:v>I00912</x:v>
      </x:c>
      <x:c r="T913" t="str">
        <x:v>R02</x:v>
      </x:c>
      <x:c r="U913" t="n">
        <x:v>0</x:v>
      </x:c>
      <x:c r="V913" t="n">
        <x:v>1</x:v>
      </x:c>
    </x:row>
    <x:row r="914" ht="20" customHeight="1">
      <x:c r="A914" s="4" t="str">
        <x:v>C00913</x:v>
      </x:c>
      <x:c r="B914" s="4" t="str">
        <x:v>Motor</x:v>
      </x:c>
      <x:c r="C914" s="4" t="str">
        <x:v>West</x:v>
      </x:c>
      <x:c r="D914" s="4" t="str">
        <x:v>Glass Damage</x:v>
      </x:c>
      <x:c r="E914" s="4" t="str">
        <x:v>High</x:v>
      </x:c>
      <x:c r="F914" s="10" t="n">
        <x:v>75993.91</x:v>
      </x:c>
      <x:c r="G914" s="10" t="n">
        <x:v>13716.74</x:v>
      </x:c>
      <x:c r="H914" s="11" t="n">
        <x:v>9</x:v>
      </x:c>
      <x:c r="I914" s="11" t="str">
        <x:v>Rejected</x:v>
      </x:c>
      <x:c r="J914" s="11" t="n">
        <x:v>4</x:v>
      </x:c>
      <x:c r="K914" s="11"/>
      <x:c r="L914" s="11" t="n">
        <x:v>1</x:v>
      </x:c>
      <x:c r="M914" s="4" t="str">
        <x:v>2025-03</x:v>
      </x:c>
      <x:c r="N914" s="4" t="n">
        <x:f>IF(AND(I914="Settled",ISNUMBER(K914)),1,0)</x:f>
        <x:v>0</x:v>
      </x:c>
      <x:c r="O914" s="4" t="str">
        <x:f>IF(N914=1,IF(K914&gt;Summary!$B$5,1,0),"")</x:f>
      </x:c>
      <x:c r="P914" s="12" t="n">
        <x:f>IF(AND(ISNUMBER(F914),ISNUMBER(G914),G914&gt;0),F914/G914,"")</x:f>
        <x:v>5.54023113363671</x:v>
      </x:c>
      <x:c r="Q914" s="14" t="d">
        <x:v>2025-03-04T00:00:00.000Z</x:v>
      </x:c>
      <x:c r="R914" t="str">
        <x:v>P00082</x:v>
      </x:c>
      <x:c r="S914" t="str">
        <x:v>I00913</x:v>
      </x:c>
      <x:c r="T914" t="str">
        <x:v>R03</x:v>
      </x:c>
      <x:c r="U914" t="n">
        <x:v>0</x:v>
      </x:c>
      <x:c r="V914" t="n">
        <x:v>0</x:v>
      </x:c>
    </x:row>
    <x:row r="915" ht="20" customHeight="1">
      <x:c r="A915" s="4" t="str">
        <x:v>C00914</x:v>
      </x:c>
      <x:c r="B915" s="4" t="str">
        <x:v>Motor</x:v>
      </x:c>
      <x:c r="C915" s="4" t="str">
        <x:v>South</x:v>
      </x:c>
      <x:c r="D915" s="4" t="str">
        <x:v>Glass Damage</x:v>
      </x:c>
      <x:c r="E915" s="4" t="str">
        <x:v>Low</x:v>
      </x:c>
      <x:c r="F915" s="10" t="n">
        <x:v>5563.29</x:v>
      </x:c>
      <x:c r="G915" s="10" t="n">
        <x:v>8436.74</x:v>
      </x:c>
      <x:c r="H915" s="11" t="n">
        <x:v>9</x:v>
      </x:c>
      <x:c r="I915" s="11" t="str">
        <x:v>Settled</x:v>
      </x:c>
      <x:c r="J915" s="11" t="n">
        <x:v>2</x:v>
      </x:c>
      <x:c r="K915" s="11" t="n">
        <x:v>17</x:v>
      </x:c>
      <x:c r="L915" s="11" t="n">
        <x:v>0</x:v>
      </x:c>
      <x:c r="M915" s="4" t="str">
        <x:v>2025-11</x:v>
      </x:c>
      <x:c r="N915" s="4" t="n">
        <x:f>IF(AND(I915="Settled",ISNUMBER(K915)),1,0)</x:f>
        <x:v>1</x:v>
      </x:c>
      <x:c r="O915" s="4" t="n">
        <x:f>IF(N915=1,IF(K915&gt;Summary!$B$5,1,0),"")</x:f>
        <x:v>0</x:v>
      </x:c>
      <x:c r="P915" s="12" t="n">
        <x:f>IF(AND(ISNUMBER(F915),ISNUMBER(G915),G915&gt;0),F915/G915,"")</x:f>
        <x:v>0.6594122848398789</x:v>
      </x:c>
      <x:c r="Q915" s="14" t="d">
        <x:v>2025-11-18T00:00:00.000Z</x:v>
      </x:c>
      <x:c r="R915" t="str">
        <x:v>P00187</x:v>
      </x:c>
      <x:c r="S915" t="str">
        <x:v>I00914</x:v>
      </x:c>
      <x:c r="T915" t="str">
        <x:v>R01</x:v>
      </x:c>
      <x:c r="U915" t="n">
        <x:v>0</x:v>
      </x:c>
      <x:c r="V915" t="n">
        <x:v>0</x:v>
      </x:c>
    </x:row>
    <x:row r="916" ht="20" customHeight="1">
      <x:c r="A916" s="4" t="str">
        <x:v>C00915</x:v>
      </x:c>
      <x:c r="B916" s="4" t="str">
        <x:v>Motor</x:v>
      </x:c>
      <x:c r="C916" s="4" t="str">
        <x:v>West</x:v>
      </x:c>
      <x:c r="D916" s="4" t="str">
        <x:v>Glass Damage</x:v>
      </x:c>
      <x:c r="E916" s="4" t="str">
        <x:v>Medium</x:v>
      </x:c>
      <x:c r="F916" s="10" t="n">
        <x:v>20333.05</x:v>
      </x:c>
      <x:c r="G916" s="10" t="n">
        <x:v>13716.74</x:v>
      </x:c>
      <x:c r="H916" s="11" t="n">
        <x:v>9</x:v>
      </x:c>
      <x:c r="I916" s="11" t="str">
        <x:v>Settled</x:v>
      </x:c>
      <x:c r="J916" s="11" t="n">
        <x:v>3</x:v>
      </x:c>
      <x:c r="K916" s="11" t="n">
        <x:v>11</x:v>
      </x:c>
      <x:c r="L916" s="11" t="n">
        <x:v>0</x:v>
      </x:c>
      <x:c r="M916" s="4" t="str">
        <x:v>2025-03</x:v>
      </x:c>
      <x:c r="N916" s="4" t="n">
        <x:f>IF(AND(I916="Settled",ISNUMBER(K916)),1,0)</x:f>
        <x:v>1</x:v>
      </x:c>
      <x:c r="O916" s="4" t="n">
        <x:f>IF(N916=1,IF(K916&gt;Summary!$B$5,1,0),"")</x:f>
        <x:v>0</x:v>
      </x:c>
      <x:c r="P916" s="12" t="n">
        <x:f>IF(AND(ISNUMBER(F916),ISNUMBER(G916),G916&gt;0),F916/G916,"")</x:f>
        <x:v>1.482352949753367</x:v>
      </x:c>
      <x:c r="Q916" s="14" t="d">
        <x:v>2025-03-29T00:00:00.000Z</x:v>
      </x:c>
      <x:c r="R916" t="str">
        <x:v>P00082</x:v>
      </x:c>
      <x:c r="S916" t="str">
        <x:v>I00915</x:v>
      </x:c>
      <x:c r="T916" t="str">
        <x:v>R03</x:v>
      </x:c>
      <x:c r="U916" t="n">
        <x:v>0</x:v>
      </x:c>
      <x:c r="V916" t="n">
        <x:v>0</x:v>
      </x:c>
    </x:row>
    <x:row r="917" ht="20" customHeight="1">
      <x:c r="A917" s="4" t="str">
        <x:v>C00916</x:v>
      </x:c>
      <x:c r="B917" s="4" t="str">
        <x:v>Motor</x:v>
      </x:c>
      <x:c r="C917" s="4" t="str">
        <x:v>East</x:v>
      </x:c>
      <x:c r="D917" s="4" t="str">
        <x:v>Collision</x:v>
      </x:c>
      <x:c r="E917" s="4" t="str">
        <x:v>Low</x:v>
      </x:c>
      <x:c r="F917" s="10" t="n">
        <x:v>18478.74</x:v>
      </x:c>
      <x:c r="G917" s="10" t="n">
        <x:v>9505.72</x:v>
      </x:c>
      <x:c r="H917" s="11" t="n">
        <x:v>6</x:v>
      </x:c>
      <x:c r="I917" s="11" t="str">
        <x:v>Settled</x:v>
      </x:c>
      <x:c r="J917" s="11" t="n">
        <x:v>3</x:v>
      </x:c>
      <x:c r="K917" s="11" t="n">
        <x:v>10</x:v>
      </x:c>
      <x:c r="L917" s="11" t="n">
        <x:v>0</x:v>
      </x:c>
      <x:c r="M917" s="4" t="str">
        <x:v>2025-03</x:v>
      </x:c>
      <x:c r="N917" s="4" t="n">
        <x:f>IF(AND(I917="Settled",ISNUMBER(K917)),1,0)</x:f>
        <x:v>1</x:v>
      </x:c>
      <x:c r="O917" s="4" t="n">
        <x:f>IF(N917=1,IF(K917&gt;Summary!$B$5,1,0),"")</x:f>
        <x:v>0</x:v>
      </x:c>
      <x:c r="P917" s="12" t="n">
        <x:f>IF(AND(ISNUMBER(F917),ISNUMBER(G917),G917&gt;0),F917/G917,"")</x:f>
        <x:v>1.9439600577336595</x:v>
      </x:c>
      <x:c r="Q917" s="14" t="d">
        <x:v>2025-03-10T00:00:00.000Z</x:v>
      </x:c>
      <x:c r="R917" t="str">
        <x:v>P00987</x:v>
      </x:c>
      <x:c r="S917" t="str">
        <x:v>I00916</x:v>
      </x:c>
      <x:c r="T917" t="str">
        <x:v>R04</x:v>
      </x:c>
      <x:c r="U917" t="n">
        <x:v>0</x:v>
      </x:c>
      <x:c r="V917" t="n">
        <x:v>0</x:v>
      </x:c>
    </x:row>
    <x:row r="918" ht="20" customHeight="1">
      <x:c r="A918" s="4" t="str">
        <x:v>C00917</x:v>
      </x:c>
      <x:c r="B918" s="4" t="str">
        <x:v>Motor</x:v>
      </x:c>
      <x:c r="C918" s="4" t="str">
        <x:v>South</x:v>
      </x:c>
      <x:c r="D918" s="4" t="str">
        <x:v>Glass Damage</x:v>
      </x:c>
      <x:c r="E918" s="4" t="str">
        <x:v>Low</x:v>
      </x:c>
      <x:c r="F918" s="10" t="n">
        <x:v>1758.52</x:v>
      </x:c>
      <x:c r="G918" s="10" t="n">
        <x:v>6106.42</x:v>
      </x:c>
      <x:c r="H918" s="11" t="n">
        <x:v>8</x:v>
      </x:c>
      <x:c r="I918" s="11" t="str">
        <x:v>Settled</x:v>
      </x:c>
      <x:c r="J918" s="11" t="n">
        <x:v>2</x:v>
      </x:c>
      <x:c r="K918" s="11" t="n">
        <x:v>1</x:v>
      </x:c>
      <x:c r="L918" s="11" t="n">
        <x:v>0</x:v>
      </x:c>
      <x:c r="M918" s="4" t="str">
        <x:v>2025-06</x:v>
      </x:c>
      <x:c r="N918" s="4" t="n">
        <x:f>IF(AND(I918="Settled",ISNUMBER(K918)),1,0)</x:f>
        <x:v>1</x:v>
      </x:c>
      <x:c r="O918" s="4" t="n">
        <x:f>IF(N918=1,IF(K918&gt;Summary!$B$5,1,0),"")</x:f>
        <x:v>0</x:v>
      </x:c>
      <x:c r="P918" s="12" t="n">
        <x:f>IF(AND(ISNUMBER(F918),ISNUMBER(G918),G918&gt;0),F918/G918,"")</x:f>
        <x:v>0.2879788812430196</x:v>
      </x:c>
      <x:c r="Q918" s="14" t="d">
        <x:v>2025-06-12T00:00:00.000Z</x:v>
      </x:c>
      <x:c r="R918" t="str">
        <x:v>P00213</x:v>
      </x:c>
      <x:c r="S918" t="str">
        <x:v>I00917</x:v>
      </x:c>
      <x:c r="T918" t="str">
        <x:v>R01</x:v>
      </x:c>
      <x:c r="U918" t="n">
        <x:v>0</x:v>
      </x:c>
      <x:c r="V918" t="n">
        <x:v>0</x:v>
      </x:c>
    </x:row>
    <x:row r="919" ht="20" customHeight="1">
      <x:c r="A919" s="4" t="str">
        <x:v>C00918</x:v>
      </x:c>
      <x:c r="B919" s="4" t="str">
        <x:v>Motor</x:v>
      </x:c>
      <x:c r="C919" s="4" t="str">
        <x:v>East</x:v>
      </x:c>
      <x:c r="D919" s="4" t="str">
        <x:v>Collision</x:v>
      </x:c>
      <x:c r="E919" s="4" t="str">
        <x:v>Medium</x:v>
      </x:c>
      <x:c r="F919" s="10" t="n">
        <x:v>66586.71</x:v>
      </x:c>
      <x:c r="G919" s="10" t="n">
        <x:v>13960.51</x:v>
      </x:c>
      <x:c r="H919" s="11" t="n">
        <x:v>7</x:v>
      </x:c>
      <x:c r="I919" s="11" t="str">
        <x:v>Settled</x:v>
      </x:c>
      <x:c r="J919" s="11" t="n">
        <x:v>2</x:v>
      </x:c>
      <x:c r="K919" s="11" t="n">
        <x:v>15</x:v>
      </x:c>
      <x:c r="L919" s="11" t="n">
        <x:v>0</x:v>
      </x:c>
      <x:c r="M919" s="4" t="str">
        <x:v>2025-05</x:v>
      </x:c>
      <x:c r="N919" s="4" t="n">
        <x:f>IF(AND(I919="Settled",ISNUMBER(K919)),1,0)</x:f>
        <x:v>1</x:v>
      </x:c>
      <x:c r="O919" s="4" t="n">
        <x:f>IF(N919=1,IF(K919&gt;Summary!$B$5,1,0),"")</x:f>
        <x:v>0</x:v>
      </x:c>
      <x:c r="P919" s="12" t="n">
        <x:f>IF(AND(ISNUMBER(F919),ISNUMBER(G919),G919&gt;0),F919/G919,"")</x:f>
        <x:v>4.769647383942278</x:v>
      </x:c>
      <x:c r="Q919" s="14" t="d">
        <x:v>2025-05-26T00:00:00.000Z</x:v>
      </x:c>
      <x:c r="R919" t="str">
        <x:v>P00972</x:v>
      </x:c>
      <x:c r="S919" t="str">
        <x:v>I00918</x:v>
      </x:c>
      <x:c r="T919" t="str">
        <x:v>R04</x:v>
      </x:c>
      <x:c r="U919" t="n">
        <x:v>0</x:v>
      </x:c>
      <x:c r="V919" t="n">
        <x:v>0</x:v>
      </x:c>
    </x:row>
    <x:row r="920" ht="20" customHeight="1">
      <x:c r="A920" s="4" t="str">
        <x:v>C00919</x:v>
      </x:c>
      <x:c r="B920" s="4" t="str">
        <x:v>Motor</x:v>
      </x:c>
      <x:c r="C920" s="4" t="str">
        <x:v>Central</x:v>
      </x:c>
      <x:c r="D920" s="4" t="str">
        <x:v>Theft</x:v>
      </x:c>
      <x:c r="E920" s="4" t="str">
        <x:v>High</x:v>
      </x:c>
      <x:c r="F920" s="10" t="n">
        <x:v>117143.12</x:v>
      </x:c>
      <x:c r="G920" s="10" t="n">
        <x:v>10992.22</x:v>
      </x:c>
      <x:c r="H920" s="11" t="n">
        <x:v>5</x:v>
      </x:c>
      <x:c r="I920" s="11" t="str">
        <x:v>Rejected</x:v>
      </x:c>
      <x:c r="J920" s="11" t="n">
        <x:v>4</x:v>
      </x:c>
      <x:c r="K920" s="11"/>
      <x:c r="L920" s="11" t="n">
        <x:v>1</x:v>
      </x:c>
      <x:c r="M920" s="4" t="str">
        <x:v>2025-12</x:v>
      </x:c>
      <x:c r="N920" s="4" t="n">
        <x:f>IF(AND(I920="Settled",ISNUMBER(K920)),1,0)</x:f>
        <x:v>0</x:v>
      </x:c>
      <x:c r="O920" s="4" t="str">
        <x:f>IF(N920=1,IF(K920&gt;Summary!$B$5,1,0),"")</x:f>
      </x:c>
      <x:c r="P920" s="12" t="n">
        <x:f>IF(AND(ISNUMBER(F920),ISNUMBER(G920),G920&gt;0),F920/G920,"")</x:f>
        <x:v>10.656911888590294</x:v>
      </x:c>
      <x:c r="Q920" s="14" t="d">
        <x:v>2025-12-29T00:00:00.000Z</x:v>
      </x:c>
      <x:c r="R920" t="str">
        <x:v>P00282</x:v>
      </x:c>
      <x:c r="S920" t="str">
        <x:v>I00919</x:v>
      </x:c>
      <x:c r="T920" t="str">
        <x:v>R05</x:v>
      </x:c>
      <x:c r="U920" t="n">
        <x:v>0</x:v>
      </x:c>
      <x:c r="V920" t="n">
        <x:v>0</x:v>
      </x:c>
    </x:row>
    <x:row r="921" ht="20" customHeight="1">
      <x:c r="A921" s="4" t="str">
        <x:v>C00920</x:v>
      </x:c>
      <x:c r="B921" s="4" t="str">
        <x:v>Property</x:v>
      </x:c>
      <x:c r="C921" s="4" t="str">
        <x:v>North</x:v>
      </x:c>
      <x:c r="D921" s="4" t="str">
        <x:v>Fire</x:v>
      </x:c>
      <x:c r="E921" s="4" t="str">
        <x:v>Medium</x:v>
      </x:c>
      <x:c r="F921" s="10" t="n">
        <x:v>152998.98</x:v>
      </x:c>
      <x:c r="G921" s="10" t="n">
        <x:v>15320.79</x:v>
      </x:c>
      <x:c r="H921" s="11" t="n">
        <x:v>10</x:v>
      </x:c>
      <x:c r="I921" s="11" t="str">
        <x:v>Settled</x:v>
      </x:c>
      <x:c r="J921" s="11" t="n">
        <x:v>5</x:v>
      </x:c>
      <x:c r="K921" s="11" t="n">
        <x:v>18</x:v>
      </x:c>
      <x:c r="L921" s="11" t="n">
        <x:v>1</x:v>
      </x:c>
      <x:c r="M921" s="4" t="str">
        <x:v>2025-02</x:v>
      </x:c>
      <x:c r="N921" s="4" t="n">
        <x:f>IF(AND(I921="Settled",ISNUMBER(K921)),1,0)</x:f>
        <x:v>1</x:v>
      </x:c>
      <x:c r="O921" s="4" t="n">
        <x:f>IF(N921=1,IF(K921&gt;Summary!$B$5,1,0),"")</x:f>
        <x:v>0</x:v>
      </x:c>
      <x:c r="P921" s="12" t="n">
        <x:f>IF(AND(ISNUMBER(F921),ISNUMBER(G921),G921&gt;0),F921/G921,"")</x:f>
        <x:v>9.986363627463074</x:v>
      </x:c>
      <x:c r="Q921" s="14" t="d">
        <x:v>2025-02-07T00:00:00.000Z</x:v>
      </x:c>
      <x:c r="R921" t="str">
        <x:v>P01556</x:v>
      </x:c>
      <x:c r="S921" t="str">
        <x:v>I00920</x:v>
      </x:c>
      <x:c r="T921" t="str">
        <x:v>R02</x:v>
      </x:c>
      <x:c r="U921" t="n">
        <x:v>0</x:v>
      </x:c>
      <x:c r="V921" t="n">
        <x:v>0</x:v>
      </x:c>
    </x:row>
    <x:row r="922" ht="20" customHeight="1">
      <x:c r="A922" s="4" t="str">
        <x:v>C00921</x:v>
      </x:c>
      <x:c r="B922" s="4" t="str">
        <x:v>Motor</x:v>
      </x:c>
      <x:c r="C922" s="4" t="str">
        <x:v>North</x:v>
      </x:c>
      <x:c r="D922" s="4" t="str">
        <x:v>Collision</x:v>
      </x:c>
      <x:c r="E922" s="4" t="str">
        <x:v>Medium</x:v>
      </x:c>
      <x:c r="F922" s="10" t="n">
        <x:v>25779.58</x:v>
      </x:c>
      <x:c r="G922" s="10" t="n">
        <x:v>19544.87</x:v>
      </x:c>
      <x:c r="H922" s="11" t="n">
        <x:v>4</x:v>
      </x:c>
      <x:c r="I922" s="11" t="str">
        <x:v>Rejected</x:v>
      </x:c>
      <x:c r="J922" s="11" t="n">
        <x:v>3</x:v>
      </x:c>
      <x:c r="K922" s="11"/>
      <x:c r="L922" s="11" t="n">
        <x:v>0</x:v>
      </x:c>
      <x:c r="M922" s="4" t="str">
        <x:v>2025-11</x:v>
      </x:c>
      <x:c r="N922" s="4" t="n">
        <x:f>IF(AND(I922="Settled",ISNUMBER(K922)),1,0)</x:f>
        <x:v>0</x:v>
      </x:c>
      <x:c r="O922" s="4" t="str">
        <x:f>IF(N922=1,IF(K922&gt;Summary!$B$5,1,0),"")</x:f>
      </x:c>
      <x:c r="P922" s="12" t="n">
        <x:f>IF(AND(ISNUMBER(F922),ISNUMBER(G922),G922&gt;0),F922/G922,"")</x:f>
        <x:v>1.3189947029578608</x:v>
      </x:c>
      <x:c r="Q922" s="14" t="d">
        <x:v>2025-11-03T00:00:00.000Z</x:v>
      </x:c>
      <x:c r="R922" t="str">
        <x:v>P01162</x:v>
      </x:c>
      <x:c r="S922" t="str">
        <x:v>I00921</x:v>
      </x:c>
      <x:c r="T922" t="str">
        <x:v>R02</x:v>
      </x:c>
      <x:c r="U922" t="n">
        <x:v>0</x:v>
      </x:c>
      <x:c r="V922" t="n">
        <x:v>0</x:v>
      </x:c>
    </x:row>
    <x:row r="923" ht="20" customHeight="1">
      <x:c r="A923" s="4" t="str">
        <x:v>C00922</x:v>
      </x:c>
      <x:c r="B923" s="4" t="str">
        <x:v>Motor</x:v>
      </x:c>
      <x:c r="C923" s="4" t="str">
        <x:v>West</x:v>
      </x:c>
      <x:c r="D923" s="4" t="str">
        <x:v>Theft</x:v>
      </x:c>
      <x:c r="E923" s="4" t="str">
        <x:v>Medium</x:v>
      </x:c>
      <x:c r="F923" s="10" t="n">
        <x:v>76611.17</x:v>
      </x:c>
      <x:c r="G923" s="10" t="n">
        <x:v>7826.44</x:v>
      </x:c>
      <x:c r="H923" s="11" t="n">
        <x:v>8</x:v>
      </x:c>
      <x:c r="I923" s="11" t="str">
        <x:v>Settled</x:v>
      </x:c>
      <x:c r="J923" s="11" t="n">
        <x:v>5</x:v>
      </x:c>
      <x:c r="K923" s="11" t="n">
        <x:v>34</x:v>
      </x:c>
      <x:c r="L923" s="11" t="n">
        <x:v>1</x:v>
      </x:c>
      <x:c r="M923" s="4" t="str">
        <x:v>2025-03</x:v>
      </x:c>
      <x:c r="N923" s="4" t="n">
        <x:f>IF(AND(I923="Settled",ISNUMBER(K923)),1,0)</x:f>
        <x:v>1</x:v>
      </x:c>
      <x:c r="O923" s="4" t="n">
        <x:f>IF(N923=1,IF(K923&gt;Summary!$B$5,1,0),"")</x:f>
        <x:v>1</x:v>
      </x:c>
      <x:c r="P923" s="12" t="n">
        <x:f>IF(AND(ISNUMBER(F923),ISNUMBER(G923),G923&gt;0),F923/G923,"")</x:f>
        <x:v>9.78876347355886</x:v>
      </x:c>
      <x:c r="Q923" s="14" t="d">
        <x:v>2025-03-25T00:00:00.000Z</x:v>
      </x:c>
      <x:c r="R923" t="str">
        <x:v>P00600</x:v>
      </x:c>
      <x:c r="S923" t="str">
        <x:v>I00922</x:v>
      </x:c>
      <x:c r="T923" t="str">
        <x:v>R03</x:v>
      </x:c>
      <x:c r="U923" t="n">
        <x:v>0</x:v>
      </x:c>
      <x:c r="V923" t="n">
        <x:v>0</x:v>
      </x:c>
    </x:row>
    <x:row r="924" ht="20" customHeight="1">
      <x:c r="A924" s="4" t="str">
        <x:v>C00923</x:v>
      </x:c>
      <x:c r="B924" s="4" t="str">
        <x:v>Motor</x:v>
      </x:c>
      <x:c r="C924" s="4" t="str">
        <x:v>North</x:v>
      </x:c>
      <x:c r="D924" s="4" t="str">
        <x:v>Collision</x:v>
      </x:c>
      <x:c r="E924" s="4" t="str">
        <x:v>High</x:v>
      </x:c>
      <x:c r="F924" s="10" t="n">
        <x:v>188904.88</x:v>
      </x:c>
      <x:c r="G924" s="10" t="n">
        <x:v>8273.12</x:v>
      </x:c>
      <x:c r="H924" s="11" t="n">
        <x:v>3</x:v>
      </x:c>
      <x:c r="I924" s="11" t="str">
        <x:v>Settled</x:v>
      </x:c>
      <x:c r="J924" s="11" t="n">
        <x:v>5</x:v>
      </x:c>
      <x:c r="K924" s="11" t="n">
        <x:v>41</x:v>
      </x:c>
      <x:c r="L924" s="11" t="n">
        <x:v>1</x:v>
      </x:c>
      <x:c r="M924" s="4" t="str">
        <x:v>2025-04</x:v>
      </x:c>
      <x:c r="N924" s="4" t="n">
        <x:f>IF(AND(I924="Settled",ISNUMBER(K924)),1,0)</x:f>
        <x:v>1</x:v>
      </x:c>
      <x:c r="O924" s="4" t="n">
        <x:f>IF(N924=1,IF(K924&gt;Summary!$B$5,1,0),"")</x:f>
        <x:v>1</x:v>
      </x:c>
      <x:c r="P924" s="12" t="n">
        <x:f>IF(AND(ISNUMBER(F924),ISNUMBER(G924),G924&gt;0),F924/G924,"")</x:f>
        <x:v>22.833571856808554</x:v>
      </x:c>
      <x:c r="Q924" s="14" t="d">
        <x:v>2025-04-24T00:00:00.000Z</x:v>
      </x:c>
      <x:c r="R924" t="str">
        <x:v>P00686</x:v>
      </x:c>
      <x:c r="S924" t="str">
        <x:v>I00923</x:v>
      </x:c>
      <x:c r="T924" t="str">
        <x:v>R02</x:v>
      </x:c>
      <x:c r="U924" t="n">
        <x:v>0</x:v>
      </x:c>
      <x:c r="V924" t="n">
        <x:v>0</x:v>
      </x:c>
    </x:row>
    <x:row r="925" ht="20" customHeight="1">
      <x:c r="A925" s="4" t="str">
        <x:v>C00924</x:v>
      </x:c>
      <x:c r="B925" s="4" t="str">
        <x:v>Property</x:v>
      </x:c>
      <x:c r="C925" s="4" t="str">
        <x:v>East</x:v>
      </x:c>
      <x:c r="D925" s="4" t="str">
        <x:v>Fire</x:v>
      </x:c>
      <x:c r="E925" s="4" t="str">
        <x:v>Medium</x:v>
      </x:c>
      <x:c r="F925" s="10" t="n">
        <x:v>307359.26</x:v>
      </x:c>
      <x:c r="G925" s="10" t="n">
        <x:v>18697.13</x:v>
      </x:c>
      <x:c r="H925" s="11" t="n">
        <x:v>2</x:v>
      </x:c>
      <x:c r="I925" s="11" t="str">
        <x:v>Settled</x:v>
      </x:c>
      <x:c r="J925" s="11" t="n">
        <x:v>4</x:v>
      </x:c>
      <x:c r="K925" s="11" t="n">
        <x:v>23</x:v>
      </x:c>
      <x:c r="L925" s="11" t="n">
        <x:v>1</x:v>
      </x:c>
      <x:c r="M925" s="4" t="str">
        <x:v>2025-06</x:v>
      </x:c>
      <x:c r="N925" s="4" t="n">
        <x:f>IF(AND(I925="Settled",ISNUMBER(K925)),1,0)</x:f>
        <x:v>1</x:v>
      </x:c>
      <x:c r="O925" s="4" t="n">
        <x:f>IF(N925=1,IF(K925&gt;Summary!$B$5,1,0),"")</x:f>
        <x:v>0</x:v>
      </x:c>
      <x:c r="P925" s="12" t="n">
        <x:f>IF(AND(ISNUMBER(F925),ISNUMBER(G925),G925&gt;0),F925/G925,"")</x:f>
        <x:v>16.438847031603245</x:v>
      </x:c>
      <x:c r="Q925" s="14" t="d">
        <x:v>2025-06-27T00:00:00.000Z</x:v>
      </x:c>
      <x:c r="R925" t="str">
        <x:v>P00105</x:v>
      </x:c>
      <x:c r="S925" t="str">
        <x:v>I00924</x:v>
      </x:c>
      <x:c r="T925" t="str">
        <x:v>R04</x:v>
      </x:c>
      <x:c r="U925" t="n">
        <x:v>0</x:v>
      </x:c>
      <x:c r="V925" t="n">
        <x:v>0</x:v>
      </x:c>
    </x:row>
    <x:row r="926" ht="20" customHeight="1">
      <x:c r="A926" s="4" t="str">
        <x:v>C00925</x:v>
      </x:c>
      <x:c r="B926" s="4" t="str">
        <x:v>Motor</x:v>
      </x:c>
      <x:c r="C926" s="4" t="str">
        <x:v>East</x:v>
      </x:c>
      <x:c r="D926" s="4" t="str">
        <x:v>Collision</x:v>
      </x:c>
      <x:c r="E926" s="4" t="str">
        <x:v>Medium</x:v>
      </x:c>
      <x:c r="F926" s="10" t="n">
        <x:v>110070.51</x:v>
      </x:c>
      <x:c r="G926" s="10" t="n">
        <x:v>18514.18</x:v>
      </x:c>
      <x:c r="H926" s="11" t="n">
        <x:v>4</x:v>
      </x:c>
      <x:c r="I926" s="11" t="str">
        <x:v>Pending</x:v>
      </x:c>
      <x:c r="J926" s="11" t="n">
        <x:v>4</x:v>
      </x:c>
      <x:c r="K926" s="11"/>
      <x:c r="L926" s="11" t="n">
        <x:v>0</x:v>
      </x:c>
      <x:c r="M926" s="4" t="str">
        <x:v>2025-12</x:v>
      </x:c>
      <x:c r="N926" s="4" t="n">
        <x:f>IF(AND(I926="Settled",ISNUMBER(K926)),1,0)</x:f>
        <x:v>0</x:v>
      </x:c>
      <x:c r="O926" s="4" t="str">
        <x:f>IF(N926=1,IF(K926&gt;Summary!$B$5,1,0),"")</x:f>
      </x:c>
      <x:c r="P926" s="12" t="n">
        <x:f>IF(AND(ISNUMBER(F926),ISNUMBER(G926),G926&gt;0),F926/G926,"")</x:f>
        <x:v>5.945200381545388</x:v>
      </x:c>
      <x:c r="Q926" s="14" t="d">
        <x:v>2025-12-23T00:00:00.000Z</x:v>
      </x:c>
      <x:c r="R926" t="str">
        <x:v>P00088</x:v>
      </x:c>
      <x:c r="S926" t="str">
        <x:v>I00925</x:v>
      </x:c>
      <x:c r="T926" t="str">
        <x:v>R04</x:v>
      </x:c>
      <x:c r="U926" t="n">
        <x:v>0</x:v>
      </x:c>
      <x:c r="V926" t="n">
        <x:v>0</x:v>
      </x:c>
    </x:row>
    <x:row r="927" ht="20" customHeight="1">
      <x:c r="A927" s="4" t="str">
        <x:v>C00926</x:v>
      </x:c>
      <x:c r="B927" s="4" t="str">
        <x:v>Property</x:v>
      </x:c>
      <x:c r="C927" s="4" t="str">
        <x:v>North</x:v>
      </x:c>
      <x:c r="D927" s="4" t="str">
        <x:v>Water Damage</x:v>
      </x:c>
      <x:c r="E927" s="4" t="str">
        <x:v>Medium</x:v>
      </x:c>
      <x:c r="F927" s="10" t="n">
        <x:v>142795.88</x:v>
      </x:c>
      <x:c r="G927" s="10" t="n">
        <x:v>4733.7</x:v>
      </x:c>
      <x:c r="H927" s="11" t="n">
        <x:v>3</x:v>
      </x:c>
      <x:c r="I927" s="11" t="str">
        <x:v>Settled</x:v>
      </x:c>
      <x:c r="J927" s="11" t="n">
        <x:v>2</x:v>
      </x:c>
      <x:c r="K927" s="11" t="n">
        <x:v>15</x:v>
      </x:c>
      <x:c r="L927" s="11" t="n">
        <x:v>0</x:v>
      </x:c>
      <x:c r="M927" s="4" t="str">
        <x:v>2025-03</x:v>
      </x:c>
      <x:c r="N927" s="4" t="n">
        <x:f>IF(AND(I927="Settled",ISNUMBER(K927)),1,0)</x:f>
        <x:v>1</x:v>
      </x:c>
      <x:c r="O927" s="4" t="n">
        <x:f>IF(N927=1,IF(K927&gt;Summary!$B$5,1,0),"")</x:f>
        <x:v>0</x:v>
      </x:c>
      <x:c r="P927" s="12" t="n">
        <x:f>IF(AND(ISNUMBER(F927),ISNUMBER(G927),G927&gt;0),F927/G927,"")</x:f>
        <x:v>30.165806874115386</x:v>
      </x:c>
      <x:c r="Q927" s="14" t="d">
        <x:v>2025-03-27T00:00:00.000Z</x:v>
      </x:c>
      <x:c r="R927" t="str">
        <x:v>P00861</x:v>
      </x:c>
      <x:c r="S927" t="str">
        <x:v>I00926</x:v>
      </x:c>
      <x:c r="T927" t="str">
        <x:v>R02</x:v>
      </x:c>
      <x:c r="U927" t="n">
        <x:v>0</x:v>
      </x:c>
      <x:c r="V927" t="n">
        <x:v>0</x:v>
      </x:c>
    </x:row>
    <x:row r="928" ht="20" customHeight="1">
      <x:c r="A928" s="4" t="str">
        <x:v>C00927</x:v>
      </x:c>
      <x:c r="B928" s="4" t="str">
        <x:v>Motor</x:v>
      </x:c>
      <x:c r="C928" s="4" t="str">
        <x:v>West</x:v>
      </x:c>
      <x:c r="D928" s="4" t="str">
        <x:v>Collision</x:v>
      </x:c>
      <x:c r="E928" s="4" t="str">
        <x:v>Low</x:v>
      </x:c>
      <x:c r="F928" s="10" t="n">
        <x:v>6399.3</x:v>
      </x:c>
      <x:c r="G928" s="10" t="n">
        <x:v>12636.98</x:v>
      </x:c>
      <x:c r="H928" s="11" t="n">
        <x:v>10</x:v>
      </x:c>
      <x:c r="I928" s="11" t="str">
        <x:v>Settled</x:v>
      </x:c>
      <x:c r="J928" s="11" t="n">
        <x:v>3</x:v>
      </x:c>
      <x:c r="K928" s="11" t="n">
        <x:v>16</x:v>
      </x:c>
      <x:c r="L928" s="11" t="n">
        <x:v>0</x:v>
      </x:c>
      <x:c r="M928" s="4" t="str">
        <x:v>2025-05</x:v>
      </x:c>
      <x:c r="N928" s="4" t="n">
        <x:f>IF(AND(I928="Settled",ISNUMBER(K928)),1,0)</x:f>
        <x:v>1</x:v>
      </x:c>
      <x:c r="O928" s="4" t="n">
        <x:f>IF(N928=1,IF(K928&gt;Summary!$B$5,1,0),"")</x:f>
        <x:v>0</x:v>
      </x:c>
      <x:c r="P928" s="12" t="n">
        <x:f>IF(AND(ISNUMBER(F928),ISNUMBER(G928),G928&gt;0),F928/G928,"")</x:f>
        <x:v>0.5063947240559058</x:v>
      </x:c>
      <x:c r="Q928" s="14" t="d">
        <x:v>2025-05-06T00:00:00.000Z</x:v>
      </x:c>
      <x:c r="R928" t="str">
        <x:v>P00037</x:v>
      </x:c>
      <x:c r="S928" t="str">
        <x:v>I00927</x:v>
      </x:c>
      <x:c r="T928" t="str">
        <x:v>R03</x:v>
      </x:c>
      <x:c r="U928" t="n">
        <x:v>0</x:v>
      </x:c>
      <x:c r="V928" t="n">
        <x:v>0</x:v>
      </x:c>
    </x:row>
    <x:row r="929" ht="20" customHeight="1">
      <x:c r="A929" s="4" t="str">
        <x:v>C00928</x:v>
      </x:c>
      <x:c r="B929" s="4" t="str">
        <x:v>Property</x:v>
      </x:c>
      <x:c r="C929" s="4" t="str">
        <x:v>North</x:v>
      </x:c>
      <x:c r="D929" s="4" t="str">
        <x:v>Water Damage</x:v>
      </x:c>
      <x:c r="E929" s="4" t="str">
        <x:v>Low</x:v>
      </x:c>
      <x:c r="F929" s="10" t="n">
        <x:v>12271.13</x:v>
      </x:c>
      <x:c r="G929" s="10" t="n">
        <x:v>16908.97</x:v>
      </x:c>
      <x:c r="H929" s="11" t="n">
        <x:v>8</x:v>
      </x:c>
      <x:c r="I929" s="11" t="str">
        <x:v>Settled</x:v>
      </x:c>
      <x:c r="J929" s="11" t="n">
        <x:v>2</x:v>
      </x:c>
      <x:c r="K929" s="11" t="n">
        <x:v>11</x:v>
      </x:c>
      <x:c r="L929" s="11" t="n">
        <x:v>0</x:v>
      </x:c>
      <x:c r="M929" s="4" t="str">
        <x:v>2025-08</x:v>
      </x:c>
      <x:c r="N929" s="4" t="n">
        <x:f>IF(AND(I929="Settled",ISNUMBER(K929)),1,0)</x:f>
        <x:v>1</x:v>
      </x:c>
      <x:c r="O929" s="4" t="n">
        <x:f>IF(N929=1,IF(K929&gt;Summary!$B$5,1,0),"")</x:f>
        <x:v>0</x:v>
      </x:c>
      <x:c r="P929" s="12" t="n">
        <x:f>IF(AND(ISNUMBER(F929),ISNUMBER(G929),G929&gt;0),F929/G929,"")</x:f>
        <x:v>0.7257171785153086</x:v>
      </x:c>
      <x:c r="Q929" s="14" t="d">
        <x:v>2025-08-29T00:00:00.000Z</x:v>
      </x:c>
      <x:c r="R929" t="str">
        <x:v>P01022</x:v>
      </x:c>
      <x:c r="S929" t="str">
        <x:v>I00928</x:v>
      </x:c>
      <x:c r="T929" t="str">
        <x:v>R02</x:v>
      </x:c>
      <x:c r="U929" t="n">
        <x:v>0</x:v>
      </x:c>
      <x:c r="V929" t="n">
        <x:v>0</x:v>
      </x:c>
    </x:row>
    <x:row r="930" ht="20" customHeight="1">
      <x:c r="A930" s="4" t="str">
        <x:v>C00929</x:v>
      </x:c>
      <x:c r="B930" s="4" t="str">
        <x:v>Motor</x:v>
      </x:c>
      <x:c r="C930" s="4" t="str">
        <x:v>Central</x:v>
      </x:c>
      <x:c r="D930" s="4" t="str">
        <x:v>Collision</x:v>
      </x:c>
      <x:c r="E930" s="4" t="str">
        <x:v>High</x:v>
      </x:c>
      <x:c r="F930" s="10" t="n">
        <x:v>38895.95</x:v>
      </x:c>
      <x:c r="G930" s="10" t="n">
        <x:v>6735.1</x:v>
      </x:c>
      <x:c r="H930" s="11" t="n">
        <x:v>9</x:v>
      </x:c>
      <x:c r="I930" s="11" t="str">
        <x:v>Settled</x:v>
      </x:c>
      <x:c r="J930" s="11" t="n">
        <x:v>5</x:v>
      </x:c>
      <x:c r="K930" s="11" t="n">
        <x:v>40</x:v>
      </x:c>
      <x:c r="L930" s="11" t="n">
        <x:v>1</x:v>
      </x:c>
      <x:c r="M930" s="4" t="str">
        <x:v>2025-09</x:v>
      </x:c>
      <x:c r="N930" s="4" t="n">
        <x:f>IF(AND(I930="Settled",ISNUMBER(K930)),1,0)</x:f>
        <x:v>1</x:v>
      </x:c>
      <x:c r="O930" s="4" t="n">
        <x:f>IF(N930=1,IF(K930&gt;Summary!$B$5,1,0),"")</x:f>
        <x:v>1</x:v>
      </x:c>
      <x:c r="P930" s="12" t="n">
        <x:f>IF(AND(ISNUMBER(F930),ISNUMBER(G930),G930&gt;0),F930/G930,"")</x:f>
        <x:v>5.775110985731466</x:v>
      </x:c>
      <x:c r="Q930" s="14" t="d">
        <x:v>2025-09-02T00:00:00.000Z</x:v>
      </x:c>
      <x:c r="R930" t="str">
        <x:v>P00612</x:v>
      </x:c>
      <x:c r="S930" t="str">
        <x:v>I00929</x:v>
      </x:c>
      <x:c r="T930" t="str">
        <x:v>R05</x:v>
      </x:c>
      <x:c r="U930" t="n">
        <x:v>0</x:v>
      </x:c>
      <x:c r="V930" t="n">
        <x:v>0</x:v>
      </x:c>
    </x:row>
    <x:row r="931" ht="20" customHeight="1">
      <x:c r="A931" s="4" t="str">
        <x:v>C00930</x:v>
      </x:c>
      <x:c r="B931" s="4" t="str">
        <x:v>Property</x:v>
      </x:c>
      <x:c r="C931" s="4" t="str">
        <x:v>Central</x:v>
      </x:c>
      <x:c r="D931" s="4" t="str">
        <x:v>Flood</x:v>
      </x:c>
      <x:c r="E931" s="4" t="str">
        <x:v>Medium</x:v>
      </x:c>
      <x:c r="F931" s="10" t="n">
        <x:v>169319.95</x:v>
      </x:c>
      <x:c r="G931" s="10" t="n">
        <x:v>7026.63</x:v>
      </x:c>
      <x:c r="H931" s="11" t="n">
        <x:v>8</x:v>
      </x:c>
      <x:c r="I931" s="11" t="str">
        <x:v>Settled</x:v>
      </x:c>
      <x:c r="J931" s="11" t="n">
        <x:v>3</x:v>
      </x:c>
      <x:c r="K931" s="11"/>
      <x:c r="L931" s="11" t="n">
        <x:v>0</x:v>
      </x:c>
      <x:c r="M931" s="4" t="str">
        <x:v>2025-05</x:v>
      </x:c>
      <x:c r="N931" s="4" t="n">
        <x:f>IF(AND(I931="Settled",ISNUMBER(K931)),1,0)</x:f>
        <x:v>0</x:v>
      </x:c>
      <x:c r="O931" s="4" t="str">
        <x:f>IF(N931=1,IF(K931&gt;Summary!$B$5,1,0),"")</x:f>
      </x:c>
      <x:c r="P931" s="12" t="n">
        <x:f>IF(AND(ISNUMBER(F931),ISNUMBER(G931),G931&gt;0),F931/G931,"")</x:f>
        <x:v>24.09689282059821</x:v>
      </x:c>
      <x:c r="Q931" s="14" t="d">
        <x:v>2025-05-15T00:00:00.000Z</x:v>
      </x:c>
      <x:c r="R931" t="str">
        <x:v>P00224</x:v>
      </x:c>
      <x:c r="S931" t="str">
        <x:v>I00930</x:v>
      </x:c>
      <x:c r="T931" t="str">
        <x:v>R05</x:v>
      </x:c>
      <x:c r="U931" t="n">
        <x:v>0</x:v>
      </x:c>
      <x:c r="V931" t="n">
        <x:v>0</x:v>
      </x:c>
    </x:row>
    <x:row r="932" ht="20" customHeight="1">
      <x:c r="A932" s="4" t="str">
        <x:v>C00931</x:v>
      </x:c>
      <x:c r="B932" s="4" t="str">
        <x:v>Property</x:v>
      </x:c>
      <x:c r="C932" s="4" t="str">
        <x:v>North</x:v>
      </x:c>
      <x:c r="D932" s="4" t="str">
        <x:v>Fire</x:v>
      </x:c>
      <x:c r="E932" s="4" t="str">
        <x:v>Low</x:v>
      </x:c>
      <x:c r="F932" s="10" t="n">
        <x:v>53867.02</x:v>
      </x:c>
      <x:c r="G932" s="10" t="n">
        <x:v>8230.17</x:v>
      </x:c>
      <x:c r="H932" s="11" t="n">
        <x:v>7</x:v>
      </x:c>
      <x:c r="I932" s="11" t="str">
        <x:v>Pending</x:v>
      </x:c>
      <x:c r="J932" s="11" t="n">
        <x:v>5</x:v>
      </x:c>
      <x:c r="K932" s="11"/>
      <x:c r="L932" s="11" t="n">
        <x:v>1</x:v>
      </x:c>
      <x:c r="M932" s="4" t="str">
        <x:v>2025-02</x:v>
      </x:c>
      <x:c r="N932" s="4" t="n">
        <x:f>IF(AND(I932="Settled",ISNUMBER(K932)),1,0)</x:f>
        <x:v>0</x:v>
      </x:c>
      <x:c r="O932" s="4" t="str">
        <x:f>IF(N932=1,IF(K932&gt;Summary!$B$5,1,0),"")</x:f>
      </x:c>
      <x:c r="P932" s="12" t="n">
        <x:f>IF(AND(ISNUMBER(F932),ISNUMBER(G932),G932&gt;0),F932/G932,"")</x:f>
        <x:v>6.545067720350855</x:v>
      </x:c>
      <x:c r="Q932" s="14" t="d">
        <x:v>2025-02-17T00:00:00.000Z</x:v>
      </x:c>
      <x:c r="R932" t="str">
        <x:v>P00858</x:v>
      </x:c>
      <x:c r="S932" t="str">
        <x:v>I00931</x:v>
      </x:c>
      <x:c r="T932" t="str">
        <x:v>R02</x:v>
      </x:c>
      <x:c r="U932" t="n">
        <x:v>0</x:v>
      </x:c>
      <x:c r="V932" t="n">
        <x:v>0</x:v>
      </x:c>
    </x:row>
    <x:row r="933" ht="20" customHeight="1">
      <x:c r="A933" s="4" t="str">
        <x:v>C00932</x:v>
      </x:c>
      <x:c r="B933" s="4" t="str">
        <x:v>Motor</x:v>
      </x:c>
      <x:c r="C933" s="4" t="str">
        <x:v>North</x:v>
      </x:c>
      <x:c r="D933" s="4" t="str">
        <x:v>Collision</x:v>
      </x:c>
      <x:c r="E933" s="4" t="str">
        <x:v>Low</x:v>
      </x:c>
      <x:c r="F933" s="10" t="n">
        <x:v>15064.94</x:v>
      </x:c>
      <x:c r="G933" s="10" t="n">
        <x:v>15814.85</x:v>
      </x:c>
      <x:c r="H933" s="11" t="n">
        <x:v>10</x:v>
      </x:c>
      <x:c r="I933" s="11" t="str">
        <x:v>Settled</x:v>
      </x:c>
      <x:c r="J933" s="11" t="n">
        <x:v>4</x:v>
      </x:c>
      <x:c r="K933" s="11" t="n">
        <x:v>17</x:v>
      </x:c>
      <x:c r="L933" s="11" t="n">
        <x:v>0</x:v>
      </x:c>
      <x:c r="M933" s="4" t="str">
        <x:v>2025-10</x:v>
      </x:c>
      <x:c r="N933" s="4" t="n">
        <x:f>IF(AND(I933="Settled",ISNUMBER(K933)),1,0)</x:f>
        <x:v>1</x:v>
      </x:c>
      <x:c r="O933" s="4" t="n">
        <x:f>IF(N933=1,IF(K933&gt;Summary!$B$5,1,0),"")</x:f>
        <x:v>0</x:v>
      </x:c>
      <x:c r="P933" s="12" t="n">
        <x:f>IF(AND(ISNUMBER(F933),ISNUMBER(G933),G933&gt;0),F933/G933,"")</x:f>
        <x:v>0.9525819087756128</x:v>
      </x:c>
      <x:c r="Q933" s="14" t="d">
        <x:v>2025-10-15T00:00:00.000Z</x:v>
      </x:c>
      <x:c r="R933" t="str">
        <x:v>P00885</x:v>
      </x:c>
      <x:c r="S933" t="str">
        <x:v>I00932</x:v>
      </x:c>
      <x:c r="T933" t="str">
        <x:v>R02</x:v>
      </x:c>
      <x:c r="U933" t="n">
        <x:v>0</x:v>
      </x:c>
      <x:c r="V933" t="n">
        <x:v>0</x:v>
      </x:c>
    </x:row>
    <x:row r="934" ht="20" customHeight="1">
      <x:c r="A934" s="4" t="str">
        <x:v>C00933</x:v>
      </x:c>
      <x:c r="B934" s="4" t="str">
        <x:v>Property</x:v>
      </x:c>
      <x:c r="C934" s="4" t="str">
        <x:v>South</x:v>
      </x:c>
      <x:c r="D934" s="4" t="str">
        <x:v>Water Damage</x:v>
      </x:c>
      <x:c r="E934" s="4" t="str">
        <x:v>High</x:v>
      </x:c>
      <x:c r="F934" s="10" t="n">
        <x:v>112010.04</x:v>
      </x:c>
      <x:c r="G934" s="10" t="n">
        <x:v>17775.11</x:v>
      </x:c>
      <x:c r="H934" s="11" t="n">
        <x:v>8</x:v>
      </x:c>
      <x:c r="I934" s="11" t="str">
        <x:v>Settled</x:v>
      </x:c>
      <x:c r="J934" s="11" t="n">
        <x:v>5</x:v>
      </x:c>
      <x:c r="K934" s="11" t="n">
        <x:v>44</x:v>
      </x:c>
      <x:c r="L934" s="11" t="n">
        <x:v>1</x:v>
      </x:c>
      <x:c r="M934" s="4" t="str">
        <x:v>2025-11</x:v>
      </x:c>
      <x:c r="N934" s="4" t="n">
        <x:f>IF(AND(I934="Settled",ISNUMBER(K934)),1,0)</x:f>
        <x:v>1</x:v>
      </x:c>
      <x:c r="O934" s="4" t="n">
        <x:f>IF(N934=1,IF(K934&gt;Summary!$B$5,1,0),"")</x:f>
        <x:v>1</x:v>
      </x:c>
      <x:c r="P934" s="12" t="n">
        <x:f>IF(AND(ISNUMBER(F934),ISNUMBER(G934),G934&gt;0),F934/G934,"")</x:f>
        <x:v>6.301510370399957</x:v>
      </x:c>
      <x:c r="Q934" s="14" t="d">
        <x:v>2025-11-25T00:00:00.000Z</x:v>
      </x:c>
      <x:c r="R934" t="str">
        <x:v>P01195</x:v>
      </x:c>
      <x:c r="S934" t="str">
        <x:v>I00933</x:v>
      </x:c>
      <x:c r="T934" t="str">
        <x:v>R01</x:v>
      </x:c>
      <x:c r="U934" t="n">
        <x:v>0</x:v>
      </x:c>
      <x:c r="V934" t="n">
        <x:v>0</x:v>
      </x:c>
    </x:row>
    <x:row r="935" ht="20" customHeight="1">
      <x:c r="A935" s="4" t="str">
        <x:v>C00934</x:v>
      </x:c>
      <x:c r="B935" s="4" t="str">
        <x:v>Motor</x:v>
      </x:c>
      <x:c r="C935" s="4" t="str">
        <x:v>South</x:v>
      </x:c>
      <x:c r="D935" s="4" t="str">
        <x:v>Collision</x:v>
      </x:c>
      <x:c r="E935" s="4" t="str">
        <x:v>Medium</x:v>
      </x:c>
      <x:c r="F935" s="10" t="n">
        <x:v>56776.97</x:v>
      </x:c>
      <x:c r="G935" s="10" t="n">
        <x:v>15190.46</x:v>
      </x:c>
      <x:c r="H935" s="11" t="n">
        <x:v>7</x:v>
      </x:c>
      <x:c r="I935" s="11" t="str">
        <x:v>Settled</x:v>
      </x:c>
      <x:c r="J935" s="11" t="n">
        <x:v>2</x:v>
      </x:c>
      <x:c r="K935" s="11" t="n">
        <x:v>14</x:v>
      </x:c>
      <x:c r="L935" s="11" t="n">
        <x:v>0</x:v>
      </x:c>
      <x:c r="M935" s="4" t="str">
        <x:v>2025-08</x:v>
      </x:c>
      <x:c r="N935" s="4" t="n">
        <x:f>IF(AND(I935="Settled",ISNUMBER(K935)),1,0)</x:f>
        <x:v>1</x:v>
      </x:c>
      <x:c r="O935" s="4" t="n">
        <x:f>IF(N935=1,IF(K935&gt;Summary!$B$5,1,0),"")</x:f>
        <x:v>0</x:v>
      </x:c>
      <x:c r="P935" s="12" t="n">
        <x:f>IF(AND(ISNUMBER(F935),ISNUMBER(G935),G935&gt;0),F935/G935,"")</x:f>
        <x:v>3.7376728551999086</x:v>
      </x:c>
      <x:c r="Q935" s="14" t="d">
        <x:v>2025-08-08T00:00:00.000Z</x:v>
      </x:c>
      <x:c r="R935" t="str">
        <x:v>P00317</x:v>
      </x:c>
      <x:c r="S935" t="str">
        <x:v>I00934</x:v>
      </x:c>
      <x:c r="T935" t="str">
        <x:v>R01</x:v>
      </x:c>
      <x:c r="U935" t="n">
        <x:v>0</x:v>
      </x:c>
      <x:c r="V935" t="n">
        <x:v>0</x:v>
      </x:c>
    </x:row>
    <x:row r="936" ht="20" customHeight="1">
      <x:c r="A936" s="4" t="str">
        <x:v>C00935</x:v>
      </x:c>
      <x:c r="B936" s="4" t="str">
        <x:v>Property</x:v>
      </x:c>
      <x:c r="C936" s="4" t="str">
        <x:v>South</x:v>
      </x:c>
      <x:c r="D936" s="4" t="str">
        <x:v>Water Damage</x:v>
      </x:c>
      <x:c r="E936" s="4" t="str">
        <x:v>Medium</x:v>
      </x:c>
      <x:c r="F936" s="10" t="n">
        <x:v>24388.51</x:v>
      </x:c>
      <x:c r="G936" s="10" t="n">
        <x:v>7107.42</x:v>
      </x:c>
      <x:c r="H936" s="11" t="n">
        <x:v>3</x:v>
      </x:c>
      <x:c r="I936" s="11" t="str">
        <x:v>Settled</x:v>
      </x:c>
      <x:c r="J936" s="11" t="n">
        <x:v>3</x:v>
      </x:c>
      <x:c r="K936" s="11" t="n">
        <x:v>11</x:v>
      </x:c>
      <x:c r="L936" s="11" t="n">
        <x:v>0</x:v>
      </x:c>
      <x:c r="M936" s="4" t="str">
        <x:v>2025-11</x:v>
      </x:c>
      <x:c r="N936" s="4" t="n">
        <x:f>IF(AND(I936="Settled",ISNUMBER(K936)),1,0)</x:f>
        <x:v>1</x:v>
      </x:c>
      <x:c r="O936" s="4" t="n">
        <x:f>IF(N936=1,IF(K936&gt;Summary!$B$5,1,0),"")</x:f>
        <x:v>0</x:v>
      </x:c>
      <x:c r="P936" s="12" t="n">
        <x:f>IF(AND(ISNUMBER(F936),ISNUMBER(G936),G936&gt;0),F936/G936,"")</x:f>
        <x:v>3.431415337773763</x:v>
      </x:c>
      <x:c r="Q936" s="14" t="d">
        <x:v>2025-11-15T00:00:00.000Z</x:v>
      </x:c>
      <x:c r="R936" t="str">
        <x:v>P00876</x:v>
      </x:c>
      <x:c r="S936" t="str">
        <x:v>I00935</x:v>
      </x:c>
      <x:c r="T936" t="str">
        <x:v>R01</x:v>
      </x:c>
      <x:c r="U936" t="n">
        <x:v>0</x:v>
      </x:c>
      <x:c r="V936" t="n">
        <x:v>0</x:v>
      </x:c>
    </x:row>
    <x:row r="937" ht="20" customHeight="1">
      <x:c r="A937" s="4" t="str">
        <x:v>C00936</x:v>
      </x:c>
      <x:c r="B937" s="4" t="str">
        <x:v>Property</x:v>
      </x:c>
      <x:c r="C937" s="4" t="str">
        <x:v>South</x:v>
      </x:c>
      <x:c r="D937" s="4" t="str">
        <x:v>Fire</x:v>
      </x:c>
      <x:c r="E937" s="4" t="str">
        <x:v>Low</x:v>
      </x:c>
      <x:c r="F937" s="10" t="n">
        <x:v>39462.01</x:v>
      </x:c>
      <x:c r="G937" s="10" t="n">
        <x:v>25579.99</x:v>
      </x:c>
      <x:c r="H937" s="11" t="n">
        <x:v>6</x:v>
      </x:c>
      <x:c r="I937" s="11" t="str">
        <x:v>Settled</x:v>
      </x:c>
      <x:c r="J937" s="11" t="n">
        <x:v>3</x:v>
      </x:c>
      <x:c r="K937" s="11" t="n">
        <x:v>17</x:v>
      </x:c>
      <x:c r="L937" s="11" t="n">
        <x:v>0</x:v>
      </x:c>
      <x:c r="M937" s="4" t="str">
        <x:v>2025-04</x:v>
      </x:c>
      <x:c r="N937" s="4" t="n">
        <x:f>IF(AND(I937="Settled",ISNUMBER(K937)),1,0)</x:f>
        <x:v>1</x:v>
      </x:c>
      <x:c r="O937" s="4" t="n">
        <x:f>IF(N937=1,IF(K937&gt;Summary!$B$5,1,0),"")</x:f>
        <x:v>0</x:v>
      </x:c>
      <x:c r="P937" s="12" t="n">
        <x:f>IF(AND(ISNUMBER(F937),ISNUMBER(G937),G937&gt;0),F937/G937,"")</x:f>
        <x:v>1.5426905952660654</x:v>
      </x:c>
      <x:c r="Q937" s="14" t="d">
        <x:v>2025-04-03T00:00:00.000Z</x:v>
      </x:c>
      <x:c r="R937" t="str">
        <x:v>P01352</x:v>
      </x:c>
      <x:c r="S937" t="str">
        <x:v>I00936</x:v>
      </x:c>
      <x:c r="T937" t="str">
        <x:v>R01</x:v>
      </x:c>
      <x:c r="U937" t="n">
        <x:v>0</x:v>
      </x:c>
      <x:c r="V937" t="n">
        <x:v>0</x:v>
      </x:c>
    </x:row>
    <x:row r="938" ht="20" customHeight="1">
      <x:c r="A938" s="4" t="str">
        <x:v>C00937</x:v>
      </x:c>
      <x:c r="B938" s="4" t="str">
        <x:v>Property</x:v>
      </x:c>
      <x:c r="C938" s="4" t="str">
        <x:v>South</x:v>
      </x:c>
      <x:c r="D938" s="4" t="str">
        <x:v>Water Damage</x:v>
      </x:c>
      <x:c r="E938" s="4" t="str">
        <x:v>High</x:v>
      </x:c>
      <x:c r="F938" s="10" t="n">
        <x:v>126270.95</x:v>
      </x:c>
      <x:c r="G938" s="10" t="n">
        <x:v>13980.17</x:v>
      </x:c>
      <x:c r="H938" s="11" t="n">
        <x:v>7</x:v>
      </x:c>
      <x:c r="I938" s="11" t="str">
        <x:v>Settled</x:v>
      </x:c>
      <x:c r="J938" s="11" t="n">
        <x:v>6</x:v>
      </x:c>
      <x:c r="K938" s="11" t="n">
        <x:v>47</x:v>
      </x:c>
      <x:c r="L938" s="11" t="n">
        <x:v>1</x:v>
      </x:c>
      <x:c r="M938" s="4" t="str">
        <x:v>2025-11</x:v>
      </x:c>
      <x:c r="N938" s="4" t="n">
        <x:f>IF(AND(I938="Settled",ISNUMBER(K938)),1,0)</x:f>
        <x:v>1</x:v>
      </x:c>
      <x:c r="O938" s="4" t="n">
        <x:f>IF(N938=1,IF(K938&gt;Summary!$B$5,1,0),"")</x:f>
        <x:v>1</x:v>
      </x:c>
      <x:c r="P938" s="12" t="n">
        <x:f>IF(AND(ISNUMBER(F938),ISNUMBER(G938),G938&gt;0),F938/G938,"")</x:f>
        <x:v>9.032146962447523</x:v>
      </x:c>
      <x:c r="Q938" s="14" t="d">
        <x:v>2025-11-12T00:00:00.000Z</x:v>
      </x:c>
      <x:c r="R938" t="str">
        <x:v>P00432</x:v>
      </x:c>
      <x:c r="S938" t="str">
        <x:v>I00937</x:v>
      </x:c>
      <x:c r="T938" t="str">
        <x:v>R01</x:v>
      </x:c>
      <x:c r="U938" t="n">
        <x:v>0</x:v>
      </x:c>
      <x:c r="V938" t="n">
        <x:v>0</x:v>
      </x:c>
    </x:row>
    <x:row r="939" ht="20" customHeight="1">
      <x:c r="A939" s="4" t="str">
        <x:v>C00938</x:v>
      </x:c>
      <x:c r="B939" s="4" t="str">
        <x:v>Motor</x:v>
      </x:c>
      <x:c r="C939" s="4" t="str">
        <x:v>Central</x:v>
      </x:c>
      <x:c r="D939" s="4" t="str">
        <x:v>Theft</x:v>
      </x:c>
      <x:c r="E939" s="4" t="str">
        <x:v>High</x:v>
      </x:c>
      <x:c r="F939" s="10" t="n">
        <x:v>325287.51</x:v>
      </x:c>
      <x:c r="G939" s="10" t="n">
        <x:v>16991.67</x:v>
      </x:c>
      <x:c r="H939" s="11" t="n">
        <x:v>3</x:v>
      </x:c>
      <x:c r="I939" s="11" t="str">
        <x:v>Settled</x:v>
      </x:c>
      <x:c r="J939" s="11" t="n">
        <x:v>5</x:v>
      </x:c>
      <x:c r="K939" s="11" t="n">
        <x:v>44</x:v>
      </x:c>
      <x:c r="L939" s="11" t="n">
        <x:v>1</x:v>
      </x:c>
      <x:c r="M939" s="4" t="str">
        <x:v>2025-10</x:v>
      </x:c>
      <x:c r="N939" s="4" t="n">
        <x:f>IF(AND(I939="Settled",ISNUMBER(K939)),1,0)</x:f>
        <x:v>1</x:v>
      </x:c>
      <x:c r="O939" s="4" t="n">
        <x:f>IF(N939=1,IF(K939&gt;Summary!$B$5,1,0),"")</x:f>
        <x:v>1</x:v>
      </x:c>
      <x:c r="P939" s="12" t="n">
        <x:f>IF(AND(ISNUMBER(F939),ISNUMBER(G939),G939&gt;0),F939/G939,"")</x:f>
        <x:v>19.143939942336452</x:v>
      </x:c>
      <x:c r="Q939" s="14" t="d">
        <x:v>2025-10-23T00:00:00.000Z</x:v>
      </x:c>
      <x:c r="R939" t="str">
        <x:v>P01337</x:v>
      </x:c>
      <x:c r="S939" t="str">
        <x:v>I00938</x:v>
      </x:c>
      <x:c r="T939" t="str">
        <x:v>R05</x:v>
      </x:c>
      <x:c r="U939" t="n">
        <x:v>0</x:v>
      </x:c>
      <x:c r="V939" t="n">
        <x:v>0</x:v>
      </x:c>
    </x:row>
    <x:row r="940" ht="20" customHeight="1">
      <x:c r="A940" s="4" t="str">
        <x:v>C00939</x:v>
      </x:c>
      <x:c r="B940" s="4" t="str">
        <x:v>Motor</x:v>
      </x:c>
      <x:c r="C940" s="4" t="str">
        <x:v>South</x:v>
      </x:c>
      <x:c r="D940" s="4" t="str">
        <x:v>Collision</x:v>
      </x:c>
      <x:c r="E940" s="4" t="str">
        <x:v>Medium</x:v>
      </x:c>
      <x:c r="F940" s="10" t="n">
        <x:v>45365.34</x:v>
      </x:c>
      <x:c r="G940" s="10" t="n">
        <x:v>11764.76</x:v>
      </x:c>
      <x:c r="H940" s="11" t="n">
        <x:v>1</x:v>
      </x:c>
      <x:c r="I940" s="11" t="str">
        <x:v>Settled</x:v>
      </x:c>
      <x:c r="J940" s="11" t="n">
        <x:v>4</x:v>
      </x:c>
      <x:c r="K940" s="11" t="n">
        <x:v>22</x:v>
      </x:c>
      <x:c r="L940" s="11" t="n">
        <x:v>0</x:v>
      </x:c>
      <x:c r="M940" s="4" t="str">
        <x:v>2025-11</x:v>
      </x:c>
      <x:c r="N940" s="4" t="n">
        <x:f>IF(AND(I940="Settled",ISNUMBER(K940)),1,0)</x:f>
        <x:v>1</x:v>
      </x:c>
      <x:c r="O940" s="4" t="n">
        <x:f>IF(N940=1,IF(K940&gt;Summary!$B$5,1,0),"")</x:f>
        <x:v>0</x:v>
      </x:c>
      <x:c r="P940" s="12" t="n">
        <x:f>IF(AND(ISNUMBER(F940),ISNUMBER(G940),G940&gt;0),F940/G940,"")</x:f>
        <x:v>3.856036162233653</x:v>
      </x:c>
      <x:c r="Q940" s="14" t="d">
        <x:v>2025-11-26T00:00:00.000Z</x:v>
      </x:c>
      <x:c r="R940" t="str">
        <x:v>P01158</x:v>
      </x:c>
      <x:c r="S940" t="str">
        <x:v>I00939</x:v>
      </x:c>
      <x:c r="T940" t="str">
        <x:v>R01</x:v>
      </x:c>
      <x:c r="U940" t="n">
        <x:v>0</x:v>
      </x:c>
      <x:c r="V940" t="n">
        <x:v>0</x:v>
      </x:c>
    </x:row>
    <x:row r="941" ht="20" customHeight="1">
      <x:c r="A941" s="4" t="str">
        <x:v>C00940</x:v>
      </x:c>
      <x:c r="B941" s="4" t="str">
        <x:v>Property</x:v>
      </x:c>
      <x:c r="C941" s="4" t="str">
        <x:v>South</x:v>
      </x:c>
      <x:c r="D941" s="4" t="str">
        <x:v>Fire</x:v>
      </x:c>
      <x:c r="E941" s="4" t="str">
        <x:v>Low</x:v>
      </x:c>
      <x:c r="F941" s="10" t="n">
        <x:v>51024.23</x:v>
      </x:c>
      <x:c r="G941" s="10" t="n">
        <x:v>7823.75</x:v>
      </x:c>
      <x:c r="H941" s="11" t="n">
        <x:v>8</x:v>
      </x:c>
      <x:c r="I941" s="11" t="str">
        <x:v>Pending</x:v>
      </x:c>
      <x:c r="J941" s="11" t="n">
        <x:v>5</x:v>
      </x:c>
      <x:c r="K941" s="11"/>
      <x:c r="L941" s="11" t="n">
        <x:v>1</x:v>
      </x:c>
      <x:c r="M941" s="4" t="str">
        <x:v>2025-12</x:v>
      </x:c>
      <x:c r="N941" s="4" t="n">
        <x:f>IF(AND(I941="Settled",ISNUMBER(K941)),1,0)</x:f>
        <x:v>0</x:v>
      </x:c>
      <x:c r="O941" s="4" t="str">
        <x:f>IF(N941=1,IF(K941&gt;Summary!$B$5,1,0),"")</x:f>
      </x:c>
      <x:c r="P941" s="12" t="n">
        <x:f>IF(AND(ISNUMBER(F941),ISNUMBER(G941),G941&gt;0),F941/G941,"")</x:f>
        <x:v>6.521710177344624</x:v>
      </x:c>
      <x:c r="Q941" s="14" t="d">
        <x:v>2025-12-07T00:00:00.000Z</x:v>
      </x:c>
      <x:c r="R941" t="str">
        <x:v>P00688</x:v>
      </x:c>
      <x:c r="S941" t="str">
        <x:v>I00940</x:v>
      </x:c>
      <x:c r="T941" t="str">
        <x:v>R01</x:v>
      </x:c>
      <x:c r="U941" t="n">
        <x:v>0</x:v>
      </x:c>
      <x:c r="V941" t="n">
        <x:v>0</x:v>
      </x:c>
    </x:row>
    <x:row r="942" ht="20" customHeight="1">
      <x:c r="A942" s="4" t="str">
        <x:v>C00941</x:v>
      </x:c>
      <x:c r="B942" s="4" t="str">
        <x:v>Property</x:v>
      </x:c>
      <x:c r="C942" s="4" t="str">
        <x:v>North</x:v>
      </x:c>
      <x:c r="D942" s="4" t="str">
        <x:v>Fire</x:v>
      </x:c>
      <x:c r="E942" s="4" t="str">
        <x:v>Medium</x:v>
      </x:c>
      <x:c r="F942" s="10" t="n">
        <x:v>56457.97</x:v>
      </x:c>
      <x:c r="G942" s="10" t="n">
        <x:v>8410.08</x:v>
      </x:c>
      <x:c r="H942" s="11" t="n">
        <x:v>2</x:v>
      </x:c>
      <x:c r="I942" s="11" t="str">
        <x:v>Settled</x:v>
      </x:c>
      <x:c r="J942" s="11" t="n">
        <x:v>5</x:v>
      </x:c>
      <x:c r="K942" s="11" t="n">
        <x:v>27</x:v>
      </x:c>
      <x:c r="L942" s="11" t="n">
        <x:v>1</x:v>
      </x:c>
      <x:c r="M942" s="4" t="str">
        <x:v>2025-05</x:v>
      </x:c>
      <x:c r="N942" s="4" t="n">
        <x:f>IF(AND(I942="Settled",ISNUMBER(K942)),1,0)</x:f>
        <x:v>1</x:v>
      </x:c>
      <x:c r="O942" s="4" t="n">
        <x:f>IF(N942=1,IF(K942&gt;Summary!$B$5,1,0),"")</x:f>
        <x:v>0</x:v>
      </x:c>
      <x:c r="P942" s="12" t="n">
        <x:f>IF(AND(ISNUMBER(F942),ISNUMBER(G942),G942&gt;0),F942/G942,"")</x:f>
        <x:v>6.713131147385043</x:v>
      </x:c>
      <x:c r="Q942" s="14" t="d">
        <x:v>2025-05-07T00:00:00.000Z</x:v>
      </x:c>
      <x:c r="R942" t="str">
        <x:v>P01414</x:v>
      </x:c>
      <x:c r="S942" t="str">
        <x:v>I00941</x:v>
      </x:c>
      <x:c r="T942" t="str">
        <x:v>R02</x:v>
      </x:c>
      <x:c r="U942" t="n">
        <x:v>0</x:v>
      </x:c>
      <x:c r="V942" t="n">
        <x:v>0</x:v>
      </x:c>
    </x:row>
    <x:row r="943" ht="20" customHeight="1">
      <x:c r="A943" s="4" t="str">
        <x:v>C00942</x:v>
      </x:c>
      <x:c r="B943" s="4" t="str">
        <x:v>Motor</x:v>
      </x:c>
      <x:c r="C943" s="4" t="str">
        <x:v>North</x:v>
      </x:c>
      <x:c r="D943" s="4" t="str">
        <x:v>Collision</x:v>
      </x:c>
      <x:c r="E943" s="4" t="str">
        <x:v>High</x:v>
      </x:c>
      <x:c r="F943" s="10" t="n">
        <x:v>177570.39</x:v>
      </x:c>
      <x:c r="G943" s="10" t="n">
        <x:v>15386.7</x:v>
      </x:c>
      <x:c r="H943" s="11" t="n">
        <x:v>5</x:v>
      </x:c>
      <x:c r="I943" s="11" t="str">
        <x:v>Settled</x:v>
      </x:c>
      <x:c r="J943" s="11" t="n">
        <x:v>4</x:v>
      </x:c>
      <x:c r="K943" s="11" t="n">
        <x:v>33</x:v>
      </x:c>
      <x:c r="L943" s="11" t="n">
        <x:v>1</x:v>
      </x:c>
      <x:c r="M943" s="4" t="str">
        <x:v>2025-02</x:v>
      </x:c>
      <x:c r="N943" s="4" t="n">
        <x:f>IF(AND(I943="Settled",ISNUMBER(K943)),1,0)</x:f>
        <x:v>1</x:v>
      </x:c>
      <x:c r="O943" s="4" t="n">
        <x:f>IF(N943=1,IF(K943&gt;Summary!$B$5,1,0),"")</x:f>
        <x:v>1</x:v>
      </x:c>
      <x:c r="P943" s="12" t="n">
        <x:f>IF(AND(ISNUMBER(F943),ISNUMBER(G943),G943&gt;0),F943/G943,"")</x:f>
        <x:v>11.540511610676754</x:v>
      </x:c>
      <x:c r="Q943" s="14" t="d">
        <x:v>2025-02-13T00:00:00.000Z</x:v>
      </x:c>
      <x:c r="R943" t="str">
        <x:v>P01547</x:v>
      </x:c>
      <x:c r="S943" t="str">
        <x:v>I00942</x:v>
      </x:c>
      <x:c r="T943" t="str">
        <x:v>R02</x:v>
      </x:c>
      <x:c r="U943" t="n">
        <x:v>0</x:v>
      </x:c>
      <x:c r="V943" t="n">
        <x:v>0</x:v>
      </x:c>
    </x:row>
    <x:row r="944" ht="20" customHeight="1">
      <x:c r="A944" s="4" t="str">
        <x:v>C00943</x:v>
      </x:c>
      <x:c r="B944" s="4" t="str">
        <x:v>Motor</x:v>
      </x:c>
      <x:c r="C944" s="4" t="str">
        <x:v>South</x:v>
      </x:c>
      <x:c r="D944" s="4" t="str">
        <x:v>Unknown</x:v>
      </x:c>
      <x:c r="E944" s="4" t="str">
        <x:v>Medium</x:v>
      </x:c>
      <x:c r="F944" s="10" t="n">
        <x:v>30690.54</x:v>
      </x:c>
      <x:c r="G944" s="10" t="n">
        <x:v>8064.5</x:v>
      </x:c>
      <x:c r="H944" s="11" t="n">
        <x:v>4</x:v>
      </x:c>
      <x:c r="I944" s="11" t="str">
        <x:v>Settled</x:v>
      </x:c>
      <x:c r="J944" s="11" t="n">
        <x:v>2</x:v>
      </x:c>
      <x:c r="K944" s="11" t="n">
        <x:v>15</x:v>
      </x:c>
      <x:c r="L944" s="11" t="n">
        <x:v>0</x:v>
      </x:c>
      <x:c r="M944" s="4" t="str">
        <x:v>2025-10</x:v>
      </x:c>
      <x:c r="N944" s="4" t="n">
        <x:f>IF(AND(I944="Settled",ISNUMBER(K944)),1,0)</x:f>
        <x:v>1</x:v>
      </x:c>
      <x:c r="O944" s="4" t="n">
        <x:f>IF(N944=1,IF(K944&gt;Summary!$B$5,1,0),"")</x:f>
        <x:v>0</x:v>
      </x:c>
      <x:c r="P944" s="12" t="n">
        <x:f>IF(AND(ISNUMBER(F944),ISNUMBER(G944),G944&gt;0),F944/G944,"")</x:f>
        <x:v>3.8056345712691426</x:v>
      </x:c>
      <x:c r="Q944" s="14" t="d">
        <x:v>2025-10-01T00:00:00.000Z</x:v>
      </x:c>
      <x:c r="R944" t="str">
        <x:v>P00379</x:v>
      </x:c>
      <x:c r="S944" t="str">
        <x:v>I00943</x:v>
      </x:c>
      <x:c r="T944" t="str">
        <x:v>R01</x:v>
      </x:c>
      <x:c r="U944" t="n">
        <x:v>0</x:v>
      </x:c>
      <x:c r="V944" t="n">
        <x:v>0</x:v>
      </x:c>
    </x:row>
    <x:row r="945" ht="20" customHeight="1">
      <x:c r="A945" s="4" t="str">
        <x:v>C00944</x:v>
      </x:c>
      <x:c r="B945" s="4" t="str">
        <x:v>Motor</x:v>
      </x:c>
      <x:c r="C945" s="4" t="str">
        <x:v>East</x:v>
      </x:c>
      <x:c r="D945" s="4" t="str">
        <x:v>Theft</x:v>
      </x:c>
      <x:c r="E945" s="4" t="str">
        <x:v>High</x:v>
      </x:c>
      <x:c r="F945" s="10" t="n">
        <x:v>89506.29</x:v>
      </x:c>
      <x:c r="G945" s="10" t="n">
        <x:v>13171.37</x:v>
      </x:c>
      <x:c r="H945" s="11" t="n">
        <x:v>1</x:v>
      </x:c>
      <x:c r="I945" s="11" t="str">
        <x:v>Settled</x:v>
      </x:c>
      <x:c r="J945" s="11" t="n">
        <x:v>4</x:v>
      </x:c>
      <x:c r="K945" s="11" t="n">
        <x:v>44</x:v>
      </x:c>
      <x:c r="L945" s="11" t="n">
        <x:v>1</x:v>
      </x:c>
      <x:c r="M945" s="4" t="str">
        <x:v>2025-09</x:v>
      </x:c>
      <x:c r="N945" s="4" t="n">
        <x:f>IF(AND(I945="Settled",ISNUMBER(K945)),1,0)</x:f>
        <x:v>1</x:v>
      </x:c>
      <x:c r="O945" s="4" t="n">
        <x:f>IF(N945=1,IF(K945&gt;Summary!$B$5,1,0),"")</x:f>
        <x:v>1</x:v>
      </x:c>
      <x:c r="P945" s="12" t="n">
        <x:f>IF(AND(ISNUMBER(F945),ISNUMBER(G945),G945&gt;0),F945/G945,"")</x:f>
        <x:v>6.795518613477564</x:v>
      </x:c>
      <x:c r="Q945" s="14" t="d">
        <x:v>2025-09-02T00:00:00.000Z</x:v>
      </x:c>
      <x:c r="R945" t="str">
        <x:v>P01568</x:v>
      </x:c>
      <x:c r="S945" t="str">
        <x:v>I00944</x:v>
      </x:c>
      <x:c r="T945" t="str">
        <x:v>R04</x:v>
      </x:c>
      <x:c r="U945" t="n">
        <x:v>0</x:v>
      </x:c>
      <x:c r="V945" t="n">
        <x:v>0</x:v>
      </x:c>
    </x:row>
    <x:row r="946" ht="20" customHeight="1">
      <x:c r="A946" s="4" t="str">
        <x:v>C00945</x:v>
      </x:c>
      <x:c r="B946" s="4" t="str">
        <x:v>Motor</x:v>
      </x:c>
      <x:c r="C946" s="4" t="str">
        <x:v>North</x:v>
      </x:c>
      <x:c r="D946" s="4" t="str">
        <x:v>Collision</x:v>
      </x:c>
      <x:c r="E946" s="4" t="str">
        <x:v>Medium</x:v>
      </x:c>
      <x:c r="F946" s="10" t="n">
        <x:v>17908.73</x:v>
      </x:c>
      <x:c r="G946" s="10" t="n">
        <x:v>6528.45</x:v>
      </x:c>
      <x:c r="H946" s="11" t="n">
        <x:v>10</x:v>
      </x:c>
      <x:c r="I946" s="11" t="str">
        <x:v>Settled</x:v>
      </x:c>
      <x:c r="J946" s="11" t="n">
        <x:v>3</x:v>
      </x:c>
      <x:c r="K946" s="11" t="n">
        <x:v>11</x:v>
      </x:c>
      <x:c r="L946" s="11" t="n">
        <x:v>0</x:v>
      </x:c>
      <x:c r="M946" s="4" t="str">
        <x:v>2025-08</x:v>
      </x:c>
      <x:c r="N946" s="4" t="n">
        <x:f>IF(AND(I946="Settled",ISNUMBER(K946)),1,0)</x:f>
        <x:v>1</x:v>
      </x:c>
      <x:c r="O946" s="4" t="n">
        <x:f>IF(N946=1,IF(K946&gt;Summary!$B$5,1,0),"")</x:f>
        <x:v>0</x:v>
      </x:c>
      <x:c r="P946" s="12" t="n">
        <x:f>IF(AND(ISNUMBER(F946),ISNUMBER(G946),G946&gt;0),F946/G946,"")</x:f>
        <x:v>2.743182531841402</x:v>
      </x:c>
      <x:c r="Q946" s="14" t="d">
        <x:v>2025-08-25T00:00:00.000Z</x:v>
      </x:c>
      <x:c r="R946" t="str">
        <x:v>P00004</x:v>
      </x:c>
      <x:c r="S946" t="str">
        <x:v>I00945</x:v>
      </x:c>
      <x:c r="T946" t="str">
        <x:v>R02</x:v>
      </x:c>
      <x:c r="U946" t="n">
        <x:v>0</x:v>
      </x:c>
      <x:c r="V946" t="n">
        <x:v>0</x:v>
      </x:c>
    </x:row>
    <x:row r="947" ht="20" customHeight="1">
      <x:c r="A947" s="4" t="str">
        <x:v>C00946</x:v>
      </x:c>
      <x:c r="B947" s="4" t="str">
        <x:v>Motor</x:v>
      </x:c>
      <x:c r="C947" s="4" t="str">
        <x:v>East</x:v>
      </x:c>
      <x:c r="D947" s="4" t="str">
        <x:v>Collision</x:v>
      </x:c>
      <x:c r="E947" s="4" t="str">
        <x:v>Low</x:v>
      </x:c>
      <x:c r="F947" s="10" t="n">
        <x:v>8934.44</x:v>
      </x:c>
      <x:c r="G947" s="10" t="n">
        <x:v>6326.34</x:v>
      </x:c>
      <x:c r="H947" s="11" t="n">
        <x:v>9</x:v>
      </x:c>
      <x:c r="I947" s="11" t="str">
        <x:v>Settled</x:v>
      </x:c>
      <x:c r="J947" s="11" t="n">
        <x:v>4</x:v>
      </x:c>
      <x:c r="K947" s="11" t="n">
        <x:v>27</x:v>
      </x:c>
      <x:c r="L947" s="11" t="n">
        <x:v>0</x:v>
      </x:c>
      <x:c r="M947" s="4" t="str">
        <x:v>2025-08</x:v>
      </x:c>
      <x:c r="N947" s="4" t="n">
        <x:f>IF(AND(I947="Settled",ISNUMBER(K947)),1,0)</x:f>
        <x:v>1</x:v>
      </x:c>
      <x:c r="O947" s="4" t="n">
        <x:f>IF(N947=1,IF(K947&gt;Summary!$B$5,1,0),"")</x:f>
        <x:v>0</x:v>
      </x:c>
      <x:c r="P947" s="12" t="n">
        <x:f>IF(AND(ISNUMBER(F947),ISNUMBER(G947),G947&gt;0),F947/G947,"")</x:f>
        <x:v>1.4122604855255962</x:v>
      </x:c>
      <x:c r="Q947" s="14" t="d">
        <x:v>2025-08-19T00:00:00.000Z</x:v>
      </x:c>
      <x:c r="R947" t="str">
        <x:v>P00207</x:v>
      </x:c>
      <x:c r="S947" t="str">
        <x:v>I00946</x:v>
      </x:c>
      <x:c r="T947" t="str">
        <x:v>R04</x:v>
      </x:c>
      <x:c r="U947" t="n">
        <x:v>0</x:v>
      </x:c>
      <x:c r="V947" t="n">
        <x:v>0</x:v>
      </x:c>
    </x:row>
    <x:row r="948" ht="20" customHeight="1">
      <x:c r="A948" s="4" t="str">
        <x:v>C00947</x:v>
      </x:c>
      <x:c r="B948" s="4" t="str">
        <x:v>Motor</x:v>
      </x:c>
      <x:c r="C948" s="4" t="str">
        <x:v>Central</x:v>
      </x:c>
      <x:c r="D948" s="4" t="str">
        <x:v>Theft</x:v>
      </x:c>
      <x:c r="E948" s="4" t="str">
        <x:v>Medium</x:v>
      </x:c>
      <x:c r="F948" s="10" t="n">
        <x:v>43382.35</x:v>
      </x:c>
      <x:c r="G948" s="10" t="n">
        <x:v>17765.78</x:v>
      </x:c>
      <x:c r="H948" s="11" t="n">
        <x:v>2</x:v>
      </x:c>
      <x:c r="I948" s="11" t="str">
        <x:v>Settled</x:v>
      </x:c>
      <x:c r="J948" s="11" t="n">
        <x:v>4</x:v>
      </x:c>
      <x:c r="K948" s="11" t="n">
        <x:v>27</x:v>
      </x:c>
      <x:c r="L948" s="11" t="n">
        <x:v>1</x:v>
      </x:c>
      <x:c r="M948" s="4" t="str">
        <x:v>2025-01</x:v>
      </x:c>
      <x:c r="N948" s="4" t="n">
        <x:f>IF(AND(I948="Settled",ISNUMBER(K948)),1,0)</x:f>
        <x:v>1</x:v>
      </x:c>
      <x:c r="O948" s="4" t="n">
        <x:f>IF(N948=1,IF(K948&gt;Summary!$B$5,1,0),"")</x:f>
        <x:v>0</x:v>
      </x:c>
      <x:c r="P948" s="12" t="n">
        <x:f>IF(AND(ISNUMBER(F948),ISNUMBER(G948),G948&gt;0),F948/G948,"")</x:f>
        <x:v>2.441905168250423</x:v>
      </x:c>
      <x:c r="Q948" s="14" t="d">
        <x:v>2025-01-15T00:00:00.000Z</x:v>
      </x:c>
      <x:c r="R948" t="str">
        <x:v>P00070</x:v>
      </x:c>
      <x:c r="S948" t="str">
        <x:v>I00947</x:v>
      </x:c>
      <x:c r="T948" t="str">
        <x:v>R05</x:v>
      </x:c>
      <x:c r="U948" t="n">
        <x:v>0</x:v>
      </x:c>
      <x:c r="V948" t="n">
        <x:v>0</x:v>
      </x:c>
    </x:row>
    <x:row r="949" ht="20" customHeight="1">
      <x:c r="A949" s="4" t="str">
        <x:v>C00948</x:v>
      </x:c>
      <x:c r="B949" s="4" t="str">
        <x:v>Motor</x:v>
      </x:c>
      <x:c r="C949" s="4" t="str">
        <x:v>East</x:v>
      </x:c>
      <x:c r="D949" s="4" t="str">
        <x:v>Collision</x:v>
      </x:c>
      <x:c r="E949" s="4" t="str">
        <x:v>High</x:v>
      </x:c>
      <x:c r="F949" s="10" t="n">
        <x:v>92206.32</x:v>
      </x:c>
      <x:c r="G949" s="10" t="n">
        <x:v>9283.84</x:v>
      </x:c>
      <x:c r="H949" s="11" t="n">
        <x:v>10</x:v>
      </x:c>
      <x:c r="I949" s="11" t="str">
        <x:v>Settled</x:v>
      </x:c>
      <x:c r="J949" s="11" t="n">
        <x:v>6</x:v>
      </x:c>
      <x:c r="K949" s="11" t="n">
        <x:v>36</x:v>
      </x:c>
      <x:c r="L949" s="11" t="n">
        <x:v>1</x:v>
      </x:c>
      <x:c r="M949" s="4" t="str">
        <x:v>2025-09</x:v>
      </x:c>
      <x:c r="N949" s="4" t="n">
        <x:f>IF(AND(I949="Settled",ISNUMBER(K949)),1,0)</x:f>
        <x:v>1</x:v>
      </x:c>
      <x:c r="O949" s="4" t="n">
        <x:f>IF(N949=1,IF(K949&gt;Summary!$B$5,1,0),"")</x:f>
        <x:v>1</x:v>
      </x:c>
      <x:c r="P949" s="12" t="n">
        <x:f>IF(AND(ISNUMBER(F949),ISNUMBER(G949),G949&gt;0),F949/G949,"")</x:f>
        <x:v>9.931916103681235</x:v>
      </x:c>
      <x:c r="Q949" s="14" t="d">
        <x:v>2025-09-02T00:00:00.000Z</x:v>
      </x:c>
      <x:c r="R949" t="str">
        <x:v>P00589</x:v>
      </x:c>
      <x:c r="S949" t="str">
        <x:v>I00948</x:v>
      </x:c>
      <x:c r="T949" t="str">
        <x:v>R04</x:v>
      </x:c>
      <x:c r="U949" t="n">
        <x:v>0</x:v>
      </x:c>
      <x:c r="V949" t="n">
        <x:v>0</x:v>
      </x:c>
    </x:row>
    <x:row r="950" ht="20" customHeight="1">
      <x:c r="A950" s="4" t="str">
        <x:v>C00949</x:v>
      </x:c>
      <x:c r="B950" s="4" t="str">
        <x:v>Motor</x:v>
      </x:c>
      <x:c r="C950" s="4" t="str">
        <x:v>East</x:v>
      </x:c>
      <x:c r="D950" s="4" t="str">
        <x:v>Collision</x:v>
      </x:c>
      <x:c r="E950" s="4" t="str">
        <x:v>Low</x:v>
      </x:c>
      <x:c r="F950" s="10" t="n">
        <x:v>10141.25</x:v>
      </x:c>
      <x:c r="G950" s="10" t="n">
        <x:v>9489.06</x:v>
      </x:c>
      <x:c r="H950" s="11" t="n">
        <x:v>4</x:v>
      </x:c>
      <x:c r="I950" s="11" t="str">
        <x:v>Settled</x:v>
      </x:c>
      <x:c r="J950" s="11" t="n">
        <x:v>4</x:v>
      </x:c>
      <x:c r="K950" s="11" t="n">
        <x:v>20</x:v>
      </x:c>
      <x:c r="L950" s="11" t="n">
        <x:v>0</x:v>
      </x:c>
      <x:c r="M950" s="4" t="str">
        <x:v>2025-06</x:v>
      </x:c>
      <x:c r="N950" s="4" t="n">
        <x:f>IF(AND(I950="Settled",ISNUMBER(K950)),1,0)</x:f>
        <x:v>1</x:v>
      </x:c>
      <x:c r="O950" s="4" t="n">
        <x:f>IF(N950=1,IF(K950&gt;Summary!$B$5,1,0),"")</x:f>
        <x:v>0</x:v>
      </x:c>
      <x:c r="P950" s="12" t="n">
        <x:f>IF(AND(ISNUMBER(F950),ISNUMBER(G950),G950&gt;0),F950/G950,"")</x:f>
        <x:v>1.0687307278065479</x:v>
      </x:c>
      <x:c r="Q950" s="14" t="d">
        <x:v>2025-06-26T00:00:00.000Z</x:v>
      </x:c>
      <x:c r="R950" t="str">
        <x:v>P01500</x:v>
      </x:c>
      <x:c r="S950" t="str">
        <x:v>I00949</x:v>
      </x:c>
      <x:c r="T950" t="str">
        <x:v>R04</x:v>
      </x:c>
      <x:c r="U950" t="n">
        <x:v>0</x:v>
      </x:c>
      <x:c r="V950" t="n">
        <x:v>0</x:v>
      </x:c>
    </x:row>
    <x:row r="951" ht="20" customHeight="1">
      <x:c r="A951" s="4" t="str">
        <x:v>C00950</x:v>
      </x:c>
      <x:c r="B951" s="4" t="str">
        <x:v>Motor</x:v>
      </x:c>
      <x:c r="C951" s="4" t="str">
        <x:v>South</x:v>
      </x:c>
      <x:c r="D951" s="4" t="str">
        <x:v>Collision</x:v>
      </x:c>
      <x:c r="E951" s="4" t="str">
        <x:v>Low</x:v>
      </x:c>
      <x:c r="F951" s="10" t="n">
        <x:v>21835.97</x:v>
      </x:c>
      <x:c r="G951" s="10" t="n">
        <x:v>9928.25</x:v>
      </x:c>
      <x:c r="H951" s="11" t="n">
        <x:v>9</x:v>
      </x:c>
      <x:c r="I951" s="11" t="str">
        <x:v>Pending</x:v>
      </x:c>
      <x:c r="J951" s="11" t="n">
        <x:v>3</x:v>
      </x:c>
      <x:c r="K951" s="11"/>
      <x:c r="L951" s="11" t="n">
        <x:v>0</x:v>
      </x:c>
      <x:c r="M951" s="4" t="str">
        <x:v>2025-01</x:v>
      </x:c>
      <x:c r="N951" s="4" t="n">
        <x:f>IF(AND(I951="Settled",ISNUMBER(K951)),1,0)</x:f>
        <x:v>0</x:v>
      </x:c>
      <x:c r="O951" s="4" t="str">
        <x:f>IF(N951=1,IF(K951&gt;Summary!$B$5,1,0),"")</x:f>
      </x:c>
      <x:c r="P951" s="12" t="n">
        <x:f>IF(AND(ISNUMBER(F951),ISNUMBER(G951),G951&gt;0),F951/G951,"")</x:f>
        <x:v>2.1993775338050514</x:v>
      </x:c>
      <x:c r="Q951" s="14" t="d">
        <x:v>2025-01-12T00:00:00.000Z</x:v>
      </x:c>
      <x:c r="R951" t="str">
        <x:v>P00961</x:v>
      </x:c>
      <x:c r="S951" t="str">
        <x:v>I00950</x:v>
      </x:c>
      <x:c r="T951" t="str">
        <x:v>R01</x:v>
      </x:c>
      <x:c r="U951" t="n">
        <x:v>0</x:v>
      </x:c>
      <x:c r="V951" t="n">
        <x:v>0</x:v>
      </x:c>
    </x:row>
    <x:row r="952" ht="20" customHeight="1">
      <x:c r="A952" s="4" t="str">
        <x:v>C00951</x:v>
      </x:c>
      <x:c r="B952" s="4" t="str">
        <x:v>Motor</x:v>
      </x:c>
      <x:c r="C952" s="4" t="str">
        <x:v>East</x:v>
      </x:c>
      <x:c r="D952" s="4" t="str">
        <x:v>Glass Damage</x:v>
      </x:c>
      <x:c r="E952" s="4" t="str">
        <x:v>Medium</x:v>
      </x:c>
      <x:c r="F952" s="10" t="n">
        <x:v>10043</x:v>
      </x:c>
      <x:c r="G952" s="10" t="n">
        <x:v>9505.72</x:v>
      </x:c>
      <x:c r="H952" s="11" t="n">
        <x:v>6</x:v>
      </x:c>
      <x:c r="I952" s="11" t="str">
        <x:v>Pending</x:v>
      </x:c>
      <x:c r="J952" s="11" t="n">
        <x:v>2</x:v>
      </x:c>
      <x:c r="K952" s="11"/>
      <x:c r="L952" s="11" t="n">
        <x:v>0</x:v>
      </x:c>
      <x:c r="M952" s="4" t="str">
        <x:v>2025-11</x:v>
      </x:c>
      <x:c r="N952" s="4" t="n">
        <x:f>IF(AND(I952="Settled",ISNUMBER(K952)),1,0)</x:f>
        <x:v>0</x:v>
      </x:c>
      <x:c r="O952" s="4" t="str">
        <x:f>IF(N952=1,IF(K952&gt;Summary!$B$5,1,0),"")</x:f>
      </x:c>
      <x:c r="P952" s="12" t="n">
        <x:f>IF(AND(ISNUMBER(F952),ISNUMBER(G952),G952&gt;0),F952/G952,"")</x:f>
        <x:v>1.056521757426055</x:v>
      </x:c>
      <x:c r="Q952" s="14" t="d">
        <x:v>2025-11-09T00:00:00.000Z</x:v>
      </x:c>
      <x:c r="R952" t="str">
        <x:v>P00987</x:v>
      </x:c>
      <x:c r="S952" t="str">
        <x:v>I00951</x:v>
      </x:c>
      <x:c r="T952" t="str">
        <x:v>R04</x:v>
      </x:c>
      <x:c r="U952" t="n">
        <x:v>0</x:v>
      </x:c>
      <x:c r="V952" t="n">
        <x:v>0</x:v>
      </x:c>
    </x:row>
    <x:row r="953" ht="20" customHeight="1">
      <x:c r="A953" s="4" t="str">
        <x:v>C00952</x:v>
      </x:c>
      <x:c r="B953" s="4" t="str">
        <x:v>Motor</x:v>
      </x:c>
      <x:c r="C953" s="4" t="str">
        <x:v>Central</x:v>
      </x:c>
      <x:c r="D953" s="4" t="str">
        <x:v>Collision</x:v>
      </x:c>
      <x:c r="E953" s="4" t="str">
        <x:v>Medium</x:v>
      </x:c>
      <x:c r="F953" s="10" t="n">
        <x:v>156149.32</x:v>
      </x:c>
      <x:c r="G953" s="10" t="n">
        <x:v>13155.5</x:v>
      </x:c>
      <x:c r="H953" s="11" t="n">
        <x:v>3</x:v>
      </x:c>
      <x:c r="I953" s="11" t="str">
        <x:v>Settled</x:v>
      </x:c>
      <x:c r="J953" s="11" t="n">
        <x:v>3</x:v>
      </x:c>
      <x:c r="K953" s="11" t="n">
        <x:v>13</x:v>
      </x:c>
      <x:c r="L953" s="11" t="n">
        <x:v>0</x:v>
      </x:c>
      <x:c r="M953" s="4" t="str">
        <x:v>2025-01</x:v>
      </x:c>
      <x:c r="N953" s="4" t="n">
        <x:f>IF(AND(I953="Settled",ISNUMBER(K953)),1,0)</x:f>
        <x:v>1</x:v>
      </x:c>
      <x:c r="O953" s="4" t="n">
        <x:f>IF(N953=1,IF(K953&gt;Summary!$B$5,1,0),"")</x:f>
        <x:v>0</x:v>
      </x:c>
      <x:c r="P953" s="12" t="n">
        <x:f>IF(AND(ISNUMBER(F953),ISNUMBER(G953),G953&gt;0),F953/G953,"")</x:f>
        <x:v>11.869508570559843</x:v>
      </x:c>
      <x:c r="Q953" s="14" t="d">
        <x:v>2025-01-11T00:00:00.000Z</x:v>
      </x:c>
      <x:c r="R953" t="str">
        <x:v>P00136</x:v>
      </x:c>
      <x:c r="S953" t="str">
        <x:v>I00952</x:v>
      </x:c>
      <x:c r="T953" t="str">
        <x:v>R05</x:v>
      </x:c>
      <x:c r="U953" t="n">
        <x:v>0</x:v>
      </x:c>
      <x:c r="V953" t="n">
        <x:v>0</x:v>
      </x:c>
    </x:row>
    <x:row r="954" ht="20" customHeight="1">
      <x:c r="A954" s="4" t="str">
        <x:v>C00953</x:v>
      </x:c>
      <x:c r="B954" s="4" t="str">
        <x:v>Motor</x:v>
      </x:c>
      <x:c r="C954" s="4" t="str">
        <x:v>North</x:v>
      </x:c>
      <x:c r="D954" s="4" t="str">
        <x:v>Collision</x:v>
      </x:c>
      <x:c r="E954" s="4" t="str">
        <x:v>High</x:v>
      </x:c>
      <x:c r="F954" s="10" t="n">
        <x:v>41179.96</x:v>
      </x:c>
      <x:c r="G954" s="10" t="n">
        <x:v>8297.1</x:v>
      </x:c>
      <x:c r="H954" s="11" t="n">
        <x:v>4</x:v>
      </x:c>
      <x:c r="I954" s="11" t="str">
        <x:v>Settled</x:v>
      </x:c>
      <x:c r="J954" s="11" t="n">
        <x:v>6</x:v>
      </x:c>
      <x:c r="K954" s="11" t="n">
        <x:v>42</x:v>
      </x:c>
      <x:c r="L954" s="11" t="n">
        <x:v>1</x:v>
      </x:c>
      <x:c r="M954" s="4" t="str">
        <x:v>2025-03</x:v>
      </x:c>
      <x:c r="N954" s="4" t="n">
        <x:f>IF(AND(I954="Settled",ISNUMBER(K954)),1,0)</x:f>
        <x:v>1</x:v>
      </x:c>
      <x:c r="O954" s="4" t="n">
        <x:f>IF(N954=1,IF(K954&gt;Summary!$B$5,1,0),"")</x:f>
        <x:v>1</x:v>
      </x:c>
      <x:c r="P954" s="12" t="n">
        <x:f>IF(AND(ISNUMBER(F954),ISNUMBER(G954),G954&gt;0),F954/G954,"")</x:f>
        <x:v>4.963175085270757</x:v>
      </x:c>
      <x:c r="Q954" s="14" t="d">
        <x:v>2025-03-27T00:00:00.000Z</x:v>
      </x:c>
      <x:c r="R954" t="str">
        <x:v>P00826</x:v>
      </x:c>
      <x:c r="S954" t="str">
        <x:v>I00953</x:v>
      </x:c>
      <x:c r="T954" t="str">
        <x:v>R02</x:v>
      </x:c>
      <x:c r="U954" t="n">
        <x:v>0</x:v>
      </x:c>
      <x:c r="V954" t="n">
        <x:v>0</x:v>
      </x:c>
    </x:row>
    <x:row r="955" ht="20" customHeight="1">
      <x:c r="A955" s="4" t="str">
        <x:v>C00954</x:v>
      </x:c>
      <x:c r="B955" s="4" t="str">
        <x:v>Property</x:v>
      </x:c>
      <x:c r="C955" s="4" t="str">
        <x:v>South</x:v>
      </x:c>
      <x:c r="D955" s="4" t="str">
        <x:v>Fire</x:v>
      </x:c>
      <x:c r="E955" s="4" t="str">
        <x:v>Low</x:v>
      </x:c>
      <x:c r="F955" s="10" t="n">
        <x:v>86187.67</x:v>
      </x:c>
      <x:c r="G955" s="10" t="n">
        <x:v>9558.21</x:v>
      </x:c>
      <x:c r="H955" s="11" t="n">
        <x:v>8</x:v>
      </x:c>
      <x:c r="I955" s="11" t="str">
        <x:v>Rejected</x:v>
      </x:c>
      <x:c r="J955" s="11" t="n">
        <x:v>4</x:v>
      </x:c>
      <x:c r="K955" s="11"/>
      <x:c r="L955" s="11" t="n">
        <x:v>1</x:v>
      </x:c>
      <x:c r="M955" s="4" t="str">
        <x:v>2025-04</x:v>
      </x:c>
      <x:c r="N955" s="4" t="n">
        <x:f>IF(AND(I955="Settled",ISNUMBER(K955)),1,0)</x:f>
        <x:v>0</x:v>
      </x:c>
      <x:c r="O955" s="4" t="str">
        <x:f>IF(N955=1,IF(K955&gt;Summary!$B$5,1,0),"")</x:f>
      </x:c>
      <x:c r="P955" s="12" t="n">
        <x:f>IF(AND(ISNUMBER(F955),ISNUMBER(G955),G955&gt;0),F955/G955,"")</x:f>
        <x:v>9.017135007496174</x:v>
      </x:c>
      <x:c r="Q955" s="14" t="d">
        <x:v>2025-04-18T00:00:00.000Z</x:v>
      </x:c>
      <x:c r="R955" t="str">
        <x:v>P00613</x:v>
      </x:c>
      <x:c r="S955" t="str">
        <x:v>I00954</x:v>
      </x:c>
      <x:c r="T955" t="str">
        <x:v>R01</x:v>
      </x:c>
      <x:c r="U955" t="n">
        <x:v>0</x:v>
      </x:c>
      <x:c r="V955" t="n">
        <x:v>0</x:v>
      </x:c>
    </x:row>
    <x:row r="956" ht="20" customHeight="1">
      <x:c r="A956" s="4" t="str">
        <x:v>C00955</x:v>
      </x:c>
      <x:c r="B956" s="4" t="str">
        <x:v>Motor</x:v>
      </x:c>
      <x:c r="C956" s="4" t="str">
        <x:v>South</x:v>
      </x:c>
      <x:c r="D956" s="4" t="str">
        <x:v>Glass Damage</x:v>
      </x:c>
      <x:c r="E956" s="4" t="str">
        <x:v>Low</x:v>
      </x:c>
      <x:c r="F956" s="10" t="n">
        <x:v>5423.97</x:v>
      </x:c>
      <x:c r="G956" s="10" t="n">
        <x:v>21193.97</x:v>
      </x:c>
      <x:c r="H956" s="11" t="n">
        <x:v>4</x:v>
      </x:c>
      <x:c r="I956" s="11" t="str">
        <x:v>Settled</x:v>
      </x:c>
      <x:c r="J956" s="11" t="n">
        <x:v>3</x:v>
      </x:c>
      <x:c r="K956" s="11" t="n">
        <x:v>9</x:v>
      </x:c>
      <x:c r="L956" s="11" t="n">
        <x:v>0</x:v>
      </x:c>
      <x:c r="M956" s="4" t="str">
        <x:v>2025-10</x:v>
      </x:c>
      <x:c r="N956" s="4" t="n">
        <x:f>IF(AND(I956="Settled",ISNUMBER(K956)),1,0)</x:f>
        <x:v>1</x:v>
      </x:c>
      <x:c r="O956" s="4" t="n">
        <x:f>IF(N956=1,IF(K956&gt;Summary!$B$5,1,0),"")</x:f>
        <x:v>0</x:v>
      </x:c>
      <x:c r="P956" s="12" t="n">
        <x:f>IF(AND(ISNUMBER(F956),ISNUMBER(G956),G956&gt;0),F956/G956,"")</x:f>
        <x:v>0.25592043397249314</x:v>
      </x:c>
      <x:c r="Q956" s="14" t="d">
        <x:v>2025-10-13T00:00:00.000Z</x:v>
      </x:c>
      <x:c r="R956" t="str">
        <x:v>P00768</x:v>
      </x:c>
      <x:c r="S956" t="str">
        <x:v>I00955</x:v>
      </x:c>
      <x:c r="T956" t="str">
        <x:v>R01</x:v>
      </x:c>
      <x:c r="U956" t="n">
        <x:v>0</x:v>
      </x:c>
      <x:c r="V956" t="n">
        <x:v>0</x:v>
      </x:c>
    </x:row>
    <x:row r="957" ht="20" customHeight="1">
      <x:c r="A957" s="4" t="str">
        <x:v>C00956</x:v>
      </x:c>
      <x:c r="B957" s="4" t="str">
        <x:v>Property</x:v>
      </x:c>
      <x:c r="C957" s="4" t="str">
        <x:v>West</x:v>
      </x:c>
      <x:c r="D957" s="4" t="str">
        <x:v>Water Damage</x:v>
      </x:c>
      <x:c r="E957" s="4" t="str">
        <x:v>Low</x:v>
      </x:c>
      <x:c r="F957" s="10" t="n">
        <x:v>13422.52</x:v>
      </x:c>
      <x:c r="G957" s="10" t="n">
        <x:v>12061.49</x:v>
      </x:c>
      <x:c r="H957" s="11" t="n">
        <x:v>4</x:v>
      </x:c>
      <x:c r="I957" s="11" t="str">
        <x:v>Settled</x:v>
      </x:c>
      <x:c r="J957" s="11" t="n">
        <x:v>2</x:v>
      </x:c>
      <x:c r="K957" s="11" t="n">
        <x:v>11</x:v>
      </x:c>
      <x:c r="L957" s="11" t="n">
        <x:v>0</x:v>
      </x:c>
      <x:c r="M957" s="4" t="str">
        <x:v>2025-01</x:v>
      </x:c>
      <x:c r="N957" s="4" t="n">
        <x:f>IF(AND(I957="Settled",ISNUMBER(K957)),1,0)</x:f>
        <x:v>1</x:v>
      </x:c>
      <x:c r="O957" s="4" t="n">
        <x:f>IF(N957=1,IF(K957&gt;Summary!$B$5,1,0),"")</x:f>
        <x:v>0</x:v>
      </x:c>
      <x:c r="P957" s="12" t="n">
        <x:f>IF(AND(ISNUMBER(F957),ISNUMBER(G957),G957&gt;0),F957/G957,"")</x:f>
        <x:v>1.1128409508277999</x:v>
      </x:c>
      <x:c r="Q957" s="14" t="d">
        <x:v>2025-01-30T00:00:00.000Z</x:v>
      </x:c>
      <x:c r="R957" t="str">
        <x:v>P00418</x:v>
      </x:c>
      <x:c r="S957" t="str">
        <x:v>I00956</x:v>
      </x:c>
      <x:c r="T957" t="str">
        <x:v>R03</x:v>
      </x:c>
      <x:c r="U957" t="n">
        <x:v>0</x:v>
      </x:c>
      <x:c r="V957" t="n">
        <x:v>0</x:v>
      </x:c>
    </x:row>
    <x:row r="958" ht="20" customHeight="1">
      <x:c r="A958" s="4" t="str">
        <x:v>C00957</x:v>
      </x:c>
      <x:c r="B958" s="4" t="str">
        <x:v>Motor</x:v>
      </x:c>
      <x:c r="C958" s="4" t="str">
        <x:v>South</x:v>
      </x:c>
      <x:c r="D958" s="4" t="str">
        <x:v>Theft</x:v>
      </x:c>
      <x:c r="E958" s="4" t="str">
        <x:v>Medium</x:v>
      </x:c>
      <x:c r="F958" s="10" t="n">
        <x:v>77564.47</x:v>
      </x:c>
      <x:c r="G958" s="10" t="n">
        <x:v>8905.6</x:v>
      </x:c>
      <x:c r="H958" s="11" t="n">
        <x:v>9</x:v>
      </x:c>
      <x:c r="I958" s="11" t="str">
        <x:v>Settled</x:v>
      </x:c>
      <x:c r="J958" s="11" t="n">
        <x:v>5</x:v>
      </x:c>
      <x:c r="K958" s="11" t="n">
        <x:v>27</x:v>
      </x:c>
      <x:c r="L958" s="11" t="n">
        <x:v>1</x:v>
      </x:c>
      <x:c r="M958" s="4" t="str">
        <x:v>2025-05</x:v>
      </x:c>
      <x:c r="N958" s="4" t="n">
        <x:f>IF(AND(I958="Settled",ISNUMBER(K958)),1,0)</x:f>
        <x:v>1</x:v>
      </x:c>
      <x:c r="O958" s="4" t="n">
        <x:f>IF(N958=1,IF(K958&gt;Summary!$B$5,1,0),"")</x:f>
        <x:v>0</x:v>
      </x:c>
      <x:c r="P958" s="12" t="n">
        <x:f>IF(AND(ISNUMBER(F958),ISNUMBER(G958),G958&gt;0),F958/G958,"")</x:f>
        <x:v>8.709628772906935</x:v>
      </x:c>
      <x:c r="Q958" s="14" t="d">
        <x:v>2025-05-21T00:00:00.000Z</x:v>
      </x:c>
      <x:c r="R958" t="str">
        <x:v>P00323</x:v>
      </x:c>
      <x:c r="S958" t="str">
        <x:v>I00957</x:v>
      </x:c>
      <x:c r="T958" t="str">
        <x:v>R01</x:v>
      </x:c>
      <x:c r="U958" t="n">
        <x:v>0</x:v>
      </x:c>
      <x:c r="V958" t="n">
        <x:v>0</x:v>
      </x:c>
    </x:row>
    <x:row r="959" ht="20" customHeight="1">
      <x:c r="A959" s="4" t="str">
        <x:v>C00958</x:v>
      </x:c>
      <x:c r="B959" s="4" t="str">
        <x:v>Property</x:v>
      </x:c>
      <x:c r="C959" s="4" t="str">
        <x:v>West</x:v>
      </x:c>
      <x:c r="D959" s="4" t="str">
        <x:v>Flood</x:v>
      </x:c>
      <x:c r="E959" s="4" t="str">
        <x:v>Medium</x:v>
      </x:c>
      <x:c r="F959" s="10" t="n">
        <x:v>182637.86</x:v>
      </x:c>
      <x:c r="G959" s="10" t="n">
        <x:v>8646.54</x:v>
      </x:c>
      <x:c r="H959" s="11" t="n">
        <x:v>1</x:v>
      </x:c>
      <x:c r="I959" s="11" t="str">
        <x:v>Pending</x:v>
      </x:c>
      <x:c r="J959" s="11" t="n">
        <x:v>2</x:v>
      </x:c>
      <x:c r="K959" s="11"/>
      <x:c r="L959" s="11" t="n">
        <x:v>0</x:v>
      </x:c>
      <x:c r="M959" s="4" t="str">
        <x:v>2025-05</x:v>
      </x:c>
      <x:c r="N959" s="4" t="n">
        <x:f>IF(AND(I959="Settled",ISNUMBER(K959)),1,0)</x:f>
        <x:v>0</x:v>
      </x:c>
      <x:c r="O959" s="4" t="str">
        <x:f>IF(N959=1,IF(K959&gt;Summary!$B$5,1,0),"")</x:f>
      </x:c>
      <x:c r="P959" s="12" t="n">
        <x:f>IF(AND(ISNUMBER(F959),ISNUMBER(G959),G959&gt;0),F959/G959,"")</x:f>
        <x:v>21.122652529219778</x:v>
      </x:c>
      <x:c r="Q959" s="14" t="d">
        <x:v>2025-05-14T00:00:00.000Z</x:v>
      </x:c>
      <x:c r="R959" t="str">
        <x:v>P01524</x:v>
      </x:c>
      <x:c r="S959" t="str">
        <x:v>I00958</x:v>
      </x:c>
      <x:c r="T959" t="str">
        <x:v>R03</x:v>
      </x:c>
      <x:c r="U959" t="n">
        <x:v>0</x:v>
      </x:c>
      <x:c r="V959" t="n">
        <x:v>0</x:v>
      </x:c>
    </x:row>
    <x:row r="960" ht="20" customHeight="1">
      <x:c r="A960" s="4" t="str">
        <x:v>C00959</x:v>
      </x:c>
      <x:c r="B960" s="4" t="str">
        <x:v>Motor</x:v>
      </x:c>
      <x:c r="C960" s="4" t="str">
        <x:v>West</x:v>
      </x:c>
      <x:c r="D960" s="4" t="str">
        <x:v>Glass Damage</x:v>
      </x:c>
      <x:c r="E960" s="4" t="str">
        <x:v>Medium</x:v>
      </x:c>
      <x:c r="F960" s="10" t="n">
        <x:v>12127.71</x:v>
      </x:c>
      <x:c r="G960" s="10" t="n">
        <x:v>7537.06</x:v>
      </x:c>
      <x:c r="H960" s="11" t="n">
        <x:v>2</x:v>
      </x:c>
      <x:c r="I960" s="11" t="str">
        <x:v>Pending</x:v>
      </x:c>
      <x:c r="J960" s="11" t="n">
        <x:v>2</x:v>
      </x:c>
      <x:c r="K960" s="11"/>
      <x:c r="L960" s="11" t="n">
        <x:v>0</x:v>
      </x:c>
      <x:c r="M960" s="4" t="str">
        <x:v>2025-06</x:v>
      </x:c>
      <x:c r="N960" s="4" t="n">
        <x:f>IF(AND(I960="Settled",ISNUMBER(K960)),1,0)</x:f>
        <x:v>0</x:v>
      </x:c>
      <x:c r="O960" s="4" t="str">
        <x:f>IF(N960=1,IF(K960&gt;Summary!$B$5,1,0),"")</x:f>
      </x:c>
      <x:c r="P960" s="12" t="n">
        <x:f>IF(AND(ISNUMBER(F960),ISNUMBER(G960),G960&gt;0),F960/G960,"")</x:f>
        <x:v>1.6090770141142565</x:v>
      </x:c>
      <x:c r="Q960" s="14" t="d">
        <x:v>2025-06-01T00:00:00.000Z</x:v>
      </x:c>
      <x:c r="R960" t="str">
        <x:v>P00894</x:v>
      </x:c>
      <x:c r="S960" t="str">
        <x:v>I00959</x:v>
      </x:c>
      <x:c r="T960" t="str">
        <x:v>R03</x:v>
      </x:c>
      <x:c r="U960" t="n">
        <x:v>0</x:v>
      </x:c>
      <x:c r="V960" t="n">
        <x:v>0</x:v>
      </x:c>
    </x:row>
    <x:row r="961" ht="20" customHeight="1">
      <x:c r="A961" s="4" t="str">
        <x:v>C00960</x:v>
      </x:c>
      <x:c r="B961" s="4" t="str">
        <x:v>Motor</x:v>
      </x:c>
      <x:c r="C961" s="4" t="str">
        <x:v>East</x:v>
      </x:c>
      <x:c r="D961" s="4" t="str">
        <x:v>Collision</x:v>
      </x:c>
      <x:c r="E961" s="4" t="str">
        <x:v>Medium</x:v>
      </x:c>
      <x:c r="F961" s="10" t="n">
        <x:v>98511.33</x:v>
      </x:c>
      <x:c r="G961" s="10" t="n">
        <x:v>8166.79</x:v>
      </x:c>
      <x:c r="H961" s="11" t="n">
        <x:v>3</x:v>
      </x:c>
      <x:c r="I961" s="11" t="str">
        <x:v>Settled</x:v>
      </x:c>
      <x:c r="J961" s="11" t="n">
        <x:v>4</x:v>
      </x:c>
      <x:c r="K961" s="11" t="n">
        <x:v>17</x:v>
      </x:c>
      <x:c r="L961" s="11" t="n">
        <x:v>0</x:v>
      </x:c>
      <x:c r="M961" s="4" t="str">
        <x:v>2025-11</x:v>
      </x:c>
      <x:c r="N961" s="4" t="n">
        <x:f>IF(AND(I961="Settled",ISNUMBER(K961)),1,0)</x:f>
        <x:v>1</x:v>
      </x:c>
      <x:c r="O961" s="4" t="n">
        <x:f>IF(N961=1,IF(K961&gt;Summary!$B$5,1,0),"")</x:f>
        <x:v>0</x:v>
      </x:c>
      <x:c r="P961" s="12" t="n">
        <x:f>IF(AND(ISNUMBER(F961),ISNUMBER(G961),G961&gt;0),F961/G961,"")</x:f>
        <x:v>12.062429669429482</x:v>
      </x:c>
      <x:c r="Q961" s="14" t="d">
        <x:v>2025-11-15T00:00:00.000Z</x:v>
      </x:c>
      <x:c r="R961" t="str">
        <x:v>P00659</x:v>
      </x:c>
      <x:c r="S961" t="str">
        <x:v>I00960</x:v>
      </x:c>
      <x:c r="T961" t="str">
        <x:v>R04</x:v>
      </x:c>
      <x:c r="U961" t="n">
        <x:v>0</x:v>
      </x:c>
      <x:c r="V961" t="n">
        <x:v>0</x:v>
      </x:c>
    </x:row>
    <x:row r="962" ht="20" customHeight="1">
      <x:c r="A962" s="4" t="str">
        <x:v>C00961</x:v>
      </x:c>
      <x:c r="B962" s="4" t="str">
        <x:v>Motor</x:v>
      </x:c>
      <x:c r="C962" s="4" t="str">
        <x:v>North</x:v>
      </x:c>
      <x:c r="D962" s="4" t="str">
        <x:v>Glass Damage</x:v>
      </x:c>
      <x:c r="E962" s="4" t="str">
        <x:v>Low</x:v>
      </x:c>
      <x:c r="F962" s="10" t="n">
        <x:v>1487.95</x:v>
      </x:c>
      <x:c r="G962" s="10" t="n">
        <x:v>7889.54</x:v>
      </x:c>
      <x:c r="H962" s="11" t="n">
        <x:v>3</x:v>
      </x:c>
      <x:c r="I962" s="11" t="str">
        <x:v>Settled</x:v>
      </x:c>
      <x:c r="J962" s="11" t="n">
        <x:v>4</x:v>
      </x:c>
      <x:c r="K962" s="11" t="n">
        <x:v>11</x:v>
      </x:c>
      <x:c r="L962" s="11" t="n">
        <x:v>0</x:v>
      </x:c>
      <x:c r="M962" s="4" t="str">
        <x:v>2025-04</x:v>
      </x:c>
      <x:c r="N962" s="4" t="n">
        <x:f>IF(AND(I962="Settled",ISNUMBER(K962)),1,0)</x:f>
        <x:v>1</x:v>
      </x:c>
      <x:c r="O962" s="4" t="n">
        <x:f>IF(N962=1,IF(K962&gt;Summary!$B$5,1,0),"")</x:f>
        <x:v>0</x:v>
      </x:c>
      <x:c r="P962" s="12" t="n">
        <x:f>IF(AND(ISNUMBER(F962),ISNUMBER(G962),G962&gt;0),F962/G962,"")</x:f>
        <x:v>0.18859781432124054</x:v>
      </x:c>
      <x:c r="Q962" s="14" t="d">
        <x:v>2025-04-29T00:00:00.000Z</x:v>
      </x:c>
      <x:c r="R962" t="str">
        <x:v>P00119</x:v>
      </x:c>
      <x:c r="S962" t="str">
        <x:v>I00961</x:v>
      </x:c>
      <x:c r="T962" t="str">
        <x:v>R02</x:v>
      </x:c>
      <x:c r="U962" t="n">
        <x:v>0</x:v>
      </x:c>
      <x:c r="V962" t="n">
        <x:v>0</x:v>
      </x:c>
    </x:row>
    <x:row r="963" ht="20" customHeight="1">
      <x:c r="A963" s="4" t="str">
        <x:v>C00962</x:v>
      </x:c>
      <x:c r="B963" s="4" t="str">
        <x:v>Motor</x:v>
      </x:c>
      <x:c r="C963" s="4" t="str">
        <x:v>East</x:v>
      </x:c>
      <x:c r="D963" s="4" t="str">
        <x:v>Theft</x:v>
      </x:c>
      <x:c r="E963" s="4" t="str">
        <x:v>Medium</x:v>
      </x:c>
      <x:c r="F963" s="10" t="n">
        <x:v>46316.22</x:v>
      </x:c>
      <x:c r="G963" s="10" t="n">
        <x:v>21526.24</x:v>
      </x:c>
      <x:c r="H963" s="11" t="n">
        <x:v>9</x:v>
      </x:c>
      <x:c r="I963" s="11" t="str">
        <x:v>Settled</x:v>
      </x:c>
      <x:c r="J963" s="11" t="n">
        <x:v>4</x:v>
      </x:c>
      <x:c r="K963" s="11" t="n">
        <x:v>34</x:v>
      </x:c>
      <x:c r="L963" s="11" t="n">
        <x:v>1</x:v>
      </x:c>
      <x:c r="M963" s="4" t="str">
        <x:v>2025-05</x:v>
      </x:c>
      <x:c r="N963" s="4" t="n">
        <x:f>IF(AND(I963="Settled",ISNUMBER(K963)),1,0)</x:f>
        <x:v>1</x:v>
      </x:c>
      <x:c r="O963" s="4" t="n">
        <x:f>IF(N963=1,IF(K963&gt;Summary!$B$5,1,0),"")</x:f>
        <x:v>1</x:v>
      </x:c>
      <x:c r="P963" s="12" t="n">
        <x:f>IF(AND(ISNUMBER(F963),ISNUMBER(G963),G963&gt;0),F963/G963,"")</x:f>
        <x:v>2.1516168174284034</x:v>
      </x:c>
      <x:c r="Q963" s="14" t="d">
        <x:v>2025-05-10T00:00:00.000Z</x:v>
      </x:c>
      <x:c r="R963" t="str">
        <x:v>P01221</x:v>
      </x:c>
      <x:c r="S963" t="str">
        <x:v>I00962</x:v>
      </x:c>
      <x:c r="T963" t="str">
        <x:v>R04</x:v>
      </x:c>
      <x:c r="U963" t="n">
        <x:v>0</x:v>
      </x:c>
      <x:c r="V963" t="n">
        <x:v>0</x:v>
      </x:c>
    </x:row>
    <x:row r="964" ht="20" customHeight="1">
      <x:c r="A964" s="4" t="str">
        <x:v>C00963</x:v>
      </x:c>
      <x:c r="B964" s="4" t="str">
        <x:v>Motor</x:v>
      </x:c>
      <x:c r="C964" s="4" t="str">
        <x:v>South</x:v>
      </x:c>
      <x:c r="D964" s="4" t="str">
        <x:v>Collision</x:v>
      </x:c>
      <x:c r="E964" s="4" t="str">
        <x:v>High</x:v>
      </x:c>
      <x:c r="F964" s="10" t="n">
        <x:v>236672.27</x:v>
      </x:c>
      <x:c r="G964" s="10" t="n">
        <x:v>9607.23</x:v>
      </x:c>
      <x:c r="H964" s="11" t="n">
        <x:v>1</x:v>
      </x:c>
      <x:c r="I964" s="11" t="str">
        <x:v>Settled</x:v>
      </x:c>
      <x:c r="J964" s="11" t="n">
        <x:v>5</x:v>
      </x:c>
      <x:c r="K964" s="11" t="n">
        <x:v>34</x:v>
      </x:c>
      <x:c r="L964" s="11" t="n">
        <x:v>1</x:v>
      </x:c>
      <x:c r="M964" s="4" t="str">
        <x:v>2025-05</x:v>
      </x:c>
      <x:c r="N964" s="4" t="n">
        <x:f>IF(AND(I964="Settled",ISNUMBER(K964)),1,0)</x:f>
        <x:v>1</x:v>
      </x:c>
      <x:c r="O964" s="4" t="n">
        <x:f>IF(N964=1,IF(K964&gt;Summary!$B$5,1,0),"")</x:f>
        <x:v>1</x:v>
      </x:c>
      <x:c r="P964" s="12" t="n">
        <x:f>IF(AND(ISNUMBER(F964),ISNUMBER(G964),G964&gt;0),F964/G964,"")</x:f>
        <x:v>24.63480836828097</x:v>
      </x:c>
      <x:c r="Q964" s="14" t="d">
        <x:v>2025-05-30T00:00:00.000Z</x:v>
      </x:c>
      <x:c r="R964" t="str">
        <x:v>P00757</x:v>
      </x:c>
      <x:c r="S964" t="str">
        <x:v>I00963</x:v>
      </x:c>
      <x:c r="T964" t="str">
        <x:v>R01</x:v>
      </x:c>
      <x:c r="U964" t="n">
        <x:v>0</x:v>
      </x:c>
      <x:c r="V964" t="n">
        <x:v>0</x:v>
      </x:c>
    </x:row>
    <x:row r="965" ht="20" customHeight="1">
      <x:c r="A965" s="4" t="str">
        <x:v>C00964</x:v>
      </x:c>
      <x:c r="B965" s="4" t="str">
        <x:v>Motor</x:v>
      </x:c>
      <x:c r="C965" s="4" t="str">
        <x:v>South</x:v>
      </x:c>
      <x:c r="D965" s="4" t="str">
        <x:v>Collision</x:v>
      </x:c>
      <x:c r="E965" s="4" t="str">
        <x:v>Medium</x:v>
      </x:c>
      <x:c r="F965" s="10" t="n">
        <x:v>75969.46</x:v>
      </x:c>
      <x:c r="G965" s="10" t="n">
        <x:v>14347.82</x:v>
      </x:c>
      <x:c r="H965" s="11" t="n">
        <x:v>2</x:v>
      </x:c>
      <x:c r="I965" s="11" t="str">
        <x:v>Settled</x:v>
      </x:c>
      <x:c r="J965" s="11" t="n">
        <x:v>2</x:v>
      </x:c>
      <x:c r="K965" s="11" t="n">
        <x:v>20</x:v>
      </x:c>
      <x:c r="L965" s="11" t="n">
        <x:v>0</x:v>
      </x:c>
      <x:c r="M965" s="4" t="str">
        <x:v>2025-05</x:v>
      </x:c>
      <x:c r="N965" s="4" t="n">
        <x:f>IF(AND(I965="Settled",ISNUMBER(K965)),1,0)</x:f>
        <x:v>1</x:v>
      </x:c>
      <x:c r="O965" s="4" t="n">
        <x:f>IF(N965=1,IF(K965&gt;Summary!$B$5,1,0),"")</x:f>
        <x:v>0</x:v>
      </x:c>
      <x:c r="P965" s="12" t="n">
        <x:f>IF(AND(ISNUMBER(F965),ISNUMBER(G965),G965&gt;0),F965/G965,"")</x:f>
        <x:v>5.294843397812351</x:v>
      </x:c>
      <x:c r="Q965" s="14" t="d">
        <x:v>2025-05-24T00:00:00.000Z</x:v>
      </x:c>
      <x:c r="R965" t="str">
        <x:v>P00619</x:v>
      </x:c>
      <x:c r="S965" t="str">
        <x:v>I00964</x:v>
      </x:c>
      <x:c r="T965" t="str">
        <x:v>R01</x:v>
      </x:c>
      <x:c r="U965" t="n">
        <x:v>0</x:v>
      </x:c>
      <x:c r="V965" t="n">
        <x:v>0</x:v>
      </x:c>
    </x:row>
    <x:row r="966" ht="20" customHeight="1">
      <x:c r="A966" s="4" t="str">
        <x:v>C00965</x:v>
      </x:c>
      <x:c r="B966" s="4" t="str">
        <x:v>Motor</x:v>
      </x:c>
      <x:c r="C966" s="4" t="str">
        <x:v>South</x:v>
      </x:c>
      <x:c r="D966" s="4" t="str">
        <x:v>Collision</x:v>
      </x:c>
      <x:c r="E966" s="4" t="str">
        <x:v>Low</x:v>
      </x:c>
      <x:c r="F966" s="10" t="n">
        <x:v>26541.26</x:v>
      </x:c>
      <x:c r="G966" s="10" t="n">
        <x:v>21158.38</x:v>
      </x:c>
      <x:c r="H966" s="11" t="n">
        <x:v>7</x:v>
      </x:c>
      <x:c r="I966" s="11" t="str">
        <x:v>Settled</x:v>
      </x:c>
      <x:c r="J966" s="11" t="n">
        <x:v>3</x:v>
      </x:c>
      <x:c r="K966" s="11" t="n">
        <x:v>19</x:v>
      </x:c>
      <x:c r="L966" s="11" t="n">
        <x:v>0</x:v>
      </x:c>
      <x:c r="M966" s="4" t="str">
        <x:v>2025-12</x:v>
      </x:c>
      <x:c r="N966" s="4" t="n">
        <x:f>IF(AND(I966="Settled",ISNUMBER(K966)),1,0)</x:f>
        <x:v>1</x:v>
      </x:c>
      <x:c r="O966" s="4" t="n">
        <x:f>IF(N966=1,IF(K966&gt;Summary!$B$5,1,0),"")</x:f>
        <x:v>0</x:v>
      </x:c>
      <x:c r="P966" s="12" t="n">
        <x:f>IF(AND(ISNUMBER(F966),ISNUMBER(G966),G966&gt;0),F966/G966,"")</x:f>
        <x:v>1.254408891417963</x:v>
      </x:c>
      <x:c r="Q966" s="14" t="d">
        <x:v>2025-12-15T00:00:00.000Z</x:v>
      </x:c>
      <x:c r="R966" t="str">
        <x:v>P01068</x:v>
      </x:c>
      <x:c r="S966" t="str">
        <x:v>I00965</x:v>
      </x:c>
      <x:c r="T966" t="str">
        <x:v>R01</x:v>
      </x:c>
      <x:c r="U966" t="n">
        <x:v>0</x:v>
      </x:c>
      <x:c r="V966" t="n">
        <x:v>0</x:v>
      </x:c>
    </x:row>
    <x:row r="967" ht="20" customHeight="1">
      <x:c r="A967" s="4" t="str">
        <x:v>C00966</x:v>
      </x:c>
      <x:c r="B967" s="4" t="str">
        <x:v>Motor</x:v>
      </x:c>
      <x:c r="C967" s="4" t="str">
        <x:v>South</x:v>
      </x:c>
      <x:c r="D967" s="4" t="str">
        <x:v>Glass Damage</x:v>
      </x:c>
      <x:c r="E967" s="4" t="str">
        <x:v>Medium</x:v>
      </x:c>
      <x:c r="F967" s="10" t="n">
        <x:v>22662.04</x:v>
      </x:c>
      <x:c r="G967" s="10" t="n">
        <x:v>8927.37</x:v>
      </x:c>
      <x:c r="H967" s="11" t="n">
        <x:v>2</x:v>
      </x:c>
      <x:c r="I967" s="11" t="str">
        <x:v>Settled</x:v>
      </x:c>
      <x:c r="J967" s="11" t="n">
        <x:v>2</x:v>
      </x:c>
      <x:c r="K967" s="11"/>
      <x:c r="L967" s="11" t="n">
        <x:v>0</x:v>
      </x:c>
      <x:c r="M967" s="4" t="str">
        <x:v>2025-04</x:v>
      </x:c>
      <x:c r="N967" s="4" t="n">
        <x:f>IF(AND(I967="Settled",ISNUMBER(K967)),1,0)</x:f>
        <x:v>0</x:v>
      </x:c>
      <x:c r="O967" s="4" t="str">
        <x:f>IF(N967=1,IF(K967&gt;Summary!$B$5,1,0),"")</x:f>
      </x:c>
      <x:c r="P967" s="12" t="n">
        <x:f>IF(AND(ISNUMBER(F967),ISNUMBER(G967),G967&gt;0),F967/G967,"")</x:f>
        <x:v>2.5384900592223687</x:v>
      </x:c>
      <x:c r="Q967" s="14" t="d">
        <x:v>2025-04-08T00:00:00.000Z</x:v>
      </x:c>
      <x:c r="R967" t="str">
        <x:v>P00211</x:v>
      </x:c>
      <x:c r="S967" t="str">
        <x:v>I00966</x:v>
      </x:c>
      <x:c r="T967" t="str">
        <x:v>R01</x:v>
      </x:c>
      <x:c r="U967" t="n">
        <x:v>0</x:v>
      </x:c>
      <x:c r="V967" t="n">
        <x:v>0</x:v>
      </x:c>
    </x:row>
    <x:row r="968" ht="20" customHeight="1">
      <x:c r="A968" s="4" t="str">
        <x:v>C00967</x:v>
      </x:c>
      <x:c r="B968" s="4" t="str">
        <x:v>Property</x:v>
      </x:c>
      <x:c r="C968" s="4" t="str">
        <x:v>North</x:v>
      </x:c>
      <x:c r="D968" s="4" t="str">
        <x:v>Water Damage</x:v>
      </x:c>
      <x:c r="E968" s="4" t="str">
        <x:v>Low</x:v>
      </x:c>
      <x:c r="F968" s="10" t="n">
        <x:v>8245.22</x:v>
      </x:c>
      <x:c r="G968" s="10" t="n">
        <x:v>5718.1</x:v>
      </x:c>
      <x:c r="H968" s="11" t="n">
        <x:v>10</x:v>
      </x:c>
      <x:c r="I968" s="11" t="str">
        <x:v>Settled</x:v>
      </x:c>
      <x:c r="J968" s="11" t="n">
        <x:v>4</x:v>
      </x:c>
      <x:c r="K968" s="11" t="n">
        <x:v>16</x:v>
      </x:c>
      <x:c r="L968" s="11" t="n">
        <x:v>0</x:v>
      </x:c>
      <x:c r="M968" s="4" t="str">
        <x:v>2025-02</x:v>
      </x:c>
      <x:c r="N968" s="4" t="n">
        <x:f>IF(AND(I968="Settled",ISNUMBER(K968)),1,0)</x:f>
        <x:v>1</x:v>
      </x:c>
      <x:c r="O968" s="4" t="n">
        <x:f>IF(N968=1,IF(K968&gt;Summary!$B$5,1,0),"")</x:f>
        <x:v>0</x:v>
      </x:c>
      <x:c r="P968" s="12" t="n">
        <x:f>IF(AND(ISNUMBER(F968),ISNUMBER(G968),G968&gt;0),F968/G968,"")</x:f>
        <x:v>1.441950997709029</x:v>
      </x:c>
      <x:c r="Q968" s="14" t="d">
        <x:v>2025-02-11T00:00:00.000Z</x:v>
      </x:c>
      <x:c r="R968" t="str">
        <x:v>P00854</x:v>
      </x:c>
      <x:c r="S968" t="str">
        <x:v>I00967</x:v>
      </x:c>
      <x:c r="T968" t="str">
        <x:v>R02</x:v>
      </x:c>
      <x:c r="U968" t="n">
        <x:v>0</x:v>
      </x:c>
      <x:c r="V968" t="n">
        <x:v>0</x:v>
      </x:c>
    </x:row>
    <x:row r="969" ht="20" customHeight="1">
      <x:c r="A969" s="4" t="str">
        <x:v>C00968</x:v>
      </x:c>
      <x:c r="B969" s="4" t="str">
        <x:v>Motor</x:v>
      </x:c>
      <x:c r="C969" s="4" t="str">
        <x:v>South</x:v>
      </x:c>
      <x:c r="D969" s="4" t="str">
        <x:v>Collision</x:v>
      </x:c>
      <x:c r="E969" s="4" t="str">
        <x:v>Low</x:v>
      </x:c>
      <x:c r="F969" s="10" t="n">
        <x:v>30539.01</x:v>
      </x:c>
      <x:c r="G969" s="10" t="n">
        <x:v>19328.23</x:v>
      </x:c>
      <x:c r="H969" s="11" t="n">
        <x:v>6</x:v>
      </x:c>
      <x:c r="I969" s="11" t="str">
        <x:v>Settled</x:v>
      </x:c>
      <x:c r="J969" s="11" t="n">
        <x:v>2</x:v>
      </x:c>
      <x:c r="K969" s="11" t="n">
        <x:v>9</x:v>
      </x:c>
      <x:c r="L969" s="11" t="n">
        <x:v>0</x:v>
      </x:c>
      <x:c r="M969" s="4" t="str">
        <x:v>2025-06</x:v>
      </x:c>
      <x:c r="N969" s="4" t="n">
        <x:f>IF(AND(I969="Settled",ISNUMBER(K969)),1,0)</x:f>
        <x:v>1</x:v>
      </x:c>
      <x:c r="O969" s="4" t="n">
        <x:f>IF(N969=1,IF(K969&gt;Summary!$B$5,1,0),"")</x:f>
        <x:v>0</x:v>
      </x:c>
      <x:c r="P969" s="12" t="n">
        <x:f>IF(AND(ISNUMBER(F969),ISNUMBER(G969),G969&gt;0),F969/G969,"")</x:f>
        <x:v>1.5800210365874163</x:v>
      </x:c>
      <x:c r="Q969" s="14" t="d">
        <x:v>2025-06-03T00:00:00.000Z</x:v>
      </x:c>
      <x:c r="R969" t="str">
        <x:v>P01382</x:v>
      </x:c>
      <x:c r="S969" t="str">
        <x:v>I00968</x:v>
      </x:c>
      <x:c r="T969" t="str">
        <x:v>R01</x:v>
      </x:c>
      <x:c r="U969" t="n">
        <x:v>0</x:v>
      </x:c>
      <x:c r="V969" t="n">
        <x:v>0</x:v>
      </x:c>
    </x:row>
    <x:row r="970" ht="20" customHeight="1">
      <x:c r="A970" s="4" t="str">
        <x:v>C00969</x:v>
      </x:c>
      <x:c r="B970" s="4" t="str">
        <x:v>Property</x:v>
      </x:c>
      <x:c r="C970" s="4" t="str">
        <x:v>South</x:v>
      </x:c>
      <x:c r="D970" s="4" t="str">
        <x:v>Fire</x:v>
      </x:c>
      <x:c r="E970" s="4" t="str">
        <x:v>Low</x:v>
      </x:c>
      <x:c r="F970" s="10" t="n">
        <x:v>141615.7</x:v>
      </x:c>
      <x:c r="G970" s="10" t="n">
        <x:v>3155.16</x:v>
      </x:c>
      <x:c r="H970" s="11" t="n">
        <x:v>6</x:v>
      </x:c>
      <x:c r="I970" s="11" t="str">
        <x:v>Settled</x:v>
      </x:c>
      <x:c r="J970" s="11" t="n">
        <x:v>5</x:v>
      </x:c>
      <x:c r="K970" s="11" t="n">
        <x:v>30</x:v>
      </x:c>
      <x:c r="L970" s="11" t="n">
        <x:v>1</x:v>
      </x:c>
      <x:c r="M970" s="4" t="str">
        <x:v>2025-01</x:v>
      </x:c>
      <x:c r="N970" s="4" t="n">
        <x:f>IF(AND(I970="Settled",ISNUMBER(K970)),1,0)</x:f>
        <x:v>1</x:v>
      </x:c>
      <x:c r="O970" s="4" t="n">
        <x:f>IF(N970=1,IF(K970&gt;Summary!$B$5,1,0),"")</x:f>
        <x:v>0</x:v>
      </x:c>
      <x:c r="P970" s="12" t="n">
        <x:f>IF(AND(ISNUMBER(F970),ISNUMBER(G970),G970&gt;0),F970/G970,"")</x:f>
        <x:v>44.883841073035924</x:v>
      </x:c>
      <x:c r="Q970" s="14" t="d">
        <x:v>2025-01-31T00:00:00.000Z</x:v>
      </x:c>
      <x:c r="R970" t="str">
        <x:v>P00743</x:v>
      </x:c>
      <x:c r="S970" t="str">
        <x:v>I00969</x:v>
      </x:c>
      <x:c r="T970" t="str">
        <x:v>R01</x:v>
      </x:c>
      <x:c r="U970" t="n">
        <x:v>0</x:v>
      </x:c>
      <x:c r="V970" t="n">
        <x:v>0</x:v>
      </x:c>
    </x:row>
    <x:row r="971" ht="20" customHeight="1">
      <x:c r="A971" s="4" t="str">
        <x:v>C00970</x:v>
      </x:c>
      <x:c r="B971" s="4" t="str">
        <x:v>Property</x:v>
      </x:c>
      <x:c r="C971" s="4" t="str">
        <x:v>North</x:v>
      </x:c>
      <x:c r="D971" s="4" t="str">
        <x:v>Fire</x:v>
      </x:c>
      <x:c r="E971" s="4" t="str">
        <x:v>Low</x:v>
      </x:c>
      <x:c r="F971" s="10" t="n">
        <x:v>54895.33</x:v>
      </x:c>
      <x:c r="G971" s="10"/>
      <x:c r="H971" s="11" t="n">
        <x:v>1</x:v>
      </x:c>
      <x:c r="I971" s="11" t="str">
        <x:v>Pending</x:v>
      </x:c>
      <x:c r="J971" s="11" t="n">
        <x:v>5</x:v>
      </x:c>
      <x:c r="K971" s="11"/>
      <x:c r="L971" s="11" t="n">
        <x:v>1</x:v>
      </x:c>
      <x:c r="M971" s="4" t="str">
        <x:v>2025-10</x:v>
      </x:c>
      <x:c r="N971" s="4" t="n">
        <x:f>IF(AND(I971="Settled",ISNUMBER(K971)),1,0)</x:f>
        <x:v>0</x:v>
      </x:c>
      <x:c r="O971" s="4" t="str">
        <x:f>IF(N971=1,IF(K971&gt;Summary!$B$5,1,0),"")</x:f>
      </x:c>
      <x:c r="P971" s="12" t="str">
        <x:f>IF(AND(ISNUMBER(F971),ISNUMBER(G971),G971&gt;0),F971/G971,"")</x:f>
      </x:c>
      <x:c r="Q971" s="14" t="d">
        <x:v>2025-10-19T00:00:00.000Z</x:v>
      </x:c>
      <x:c r="R971" t="str">
        <x:v>P00001</x:v>
      </x:c>
      <x:c r="S971" t="str">
        <x:v>I00970</x:v>
      </x:c>
      <x:c r="T971" t="str">
        <x:v>R02</x:v>
      </x:c>
      <x:c r="U971" t="n">
        <x:v>0</x:v>
      </x:c>
      <x:c r="V971" t="n">
        <x:v>0</x:v>
      </x:c>
    </x:row>
    <x:row r="972" ht="20" customHeight="1">
      <x:c r="A972" s="4" t="str">
        <x:v>C00971</x:v>
      </x:c>
      <x:c r="B972" s="4" t="str">
        <x:v>Motor</x:v>
      </x:c>
      <x:c r="C972" s="4" t="str">
        <x:v>South</x:v>
      </x:c>
      <x:c r="D972" s="4" t="str">
        <x:v>Theft</x:v>
      </x:c>
      <x:c r="E972" s="4" t="str">
        <x:v>Low</x:v>
      </x:c>
      <x:c r="F972" s="10" t="n">
        <x:v>133954.9</x:v>
      </x:c>
      <x:c r="G972" s="10" t="n">
        <x:v>6920.54</x:v>
      </x:c>
      <x:c r="H972" s="11" t="n">
        <x:v>1</x:v>
      </x:c>
      <x:c r="I972" s="11" t="str">
        <x:v>Settled</x:v>
      </x:c>
      <x:c r="J972" s="11" t="n">
        <x:v>4</x:v>
      </x:c>
      <x:c r="K972" s="11" t="n">
        <x:v>23</x:v>
      </x:c>
      <x:c r="L972" s="11" t="n">
        <x:v>1</x:v>
      </x:c>
      <x:c r="M972" s="4" t="str">
        <x:v>2025-11</x:v>
      </x:c>
      <x:c r="N972" s="4" t="n">
        <x:f>IF(AND(I972="Settled",ISNUMBER(K972)),1,0)</x:f>
        <x:v>1</x:v>
      </x:c>
      <x:c r="O972" s="4" t="n">
        <x:f>IF(N972=1,IF(K972&gt;Summary!$B$5,1,0),"")</x:f>
        <x:v>0</x:v>
      </x:c>
      <x:c r="P972" s="12" t="n">
        <x:f>IF(AND(ISNUMBER(F972),ISNUMBER(G972),G972&gt;0),F972/G972,"")</x:f>
        <x:v>19.356134058902917</x:v>
      </x:c>
      <x:c r="Q972" s="14" t="d">
        <x:v>2025-11-22T00:00:00.000Z</x:v>
      </x:c>
      <x:c r="R972" t="str">
        <x:v>P00368</x:v>
      </x:c>
      <x:c r="S972" t="str">
        <x:v>I00971</x:v>
      </x:c>
      <x:c r="T972" t="str">
        <x:v>R01</x:v>
      </x:c>
      <x:c r="U972" t="n">
        <x:v>0</x:v>
      </x:c>
      <x:c r="V972" t="n">
        <x:v>0</x:v>
      </x:c>
    </x:row>
    <x:row r="973" ht="20" customHeight="1">
      <x:c r="A973" s="4" t="str">
        <x:v>C00972</x:v>
      </x:c>
      <x:c r="B973" s="4" t="str">
        <x:v>Motor</x:v>
      </x:c>
      <x:c r="C973" s="4" t="str">
        <x:v>Central</x:v>
      </x:c>
      <x:c r="D973" s="4" t="str">
        <x:v>Collision</x:v>
      </x:c>
      <x:c r="E973" s="4" t="str">
        <x:v>Medium</x:v>
      </x:c>
      <x:c r="F973" s="10" t="n">
        <x:v>51249.66</x:v>
      </x:c>
      <x:c r="G973" s="10" t="n">
        <x:v>8003.53</x:v>
      </x:c>
      <x:c r="H973" s="11" t="n">
        <x:v>2</x:v>
      </x:c>
      <x:c r="I973" s="11" t="str">
        <x:v>Settled</x:v>
      </x:c>
      <x:c r="J973" s="11" t="n">
        <x:v>3</x:v>
      </x:c>
      <x:c r="K973" s="11" t="n">
        <x:v>17</x:v>
      </x:c>
      <x:c r="L973" s="11" t="n">
        <x:v>0</x:v>
      </x:c>
      <x:c r="M973" s="4" t="str">
        <x:v>2025-10</x:v>
      </x:c>
      <x:c r="N973" s="4" t="n">
        <x:f>IF(AND(I973="Settled",ISNUMBER(K973)),1,0)</x:f>
        <x:v>1</x:v>
      </x:c>
      <x:c r="O973" s="4" t="n">
        <x:f>IF(N973=1,IF(K973&gt;Summary!$B$5,1,0),"")</x:f>
        <x:v>0</x:v>
      </x:c>
      <x:c r="P973" s="12" t="n">
        <x:f>IF(AND(ISNUMBER(F973),ISNUMBER(G973),G973&gt;0),F973/G973,"")</x:f>
        <x:v>6.403382007689108</x:v>
      </x:c>
      <x:c r="Q973" s="14" t="d">
        <x:v>2025-10-31T00:00:00.000Z</x:v>
      </x:c>
      <x:c r="R973" t="str">
        <x:v>P00090</x:v>
      </x:c>
      <x:c r="S973" t="str">
        <x:v>I00972</x:v>
      </x:c>
      <x:c r="T973" t="str">
        <x:v>R05</x:v>
      </x:c>
      <x:c r="U973" t="n">
        <x:v>0</x:v>
      </x:c>
      <x:c r="V973" t="n">
        <x:v>0</x:v>
      </x:c>
    </x:row>
    <x:row r="974" ht="20" customHeight="1">
      <x:c r="A974" s="4" t="str">
        <x:v>C00973</x:v>
      </x:c>
      <x:c r="B974" s="4" t="str">
        <x:v>Property</x:v>
      </x:c>
      <x:c r="C974" s="4" t="str">
        <x:v>East</x:v>
      </x:c>
      <x:c r="D974" s="4" t="str">
        <x:v>Water Damage</x:v>
      </x:c>
      <x:c r="E974" s="4" t="str">
        <x:v>Low</x:v>
      </x:c>
      <x:c r="F974" s="10" t="n">
        <x:v>7083.14</x:v>
      </x:c>
      <x:c r="G974" s="10" t="n">
        <x:v>22170.09</x:v>
      </x:c>
      <x:c r="H974" s="11" t="n">
        <x:v>4</x:v>
      </x:c>
      <x:c r="I974" s="11" t="str">
        <x:v>Settled</x:v>
      </x:c>
      <x:c r="J974" s="11" t="n">
        <x:v>2</x:v>
      </x:c>
      <x:c r="K974" s="11" t="n">
        <x:v>3</x:v>
      </x:c>
      <x:c r="L974" s="11" t="n">
        <x:v>0</x:v>
      </x:c>
      <x:c r="M974" s="4" t="str">
        <x:v>2025-10</x:v>
      </x:c>
      <x:c r="N974" s="4" t="n">
        <x:f>IF(AND(I974="Settled",ISNUMBER(K974)),1,0)</x:f>
        <x:v>1</x:v>
      </x:c>
      <x:c r="O974" s="4" t="n">
        <x:f>IF(N974=1,IF(K974&gt;Summary!$B$5,1,0),"")</x:f>
        <x:v>0</x:v>
      </x:c>
      <x:c r="P974" s="12" t="n">
        <x:f>IF(AND(ISNUMBER(F974),ISNUMBER(G974),G974&gt;0),F974/G974,"")</x:f>
        <x:v>0.3194908094644632</x:v>
      </x:c>
      <x:c r="Q974" s="14" t="d">
        <x:v>2025-10-21T00:00:00.000Z</x:v>
      </x:c>
      <x:c r="R974" t="str">
        <x:v>P00801</x:v>
      </x:c>
      <x:c r="S974" t="str">
        <x:v>I00973</x:v>
      </x:c>
      <x:c r="T974" t="str">
        <x:v>R04</x:v>
      </x:c>
      <x:c r="U974" t="n">
        <x:v>0</x:v>
      </x:c>
      <x:c r="V974" t="n">
        <x:v>0</x:v>
      </x:c>
    </x:row>
    <x:row r="975" ht="20" customHeight="1">
      <x:c r="A975" s="4" t="str">
        <x:v>C00974</x:v>
      </x:c>
      <x:c r="B975" s="4" t="str">
        <x:v>Motor</x:v>
      </x:c>
      <x:c r="C975" s="4" t="str">
        <x:v>North</x:v>
      </x:c>
      <x:c r="D975" s="4" t="str">
        <x:v>Theft</x:v>
      </x:c>
      <x:c r="E975" s="4" t="str">
        <x:v>Medium</x:v>
      </x:c>
      <x:c r="F975" s="10" t="n">
        <x:v>90778.29</x:v>
      </x:c>
      <x:c r="G975" s="10" t="n">
        <x:v>13061.27</x:v>
      </x:c>
      <x:c r="H975" s="11" t="n">
        <x:v>2</x:v>
      </x:c>
      <x:c r="I975" s="11" t="str">
        <x:v>Rejected</x:v>
      </x:c>
      <x:c r="J975" s="11" t="n">
        <x:v>5</x:v>
      </x:c>
      <x:c r="K975" s="11"/>
      <x:c r="L975" s="11" t="n">
        <x:v>1</x:v>
      </x:c>
      <x:c r="M975" s="4" t="str">
        <x:v>2025-06</x:v>
      </x:c>
      <x:c r="N975" s="4" t="n">
        <x:f>IF(AND(I975="Settled",ISNUMBER(K975)),1,0)</x:f>
        <x:v>0</x:v>
      </x:c>
      <x:c r="O975" s="4" t="str">
        <x:f>IF(N975=1,IF(K975&gt;Summary!$B$5,1,0),"")</x:f>
      </x:c>
      <x:c r="P975" s="12" t="n">
        <x:f>IF(AND(ISNUMBER(F975),ISNUMBER(G975),G975&gt;0),F975/G975,"")</x:f>
        <x:v>6.950188611061558</x:v>
      </x:c>
      <x:c r="Q975" s="14" t="d">
        <x:v>2025-06-03T00:00:00.000Z</x:v>
      </x:c>
      <x:c r="R975" t="str">
        <x:v>P00584</x:v>
      </x:c>
      <x:c r="S975" t="str">
        <x:v>I00974</x:v>
      </x:c>
      <x:c r="T975" t="str">
        <x:v>R02</x:v>
      </x:c>
      <x:c r="U975" t="n">
        <x:v>0</x:v>
      </x:c>
      <x:c r="V975" t="n">
        <x:v>0</x:v>
      </x:c>
    </x:row>
    <x:row r="976" ht="20" customHeight="1">
      <x:c r="A976" s="4" t="str">
        <x:v>C00975</x:v>
      </x:c>
      <x:c r="B976" s="4" t="str">
        <x:v>Motor</x:v>
      </x:c>
      <x:c r="C976" s="4" t="str">
        <x:v>East</x:v>
      </x:c>
      <x:c r="D976" s="4" t="str">
        <x:v>Collision</x:v>
      </x:c>
      <x:c r="E976" s="4" t="str">
        <x:v>High</x:v>
      </x:c>
      <x:c r="F976" s="10" t="n">
        <x:v>70772.64</x:v>
      </x:c>
      <x:c r="G976" s="10" t="n">
        <x:v>11298.3</x:v>
      </x:c>
      <x:c r="H976" s="11" t="n">
        <x:v>4</x:v>
      </x:c>
      <x:c r="I976" s="11" t="str">
        <x:v>Pending</x:v>
      </x:c>
      <x:c r="J976" s="11" t="n">
        <x:v>5</x:v>
      </x:c>
      <x:c r="K976" s="11"/>
      <x:c r="L976" s="11" t="n">
        <x:v>1</x:v>
      </x:c>
      <x:c r="M976" s="4" t="str">
        <x:v>2025-09</x:v>
      </x:c>
      <x:c r="N976" s="4" t="n">
        <x:f>IF(AND(I976="Settled",ISNUMBER(K976)),1,0)</x:f>
        <x:v>0</x:v>
      </x:c>
      <x:c r="O976" s="4" t="str">
        <x:f>IF(N976=1,IF(K976&gt;Summary!$B$5,1,0),"")</x:f>
      </x:c>
      <x:c r="P976" s="12" t="n">
        <x:f>IF(AND(ISNUMBER(F976),ISNUMBER(G976),G976&gt;0),F976/G976,"")</x:f>
        <x:v>6.264007859589496</x:v>
      </x:c>
      <x:c r="Q976" s="14" t="d">
        <x:v>2025-09-12T00:00:00.000Z</x:v>
      </x:c>
      <x:c r="R976" t="str">
        <x:v>P00212</x:v>
      </x:c>
      <x:c r="S976" t="str">
        <x:v>I00975</x:v>
      </x:c>
      <x:c r="T976" t="str">
        <x:v>R04</x:v>
      </x:c>
      <x:c r="U976" t="n">
        <x:v>0</x:v>
      </x:c>
      <x:c r="V976" t="n">
        <x:v>0</x:v>
      </x:c>
    </x:row>
    <x:row r="977" ht="20" customHeight="1">
      <x:c r="A977" s="4" t="str">
        <x:v>C00976</x:v>
      </x:c>
      <x:c r="B977" s="4" t="str">
        <x:v>Motor</x:v>
      </x:c>
      <x:c r="C977" s="4" t="str">
        <x:v>East</x:v>
      </x:c>
      <x:c r="D977" s="4" t="str">
        <x:v>Glass Damage</x:v>
      </x:c>
      <x:c r="E977" s="4" t="str">
        <x:v>Medium</x:v>
      </x:c>
      <x:c r="F977" s="10" t="n">
        <x:v>21827.49</x:v>
      </x:c>
      <x:c r="G977" s="10" t="n">
        <x:v>13392.05</x:v>
      </x:c>
      <x:c r="H977" s="11" t="n">
        <x:v>6</x:v>
      </x:c>
      <x:c r="I977" s="11" t="str">
        <x:v>Settled</x:v>
      </x:c>
      <x:c r="J977" s="11" t="n">
        <x:v>3</x:v>
      </x:c>
      <x:c r="K977" s="11" t="n">
        <x:v>17</x:v>
      </x:c>
      <x:c r="L977" s="11" t="n">
        <x:v>0</x:v>
      </x:c>
      <x:c r="M977" s="4" t="str">
        <x:v>2025-05</x:v>
      </x:c>
      <x:c r="N977" s="4" t="n">
        <x:f>IF(AND(I977="Settled",ISNUMBER(K977)),1,0)</x:f>
        <x:v>1</x:v>
      </x:c>
      <x:c r="O977" s="4" t="n">
        <x:f>IF(N977=1,IF(K977&gt;Summary!$B$5,1,0),"")</x:f>
        <x:v>0</x:v>
      </x:c>
      <x:c r="P977" s="12" t="n">
        <x:f>IF(AND(ISNUMBER(F977),ISNUMBER(G977),G977&gt;0),F977/G977,"")</x:f>
        <x:v>1.629884147684634</x:v>
      </x:c>
      <x:c r="Q977" s="14" t="d">
        <x:v>2025-05-25T00:00:00.000Z</x:v>
      </x:c>
      <x:c r="R977" t="str">
        <x:v>P01100</x:v>
      </x:c>
      <x:c r="S977" t="str">
        <x:v>I00976</x:v>
      </x:c>
      <x:c r="T977" t="str">
        <x:v>R04</x:v>
      </x:c>
      <x:c r="U977" t="n">
        <x:v>0</x:v>
      </x:c>
      <x:c r="V977" t="n">
        <x:v>0</x:v>
      </x:c>
    </x:row>
    <x:row r="978" ht="20" customHeight="1">
      <x:c r="A978" s="4" t="str">
        <x:v>C00977</x:v>
      </x:c>
      <x:c r="B978" s="4" t="str">
        <x:v>Motor</x:v>
      </x:c>
      <x:c r="C978" s="4" t="str">
        <x:v>East</x:v>
      </x:c>
      <x:c r="D978" s="4" t="str">
        <x:v>Collision</x:v>
      </x:c>
      <x:c r="E978" s="4" t="str">
        <x:v>Medium</x:v>
      </x:c>
      <x:c r="F978" s="10" t="n">
        <x:v>62183.28</x:v>
      </x:c>
      <x:c r="G978" s="10" t="n">
        <x:v>16244.82</x:v>
      </x:c>
      <x:c r="H978" s="11" t="n">
        <x:v>7</x:v>
      </x:c>
      <x:c r="I978" s="11" t="str">
        <x:v>Settled</x:v>
      </x:c>
      <x:c r="J978" s="11" t="n">
        <x:v>3</x:v>
      </x:c>
      <x:c r="K978" s="11" t="n">
        <x:v>21</x:v>
      </x:c>
      <x:c r="L978" s="11" t="n">
        <x:v>0</x:v>
      </x:c>
      <x:c r="M978" s="4" t="str">
        <x:v>2025-11</x:v>
      </x:c>
      <x:c r="N978" s="4" t="n">
        <x:f>IF(AND(I978="Settled",ISNUMBER(K978)),1,0)</x:f>
        <x:v>1</x:v>
      </x:c>
      <x:c r="O978" s="4" t="n">
        <x:f>IF(N978=1,IF(K978&gt;Summary!$B$5,1,0),"")</x:f>
        <x:v>0</x:v>
      </x:c>
      <x:c r="P978" s="12" t="n">
        <x:f>IF(AND(ISNUMBER(F978),ISNUMBER(G978),G978&gt;0),F978/G978,"")</x:f>
        <x:v>3.8278835961247957</x:v>
      </x:c>
      <x:c r="Q978" s="14" t="d">
        <x:v>2025-11-08T00:00:00.000Z</x:v>
      </x:c>
      <x:c r="R978" t="str">
        <x:v>P00283</x:v>
      </x:c>
      <x:c r="S978" t="str">
        <x:v>I00977</x:v>
      </x:c>
      <x:c r="T978" t="str">
        <x:v>R04</x:v>
      </x:c>
      <x:c r="U978" t="n">
        <x:v>0</x:v>
      </x:c>
      <x:c r="V978" t="n">
        <x:v>0</x:v>
      </x:c>
    </x:row>
    <x:row r="979" ht="20" customHeight="1">
      <x:c r="A979" s="4" t="str">
        <x:v>C00978</x:v>
      </x:c>
      <x:c r="B979" s="4" t="str">
        <x:v>Motor</x:v>
      </x:c>
      <x:c r="C979" s="4" t="str">
        <x:v>East</x:v>
      </x:c>
      <x:c r="D979" s="4" t="str">
        <x:v>Collision</x:v>
      </x:c>
      <x:c r="E979" s="4" t="str">
        <x:v>Medium</x:v>
      </x:c>
      <x:c r="F979" s="10" t="n">
        <x:v>33110.81</x:v>
      </x:c>
      <x:c r="G979" s="10" t="n">
        <x:v>20545.49</x:v>
      </x:c>
      <x:c r="H979" s="11" t="n">
        <x:v>7</x:v>
      </x:c>
      <x:c r="I979" s="11" t="str">
        <x:v>Pending</x:v>
      </x:c>
      <x:c r="J979" s="11" t="n">
        <x:v>3</x:v>
      </x:c>
      <x:c r="K979" s="11"/>
      <x:c r="L979" s="11" t="n">
        <x:v>0</x:v>
      </x:c>
      <x:c r="M979" s="4" t="str">
        <x:v>2025-03</x:v>
      </x:c>
      <x:c r="N979" s="4" t="n">
        <x:f>IF(AND(I979="Settled",ISNUMBER(K979)),1,0)</x:f>
        <x:v>0</x:v>
      </x:c>
      <x:c r="O979" s="4" t="str">
        <x:f>IF(N979=1,IF(K979&gt;Summary!$B$5,1,0),"")</x:f>
      </x:c>
      <x:c r="P979" s="12" t="n">
        <x:f>IF(AND(ISNUMBER(F979),ISNUMBER(G979),G979&gt;0),F979/G979,"")</x:f>
        <x:v>1.6115853162908256</x:v>
      </x:c>
      <x:c r="Q979" s="14" t="d">
        <x:v>2025-03-13T00:00:00.000Z</x:v>
      </x:c>
      <x:c r="R979" t="str">
        <x:v>P00547</x:v>
      </x:c>
      <x:c r="S979" t="str">
        <x:v>I00978</x:v>
      </x:c>
      <x:c r="T979" t="str">
        <x:v>R04</x:v>
      </x:c>
      <x:c r="U979" t="n">
        <x:v>0</x:v>
      </x:c>
      <x:c r="V979" t="n">
        <x:v>0</x:v>
      </x:c>
    </x:row>
    <x:row r="980" ht="20" customHeight="1">
      <x:c r="A980" s="4" t="str">
        <x:v>C00979</x:v>
      </x:c>
      <x:c r="B980" s="4" t="str">
        <x:v>Property</x:v>
      </x:c>
      <x:c r="C980" s="4" t="str">
        <x:v>South</x:v>
      </x:c>
      <x:c r="D980" s="4" t="str">
        <x:v>Flood</x:v>
      </x:c>
      <x:c r="E980" s="4" t="str">
        <x:v>Low</x:v>
      </x:c>
      <x:c r="F980" s="10" t="n">
        <x:v>117129.38</x:v>
      </x:c>
      <x:c r="G980" s="10" t="n">
        <x:v>10045.09</x:v>
      </x:c>
      <x:c r="H980" s="11" t="n">
        <x:v>3</x:v>
      </x:c>
      <x:c r="I980" s="11" t="str">
        <x:v>Settled</x:v>
      </x:c>
      <x:c r="J980" s="11" t="n">
        <x:v>4</x:v>
      </x:c>
      <x:c r="K980" s="11" t="n">
        <x:v>13</x:v>
      </x:c>
      <x:c r="L980" s="11" t="n">
        <x:v>0</x:v>
      </x:c>
      <x:c r="M980" s="4" t="str">
        <x:v>2025-02</x:v>
      </x:c>
      <x:c r="N980" s="4" t="n">
        <x:f>IF(AND(I980="Settled",ISNUMBER(K980)),1,0)</x:f>
        <x:v>1</x:v>
      </x:c>
      <x:c r="O980" s="4" t="n">
        <x:f>IF(N980=1,IF(K980&gt;Summary!$B$5,1,0),"")</x:f>
        <x:v>0</x:v>
      </x:c>
      <x:c r="P980" s="12" t="n">
        <x:f>IF(AND(ISNUMBER(F980),ISNUMBER(G980),G980&gt;0),F980/G980,"")</x:f>
        <x:v>11.66036143031073</x:v>
      </x:c>
      <x:c r="Q980" s="14" t="d">
        <x:v>2025-02-21T00:00:00.000Z</x:v>
      </x:c>
      <x:c r="R980" t="str">
        <x:v>P01581</x:v>
      </x:c>
      <x:c r="S980" t="str">
        <x:v>I00979</x:v>
      </x:c>
      <x:c r="T980" t="str">
        <x:v>R01</x:v>
      </x:c>
      <x:c r="U980" t="n">
        <x:v>0</x:v>
      </x:c>
      <x:c r="V980" t="n">
        <x:v>0</x:v>
      </x:c>
    </x:row>
    <x:row r="981" ht="20" customHeight="1">
      <x:c r="A981" s="4" t="str">
        <x:v>C00980</x:v>
      </x:c>
      <x:c r="B981" s="4" t="str">
        <x:v>Motor</x:v>
      </x:c>
      <x:c r="C981" s="4" t="str">
        <x:v>North</x:v>
      </x:c>
      <x:c r="D981" s="4" t="str">
        <x:v>Collision</x:v>
      </x:c>
      <x:c r="E981" s="4" t="str">
        <x:v>Medium</x:v>
      </x:c>
      <x:c r="F981" s="10" t="n">
        <x:v>77124.05</x:v>
      </x:c>
      <x:c r="G981" s="10" t="n">
        <x:v>12097.88</x:v>
      </x:c>
      <x:c r="H981" s="11" t="n">
        <x:v>1</x:v>
      </x:c>
      <x:c r="I981" s="11" t="str">
        <x:v>Settled</x:v>
      </x:c>
      <x:c r="J981" s="11" t="n">
        <x:v>4</x:v>
      </x:c>
      <x:c r="K981" s="11" t="n">
        <x:v>13</x:v>
      </x:c>
      <x:c r="L981" s="11" t="n">
        <x:v>0</x:v>
      </x:c>
      <x:c r="M981" s="4" t="str">
        <x:v>2025-12</x:v>
      </x:c>
      <x:c r="N981" s="4" t="n">
        <x:f>IF(AND(I981="Settled",ISNUMBER(K981)),1,0)</x:f>
        <x:v>1</x:v>
      </x:c>
      <x:c r="O981" s="4" t="n">
        <x:f>IF(N981=1,IF(K981&gt;Summary!$B$5,1,0),"")</x:f>
        <x:v>0</x:v>
      </x:c>
      <x:c r="P981" s="12" t="n">
        <x:f>IF(AND(ISNUMBER(F981),ISNUMBER(G981),G981&gt;0),F981/G981,"")</x:f>
        <x:v>6.3750053728421845</x:v>
      </x:c>
      <x:c r="Q981" s="14" t="d">
        <x:v>2025-12-23T00:00:00.000Z</x:v>
      </x:c>
      <x:c r="R981" t="str">
        <x:v>P00107</x:v>
      </x:c>
      <x:c r="S981" t="str">
        <x:v>I00980</x:v>
      </x:c>
      <x:c r="T981" t="str">
        <x:v>R02</x:v>
      </x:c>
      <x:c r="U981" t="n">
        <x:v>0</x:v>
      </x:c>
      <x:c r="V981" t="n">
        <x:v>0</x:v>
      </x:c>
    </x:row>
    <x:row r="982" ht="20" customHeight="1">
      <x:c r="A982" s="4" t="str">
        <x:v>C00981</x:v>
      </x:c>
      <x:c r="B982" s="4" t="str">
        <x:v>Property</x:v>
      </x:c>
      <x:c r="C982" s="4" t="str">
        <x:v>Central</x:v>
      </x:c>
      <x:c r="D982" s="4" t="str">
        <x:v>Flood</x:v>
      </x:c>
      <x:c r="E982" s="4" t="str">
        <x:v>Medium</x:v>
      </x:c>
      <x:c r="F982" s="10" t="n">
        <x:v>75858.7</x:v>
      </x:c>
      <x:c r="G982" s="10" t="n">
        <x:v>16459.01</x:v>
      </x:c>
      <x:c r="H982" s="11" t="n">
        <x:v>5</x:v>
      </x:c>
      <x:c r="I982" s="11" t="str">
        <x:v>Pending</x:v>
      </x:c>
      <x:c r="J982" s="11" t="n">
        <x:v>2</x:v>
      </x:c>
      <x:c r="K982" s="11"/>
      <x:c r="L982" s="11" t="n">
        <x:v>0</x:v>
      </x:c>
      <x:c r="M982" s="4" t="str">
        <x:v>2025-05</x:v>
      </x:c>
      <x:c r="N982" s="4" t="n">
        <x:f>IF(AND(I982="Settled",ISNUMBER(K982)),1,0)</x:f>
        <x:v>0</x:v>
      </x:c>
      <x:c r="O982" s="4" t="str">
        <x:f>IF(N982=1,IF(K982&gt;Summary!$B$5,1,0),"")</x:f>
      </x:c>
      <x:c r="P982" s="12" t="n">
        <x:f>IF(AND(ISNUMBER(F982),ISNUMBER(G982),G982&gt;0),F982/G982,"")</x:f>
        <x:v>4.608946710646631</x:v>
      </x:c>
      <x:c r="Q982" s="14" t="d">
        <x:v>2025-05-12T00:00:00.000Z</x:v>
      </x:c>
      <x:c r="R982" t="str">
        <x:v>P00397</x:v>
      </x:c>
      <x:c r="S982" t="str">
        <x:v>I00981</x:v>
      </x:c>
      <x:c r="T982" t="str">
        <x:v>R05</x:v>
      </x:c>
      <x:c r="U982" t="n">
        <x:v>0</x:v>
      </x:c>
      <x:c r="V982" t="n">
        <x:v>0</x:v>
      </x:c>
    </x:row>
    <x:row r="983" ht="20" customHeight="1">
      <x:c r="A983" s="4" t="str">
        <x:v>C00982</x:v>
      </x:c>
      <x:c r="B983" s="4" t="str">
        <x:v>Motor</x:v>
      </x:c>
      <x:c r="C983" s="4" t="str">
        <x:v>North</x:v>
      </x:c>
      <x:c r="D983" s="4" t="str">
        <x:v>Collision</x:v>
      </x:c>
      <x:c r="E983" s="4" t="str">
        <x:v>High</x:v>
      </x:c>
      <x:c r="F983" s="10" t="n">
        <x:v>96715.22</x:v>
      </x:c>
      <x:c r="G983" s="10" t="n">
        <x:v>13888.44</x:v>
      </x:c>
      <x:c r="H983" s="11" t="n">
        <x:v>7</x:v>
      </x:c>
      <x:c r="I983" s="11" t="str">
        <x:v>Settled</x:v>
      </x:c>
      <x:c r="J983" s="11" t="n">
        <x:v>4</x:v>
      </x:c>
      <x:c r="K983" s="11" t="n">
        <x:v>46</x:v>
      </x:c>
      <x:c r="L983" s="11" t="n">
        <x:v>1</x:v>
      </x:c>
      <x:c r="M983" s="4" t="str">
        <x:v>2025-04</x:v>
      </x:c>
      <x:c r="N983" s="4" t="n">
        <x:f>IF(AND(I983="Settled",ISNUMBER(K983)),1,0)</x:f>
        <x:v>1</x:v>
      </x:c>
      <x:c r="O983" s="4" t="n">
        <x:f>IF(N983=1,IF(K983&gt;Summary!$B$5,1,0),"")</x:f>
        <x:v>1</x:v>
      </x:c>
      <x:c r="P983" s="12" t="n">
        <x:f>IF(AND(ISNUMBER(F983),ISNUMBER(G983),G983&gt;0),F983/G983,"")</x:f>
        <x:v>6.963720907459729</x:v>
      </x:c>
      <x:c r="Q983" s="14" t="d">
        <x:v>2025-04-24T00:00:00.000Z</x:v>
      </x:c>
      <x:c r="R983" t="str">
        <x:v>P00509</x:v>
      </x:c>
      <x:c r="S983" t="str">
        <x:v>I00982</x:v>
      </x:c>
      <x:c r="T983" t="str">
        <x:v>R02</x:v>
      </x:c>
      <x:c r="U983" t="n">
        <x:v>0</x:v>
      </x:c>
      <x:c r="V983" t="n">
        <x:v>0</x:v>
      </x:c>
    </x:row>
    <x:row r="984" ht="20" customHeight="1">
      <x:c r="A984" s="4" t="str">
        <x:v>C00983</x:v>
      </x:c>
      <x:c r="B984" s="4" t="str">
        <x:v>Motor</x:v>
      </x:c>
      <x:c r="C984" s="4" t="str">
        <x:v>South</x:v>
      </x:c>
      <x:c r="D984" s="4" t="str">
        <x:v>Collision</x:v>
      </x:c>
      <x:c r="E984" s="4" t="str">
        <x:v>High</x:v>
      </x:c>
      <x:c r="F984" s="10" t="n">
        <x:v>139728.29</x:v>
      </x:c>
      <x:c r="G984" s="10" t="n">
        <x:v>22399.87</x:v>
      </x:c>
      <x:c r="H984" s="11" t="n">
        <x:v>1</x:v>
      </x:c>
      <x:c r="I984" s="11" t="str">
        <x:v>Pending</x:v>
      </x:c>
      <x:c r="J984" s="11" t="n">
        <x:v>2</x:v>
      </x:c>
      <x:c r="K984" s="11"/>
      <x:c r="L984" s="11" t="n">
        <x:v>0</x:v>
      </x:c>
      <x:c r="M984" s="4" t="str">
        <x:v>2025-09</x:v>
      </x:c>
      <x:c r="N984" s="4" t="n">
        <x:f>IF(AND(I984="Settled",ISNUMBER(K984)),1,0)</x:f>
        <x:v>0</x:v>
      </x:c>
      <x:c r="O984" s="4" t="str">
        <x:f>IF(N984=1,IF(K984&gt;Summary!$B$5,1,0),"")</x:f>
      </x:c>
      <x:c r="P984" s="12" t="n">
        <x:f>IF(AND(ISNUMBER(F984),ISNUMBER(G984),G984&gt;0),F984/G984,"")</x:f>
        <x:v>6.237906291420442</x:v>
      </x:c>
      <x:c r="Q984" s="14" t="d">
        <x:v>2025-09-01T00:00:00.000Z</x:v>
      </x:c>
      <x:c r="R984" t="str">
        <x:v>P00814</x:v>
      </x:c>
      <x:c r="S984" t="str">
        <x:v>I00983</x:v>
      </x:c>
      <x:c r="T984" t="str">
        <x:v>R01</x:v>
      </x:c>
      <x:c r="U984" t="n">
        <x:v>0</x:v>
      </x:c>
      <x:c r="V984" t="n">
        <x:v>0</x:v>
      </x:c>
    </x:row>
    <x:row r="985" ht="20" customHeight="1">
      <x:c r="A985" s="4" t="str">
        <x:v>C00984</x:v>
      </x:c>
      <x:c r="B985" s="4" t="str">
        <x:v>Motor</x:v>
      </x:c>
      <x:c r="C985" s="4" t="str">
        <x:v>South</x:v>
      </x:c>
      <x:c r="D985" s="4" t="str">
        <x:v>Theft</x:v>
      </x:c>
      <x:c r="E985" s="4" t="str">
        <x:v>High</x:v>
      </x:c>
      <x:c r="F985" s="10" t="n">
        <x:v>137696.83</x:v>
      </x:c>
      <x:c r="G985" s="10" t="n">
        <x:v>12214.96</x:v>
      </x:c>
      <x:c r="H985" s="11" t="n">
        <x:v>6</x:v>
      </x:c>
      <x:c r="I985" s="11" t="str">
        <x:v>Settled</x:v>
      </x:c>
      <x:c r="J985" s="11" t="n">
        <x:v>4</x:v>
      </x:c>
      <x:c r="K985" s="11" t="n">
        <x:v>33</x:v>
      </x:c>
      <x:c r="L985" s="11" t="n">
        <x:v>1</x:v>
      </x:c>
      <x:c r="M985" s="4" t="str">
        <x:v>2025-05</x:v>
      </x:c>
      <x:c r="N985" s="4" t="n">
        <x:f>IF(AND(I985="Settled",ISNUMBER(K985)),1,0)</x:f>
        <x:v>1</x:v>
      </x:c>
      <x:c r="O985" s="4" t="n">
        <x:f>IF(N985=1,IF(K985&gt;Summary!$B$5,1,0),"")</x:f>
        <x:v>1</x:v>
      </x:c>
      <x:c r="P985" s="12" t="n">
        <x:f>IF(AND(ISNUMBER(F985),ISNUMBER(G985),G985&gt;0),F985/G985,"")</x:f>
        <x:v>11.27280236693366</x:v>
      </x:c>
      <x:c r="Q985" s="14" t="d">
        <x:v>2025-05-06T00:00:00.000Z</x:v>
      </x:c>
      <x:c r="R985" t="str">
        <x:v>P00392</x:v>
      </x:c>
      <x:c r="S985" t="str">
        <x:v>I00984</x:v>
      </x:c>
      <x:c r="T985" t="str">
        <x:v>R01</x:v>
      </x:c>
      <x:c r="U985" t="n">
        <x:v>0</x:v>
      </x:c>
      <x:c r="V985" t="n">
        <x:v>0</x:v>
      </x:c>
    </x:row>
    <x:row r="986" ht="20" customHeight="1">
      <x:c r="A986" s="4" t="str">
        <x:v>C00985</x:v>
      </x:c>
      <x:c r="B986" s="4" t="str">
        <x:v>Motor</x:v>
      </x:c>
      <x:c r="C986" s="4" t="str">
        <x:v>South</x:v>
      </x:c>
      <x:c r="D986" s="4" t="str">
        <x:v>Glass Damage</x:v>
      </x:c>
      <x:c r="E986" s="4" t="str">
        <x:v>Medium</x:v>
      </x:c>
      <x:c r="F986" s="10" t="n">
        <x:v>9568.75</x:v>
      </x:c>
      <x:c r="G986" s="10" t="n">
        <x:v>22633.63</x:v>
      </x:c>
      <x:c r="H986" s="11" t="n">
        <x:v>10</x:v>
      </x:c>
      <x:c r="I986" s="11" t="str">
        <x:v>Pending</x:v>
      </x:c>
      <x:c r="J986" s="11" t="n">
        <x:v>4</x:v>
      </x:c>
      <x:c r="K986" s="11"/>
      <x:c r="L986" s="11" t="n">
        <x:v>0</x:v>
      </x:c>
      <x:c r="M986" s="4" t="str">
        <x:v>2025-09</x:v>
      </x:c>
      <x:c r="N986" s="4" t="n">
        <x:f>IF(AND(I986="Settled",ISNUMBER(K986)),1,0)</x:f>
        <x:v>0</x:v>
      </x:c>
      <x:c r="O986" s="4" t="str">
        <x:f>IF(N986=1,IF(K986&gt;Summary!$B$5,1,0),"")</x:f>
      </x:c>
      <x:c r="P986" s="12" t="n">
        <x:f>IF(AND(ISNUMBER(F986),ISNUMBER(G986),G986&gt;0),F986/G986,"")</x:f>
        <x:v>0.42276691807721517</x:v>
      </x:c>
      <x:c r="Q986" s="14" t="d">
        <x:v>2025-09-30T00:00:00.000Z</x:v>
      </x:c>
      <x:c r="R986" t="str">
        <x:v>P01553</x:v>
      </x:c>
      <x:c r="S986" t="str">
        <x:v>I00985</x:v>
      </x:c>
      <x:c r="T986" t="str">
        <x:v>R01</x:v>
      </x:c>
      <x:c r="U986" t="n">
        <x:v>0</x:v>
      </x:c>
      <x:c r="V986" t="n">
        <x:v>0</x:v>
      </x:c>
    </x:row>
    <x:row r="987" ht="20" customHeight="1">
      <x:c r="A987" s="4" t="str">
        <x:v>C00986</x:v>
      </x:c>
      <x:c r="B987" s="4" t="str">
        <x:v>Motor</x:v>
      </x:c>
      <x:c r="C987" s="4" t="str">
        <x:v>Central</x:v>
      </x:c>
      <x:c r="D987" s="4" t="str">
        <x:v>Glass Damage</x:v>
      </x:c>
      <x:c r="E987" s="4" t="str">
        <x:v>Medium</x:v>
      </x:c>
      <x:c r="F987" s="10" t="n">
        <x:v>11735.53</x:v>
      </x:c>
      <x:c r="G987" s="10" t="n">
        <x:v>15189.69</x:v>
      </x:c>
      <x:c r="H987" s="11" t="n">
        <x:v>8</x:v>
      </x:c>
      <x:c r="I987" s="11" t="str">
        <x:v>Rejected</x:v>
      </x:c>
      <x:c r="J987" s="11" t="n">
        <x:v>4</x:v>
      </x:c>
      <x:c r="K987" s="11"/>
      <x:c r="L987" s="11" t="n">
        <x:v>0</x:v>
      </x:c>
      <x:c r="M987" s="4" t="str">
        <x:v>2025-06</x:v>
      </x:c>
      <x:c r="N987" s="4" t="n">
        <x:f>IF(AND(I987="Settled",ISNUMBER(K987)),1,0)</x:f>
        <x:v>0</x:v>
      </x:c>
      <x:c r="O987" s="4" t="str">
        <x:f>IF(N987=1,IF(K987&gt;Summary!$B$5,1,0),"")</x:f>
      </x:c>
      <x:c r="P987" s="12" t="n">
        <x:f>IF(AND(ISNUMBER(F987),ISNUMBER(G987),G987&gt;0),F987/G987,"")</x:f>
        <x:v>0.7725983874588619</x:v>
      </x:c>
      <x:c r="Q987" s="14" t="d">
        <x:v>2025-06-06T00:00:00.000Z</x:v>
      </x:c>
      <x:c r="R987" t="str">
        <x:v>P00009</x:v>
      </x:c>
      <x:c r="S987" t="str">
        <x:v>I00986</x:v>
      </x:c>
      <x:c r="T987" t="str">
        <x:v>R05</x:v>
      </x:c>
      <x:c r="U987" t="n">
        <x:v>0</x:v>
      </x:c>
      <x:c r="V987" t="n">
        <x:v>0</x:v>
      </x:c>
    </x:row>
    <x:row r="988" ht="20" customHeight="1">
      <x:c r="A988" s="4" t="str">
        <x:v>C00987</x:v>
      </x:c>
      <x:c r="B988" s="4" t="str">
        <x:v>Motor</x:v>
      </x:c>
      <x:c r="C988" s="4" t="str">
        <x:v>South</x:v>
      </x:c>
      <x:c r="D988" s="4" t="str">
        <x:v>Glass Damage</x:v>
      </x:c>
      <x:c r="E988" s="4" t="str">
        <x:v>High</x:v>
      </x:c>
      <x:c r="F988" s="10" t="n">
        <x:v>14627.63</x:v>
      </x:c>
      <x:c r="G988" s="10" t="n">
        <x:v>10894.13</x:v>
      </x:c>
      <x:c r="H988" s="11" t="n">
        <x:v>9</x:v>
      </x:c>
      <x:c r="I988" s="11" t="str">
        <x:v>Settled</x:v>
      </x:c>
      <x:c r="J988" s="11" t="n">
        <x:v>5</x:v>
      </x:c>
      <x:c r="K988" s="11" t="n">
        <x:v>34</x:v>
      </x:c>
      <x:c r="L988" s="11" t="n">
        <x:v>1</x:v>
      </x:c>
      <x:c r="M988" s="4" t="str">
        <x:v>2025-10</x:v>
      </x:c>
      <x:c r="N988" s="4" t="n">
        <x:f>IF(AND(I988="Settled",ISNUMBER(K988)),1,0)</x:f>
        <x:v>1</x:v>
      </x:c>
      <x:c r="O988" s="4" t="n">
        <x:f>IF(N988=1,IF(K988&gt;Summary!$B$5,1,0),"")</x:f>
        <x:v>1</x:v>
      </x:c>
      <x:c r="P988" s="12" t="n">
        <x:f>IF(AND(ISNUMBER(F988),ISNUMBER(G988),G988&gt;0),F988/G988,"")</x:f>
        <x:v>1.3427074947701194</x:v>
      </x:c>
      <x:c r="Q988" s="14" t="d">
        <x:v>2025-10-14T00:00:00.000Z</x:v>
      </x:c>
      <x:c r="R988" t="str">
        <x:v>P01517</x:v>
      </x:c>
      <x:c r="S988" t="str">
        <x:v>I00987</x:v>
      </x:c>
      <x:c r="T988" t="str">
        <x:v>R01</x:v>
      </x:c>
      <x:c r="U988" t="n">
        <x:v>0</x:v>
      </x:c>
      <x:c r="V988" t="n">
        <x:v>0</x:v>
      </x:c>
    </x:row>
    <x:row r="989" ht="20" customHeight="1">
      <x:c r="A989" s="4" t="str">
        <x:v>C00988</x:v>
      </x:c>
      <x:c r="B989" s="4" t="str">
        <x:v>Motor</x:v>
      </x:c>
      <x:c r="C989" s="4" t="str">
        <x:v>South</x:v>
      </x:c>
      <x:c r="D989" s="4" t="str">
        <x:v>Glass Damage</x:v>
      </x:c>
      <x:c r="E989" s="4" t="str">
        <x:v>High</x:v>
      </x:c>
      <x:c r="F989" s="10" t="n">
        <x:v>7698.92</x:v>
      </x:c>
      <x:c r="G989" s="10" t="n">
        <x:v>20141.62</x:v>
      </x:c>
      <x:c r="H989" s="11" t="n">
        <x:v>9</x:v>
      </x:c>
      <x:c r="I989" s="11" t="str">
        <x:v>Settled</x:v>
      </x:c>
      <x:c r="J989" s="11" t="n">
        <x:v>6</x:v>
      </x:c>
      <x:c r="K989" s="11" t="n">
        <x:v>44</x:v>
      </x:c>
      <x:c r="L989" s="11" t="n">
        <x:v>1</x:v>
      </x:c>
      <x:c r="M989" s="4" t="str">
        <x:v>2025-01</x:v>
      </x:c>
      <x:c r="N989" s="4" t="n">
        <x:f>IF(AND(I989="Settled",ISNUMBER(K989)),1,0)</x:f>
        <x:v>1</x:v>
      </x:c>
      <x:c r="O989" s="4" t="n">
        <x:f>IF(N989=1,IF(K989&gt;Summary!$B$5,1,0),"")</x:f>
        <x:v>1</x:v>
      </x:c>
      <x:c r="P989" s="12" t="n">
        <x:f>IF(AND(ISNUMBER(F989),ISNUMBER(G989),G989&gt;0),F989/G989,"")</x:f>
        <x:v>0.38223936307010065</x:v>
      </x:c>
      <x:c r="Q989" s="14" t="d">
        <x:v>2025-01-30T00:00:00.000Z</x:v>
      </x:c>
      <x:c r="R989" t="str">
        <x:v>P00856</x:v>
      </x:c>
      <x:c r="S989" t="str">
        <x:v>I00988</x:v>
      </x:c>
      <x:c r="T989" t="str">
        <x:v>R01</x:v>
      </x:c>
      <x:c r="U989" t="n">
        <x:v>0</x:v>
      </x:c>
      <x:c r="V989" t="n">
        <x:v>0</x:v>
      </x:c>
    </x:row>
    <x:row r="990" ht="20" customHeight="1">
      <x:c r="A990" s="4" t="str">
        <x:v>C00989</x:v>
      </x:c>
      <x:c r="B990" s="4" t="str">
        <x:v>Motor</x:v>
      </x:c>
      <x:c r="C990" s="4" t="str">
        <x:v>West</x:v>
      </x:c>
      <x:c r="D990" s="4" t="str">
        <x:v>Collision</x:v>
      </x:c>
      <x:c r="E990" s="4" t="str">
        <x:v>Medium</x:v>
      </x:c>
      <x:c r="F990" s="10" t="n">
        <x:v>52469.98</x:v>
      </x:c>
      <x:c r="G990" s="10" t="n">
        <x:v>11169.6</x:v>
      </x:c>
      <x:c r="H990" s="11" t="n">
        <x:v>3</x:v>
      </x:c>
      <x:c r="I990" s="11" t="str">
        <x:v>Settled</x:v>
      </x:c>
      <x:c r="J990" s="11" t="n">
        <x:v>3</x:v>
      </x:c>
      <x:c r="K990" s="11" t="n">
        <x:v>14</x:v>
      </x:c>
      <x:c r="L990" s="11" t="n">
        <x:v>0</x:v>
      </x:c>
      <x:c r="M990" s="4" t="str">
        <x:v>2025-09</x:v>
      </x:c>
      <x:c r="N990" s="4" t="n">
        <x:f>IF(AND(I990="Settled",ISNUMBER(K990)),1,0)</x:f>
        <x:v>1</x:v>
      </x:c>
      <x:c r="O990" s="4" t="n">
        <x:f>IF(N990=1,IF(K990&gt;Summary!$B$5,1,0),"")</x:f>
        <x:v>0</x:v>
      </x:c>
      <x:c r="P990" s="12" t="n">
        <x:f>IF(AND(ISNUMBER(F990),ISNUMBER(G990),G990&gt;0),F990/G990,"")</x:f>
        <x:v>4.697570190517118</x:v>
      </x:c>
      <x:c r="Q990" s="14" t="d">
        <x:v>2025-09-23T00:00:00.000Z</x:v>
      </x:c>
      <x:c r="R990" t="str">
        <x:v>P00062</x:v>
      </x:c>
      <x:c r="S990" t="str">
        <x:v>I00989</x:v>
      </x:c>
      <x:c r="T990" t="str">
        <x:v>R03</x:v>
      </x:c>
      <x:c r="U990" t="n">
        <x:v>0</x:v>
      </x:c>
      <x:c r="V990" t="n">
        <x:v>0</x:v>
      </x:c>
    </x:row>
    <x:row r="991" ht="20" customHeight="1">
      <x:c r="A991" s="4" t="str">
        <x:v>C00990</x:v>
      </x:c>
      <x:c r="B991" s="4" t="str">
        <x:v>Motor</x:v>
      </x:c>
      <x:c r="C991" s="4" t="str">
        <x:v>South</x:v>
      </x:c>
      <x:c r="D991" s="4" t="str">
        <x:v>Collision</x:v>
      </x:c>
      <x:c r="E991" s="4" t="str">
        <x:v>High</x:v>
      </x:c>
      <x:c r="F991" s="10" t="n">
        <x:v>35216</x:v>
      </x:c>
      <x:c r="G991" s="10" t="n">
        <x:v>8436.74</x:v>
      </x:c>
      <x:c r="H991" s="11" t="n">
        <x:v>9</x:v>
      </x:c>
      <x:c r="I991" s="11" t="str">
        <x:v>Pending</x:v>
      </x:c>
      <x:c r="J991" s="11" t="n">
        <x:v>5</x:v>
      </x:c>
      <x:c r="K991" s="11"/>
      <x:c r="L991" s="11" t="n">
        <x:v>1</x:v>
      </x:c>
      <x:c r="M991" s="4" t="str">
        <x:v>2025-04</x:v>
      </x:c>
      <x:c r="N991" s="4" t="n">
        <x:f>IF(AND(I991="Settled",ISNUMBER(K991)),1,0)</x:f>
        <x:v>0</x:v>
      </x:c>
      <x:c r="O991" s="4" t="str">
        <x:f>IF(N991=1,IF(K991&gt;Summary!$B$5,1,0),"")</x:f>
      </x:c>
      <x:c r="P991" s="12" t="n">
        <x:f>IF(AND(ISNUMBER(F991),ISNUMBER(G991),G991&gt;0),F991/G991,"")</x:f>
        <x:v>4.174124128514094</x:v>
      </x:c>
      <x:c r="Q991" s="14" t="d">
        <x:v>2025-04-30T00:00:00.000Z</x:v>
      </x:c>
      <x:c r="R991" t="str">
        <x:v>P00187</x:v>
      </x:c>
      <x:c r="S991" t="str">
        <x:v>I00990</x:v>
      </x:c>
      <x:c r="T991" t="str">
        <x:v>R01</x:v>
      </x:c>
      <x:c r="U991" t="n">
        <x:v>0</x:v>
      </x:c>
      <x:c r="V991" t="n">
        <x:v>0</x:v>
      </x:c>
    </x:row>
    <x:row r="992" ht="20" customHeight="1">
      <x:c r="A992" s="4" t="str">
        <x:v>C00991</x:v>
      </x:c>
      <x:c r="B992" s="4" t="str">
        <x:v>Motor</x:v>
      </x:c>
      <x:c r="C992" s="4" t="str">
        <x:v>South</x:v>
      </x:c>
      <x:c r="D992" s="4" t="str">
        <x:v>Glass Damage</x:v>
      </x:c>
      <x:c r="E992" s="4" t="str">
        <x:v>High</x:v>
      </x:c>
      <x:c r="F992" s="10" t="n">
        <x:v>15224.86</x:v>
      </x:c>
      <x:c r="G992" s="10" t="n">
        <x:v>18166.05</x:v>
      </x:c>
      <x:c r="H992" s="11" t="n">
        <x:v>9</x:v>
      </x:c>
      <x:c r="I992" s="11" t="str">
        <x:v>Settled</x:v>
      </x:c>
      <x:c r="J992" s="11" t="n">
        <x:v>6</x:v>
      </x:c>
      <x:c r="K992" s="11" t="n">
        <x:v>36</x:v>
      </x:c>
      <x:c r="L992" s="11" t="n">
        <x:v>1</x:v>
      </x:c>
      <x:c r="M992" s="4" t="str">
        <x:v>2025-06</x:v>
      </x:c>
      <x:c r="N992" s="4" t="n">
        <x:f>IF(AND(I992="Settled",ISNUMBER(K992)),1,0)</x:f>
        <x:v>1</x:v>
      </x:c>
      <x:c r="O992" s="4" t="n">
        <x:f>IF(N992=1,IF(K992&gt;Summary!$B$5,1,0),"")</x:f>
        <x:v>1</x:v>
      </x:c>
      <x:c r="P992" s="12" t="n">
        <x:f>IF(AND(ISNUMBER(F992),ISNUMBER(G992),G992&gt;0),F992/G992,"")</x:f>
        <x:v>0.8380941371404351</x:v>
      </x:c>
      <x:c r="Q992" s="14" t="d">
        <x:v>2025-06-04T00:00:00.000Z</x:v>
      </x:c>
      <x:c r="R992" t="str">
        <x:v>P00165</x:v>
      </x:c>
      <x:c r="S992" t="str">
        <x:v>I00991</x:v>
      </x:c>
      <x:c r="T992" t="str">
        <x:v>R01</x:v>
      </x:c>
      <x:c r="U992" t="n">
        <x:v>0</x:v>
      </x:c>
      <x:c r="V992" t="n">
        <x:v>0</x:v>
      </x:c>
    </x:row>
    <x:row r="993" ht="20" customHeight="1">
      <x:c r="A993" s="4" t="str">
        <x:v>C00992</x:v>
      </x:c>
      <x:c r="B993" s="4" t="str">
        <x:v>Motor</x:v>
      </x:c>
      <x:c r="C993" s="4" t="str">
        <x:v>South</x:v>
      </x:c>
      <x:c r="D993" s="4" t="str">
        <x:v>Glass Damage</x:v>
      </x:c>
      <x:c r="E993" s="4" t="str">
        <x:v>Medium</x:v>
      </x:c>
      <x:c r="F993" s="10" t="n">
        <x:v>4340.77</x:v>
      </x:c>
      <x:c r="G993" s="10" t="n">
        <x:v>13554.47</x:v>
      </x:c>
      <x:c r="H993" s="11" t="n">
        <x:v>8</x:v>
      </x:c>
      <x:c r="I993" s="11" t="str">
        <x:v>Settled</x:v>
      </x:c>
      <x:c r="J993" s="11" t="n">
        <x:v>2</x:v>
      </x:c>
      <x:c r="K993" s="11" t="n">
        <x:v>18</x:v>
      </x:c>
      <x:c r="L993" s="11" t="n">
        <x:v>0</x:v>
      </x:c>
      <x:c r="M993" s="4" t="str">
        <x:v>2025-12</x:v>
      </x:c>
      <x:c r="N993" s="4" t="n">
        <x:f>IF(AND(I993="Settled",ISNUMBER(K993)),1,0)</x:f>
        <x:v>1</x:v>
      </x:c>
      <x:c r="O993" s="4" t="n">
        <x:f>IF(N993=1,IF(K993&gt;Summary!$B$5,1,0),"")</x:f>
        <x:v>0</x:v>
      </x:c>
      <x:c r="P993" s="12" t="n">
        <x:f>IF(AND(ISNUMBER(F993),ISNUMBER(G993),G993&gt;0),F993/G993,"")</x:f>
        <x:v>0.3202463836653149</x:v>
      </x:c>
      <x:c r="Q993" s="14" t="d">
        <x:v>2025-12-06T00:00:00.000Z</x:v>
      </x:c>
      <x:c r="R993" t="str">
        <x:v>P00460</x:v>
      </x:c>
      <x:c r="S993" t="str">
        <x:v>I00992</x:v>
      </x:c>
      <x:c r="T993" t="str">
        <x:v>R01</x:v>
      </x:c>
      <x:c r="U993" t="n">
        <x:v>0</x:v>
      </x:c>
      <x:c r="V993" t="n">
        <x:v>0</x:v>
      </x:c>
    </x:row>
    <x:row r="994" ht="20" customHeight="1">
      <x:c r="A994" s="4" t="str">
        <x:v>C00993</x:v>
      </x:c>
      <x:c r="B994" s="4" t="str">
        <x:v>Motor</x:v>
      </x:c>
      <x:c r="C994" s="4" t="str">
        <x:v>South</x:v>
      </x:c>
      <x:c r="D994" s="4" t="str">
        <x:v>Glass Damage</x:v>
      </x:c>
      <x:c r="E994" s="4" t="str">
        <x:v>Low</x:v>
      </x:c>
      <x:c r="F994" s="10" t="n">
        <x:v>1990.69</x:v>
      </x:c>
      <x:c r="G994" s="10" t="n">
        <x:v>11606.76</x:v>
      </x:c>
      <x:c r="H994" s="11" t="n">
        <x:v>10</x:v>
      </x:c>
      <x:c r="I994" s="11" t="str">
        <x:v>Pending</x:v>
      </x:c>
      <x:c r="J994" s="11" t="n">
        <x:v>2</x:v>
      </x:c>
      <x:c r="K994" s="11"/>
      <x:c r="L994" s="11" t="n">
        <x:v>0</x:v>
      </x:c>
      <x:c r="M994" s="4" t="str">
        <x:v>2025-06</x:v>
      </x:c>
      <x:c r="N994" s="4" t="n">
        <x:f>IF(AND(I994="Settled",ISNUMBER(K994)),1,0)</x:f>
        <x:v>0</x:v>
      </x:c>
      <x:c r="O994" s="4" t="str">
        <x:f>IF(N994=1,IF(K994&gt;Summary!$B$5,1,0),"")</x:f>
      </x:c>
      <x:c r="P994" s="12" t="n">
        <x:f>IF(AND(ISNUMBER(F994),ISNUMBER(G994),G994&gt;0),F994/G994,"")</x:f>
        <x:v>0.17151125723285396</x:v>
      </x:c>
      <x:c r="Q994" s="14" t="d">
        <x:v>2025-06-26T00:00:00.000Z</x:v>
      </x:c>
      <x:c r="R994" t="str">
        <x:v>P00533</x:v>
      </x:c>
      <x:c r="S994" t="str">
        <x:v>I00993</x:v>
      </x:c>
      <x:c r="T994" t="str">
        <x:v>R01</x:v>
      </x:c>
      <x:c r="U994" t="n">
        <x:v>0</x:v>
      </x:c>
      <x:c r="V994" t="n">
        <x:v>0</x:v>
      </x:c>
    </x:row>
    <x:row r="995" ht="20" customHeight="1">
      <x:c r="A995" s="4" t="str">
        <x:v>C00994</x:v>
      </x:c>
      <x:c r="B995" s="4" t="str">
        <x:v>Motor</x:v>
      </x:c>
      <x:c r="C995" s="4" t="str">
        <x:v>South</x:v>
      </x:c>
      <x:c r="D995" s="4" t="str">
        <x:v>Theft</x:v>
      </x:c>
      <x:c r="E995" s="4" t="str">
        <x:v>Low</x:v>
      </x:c>
      <x:c r="F995" s="10" t="n">
        <x:v>39881.72</x:v>
      </x:c>
      <x:c r="G995" s="10" t="n">
        <x:v>17110.67</x:v>
      </x:c>
      <x:c r="H995" s="11" t="n">
        <x:v>9</x:v>
      </x:c>
      <x:c r="I995" s="11" t="str">
        <x:v>Settled</x:v>
      </x:c>
      <x:c r="J995" s="11" t="n">
        <x:v>4</x:v>
      </x:c>
      <x:c r="K995" s="11" t="n">
        <x:v>22</x:v>
      </x:c>
      <x:c r="L995" s="11" t="n">
        <x:v>1</x:v>
      </x:c>
      <x:c r="M995" s="4" t="str">
        <x:v>2025-01</x:v>
      </x:c>
      <x:c r="N995" s="4" t="n">
        <x:f>IF(AND(I995="Settled",ISNUMBER(K995)),1,0)</x:f>
        <x:v>1</x:v>
      </x:c>
      <x:c r="O995" s="4" t="n">
        <x:f>IF(N995=1,IF(K995&gt;Summary!$B$5,1,0),"")</x:f>
        <x:v>0</x:v>
      </x:c>
      <x:c r="P995" s="12" t="n">
        <x:f>IF(AND(ISNUMBER(F995),ISNUMBER(G995),G995&gt;0),F995/G995,"")</x:f>
        <x:v>2.330809956594336</x:v>
      </x:c>
      <x:c r="Q995" s="14" t="d">
        <x:v>2025-01-28T00:00:00.000Z</x:v>
      </x:c>
      <x:c r="R995" t="str">
        <x:v>P01026</x:v>
      </x:c>
      <x:c r="S995" t="str">
        <x:v>I00994</x:v>
      </x:c>
      <x:c r="T995" t="str">
        <x:v>R01</x:v>
      </x:c>
      <x:c r="U995" t="n">
        <x:v>0</x:v>
      </x:c>
      <x:c r="V995" t="n">
        <x:v>0</x:v>
      </x:c>
    </x:row>
    <x:row r="996" ht="20" customHeight="1">
      <x:c r="A996" s="4" t="str">
        <x:v>C00995</x:v>
      </x:c>
      <x:c r="B996" s="4" t="str">
        <x:v>Motor</x:v>
      </x:c>
      <x:c r="C996" s="4" t="str">
        <x:v>West</x:v>
      </x:c>
      <x:c r="D996" s="4" t="str">
        <x:v>Collision</x:v>
      </x:c>
      <x:c r="E996" s="4" t="str">
        <x:v>Medium</x:v>
      </x:c>
      <x:c r="F996" s="10" t="n">
        <x:v>40708.93</x:v>
      </x:c>
      <x:c r="G996" s="10" t="n">
        <x:v>4843.55</x:v>
      </x:c>
      <x:c r="H996" s="11" t="n">
        <x:v>6</x:v>
      </x:c>
      <x:c r="I996" s="11" t="str">
        <x:v>Settled</x:v>
      </x:c>
      <x:c r="J996" s="11" t="n">
        <x:v>2</x:v>
      </x:c>
      <x:c r="K996" s="11" t="n">
        <x:v>13</x:v>
      </x:c>
      <x:c r="L996" s="11" t="n">
        <x:v>0</x:v>
      </x:c>
      <x:c r="M996" s="4" t="str">
        <x:v>2025-06</x:v>
      </x:c>
      <x:c r="N996" s="4" t="n">
        <x:f>IF(AND(I996="Settled",ISNUMBER(K996)),1,0)</x:f>
        <x:v>1</x:v>
      </x:c>
      <x:c r="O996" s="4" t="n">
        <x:f>IF(N996=1,IF(K996&gt;Summary!$B$5,1,0),"")</x:f>
        <x:v>0</x:v>
      </x:c>
      <x:c r="P996" s="12" t="n">
        <x:f>IF(AND(ISNUMBER(F996),ISNUMBER(G996),G996&gt;0),F996/G996,"")</x:f>
        <x:v>8.404771293782453</x:v>
      </x:c>
      <x:c r="Q996" s="14" t="d">
        <x:v>2025-06-17T00:00:00.000Z</x:v>
      </x:c>
      <x:c r="R996" t="str">
        <x:v>P00498</x:v>
      </x:c>
      <x:c r="S996" t="str">
        <x:v>I00995</x:v>
      </x:c>
      <x:c r="T996" t="str">
        <x:v>R03</x:v>
      </x:c>
      <x:c r="U996" t="n">
        <x:v>0</x:v>
      </x:c>
      <x:c r="V996" t="n">
        <x:v>0</x:v>
      </x:c>
    </x:row>
    <x:row r="997" ht="20" customHeight="1">
      <x:c r="A997" s="4" t="str">
        <x:v>C00996</x:v>
      </x:c>
      <x:c r="B997" s="4" t="str">
        <x:v>Motor</x:v>
      </x:c>
      <x:c r="C997" s="4" t="str">
        <x:v>Central</x:v>
      </x:c>
      <x:c r="D997" s="4" t="str">
        <x:v>Glass Damage</x:v>
      </x:c>
      <x:c r="E997" s="4" t="str">
        <x:v>Low</x:v>
      </x:c>
      <x:c r="F997" s="10" t="n">
        <x:v>4275.94</x:v>
      </x:c>
      <x:c r="G997" s="10" t="n">
        <x:v>11837.94</x:v>
      </x:c>
      <x:c r="H997" s="11" t="n">
        <x:v>4</x:v>
      </x:c>
      <x:c r="I997" s="11" t="str">
        <x:v>Settled</x:v>
      </x:c>
      <x:c r="J997" s="11" t="n">
        <x:v>2</x:v>
      </x:c>
      <x:c r="K997" s="11" t="n">
        <x:v>22</x:v>
      </x:c>
      <x:c r="L997" s="11" t="n">
        <x:v>0</x:v>
      </x:c>
      <x:c r="M997" s="4" t="str">
        <x:v>2025-03</x:v>
      </x:c>
      <x:c r="N997" s="4" t="n">
        <x:f>IF(AND(I997="Settled",ISNUMBER(K997)),1,0)</x:f>
        <x:v>1</x:v>
      </x:c>
      <x:c r="O997" s="4" t="n">
        <x:f>IF(N997=1,IF(K997&gt;Summary!$B$5,1,0),"")</x:f>
        <x:v>0</x:v>
      </x:c>
      <x:c r="P997" s="12" t="n">
        <x:f>IF(AND(ISNUMBER(F997),ISNUMBER(G997),G997&gt;0),F997/G997,"")</x:f>
        <x:v>0.36120642611805764</x:v>
      </x:c>
      <x:c r="Q997" s="14" t="d">
        <x:v>2025-03-29T00:00:00.000Z</x:v>
      </x:c>
      <x:c r="R997" t="str">
        <x:v>P01161</x:v>
      </x:c>
      <x:c r="S997" t="str">
        <x:v>I00996</x:v>
      </x:c>
      <x:c r="T997" t="str">
        <x:v>R05</x:v>
      </x:c>
      <x:c r="U997" t="n">
        <x:v>0</x:v>
      </x:c>
      <x:c r="V997" t="n">
        <x:v>0</x:v>
      </x:c>
    </x:row>
    <x:row r="998" ht="20" customHeight="1">
      <x:c r="A998" s="4" t="str">
        <x:v>C00997</x:v>
      </x:c>
      <x:c r="B998" s="4" t="str">
        <x:v>Motor</x:v>
      </x:c>
      <x:c r="C998" s="4" t="str">
        <x:v>North</x:v>
      </x:c>
      <x:c r="D998" s="4" t="str">
        <x:v>Glass Damage</x:v>
      </x:c>
      <x:c r="E998" s="4" t="str">
        <x:v>Medium</x:v>
      </x:c>
      <x:c r="F998" s="10" t="n">
        <x:v>5577.14</x:v>
      </x:c>
      <x:c r="G998" s="10" t="n">
        <x:v>19706.64</x:v>
      </x:c>
      <x:c r="H998" s="11" t="n">
        <x:v>9</x:v>
      </x:c>
      <x:c r="I998" s="11" t="str">
        <x:v>Rejected</x:v>
      </x:c>
      <x:c r="J998" s="11" t="n">
        <x:v>4</x:v>
      </x:c>
      <x:c r="K998" s="11"/>
      <x:c r="L998" s="11" t="n">
        <x:v>0</x:v>
      </x:c>
      <x:c r="M998" s="4" t="str">
        <x:v>2025-06</x:v>
      </x:c>
      <x:c r="N998" s="4" t="n">
        <x:f>IF(AND(I998="Settled",ISNUMBER(K998)),1,0)</x:f>
        <x:v>0</x:v>
      </x:c>
      <x:c r="O998" s="4" t="str">
        <x:f>IF(N998=1,IF(K998&gt;Summary!$B$5,1,0),"")</x:f>
      </x:c>
      <x:c r="P998" s="12" t="n">
        <x:f>IF(AND(ISNUMBER(F998),ISNUMBER(G998),G998&gt;0),F998/G998,"")</x:f>
        <x:v>0.28300816374582377</x:v>
      </x:c>
      <x:c r="Q998" s="14" t="d">
        <x:v>2025-06-23T00:00:00.000Z</x:v>
      </x:c>
      <x:c r="R998" t="str">
        <x:v>P00471</x:v>
      </x:c>
      <x:c r="S998" t="str">
        <x:v>I00997</x:v>
      </x:c>
      <x:c r="T998" t="str">
        <x:v>R02</x:v>
      </x:c>
      <x:c r="U998" t="n">
        <x:v>0</x:v>
      </x:c>
      <x:c r="V998" t="n">
        <x:v>0</x:v>
      </x:c>
    </x:row>
    <x:row r="999" ht="20" customHeight="1">
      <x:c r="A999" s="4" t="str">
        <x:v>C00998</x:v>
      </x:c>
      <x:c r="B999" s="4" t="str">
        <x:v>Motor</x:v>
      </x:c>
      <x:c r="C999" s="4" t="str">
        <x:v>South</x:v>
      </x:c>
      <x:c r="D999" s="4" t="str">
        <x:v>Theft</x:v>
      </x:c>
      <x:c r="E999" s="4" t="str">
        <x:v>Medium</x:v>
      </x:c>
      <x:c r="F999" s="10" t="n">
        <x:v>51316.05</x:v>
      </x:c>
      <x:c r="G999" s="10" t="n">
        <x:v>8499.8</x:v>
      </x:c>
      <x:c r="H999" s="11" t="n">
        <x:v>4</x:v>
      </x:c>
      <x:c r="I999" s="11" t="str">
        <x:v>Settled</x:v>
      </x:c>
      <x:c r="J999" s="11" t="n">
        <x:v>6</x:v>
      </x:c>
      <x:c r="K999" s="11" t="n">
        <x:v>40</x:v>
      </x:c>
      <x:c r="L999" s="11" t="n">
        <x:v>1</x:v>
      </x:c>
      <x:c r="M999" s="4" t="str">
        <x:v>2025-03</x:v>
      </x:c>
      <x:c r="N999" s="4" t="n">
        <x:f>IF(AND(I999="Settled",ISNUMBER(K999)),1,0)</x:f>
        <x:v>1</x:v>
      </x:c>
      <x:c r="O999" s="4" t="n">
        <x:f>IF(N999=1,IF(K999&gt;Summary!$B$5,1,0),"")</x:f>
        <x:v>1</x:v>
      </x:c>
      <x:c r="P999" s="12" t="n">
        <x:f>IF(AND(ISNUMBER(F999),ISNUMBER(G999),G999&gt;0),F999/G999,"")</x:f>
        <x:v>6.037324407633122</x:v>
      </x:c>
      <x:c r="Q999" s="14" t="d">
        <x:v>2025-03-21T00:00:00.000Z</x:v>
      </x:c>
      <x:c r="R999" t="str">
        <x:v>P00422</x:v>
      </x:c>
      <x:c r="S999" t="str">
        <x:v>I00998</x:v>
      </x:c>
      <x:c r="T999" t="str">
        <x:v>R01</x:v>
      </x:c>
      <x:c r="U999" t="n">
        <x:v>0</x:v>
      </x:c>
      <x:c r="V999" t="n">
        <x:v>0</x:v>
      </x:c>
    </x:row>
    <x:row r="1000" ht="20" customHeight="1">
      <x:c r="A1000" s="4" t="str">
        <x:v>C00999</x:v>
      </x:c>
      <x:c r="B1000" s="4" t="str">
        <x:v>Property</x:v>
      </x:c>
      <x:c r="C1000" s="4" t="str">
        <x:v>West</x:v>
      </x:c>
      <x:c r="D1000" s="4" t="str">
        <x:v>Flood</x:v>
      </x:c>
      <x:c r="E1000" s="4" t="str">
        <x:v>High</x:v>
      </x:c>
      <x:c r="F1000" s="10" t="n">
        <x:v>336284.43</x:v>
      </x:c>
      <x:c r="G1000" s="10" t="n">
        <x:v>8925.09</x:v>
      </x:c>
      <x:c r="H1000" s="11" t="n">
        <x:v>7</x:v>
      </x:c>
      <x:c r="I1000" s="11" t="str">
        <x:v>Rejected</x:v>
      </x:c>
      <x:c r="J1000" s="11" t="n">
        <x:v>5</x:v>
      </x:c>
      <x:c r="K1000" s="11"/>
      <x:c r="L1000" s="11" t="n">
        <x:v>1</x:v>
      </x:c>
      <x:c r="M1000" s="4" t="str">
        <x:v>2025-08</x:v>
      </x:c>
      <x:c r="N1000" s="4" t="n">
        <x:f>IF(AND(I1000="Settled",ISNUMBER(K1000)),1,0)</x:f>
        <x:v>0</x:v>
      </x:c>
      <x:c r="O1000" s="4" t="str">
        <x:f>IF(N1000=1,IF(K1000&gt;Summary!$B$5,1,0),"")</x:f>
      </x:c>
      <x:c r="P1000" s="12" t="n">
        <x:f>IF(AND(ISNUMBER(F1000),ISNUMBER(G1000),G1000&gt;0),F1000/G1000,"")</x:f>
        <x:v>37.678547779350126</x:v>
      </x:c>
      <x:c r="Q1000" s="14" t="d">
        <x:v>2025-08-23T00:00:00.000Z</x:v>
      </x:c>
      <x:c r="R1000" t="str">
        <x:v>P00441</x:v>
      </x:c>
      <x:c r="S1000" t="str">
        <x:v>I00999</x:v>
      </x:c>
      <x:c r="T1000" t="str">
        <x:v>R03</x:v>
      </x:c>
      <x:c r="U1000" t="n">
        <x:v>0</x:v>
      </x:c>
      <x:c r="V1000" t="n">
        <x:v>0</x:v>
      </x:c>
    </x:row>
    <x:row r="1001" ht="20" customHeight="1">
      <x:c r="A1001" s="4" t="str">
        <x:v>C01000</x:v>
      </x:c>
      <x:c r="B1001" s="4" t="str">
        <x:v>Property</x:v>
      </x:c>
      <x:c r="C1001" s="4" t="str">
        <x:v>South</x:v>
      </x:c>
      <x:c r="D1001" s="4" t="str">
        <x:v>Water Damage</x:v>
      </x:c>
      <x:c r="E1001" s="4" t="str">
        <x:v>High</x:v>
      </x:c>
      <x:c r="F1001" s="10" t="n">
        <x:v>122617.42</x:v>
      </x:c>
      <x:c r="G1001" s="10" t="n">
        <x:v>10478.93</x:v>
      </x:c>
      <x:c r="H1001" s="11" t="n">
        <x:v>4</x:v>
      </x:c>
      <x:c r="I1001" s="11" t="str">
        <x:v>Settled</x:v>
      </x:c>
      <x:c r="J1001" s="11" t="n">
        <x:v>5</x:v>
      </x:c>
      <x:c r="K1001" s="11" t="n">
        <x:v>37</x:v>
      </x:c>
      <x:c r="L1001" s="11" t="n">
        <x:v>1</x:v>
      </x:c>
      <x:c r="M1001" s="4" t="str">
        <x:v>2025-03</x:v>
      </x:c>
      <x:c r="N1001" s="4" t="n">
        <x:f>IF(AND(I1001="Settled",ISNUMBER(K1001)),1,0)</x:f>
        <x:v>1</x:v>
      </x:c>
      <x:c r="O1001" s="4" t="n">
        <x:f>IF(N1001=1,IF(K1001&gt;Summary!$B$5,1,0),"")</x:f>
        <x:v>1</x:v>
      </x:c>
      <x:c r="P1001" s="12" t="n">
        <x:f>IF(AND(ISNUMBER(F1001),ISNUMBER(G1001),G1001&gt;0),F1001/G1001,"")</x:f>
        <x:v>11.701330193063605</x:v>
      </x:c>
      <x:c r="Q1001" s="14" t="d">
        <x:v>2025-03-27T00:00:00.000Z</x:v>
      </x:c>
      <x:c r="R1001" t="str">
        <x:v>P00527</x:v>
      </x:c>
      <x:c r="S1001" t="str">
        <x:v>I01000</x:v>
      </x:c>
      <x:c r="T1001" t="str">
        <x:v>R01</x:v>
      </x:c>
      <x:c r="U1001" t="n">
        <x:v>0</x:v>
      </x:c>
      <x:c r="V1001" t="n">
        <x:v>0</x:v>
      </x:c>
    </x:row>
    <x:row r="1002" ht="20" customHeight="1">
      <x:c r="A1002" s="4" t="str">
        <x:v>C01001</x:v>
      </x:c>
      <x:c r="B1002" s="4" t="str">
        <x:v>Motor</x:v>
      </x:c>
      <x:c r="C1002" s="4" t="str">
        <x:v>West</x:v>
      </x:c>
      <x:c r="D1002" s="4" t="str">
        <x:v>Collision</x:v>
      </x:c>
      <x:c r="E1002" s="4" t="str">
        <x:v>Medium</x:v>
      </x:c>
      <x:c r="F1002" s="10" t="n">
        <x:v>72326.29</x:v>
      </x:c>
      <x:c r="G1002" s="10" t="n">
        <x:v>8499.8</x:v>
      </x:c>
      <x:c r="H1002" s="11" t="n">
        <x:v>6</x:v>
      </x:c>
      <x:c r="I1002" s="11" t="str">
        <x:v>Pending</x:v>
      </x:c>
      <x:c r="J1002" s="11" t="n">
        <x:v>2</x:v>
      </x:c>
      <x:c r="K1002" s="11"/>
      <x:c r="L1002" s="11" t="n">
        <x:v>0</x:v>
      </x:c>
      <x:c r="M1002" s="4" t="str">
        <x:v>2025-06</x:v>
      </x:c>
      <x:c r="N1002" s="4" t="n">
        <x:f>IF(AND(I1002="Settled",ISNUMBER(K1002)),1,0)</x:f>
        <x:v>0</x:v>
      </x:c>
      <x:c r="O1002" s="4" t="str">
        <x:f>IF(N1002=1,IF(K1002&gt;Summary!$B$5,1,0),"")</x:f>
      </x:c>
      <x:c r="P1002" s="12" t="n">
        <x:f>IF(AND(ISNUMBER(F1002),ISNUMBER(G1002),G1002&gt;0),F1002/G1002,"")</x:f>
        <x:v>8.509175510012</x:v>
      </x:c>
      <x:c r="Q1002" s="14" t="d">
        <x:v>2025-06-19T00:00:00.000Z</x:v>
      </x:c>
      <x:c r="R1002" t="str">
        <x:v>P01341</x:v>
      </x:c>
      <x:c r="S1002" t="str">
        <x:v>I01001</x:v>
      </x:c>
      <x:c r="T1002" t="str">
        <x:v>R03</x:v>
      </x:c>
      <x:c r="U1002" t="n">
        <x:v>0</x:v>
      </x:c>
      <x:c r="V1002" t="n">
        <x:v>0</x:v>
      </x:c>
    </x:row>
    <x:row r="1003" ht="20" customHeight="1">
      <x:c r="A1003" s="4" t="str">
        <x:v>C01002</x:v>
      </x:c>
      <x:c r="B1003" s="4" t="str">
        <x:v>Motor</x:v>
      </x:c>
      <x:c r="C1003" s="4" t="str">
        <x:v>South</x:v>
      </x:c>
      <x:c r="D1003" s="4" t="str">
        <x:v>Glass Damage</x:v>
      </x:c>
      <x:c r="E1003" s="4" t="str">
        <x:v>Medium</x:v>
      </x:c>
      <x:c r="F1003" s="10" t="n">
        <x:v>19554.85</x:v>
      </x:c>
      <x:c r="G1003" s="10" t="n">
        <x:v>6897.83</x:v>
      </x:c>
      <x:c r="H1003" s="11" t="n">
        <x:v>10</x:v>
      </x:c>
      <x:c r="I1003" s="11" t="str">
        <x:v>Settled</x:v>
      </x:c>
      <x:c r="J1003" s="11" t="n">
        <x:v>2</x:v>
      </x:c>
      <x:c r="K1003" s="11" t="n">
        <x:v>17</x:v>
      </x:c>
      <x:c r="L1003" s="11" t="n">
        <x:v>0</x:v>
      </x:c>
      <x:c r="M1003" s="4" t="str">
        <x:v>2025-12</x:v>
      </x:c>
      <x:c r="N1003" s="4" t="n">
        <x:f>IF(AND(I1003="Settled",ISNUMBER(K1003)),1,0)</x:f>
        <x:v>1</x:v>
      </x:c>
      <x:c r="O1003" s="4" t="n">
        <x:f>IF(N1003=1,IF(K1003&gt;Summary!$B$5,1,0),"")</x:f>
        <x:v>0</x:v>
      </x:c>
      <x:c r="P1003" s="12" t="n">
        <x:f>IF(AND(ISNUMBER(F1003),ISNUMBER(G1003),G1003&gt;0),F1003/G1003,"")</x:f>
        <x:v>2.8349277961329866</x:v>
      </x:c>
      <x:c r="Q1003" s="14" t="d">
        <x:v>2025-12-15T00:00:00.000Z</x:v>
      </x:c>
      <x:c r="R1003" t="str">
        <x:v>P00396</x:v>
      </x:c>
      <x:c r="S1003" t="str">
        <x:v>I01002</x:v>
      </x:c>
      <x:c r="T1003" t="str">
        <x:v>R01</x:v>
      </x:c>
      <x:c r="U1003" t="n">
        <x:v>0</x:v>
      </x:c>
      <x:c r="V1003" t="n">
        <x:v>0</x:v>
      </x:c>
    </x:row>
    <x:row r="1004" ht="20" customHeight="1">
      <x:c r="A1004" s="4" t="str">
        <x:v>C01003</x:v>
      </x:c>
      <x:c r="B1004" s="4" t="str">
        <x:v>Motor</x:v>
      </x:c>
      <x:c r="C1004" s="4" t="str">
        <x:v>West</x:v>
      </x:c>
      <x:c r="D1004" s="4" t="str">
        <x:v>Collision</x:v>
      </x:c>
      <x:c r="E1004" s="4" t="str">
        <x:v>Low</x:v>
      </x:c>
      <x:c r="F1004" s="10" t="n">
        <x:v>17162.01</x:v>
      </x:c>
      <x:c r="G1004" s="10" t="n">
        <x:v>10496.6</x:v>
      </x:c>
      <x:c r="H1004" s="11" t="n">
        <x:v>1</x:v>
      </x:c>
      <x:c r="I1004" s="11" t="str">
        <x:v>Settled</x:v>
      </x:c>
      <x:c r="J1004" s="11" t="n">
        <x:v>3</x:v>
      </x:c>
      <x:c r="K1004" s="11"/>
      <x:c r="L1004" s="11" t="n">
        <x:v>0</x:v>
      </x:c>
      <x:c r="M1004" s="4" t="str">
        <x:v>2025-08</x:v>
      </x:c>
      <x:c r="N1004" s="4" t="n">
        <x:f>IF(AND(I1004="Settled",ISNUMBER(K1004)),1,0)</x:f>
        <x:v>0</x:v>
      </x:c>
      <x:c r="O1004" s="4" t="str">
        <x:f>IF(N1004=1,IF(K1004&gt;Summary!$B$5,1,0),"")</x:f>
      </x:c>
      <x:c r="P1004" s="12" t="n">
        <x:f>IF(AND(ISNUMBER(F1004),ISNUMBER(G1004),G1004&gt;0),F1004/G1004,"")</x:f>
        <x:v>1.6350065735571517</x:v>
      </x:c>
      <x:c r="Q1004" s="14" t="d">
        <x:v>2025-08-21T00:00:00.000Z</x:v>
      </x:c>
      <x:c r="R1004" t="str">
        <x:v>P00438</x:v>
      </x:c>
      <x:c r="S1004" t="str">
        <x:v>I01003</x:v>
      </x:c>
      <x:c r="T1004" t="str">
        <x:v>R03</x:v>
      </x:c>
      <x:c r="U1004" t="n">
        <x:v>0</x:v>
      </x:c>
      <x:c r="V1004" t="n">
        <x:v>0</x:v>
      </x:c>
    </x:row>
    <x:row r="1005" ht="20" customHeight="1">
      <x:c r="A1005" s="4" t="str">
        <x:v>C01004</x:v>
      </x:c>
      <x:c r="B1005" s="4" t="str">
        <x:v>Motor</x:v>
      </x:c>
      <x:c r="C1005" s="4" t="str">
        <x:v>West</x:v>
      </x:c>
      <x:c r="D1005" s="4" t="str">
        <x:v>Glass Damage</x:v>
      </x:c>
      <x:c r="E1005" s="4" t="str">
        <x:v>Medium</x:v>
      </x:c>
      <x:c r="F1005" s="10" t="n">
        <x:v>4152.4</x:v>
      </x:c>
      <x:c r="G1005" s="10" t="n">
        <x:v>8108.94</x:v>
      </x:c>
      <x:c r="H1005" s="11" t="n">
        <x:v>8</x:v>
      </x:c>
      <x:c r="I1005" s="11" t="str">
        <x:v>Pending</x:v>
      </x:c>
      <x:c r="J1005" s="11" t="n">
        <x:v>2</x:v>
      </x:c>
      <x:c r="K1005" s="11"/>
      <x:c r="L1005" s="11" t="n">
        <x:v>0</x:v>
      </x:c>
      <x:c r="M1005" s="4" t="str">
        <x:v>2025-09</x:v>
      </x:c>
      <x:c r="N1005" s="4" t="n">
        <x:f>IF(AND(I1005="Settled",ISNUMBER(K1005)),1,0)</x:f>
        <x:v>0</x:v>
      </x:c>
      <x:c r="O1005" s="4" t="str">
        <x:f>IF(N1005=1,IF(K1005&gt;Summary!$B$5,1,0),"")</x:f>
      </x:c>
      <x:c r="P1005" s="12" t="n">
        <x:f>IF(AND(ISNUMBER(F1005),ISNUMBER(G1005),G1005&gt;0),F1005/G1005,"")</x:f>
        <x:v>0.5120767942542428</x:v>
      </x:c>
      <x:c r="Q1005" s="14" t="d">
        <x:v>2025-09-16T00:00:00.000Z</x:v>
      </x:c>
      <x:c r="R1005" t="str">
        <x:v>P01532</x:v>
      </x:c>
      <x:c r="S1005" t="str">
        <x:v>I01004</x:v>
      </x:c>
      <x:c r="T1005" t="str">
        <x:v>R03</x:v>
      </x:c>
      <x:c r="U1005" t="n">
        <x:v>0</x:v>
      </x:c>
      <x:c r="V1005" t="n">
        <x:v>0</x:v>
      </x:c>
    </x:row>
    <x:row r="1006" ht="20" customHeight="1">
      <x:c r="A1006" s="4" t="str">
        <x:v>C01005</x:v>
      </x:c>
      <x:c r="B1006" s="4" t="str">
        <x:v>Motor</x:v>
      </x:c>
      <x:c r="C1006" s="4" t="str">
        <x:v>South</x:v>
      </x:c>
      <x:c r="D1006" s="4" t="str">
        <x:v>Collision</x:v>
      </x:c>
      <x:c r="E1006" s="4" t="str">
        <x:v>Low</x:v>
      </x:c>
      <x:c r="F1006" s="10" t="n">
        <x:v>13004.1</x:v>
      </x:c>
      <x:c r="G1006" s="10" t="n">
        <x:v>7303.64</x:v>
      </x:c>
      <x:c r="H1006" s="11" t="n">
        <x:v>3</x:v>
      </x:c>
      <x:c r="I1006" s="11" t="str">
        <x:v>Pending</x:v>
      </x:c>
      <x:c r="J1006" s="11" t="n">
        <x:v>4</x:v>
      </x:c>
      <x:c r="K1006" s="11"/>
      <x:c r="L1006" s="11" t="n">
        <x:v>0</x:v>
      </x:c>
      <x:c r="M1006" s="4" t="str">
        <x:v>2025-10</x:v>
      </x:c>
      <x:c r="N1006" s="4" t="n">
        <x:f>IF(AND(I1006="Settled",ISNUMBER(K1006)),1,0)</x:f>
        <x:v>0</x:v>
      </x:c>
      <x:c r="O1006" s="4" t="str">
        <x:f>IF(N1006=1,IF(K1006&gt;Summary!$B$5,1,0),"")</x:f>
      </x:c>
      <x:c r="P1006" s="12" t="n">
        <x:f>IF(AND(ISNUMBER(F1006),ISNUMBER(G1006),G1006&gt;0),F1006/G1006,"")</x:f>
        <x:v>1.780495752802712</x:v>
      </x:c>
      <x:c r="Q1006" s="14" t="d">
        <x:v>2025-10-09T00:00:00.000Z</x:v>
      </x:c>
      <x:c r="R1006" t="str">
        <x:v>P01046</x:v>
      </x:c>
      <x:c r="S1006" t="str">
        <x:v>I01005</x:v>
      </x:c>
      <x:c r="T1006" t="str">
        <x:v>R01</x:v>
      </x:c>
      <x:c r="U1006" t="n">
        <x:v>0</x:v>
      </x:c>
      <x:c r="V1006" t="n">
        <x:v>0</x:v>
      </x:c>
    </x:row>
    <x:row r="1007" ht="20" customHeight="1">
      <x:c r="A1007" s="4" t="str">
        <x:v>C01006</x:v>
      </x:c>
      <x:c r="B1007" s="4" t="str">
        <x:v>Property</x:v>
      </x:c>
      <x:c r="C1007" s="4" t="str">
        <x:v>East</x:v>
      </x:c>
      <x:c r="D1007" s="4" t="str">
        <x:v>Fire</x:v>
      </x:c>
      <x:c r="E1007" s="4" t="str">
        <x:v>Medium</x:v>
      </x:c>
      <x:c r="F1007" s="10" t="n">
        <x:v>174387.91</x:v>
      </x:c>
      <x:c r="G1007" s="10" t="n">
        <x:v>12462.11</x:v>
      </x:c>
      <x:c r="H1007" s="11" t="n">
        <x:v>10</x:v>
      </x:c>
      <x:c r="I1007" s="11" t="str">
        <x:v>Settled</x:v>
      </x:c>
      <x:c r="J1007" s="11" t="n">
        <x:v>4</x:v>
      </x:c>
      <x:c r="K1007" s="11" t="n">
        <x:v>25</x:v>
      </x:c>
      <x:c r="L1007" s="11" t="n">
        <x:v>1</x:v>
      </x:c>
      <x:c r="M1007" s="4" t="str">
        <x:v>2025-12</x:v>
      </x:c>
      <x:c r="N1007" s="4" t="n">
        <x:f>IF(AND(I1007="Settled",ISNUMBER(K1007)),1,0)</x:f>
        <x:v>1</x:v>
      </x:c>
      <x:c r="O1007" s="4" t="n">
        <x:f>IF(N1007=1,IF(K1007&gt;Summary!$B$5,1,0),"")</x:f>
        <x:v>0</x:v>
      </x:c>
      <x:c r="P1007" s="12" t="n">
        <x:f>IF(AND(ISNUMBER(F1007),ISNUMBER(G1007),G1007&gt;0),F1007/G1007,"")</x:f>
        <x:v>13.99344974486664</x:v>
      </x:c>
      <x:c r="Q1007" s="14" t="d">
        <x:v>2025-12-02T00:00:00.000Z</x:v>
      </x:c>
      <x:c r="R1007" t="str">
        <x:v>P00305</x:v>
      </x:c>
      <x:c r="S1007" t="str">
        <x:v>I01006</x:v>
      </x:c>
      <x:c r="T1007" t="str">
        <x:v>R04</x:v>
      </x:c>
      <x:c r="U1007" t="n">
        <x:v>0</x:v>
      </x:c>
      <x:c r="V1007" t="n">
        <x:v>0</x:v>
      </x:c>
    </x:row>
    <x:row r="1008" ht="20" customHeight="1">
      <x:c r="A1008" s="4" t="str">
        <x:v>C01007</x:v>
      </x:c>
      <x:c r="B1008" s="4" t="str">
        <x:v>Motor</x:v>
      </x:c>
      <x:c r="C1008" s="4" t="str">
        <x:v>Central</x:v>
      </x:c>
      <x:c r="D1008" s="4" t="str">
        <x:v>Unknown</x:v>
      </x:c>
      <x:c r="E1008" s="4" t="str">
        <x:v>High</x:v>
      </x:c>
      <x:c r="F1008" s="10" t="n">
        <x:v>68602.41</x:v>
      </x:c>
      <x:c r="G1008" s="10" t="n">
        <x:v>18511.95</x:v>
      </x:c>
      <x:c r="H1008" s="11" t="n">
        <x:v>10</x:v>
      </x:c>
      <x:c r="I1008" s="11" t="str">
        <x:v>Settled</x:v>
      </x:c>
      <x:c r="J1008" s="11" t="n">
        <x:v>6</x:v>
      </x:c>
      <x:c r="K1008" s="11" t="n">
        <x:v>43</x:v>
      </x:c>
      <x:c r="L1008" s="11" t="n">
        <x:v>1</x:v>
      </x:c>
      <x:c r="M1008" s="4" t="str">
        <x:v>2025-11</x:v>
      </x:c>
      <x:c r="N1008" s="4" t="n">
        <x:f>IF(AND(I1008="Settled",ISNUMBER(K1008)),1,0)</x:f>
        <x:v>1</x:v>
      </x:c>
      <x:c r="O1008" s="4" t="n">
        <x:f>IF(N1008=1,IF(K1008&gt;Summary!$B$5,1,0),"")</x:f>
        <x:v>1</x:v>
      </x:c>
      <x:c r="P1008" s="12" t="n">
        <x:f>IF(AND(ISNUMBER(F1008),ISNUMBER(G1008),G1008&gt;0),F1008/G1008,"")</x:f>
        <x:v>3.705844603080713</x:v>
      </x:c>
      <x:c r="Q1008" s="14" t="d">
        <x:v>2025-11-20T00:00:00.000Z</x:v>
      </x:c>
      <x:c r="R1008" t="str">
        <x:v>P01390</x:v>
      </x:c>
      <x:c r="S1008" t="str">
        <x:v>I01007</x:v>
      </x:c>
      <x:c r="T1008" t="str">
        <x:v>R05</x:v>
      </x:c>
      <x:c r="U1008" t="n">
        <x:v>0</x:v>
      </x:c>
      <x:c r="V1008" t="n">
        <x:v>0</x:v>
      </x:c>
    </x:row>
    <x:row r="1009" ht="20" customHeight="1">
      <x:c r="A1009" s="4" t="str">
        <x:v>C01008</x:v>
      </x:c>
      <x:c r="B1009" s="4" t="str">
        <x:v>Motor</x:v>
      </x:c>
      <x:c r="C1009" s="4" t="str">
        <x:v>East</x:v>
      </x:c>
      <x:c r="D1009" s="4" t="str">
        <x:v>Collision</x:v>
      </x:c>
      <x:c r="E1009" s="4" t="str">
        <x:v>Medium</x:v>
      </x:c>
      <x:c r="F1009" s="10" t="n">
        <x:v>25756.16</x:v>
      </x:c>
      <x:c r="G1009" s="10" t="n">
        <x:v>14801.02</x:v>
      </x:c>
      <x:c r="H1009" s="11" t="n">
        <x:v>9</x:v>
      </x:c>
      <x:c r="I1009" s="11" t="str">
        <x:v>Settled</x:v>
      </x:c>
      <x:c r="J1009" s="11" t="n">
        <x:v>2</x:v>
      </x:c>
      <x:c r="K1009" s="11" t="n">
        <x:v>18</x:v>
      </x:c>
      <x:c r="L1009" s="11" t="n">
        <x:v>0</x:v>
      </x:c>
      <x:c r="M1009" s="4" t="str">
        <x:v>2025-11</x:v>
      </x:c>
      <x:c r="N1009" s="4" t="n">
        <x:f>IF(AND(I1009="Settled",ISNUMBER(K1009)),1,0)</x:f>
        <x:v>1</x:v>
      </x:c>
      <x:c r="O1009" s="4" t="n">
        <x:f>IF(N1009=1,IF(K1009&gt;Summary!$B$5,1,0),"")</x:f>
        <x:v>0</x:v>
      </x:c>
      <x:c r="P1009" s="12" t="n">
        <x:f>IF(AND(ISNUMBER(F1009),ISNUMBER(G1009),G1009&gt;0),F1009/G1009,"")</x:f>
        <x:v>1.7401611510558055</x:v>
      </x:c>
      <x:c r="Q1009" s="14" t="d">
        <x:v>2025-11-10T00:00:00.000Z</x:v>
      </x:c>
      <x:c r="R1009" t="str">
        <x:v>P00294</x:v>
      </x:c>
      <x:c r="S1009" t="str">
        <x:v>I01008</x:v>
      </x:c>
      <x:c r="T1009" t="str">
        <x:v>R04</x:v>
      </x:c>
      <x:c r="U1009" t="n">
        <x:v>0</x:v>
      </x:c>
      <x:c r="V1009" t="n">
        <x:v>0</x:v>
      </x:c>
    </x:row>
    <x:row r="1010" ht="20" customHeight="1">
      <x:c r="A1010" s="4" t="str">
        <x:v>C01009</x:v>
      </x:c>
      <x:c r="B1010" s="4" t="str">
        <x:v>Motor</x:v>
      </x:c>
      <x:c r="C1010" s="4" t="str">
        <x:v>East</x:v>
      </x:c>
      <x:c r="D1010" s="4" t="str">
        <x:v>Unknown</x:v>
      </x:c>
      <x:c r="E1010" s="4" t="str">
        <x:v>Medium</x:v>
      </x:c>
      <x:c r="F1010" s="10" t="n">
        <x:v>47802.63</x:v>
      </x:c>
      <x:c r="G1010" s="10" t="n">
        <x:v>9726.67</x:v>
      </x:c>
      <x:c r="H1010" s="11" t="n">
        <x:v>4</x:v>
      </x:c>
      <x:c r="I1010" s="11" t="str">
        <x:v>Settled</x:v>
      </x:c>
      <x:c r="J1010" s="11" t="n">
        <x:v>2</x:v>
      </x:c>
      <x:c r="K1010" s="11" t="n">
        <x:v>15</x:v>
      </x:c>
      <x:c r="L1010" s="11" t="n">
        <x:v>0</x:v>
      </x:c>
      <x:c r="M1010" s="4" t="str">
        <x:v>2025-05</x:v>
      </x:c>
      <x:c r="N1010" s="4" t="n">
        <x:f>IF(AND(I1010="Settled",ISNUMBER(K1010)),1,0)</x:f>
        <x:v>1</x:v>
      </x:c>
      <x:c r="O1010" s="4" t="n">
        <x:f>IF(N1010=1,IF(K1010&gt;Summary!$B$5,1,0),"")</x:f>
        <x:v>0</x:v>
      </x:c>
      <x:c r="P1010" s="12" t="n">
        <x:f>IF(AND(ISNUMBER(F1010),ISNUMBER(G1010),G1010&gt;0),F1010/G1010,"")</x:f>
        <x:v>4.914593586499799</x:v>
      </x:c>
      <x:c r="Q1010" s="14" t="d">
        <x:v>2025-05-05T00:00:00.000Z</x:v>
      </x:c>
      <x:c r="R1010" t="str">
        <x:v>P00260</x:v>
      </x:c>
      <x:c r="S1010" t="str">
        <x:v>I01009</x:v>
      </x:c>
      <x:c r="T1010" t="str">
        <x:v>R04</x:v>
      </x:c>
      <x:c r="U1010" t="n">
        <x:v>0</x:v>
      </x:c>
      <x:c r="V1010" t="n">
        <x:v>0</x:v>
      </x:c>
    </x:row>
    <x:row r="1011" ht="20" customHeight="1">
      <x:c r="A1011" s="4" t="str">
        <x:v>C01010</x:v>
      </x:c>
      <x:c r="B1011" s="4" t="str">
        <x:v>Property</x:v>
      </x:c>
      <x:c r="C1011" s="4" t="str">
        <x:v>West</x:v>
      </x:c>
      <x:c r="D1011" s="4" t="str">
        <x:v>Flood</x:v>
      </x:c>
      <x:c r="E1011" s="4" t="str">
        <x:v>Medium</x:v>
      </x:c>
      <x:c r="F1011" s="10" t="n">
        <x:v>455272.03</x:v>
      </x:c>
      <x:c r="G1011" s="10" t="n">
        <x:v>14531.49</x:v>
      </x:c>
      <x:c r="H1011" s="11" t="n">
        <x:v>1</x:v>
      </x:c>
      <x:c r="I1011" s="11" t="str">
        <x:v>Settled</x:v>
      </x:c>
      <x:c r="J1011" s="11" t="n">
        <x:v>3</x:v>
      </x:c>
      <x:c r="K1011" s="11" t="n">
        <x:v>17</x:v>
      </x:c>
      <x:c r="L1011" s="11" t="n">
        <x:v>0</x:v>
      </x:c>
      <x:c r="M1011" s="4" t="str">
        <x:v>2025-08</x:v>
      </x:c>
      <x:c r="N1011" s="4" t="n">
        <x:f>IF(AND(I1011="Settled",ISNUMBER(K1011)),1,0)</x:f>
        <x:v>1</x:v>
      </x:c>
      <x:c r="O1011" s="4" t="n">
        <x:f>IF(N1011=1,IF(K1011&gt;Summary!$B$5,1,0),"")</x:f>
        <x:v>0</x:v>
      </x:c>
      <x:c r="P1011" s="12" t="n">
        <x:f>IF(AND(ISNUMBER(F1011),ISNUMBER(G1011),G1011&gt;0),F1011/G1011,"")</x:f>
        <x:v>31.330030850243165</x:v>
      </x:c>
      <x:c r="Q1011" s="14" t="d">
        <x:v>2025-08-17T00:00:00.000Z</x:v>
      </x:c>
      <x:c r="R1011" t="str">
        <x:v>P00713</x:v>
      </x:c>
      <x:c r="S1011" t="str">
        <x:v>I01010</x:v>
      </x:c>
      <x:c r="T1011" t="str">
        <x:v>R03</x:v>
      </x:c>
      <x:c r="U1011" t="n">
        <x:v>0</x:v>
      </x:c>
      <x:c r="V1011" t="n">
        <x:v>0</x:v>
      </x:c>
    </x:row>
    <x:row r="1012" ht="20" customHeight="1">
      <x:c r="A1012" s="4" t="str">
        <x:v>C01011</x:v>
      </x:c>
      <x:c r="B1012" s="4" t="str">
        <x:v>Motor</x:v>
      </x:c>
      <x:c r="C1012" s="4" t="str">
        <x:v>West</x:v>
      </x:c>
      <x:c r="D1012" s="4" t="str">
        <x:v>Glass Damage</x:v>
      </x:c>
      <x:c r="E1012" s="4" t="str">
        <x:v>High</x:v>
      </x:c>
      <x:c r="F1012" s="10" t="n">
        <x:v>20097.55</x:v>
      </x:c>
      <x:c r="G1012" s="10" t="n">
        <x:v>9138.06</x:v>
      </x:c>
      <x:c r="H1012" s="11" t="n">
        <x:v>10</x:v>
      </x:c>
      <x:c r="I1012" s="11" t="str">
        <x:v>Rejected</x:v>
      </x:c>
      <x:c r="J1012" s="11" t="n">
        <x:v>4</x:v>
      </x:c>
      <x:c r="K1012" s="11"/>
      <x:c r="L1012" s="11" t="n">
        <x:v>1</x:v>
      </x:c>
      <x:c r="M1012" s="4" t="str">
        <x:v>2025-10</x:v>
      </x:c>
      <x:c r="N1012" s="4" t="n">
        <x:f>IF(AND(I1012="Settled",ISNUMBER(K1012)),1,0)</x:f>
        <x:v>0</x:v>
      </x:c>
      <x:c r="O1012" s="4" t="str">
        <x:f>IF(N1012=1,IF(K1012&gt;Summary!$B$5,1,0),"")</x:f>
      </x:c>
      <x:c r="P1012" s="12" t="n">
        <x:f>IF(AND(ISNUMBER(F1012),ISNUMBER(G1012),G1012&gt;0),F1012/G1012,"")</x:f>
        <x:v>2.199323488793026</x:v>
      </x:c>
      <x:c r="Q1012" s="14" t="d">
        <x:v>2025-10-26T00:00:00.000Z</x:v>
      </x:c>
      <x:c r="R1012" t="str">
        <x:v>P01107</x:v>
      </x:c>
      <x:c r="S1012" t="str">
        <x:v>I01011</x:v>
      </x:c>
      <x:c r="T1012" t="str">
        <x:v>R03</x:v>
      </x:c>
      <x:c r="U1012" t="n">
        <x:v>0</x:v>
      </x:c>
      <x:c r="V1012" t="n">
        <x:v>0</x:v>
      </x:c>
    </x:row>
    <x:row r="1013" ht="20" customHeight="1">
      <x:c r="A1013" s="4" t="str">
        <x:v>C01012</x:v>
      </x:c>
      <x:c r="B1013" s="4" t="str">
        <x:v>Motor</x:v>
      </x:c>
      <x:c r="C1013" s="4" t="str">
        <x:v>South</x:v>
      </x:c>
      <x:c r="D1013" s="4" t="str">
        <x:v>Collision</x:v>
      </x:c>
      <x:c r="E1013" s="4" t="str">
        <x:v>Medium</x:v>
      </x:c>
      <x:c r="F1013" s="10" t="n">
        <x:v>45932.54</x:v>
      </x:c>
      <x:c r="G1013" s="10" t="n">
        <x:v>20653.31</x:v>
      </x:c>
      <x:c r="H1013" s="11" t="n">
        <x:v>10</x:v>
      </x:c>
      <x:c r="I1013" s="11" t="str">
        <x:v>Settled</x:v>
      </x:c>
      <x:c r="J1013" s="11" t="n">
        <x:v>3</x:v>
      </x:c>
      <x:c r="K1013" s="11" t="n">
        <x:v>18</x:v>
      </x:c>
      <x:c r="L1013" s="11" t="n">
        <x:v>0</x:v>
      </x:c>
      <x:c r="M1013" s="4" t="str">
        <x:v>2025-07</x:v>
      </x:c>
      <x:c r="N1013" s="4" t="n">
        <x:f>IF(AND(I1013="Settled",ISNUMBER(K1013)),1,0)</x:f>
        <x:v>1</x:v>
      </x:c>
      <x:c r="O1013" s="4" t="n">
        <x:f>IF(N1013=1,IF(K1013&gt;Summary!$B$5,1,0),"")</x:f>
        <x:v>0</x:v>
      </x:c>
      <x:c r="P1013" s="12" t="n">
        <x:f>IF(AND(ISNUMBER(F1013),ISNUMBER(G1013),G1013&gt;0),F1013/G1013,"")</x:f>
        <x:v>2.223979594554093</x:v>
      </x:c>
      <x:c r="Q1013" s="14" t="d">
        <x:v>2025-07-24T00:00:00.000Z</x:v>
      </x:c>
      <x:c r="R1013" t="str">
        <x:v>P00303</x:v>
      </x:c>
      <x:c r="S1013" t="str">
        <x:v>I01012</x:v>
      </x:c>
      <x:c r="T1013" t="str">
        <x:v>R01</x:v>
      </x:c>
      <x:c r="U1013" t="n">
        <x:v>0</x:v>
      </x:c>
      <x:c r="V1013" t="n">
        <x:v>0</x:v>
      </x:c>
    </x:row>
    <x:row r="1014" ht="20" customHeight="1">
      <x:c r="A1014" s="4" t="str">
        <x:v>C01013</x:v>
      </x:c>
      <x:c r="B1014" s="4" t="str">
        <x:v>Motor</x:v>
      </x:c>
      <x:c r="C1014" s="4" t="str">
        <x:v>South</x:v>
      </x:c>
      <x:c r="D1014" s="4" t="str">
        <x:v>Glass Damage</x:v>
      </x:c>
      <x:c r="E1014" s="4" t="str">
        <x:v>Medium</x:v>
      </x:c>
      <x:c r="F1014" s="10" t="n">
        <x:v>5589.01</x:v>
      </x:c>
      <x:c r="G1014" s="10" t="n">
        <x:v>8003.87</x:v>
      </x:c>
      <x:c r="H1014" s="11" t="n">
        <x:v>1</x:v>
      </x:c>
      <x:c r="I1014" s="11" t="str">
        <x:v>Settled</x:v>
      </x:c>
      <x:c r="J1014" s="11" t="n">
        <x:v>2</x:v>
      </x:c>
      <x:c r="K1014" s="11" t="n">
        <x:v>18</x:v>
      </x:c>
      <x:c r="L1014" s="11" t="n">
        <x:v>0</x:v>
      </x:c>
      <x:c r="M1014" s="4" t="str">
        <x:v>2025-02</x:v>
      </x:c>
      <x:c r="N1014" s="4" t="n">
        <x:f>IF(AND(I1014="Settled",ISNUMBER(K1014)),1,0)</x:f>
        <x:v>1</x:v>
      </x:c>
      <x:c r="O1014" s="4" t="n">
        <x:f>IF(N1014=1,IF(K1014&gt;Summary!$B$5,1,0),"")</x:f>
        <x:v>0</x:v>
      </x:c>
      <x:c r="P1014" s="12" t="n">
        <x:f>IF(AND(ISNUMBER(F1014),ISNUMBER(G1014),G1014&gt;0),F1014/G1014,"")</x:f>
        <x:v>0.6982884529608802</x:v>
      </x:c>
      <x:c r="Q1014" s="14" t="d">
        <x:v>2025-02-16T00:00:00.000Z</x:v>
      </x:c>
      <x:c r="R1014" t="str">
        <x:v>P01206</x:v>
      </x:c>
      <x:c r="S1014" t="str">
        <x:v>I01013</x:v>
      </x:c>
      <x:c r="T1014" t="str">
        <x:v>R01</x:v>
      </x:c>
      <x:c r="U1014" t="n">
        <x:v>0</x:v>
      </x:c>
      <x:c r="V1014" t="n">
        <x:v>0</x:v>
      </x:c>
    </x:row>
    <x:row r="1015" ht="20" customHeight="1">
      <x:c r="A1015" s="4" t="str">
        <x:v>C01014</x:v>
      </x:c>
      <x:c r="B1015" s="4" t="str">
        <x:v>Motor</x:v>
      </x:c>
      <x:c r="C1015" s="4" t="str">
        <x:v>South</x:v>
      </x:c>
      <x:c r="D1015" s="4" t="str">
        <x:v>Collision</x:v>
      </x:c>
      <x:c r="E1015" s="4" t="str">
        <x:v>Low</x:v>
      </x:c>
      <x:c r="F1015" s="10" t="n">
        <x:v>39067.45</x:v>
      </x:c>
      <x:c r="G1015" s="10" t="n">
        <x:v>4542.5</x:v>
      </x:c>
      <x:c r="H1015" s="11" t="n">
        <x:v>9</x:v>
      </x:c>
      <x:c r="I1015" s="11" t="str">
        <x:v>Settled</x:v>
      </x:c>
      <x:c r="J1015" s="11" t="n">
        <x:v>4</x:v>
      </x:c>
      <x:c r="K1015" s="11" t="n">
        <x:v>19</x:v>
      </x:c>
      <x:c r="L1015" s="11" t="n">
        <x:v>0</x:v>
      </x:c>
      <x:c r="M1015" s="4" t="str">
        <x:v>2025-07</x:v>
      </x:c>
      <x:c r="N1015" s="4" t="n">
        <x:f>IF(AND(I1015="Settled",ISNUMBER(K1015)),1,0)</x:f>
        <x:v>1</x:v>
      </x:c>
      <x:c r="O1015" s="4" t="n">
        <x:f>IF(N1015=1,IF(K1015&gt;Summary!$B$5,1,0),"")</x:f>
        <x:v>0</x:v>
      </x:c>
      <x:c r="P1015" s="12" t="n">
        <x:f>IF(AND(ISNUMBER(F1015),ISNUMBER(G1015),G1015&gt;0),F1015/G1015,"")</x:f>
        <x:v>8.60042927903137</x:v>
      </x:c>
      <x:c r="Q1015" s="14" t="d">
        <x:v>2025-07-05T00:00:00.000Z</x:v>
      </x:c>
      <x:c r="R1015" t="str">
        <x:v>P00251</x:v>
      </x:c>
      <x:c r="S1015" t="str">
        <x:v>I01014</x:v>
      </x:c>
      <x:c r="T1015" t="str">
        <x:v>R01</x:v>
      </x:c>
      <x:c r="U1015" t="n">
        <x:v>0</x:v>
      </x:c>
      <x:c r="V1015" t="n">
        <x:v>0</x:v>
      </x:c>
    </x:row>
    <x:row r="1016" ht="20" customHeight="1">
      <x:c r="A1016" s="4" t="str">
        <x:v>C01015</x:v>
      </x:c>
      <x:c r="B1016" s="4" t="str">
        <x:v>Motor</x:v>
      </x:c>
      <x:c r="C1016" s="4" t="str">
        <x:v>South</x:v>
      </x:c>
      <x:c r="D1016" s="4" t="str">
        <x:v>Collision</x:v>
      </x:c>
      <x:c r="E1016" s="4" t="str">
        <x:v>Medium</x:v>
      </x:c>
      <x:c r="F1016" s="10" t="n">
        <x:v>74427.51</x:v>
      </x:c>
      <x:c r="G1016" s="10" t="n">
        <x:v>8221.85</x:v>
      </x:c>
      <x:c r="H1016" s="11" t="n">
        <x:v>1</x:v>
      </x:c>
      <x:c r="I1016" s="11" t="str">
        <x:v>Settled</x:v>
      </x:c>
      <x:c r="J1016" s="11" t="n">
        <x:v>3</x:v>
      </x:c>
      <x:c r="K1016" s="11" t="n">
        <x:v>17</x:v>
      </x:c>
      <x:c r="L1016" s="11" t="n">
        <x:v>0</x:v>
      </x:c>
      <x:c r="M1016" s="4" t="str">
        <x:v>2025-03</x:v>
      </x:c>
      <x:c r="N1016" s="4" t="n">
        <x:f>IF(AND(I1016="Settled",ISNUMBER(K1016)),1,0)</x:f>
        <x:v>1</x:v>
      </x:c>
      <x:c r="O1016" s="4" t="n">
        <x:f>IF(N1016=1,IF(K1016&gt;Summary!$B$5,1,0),"")</x:f>
        <x:v>0</x:v>
      </x:c>
      <x:c r="P1016" s="12" t="n">
        <x:f>IF(AND(ISNUMBER(F1016),ISNUMBER(G1016),G1016&gt;0),F1016/G1016,"")</x:f>
        <x:v>9.052404264247096</x:v>
      </x:c>
      <x:c r="Q1016" s="14" t="d">
        <x:v>2025-03-20T00:00:00.000Z</x:v>
      </x:c>
      <x:c r="R1016" t="str">
        <x:v>P01251</x:v>
      </x:c>
      <x:c r="S1016" t="str">
        <x:v>I01015</x:v>
      </x:c>
      <x:c r="T1016" t="str">
        <x:v>R01</x:v>
      </x:c>
      <x:c r="U1016" t="n">
        <x:v>0</x:v>
      </x:c>
      <x:c r="V1016" t="n">
        <x:v>0</x:v>
      </x:c>
    </x:row>
    <x:row r="1017" ht="20" customHeight="1">
      <x:c r="A1017" s="4" t="str">
        <x:v>C01016</x:v>
      </x:c>
      <x:c r="B1017" s="4" t="str">
        <x:v>Motor</x:v>
      </x:c>
      <x:c r="C1017" s="4" t="str">
        <x:v>South</x:v>
      </x:c>
      <x:c r="D1017" s="4" t="str">
        <x:v>Theft</x:v>
      </x:c>
      <x:c r="E1017" s="4" t="str">
        <x:v>Low</x:v>
      </x:c>
      <x:c r="F1017" s="10" t="n">
        <x:v>49135.24</x:v>
      </x:c>
      <x:c r="G1017" s="10" t="n">
        <x:v>10394.94</x:v>
      </x:c>
      <x:c r="H1017" s="11" t="n">
        <x:v>10</x:v>
      </x:c>
      <x:c r="I1017" s="11" t="str">
        <x:v>Settled</x:v>
      </x:c>
      <x:c r="J1017" s="11" t="n">
        <x:v>6</x:v>
      </x:c>
      <x:c r="K1017" s="11" t="n">
        <x:v>29</x:v>
      </x:c>
      <x:c r="L1017" s="11" t="n">
        <x:v>1</x:v>
      </x:c>
      <x:c r="M1017" s="4" t="str">
        <x:v>2025-09</x:v>
      </x:c>
      <x:c r="N1017" s="4" t="n">
        <x:f>IF(AND(I1017="Settled",ISNUMBER(K1017)),1,0)</x:f>
        <x:v>1</x:v>
      </x:c>
      <x:c r="O1017" s="4" t="n">
        <x:f>IF(N1017=1,IF(K1017&gt;Summary!$B$5,1,0),"")</x:f>
        <x:v>0</x:v>
      </x:c>
      <x:c r="P1017" s="12" t="n">
        <x:f>IF(AND(ISNUMBER(F1017),ISNUMBER(G1017),G1017&gt;0),F1017/G1017,"")</x:f>
        <x:v>4.726842098174688</x:v>
      </x:c>
      <x:c r="Q1017" s="14" t="d">
        <x:v>2025-09-09T00:00:00.000Z</x:v>
      </x:c>
      <x:c r="R1017" t="str">
        <x:v>P00154</x:v>
      </x:c>
      <x:c r="S1017" t="str">
        <x:v>I01016</x:v>
      </x:c>
      <x:c r="T1017" t="str">
        <x:v>R01</x:v>
      </x:c>
      <x:c r="U1017" t="n">
        <x:v>0</x:v>
      </x:c>
      <x:c r="V1017" t="n">
        <x:v>0</x:v>
      </x:c>
    </x:row>
    <x:row r="1018" ht="20" customHeight="1">
      <x:c r="A1018" s="4" t="str">
        <x:v>C01017</x:v>
      </x:c>
      <x:c r="B1018" s="4" t="str">
        <x:v>Motor</x:v>
      </x:c>
      <x:c r="C1018" s="4" t="str">
        <x:v>South</x:v>
      </x:c>
      <x:c r="D1018" s="4" t="str">
        <x:v>Theft</x:v>
      </x:c>
      <x:c r="E1018" s="4" t="str">
        <x:v>Medium</x:v>
      </x:c>
      <x:c r="F1018" s="10" t="n">
        <x:v>155494.18</x:v>
      </x:c>
      <x:c r="G1018" s="10" t="n">
        <x:v>8994.65</x:v>
      </x:c>
      <x:c r="H1018" s="11" t="n">
        <x:v>2</x:v>
      </x:c>
      <x:c r="I1018" s="11" t="str">
        <x:v>Pending</x:v>
      </x:c>
      <x:c r="J1018" s="11" t="n">
        <x:v>5</x:v>
      </x:c>
      <x:c r="K1018" s="11"/>
      <x:c r="L1018" s="11" t="n">
        <x:v>1</x:v>
      </x:c>
      <x:c r="M1018" s="4" t="str">
        <x:v>2025-11</x:v>
      </x:c>
      <x:c r="N1018" s="4" t="n">
        <x:f>IF(AND(I1018="Settled",ISNUMBER(K1018)),1,0)</x:f>
        <x:v>0</x:v>
      </x:c>
      <x:c r="O1018" s="4" t="str">
        <x:f>IF(N1018=1,IF(K1018&gt;Summary!$B$5,1,0),"")</x:f>
      </x:c>
      <x:c r="P1018" s="12" t="n">
        <x:f>IF(AND(ISNUMBER(F1018),ISNUMBER(G1018),G1018&gt;0),F1018/G1018,"")</x:f>
        <x:v>17.287407514466935</x:v>
      </x:c>
      <x:c r="Q1018" s="14" t="d">
        <x:v>2025-11-10T00:00:00.000Z</x:v>
      </x:c>
      <x:c r="R1018" t="str">
        <x:v>P00744</x:v>
      </x:c>
      <x:c r="S1018" t="str">
        <x:v>I01017</x:v>
      </x:c>
      <x:c r="T1018" t="str">
        <x:v>R01</x:v>
      </x:c>
      <x:c r="U1018" t="n">
        <x:v>0</x:v>
      </x:c>
      <x:c r="V1018" t="n">
        <x:v>0</x:v>
      </x:c>
    </x:row>
    <x:row r="1019" ht="20" customHeight="1">
      <x:c r="A1019" s="4" t="str">
        <x:v>C01018</x:v>
      </x:c>
      <x:c r="B1019" s="4" t="str">
        <x:v>Motor</x:v>
      </x:c>
      <x:c r="C1019" s="4" t="str">
        <x:v>South</x:v>
      </x:c>
      <x:c r="D1019" s="4" t="str">
        <x:v>Collision</x:v>
      </x:c>
      <x:c r="E1019" s="4" t="str">
        <x:v>Medium</x:v>
      </x:c>
      <x:c r="F1019" s="10" t="n">
        <x:v>36367.63</x:v>
      </x:c>
      <x:c r="G1019" s="10" t="n">
        <x:v>13454.9</x:v>
      </x:c>
      <x:c r="H1019" s="11" t="n">
        <x:v>9</x:v>
      </x:c>
      <x:c r="I1019" s="11" t="str">
        <x:v>Settled</x:v>
      </x:c>
      <x:c r="J1019" s="11" t="n">
        <x:v>4</x:v>
      </x:c>
      <x:c r="K1019" s="11" t="n">
        <x:v>15</x:v>
      </x:c>
      <x:c r="L1019" s="11" t="n">
        <x:v>0</x:v>
      </x:c>
      <x:c r="M1019" s="4" t="str">
        <x:v>2025-09</x:v>
      </x:c>
      <x:c r="N1019" s="4" t="n">
        <x:f>IF(AND(I1019="Settled",ISNUMBER(K1019)),1,0)</x:f>
        <x:v>1</x:v>
      </x:c>
      <x:c r="O1019" s="4" t="n">
        <x:f>IF(N1019=1,IF(K1019&gt;Summary!$B$5,1,0),"")</x:f>
        <x:v>0</x:v>
      </x:c>
      <x:c r="P1019" s="12" t="n">
        <x:f>IF(AND(ISNUMBER(F1019),ISNUMBER(G1019),G1019&gt;0),F1019/G1019,"")</x:f>
        <x:v>2.702928301213684</x:v>
      </x:c>
      <x:c r="Q1019" s="14" t="d">
        <x:v>2025-09-14T00:00:00.000Z</x:v>
      </x:c>
      <x:c r="R1019" t="str">
        <x:v>P01025</x:v>
      </x:c>
      <x:c r="S1019" t="str">
        <x:v>I01018</x:v>
      </x:c>
      <x:c r="T1019" t="str">
        <x:v>R01</x:v>
      </x:c>
      <x:c r="U1019" t="n">
        <x:v>0</x:v>
      </x:c>
      <x:c r="V1019" t="n">
        <x:v>0</x:v>
      </x:c>
    </x:row>
    <x:row r="1020" ht="20" customHeight="1">
      <x:c r="A1020" s="4" t="str">
        <x:v>C01019</x:v>
      </x:c>
      <x:c r="B1020" s="4" t="str">
        <x:v>Motor</x:v>
      </x:c>
      <x:c r="C1020" s="4" t="str">
        <x:v>East</x:v>
      </x:c>
      <x:c r="D1020" s="4" t="str">
        <x:v>Theft</x:v>
      </x:c>
      <x:c r="E1020" s="4" t="str">
        <x:v>Low</x:v>
      </x:c>
      <x:c r="F1020" s="10" t="n">
        <x:v>26711.47</x:v>
      </x:c>
      <x:c r="G1020" s="10" t="n">
        <x:v>7679.51</x:v>
      </x:c>
      <x:c r="H1020" s="11" t="n">
        <x:v>7</x:v>
      </x:c>
      <x:c r="I1020" s="11" t="str">
        <x:v>Settled</x:v>
      </x:c>
      <x:c r="J1020" s="11" t="n">
        <x:v>3</x:v>
      </x:c>
      <x:c r="K1020" s="11" t="n">
        <x:v>9</x:v>
      </x:c>
      <x:c r="L1020" s="11" t="n">
        <x:v>0</x:v>
      </x:c>
      <x:c r="M1020" s="4" t="str">
        <x:v>2025-07</x:v>
      </x:c>
      <x:c r="N1020" s="4" t="n">
        <x:f>IF(AND(I1020="Settled",ISNUMBER(K1020)),1,0)</x:f>
        <x:v>1</x:v>
      </x:c>
      <x:c r="O1020" s="4" t="n">
        <x:f>IF(N1020=1,IF(K1020&gt;Summary!$B$5,1,0),"")</x:f>
        <x:v>0</x:v>
      </x:c>
      <x:c r="P1020" s="12" t="n">
        <x:f>IF(AND(ISNUMBER(F1020),ISNUMBER(G1020),G1020&gt;0),F1020/G1020,"")</x:f>
        <x:v>3.478277910960465</x:v>
      </x:c>
      <x:c r="Q1020" s="14" t="d">
        <x:v>2025-07-21T00:00:00.000Z</x:v>
      </x:c>
      <x:c r="R1020" t="str">
        <x:v>P00425</x:v>
      </x:c>
      <x:c r="S1020" t="str">
        <x:v>I01019</x:v>
      </x:c>
      <x:c r="T1020" t="str">
        <x:v>R04</x:v>
      </x:c>
      <x:c r="U1020" t="n">
        <x:v>0</x:v>
      </x:c>
      <x:c r="V1020" t="n">
        <x:v>0</x:v>
      </x:c>
    </x:row>
    <x:row r="1021" ht="20" customHeight="1">
      <x:c r="A1021" s="4" t="str">
        <x:v>C01020</x:v>
      </x:c>
      <x:c r="B1021" s="4" t="str">
        <x:v>Motor</x:v>
      </x:c>
      <x:c r="C1021" s="4" t="str">
        <x:v>South</x:v>
      </x:c>
      <x:c r="D1021" s="4" t="str">
        <x:v>Glass Damage</x:v>
      </x:c>
      <x:c r="E1021" s="4" t="str">
        <x:v>Medium</x:v>
      </x:c>
      <x:c r="F1021" s="10" t="n">
        <x:v>29454.77</x:v>
      </x:c>
      <x:c r="G1021" s="10" t="n">
        <x:v>14531.26</x:v>
      </x:c>
      <x:c r="H1021" s="11" t="n">
        <x:v>9</x:v>
      </x:c>
      <x:c r="I1021" s="11" t="str">
        <x:v>Settled</x:v>
      </x:c>
      <x:c r="J1021" s="11" t="n">
        <x:v>4</x:v>
      </x:c>
      <x:c r="K1021" s="11" t="n">
        <x:v>21</x:v>
      </x:c>
      <x:c r="L1021" s="11" t="n">
        <x:v>0</x:v>
      </x:c>
      <x:c r="M1021" s="4" t="str">
        <x:v>2025-08</x:v>
      </x:c>
      <x:c r="N1021" s="4" t="n">
        <x:f>IF(AND(I1021="Settled",ISNUMBER(K1021)),1,0)</x:f>
        <x:v>1</x:v>
      </x:c>
      <x:c r="O1021" s="4" t="n">
        <x:f>IF(N1021=1,IF(K1021&gt;Summary!$B$5,1,0),"")</x:f>
        <x:v>0</x:v>
      </x:c>
      <x:c r="P1021" s="12" t="n">
        <x:f>IF(AND(ISNUMBER(F1021),ISNUMBER(G1021),G1021&gt;0),F1021/G1021,"")</x:f>
        <x:v>2.026993529810904</x:v>
      </x:c>
      <x:c r="Q1021" s="14" t="d">
        <x:v>2025-08-07T00:00:00.000Z</x:v>
      </x:c>
      <x:c r="R1021" t="str">
        <x:v>P00980</x:v>
      </x:c>
      <x:c r="S1021" t="str">
        <x:v>I01020</x:v>
      </x:c>
      <x:c r="T1021" t="str">
        <x:v>R01</x:v>
      </x:c>
      <x:c r="U1021" t="n">
        <x:v>0</x:v>
      </x:c>
      <x:c r="V1021" t="n">
        <x:v>0</x:v>
      </x:c>
    </x:row>
    <x:row r="1022" ht="20" customHeight="1">
      <x:c r="A1022" s="4" t="str">
        <x:v>C01021</x:v>
      </x:c>
      <x:c r="B1022" s="4" t="str">
        <x:v>Motor</x:v>
      </x:c>
      <x:c r="C1022" s="4" t="str">
        <x:v>South</x:v>
      </x:c>
      <x:c r="D1022" s="4" t="str">
        <x:v>Collision</x:v>
      </x:c>
      <x:c r="E1022" s="4" t="str">
        <x:v>Low</x:v>
      </x:c>
      <x:c r="F1022" s="10" t="n">
        <x:v>27922.13</x:v>
      </x:c>
      <x:c r="G1022" s="10" t="n">
        <x:v>7982.14</x:v>
      </x:c>
      <x:c r="H1022" s="11" t="n">
        <x:v>10</x:v>
      </x:c>
      <x:c r="I1022" s="11" t="str">
        <x:v>Settled</x:v>
      </x:c>
      <x:c r="J1022" s="11" t="n">
        <x:v>4</x:v>
      </x:c>
      <x:c r="K1022" s="11" t="n">
        <x:v>12</x:v>
      </x:c>
      <x:c r="L1022" s="11" t="n">
        <x:v>0</x:v>
      </x:c>
      <x:c r="M1022" s="4" t="str">
        <x:v>2025-07</x:v>
      </x:c>
      <x:c r="N1022" s="4" t="n">
        <x:f>IF(AND(I1022="Settled",ISNUMBER(K1022)),1,0)</x:f>
        <x:v>1</x:v>
      </x:c>
      <x:c r="O1022" s="4" t="n">
        <x:f>IF(N1022=1,IF(K1022&gt;Summary!$B$5,1,0),"")</x:f>
        <x:v>0</x:v>
      </x:c>
      <x:c r="P1022" s="12" t="n">
        <x:f>IF(AND(ISNUMBER(F1022),ISNUMBER(G1022),G1022&gt;0),F1022/G1022,"")</x:f>
        <x:v>3.4980757040092003</x:v>
      </x:c>
      <x:c r="Q1022" s="14" t="d">
        <x:v>2025-07-16T00:00:00.000Z</x:v>
      </x:c>
      <x:c r="R1022" t="str">
        <x:v>P01102</x:v>
      </x:c>
      <x:c r="S1022" t="str">
        <x:v>I01021</x:v>
      </x:c>
      <x:c r="T1022" t="str">
        <x:v>R01</x:v>
      </x:c>
      <x:c r="U1022" t="n">
        <x:v>0</x:v>
      </x:c>
      <x:c r="V1022" t="n">
        <x:v>0</x:v>
      </x:c>
    </x:row>
    <x:row r="1023" ht="20" customHeight="1">
      <x:c r="A1023" s="4" t="str">
        <x:v>C01022</x:v>
      </x:c>
      <x:c r="B1023" s="4" t="str">
        <x:v>Motor</x:v>
      </x:c>
      <x:c r="C1023" s="4" t="str">
        <x:v>South</x:v>
      </x:c>
      <x:c r="D1023" s="4" t="str">
        <x:v>Glass Damage</x:v>
      </x:c>
      <x:c r="E1023" s="4" t="str">
        <x:v>Unknown</x:v>
      </x:c>
      <x:c r="F1023" s="10" t="n">
        <x:v>1454.34</x:v>
      </x:c>
      <x:c r="G1023" s="10" t="n">
        <x:v>8563.79</x:v>
      </x:c>
      <x:c r="H1023" s="11" t="n">
        <x:v>4</x:v>
      </x:c>
      <x:c r="I1023" s="11" t="str">
        <x:v>Settled</x:v>
      </x:c>
      <x:c r="J1023" s="11" t="n">
        <x:v>4</x:v>
      </x:c>
      <x:c r="K1023" s="11" t="n">
        <x:v>19</x:v>
      </x:c>
      <x:c r="L1023" s="11" t="n">
        <x:v>0</x:v>
      </x:c>
      <x:c r="M1023" s="4" t="str">
        <x:v>2025-06</x:v>
      </x:c>
      <x:c r="N1023" s="4" t="n">
        <x:f>IF(AND(I1023="Settled",ISNUMBER(K1023)),1,0)</x:f>
        <x:v>1</x:v>
      </x:c>
      <x:c r="O1023" s="4" t="n">
        <x:f>IF(N1023=1,IF(K1023&gt;Summary!$B$5,1,0),"")</x:f>
        <x:v>0</x:v>
      </x:c>
      <x:c r="P1023" s="12" t="n">
        <x:f>IF(AND(ISNUMBER(F1023),ISNUMBER(G1023),G1023&gt;0),F1023/G1023,"")</x:f>
        <x:v>0.16982434179259415</x:v>
      </x:c>
      <x:c r="Q1023" s="14" t="d">
        <x:v>2025-06-13T00:00:00.000Z</x:v>
      </x:c>
      <x:c r="R1023" t="str">
        <x:v>P01041</x:v>
      </x:c>
      <x:c r="S1023" t="str">
        <x:v>I01022</x:v>
      </x:c>
      <x:c r="T1023" t="str">
        <x:v>R01</x:v>
      </x:c>
      <x:c r="U1023" t="n">
        <x:v>0</x:v>
      </x:c>
      <x:c r="V1023" t="n">
        <x:v>0</x:v>
      </x:c>
    </x:row>
    <x:row r="1024" ht="20" customHeight="1">
      <x:c r="A1024" s="4" t="str">
        <x:v>C01023</x:v>
      </x:c>
      <x:c r="B1024" s="4" t="str">
        <x:v>Motor</x:v>
      </x:c>
      <x:c r="C1024" s="4" t="str">
        <x:v>South</x:v>
      </x:c>
      <x:c r="D1024" s="4" t="str">
        <x:v>Theft</x:v>
      </x:c>
      <x:c r="E1024" s="4" t="str">
        <x:v>Low</x:v>
      </x:c>
      <x:c r="F1024" s="10" t="n">
        <x:v>40511.03</x:v>
      </x:c>
      <x:c r="G1024" s="10" t="n">
        <x:v>4744.11</x:v>
      </x:c>
      <x:c r="H1024" s="11" t="n">
        <x:v>4</x:v>
      </x:c>
      <x:c r="I1024" s="11" t="str">
        <x:v>Settled</x:v>
      </x:c>
      <x:c r="J1024" s="11" t="n">
        <x:v>6</x:v>
      </x:c>
      <x:c r="K1024" s="11" t="n">
        <x:v>29</x:v>
      </x:c>
      <x:c r="L1024" s="11" t="n">
        <x:v>1</x:v>
      </x:c>
      <x:c r="M1024" s="4" t="str">
        <x:v>2025-03</x:v>
      </x:c>
      <x:c r="N1024" s="4" t="n">
        <x:f>IF(AND(I1024="Settled",ISNUMBER(K1024)),1,0)</x:f>
        <x:v>1</x:v>
      </x:c>
      <x:c r="O1024" s="4" t="n">
        <x:f>IF(N1024=1,IF(K1024&gt;Summary!$B$5,1,0),"")</x:f>
        <x:v>0</x:v>
      </x:c>
      <x:c r="P1024" s="12" t="n">
        <x:f>IF(AND(ISNUMBER(F1024),ISNUMBER(G1024),G1024&gt;0),F1024/G1024,"")</x:f>
        <x:v>8.539226535641037</x:v>
      </x:c>
      <x:c r="Q1024" s="14" t="d">
        <x:v>2025-03-24T00:00:00.000Z</x:v>
      </x:c>
      <x:c r="R1024" t="str">
        <x:v>P00636</x:v>
      </x:c>
      <x:c r="S1024" t="str">
        <x:v>I01023</x:v>
      </x:c>
      <x:c r="T1024" t="str">
        <x:v>R01</x:v>
      </x:c>
      <x:c r="U1024" t="n">
        <x:v>0</x:v>
      </x:c>
      <x:c r="V1024" t="n">
        <x:v>0</x:v>
      </x:c>
    </x:row>
    <x:row r="1025" ht="20" customHeight="1">
      <x:c r="A1025" s="4" t="str">
        <x:v>C01024</x:v>
      </x:c>
      <x:c r="B1025" s="4" t="str">
        <x:v>Motor</x:v>
      </x:c>
      <x:c r="C1025" s="4" t="str">
        <x:v>East</x:v>
      </x:c>
      <x:c r="D1025" s="4" t="str">
        <x:v>Theft</x:v>
      </x:c>
      <x:c r="E1025" s="4" t="str">
        <x:v>Low</x:v>
      </x:c>
      <x:c r="F1025" s="10" t="n">
        <x:v>22908.06</x:v>
      </x:c>
      <x:c r="G1025" s="10" t="n">
        <x:v>9741.16</x:v>
      </x:c>
      <x:c r="H1025" s="11" t="n">
        <x:v>4</x:v>
      </x:c>
      <x:c r="I1025" s="11" t="str">
        <x:v>Settled</x:v>
      </x:c>
      <x:c r="J1025" s="11" t="n">
        <x:v>4</x:v>
      </x:c>
      <x:c r="K1025" s="11" t="n">
        <x:v>19</x:v>
      </x:c>
      <x:c r="L1025" s="11" t="n">
        <x:v>0</x:v>
      </x:c>
      <x:c r="M1025" s="4" t="str">
        <x:v>2025-09</x:v>
      </x:c>
      <x:c r="N1025" s="4" t="n">
        <x:f>IF(AND(I1025="Settled",ISNUMBER(K1025)),1,0)</x:f>
        <x:v>1</x:v>
      </x:c>
      <x:c r="O1025" s="4" t="n">
        <x:f>IF(N1025=1,IF(K1025&gt;Summary!$B$5,1,0),"")</x:f>
        <x:v>0</x:v>
      </x:c>
      <x:c r="P1025" s="12" t="n">
        <x:f>IF(AND(ISNUMBER(F1025),ISNUMBER(G1025),G1025&gt;0),F1025/G1025,"")</x:f>
        <x:v>2.3516768023520815</x:v>
      </x:c>
      <x:c r="Q1025" s="14" t="d">
        <x:v>2025-09-04T00:00:00.000Z</x:v>
      </x:c>
      <x:c r="R1025" t="str">
        <x:v>P01238</x:v>
      </x:c>
      <x:c r="S1025" t="str">
        <x:v>I01024</x:v>
      </x:c>
      <x:c r="T1025" t="str">
        <x:v>R04</x:v>
      </x:c>
      <x:c r="U1025" t="n">
        <x:v>0</x:v>
      </x:c>
      <x:c r="V1025" t="n">
        <x:v>0</x:v>
      </x:c>
    </x:row>
    <x:row r="1026" ht="20" customHeight="1">
      <x:c r="A1026" s="4" t="str">
        <x:v>C01025</x:v>
      </x:c>
      <x:c r="B1026" s="4" t="str">
        <x:v>Motor</x:v>
      </x:c>
      <x:c r="C1026" s="4" t="str">
        <x:v>South</x:v>
      </x:c>
      <x:c r="D1026" s="4" t="str">
        <x:v>Collision</x:v>
      </x:c>
      <x:c r="E1026" s="4" t="str">
        <x:v>High</x:v>
      </x:c>
      <x:c r="F1026" s="10"/>
      <x:c r="G1026" s="10" t="n">
        <x:v>6461.88</x:v>
      </x:c>
      <x:c r="H1026" s="11" t="n">
        <x:v>7</x:v>
      </x:c>
      <x:c r="I1026" s="11" t="str">
        <x:v>Settled</x:v>
      </x:c>
      <x:c r="J1026" s="11" t="n">
        <x:v>6</x:v>
      </x:c>
      <x:c r="K1026" s="11" t="n">
        <x:v>43</x:v>
      </x:c>
      <x:c r="L1026" s="11" t="n">
        <x:v>1</x:v>
      </x:c>
      <x:c r="M1026" s="4" t="str">
        <x:v>2025-05</x:v>
      </x:c>
      <x:c r="N1026" s="4" t="n">
        <x:f>IF(AND(I1026="Settled",ISNUMBER(K1026)),1,0)</x:f>
        <x:v>1</x:v>
      </x:c>
      <x:c r="O1026" s="4" t="n">
        <x:f>IF(N1026=1,IF(K1026&gt;Summary!$B$5,1,0),"")</x:f>
        <x:v>1</x:v>
      </x:c>
      <x:c r="P1026" s="12" t="str">
        <x:f>IF(AND(ISNUMBER(F1026),ISNUMBER(G1026),G1026&gt;0),F1026/G1026,"")</x:f>
      </x:c>
      <x:c r="Q1026" s="14" t="d">
        <x:v>2025-05-08T00:00:00.000Z</x:v>
      </x:c>
      <x:c r="R1026" t="str">
        <x:v>P01171</x:v>
      </x:c>
      <x:c r="S1026" t="str">
        <x:v>I01025</x:v>
      </x:c>
      <x:c r="T1026" t="str">
        <x:v>R01</x:v>
      </x:c>
      <x:c r="U1026" t="n">
        <x:v>0</x:v>
      </x:c>
      <x:c r="V1026" t="n">
        <x:v>1</x:v>
      </x:c>
    </x:row>
    <x:row r="1027" ht="20" customHeight="1">
      <x:c r="A1027" s="4" t="str">
        <x:v>C01026</x:v>
      </x:c>
      <x:c r="B1027" s="4" t="str">
        <x:v>Motor</x:v>
      </x:c>
      <x:c r="C1027" s="4" t="str">
        <x:v>West</x:v>
      </x:c>
      <x:c r="D1027" s="4" t="str">
        <x:v>Collision</x:v>
      </x:c>
      <x:c r="E1027" s="4" t="str">
        <x:v>High</x:v>
      </x:c>
      <x:c r="F1027" s="10" t="n">
        <x:v>131617.54</x:v>
      </x:c>
      <x:c r="G1027" s="10" t="n">
        <x:v>6508.38</x:v>
      </x:c>
      <x:c r="H1027" s="11" t="n">
        <x:v>3</x:v>
      </x:c>
      <x:c r="I1027" s="11" t="str">
        <x:v>Settled</x:v>
      </x:c>
      <x:c r="J1027" s="11" t="n">
        <x:v>2</x:v>
      </x:c>
      <x:c r="K1027" s="11" t="n">
        <x:v>26</x:v>
      </x:c>
      <x:c r="L1027" s="11" t="n">
        <x:v>0</x:v>
      </x:c>
      <x:c r="M1027" s="4" t="str">
        <x:v>2025-02</x:v>
      </x:c>
      <x:c r="N1027" s="4" t="n">
        <x:f>IF(AND(I1027="Settled",ISNUMBER(K1027)),1,0)</x:f>
        <x:v>1</x:v>
      </x:c>
      <x:c r="O1027" s="4" t="n">
        <x:f>IF(N1027=1,IF(K1027&gt;Summary!$B$5,1,0),"")</x:f>
        <x:v>0</x:v>
      </x:c>
      <x:c r="P1027" s="12" t="n">
        <x:f>IF(AND(ISNUMBER(F1027),ISNUMBER(G1027),G1027&gt;0),F1027/G1027,"")</x:f>
        <x:v>20.222780476862138</x:v>
      </x:c>
      <x:c r="Q1027" s="14" t="d">
        <x:v>2025-02-27T00:00:00.000Z</x:v>
      </x:c>
      <x:c r="R1027" t="str">
        <x:v>P00523</x:v>
      </x:c>
      <x:c r="S1027" t="str">
        <x:v>I01026</x:v>
      </x:c>
      <x:c r="T1027" t="str">
        <x:v>R03</x:v>
      </x:c>
      <x:c r="U1027" t="n">
        <x:v>0</x:v>
      </x:c>
      <x:c r="V1027" t="n">
        <x:v>0</x:v>
      </x:c>
    </x:row>
    <x:row r="1028" ht="20" customHeight="1">
      <x:c r="A1028" s="4" t="str">
        <x:v>C01027</x:v>
      </x:c>
      <x:c r="B1028" s="4" t="str">
        <x:v>Property</x:v>
      </x:c>
      <x:c r="C1028" s="4" t="str">
        <x:v>South</x:v>
      </x:c>
      <x:c r="D1028" s="4" t="str">
        <x:v>Flood</x:v>
      </x:c>
      <x:c r="E1028" s="4" t="str">
        <x:v>Medium</x:v>
      </x:c>
      <x:c r="F1028" s="10" t="n">
        <x:v>45921.34</x:v>
      </x:c>
      <x:c r="G1028" s="10" t="n">
        <x:v>8883.47</x:v>
      </x:c>
      <x:c r="H1028" s="11" t="n">
        <x:v>7</x:v>
      </x:c>
      <x:c r="I1028" s="11" t="str">
        <x:v>Settled</x:v>
      </x:c>
      <x:c r="J1028" s="11" t="n">
        <x:v>2</x:v>
      </x:c>
      <x:c r="K1028" s="11" t="n">
        <x:v>12</x:v>
      </x:c>
      <x:c r="L1028" s="11" t="n">
        <x:v>0</x:v>
      </x:c>
      <x:c r="M1028" s="4" t="str">
        <x:v>2025-10</x:v>
      </x:c>
      <x:c r="N1028" s="4" t="n">
        <x:f>IF(AND(I1028="Settled",ISNUMBER(K1028)),1,0)</x:f>
        <x:v>1</x:v>
      </x:c>
      <x:c r="O1028" s="4" t="n">
        <x:f>IF(N1028=1,IF(K1028&gt;Summary!$B$5,1,0),"")</x:f>
        <x:v>0</x:v>
      </x:c>
      <x:c r="P1028" s="12" t="n">
        <x:f>IF(AND(ISNUMBER(F1028),ISNUMBER(G1028),G1028&gt;0),F1028/G1028,"")</x:f>
        <x:v>5.169302085784046</x:v>
      </x:c>
      <x:c r="Q1028" s="14" t="d">
        <x:v>2025-10-20T00:00:00.000Z</x:v>
      </x:c>
      <x:c r="R1028" t="str">
        <x:v>P01174</x:v>
      </x:c>
      <x:c r="S1028" t="str">
        <x:v>I01027</x:v>
      </x:c>
      <x:c r="T1028" t="str">
        <x:v>R01</x:v>
      </x:c>
      <x:c r="U1028" t="n">
        <x:v>0</x:v>
      </x:c>
      <x:c r="V1028" t="n">
        <x:v>0</x:v>
      </x:c>
    </x:row>
    <x:row r="1029" ht="20" customHeight="1">
      <x:c r="A1029" s="4" t="str">
        <x:v>C01028</x:v>
      </x:c>
      <x:c r="B1029" s="4" t="str">
        <x:v>Motor</x:v>
      </x:c>
      <x:c r="C1029" s="4" t="str">
        <x:v>East</x:v>
      </x:c>
      <x:c r="D1029" s="4" t="str">
        <x:v>Theft</x:v>
      </x:c>
      <x:c r="E1029" s="4" t="str">
        <x:v>Medium</x:v>
      </x:c>
      <x:c r="F1029" s="10" t="n">
        <x:v>85334.36</x:v>
      </x:c>
      <x:c r="G1029" s="10" t="n">
        <x:v>12367.53</x:v>
      </x:c>
      <x:c r="H1029" s="11" t="n">
        <x:v>2</x:v>
      </x:c>
      <x:c r="I1029" s="11" t="str">
        <x:v>Settled</x:v>
      </x:c>
      <x:c r="J1029" s="11" t="n">
        <x:v>4</x:v>
      </x:c>
      <x:c r="K1029" s="11" t="n">
        <x:v>31</x:v>
      </x:c>
      <x:c r="L1029" s="11" t="n">
        <x:v>1</x:v>
      </x:c>
      <x:c r="M1029" s="4" t="str">
        <x:v>2025-07</x:v>
      </x:c>
      <x:c r="N1029" s="4" t="n">
        <x:f>IF(AND(I1029="Settled",ISNUMBER(K1029)),1,0)</x:f>
        <x:v>1</x:v>
      </x:c>
      <x:c r="O1029" s="4" t="n">
        <x:f>IF(N1029=1,IF(K1029&gt;Summary!$B$5,1,0),"")</x:f>
        <x:v>1</x:v>
      </x:c>
      <x:c r="P1029" s="12" t="n">
        <x:f>IF(AND(ISNUMBER(F1029),ISNUMBER(G1029),G1029&gt;0),F1029/G1029,"")</x:f>
        <x:v>6.899870871548321</x:v>
      </x:c>
      <x:c r="Q1029" s="14" t="d">
        <x:v>2025-07-21T00:00:00.000Z</x:v>
      </x:c>
      <x:c r="R1029" t="str">
        <x:v>P01470</x:v>
      </x:c>
      <x:c r="S1029" t="str">
        <x:v>I01028</x:v>
      </x:c>
      <x:c r="T1029" t="str">
        <x:v>R04</x:v>
      </x:c>
      <x:c r="U1029" t="n">
        <x:v>0</x:v>
      </x:c>
      <x:c r="V1029" t="n">
        <x:v>0</x:v>
      </x:c>
    </x:row>
    <x:row r="1030" ht="20" customHeight="1">
      <x:c r="A1030" s="4" t="str">
        <x:v>C01029</x:v>
      </x:c>
      <x:c r="B1030" s="4" t="str">
        <x:v>Motor</x:v>
      </x:c>
      <x:c r="C1030" s="4" t="str">
        <x:v>South</x:v>
      </x:c>
      <x:c r="D1030" s="4" t="str">
        <x:v>Theft</x:v>
      </x:c>
      <x:c r="E1030" s="4" t="str">
        <x:v>Medium</x:v>
      </x:c>
      <x:c r="F1030" s="10" t="n">
        <x:v>82645.95</x:v>
      </x:c>
      <x:c r="G1030" s="10" t="n">
        <x:v>13760.57</x:v>
      </x:c>
      <x:c r="H1030" s="11" t="n">
        <x:v>9</x:v>
      </x:c>
      <x:c r="I1030" s="11" t="str">
        <x:v>Settled</x:v>
      </x:c>
      <x:c r="J1030" s="11" t="n">
        <x:v>3</x:v>
      </x:c>
      <x:c r="K1030" s="11" t="n">
        <x:v>20</x:v>
      </x:c>
      <x:c r="L1030" s="11" t="n">
        <x:v>0</x:v>
      </x:c>
      <x:c r="M1030" s="4" t="str">
        <x:v>2025-07</x:v>
      </x:c>
      <x:c r="N1030" s="4" t="n">
        <x:f>IF(AND(I1030="Settled",ISNUMBER(K1030)),1,0)</x:f>
        <x:v>1</x:v>
      </x:c>
      <x:c r="O1030" s="4" t="n">
        <x:f>IF(N1030=1,IF(K1030&gt;Summary!$B$5,1,0),"")</x:f>
        <x:v>0</x:v>
      </x:c>
      <x:c r="P1030" s="12" t="n">
        <x:f>IF(AND(ISNUMBER(F1030),ISNUMBER(G1030),G1030&gt;0),F1030/G1030,"")</x:f>
        <x:v>6.0059975713215366</x:v>
      </x:c>
      <x:c r="Q1030" s="14" t="d">
        <x:v>2025-07-09T00:00:00.000Z</x:v>
      </x:c>
      <x:c r="R1030" t="str">
        <x:v>P01307</x:v>
      </x:c>
      <x:c r="S1030" t="str">
        <x:v>I01029</x:v>
      </x:c>
      <x:c r="T1030" t="str">
        <x:v>R01</x:v>
      </x:c>
      <x:c r="U1030" t="n">
        <x:v>0</x:v>
      </x:c>
      <x:c r="V1030" t="n">
        <x:v>0</x:v>
      </x:c>
    </x:row>
    <x:row r="1031" ht="20" customHeight="1">
      <x:c r="A1031" s="4" t="str">
        <x:v>C01030</x:v>
      </x:c>
      <x:c r="B1031" s="4" t="str">
        <x:v>Property</x:v>
      </x:c>
      <x:c r="C1031" s="4" t="str">
        <x:v>South</x:v>
      </x:c>
      <x:c r="D1031" s="4" t="str">
        <x:v>Fire</x:v>
      </x:c>
      <x:c r="E1031" s="4" t="str">
        <x:v>High</x:v>
      </x:c>
      <x:c r="F1031" s="10" t="n">
        <x:v>513676.79</x:v>
      </x:c>
      <x:c r="G1031" s="10" t="n">
        <x:v>8883.47</x:v>
      </x:c>
      <x:c r="H1031" s="11" t="n">
        <x:v>7</x:v>
      </x:c>
      <x:c r="I1031" s="11" t="str">
        <x:v>Settled</x:v>
      </x:c>
      <x:c r="J1031" s="11" t="n">
        <x:v>4</x:v>
      </x:c>
      <x:c r="K1031" s="11" t="n">
        <x:v>28</x:v>
      </x:c>
      <x:c r="L1031" s="11" t="n">
        <x:v>1</x:v>
      </x:c>
      <x:c r="M1031" s="4" t="str">
        <x:v>2025-07</x:v>
      </x:c>
      <x:c r="N1031" s="4" t="n">
        <x:f>IF(AND(I1031="Settled",ISNUMBER(K1031)),1,0)</x:f>
        <x:v>1</x:v>
      </x:c>
      <x:c r="O1031" s="4" t="n">
        <x:f>IF(N1031=1,IF(K1031&gt;Summary!$B$5,1,0),"")</x:f>
        <x:v>0</x:v>
      </x:c>
      <x:c r="P1031" s="12" t="n">
        <x:f>IF(AND(ISNUMBER(F1031),ISNUMBER(G1031),G1031&gt;0),F1031/G1031,"")</x:f>
        <x:v>57.823889763797254</x:v>
      </x:c>
      <x:c r="Q1031" s="14" t="d">
        <x:v>2025-07-09T00:00:00.000Z</x:v>
      </x:c>
      <x:c r="R1031" t="str">
        <x:v>P01174</x:v>
      </x:c>
      <x:c r="S1031" t="str">
        <x:v>I01030</x:v>
      </x:c>
      <x:c r="T1031" t="str">
        <x:v>R01</x:v>
      </x:c>
      <x:c r="U1031" t="n">
        <x:v>0</x:v>
      </x:c>
      <x:c r="V1031" t="n">
        <x:v>0</x:v>
      </x:c>
    </x:row>
    <x:row r="1032" ht="20" customHeight="1">
      <x:c r="A1032" s="4" t="str">
        <x:v>C01031</x:v>
      </x:c>
      <x:c r="B1032" s="4" t="str">
        <x:v>Motor</x:v>
      </x:c>
      <x:c r="C1032" s="4" t="str">
        <x:v>West</x:v>
      </x:c>
      <x:c r="D1032" s="4" t="str">
        <x:v>Collision</x:v>
      </x:c>
      <x:c r="E1032" s="4" t="str">
        <x:v>Medium</x:v>
      </x:c>
      <x:c r="F1032" s="10" t="n">
        <x:v>63133.9</x:v>
      </x:c>
      <x:c r="G1032" s="10" t="n">
        <x:v>10991.32</x:v>
      </x:c>
      <x:c r="H1032" s="11" t="n">
        <x:v>6</x:v>
      </x:c>
      <x:c r="I1032" s="11" t="str">
        <x:v>Settled</x:v>
      </x:c>
      <x:c r="J1032" s="11" t="n">
        <x:v>2</x:v>
      </x:c>
      <x:c r="K1032" s="11" t="n">
        <x:v>23</x:v>
      </x:c>
      <x:c r="L1032" s="11" t="n">
        <x:v>0</x:v>
      </x:c>
      <x:c r="M1032" s="4" t="str">
        <x:v>2025-01</x:v>
      </x:c>
      <x:c r="N1032" s="4" t="n">
        <x:f>IF(AND(I1032="Settled",ISNUMBER(K1032)),1,0)</x:f>
        <x:v>1</x:v>
      </x:c>
      <x:c r="O1032" s="4" t="n">
        <x:f>IF(N1032=1,IF(K1032&gt;Summary!$B$5,1,0),"")</x:f>
        <x:v>0</x:v>
      </x:c>
      <x:c r="P1032" s="12" t="n">
        <x:f>IF(AND(ISNUMBER(F1032),ISNUMBER(G1032),G1032&gt;0),F1032/G1032,"")</x:f>
        <x:v>5.74397797534782</x:v>
      </x:c>
      <x:c r="Q1032" s="14" t="d">
        <x:v>2025-01-29T00:00:00.000Z</x:v>
      </x:c>
      <x:c r="R1032" t="str">
        <x:v>P01227</x:v>
      </x:c>
      <x:c r="S1032" t="str">
        <x:v>I01031</x:v>
      </x:c>
      <x:c r="T1032" t="str">
        <x:v>R03</x:v>
      </x:c>
      <x:c r="U1032" t="n">
        <x:v>0</x:v>
      </x:c>
      <x:c r="V1032" t="n">
        <x:v>0</x:v>
      </x:c>
    </x:row>
    <x:row r="1033" ht="20" customHeight="1">
      <x:c r="A1033" s="4" t="str">
        <x:v>C01032</x:v>
      </x:c>
      <x:c r="B1033" s="4" t="str">
        <x:v>Motor</x:v>
      </x:c>
      <x:c r="C1033" s="4" t="str">
        <x:v>East</x:v>
      </x:c>
      <x:c r="D1033" s="4" t="str">
        <x:v>Theft</x:v>
      </x:c>
      <x:c r="E1033" s="4" t="str">
        <x:v>Low</x:v>
      </x:c>
      <x:c r="F1033" s="10" t="n">
        <x:v>71822.95</x:v>
      </x:c>
      <x:c r="G1033" s="10" t="n">
        <x:v>8271.99</x:v>
      </x:c>
      <x:c r="H1033" s="11" t="n">
        <x:v>1</x:v>
      </x:c>
      <x:c r="I1033" s="11" t="str">
        <x:v>Settled</x:v>
      </x:c>
      <x:c r="J1033" s="11" t="n">
        <x:v>5</x:v>
      </x:c>
      <x:c r="K1033" s="11" t="n">
        <x:v>39</x:v>
      </x:c>
      <x:c r="L1033" s="11" t="n">
        <x:v>1</x:v>
      </x:c>
      <x:c r="M1033" s="4" t="str">
        <x:v>2025-07</x:v>
      </x:c>
      <x:c r="N1033" s="4" t="n">
        <x:f>IF(AND(I1033="Settled",ISNUMBER(K1033)),1,0)</x:f>
        <x:v>1</x:v>
      </x:c>
      <x:c r="O1033" s="4" t="n">
        <x:f>IF(N1033=1,IF(K1033&gt;Summary!$B$5,1,0),"")</x:f>
        <x:v>1</x:v>
      </x:c>
      <x:c r="P1033" s="12" t="n">
        <x:f>IF(AND(ISNUMBER(F1033),ISNUMBER(G1033),G1033&gt;0),F1033/G1033,"")</x:f>
        <x:v>8.682668862027155</x:v>
      </x:c>
      <x:c r="Q1033" s="14" t="d">
        <x:v>2025-07-15T00:00:00.000Z</x:v>
      </x:c>
      <x:c r="R1033" t="str">
        <x:v>P01288</x:v>
      </x:c>
      <x:c r="S1033" t="str">
        <x:v>I01032</x:v>
      </x:c>
      <x:c r="T1033" t="str">
        <x:v>R04</x:v>
      </x:c>
      <x:c r="U1033" t="n">
        <x:v>0</x:v>
      </x:c>
      <x:c r="V1033" t="n">
        <x:v>0</x:v>
      </x:c>
    </x:row>
    <x:row r="1034" ht="20" customHeight="1">
      <x:c r="A1034" s="4" t="str">
        <x:v>C01033</x:v>
      </x:c>
      <x:c r="B1034" s="4" t="str">
        <x:v>Property</x:v>
      </x:c>
      <x:c r="C1034" s="4" t="str">
        <x:v>North</x:v>
      </x:c>
      <x:c r="D1034" s="4" t="str">
        <x:v>Flood</x:v>
      </x:c>
      <x:c r="E1034" s="4" t="str">
        <x:v>Medium</x:v>
      </x:c>
      <x:c r="F1034" s="10" t="n">
        <x:v>150184.92</x:v>
      </x:c>
      <x:c r="G1034" s="10" t="n">
        <x:v>11596.61</x:v>
      </x:c>
      <x:c r="H1034" s="11" t="n">
        <x:v>1</x:v>
      </x:c>
      <x:c r="I1034" s="11" t="str">
        <x:v>Settled</x:v>
      </x:c>
      <x:c r="J1034" s="11" t="n">
        <x:v>2</x:v>
      </x:c>
      <x:c r="K1034" s="11" t="n">
        <x:v>19</x:v>
      </x:c>
      <x:c r="L1034" s="11" t="n">
        <x:v>0</x:v>
      </x:c>
      <x:c r="M1034" s="4" t="str">
        <x:v>2025-07</x:v>
      </x:c>
      <x:c r="N1034" s="4" t="n">
        <x:f>IF(AND(I1034="Settled",ISNUMBER(K1034)),1,0)</x:f>
        <x:v>1</x:v>
      </x:c>
      <x:c r="O1034" s="4" t="n">
        <x:f>IF(N1034=1,IF(K1034&gt;Summary!$B$5,1,0),"")</x:f>
        <x:v>0</x:v>
      </x:c>
      <x:c r="P1034" s="12" t="n">
        <x:f>IF(AND(ISNUMBER(F1034),ISNUMBER(G1034),G1034&gt;0),F1034/G1034,"")</x:f>
        <x:v>12.950760610212813</x:v>
      </x:c>
      <x:c r="Q1034" s="14" t="d">
        <x:v>2025-07-18T00:00:00.000Z</x:v>
      </x:c>
      <x:c r="R1034" t="str">
        <x:v>P00463</x:v>
      </x:c>
      <x:c r="S1034" t="str">
        <x:v>I01033</x:v>
      </x:c>
      <x:c r="T1034" t="str">
        <x:v>R02</x:v>
      </x:c>
      <x:c r="U1034" t="n">
        <x:v>0</x:v>
      </x:c>
      <x:c r="V1034" t="n">
        <x:v>0</x:v>
      </x:c>
    </x:row>
    <x:row r="1035" ht="20" customHeight="1">
      <x:c r="A1035" s="4" t="str">
        <x:v>C01034</x:v>
      </x:c>
      <x:c r="B1035" s="4" t="str">
        <x:v>Motor</x:v>
      </x:c>
      <x:c r="C1035" s="4" t="str">
        <x:v>East</x:v>
      </x:c>
      <x:c r="D1035" s="4" t="str">
        <x:v>Collision</x:v>
      </x:c>
      <x:c r="E1035" s="4" t="str">
        <x:v>High</x:v>
      </x:c>
      <x:c r="F1035" s="10" t="n">
        <x:v>106483.46</x:v>
      </x:c>
      <x:c r="G1035" s="10" t="n">
        <x:v>6547.95</x:v>
      </x:c>
      <x:c r="H1035" s="11" t="n">
        <x:v>2</x:v>
      </x:c>
      <x:c r="I1035" s="11" t="str">
        <x:v>Settled</x:v>
      </x:c>
      <x:c r="J1035" s="11" t="n">
        <x:v>6</x:v>
      </x:c>
      <x:c r="K1035" s="11" t="n">
        <x:v>44</x:v>
      </x:c>
      <x:c r="L1035" s="11" t="n">
        <x:v>1</x:v>
      </x:c>
      <x:c r="M1035" s="4" t="str">
        <x:v>2025-07</x:v>
      </x:c>
      <x:c r="N1035" s="4" t="n">
        <x:f>IF(AND(I1035="Settled",ISNUMBER(K1035)),1,0)</x:f>
        <x:v>1</x:v>
      </x:c>
      <x:c r="O1035" s="4" t="n">
        <x:f>IF(N1035=1,IF(K1035&gt;Summary!$B$5,1,0),"")</x:f>
        <x:v>1</x:v>
      </x:c>
      <x:c r="P1035" s="12" t="n">
        <x:f>IF(AND(ISNUMBER(F1035),ISNUMBER(G1035),G1035&gt;0),F1035/G1035,"")</x:f>
        <x:v>16.26210646080071</x:v>
      </x:c>
      <x:c r="Q1035" s="14" t="d">
        <x:v>2025-07-06T00:00:00.000Z</x:v>
      </x:c>
      <x:c r="R1035" t="str">
        <x:v>P01154</x:v>
      </x:c>
      <x:c r="S1035" t="str">
        <x:v>I01034</x:v>
      </x:c>
      <x:c r="T1035" t="str">
        <x:v>R04</x:v>
      </x:c>
      <x:c r="U1035" t="n">
        <x:v>0</x:v>
      </x:c>
      <x:c r="V1035" t="n">
        <x:v>0</x:v>
      </x:c>
    </x:row>
    <x:row r="1036" ht="20" customHeight="1">
      <x:c r="A1036" s="4" t="str">
        <x:v>C01035</x:v>
      </x:c>
      <x:c r="B1036" s="4" t="str">
        <x:v>Property</x:v>
      </x:c>
      <x:c r="C1036" s="4" t="str">
        <x:v>East</x:v>
      </x:c>
      <x:c r="D1036" s="4" t="str">
        <x:v>Fire</x:v>
      </x:c>
      <x:c r="E1036" s="4" t="str">
        <x:v>Low</x:v>
      </x:c>
      <x:c r="F1036" s="10" t="n">
        <x:v>148279</x:v>
      </x:c>
      <x:c r="G1036" s="10" t="n">
        <x:v>5261.98</x:v>
      </x:c>
      <x:c r="H1036" s="11" t="n">
        <x:v>8</x:v>
      </x:c>
      <x:c r="I1036" s="11" t="str">
        <x:v>Settled</x:v>
      </x:c>
      <x:c r="J1036" s="11" t="n">
        <x:v>6</x:v>
      </x:c>
      <x:c r="K1036" s="11" t="n">
        <x:v>32</x:v>
      </x:c>
      <x:c r="L1036" s="11" t="n">
        <x:v>1</x:v>
      </x:c>
      <x:c r="M1036" s="4" t="str">
        <x:v>2025-01</x:v>
      </x:c>
      <x:c r="N1036" s="4" t="n">
        <x:f>IF(AND(I1036="Settled",ISNUMBER(K1036)),1,0)</x:f>
        <x:v>1</x:v>
      </x:c>
      <x:c r="O1036" s="4" t="n">
        <x:f>IF(N1036=1,IF(K1036&gt;Summary!$B$5,1,0),"")</x:f>
        <x:v>1</x:v>
      </x:c>
      <x:c r="P1036" s="12" t="n">
        <x:f>IF(AND(ISNUMBER(F1036),ISNUMBER(G1036),G1036&gt;0),F1036/G1036,"")</x:f>
        <x:v>28.17931653103965</x:v>
      </x:c>
      <x:c r="Q1036" s="14" t="d">
        <x:v>2025-01-03T00:00:00.000Z</x:v>
      </x:c>
      <x:c r="R1036" t="str">
        <x:v>P00320</x:v>
      </x:c>
      <x:c r="S1036" t="str">
        <x:v>I01035</x:v>
      </x:c>
      <x:c r="T1036" t="str">
        <x:v>R04</x:v>
      </x:c>
      <x:c r="U1036" t="n">
        <x:v>0</x:v>
      </x:c>
      <x:c r="V1036" t="n">
        <x:v>0</x:v>
      </x:c>
    </x:row>
    <x:row r="1037" ht="20" customHeight="1">
      <x:c r="A1037" s="4" t="str">
        <x:v>C01036</x:v>
      </x:c>
      <x:c r="B1037" s="4" t="str">
        <x:v>Property</x:v>
      </x:c>
      <x:c r="C1037" s="4" t="str">
        <x:v>South</x:v>
      </x:c>
      <x:c r="D1037" s="4" t="str">
        <x:v>Fire</x:v>
      </x:c>
      <x:c r="E1037" s="4" t="str">
        <x:v>Medium</x:v>
      </x:c>
      <x:c r="F1037" s="10" t="n">
        <x:v>631765.78</x:v>
      </x:c>
      <x:c r="G1037" s="10" t="n">
        <x:v>12655.41</x:v>
      </x:c>
      <x:c r="H1037" s="11" t="n">
        <x:v>9</x:v>
      </x:c>
      <x:c r="I1037" s="11" t="str">
        <x:v>Rejected</x:v>
      </x:c>
      <x:c r="J1037" s="11" t="n">
        <x:v>4</x:v>
      </x:c>
      <x:c r="K1037" s="11"/>
      <x:c r="L1037" s="11" t="n">
        <x:v>1</x:v>
      </x:c>
      <x:c r="M1037" s="4" t="str">
        <x:v>2025-10</x:v>
      </x:c>
      <x:c r="N1037" s="4" t="n">
        <x:f>IF(AND(I1037="Settled",ISNUMBER(K1037)),1,0)</x:f>
        <x:v>0</x:v>
      </x:c>
      <x:c r="O1037" s="4" t="str">
        <x:f>IF(N1037=1,IF(K1037&gt;Summary!$B$5,1,0),"")</x:f>
      </x:c>
      <x:c r="P1037" s="12" t="n">
        <x:f>IF(AND(ISNUMBER(F1037),ISNUMBER(G1037),G1037&gt;0),F1037/G1037,"")</x:f>
        <x:v>49.92060944686897</x:v>
      </x:c>
      <x:c r="Q1037" s="14" t="d">
        <x:v>2025-10-01T00:00:00.000Z</x:v>
      </x:c>
      <x:c r="R1037" t="str">
        <x:v>P00574</x:v>
      </x:c>
      <x:c r="S1037" t="str">
        <x:v>I01036</x:v>
      </x:c>
      <x:c r="T1037" t="str">
        <x:v>R01</x:v>
      </x:c>
      <x:c r="U1037" t="n">
        <x:v>0</x:v>
      </x:c>
      <x:c r="V1037" t="n">
        <x:v>0</x:v>
      </x:c>
    </x:row>
    <x:row r="1038" ht="20" customHeight="1">
      <x:c r="A1038" s="4" t="str">
        <x:v>C01037</x:v>
      </x:c>
      <x:c r="B1038" s="4" t="str">
        <x:v>Motor</x:v>
      </x:c>
      <x:c r="C1038" s="4" t="str">
        <x:v>North</x:v>
      </x:c>
      <x:c r="D1038" s="4" t="str">
        <x:v>Collision</x:v>
      </x:c>
      <x:c r="E1038" s="4" t="str">
        <x:v>Low</x:v>
      </x:c>
      <x:c r="F1038" s="10" t="n">
        <x:v>32612.9</x:v>
      </x:c>
      <x:c r="G1038" s="10" t="n">
        <x:v>6553.49</x:v>
      </x:c>
      <x:c r="H1038" s="11" t="n">
        <x:v>6</x:v>
      </x:c>
      <x:c r="I1038" s="11" t="str">
        <x:v>Settled</x:v>
      </x:c>
      <x:c r="J1038" s="11" t="n">
        <x:v>3</x:v>
      </x:c>
      <x:c r="K1038" s="11" t="n">
        <x:v>13</x:v>
      </x:c>
      <x:c r="L1038" s="11" t="n">
        <x:v>0</x:v>
      </x:c>
      <x:c r="M1038" s="4" t="str">
        <x:v>2025-08</x:v>
      </x:c>
      <x:c r="N1038" s="4" t="n">
        <x:f>IF(AND(I1038="Settled",ISNUMBER(K1038)),1,0)</x:f>
        <x:v>1</x:v>
      </x:c>
      <x:c r="O1038" s="4" t="n">
        <x:f>IF(N1038=1,IF(K1038&gt;Summary!$B$5,1,0),"")</x:f>
        <x:v>0</x:v>
      </x:c>
      <x:c r="P1038" s="12" t="n">
        <x:f>IF(AND(ISNUMBER(F1038),ISNUMBER(G1038),G1038&gt;0),F1038/G1038,"")</x:f>
        <x:v>4.976417145673527</x:v>
      </x:c>
      <x:c r="Q1038" s="14" t="d">
        <x:v>2025-08-13T00:00:00.000Z</x:v>
      </x:c>
      <x:c r="R1038" t="str">
        <x:v>P01496</x:v>
      </x:c>
      <x:c r="S1038" t="str">
        <x:v>I01037</x:v>
      </x:c>
      <x:c r="T1038" t="str">
        <x:v>R02</x:v>
      </x:c>
      <x:c r="U1038" t="n">
        <x:v>0</x:v>
      </x:c>
      <x:c r="V1038" t="n">
        <x:v>0</x:v>
      </x:c>
    </x:row>
    <x:row r="1039" ht="20" customHeight="1">
      <x:c r="A1039" s="4" t="str">
        <x:v>C01038</x:v>
      </x:c>
      <x:c r="B1039" s="4" t="str">
        <x:v>Property</x:v>
      </x:c>
      <x:c r="C1039" s="4" t="str">
        <x:v>South</x:v>
      </x:c>
      <x:c r="D1039" s="4" t="str">
        <x:v>Water Damage</x:v>
      </x:c>
      <x:c r="E1039" s="4" t="str">
        <x:v>Low</x:v>
      </x:c>
      <x:c r="F1039" s="10" t="n">
        <x:v>26500.25</x:v>
      </x:c>
      <x:c r="G1039" s="10" t="n">
        <x:v>14712.59</x:v>
      </x:c>
      <x:c r="H1039" s="11" t="n">
        <x:v>5</x:v>
      </x:c>
      <x:c r="I1039" s="11" t="str">
        <x:v>Settled</x:v>
      </x:c>
      <x:c r="J1039" s="11" t="n">
        <x:v>4</x:v>
      </x:c>
      <x:c r="K1039" s="11" t="n">
        <x:v>20</x:v>
      </x:c>
      <x:c r="L1039" s="11" t="n">
        <x:v>0</x:v>
      </x:c>
      <x:c r="M1039" s="4" t="str">
        <x:v>2025-10</x:v>
      </x:c>
      <x:c r="N1039" s="4" t="n">
        <x:f>IF(AND(I1039="Settled",ISNUMBER(K1039)),1,0)</x:f>
        <x:v>1</x:v>
      </x:c>
      <x:c r="O1039" s="4" t="n">
        <x:f>IF(N1039=1,IF(K1039&gt;Summary!$B$5,1,0),"")</x:f>
        <x:v>0</x:v>
      </x:c>
      <x:c r="P1039" s="12" t="n">
        <x:f>IF(AND(ISNUMBER(F1039),ISNUMBER(G1039),G1039&gt;0),F1039/G1039,"")</x:f>
        <x:v>1.8011954387364835</x:v>
      </x:c>
      <x:c r="Q1039" s="14" t="d">
        <x:v>2025-10-04T00:00:00.000Z</x:v>
      </x:c>
      <x:c r="R1039" t="str">
        <x:v>P00453</x:v>
      </x:c>
      <x:c r="S1039" t="str">
        <x:v>I01038</x:v>
      </x:c>
      <x:c r="T1039" t="str">
        <x:v>R01</x:v>
      </x:c>
      <x:c r="U1039" t="n">
        <x:v>0</x:v>
      </x:c>
      <x:c r="V1039" t="n">
        <x:v>0</x:v>
      </x:c>
    </x:row>
    <x:row r="1040" ht="20" customHeight="1">
      <x:c r="A1040" s="4" t="str">
        <x:v>C01039</x:v>
      </x:c>
      <x:c r="B1040" s="4" t="str">
        <x:v>Motor</x:v>
      </x:c>
      <x:c r="C1040" s="4" t="str">
        <x:v>South</x:v>
      </x:c>
      <x:c r="D1040" s="4" t="str">
        <x:v>Collision</x:v>
      </x:c>
      <x:c r="E1040" s="4" t="str">
        <x:v>Medium</x:v>
      </x:c>
      <x:c r="F1040" s="10" t="n">
        <x:v>58358.72</x:v>
      </x:c>
      <x:c r="G1040" s="10" t="n">
        <x:v>13971.08</x:v>
      </x:c>
      <x:c r="H1040" s="11" t="n">
        <x:v>9</x:v>
      </x:c>
      <x:c r="I1040" s="11" t="str">
        <x:v>Settled</x:v>
      </x:c>
      <x:c r="J1040" s="11" t="n">
        <x:v>2</x:v>
      </x:c>
      <x:c r="K1040" s="11" t="n">
        <x:v>10</x:v>
      </x:c>
      <x:c r="L1040" s="11" t="n">
        <x:v>0</x:v>
      </x:c>
      <x:c r="M1040" s="4" t="str">
        <x:v>2025-07</x:v>
      </x:c>
      <x:c r="N1040" s="4" t="n">
        <x:f>IF(AND(I1040="Settled",ISNUMBER(K1040)),1,0)</x:f>
        <x:v>1</x:v>
      </x:c>
      <x:c r="O1040" s="4" t="n">
        <x:f>IF(N1040=1,IF(K1040&gt;Summary!$B$5,1,0),"")</x:f>
        <x:v>0</x:v>
      </x:c>
      <x:c r="P1040" s="12" t="n">
        <x:f>IF(AND(ISNUMBER(F1040),ISNUMBER(G1040),G1040&gt;0),F1040/G1040,"")</x:f>
        <x:v>4.177108713141719</x:v>
      </x:c>
      <x:c r="Q1040" s="14" t="d">
        <x:v>2025-07-03T00:00:00.000Z</x:v>
      </x:c>
      <x:c r="R1040" t="str">
        <x:v>P01350</x:v>
      </x:c>
      <x:c r="S1040" t="str">
        <x:v>I01039</x:v>
      </x:c>
      <x:c r="T1040" t="str">
        <x:v>R01</x:v>
      </x:c>
      <x:c r="U1040" t="n">
        <x:v>0</x:v>
      </x:c>
      <x:c r="V1040" t="n">
        <x:v>0</x:v>
      </x:c>
    </x:row>
    <x:row r="1041" ht="20" customHeight="1">
      <x:c r="A1041" s="4" t="str">
        <x:v>C01040</x:v>
      </x:c>
      <x:c r="B1041" s="4" t="str">
        <x:v>Property</x:v>
      </x:c>
      <x:c r="C1041" s="4" t="str">
        <x:v>South</x:v>
      </x:c>
      <x:c r="D1041" s="4" t="str">
        <x:v>Water Damage</x:v>
      </x:c>
      <x:c r="E1041" s="4" t="str">
        <x:v>Low</x:v>
      </x:c>
      <x:c r="F1041" s="10" t="n">
        <x:v>27236.68</x:v>
      </x:c>
      <x:c r="G1041" s="10" t="n">
        <x:v>10747.25</x:v>
      </x:c>
      <x:c r="H1041" s="11" t="n">
        <x:v>9</x:v>
      </x:c>
      <x:c r="I1041" s="11" t="str">
        <x:v>Settled</x:v>
      </x:c>
      <x:c r="J1041" s="11" t="n">
        <x:v>4</x:v>
      </x:c>
      <x:c r="K1041" s="11" t="n">
        <x:v>10</x:v>
      </x:c>
      <x:c r="L1041" s="11" t="n">
        <x:v>0</x:v>
      </x:c>
      <x:c r="M1041" s="4" t="str">
        <x:v>2025-05</x:v>
      </x:c>
      <x:c r="N1041" s="4" t="n">
        <x:f>IF(AND(I1041="Settled",ISNUMBER(K1041)),1,0)</x:f>
        <x:v>1</x:v>
      </x:c>
      <x:c r="O1041" s="4" t="n">
        <x:f>IF(N1041=1,IF(K1041&gt;Summary!$B$5,1,0),"")</x:f>
        <x:v>0</x:v>
      </x:c>
      <x:c r="P1041" s="12" t="n">
        <x:f>IF(AND(ISNUMBER(F1041),ISNUMBER(G1041),G1041&gt;0),F1041/G1041,"")</x:f>
        <x:v>2.534292958663844</x:v>
      </x:c>
      <x:c r="Q1041" s="14" t="d">
        <x:v>2025-05-01T00:00:00.000Z</x:v>
      </x:c>
      <x:c r="R1041" t="str">
        <x:v>P00677</x:v>
      </x:c>
      <x:c r="S1041" t="str">
        <x:v>I01040</x:v>
      </x:c>
      <x:c r="T1041" t="str">
        <x:v>R01</x:v>
      </x:c>
      <x:c r="U1041" t="n">
        <x:v>0</x:v>
      </x:c>
      <x:c r="V1041" t="n">
        <x:v>0</x:v>
      </x:c>
    </x:row>
    <x:row r="1042" ht="20" customHeight="1">
      <x:c r="A1042" s="4" t="str">
        <x:v>C01041</x:v>
      </x:c>
      <x:c r="B1042" s="4" t="str">
        <x:v>Motor</x:v>
      </x:c>
      <x:c r="C1042" s="4" t="str">
        <x:v>South</x:v>
      </x:c>
      <x:c r="D1042" s="4" t="str">
        <x:v>Collision</x:v>
      </x:c>
      <x:c r="E1042" s="4" t="str">
        <x:v>High</x:v>
      </x:c>
      <x:c r="F1042" s="10" t="n">
        <x:v>106227.25</x:v>
      </x:c>
      <x:c r="G1042" s="10" t="n">
        <x:v>8419.31</x:v>
      </x:c>
      <x:c r="H1042" s="11" t="n">
        <x:v>6</x:v>
      </x:c>
      <x:c r="I1042" s="11" t="str">
        <x:v>Settled</x:v>
      </x:c>
      <x:c r="J1042" s="11" t="n">
        <x:v>5</x:v>
      </x:c>
      <x:c r="K1042" s="11" t="n">
        <x:v>36</x:v>
      </x:c>
      <x:c r="L1042" s="11" t="n">
        <x:v>1</x:v>
      </x:c>
      <x:c r="M1042" s="4" t="str">
        <x:v>2025-11</x:v>
      </x:c>
      <x:c r="N1042" s="4" t="n">
        <x:f>IF(AND(I1042="Settled",ISNUMBER(K1042)),1,0)</x:f>
        <x:v>1</x:v>
      </x:c>
      <x:c r="O1042" s="4" t="n">
        <x:f>IF(N1042=1,IF(K1042&gt;Summary!$B$5,1,0),"")</x:f>
        <x:v>1</x:v>
      </x:c>
      <x:c r="P1042" s="12" t="n">
        <x:f>IF(AND(ISNUMBER(F1042),ISNUMBER(G1042),G1042&gt;0),F1042/G1042,"")</x:f>
        <x:v>12.617096887987259</x:v>
      </x:c>
      <x:c r="Q1042" s="14" t="d">
        <x:v>2025-11-01T00:00:00.000Z</x:v>
      </x:c>
      <x:c r="R1042" t="str">
        <x:v>P00336</x:v>
      </x:c>
      <x:c r="S1042" t="str">
        <x:v>I01041</x:v>
      </x:c>
      <x:c r="T1042" t="str">
        <x:v>R01</x:v>
      </x:c>
      <x:c r="U1042" t="n">
        <x:v>0</x:v>
      </x:c>
      <x:c r="V1042" t="n">
        <x:v>0</x:v>
      </x:c>
    </x:row>
    <x:row r="1043" ht="20" customHeight="1">
      <x:c r="A1043" s="4" t="str">
        <x:v>C01042</x:v>
      </x:c>
      <x:c r="B1043" s="4" t="str">
        <x:v>Motor</x:v>
      </x:c>
      <x:c r="C1043" s="4" t="str">
        <x:v>South</x:v>
      </x:c>
      <x:c r="D1043" s="4" t="str">
        <x:v>Theft</x:v>
      </x:c>
      <x:c r="E1043" s="4" t="str">
        <x:v>Medium</x:v>
      </x:c>
      <x:c r="F1043" s="10" t="n">
        <x:v>242151.74</x:v>
      </x:c>
      <x:c r="G1043" s="10" t="n">
        <x:v>11579.23</x:v>
      </x:c>
      <x:c r="H1043" s="11" t="n">
        <x:v>6</x:v>
      </x:c>
      <x:c r="I1043" s="11" t="str">
        <x:v>Settled</x:v>
      </x:c>
      <x:c r="J1043" s="11" t="n">
        <x:v>3</x:v>
      </x:c>
      <x:c r="K1043" s="11" t="n">
        <x:v>20</x:v>
      </x:c>
      <x:c r="L1043" s="11" t="n">
        <x:v>0</x:v>
      </x:c>
      <x:c r="M1043" s="4" t="str">
        <x:v>2025-05</x:v>
      </x:c>
      <x:c r="N1043" s="4" t="n">
        <x:f>IF(AND(I1043="Settled",ISNUMBER(K1043)),1,0)</x:f>
        <x:v>1</x:v>
      </x:c>
      <x:c r="O1043" s="4" t="n">
        <x:f>IF(N1043=1,IF(K1043&gt;Summary!$B$5,1,0),"")</x:f>
        <x:v>0</x:v>
      </x:c>
      <x:c r="P1043" s="12" t="n">
        <x:f>IF(AND(ISNUMBER(F1043),ISNUMBER(G1043),G1043&gt;0),F1043/G1043,"")</x:f>
        <x:v>20.91259436076492</x:v>
      </x:c>
      <x:c r="Q1043" s="14" t="d">
        <x:v>2025-05-09T00:00:00.000Z</x:v>
      </x:c>
      <x:c r="R1043" t="str">
        <x:v>P00156</x:v>
      </x:c>
      <x:c r="S1043" t="str">
        <x:v>I01042</x:v>
      </x:c>
      <x:c r="T1043" t="str">
        <x:v>R01</x:v>
      </x:c>
      <x:c r="U1043" t="n">
        <x:v>0</x:v>
      </x:c>
      <x:c r="V1043" t="n">
        <x:v>0</x:v>
      </x:c>
    </x:row>
    <x:row r="1044" ht="20" customHeight="1">
      <x:c r="A1044" s="4" t="str">
        <x:v>C01043</x:v>
      </x:c>
      <x:c r="B1044" s="4" t="str">
        <x:v>Motor</x:v>
      </x:c>
      <x:c r="C1044" s="4" t="str">
        <x:v>North</x:v>
      </x:c>
      <x:c r="D1044" s="4" t="str">
        <x:v>Glass Damage</x:v>
      </x:c>
      <x:c r="E1044" s="4" t="str">
        <x:v>Low</x:v>
      </x:c>
      <x:c r="F1044" s="10" t="n">
        <x:v>3264.63</x:v>
      </x:c>
      <x:c r="G1044" s="10" t="n">
        <x:v>12386.8</x:v>
      </x:c>
      <x:c r="H1044" s="11" t="n">
        <x:v>4</x:v>
      </x:c>
      <x:c r="I1044" s="11" t="str">
        <x:v>Rejected</x:v>
      </x:c>
      <x:c r="J1044" s="11" t="n">
        <x:v>2</x:v>
      </x:c>
      <x:c r="K1044" s="11"/>
      <x:c r="L1044" s="11" t="n">
        <x:v>0</x:v>
      </x:c>
      <x:c r="M1044" s="4" t="str">
        <x:v>2025-06</x:v>
      </x:c>
      <x:c r="N1044" s="4" t="n">
        <x:f>IF(AND(I1044="Settled",ISNUMBER(K1044)),1,0)</x:f>
        <x:v>0</x:v>
      </x:c>
      <x:c r="O1044" s="4" t="str">
        <x:f>IF(N1044=1,IF(K1044&gt;Summary!$B$5,1,0),"")</x:f>
      </x:c>
      <x:c r="P1044" s="12" t="n">
        <x:f>IF(AND(ISNUMBER(F1044),ISNUMBER(G1044),G1044&gt;0),F1044/G1044,"")</x:f>
        <x:v>0.2635571737656215</x:v>
      </x:c>
      <x:c r="Q1044" s="14" t="d">
        <x:v>2025-06-15T00:00:00.000Z</x:v>
      </x:c>
      <x:c r="R1044" t="str">
        <x:v>P00878</x:v>
      </x:c>
      <x:c r="S1044" t="str">
        <x:v>I01043</x:v>
      </x:c>
      <x:c r="T1044" t="str">
        <x:v>R02</x:v>
      </x:c>
      <x:c r="U1044" t="n">
        <x:v>0</x:v>
      </x:c>
      <x:c r="V1044" t="n">
        <x:v>0</x:v>
      </x:c>
    </x:row>
    <x:row r="1045" ht="20" customHeight="1">
      <x:c r="A1045" s="4" t="str">
        <x:v>C01044</x:v>
      </x:c>
      <x:c r="B1045" s="4" t="str">
        <x:v>Motor</x:v>
      </x:c>
      <x:c r="C1045" s="4" t="str">
        <x:v>Central</x:v>
      </x:c>
      <x:c r="D1045" s="4" t="str">
        <x:v>Collision</x:v>
      </x:c>
      <x:c r="E1045" s="4" t="str">
        <x:v>High</x:v>
      </x:c>
      <x:c r="F1045" s="10" t="n">
        <x:v>198461.22</x:v>
      </x:c>
      <x:c r="G1045" s="10" t="n">
        <x:v>17983.74</x:v>
      </x:c>
      <x:c r="H1045" s="11" t="n">
        <x:v>6</x:v>
      </x:c>
      <x:c r="I1045" s="11" t="str">
        <x:v>Settled</x:v>
      </x:c>
      <x:c r="J1045" s="11" t="n">
        <x:v>5</x:v>
      </x:c>
      <x:c r="K1045" s="11" t="n">
        <x:v>37</x:v>
      </x:c>
      <x:c r="L1045" s="11" t="n">
        <x:v>1</x:v>
      </x:c>
      <x:c r="M1045" s="4" t="str">
        <x:v>2025-01</x:v>
      </x:c>
      <x:c r="N1045" s="4" t="n">
        <x:f>IF(AND(I1045="Settled",ISNUMBER(K1045)),1,0)</x:f>
        <x:v>1</x:v>
      </x:c>
      <x:c r="O1045" s="4" t="n">
        <x:f>IF(N1045=1,IF(K1045&gt;Summary!$B$5,1,0),"")</x:f>
        <x:v>1</x:v>
      </x:c>
      <x:c r="P1045" s="12" t="n">
        <x:f>IF(AND(ISNUMBER(F1045),ISNUMBER(G1045),G1045&gt;0),F1045/G1045,"")</x:f>
        <x:v>11.035592151576923</x:v>
      </x:c>
      <x:c r="Q1045" s="14" t="d">
        <x:v>2025-01-07T00:00:00.000Z</x:v>
      </x:c>
      <x:c r="R1045" t="str">
        <x:v>P00723</x:v>
      </x:c>
      <x:c r="S1045" t="str">
        <x:v>I01044</x:v>
      </x:c>
      <x:c r="T1045" t="str">
        <x:v>R05</x:v>
      </x:c>
      <x:c r="U1045" t="n">
        <x:v>0</x:v>
      </x:c>
      <x:c r="V1045" t="n">
        <x:v>0</x:v>
      </x:c>
    </x:row>
    <x:row r="1046" ht="20" customHeight="1">
      <x:c r="A1046" s="4" t="str">
        <x:v>C01045</x:v>
      </x:c>
      <x:c r="B1046" s="4" t="str">
        <x:v>Motor</x:v>
      </x:c>
      <x:c r="C1046" s="4" t="str">
        <x:v>South</x:v>
      </x:c>
      <x:c r="D1046" s="4" t="str">
        <x:v>Collision</x:v>
      </x:c>
      <x:c r="E1046" s="4" t="str">
        <x:v>Medium</x:v>
      </x:c>
      <x:c r="F1046" s="10" t="n">
        <x:v>42926.77</x:v>
      </x:c>
      <x:c r="G1046" s="10" t="n">
        <x:v>11149.88</x:v>
      </x:c>
      <x:c r="H1046" s="11" t="n">
        <x:v>5</x:v>
      </x:c>
      <x:c r="I1046" s="11" t="str">
        <x:v>Settled</x:v>
      </x:c>
      <x:c r="J1046" s="11" t="n">
        <x:v>3</x:v>
      </x:c>
      <x:c r="K1046" s="11" t="n">
        <x:v>16</x:v>
      </x:c>
      <x:c r="L1046" s="11" t="n">
        <x:v>0</x:v>
      </x:c>
      <x:c r="M1046" s="4" t="str">
        <x:v>2025-03</x:v>
      </x:c>
      <x:c r="N1046" s="4" t="n">
        <x:f>IF(AND(I1046="Settled",ISNUMBER(K1046)),1,0)</x:f>
        <x:v>1</x:v>
      </x:c>
      <x:c r="O1046" s="4" t="n">
        <x:f>IF(N1046=1,IF(K1046&gt;Summary!$B$5,1,0),"")</x:f>
        <x:v>0</x:v>
      </x:c>
      <x:c r="P1046" s="12" t="n">
        <x:f>IF(AND(ISNUMBER(F1046),ISNUMBER(G1046),G1046&gt;0),F1046/G1046,"")</x:f>
        <x:v>3.849975963866876</x:v>
      </x:c>
      <x:c r="Q1046" s="14" t="d">
        <x:v>2025-03-01T00:00:00.000Z</x:v>
      </x:c>
      <x:c r="R1046" t="str">
        <x:v>P00819</x:v>
      </x:c>
      <x:c r="S1046" t="str">
        <x:v>I01045</x:v>
      </x:c>
      <x:c r="T1046" t="str">
        <x:v>R01</x:v>
      </x:c>
      <x:c r="U1046" t="n">
        <x:v>0</x:v>
      </x:c>
      <x:c r="V1046" t="n">
        <x:v>0</x:v>
      </x:c>
    </x:row>
    <x:row r="1047" ht="20" customHeight="1">
      <x:c r="A1047" s="4" t="str">
        <x:v>C01046</x:v>
      </x:c>
      <x:c r="B1047" s="4" t="str">
        <x:v>Motor</x:v>
      </x:c>
      <x:c r="C1047" s="4" t="str">
        <x:v>Central</x:v>
      </x:c>
      <x:c r="D1047" s="4" t="str">
        <x:v>Collision</x:v>
      </x:c>
      <x:c r="E1047" s="4" t="str">
        <x:v>Medium</x:v>
      </x:c>
      <x:c r="F1047" s="10" t="n">
        <x:v>20378.62</x:v>
      </x:c>
      <x:c r="G1047" s="10" t="n">
        <x:v>17765.78</x:v>
      </x:c>
      <x:c r="H1047" s="11" t="n">
        <x:v>2</x:v>
      </x:c>
      <x:c r="I1047" s="11" t="str">
        <x:v>Settled</x:v>
      </x:c>
      <x:c r="J1047" s="11" t="n">
        <x:v>2</x:v>
      </x:c>
      <x:c r="K1047" s="11" t="n">
        <x:v>10</x:v>
      </x:c>
      <x:c r="L1047" s="11" t="n">
        <x:v>0</x:v>
      </x:c>
      <x:c r="M1047" s="4" t="str">
        <x:v>2025-02</x:v>
      </x:c>
      <x:c r="N1047" s="4" t="n">
        <x:f>IF(AND(I1047="Settled",ISNUMBER(K1047)),1,0)</x:f>
        <x:v>1</x:v>
      </x:c>
      <x:c r="O1047" s="4" t="n">
        <x:f>IF(N1047=1,IF(K1047&gt;Summary!$B$5,1,0),"")</x:f>
        <x:v>0</x:v>
      </x:c>
      <x:c r="P1047" s="12" t="n">
        <x:f>IF(AND(ISNUMBER(F1047),ISNUMBER(G1047),G1047&gt;0),F1047/G1047,"")</x:f>
        <x:v>1.1470715048818572</x:v>
      </x:c>
      <x:c r="Q1047" s="14" t="d">
        <x:v>2025-02-11T00:00:00.000Z</x:v>
      </x:c>
      <x:c r="R1047" t="str">
        <x:v>P00070</x:v>
      </x:c>
      <x:c r="S1047" t="str">
        <x:v>I01046</x:v>
      </x:c>
      <x:c r="T1047" t="str">
        <x:v>R05</x:v>
      </x:c>
      <x:c r="U1047" t="n">
        <x:v>0</x:v>
      </x:c>
      <x:c r="V1047" t="n">
        <x:v>0</x:v>
      </x:c>
    </x:row>
    <x:row r="1048" ht="20" customHeight="1">
      <x:c r="A1048" s="4" t="str">
        <x:v>C01047</x:v>
      </x:c>
      <x:c r="B1048" s="4" t="str">
        <x:v>Motor</x:v>
      </x:c>
      <x:c r="C1048" s="4" t="str">
        <x:v>Central</x:v>
      </x:c>
      <x:c r="D1048" s="4" t="str">
        <x:v>Collision</x:v>
      </x:c>
      <x:c r="E1048" s="4" t="str">
        <x:v>Medium</x:v>
      </x:c>
      <x:c r="F1048" s="10" t="n">
        <x:v>41477.13</x:v>
      </x:c>
      <x:c r="G1048" s="10" t="n">
        <x:v>7609.66</x:v>
      </x:c>
      <x:c r="H1048" s="11" t="n">
        <x:v>10</x:v>
      </x:c>
      <x:c r="I1048" s="11" t="str">
        <x:v>Settled</x:v>
      </x:c>
      <x:c r="J1048" s="11" t="n">
        <x:v>4</x:v>
      </x:c>
      <x:c r="K1048" s="11" t="n">
        <x:v>6</x:v>
      </x:c>
      <x:c r="L1048" s="11" t="n">
        <x:v>0</x:v>
      </x:c>
      <x:c r="M1048" s="4" t="str">
        <x:v>2025-06</x:v>
      </x:c>
      <x:c r="N1048" s="4" t="n">
        <x:f>IF(AND(I1048="Settled",ISNUMBER(K1048)),1,0)</x:f>
        <x:v>1</x:v>
      </x:c>
      <x:c r="O1048" s="4" t="n">
        <x:f>IF(N1048=1,IF(K1048&gt;Summary!$B$5,1,0),"")</x:f>
        <x:v>0</x:v>
      </x:c>
      <x:c r="P1048" s="12" t="n">
        <x:f>IF(AND(ISNUMBER(F1048),ISNUMBER(G1048),G1048&gt;0),F1048/G1048,"")</x:f>
        <x:v>5.450589119619011</x:v>
      </x:c>
      <x:c r="Q1048" s="14" t="d">
        <x:v>2025-06-04T00:00:00.000Z</x:v>
      </x:c>
      <x:c r="R1048" t="str">
        <x:v>P00429</x:v>
      </x:c>
      <x:c r="S1048" t="str">
        <x:v>I01047</x:v>
      </x:c>
      <x:c r="T1048" t="str">
        <x:v>R05</x:v>
      </x:c>
      <x:c r="U1048" t="n">
        <x:v>0</x:v>
      </x:c>
      <x:c r="V1048" t="n">
        <x:v>0</x:v>
      </x:c>
    </x:row>
    <x:row r="1049" ht="20" customHeight="1">
      <x:c r="A1049" s="4" t="str">
        <x:v>C01048</x:v>
      </x:c>
      <x:c r="B1049" s="4" t="str">
        <x:v>Property</x:v>
      </x:c>
      <x:c r="C1049" s="4" t="str">
        <x:v>West</x:v>
      </x:c>
      <x:c r="D1049" s="4" t="str">
        <x:v>Flood</x:v>
      </x:c>
      <x:c r="E1049" s="4" t="str">
        <x:v>High</x:v>
      </x:c>
      <x:c r="F1049" s="10" t="n">
        <x:v>202386.71</x:v>
      </x:c>
      <x:c r="G1049" s="10" t="n">
        <x:v>6479.75</x:v>
      </x:c>
      <x:c r="H1049" s="11" t="n">
        <x:v>3</x:v>
      </x:c>
      <x:c r="I1049" s="11" t="str">
        <x:v>Settled</x:v>
      </x:c>
      <x:c r="J1049" s="11" t="n">
        <x:v>5</x:v>
      </x:c>
      <x:c r="K1049" s="11" t="n">
        <x:v>33</x:v>
      </x:c>
      <x:c r="L1049" s="11" t="n">
        <x:v>1</x:v>
      </x:c>
      <x:c r="M1049" s="4" t="str">
        <x:v>2025-04</x:v>
      </x:c>
      <x:c r="N1049" s="4" t="n">
        <x:f>IF(AND(I1049="Settled",ISNUMBER(K1049)),1,0)</x:f>
        <x:v>1</x:v>
      </x:c>
      <x:c r="O1049" s="4" t="n">
        <x:f>IF(N1049=1,IF(K1049&gt;Summary!$B$5,1,0),"")</x:f>
        <x:v>1</x:v>
      </x:c>
      <x:c r="P1049" s="12" t="n">
        <x:f>IF(AND(ISNUMBER(F1049),ISNUMBER(G1049),G1049&gt;0),F1049/G1049,"")</x:f>
        <x:v>31.23372198001466</x:v>
      </x:c>
      <x:c r="Q1049" s="14" t="d">
        <x:v>2025-04-06T00:00:00.000Z</x:v>
      </x:c>
      <x:c r="R1049" t="str">
        <x:v>P00007</x:v>
      </x:c>
      <x:c r="S1049" t="str">
        <x:v>I01048</x:v>
      </x:c>
      <x:c r="T1049" t="str">
        <x:v>R03</x:v>
      </x:c>
      <x:c r="U1049" t="n">
        <x:v>0</x:v>
      </x:c>
      <x:c r="V1049" t="n">
        <x:v>0</x:v>
      </x:c>
    </x:row>
    <x:row r="1050" ht="20" customHeight="1">
      <x:c r="A1050" s="4" t="str">
        <x:v>C01049</x:v>
      </x:c>
      <x:c r="B1050" s="4" t="str">
        <x:v>Motor</x:v>
      </x:c>
      <x:c r="C1050" s="4" t="str">
        <x:v>East</x:v>
      </x:c>
      <x:c r="D1050" s="4" t="str">
        <x:v>Collision</x:v>
      </x:c>
      <x:c r="E1050" s="4" t="str">
        <x:v>Medium</x:v>
      </x:c>
      <x:c r="F1050" s="10" t="n">
        <x:v>63205.07</x:v>
      </x:c>
      <x:c r="G1050" s="10" t="n">
        <x:v>7757.79</x:v>
      </x:c>
      <x:c r="H1050" s="11" t="n">
        <x:v>9</x:v>
      </x:c>
      <x:c r="I1050" s="11" t="str">
        <x:v>Settled</x:v>
      </x:c>
      <x:c r="J1050" s="11" t="n">
        <x:v>4</x:v>
      </x:c>
      <x:c r="K1050" s="11" t="n">
        <x:v>20</x:v>
      </x:c>
      <x:c r="L1050" s="11" t="n">
        <x:v>0</x:v>
      </x:c>
      <x:c r="M1050" s="4" t="str">
        <x:v>2025-05</x:v>
      </x:c>
      <x:c r="N1050" s="4" t="n">
        <x:f>IF(AND(I1050="Settled",ISNUMBER(K1050)),1,0)</x:f>
        <x:v>1</x:v>
      </x:c>
      <x:c r="O1050" s="4" t="n">
        <x:f>IF(N1050=1,IF(K1050&gt;Summary!$B$5,1,0),"")</x:f>
        <x:v>0</x:v>
      </x:c>
      <x:c r="P1050" s="12" t="n">
        <x:f>IF(AND(ISNUMBER(F1050),ISNUMBER(G1050),G1050&gt;0),F1050/G1050,"")</x:f>
        <x:v>8.147303549077765</x:v>
      </x:c>
      <x:c r="Q1050" s="14" t="d">
        <x:v>2025-05-02T00:00:00.000Z</x:v>
      </x:c>
      <x:c r="R1050" t="str">
        <x:v>P00484</x:v>
      </x:c>
      <x:c r="S1050" t="str">
        <x:v>I01049</x:v>
      </x:c>
      <x:c r="T1050" t="str">
        <x:v>R04</x:v>
      </x:c>
      <x:c r="U1050" t="n">
        <x:v>0</x:v>
      </x:c>
      <x:c r="V1050" t="n">
        <x:v>0</x:v>
      </x:c>
    </x:row>
    <x:row r="1051" ht="20" customHeight="1">
      <x:c r="A1051" s="4" t="str">
        <x:v>C01050</x:v>
      </x:c>
      <x:c r="B1051" s="4" t="str">
        <x:v>Motor</x:v>
      </x:c>
      <x:c r="C1051" s="4" t="str">
        <x:v>Central</x:v>
      </x:c>
      <x:c r="D1051" s="4" t="str">
        <x:v>Collision</x:v>
      </x:c>
      <x:c r="E1051" s="4" t="str">
        <x:v>Low</x:v>
      </x:c>
      <x:c r="F1051" s="10" t="n">
        <x:v>20731.08</x:v>
      </x:c>
      <x:c r="G1051" s="10" t="n">
        <x:v>17122.29</x:v>
      </x:c>
      <x:c r="H1051" s="11" t="n">
        <x:v>4</x:v>
      </x:c>
      <x:c r="I1051" s="11" t="str">
        <x:v>Settled</x:v>
      </x:c>
      <x:c r="J1051" s="11" t="n">
        <x:v>2</x:v>
      </x:c>
      <x:c r="K1051" s="11" t="n">
        <x:v>14</x:v>
      </x:c>
      <x:c r="L1051" s="11" t="n">
        <x:v>0</x:v>
      </x:c>
      <x:c r="M1051" s="4" t="str">
        <x:v>2025-10</x:v>
      </x:c>
      <x:c r="N1051" s="4" t="n">
        <x:f>IF(AND(I1051="Settled",ISNUMBER(K1051)),1,0)</x:f>
        <x:v>1</x:v>
      </x:c>
      <x:c r="O1051" s="4" t="n">
        <x:f>IF(N1051=1,IF(K1051&gt;Summary!$B$5,1,0),"")</x:f>
        <x:v>0</x:v>
      </x:c>
      <x:c r="P1051" s="12" t="n">
        <x:f>IF(AND(ISNUMBER(F1051),ISNUMBER(G1051),G1051&gt;0),F1051/G1051,"")</x:f>
        <x:v>1.2107656160478535</x:v>
      </x:c>
      <x:c r="Q1051" s="14" t="d">
        <x:v>2025-10-07T00:00:00.000Z</x:v>
      </x:c>
      <x:c r="R1051" t="str">
        <x:v>P01491</x:v>
      </x:c>
      <x:c r="S1051" t="str">
        <x:v>I01050</x:v>
      </x:c>
      <x:c r="T1051" t="str">
        <x:v>R05</x:v>
      </x:c>
      <x:c r="U1051" t="n">
        <x:v>0</x:v>
      </x:c>
      <x:c r="V1051" t="n">
        <x:v>0</x:v>
      </x:c>
    </x:row>
    <x:row r="1052" ht="20" customHeight="1">
      <x:c r="A1052" s="4" t="str">
        <x:v>C01051</x:v>
      </x:c>
      <x:c r="B1052" s="4" t="str">
        <x:v>Motor</x:v>
      </x:c>
      <x:c r="C1052" s="4" t="str">
        <x:v>South</x:v>
      </x:c>
      <x:c r="D1052" s="4" t="str">
        <x:v>Glass Damage</x:v>
      </x:c>
      <x:c r="E1052" s="4" t="str">
        <x:v>Low</x:v>
      </x:c>
      <x:c r="F1052" s="10" t="n">
        <x:v>2809.51</x:v>
      </x:c>
      <x:c r="G1052" s="10" t="n">
        <x:v>9096.62</x:v>
      </x:c>
      <x:c r="H1052" s="11" t="n">
        <x:v>6</x:v>
      </x:c>
      <x:c r="I1052" s="11" t="str">
        <x:v>Pending</x:v>
      </x:c>
      <x:c r="J1052" s="11" t="n">
        <x:v>4</x:v>
      </x:c>
      <x:c r="K1052" s="11"/>
      <x:c r="L1052" s="11" t="n">
        <x:v>0</x:v>
      </x:c>
      <x:c r="M1052" s="4" t="str">
        <x:v>2025-09</x:v>
      </x:c>
      <x:c r="N1052" s="4" t="n">
        <x:f>IF(AND(I1052="Settled",ISNUMBER(K1052)),1,0)</x:f>
        <x:v>0</x:v>
      </x:c>
      <x:c r="O1052" s="4" t="str">
        <x:f>IF(N1052=1,IF(K1052&gt;Summary!$B$5,1,0),"")</x:f>
      </x:c>
      <x:c r="P1052" s="12" t="n">
        <x:f>IF(AND(ISNUMBER(F1052),ISNUMBER(G1052),G1052&gt;0),F1052/G1052,"")</x:f>
        <x:v>0.30885207912389434</x:v>
      </x:c>
      <x:c r="Q1052" s="14" t="d">
        <x:v>2025-09-07T00:00:00.000Z</x:v>
      </x:c>
      <x:c r="R1052" t="str">
        <x:v>P00244</x:v>
      </x:c>
      <x:c r="S1052" t="str">
        <x:v>I01051</x:v>
      </x:c>
      <x:c r="T1052" t="str">
        <x:v>R01</x:v>
      </x:c>
      <x:c r="U1052" t="n">
        <x:v>0</x:v>
      </x:c>
      <x:c r="V1052" t="n">
        <x:v>0</x:v>
      </x:c>
    </x:row>
    <x:row r="1053" ht="20" customHeight="1">
      <x:c r="A1053" s="4" t="str">
        <x:v>C01052</x:v>
      </x:c>
      <x:c r="B1053" s="4" t="str">
        <x:v>Property</x:v>
      </x:c>
      <x:c r="C1053" s="4" t="str">
        <x:v>South</x:v>
      </x:c>
      <x:c r="D1053" s="4" t="str">
        <x:v>Water Damage</x:v>
      </x:c>
      <x:c r="E1053" s="4" t="str">
        <x:v>Low</x:v>
      </x:c>
      <x:c r="F1053" s="10" t="n">
        <x:v>53132.83</x:v>
      </x:c>
      <x:c r="G1053" s="10" t="n">
        <x:v>9355.11</x:v>
      </x:c>
      <x:c r="H1053" s="11" t="n">
        <x:v>2</x:v>
      </x:c>
      <x:c r="I1053" s="11" t="str">
        <x:v>Pending</x:v>
      </x:c>
      <x:c r="J1053" s="11" t="n">
        <x:v>3</x:v>
      </x:c>
      <x:c r="K1053" s="11"/>
      <x:c r="L1053" s="11" t="n">
        <x:v>0</x:v>
      </x:c>
      <x:c r="M1053" s="4" t="str">
        <x:v>2025-10</x:v>
      </x:c>
      <x:c r="N1053" s="4" t="n">
        <x:f>IF(AND(I1053="Settled",ISNUMBER(K1053)),1,0)</x:f>
        <x:v>0</x:v>
      </x:c>
      <x:c r="O1053" s="4" t="str">
        <x:f>IF(N1053=1,IF(K1053&gt;Summary!$B$5,1,0),"")</x:f>
      </x:c>
      <x:c r="P1053" s="12" t="n">
        <x:f>IF(AND(ISNUMBER(F1053),ISNUMBER(G1053),G1053&gt;0),F1053/G1053,"")</x:f>
        <x:v>5.67955160334833</x:v>
      </x:c>
      <x:c r="Q1053" s="14" t="d">
        <x:v>2025-10-19T00:00:00.000Z</x:v>
      </x:c>
      <x:c r="R1053" t="str">
        <x:v>P01103</x:v>
      </x:c>
      <x:c r="S1053" t="str">
        <x:v>I01052</x:v>
      </x:c>
      <x:c r="T1053" t="str">
        <x:v>R01</x:v>
      </x:c>
      <x:c r="U1053" t="n">
        <x:v>0</x:v>
      </x:c>
      <x:c r="V1053" t="n">
        <x:v>0</x:v>
      </x:c>
    </x:row>
    <x:row r="1054" ht="20" customHeight="1">
      <x:c r="A1054" s="4" t="str">
        <x:v>C01053</x:v>
      </x:c>
      <x:c r="B1054" s="4" t="str">
        <x:v>Motor</x:v>
      </x:c>
      <x:c r="C1054" s="4" t="str">
        <x:v>North</x:v>
      </x:c>
      <x:c r="D1054" s="4" t="str">
        <x:v>Collision</x:v>
      </x:c>
      <x:c r="E1054" s="4" t="str">
        <x:v>Medium</x:v>
      </x:c>
      <x:c r="F1054" s="10" t="n">
        <x:v>83788.07</x:v>
      </x:c>
      <x:c r="G1054" s="10" t="n">
        <x:v>5355.11</x:v>
      </x:c>
      <x:c r="H1054" s="11" t="n">
        <x:v>4</x:v>
      </x:c>
      <x:c r="I1054" s="11" t="str">
        <x:v>Settled</x:v>
      </x:c>
      <x:c r="J1054" s="11" t="n">
        <x:v>3</x:v>
      </x:c>
      <x:c r="K1054" s="11" t="n">
        <x:v>13</x:v>
      </x:c>
      <x:c r="L1054" s="11" t="n">
        <x:v>0</x:v>
      </x:c>
      <x:c r="M1054" s="4" t="str">
        <x:v>2025-10</x:v>
      </x:c>
      <x:c r="N1054" s="4" t="n">
        <x:f>IF(AND(I1054="Settled",ISNUMBER(K1054)),1,0)</x:f>
        <x:v>1</x:v>
      </x:c>
      <x:c r="O1054" s="4" t="n">
        <x:f>IF(N1054=1,IF(K1054&gt;Summary!$B$5,1,0),"")</x:f>
        <x:v>0</x:v>
      </x:c>
      <x:c r="P1054" s="12" t="n">
        <x:f>IF(AND(ISNUMBER(F1054),ISNUMBER(G1054),G1054&gt;0),F1054/G1054,"")</x:f>
        <x:v>15.646377011863438</x:v>
      </x:c>
      <x:c r="Q1054" s="14" t="d">
        <x:v>2025-10-25T00:00:00.000Z</x:v>
      </x:c>
      <x:c r="R1054" t="str">
        <x:v>P00010</x:v>
      </x:c>
      <x:c r="S1054" t="str">
        <x:v>I01053</x:v>
      </x:c>
      <x:c r="T1054" t="str">
        <x:v>R02</x:v>
      </x:c>
      <x:c r="U1054" t="n">
        <x:v>0</x:v>
      </x:c>
      <x:c r="V1054" t="n">
        <x:v>0</x:v>
      </x:c>
    </x:row>
    <x:row r="1055" ht="20" customHeight="1">
      <x:c r="A1055" s="4" t="str">
        <x:v>C01054</x:v>
      </x:c>
      <x:c r="B1055" s="4" t="str">
        <x:v>Motor</x:v>
      </x:c>
      <x:c r="C1055" s="4" t="str">
        <x:v>South</x:v>
      </x:c>
      <x:c r="D1055" s="4" t="str">
        <x:v>Collision</x:v>
      </x:c>
      <x:c r="E1055" s="4" t="str">
        <x:v>Low</x:v>
      </x:c>
      <x:c r="F1055" s="10" t="n">
        <x:v>47169.6</x:v>
      </x:c>
      <x:c r="G1055" s="10" t="n">
        <x:v>4773.94</x:v>
      </x:c>
      <x:c r="H1055" s="11" t="n">
        <x:v>1</x:v>
      </x:c>
      <x:c r="I1055" s="11" t="str">
        <x:v>Settled</x:v>
      </x:c>
      <x:c r="J1055" s="11" t="n">
        <x:v>2</x:v>
      </x:c>
      <x:c r="K1055" s="11" t="n">
        <x:v>7</x:v>
      </x:c>
      <x:c r="L1055" s="11" t="n">
        <x:v>0</x:v>
      </x:c>
      <x:c r="M1055" s="4" t="str">
        <x:v>2025-04</x:v>
      </x:c>
      <x:c r="N1055" s="4" t="n">
        <x:f>IF(AND(I1055="Settled",ISNUMBER(K1055)),1,0)</x:f>
        <x:v>1</x:v>
      </x:c>
      <x:c r="O1055" s="4" t="n">
        <x:f>IF(N1055=1,IF(K1055&gt;Summary!$B$5,1,0),"")</x:f>
        <x:v>0</x:v>
      </x:c>
      <x:c r="P1055" s="12" t="n">
        <x:f>IF(AND(ISNUMBER(F1055),ISNUMBER(G1055),G1055&gt;0),F1055/G1055,"")</x:f>
        <x:v>9.880643661210657</x:v>
      </x:c>
      <x:c r="Q1055" s="14" t="d">
        <x:v>2025-04-01T00:00:00.000Z</x:v>
      </x:c>
      <x:c r="R1055" t="str">
        <x:v>P00899</x:v>
      </x:c>
      <x:c r="S1055" t="str">
        <x:v>I01054</x:v>
      </x:c>
      <x:c r="T1055" t="str">
        <x:v>R01</x:v>
      </x:c>
      <x:c r="U1055" t="n">
        <x:v>0</x:v>
      </x:c>
      <x:c r="V1055" t="n">
        <x:v>0</x:v>
      </x:c>
    </x:row>
    <x:row r="1056" ht="20" customHeight="1">
      <x:c r="A1056" s="4" t="str">
        <x:v>C01055</x:v>
      </x:c>
      <x:c r="B1056" s="4" t="str">
        <x:v>Motor</x:v>
      </x:c>
      <x:c r="C1056" s="4" t="str">
        <x:v>East</x:v>
      </x:c>
      <x:c r="D1056" s="4" t="str">
        <x:v>Glass Damage</x:v>
      </x:c>
      <x:c r="E1056" s="4" t="str">
        <x:v>Medium</x:v>
      </x:c>
      <x:c r="F1056" s="10" t="n">
        <x:v>13101.85</x:v>
      </x:c>
      <x:c r="G1056" s="10" t="n">
        <x:v>12844.97</x:v>
      </x:c>
      <x:c r="H1056" s="11" t="n">
        <x:v>2</x:v>
      </x:c>
      <x:c r="I1056" s="11" t="str">
        <x:v>Settled</x:v>
      </x:c>
      <x:c r="J1056" s="11" t="n">
        <x:v>4</x:v>
      </x:c>
      <x:c r="K1056" s="11" t="n">
        <x:v>20</x:v>
      </x:c>
      <x:c r="L1056" s="11" t="n">
        <x:v>0</x:v>
      </x:c>
      <x:c r="M1056" s="4" t="str">
        <x:v>2025-08</x:v>
      </x:c>
      <x:c r="N1056" s="4" t="n">
        <x:f>IF(AND(I1056="Settled",ISNUMBER(K1056)),1,0)</x:f>
        <x:v>1</x:v>
      </x:c>
      <x:c r="O1056" s="4" t="n">
        <x:f>IF(N1056=1,IF(K1056&gt;Summary!$B$5,1,0),"")</x:f>
        <x:v>0</x:v>
      </x:c>
      <x:c r="P1056" s="12" t="n">
        <x:f>IF(AND(ISNUMBER(F1056),ISNUMBER(G1056),G1056&gt;0),F1056/G1056,"")</x:f>
        <x:v>1.019998489681175</x:v>
      </x:c>
      <x:c r="Q1056" s="14" t="d">
        <x:v>2025-08-13T00:00:00.000Z</x:v>
      </x:c>
      <x:c r="R1056" t="str">
        <x:v>P01474</x:v>
      </x:c>
      <x:c r="S1056" t="str">
        <x:v>I01055</x:v>
      </x:c>
      <x:c r="T1056" t="str">
        <x:v>R04</x:v>
      </x:c>
      <x:c r="U1056" t="n">
        <x:v>0</x:v>
      </x:c>
      <x:c r="V1056" t="n">
        <x:v>0</x:v>
      </x:c>
    </x:row>
    <x:row r="1057" ht="20" customHeight="1">
      <x:c r="A1057" s="4" t="str">
        <x:v>C01056</x:v>
      </x:c>
      <x:c r="B1057" s="4" t="str">
        <x:v>Motor</x:v>
      </x:c>
      <x:c r="C1057" s="4" t="str">
        <x:v>West</x:v>
      </x:c>
      <x:c r="D1057" s="4" t="str">
        <x:v>Collision</x:v>
      </x:c>
      <x:c r="E1057" s="4" t="str">
        <x:v>Medium</x:v>
      </x:c>
      <x:c r="F1057" s="10" t="n">
        <x:v>45108.19</x:v>
      </x:c>
      <x:c r="G1057" s="10" t="n">
        <x:v>8686.91</x:v>
      </x:c>
      <x:c r="H1057" s="11" t="n">
        <x:v>9</x:v>
      </x:c>
      <x:c r="I1057" s="11" t="str">
        <x:v>Settled</x:v>
      </x:c>
      <x:c r="J1057" s="11" t="n">
        <x:v>2</x:v>
      </x:c>
      <x:c r="K1057" s="11" t="n">
        <x:v>14</x:v>
      </x:c>
      <x:c r="L1057" s="11" t="n">
        <x:v>0</x:v>
      </x:c>
      <x:c r="M1057" s="4" t="str">
        <x:v>2025-11</x:v>
      </x:c>
      <x:c r="N1057" s="4" t="n">
        <x:f>IF(AND(I1057="Settled",ISNUMBER(K1057)),1,0)</x:f>
        <x:v>1</x:v>
      </x:c>
      <x:c r="O1057" s="4" t="n">
        <x:f>IF(N1057=1,IF(K1057&gt;Summary!$B$5,1,0),"")</x:f>
        <x:v>0</x:v>
      </x:c>
      <x:c r="P1057" s="12" t="n">
        <x:f>IF(AND(ISNUMBER(F1057),ISNUMBER(G1057),G1057&gt;0),F1057/G1057,"")</x:f>
        <x:v>5.192662293036304</x:v>
      </x:c>
      <x:c r="Q1057" s="14" t="d">
        <x:v>2025-11-14T00:00:00.000Z</x:v>
      </x:c>
      <x:c r="R1057" t="str">
        <x:v>P00546</x:v>
      </x:c>
      <x:c r="S1057" t="str">
        <x:v>I01056</x:v>
      </x:c>
      <x:c r="T1057" t="str">
        <x:v>R03</x:v>
      </x:c>
      <x:c r="U1057" t="n">
        <x:v>0</x:v>
      </x:c>
      <x:c r="V1057" t="n">
        <x:v>0</x:v>
      </x:c>
    </x:row>
    <x:row r="1058" ht="20" customHeight="1">
      <x:c r="A1058" s="4" t="str">
        <x:v>C01057</x:v>
      </x:c>
      <x:c r="B1058" s="4" t="str">
        <x:v>Motor</x:v>
      </x:c>
      <x:c r="C1058" s="4" t="str">
        <x:v>South</x:v>
      </x:c>
      <x:c r="D1058" s="4" t="str">
        <x:v>Collision</x:v>
      </x:c>
      <x:c r="E1058" s="4" t="str">
        <x:v>High</x:v>
      </x:c>
      <x:c r="F1058" s="10" t="n">
        <x:v>154834.03</x:v>
      </x:c>
      <x:c r="G1058" s="10" t="n">
        <x:v>4804.09</x:v>
      </x:c>
      <x:c r="H1058" s="11" t="n">
        <x:v>10</x:v>
      </x:c>
      <x:c r="I1058" s="11" t="str">
        <x:v>Pending</x:v>
      </x:c>
      <x:c r="J1058" s="11" t="n">
        <x:v>6</x:v>
      </x:c>
      <x:c r="K1058" s="11"/>
      <x:c r="L1058" s="11" t="n">
        <x:v>1</x:v>
      </x:c>
      <x:c r="M1058" s="4" t="str">
        <x:v>2025-04</x:v>
      </x:c>
      <x:c r="N1058" s="4" t="n">
        <x:f>IF(AND(I1058="Settled",ISNUMBER(K1058)),1,0)</x:f>
        <x:v>0</x:v>
      </x:c>
      <x:c r="O1058" s="4" t="str">
        <x:f>IF(N1058=1,IF(K1058&gt;Summary!$B$5,1,0),"")</x:f>
      </x:c>
      <x:c r="P1058" s="12" t="n">
        <x:f>IF(AND(ISNUMBER(F1058),ISNUMBER(G1058),G1058&gt;0),F1058/G1058,"")</x:f>
        <x:v>32.229627255109705</x:v>
      </x:c>
      <x:c r="Q1058" s="14" t="d">
        <x:v>2025-04-22T00:00:00.000Z</x:v>
      </x:c>
      <x:c r="R1058" t="str">
        <x:v>P00316</x:v>
      </x:c>
      <x:c r="S1058" t="str">
        <x:v>I01057</x:v>
      </x:c>
      <x:c r="T1058" t="str">
        <x:v>R01</x:v>
      </x:c>
      <x:c r="U1058" t="n">
        <x:v>0</x:v>
      </x:c>
      <x:c r="V1058" t="n">
        <x:v>0</x:v>
      </x:c>
    </x:row>
    <x:row r="1059" ht="20" customHeight="1">
      <x:c r="A1059" s="4" t="str">
        <x:v>C01058</x:v>
      </x:c>
      <x:c r="B1059" s="4" t="str">
        <x:v>Property</x:v>
      </x:c>
      <x:c r="C1059" s="4" t="str">
        <x:v>East</x:v>
      </x:c>
      <x:c r="D1059" s="4" t="str">
        <x:v>Flood</x:v>
      </x:c>
      <x:c r="E1059" s="4" t="str">
        <x:v>Medium</x:v>
      </x:c>
      <x:c r="F1059" s="10" t="n">
        <x:v>87061.71</x:v>
      </x:c>
      <x:c r="G1059" s="10" t="n">
        <x:v>12676.26</x:v>
      </x:c>
      <x:c r="H1059" s="11" t="n">
        <x:v>3</x:v>
      </x:c>
      <x:c r="I1059" s="11" t="str">
        <x:v>Settled</x:v>
      </x:c>
      <x:c r="J1059" s="11" t="n">
        <x:v>3</x:v>
      </x:c>
      <x:c r="K1059" s="11" t="n">
        <x:v>19</x:v>
      </x:c>
      <x:c r="L1059" s="11" t="n">
        <x:v>0</x:v>
      </x:c>
      <x:c r="M1059" s="4" t="str">
        <x:v>2025-05</x:v>
      </x:c>
      <x:c r="N1059" s="4" t="n">
        <x:f>IF(AND(I1059="Settled",ISNUMBER(K1059)),1,0)</x:f>
        <x:v>1</x:v>
      </x:c>
      <x:c r="O1059" s="4" t="n">
        <x:f>IF(N1059=1,IF(K1059&gt;Summary!$B$5,1,0),"")</x:f>
        <x:v>0</x:v>
      </x:c>
      <x:c r="P1059" s="12" t="n">
        <x:f>IF(AND(ISNUMBER(F1059),ISNUMBER(G1059),G1059&gt;0),F1059/G1059,"")</x:f>
        <x:v>6.86809121933441</x:v>
      </x:c>
      <x:c r="Q1059" s="14" t="d">
        <x:v>2025-05-18T00:00:00.000Z</x:v>
      </x:c>
      <x:c r="R1059" t="str">
        <x:v>P00913</x:v>
      </x:c>
      <x:c r="S1059" t="str">
        <x:v>I01058</x:v>
      </x:c>
      <x:c r="T1059" t="str">
        <x:v>R04</x:v>
      </x:c>
      <x:c r="U1059" t="n">
        <x:v>0</x:v>
      </x:c>
      <x:c r="V1059" t="n">
        <x:v>0</x:v>
      </x:c>
    </x:row>
    <x:row r="1060" ht="20" customHeight="1">
      <x:c r="A1060" s="4" t="str">
        <x:v>C01059</x:v>
      </x:c>
      <x:c r="B1060" s="4" t="str">
        <x:v>Property</x:v>
      </x:c>
      <x:c r="C1060" s="4" t="str">
        <x:v>West</x:v>
      </x:c>
      <x:c r="D1060" s="4" t="str">
        <x:v>Flood</x:v>
      </x:c>
      <x:c r="E1060" s="4" t="str">
        <x:v>High</x:v>
      </x:c>
      <x:c r="F1060" s="10" t="n">
        <x:v>293665.02</x:v>
      </x:c>
      <x:c r="G1060" s="10" t="n">
        <x:v>10484.07</x:v>
      </x:c>
      <x:c r="H1060" s="11" t="n">
        <x:v>1</x:v>
      </x:c>
      <x:c r="I1060" s="11" t="str">
        <x:v>Rejected</x:v>
      </x:c>
      <x:c r="J1060" s="11" t="n">
        <x:v>5</x:v>
      </x:c>
      <x:c r="K1060" s="11"/>
      <x:c r="L1060" s="11" t="n">
        <x:v>1</x:v>
      </x:c>
      <x:c r="M1060" s="4" t="str">
        <x:v>2025-07</x:v>
      </x:c>
      <x:c r="N1060" s="4" t="n">
        <x:f>IF(AND(I1060="Settled",ISNUMBER(K1060)),1,0)</x:f>
        <x:v>0</x:v>
      </x:c>
      <x:c r="O1060" s="4" t="str">
        <x:f>IF(N1060=1,IF(K1060&gt;Summary!$B$5,1,0),"")</x:f>
      </x:c>
      <x:c r="P1060" s="12" t="n">
        <x:f>IF(AND(ISNUMBER(F1060),ISNUMBER(G1060),G1060&gt;0),F1060/G1060,"")</x:f>
        <x:v>28.01059321427652</x:v>
      </x:c>
      <x:c r="Q1060" s="14" t="d">
        <x:v>2025-07-13T00:00:00.000Z</x:v>
      </x:c>
      <x:c r="R1060" t="str">
        <x:v>P00447</x:v>
      </x:c>
      <x:c r="S1060" t="str">
        <x:v>I01059</x:v>
      </x:c>
      <x:c r="T1060" t="str">
        <x:v>R03</x:v>
      </x:c>
      <x:c r="U1060" t="n">
        <x:v>0</x:v>
      </x:c>
      <x:c r="V1060" t="n">
        <x:v>0</x:v>
      </x:c>
    </x:row>
    <x:row r="1061" ht="20" customHeight="1">
      <x:c r="A1061" s="4" t="str">
        <x:v>C01060</x:v>
      </x:c>
      <x:c r="B1061" s="4" t="str">
        <x:v>Motor</x:v>
      </x:c>
      <x:c r="C1061" s="4" t="str">
        <x:v>South</x:v>
      </x:c>
      <x:c r="D1061" s="4" t="str">
        <x:v>Collision</x:v>
      </x:c>
      <x:c r="E1061" s="4" t="str">
        <x:v>High</x:v>
      </x:c>
      <x:c r="F1061" s="10" t="n">
        <x:v>95466.24</x:v>
      </x:c>
      <x:c r="G1061" s="10" t="n">
        <x:v>12024.97</x:v>
      </x:c>
      <x:c r="H1061" s="11" t="n">
        <x:v>9</x:v>
      </x:c>
      <x:c r="I1061" s="11" t="str">
        <x:v>Settled</x:v>
      </x:c>
      <x:c r="J1061" s="11" t="n">
        <x:v>5</x:v>
      </x:c>
      <x:c r="K1061" s="11" t="n">
        <x:v>35</x:v>
      </x:c>
      <x:c r="L1061" s="11" t="n">
        <x:v>1</x:v>
      </x:c>
      <x:c r="M1061" s="4" t="str">
        <x:v>2025-10</x:v>
      </x:c>
      <x:c r="N1061" s="4" t="n">
        <x:f>IF(AND(I1061="Settled",ISNUMBER(K1061)),1,0)</x:f>
        <x:v>1</x:v>
      </x:c>
      <x:c r="O1061" s="4" t="n">
        <x:f>IF(N1061=1,IF(K1061&gt;Summary!$B$5,1,0),"")</x:f>
        <x:v>1</x:v>
      </x:c>
      <x:c r="P1061" s="12" t="n">
        <x:f>IF(AND(ISNUMBER(F1061),ISNUMBER(G1061),G1061&gt;0),F1061/G1061,"")</x:f>
        <x:v>7.939000263618122</x:v>
      </x:c>
      <x:c r="Q1061" s="14" t="d">
        <x:v>2025-10-19T00:00:00.000Z</x:v>
      </x:c>
      <x:c r="R1061" t="str">
        <x:v>P01427</x:v>
      </x:c>
      <x:c r="S1061" t="str">
        <x:v>I01060</x:v>
      </x:c>
      <x:c r="T1061" t="str">
        <x:v>R01</x:v>
      </x:c>
      <x:c r="U1061" t="n">
        <x:v>0</x:v>
      </x:c>
      <x:c r="V1061" t="n">
        <x:v>0</x:v>
      </x:c>
    </x:row>
    <x:row r="1062" ht="20" customHeight="1">
      <x:c r="A1062" s="4" t="str">
        <x:v>C01061</x:v>
      </x:c>
      <x:c r="B1062" s="4" t="str">
        <x:v>Motor</x:v>
      </x:c>
      <x:c r="C1062" s="4" t="str">
        <x:v>North</x:v>
      </x:c>
      <x:c r="D1062" s="4" t="str">
        <x:v>Glass Damage</x:v>
      </x:c>
      <x:c r="E1062" s="4" t="str">
        <x:v>Low</x:v>
      </x:c>
      <x:c r="F1062" s="10" t="n">
        <x:v>2206.83</x:v>
      </x:c>
      <x:c r="G1062" s="10" t="n">
        <x:v>6912.65</x:v>
      </x:c>
      <x:c r="H1062" s="11" t="n">
        <x:v>6</x:v>
      </x:c>
      <x:c r="I1062" s="11" t="str">
        <x:v>Settled</x:v>
      </x:c>
      <x:c r="J1062" s="11" t="n">
        <x:v>2</x:v>
      </x:c>
      <x:c r="K1062" s="11" t="n">
        <x:v>17</x:v>
      </x:c>
      <x:c r="L1062" s="11" t="n">
        <x:v>0</x:v>
      </x:c>
      <x:c r="M1062" s="4" t="str">
        <x:v>2025-02</x:v>
      </x:c>
      <x:c r="N1062" s="4" t="n">
        <x:f>IF(AND(I1062="Settled",ISNUMBER(K1062)),1,0)</x:f>
        <x:v>1</x:v>
      </x:c>
      <x:c r="O1062" s="4" t="n">
        <x:f>IF(N1062=1,IF(K1062&gt;Summary!$B$5,1,0),"")</x:f>
        <x:v>0</x:v>
      </x:c>
      <x:c r="P1062" s="12" t="n">
        <x:f>IF(AND(ISNUMBER(F1062),ISNUMBER(G1062),G1062&gt;0),F1062/G1062,"")</x:f>
        <x:v>0.31924515200393483</x:v>
      </x:c>
      <x:c r="Q1062" s="14" t="d">
        <x:v>2025-02-23T00:00:00.000Z</x:v>
      </x:c>
      <x:c r="R1062" t="str">
        <x:v>P01359</x:v>
      </x:c>
      <x:c r="S1062" t="str">
        <x:v>I01061</x:v>
      </x:c>
      <x:c r="T1062" t="str">
        <x:v>R02</x:v>
      </x:c>
      <x:c r="U1062" t="n">
        <x:v>0</x:v>
      </x:c>
      <x:c r="V1062" t="n">
        <x:v>0</x:v>
      </x:c>
    </x:row>
    <x:row r="1063" ht="20" customHeight="1">
      <x:c r="A1063" s="4" t="str">
        <x:v>C01062</x:v>
      </x:c>
      <x:c r="B1063" s="4" t="str">
        <x:v>Motor</x:v>
      </x:c>
      <x:c r="C1063" s="4" t="str">
        <x:v>North</x:v>
      </x:c>
      <x:c r="D1063" s="4" t="str">
        <x:v>Collision</x:v>
      </x:c>
      <x:c r="E1063" s="4" t="str">
        <x:v>Medium</x:v>
      </x:c>
      <x:c r="F1063" s="10" t="n">
        <x:v>49344.06</x:v>
      </x:c>
      <x:c r="G1063" s="10" t="n">
        <x:v>11993.47</x:v>
      </x:c>
      <x:c r="H1063" s="11" t="n">
        <x:v>3</x:v>
      </x:c>
      <x:c r="I1063" s="11" t="str">
        <x:v>Pending</x:v>
      </x:c>
      <x:c r="J1063" s="11" t="n">
        <x:v>3</x:v>
      </x:c>
      <x:c r="K1063" s="11"/>
      <x:c r="L1063" s="11" t="n">
        <x:v>0</x:v>
      </x:c>
      <x:c r="M1063" s="4" t="str">
        <x:v>2025-06</x:v>
      </x:c>
      <x:c r="N1063" s="4" t="n">
        <x:f>IF(AND(I1063="Settled",ISNUMBER(K1063)),1,0)</x:f>
        <x:v>0</x:v>
      </x:c>
      <x:c r="O1063" s="4" t="str">
        <x:f>IF(N1063=1,IF(K1063&gt;Summary!$B$5,1,0),"")</x:f>
      </x:c>
      <x:c r="P1063" s="12" t="n">
        <x:f>IF(AND(ISNUMBER(F1063),ISNUMBER(G1063),G1063&gt;0),F1063/G1063,"")</x:f>
        <x:v>4.114243834353194</x:v>
      </x:c>
      <x:c r="Q1063" s="14" t="d">
        <x:v>2025-06-20T00:00:00.000Z</x:v>
      </x:c>
      <x:c r="R1063" t="str">
        <x:v>P01044</x:v>
      </x:c>
      <x:c r="S1063" t="str">
        <x:v>I01062</x:v>
      </x:c>
      <x:c r="T1063" t="str">
        <x:v>R02</x:v>
      </x:c>
      <x:c r="U1063" t="n">
        <x:v>0</x:v>
      </x:c>
      <x:c r="V1063" t="n">
        <x:v>0</x:v>
      </x:c>
    </x:row>
    <x:row r="1064" ht="20" customHeight="1">
      <x:c r="A1064" s="4" t="str">
        <x:v>C01063</x:v>
      </x:c>
      <x:c r="B1064" s="4" t="str">
        <x:v>Property</x:v>
      </x:c>
      <x:c r="C1064" s="4" t="str">
        <x:v>North</x:v>
      </x:c>
      <x:c r="D1064" s="4" t="str">
        <x:v>Water Damage</x:v>
      </x:c>
      <x:c r="E1064" s="4" t="str">
        <x:v>Low</x:v>
      </x:c>
      <x:c r="F1064" s="10" t="n">
        <x:v>18563.71</x:v>
      </x:c>
      <x:c r="G1064" s="10" t="n">
        <x:v>10518.26</x:v>
      </x:c>
      <x:c r="H1064" s="11" t="n">
        <x:v>3</x:v>
      </x:c>
      <x:c r="I1064" s="11" t="str">
        <x:v>Pending</x:v>
      </x:c>
      <x:c r="J1064" s="11" t="n">
        <x:v>2</x:v>
      </x:c>
      <x:c r="K1064" s="11"/>
      <x:c r="L1064" s="11" t="n">
        <x:v>0</x:v>
      </x:c>
      <x:c r="M1064" s="4" t="str">
        <x:v>2025-03</x:v>
      </x:c>
      <x:c r="N1064" s="4" t="n">
        <x:f>IF(AND(I1064="Settled",ISNUMBER(K1064)),1,0)</x:f>
        <x:v>0</x:v>
      </x:c>
      <x:c r="O1064" s="4" t="str">
        <x:f>IF(N1064=1,IF(K1064&gt;Summary!$B$5,1,0),"")</x:f>
      </x:c>
      <x:c r="P1064" s="12" t="n">
        <x:f>IF(AND(ISNUMBER(F1064),ISNUMBER(G1064),G1064&gt;0),F1064/G1064,"")</x:f>
        <x:v>1.7649031303656688</x:v>
      </x:c>
      <x:c r="Q1064" s="14" t="d">
        <x:v>2025-03-30T00:00:00.000Z</x:v>
      </x:c>
      <x:c r="R1064" t="str">
        <x:v>P01023</x:v>
      </x:c>
      <x:c r="S1064" t="str">
        <x:v>I01063</x:v>
      </x:c>
      <x:c r="T1064" t="str">
        <x:v>R02</x:v>
      </x:c>
      <x:c r="U1064" t="n">
        <x:v>0</x:v>
      </x:c>
      <x:c r="V1064" t="n">
        <x:v>0</x:v>
      </x:c>
    </x:row>
    <x:row r="1065" ht="20" customHeight="1">
      <x:c r="A1065" s="4" t="str">
        <x:v>C01064</x:v>
      </x:c>
      <x:c r="B1065" s="4" t="str">
        <x:v>Motor</x:v>
      </x:c>
      <x:c r="C1065" s="4" t="str">
        <x:v>North</x:v>
      </x:c>
      <x:c r="D1065" s="4" t="str">
        <x:v>Theft</x:v>
      </x:c>
      <x:c r="E1065" s="4" t="str">
        <x:v>High</x:v>
      </x:c>
      <x:c r="F1065" s="10" t="n">
        <x:v>147229.92</x:v>
      </x:c>
      <x:c r="G1065" s="10" t="n">
        <x:v>4864.82</x:v>
      </x:c>
      <x:c r="H1065" s="11" t="n">
        <x:v>8</x:v>
      </x:c>
      <x:c r="I1065" s="11" t="str">
        <x:v>Rejected</x:v>
      </x:c>
      <x:c r="J1065" s="11" t="n">
        <x:v>6</x:v>
      </x:c>
      <x:c r="K1065" s="11"/>
      <x:c r="L1065" s="11" t="n">
        <x:v>1</x:v>
      </x:c>
      <x:c r="M1065" s="4" t="str">
        <x:v>2025-09</x:v>
      </x:c>
      <x:c r="N1065" s="4" t="n">
        <x:f>IF(AND(I1065="Settled",ISNUMBER(K1065)),1,0)</x:f>
        <x:v>0</x:v>
      </x:c>
      <x:c r="O1065" s="4" t="str">
        <x:f>IF(N1065=1,IF(K1065&gt;Summary!$B$5,1,0),"")</x:f>
      </x:c>
      <x:c r="P1065" s="12" t="n">
        <x:f>IF(AND(ISNUMBER(F1065),ISNUMBER(G1065),G1065&gt;0),F1065/G1065,"")</x:f>
        <x:v>30.26420710324329</x:v>
      </x:c>
      <x:c r="Q1065" s="14" t="d">
        <x:v>2025-09-18T00:00:00.000Z</x:v>
      </x:c>
      <x:c r="R1065" t="str">
        <x:v>P00964</x:v>
      </x:c>
      <x:c r="S1065" t="str">
        <x:v>I01064</x:v>
      </x:c>
      <x:c r="T1065" t="str">
        <x:v>R02</x:v>
      </x:c>
      <x:c r="U1065" t="n">
        <x:v>0</x:v>
      </x:c>
      <x:c r="V1065" t="n">
        <x:v>0</x:v>
      </x:c>
    </x:row>
    <x:row r="1066" ht="20" customHeight="1">
      <x:c r="A1066" s="4" t="str">
        <x:v>C01065</x:v>
      </x:c>
      <x:c r="B1066" s="4" t="str">
        <x:v>Motor</x:v>
      </x:c>
      <x:c r="C1066" s="4" t="str">
        <x:v>South</x:v>
      </x:c>
      <x:c r="D1066" s="4" t="str">
        <x:v>Glass Damage</x:v>
      </x:c>
      <x:c r="E1066" s="4" t="str">
        <x:v>Medium</x:v>
      </x:c>
      <x:c r="F1066" s="10" t="n">
        <x:v>14048.34</x:v>
      </x:c>
      <x:c r="G1066" s="10" t="n">
        <x:v>7151.02</x:v>
      </x:c>
      <x:c r="H1066" s="11" t="n">
        <x:v>6</x:v>
      </x:c>
      <x:c r="I1066" s="11" t="str">
        <x:v>Settled</x:v>
      </x:c>
      <x:c r="J1066" s="11" t="n">
        <x:v>3</x:v>
      </x:c>
      <x:c r="K1066" s="11" t="n">
        <x:v>12</x:v>
      </x:c>
      <x:c r="L1066" s="11" t="n">
        <x:v>0</x:v>
      </x:c>
      <x:c r="M1066" s="4" t="str">
        <x:v>2025-03</x:v>
      </x:c>
      <x:c r="N1066" s="4" t="n">
        <x:f>IF(AND(I1066="Settled",ISNUMBER(K1066)),1,0)</x:f>
        <x:v>1</x:v>
      </x:c>
      <x:c r="O1066" s="4" t="n">
        <x:f>IF(N1066=1,IF(K1066&gt;Summary!$B$5,1,0),"")</x:f>
        <x:v>0</x:v>
      </x:c>
      <x:c r="P1066" s="12" t="n">
        <x:f>IF(AND(ISNUMBER(F1066),ISNUMBER(G1066),G1066&gt;0),F1066/G1066,"")</x:f>
        <x:v>1.9645225436371314</x:v>
      </x:c>
      <x:c r="Q1066" s="14" t="d">
        <x:v>2025-03-30T00:00:00.000Z</x:v>
      </x:c>
      <x:c r="R1066" t="str">
        <x:v>P01177</x:v>
      </x:c>
      <x:c r="S1066" t="str">
        <x:v>I01065</x:v>
      </x:c>
      <x:c r="T1066" t="str">
        <x:v>R01</x:v>
      </x:c>
      <x:c r="U1066" t="n">
        <x:v>0</x:v>
      </x:c>
      <x:c r="V1066" t="n">
        <x:v>0</x:v>
      </x:c>
    </x:row>
    <x:row r="1067" ht="20" customHeight="1">
      <x:c r="A1067" s="4" t="str">
        <x:v>C01066</x:v>
      </x:c>
      <x:c r="B1067" s="4" t="str">
        <x:v>Motor</x:v>
      </x:c>
      <x:c r="C1067" s="4" t="str">
        <x:v>North</x:v>
      </x:c>
      <x:c r="D1067" s="4" t="str">
        <x:v>Collision</x:v>
      </x:c>
      <x:c r="E1067" s="4" t="str">
        <x:v>Low</x:v>
      </x:c>
      <x:c r="F1067" s="10" t="n">
        <x:v>39698.46</x:v>
      </x:c>
      <x:c r="G1067" s="10" t="n">
        <x:v>34809.06</x:v>
      </x:c>
      <x:c r="H1067" s="11" t="n">
        <x:v>10</x:v>
      </x:c>
      <x:c r="I1067" s="11" t="str">
        <x:v>Settled</x:v>
      </x:c>
      <x:c r="J1067" s="11" t="n">
        <x:v>2</x:v>
      </x:c>
      <x:c r="K1067" s="11" t="n">
        <x:v>16</x:v>
      </x:c>
      <x:c r="L1067" s="11" t="n">
        <x:v>0</x:v>
      </x:c>
      <x:c r="M1067" s="4" t="str">
        <x:v>2025-05</x:v>
      </x:c>
      <x:c r="N1067" s="4" t="n">
        <x:f>IF(AND(I1067="Settled",ISNUMBER(K1067)),1,0)</x:f>
        <x:v>1</x:v>
      </x:c>
      <x:c r="O1067" s="4" t="n">
        <x:f>IF(N1067=1,IF(K1067&gt;Summary!$B$5,1,0),"")</x:f>
        <x:v>0</x:v>
      </x:c>
      <x:c r="P1067" s="12" t="n">
        <x:f>IF(AND(ISNUMBER(F1067),ISNUMBER(G1067),G1067&gt;0),F1067/G1067,"")</x:f>
        <x:v>1.1404634310722555</x:v>
      </x:c>
      <x:c r="Q1067" s="14" t="d">
        <x:v>2025-05-11T00:00:00.000Z</x:v>
      </x:c>
      <x:c r="R1067" t="str">
        <x:v>P00737</x:v>
      </x:c>
      <x:c r="S1067" t="str">
        <x:v>I01066</x:v>
      </x:c>
      <x:c r="T1067" t="str">
        <x:v>R02</x:v>
      </x:c>
      <x:c r="U1067" t="n">
        <x:v>0</x:v>
      </x:c>
      <x:c r="V1067" t="n">
        <x:v>0</x:v>
      </x:c>
    </x:row>
    <x:row r="1068" ht="20" customHeight="1">
      <x:c r="A1068" s="4" t="str">
        <x:v>C01067</x:v>
      </x:c>
      <x:c r="B1068" s="4" t="str">
        <x:v>Motor</x:v>
      </x:c>
      <x:c r="C1068" s="4" t="str">
        <x:v>West</x:v>
      </x:c>
      <x:c r="D1068" s="4" t="str">
        <x:v>Theft</x:v>
      </x:c>
      <x:c r="E1068" s="4" t="str">
        <x:v>Low</x:v>
      </x:c>
      <x:c r="F1068" s="10" t="n">
        <x:v>19778.57</x:v>
      </x:c>
      <x:c r="G1068" s="10" t="n">
        <x:v>18900.94</x:v>
      </x:c>
      <x:c r="H1068" s="11" t="n">
        <x:v>3</x:v>
      </x:c>
      <x:c r="I1068" s="11" t="str">
        <x:v>Settled</x:v>
      </x:c>
      <x:c r="J1068" s="11" t="n">
        <x:v>4</x:v>
      </x:c>
      <x:c r="K1068" s="11" t="n">
        <x:v>31</x:v>
      </x:c>
      <x:c r="L1068" s="11" t="n">
        <x:v>1</x:v>
      </x:c>
      <x:c r="M1068" s="4" t="str">
        <x:v>2025-05</x:v>
      </x:c>
      <x:c r="N1068" s="4" t="n">
        <x:f>IF(AND(I1068="Settled",ISNUMBER(K1068)),1,0)</x:f>
        <x:v>1</x:v>
      </x:c>
      <x:c r="O1068" s="4" t="n">
        <x:f>IF(N1068=1,IF(K1068&gt;Summary!$B$5,1,0),"")</x:f>
        <x:v>1</x:v>
      </x:c>
      <x:c r="P1068" s="12" t="n">
        <x:f>IF(AND(ISNUMBER(F1068),ISNUMBER(G1068),G1068&gt;0),F1068/G1068,"")</x:f>
        <x:v>1.0464331403623313</x:v>
      </x:c>
      <x:c r="Q1068" s="14" t="d">
        <x:v>2025-05-07T00:00:00.000Z</x:v>
      </x:c>
      <x:c r="R1068" t="str">
        <x:v>P01552</x:v>
      </x:c>
      <x:c r="S1068" t="str">
        <x:v>I01067</x:v>
      </x:c>
      <x:c r="T1068" t="str">
        <x:v>R03</x:v>
      </x:c>
      <x:c r="U1068" t="n">
        <x:v>0</x:v>
      </x:c>
      <x:c r="V1068" t="n">
        <x:v>0</x:v>
      </x:c>
    </x:row>
    <x:row r="1069" ht="20" customHeight="1">
      <x:c r="A1069" s="4" t="str">
        <x:v>C01068</x:v>
      </x:c>
      <x:c r="B1069" s="4" t="str">
        <x:v>Property</x:v>
      </x:c>
      <x:c r="C1069" s="4" t="str">
        <x:v>West</x:v>
      </x:c>
      <x:c r="D1069" s="4" t="str">
        <x:v>Water Damage</x:v>
      </x:c>
      <x:c r="E1069" s="4" t="str">
        <x:v>Medium</x:v>
      </x:c>
      <x:c r="F1069" s="10" t="n">
        <x:v>45875.51</x:v>
      </x:c>
      <x:c r="G1069" s="10" t="n">
        <x:v>11960.45</x:v>
      </x:c>
      <x:c r="H1069" s="11" t="n">
        <x:v>8</x:v>
      </x:c>
      <x:c r="I1069" s="11" t="str">
        <x:v>Settled</x:v>
      </x:c>
      <x:c r="J1069" s="11" t="n">
        <x:v>4</x:v>
      </x:c>
      <x:c r="K1069" s="11" t="n">
        <x:v>16</x:v>
      </x:c>
      <x:c r="L1069" s="11" t="n">
        <x:v>0</x:v>
      </x:c>
      <x:c r="M1069" s="4" t="str">
        <x:v>2025-01</x:v>
      </x:c>
      <x:c r="N1069" s="4" t="n">
        <x:f>IF(AND(I1069="Settled",ISNUMBER(K1069)),1,0)</x:f>
        <x:v>1</x:v>
      </x:c>
      <x:c r="O1069" s="4" t="n">
        <x:f>IF(N1069=1,IF(K1069&gt;Summary!$B$5,1,0),"")</x:f>
        <x:v>0</x:v>
      </x:c>
      <x:c r="P1069" s="12" t="n">
        <x:f>IF(AND(ISNUMBER(F1069),ISNUMBER(G1069),G1069&gt;0),F1069/G1069,"")</x:f>
        <x:v>3.8356006671989764</x:v>
      </x:c>
      <x:c r="Q1069" s="14" t="d">
        <x:v>2025-01-26T00:00:00.000Z</x:v>
      </x:c>
      <x:c r="R1069" t="str">
        <x:v>P00554</x:v>
      </x:c>
      <x:c r="S1069" t="str">
        <x:v>I01068</x:v>
      </x:c>
      <x:c r="T1069" t="str">
        <x:v>R03</x:v>
      </x:c>
      <x:c r="U1069" t="n">
        <x:v>0</x:v>
      </x:c>
      <x:c r="V1069" t="n">
        <x:v>0</x:v>
      </x:c>
    </x:row>
    <x:row r="1070" ht="20" customHeight="1">
      <x:c r="A1070" s="4" t="str">
        <x:v>C01069</x:v>
      </x:c>
      <x:c r="B1070" s="4" t="str">
        <x:v>Motor</x:v>
      </x:c>
      <x:c r="C1070" s="4" t="str">
        <x:v>West</x:v>
      </x:c>
      <x:c r="D1070" s="4" t="str">
        <x:v>Theft</x:v>
      </x:c>
      <x:c r="E1070" s="4" t="str">
        <x:v>High</x:v>
      </x:c>
      <x:c r="F1070" s="10" t="n">
        <x:v>110454.5</x:v>
      </x:c>
      <x:c r="G1070" s="10" t="n">
        <x:v>5686.67</x:v>
      </x:c>
      <x:c r="H1070" s="11" t="n">
        <x:v>8</x:v>
      </x:c>
      <x:c r="I1070" s="11" t="str">
        <x:v>Settled</x:v>
      </x:c>
      <x:c r="J1070" s="11" t="n">
        <x:v>2</x:v>
      </x:c>
      <x:c r="K1070" s="11" t="n">
        <x:v>25</x:v>
      </x:c>
      <x:c r="L1070" s="11" t="n">
        <x:v>0</x:v>
      </x:c>
      <x:c r="M1070" s="4" t="str">
        <x:v>2025-09</x:v>
      </x:c>
      <x:c r="N1070" s="4" t="n">
        <x:f>IF(AND(I1070="Settled",ISNUMBER(K1070)),1,0)</x:f>
        <x:v>1</x:v>
      </x:c>
      <x:c r="O1070" s="4" t="n">
        <x:f>IF(N1070=1,IF(K1070&gt;Summary!$B$5,1,0),"")</x:f>
        <x:v>0</x:v>
      </x:c>
      <x:c r="P1070" s="12" t="n">
        <x:f>IF(AND(ISNUMBER(F1070),ISNUMBER(G1070),G1070&gt;0),F1070/G1070,"")</x:f>
        <x:v>19.423405965178215</x:v>
      </x:c>
      <x:c r="Q1070" s="14" t="d">
        <x:v>2025-09-01T00:00:00.000Z</x:v>
      </x:c>
      <x:c r="R1070" t="str">
        <x:v>P00015</x:v>
      </x:c>
      <x:c r="S1070" t="str">
        <x:v>I01069</x:v>
      </x:c>
      <x:c r="T1070" t="str">
        <x:v>R03</x:v>
      </x:c>
      <x:c r="U1070" t="n">
        <x:v>0</x:v>
      </x:c>
      <x:c r="V1070" t="n">
        <x:v>0</x:v>
      </x:c>
    </x:row>
    <x:row r="1071" ht="20" customHeight="1">
      <x:c r="A1071" s="4" t="str">
        <x:v>C01070</x:v>
      </x:c>
      <x:c r="B1071" s="4" t="str">
        <x:v>Property</x:v>
      </x:c>
      <x:c r="C1071" s="4" t="str">
        <x:v>North</x:v>
      </x:c>
      <x:c r="D1071" s="4" t="str">
        <x:v>Flood</x:v>
      </x:c>
      <x:c r="E1071" s="4" t="str">
        <x:v>Medium</x:v>
      </x:c>
      <x:c r="F1071" s="10" t="n">
        <x:v>75764.44</x:v>
      </x:c>
      <x:c r="G1071" s="10" t="n">
        <x:v>13751.41</x:v>
      </x:c>
      <x:c r="H1071" s="11" t="n">
        <x:v>2</x:v>
      </x:c>
      <x:c r="I1071" s="11" t="str">
        <x:v>Settled</x:v>
      </x:c>
      <x:c r="J1071" s="11" t="n">
        <x:v>2</x:v>
      </x:c>
      <x:c r="K1071" s="11" t="n">
        <x:v>16</x:v>
      </x:c>
      <x:c r="L1071" s="11" t="n">
        <x:v>0</x:v>
      </x:c>
      <x:c r="M1071" s="4" t="str">
        <x:v>2025-04</x:v>
      </x:c>
      <x:c r="N1071" s="4" t="n">
        <x:f>IF(AND(I1071="Settled",ISNUMBER(K1071)),1,0)</x:f>
        <x:v>1</x:v>
      </x:c>
      <x:c r="O1071" s="4" t="n">
        <x:f>IF(N1071=1,IF(K1071&gt;Summary!$B$5,1,0),"")</x:f>
        <x:v>0</x:v>
      </x:c>
      <x:c r="P1071" s="12" t="n">
        <x:f>IF(AND(ISNUMBER(F1071),ISNUMBER(G1071),G1071&gt;0),F1071/G1071,"")</x:f>
        <x:v>5.509576108922649</x:v>
      </x:c>
      <x:c r="Q1071" s="14" t="d">
        <x:v>2025-04-03T00:00:00.000Z</x:v>
      </x:c>
      <x:c r="R1071" t="str">
        <x:v>P01118</x:v>
      </x:c>
      <x:c r="S1071" t="str">
        <x:v>I01070</x:v>
      </x:c>
      <x:c r="T1071" t="str">
        <x:v>R02</x:v>
      </x:c>
      <x:c r="U1071" t="n">
        <x:v>0</x:v>
      </x:c>
      <x:c r="V1071" t="n">
        <x:v>0</x:v>
      </x:c>
    </x:row>
    <x:row r="1072" ht="20" customHeight="1">
      <x:c r="A1072" s="4" t="str">
        <x:v>C01071</x:v>
      </x:c>
      <x:c r="B1072" s="4" t="str">
        <x:v>Property</x:v>
      </x:c>
      <x:c r="C1072" s="4" t="str">
        <x:v>Central</x:v>
      </x:c>
      <x:c r="D1072" s="4" t="str">
        <x:v>Water Damage</x:v>
      </x:c>
      <x:c r="E1072" s="4" t="str">
        <x:v>Low</x:v>
      </x:c>
      <x:c r="F1072" s="10" t="n">
        <x:v>17059.85</x:v>
      </x:c>
      <x:c r="G1072" s="10" t="n">
        <x:v>23059.18</x:v>
      </x:c>
      <x:c r="H1072" s="11" t="n">
        <x:v>1</x:v>
      </x:c>
      <x:c r="I1072" s="11" t="str">
        <x:v>Pending</x:v>
      </x:c>
      <x:c r="J1072" s="11" t="n">
        <x:v>2</x:v>
      </x:c>
      <x:c r="K1072" s="11"/>
      <x:c r="L1072" s="11" t="n">
        <x:v>0</x:v>
      </x:c>
      <x:c r="M1072" s="4" t="str">
        <x:v>2025-06</x:v>
      </x:c>
      <x:c r="N1072" s="4" t="n">
        <x:f>IF(AND(I1072="Settled",ISNUMBER(K1072)),1,0)</x:f>
        <x:v>0</x:v>
      </x:c>
      <x:c r="O1072" s="4" t="str">
        <x:f>IF(N1072=1,IF(K1072&gt;Summary!$B$5,1,0),"")</x:f>
      </x:c>
      <x:c r="P1072" s="12" t="n">
        <x:f>IF(AND(ISNUMBER(F1072),ISNUMBER(G1072),G1072&gt;0),F1072/G1072,"")</x:f>
        <x:v>0.7398289965211251</x:v>
      </x:c>
      <x:c r="Q1072" s="14" t="d">
        <x:v>2025-06-29T00:00:00.000Z</x:v>
      </x:c>
      <x:c r="R1072" t="str">
        <x:v>P01060</x:v>
      </x:c>
      <x:c r="S1072" t="str">
        <x:v>I01071</x:v>
      </x:c>
      <x:c r="T1072" t="str">
        <x:v>R05</x:v>
      </x:c>
      <x:c r="U1072" t="n">
        <x:v>0</x:v>
      </x:c>
      <x:c r="V1072" t="n">
        <x:v>0</x:v>
      </x:c>
    </x:row>
    <x:row r="1073" ht="20" customHeight="1">
      <x:c r="A1073" s="4" t="str">
        <x:v>C01072</x:v>
      </x:c>
      <x:c r="B1073" s="4" t="str">
        <x:v>Motor</x:v>
      </x:c>
      <x:c r="C1073" s="4" t="str">
        <x:v>North</x:v>
      </x:c>
      <x:c r="D1073" s="4" t="str">
        <x:v>Theft</x:v>
      </x:c>
      <x:c r="E1073" s="4" t="str">
        <x:v>Low</x:v>
      </x:c>
      <x:c r="F1073" s="10" t="n">
        <x:v>28314.53</x:v>
      </x:c>
      <x:c r="G1073" s="10" t="n">
        <x:v>12917.88</x:v>
      </x:c>
      <x:c r="H1073" s="11" t="n">
        <x:v>8</x:v>
      </x:c>
      <x:c r="I1073" s="11" t="str">
        <x:v>Pending</x:v>
      </x:c>
      <x:c r="J1073" s="11" t="n">
        <x:v>2</x:v>
      </x:c>
      <x:c r="K1073" s="11"/>
      <x:c r="L1073" s="11" t="n">
        <x:v>0</x:v>
      </x:c>
      <x:c r="M1073" s="4" t="str">
        <x:v>2025-09</x:v>
      </x:c>
      <x:c r="N1073" s="4" t="n">
        <x:f>IF(AND(I1073="Settled",ISNUMBER(K1073)),1,0)</x:f>
        <x:v>0</x:v>
      </x:c>
      <x:c r="O1073" s="4" t="str">
        <x:f>IF(N1073=1,IF(K1073&gt;Summary!$B$5,1,0),"")</x:f>
      </x:c>
      <x:c r="P1073" s="12" t="n">
        <x:f>IF(AND(ISNUMBER(F1073),ISNUMBER(G1073),G1073&gt;0),F1073/G1073,"")</x:f>
        <x:v>2.191886749218912</x:v>
      </x:c>
      <x:c r="Q1073" s="14" t="d">
        <x:v>2025-09-12T00:00:00.000Z</x:v>
      </x:c>
      <x:c r="R1073" t="str">
        <x:v>P01570</x:v>
      </x:c>
      <x:c r="S1073" t="str">
        <x:v>I01072</x:v>
      </x:c>
      <x:c r="T1073" t="str">
        <x:v>R02</x:v>
      </x:c>
      <x:c r="U1073" t="n">
        <x:v>0</x:v>
      </x:c>
      <x:c r="V1073" t="n">
        <x:v>0</x:v>
      </x:c>
    </x:row>
    <x:row r="1074" ht="20" customHeight="1">
      <x:c r="A1074" s="4" t="str">
        <x:v>C01073</x:v>
      </x:c>
      <x:c r="B1074" s="4" t="str">
        <x:v>Motor</x:v>
      </x:c>
      <x:c r="C1074" s="4" t="str">
        <x:v>North</x:v>
      </x:c>
      <x:c r="D1074" s="4" t="str">
        <x:v>Glass Damage</x:v>
      </x:c>
      <x:c r="E1074" s="4" t="str">
        <x:v>Medium</x:v>
      </x:c>
      <x:c r="F1074" s="10" t="n">
        <x:v>15873.52</x:v>
      </x:c>
      <x:c r="G1074" s="10" t="n">
        <x:v>6977.07</x:v>
      </x:c>
      <x:c r="H1074" s="11" t="n">
        <x:v>7</x:v>
      </x:c>
      <x:c r="I1074" s="11" t="str">
        <x:v>Settled</x:v>
      </x:c>
      <x:c r="J1074" s="11" t="n">
        <x:v>2</x:v>
      </x:c>
      <x:c r="K1074" s="11" t="n">
        <x:v>17</x:v>
      </x:c>
      <x:c r="L1074" s="11" t="n">
        <x:v>0</x:v>
      </x:c>
      <x:c r="M1074" s="4" t="str">
        <x:v>2025-10</x:v>
      </x:c>
      <x:c r="N1074" s="4" t="n">
        <x:f>IF(AND(I1074="Settled",ISNUMBER(K1074)),1,0)</x:f>
        <x:v>1</x:v>
      </x:c>
      <x:c r="O1074" s="4" t="n">
        <x:f>IF(N1074=1,IF(K1074&gt;Summary!$B$5,1,0),"")</x:f>
        <x:v>0</x:v>
      </x:c>
      <x:c r="P1074" s="12" t="n">
        <x:f>IF(AND(ISNUMBER(F1074),ISNUMBER(G1074),G1074&gt;0),F1074/G1074,"")</x:f>
        <x:v>2.2750982862433657</x:v>
      </x:c>
      <x:c r="Q1074" s="14" t="d">
        <x:v>2025-10-15T00:00:00.000Z</x:v>
      </x:c>
      <x:c r="R1074" t="str">
        <x:v>P00633</x:v>
      </x:c>
      <x:c r="S1074" t="str">
        <x:v>I01073</x:v>
      </x:c>
      <x:c r="T1074" t="str">
        <x:v>R02</x:v>
      </x:c>
      <x:c r="U1074" t="n">
        <x:v>0</x:v>
      </x:c>
      <x:c r="V1074" t="n">
        <x:v>0</x:v>
      </x:c>
    </x:row>
    <x:row r="1075" ht="20" customHeight="1">
      <x:c r="A1075" s="4" t="str">
        <x:v>C01074</x:v>
      </x:c>
      <x:c r="B1075" s="4" t="str">
        <x:v>Motor</x:v>
      </x:c>
      <x:c r="C1075" s="4" t="str">
        <x:v>West</x:v>
      </x:c>
      <x:c r="D1075" s="4" t="str">
        <x:v>Collision</x:v>
      </x:c>
      <x:c r="E1075" s="4" t="str">
        <x:v>Medium</x:v>
      </x:c>
      <x:c r="F1075" s="10" t="n">
        <x:v>54869.75</x:v>
      </x:c>
      <x:c r="G1075" s="10" t="n">
        <x:v>9535.36</x:v>
      </x:c>
      <x:c r="H1075" s="11" t="n">
        <x:v>4</x:v>
      </x:c>
      <x:c r="I1075" s="11" t="str">
        <x:v>Settled</x:v>
      </x:c>
      <x:c r="J1075" s="11" t="n">
        <x:v>4</x:v>
      </x:c>
      <x:c r="K1075" s="11" t="n">
        <x:v>18</x:v>
      </x:c>
      <x:c r="L1075" s="11" t="n">
        <x:v>0</x:v>
      </x:c>
      <x:c r="M1075" s="4" t="str">
        <x:v>2025-12</x:v>
      </x:c>
      <x:c r="N1075" s="4" t="n">
        <x:f>IF(AND(I1075="Settled",ISNUMBER(K1075)),1,0)</x:f>
        <x:v>1</x:v>
      </x:c>
      <x:c r="O1075" s="4" t="n">
        <x:f>IF(N1075=1,IF(K1075&gt;Summary!$B$5,1,0),"")</x:f>
        <x:v>0</x:v>
      </x:c>
      <x:c r="P1075" s="12" t="n">
        <x:f>IF(AND(ISNUMBER(F1075),ISNUMBER(G1075),G1075&gt;0),F1075/G1075,"")</x:f>
        <x:v>5.754344880528894</x:v>
      </x:c>
      <x:c r="Q1075" s="14" t="d">
        <x:v>2025-12-02T00:00:00.000Z</x:v>
      </x:c>
      <x:c r="R1075" t="str">
        <x:v>P00680</x:v>
      </x:c>
      <x:c r="S1075" t="str">
        <x:v>I01074</x:v>
      </x:c>
      <x:c r="T1075" t="str">
        <x:v>R03</x:v>
      </x:c>
      <x:c r="U1075" t="n">
        <x:v>0</x:v>
      </x:c>
      <x:c r="V1075" t="n">
        <x:v>0</x:v>
      </x:c>
    </x:row>
    <x:row r="1076" ht="20" customHeight="1">
      <x:c r="A1076" s="4" t="str">
        <x:v>C01075</x:v>
      </x:c>
      <x:c r="B1076" s="4" t="str">
        <x:v>Motor</x:v>
      </x:c>
      <x:c r="C1076" s="4" t="str">
        <x:v>West</x:v>
      </x:c>
      <x:c r="D1076" s="4" t="str">
        <x:v>Collision</x:v>
      </x:c>
      <x:c r="E1076" s="4" t="str">
        <x:v>Low</x:v>
      </x:c>
      <x:c r="F1076" s="10" t="n">
        <x:v>11024.81</x:v>
      </x:c>
      <x:c r="G1076" s="10" t="n">
        <x:v>4617.14</x:v>
      </x:c>
      <x:c r="H1076" s="11" t="n">
        <x:v>2</x:v>
      </x:c>
      <x:c r="I1076" s="11" t="str">
        <x:v>Settled</x:v>
      </x:c>
      <x:c r="J1076" s="11" t="n">
        <x:v>2</x:v>
      </x:c>
      <x:c r="K1076" s="11" t="n">
        <x:v>16</x:v>
      </x:c>
      <x:c r="L1076" s="11" t="n">
        <x:v>0</x:v>
      </x:c>
      <x:c r="M1076" s="4" t="str">
        <x:v>2025-02</x:v>
      </x:c>
      <x:c r="N1076" s="4" t="n">
        <x:f>IF(AND(I1076="Settled",ISNUMBER(K1076)),1,0)</x:f>
        <x:v>1</x:v>
      </x:c>
      <x:c r="O1076" s="4" t="n">
        <x:f>IF(N1076=1,IF(K1076&gt;Summary!$B$5,1,0),"")</x:f>
        <x:v>0</x:v>
      </x:c>
      <x:c r="P1076" s="12" t="n">
        <x:f>IF(AND(ISNUMBER(F1076),ISNUMBER(G1076),G1076&gt;0),F1076/G1076,"")</x:f>
        <x:v>2.3878006731439805</x:v>
      </x:c>
      <x:c r="Q1076" s="14" t="d">
        <x:v>2025-02-16T00:00:00.000Z</x:v>
      </x:c>
      <x:c r="R1076" t="str">
        <x:v>P00900</x:v>
      </x:c>
      <x:c r="S1076" t="str">
        <x:v>I01075</x:v>
      </x:c>
      <x:c r="T1076" t="str">
        <x:v>R03</x:v>
      </x:c>
      <x:c r="U1076" t="n">
        <x:v>0</x:v>
      </x:c>
      <x:c r="V1076" t="n">
        <x:v>0</x:v>
      </x:c>
    </x:row>
    <x:row r="1077" ht="20" customHeight="1">
      <x:c r="A1077" s="4" t="str">
        <x:v>C01076</x:v>
      </x:c>
      <x:c r="B1077" s="4" t="str">
        <x:v>Motor</x:v>
      </x:c>
      <x:c r="C1077" s="4" t="str">
        <x:v>North</x:v>
      </x:c>
      <x:c r="D1077" s="4" t="str">
        <x:v>Collision</x:v>
      </x:c>
      <x:c r="E1077" s="4" t="str">
        <x:v>Unknown</x:v>
      </x:c>
      <x:c r="F1077" s="10" t="n">
        <x:v>40173.49</x:v>
      </x:c>
      <x:c r="G1077" s="10" t="n">
        <x:v>8859.17</x:v>
      </x:c>
      <x:c r="H1077" s="11" t="n">
        <x:v>2</x:v>
      </x:c>
      <x:c r="I1077" s="11" t="str">
        <x:v>Settled</x:v>
      </x:c>
      <x:c r="J1077" s="11" t="n">
        <x:v>4</x:v>
      </x:c>
      <x:c r="K1077" s="11" t="n">
        <x:v>21</x:v>
      </x:c>
      <x:c r="L1077" s="11" t="n">
        <x:v>0</x:v>
      </x:c>
      <x:c r="M1077" s="4" t="str">
        <x:v>2025-08</x:v>
      </x:c>
      <x:c r="N1077" s="4" t="n">
        <x:f>IF(AND(I1077="Settled",ISNUMBER(K1077)),1,0)</x:f>
        <x:v>1</x:v>
      </x:c>
      <x:c r="O1077" s="4" t="n">
        <x:f>IF(N1077=1,IF(K1077&gt;Summary!$B$5,1,0),"")</x:f>
        <x:v>0</x:v>
      </x:c>
      <x:c r="P1077" s="12" t="n">
        <x:f>IF(AND(ISNUMBER(F1077),ISNUMBER(G1077),G1077&gt;0),F1077/G1077,"")</x:f>
        <x:v>4.534678756587806</x:v>
      </x:c>
      <x:c r="Q1077" s="14" t="d">
        <x:v>2025-08-18T00:00:00.000Z</x:v>
      </x:c>
      <x:c r="R1077" t="str">
        <x:v>P00628</x:v>
      </x:c>
      <x:c r="S1077" t="str">
        <x:v>I01076</x:v>
      </x:c>
      <x:c r="T1077" t="str">
        <x:v>R02</x:v>
      </x:c>
      <x:c r="U1077" t="n">
        <x:v>0</x:v>
      </x:c>
      <x:c r="V1077" t="n">
        <x:v>0</x:v>
      </x:c>
    </x:row>
    <x:row r="1078" ht="20" customHeight="1">
      <x:c r="A1078" s="4" t="str">
        <x:v>C01077</x:v>
      </x:c>
      <x:c r="B1078" s="4" t="str">
        <x:v>Property</x:v>
      </x:c>
      <x:c r="C1078" s="4" t="str">
        <x:v>North</x:v>
      </x:c>
      <x:c r="D1078" s="4" t="str">
        <x:v>Water Damage</x:v>
      </x:c>
      <x:c r="E1078" s="4" t="str">
        <x:v>High</x:v>
      </x:c>
      <x:c r="F1078" s="10" t="n">
        <x:v>212118.24</x:v>
      </x:c>
      <x:c r="G1078" s="10" t="n">
        <x:v>8596.71</x:v>
      </x:c>
      <x:c r="H1078" s="11" t="n">
        <x:v>7</x:v>
      </x:c>
      <x:c r="I1078" s="11" t="str">
        <x:v>Settled</x:v>
      </x:c>
      <x:c r="J1078" s="11" t="n">
        <x:v>6</x:v>
      </x:c>
      <x:c r="K1078" s="11" t="n">
        <x:v>37</x:v>
      </x:c>
      <x:c r="L1078" s="11" t="n">
        <x:v>1</x:v>
      </x:c>
      <x:c r="M1078" s="4" t="str">
        <x:v>2025-04</x:v>
      </x:c>
      <x:c r="N1078" s="4" t="n">
        <x:f>IF(AND(I1078="Settled",ISNUMBER(K1078)),1,0)</x:f>
        <x:v>1</x:v>
      </x:c>
      <x:c r="O1078" s="4" t="n">
        <x:f>IF(N1078=1,IF(K1078&gt;Summary!$B$5,1,0),"")</x:f>
        <x:v>1</x:v>
      </x:c>
      <x:c r="P1078" s="12" t="n">
        <x:f>IF(AND(ISNUMBER(F1078),ISNUMBER(G1078),G1078&gt;0),F1078/G1078,"")</x:f>
        <x:v>24.674351001720428</x:v>
      </x:c>
      <x:c r="Q1078" s="14" t="d">
        <x:v>2025-04-30T00:00:00.000Z</x:v>
      </x:c>
      <x:c r="R1078" t="str">
        <x:v>P01256</x:v>
      </x:c>
      <x:c r="S1078" t="str">
        <x:v>I01077</x:v>
      </x:c>
      <x:c r="T1078" t="str">
        <x:v>R02</x:v>
      </x:c>
      <x:c r="U1078" t="n">
        <x:v>0</x:v>
      </x:c>
      <x:c r="V1078" t="n">
        <x:v>0</x:v>
      </x:c>
    </x:row>
    <x:row r="1079" ht="20" customHeight="1">
      <x:c r="A1079" s="4" t="str">
        <x:v>C01078</x:v>
      </x:c>
      <x:c r="B1079" s="4" t="str">
        <x:v>Motor</x:v>
      </x:c>
      <x:c r="C1079" s="4" t="str">
        <x:v>South</x:v>
      </x:c>
      <x:c r="D1079" s="4" t="str">
        <x:v>Theft</x:v>
      </x:c>
      <x:c r="E1079" s="4" t="str">
        <x:v>Medium</x:v>
      </x:c>
      <x:c r="F1079" s="10" t="n">
        <x:v>44838.56</x:v>
      </x:c>
      <x:c r="G1079" s="10" t="n">
        <x:v>13650.53</x:v>
      </x:c>
      <x:c r="H1079" s="11" t="n">
        <x:v>5</x:v>
      </x:c>
      <x:c r="I1079" s="11" t="str">
        <x:v>Pending</x:v>
      </x:c>
      <x:c r="J1079" s="11" t="n">
        <x:v>3</x:v>
      </x:c>
      <x:c r="K1079" s="11"/>
      <x:c r="L1079" s="11" t="n">
        <x:v>0</x:v>
      </x:c>
      <x:c r="M1079" s="4" t="str">
        <x:v>2025-10</x:v>
      </x:c>
      <x:c r="N1079" s="4" t="n">
        <x:f>IF(AND(I1079="Settled",ISNUMBER(K1079)),1,0)</x:f>
        <x:v>0</x:v>
      </x:c>
      <x:c r="O1079" s="4" t="str">
        <x:f>IF(N1079=1,IF(K1079&gt;Summary!$B$5,1,0),"")</x:f>
      </x:c>
      <x:c r="P1079" s="12" t="n">
        <x:f>IF(AND(ISNUMBER(F1079),ISNUMBER(G1079),G1079&gt;0),F1079/G1079,"")</x:f>
        <x:v>3.2847486507849877</x:v>
      </x:c>
      <x:c r="Q1079" s="14" t="d">
        <x:v>2025-10-08T00:00:00.000Z</x:v>
      </x:c>
      <x:c r="R1079" t="str">
        <x:v>P00685</x:v>
      </x:c>
      <x:c r="S1079" t="str">
        <x:v>I01078</x:v>
      </x:c>
      <x:c r="T1079" t="str">
        <x:v>R01</x:v>
      </x:c>
      <x:c r="U1079" t="n">
        <x:v>0</x:v>
      </x:c>
      <x:c r="V1079" t="n">
        <x:v>0</x:v>
      </x:c>
    </x:row>
    <x:row r="1080" ht="20" customHeight="1">
      <x:c r="A1080" s="4" t="str">
        <x:v>C01079</x:v>
      </x:c>
      <x:c r="B1080" s="4" t="str">
        <x:v>Motor</x:v>
      </x:c>
      <x:c r="C1080" s="4" t="str">
        <x:v>South</x:v>
      </x:c>
      <x:c r="D1080" s="4" t="str">
        <x:v>Glass Damage</x:v>
      </x:c>
      <x:c r="E1080" s="4" t="str">
        <x:v>Medium</x:v>
      </x:c>
      <x:c r="F1080" s="10" t="n">
        <x:v>22548.84</x:v>
      </x:c>
      <x:c r="G1080" s="10" t="n">
        <x:v>8602.36</x:v>
      </x:c>
      <x:c r="H1080" s="11" t="n">
        <x:v>1</x:v>
      </x:c>
      <x:c r="I1080" s="11" t="str">
        <x:v>Settled</x:v>
      </x:c>
      <x:c r="J1080" s="11" t="n">
        <x:v>2</x:v>
      </x:c>
      <x:c r="K1080" s="11" t="n">
        <x:v>6</x:v>
      </x:c>
      <x:c r="L1080" s="11" t="n">
        <x:v>0</x:v>
      </x:c>
      <x:c r="M1080" s="4" t="str">
        <x:v>2025-05</x:v>
      </x:c>
      <x:c r="N1080" s="4" t="n">
        <x:f>IF(AND(I1080="Settled",ISNUMBER(K1080)),1,0)</x:f>
        <x:v>1</x:v>
      </x:c>
      <x:c r="O1080" s="4" t="n">
        <x:f>IF(N1080=1,IF(K1080&gt;Summary!$B$5,1,0),"")</x:f>
        <x:v>0</x:v>
      </x:c>
      <x:c r="P1080" s="12" t="n">
        <x:f>IF(AND(ISNUMBER(F1080),ISNUMBER(G1080),G1080&gt;0),F1080/G1080,"")</x:f>
        <x:v>2.621238822834664</x:v>
      </x:c>
      <x:c r="Q1080" s="14" t="d">
        <x:v>2025-05-22T00:00:00.000Z</x:v>
      </x:c>
      <x:c r="R1080" t="str">
        <x:v>P01254</x:v>
      </x:c>
      <x:c r="S1080" t="str">
        <x:v>I01079</x:v>
      </x:c>
      <x:c r="T1080" t="str">
        <x:v>R01</x:v>
      </x:c>
      <x:c r="U1080" t="n">
        <x:v>0</x:v>
      </x:c>
      <x:c r="V1080" t="n">
        <x:v>0</x:v>
      </x:c>
    </x:row>
    <x:row r="1081" ht="20" customHeight="1">
      <x:c r="A1081" s="4" t="str">
        <x:v>C01080</x:v>
      </x:c>
      <x:c r="B1081" s="4" t="str">
        <x:v>Motor</x:v>
      </x:c>
      <x:c r="C1081" s="4" t="str">
        <x:v>South</x:v>
      </x:c>
      <x:c r="D1081" s="4" t="str">
        <x:v>Theft</x:v>
      </x:c>
      <x:c r="E1081" s="4" t="str">
        <x:v>Medium</x:v>
      </x:c>
      <x:c r="F1081" s="10" t="n">
        <x:v>88105.65</x:v>
      </x:c>
      <x:c r="G1081" s="10" t="n">
        <x:v>19019.48</x:v>
      </x:c>
      <x:c r="H1081" s="11" t="n">
        <x:v>6</x:v>
      </x:c>
      <x:c r="I1081" s="11" t="str">
        <x:v>Settled</x:v>
      </x:c>
      <x:c r="J1081" s="11" t="n">
        <x:v>6</x:v>
      </x:c>
      <x:c r="K1081" s="11"/>
      <x:c r="L1081" s="11" t="n">
        <x:v>1</x:v>
      </x:c>
      <x:c r="M1081" s="4" t="str">
        <x:v>2025-01</x:v>
      </x:c>
      <x:c r="N1081" s="4" t="n">
        <x:f>IF(AND(I1081="Settled",ISNUMBER(K1081)),1,0)</x:f>
        <x:v>0</x:v>
      </x:c>
      <x:c r="O1081" s="4" t="str">
        <x:f>IF(N1081=1,IF(K1081&gt;Summary!$B$5,1,0),"")</x:f>
      </x:c>
      <x:c r="P1081" s="12" t="n">
        <x:f>IF(AND(ISNUMBER(F1081),ISNUMBER(G1081),G1081&gt;0),F1081/G1081,"")</x:f>
        <x:v>4.632390054827997</x:v>
      </x:c>
      <x:c r="Q1081" s="14" t="d">
        <x:v>2025-01-06T00:00:00.000Z</x:v>
      </x:c>
      <x:c r="R1081" t="str">
        <x:v>P00681</x:v>
      </x:c>
      <x:c r="S1081" t="str">
        <x:v>I01080</x:v>
      </x:c>
      <x:c r="T1081" t="str">
        <x:v>R01</x:v>
      </x:c>
      <x:c r="U1081" t="n">
        <x:v>0</x:v>
      </x:c>
      <x:c r="V1081" t="n">
        <x:v>0</x:v>
      </x:c>
    </x:row>
    <x:row r="1082" ht="20" customHeight="1">
      <x:c r="A1082" s="4" t="str">
        <x:v>C01081</x:v>
      </x:c>
      <x:c r="B1082" s="4" t="str">
        <x:v>Motor</x:v>
      </x:c>
      <x:c r="C1082" s="4" t="str">
        <x:v>North</x:v>
      </x:c>
      <x:c r="D1082" s="4" t="str">
        <x:v>Fire</x:v>
      </x:c>
      <x:c r="E1082" s="4" t="str">
        <x:v>Medium</x:v>
      </x:c>
      <x:c r="F1082" s="10" t="n">
        <x:v>168841.58</x:v>
      </x:c>
      <x:c r="G1082" s="10" t="n">
        <x:v>6686.32</x:v>
      </x:c>
      <x:c r="H1082" s="11" t="n">
        <x:v>7</x:v>
      </x:c>
      <x:c r="I1082" s="11" t="str">
        <x:v>Settled</x:v>
      </x:c>
      <x:c r="J1082" s="11" t="n">
        <x:v>2</x:v>
      </x:c>
      <x:c r="K1082" s="11" t="n">
        <x:v>21</x:v>
      </x:c>
      <x:c r="L1082" s="11" t="n">
        <x:v>0</x:v>
      </x:c>
      <x:c r="M1082" s="4" t="str">
        <x:v>2025-11</x:v>
      </x:c>
      <x:c r="N1082" s="4" t="n">
        <x:f>IF(AND(I1082="Settled",ISNUMBER(K1082)),1,0)</x:f>
        <x:v>1</x:v>
      </x:c>
      <x:c r="O1082" s="4" t="n">
        <x:f>IF(N1082=1,IF(K1082&gt;Summary!$B$5,1,0),"")</x:f>
        <x:v>0</x:v>
      </x:c>
      <x:c r="P1082" s="12" t="n">
        <x:f>IF(AND(ISNUMBER(F1082),ISNUMBER(G1082),G1082&gt;0),F1082/G1082,"")</x:f>
        <x:v>25.251794709197284</x:v>
      </x:c>
      <x:c r="Q1082" s="14" t="d">
        <x:v>2025-11-09T00:00:00.000Z</x:v>
      </x:c>
      <x:c r="R1082" t="str">
        <x:v>P00361</x:v>
      </x:c>
      <x:c r="S1082" t="str">
        <x:v>I01081</x:v>
      </x:c>
      <x:c r="T1082" t="str">
        <x:v>R02</x:v>
      </x:c>
      <x:c r="U1082" t="n">
        <x:v>0</x:v>
      </x:c>
      <x:c r="V1082" t="n">
        <x:v>0</x:v>
      </x:c>
    </x:row>
    <x:row r="1083" ht="20" customHeight="1">
      <x:c r="A1083" s="4" t="str">
        <x:v>C01082</x:v>
      </x:c>
      <x:c r="B1083" s="4" t="str">
        <x:v>Motor</x:v>
      </x:c>
      <x:c r="C1083" s="4" t="str">
        <x:v>South</x:v>
      </x:c>
      <x:c r="D1083" s="4" t="str">
        <x:v>Collision</x:v>
      </x:c>
      <x:c r="E1083" s="4" t="str">
        <x:v>Medium</x:v>
      </x:c>
      <x:c r="F1083" s="10" t="n">
        <x:v>56017.32</x:v>
      </x:c>
      <x:c r="G1083" s="10" t="n">
        <x:v>9145.34</x:v>
      </x:c>
      <x:c r="H1083" s="11" t="n">
        <x:v>7</x:v>
      </x:c>
      <x:c r="I1083" s="11" t="str">
        <x:v>Settled</x:v>
      </x:c>
      <x:c r="J1083" s="11" t="n">
        <x:v>3</x:v>
      </x:c>
      <x:c r="K1083" s="11" t="n">
        <x:v>15</x:v>
      </x:c>
      <x:c r="L1083" s="11" t="n">
        <x:v>0</x:v>
      </x:c>
      <x:c r="M1083" s="4" t="str">
        <x:v>2025-10</x:v>
      </x:c>
      <x:c r="N1083" s="4" t="n">
        <x:f>IF(AND(I1083="Settled",ISNUMBER(K1083)),1,0)</x:f>
        <x:v>1</x:v>
      </x:c>
      <x:c r="O1083" s="4" t="n">
        <x:f>IF(N1083=1,IF(K1083&gt;Summary!$B$5,1,0),"")</x:f>
        <x:v>0</x:v>
      </x:c>
      <x:c r="P1083" s="12" t="n">
        <x:f>IF(AND(ISNUMBER(F1083),ISNUMBER(G1083),G1083&gt;0),F1083/G1083,"")</x:f>
        <x:v>6.125230991958746</x:v>
      </x:c>
      <x:c r="Q1083" s="14" t="d">
        <x:v>2025-10-05T00:00:00.000Z</x:v>
      </x:c>
      <x:c r="R1083" t="str">
        <x:v>P01585</x:v>
      </x:c>
      <x:c r="S1083" t="str">
        <x:v>I01082</x:v>
      </x:c>
      <x:c r="T1083" t="str">
        <x:v>R01</x:v>
      </x:c>
      <x:c r="U1083" t="n">
        <x:v>0</x:v>
      </x:c>
      <x:c r="V1083" t="n">
        <x:v>0</x:v>
      </x:c>
    </x:row>
    <x:row r="1084" ht="20" customHeight="1">
      <x:c r="A1084" s="4" t="str">
        <x:v>C01083</x:v>
      </x:c>
      <x:c r="B1084" s="4" t="str">
        <x:v>Motor</x:v>
      </x:c>
      <x:c r="C1084" s="4" t="str">
        <x:v>West</x:v>
      </x:c>
      <x:c r="D1084" s="4" t="str">
        <x:v>Theft</x:v>
      </x:c>
      <x:c r="E1084" s="4" t="str">
        <x:v>Low</x:v>
      </x:c>
      <x:c r="F1084" s="10" t="n">
        <x:v>31101.27</x:v>
      </x:c>
      <x:c r="G1084" s="10" t="n">
        <x:v>12413.35</x:v>
      </x:c>
      <x:c r="H1084" s="11" t="n">
        <x:v>6</x:v>
      </x:c>
      <x:c r="I1084" s="11" t="str">
        <x:v>Settled</x:v>
      </x:c>
      <x:c r="J1084" s="11" t="n">
        <x:v>4</x:v>
      </x:c>
      <x:c r="K1084" s="11" t="n">
        <x:v>26</x:v>
      </x:c>
      <x:c r="L1084" s="11" t="n">
        <x:v>1</x:v>
      </x:c>
      <x:c r="M1084" s="4" t="str">
        <x:v>2025-05</x:v>
      </x:c>
      <x:c r="N1084" s="4" t="n">
        <x:f>IF(AND(I1084="Settled",ISNUMBER(K1084)),1,0)</x:f>
        <x:v>1</x:v>
      </x:c>
      <x:c r="O1084" s="4" t="n">
        <x:f>IF(N1084=1,IF(K1084&gt;Summary!$B$5,1,0),"")</x:f>
        <x:v>0</x:v>
      </x:c>
      <x:c r="P1084" s="12" t="n">
        <x:f>IF(AND(ISNUMBER(F1084),ISNUMBER(G1084),G1084&gt;0),F1084/G1084,"")</x:f>
        <x:v>2.505469514675732</x:v>
      </x:c>
      <x:c r="Q1084" s="14" t="d">
        <x:v>2025-05-01T00:00:00.000Z</x:v>
      </x:c>
      <x:c r="R1084" t="str">
        <x:v>P00843</x:v>
      </x:c>
      <x:c r="S1084" t="str">
        <x:v>I01083</x:v>
      </x:c>
      <x:c r="T1084" t="str">
        <x:v>R03</x:v>
      </x:c>
      <x:c r="U1084" t="n">
        <x:v>0</x:v>
      </x:c>
      <x:c r="V1084" t="n">
        <x:v>0</x:v>
      </x:c>
    </x:row>
    <x:row r="1085" ht="20" customHeight="1">
      <x:c r="A1085" s="4" t="str">
        <x:v>C01084</x:v>
      </x:c>
      <x:c r="B1085" s="4" t="str">
        <x:v>Property</x:v>
      </x:c>
      <x:c r="C1085" s="4" t="str">
        <x:v>West</x:v>
      </x:c>
      <x:c r="D1085" s="4" t="str">
        <x:v>Fire</x:v>
      </x:c>
      <x:c r="E1085" s="4" t="str">
        <x:v>Low</x:v>
      </x:c>
      <x:c r="F1085" s="10" t="n">
        <x:v>106432.05</x:v>
      </x:c>
      <x:c r="G1085" s="10" t="n">
        <x:v>6150.12</x:v>
      </x:c>
      <x:c r="H1085" s="11" t="n">
        <x:v>2</x:v>
      </x:c>
      <x:c r="I1085" s="11" t="str">
        <x:v>Settled</x:v>
      </x:c>
      <x:c r="J1085" s="11" t="n">
        <x:v>6</x:v>
      </x:c>
      <x:c r="K1085" s="11" t="n">
        <x:v>28</x:v>
      </x:c>
      <x:c r="L1085" s="11" t="n">
        <x:v>1</x:v>
      </x:c>
      <x:c r="M1085" s="4" t="str">
        <x:v>2025-11</x:v>
      </x:c>
      <x:c r="N1085" s="4" t="n">
        <x:f>IF(AND(I1085="Settled",ISNUMBER(K1085)),1,0)</x:f>
        <x:v>1</x:v>
      </x:c>
      <x:c r="O1085" s="4" t="n">
        <x:f>IF(N1085=1,IF(K1085&gt;Summary!$B$5,1,0),"")</x:f>
        <x:v>0</x:v>
      </x:c>
      <x:c r="P1085" s="12" t="n">
        <x:f>IF(AND(ISNUMBER(F1085),ISNUMBER(G1085),G1085&gt;0),F1085/G1085,"")</x:f>
        <x:v>17.305686718307935</x:v>
      </x:c>
      <x:c r="Q1085" s="14" t="d">
        <x:v>2025-11-01T00:00:00.000Z</x:v>
      </x:c>
      <x:c r="R1085" t="str">
        <x:v>P01131</x:v>
      </x:c>
      <x:c r="S1085" t="str">
        <x:v>I01084</x:v>
      </x:c>
      <x:c r="T1085" t="str">
        <x:v>R03</x:v>
      </x:c>
      <x:c r="U1085" t="n">
        <x:v>0</x:v>
      </x:c>
      <x:c r="V1085" t="n">
        <x:v>0</x:v>
      </x:c>
    </x:row>
    <x:row r="1086" ht="20" customHeight="1">
      <x:c r="A1086" s="4" t="str">
        <x:v>C01085</x:v>
      </x:c>
      <x:c r="B1086" s="4" t="str">
        <x:v>Property</x:v>
      </x:c>
      <x:c r="C1086" s="4" t="str">
        <x:v>South</x:v>
      </x:c>
      <x:c r="D1086" s="4" t="str">
        <x:v>Flood</x:v>
      </x:c>
      <x:c r="E1086" s="4" t="str">
        <x:v>High</x:v>
      </x:c>
      <x:c r="F1086" s="10" t="n">
        <x:v>303059.91</x:v>
      </x:c>
      <x:c r="G1086" s="10" t="n">
        <x:v>21693.44</x:v>
      </x:c>
      <x:c r="H1086" s="11" t="n">
        <x:v>9</x:v>
      </x:c>
      <x:c r="I1086" s="11" t="str">
        <x:v>Settled</x:v>
      </x:c>
      <x:c r="J1086" s="11" t="n">
        <x:v>5</x:v>
      </x:c>
      <x:c r="K1086" s="11" t="n">
        <x:v>36</x:v>
      </x:c>
      <x:c r="L1086" s="11" t="n">
        <x:v>1</x:v>
      </x:c>
      <x:c r="M1086" s="4" t="str">
        <x:v>2025-05</x:v>
      </x:c>
      <x:c r="N1086" s="4" t="n">
        <x:f>IF(AND(I1086="Settled",ISNUMBER(K1086)),1,0)</x:f>
        <x:v>1</x:v>
      </x:c>
      <x:c r="O1086" s="4" t="n">
        <x:f>IF(N1086=1,IF(K1086&gt;Summary!$B$5,1,0),"")</x:f>
        <x:v>1</x:v>
      </x:c>
      <x:c r="P1086" s="12" t="n">
        <x:f>IF(AND(ISNUMBER(F1086),ISNUMBER(G1086),G1086&gt;0),F1086/G1086,"")</x:f>
        <x:v>13.97011769456573</x:v>
      </x:c>
      <x:c r="Q1086" s="14" t="d">
        <x:v>2025-05-30T00:00:00.000Z</x:v>
      </x:c>
      <x:c r="R1086" t="str">
        <x:v>P00947</x:v>
      </x:c>
      <x:c r="S1086" t="str">
        <x:v>I01085</x:v>
      </x:c>
      <x:c r="T1086" t="str">
        <x:v>R01</x:v>
      </x:c>
      <x:c r="U1086" t="n">
        <x:v>0</x:v>
      </x:c>
      <x:c r="V1086" t="n">
        <x:v>0</x:v>
      </x:c>
    </x:row>
    <x:row r="1087" ht="20" customHeight="1">
      <x:c r="A1087" s="4" t="str">
        <x:v>C01086</x:v>
      </x:c>
      <x:c r="B1087" s="4" t="str">
        <x:v>Property</x:v>
      </x:c>
      <x:c r="C1087" s="4" t="str">
        <x:v>Central</x:v>
      </x:c>
      <x:c r="D1087" s="4" t="str">
        <x:v>Water Damage</x:v>
      </x:c>
      <x:c r="E1087" s="4" t="str">
        <x:v>High</x:v>
      </x:c>
      <x:c r="F1087" s="10" t="n">
        <x:v>104808.28</x:v>
      </x:c>
      <x:c r="G1087" s="10" t="n">
        <x:v>7635.3</x:v>
      </x:c>
      <x:c r="H1087" s="11" t="n">
        <x:v>9</x:v>
      </x:c>
      <x:c r="I1087" s="11" t="str">
        <x:v>Settled</x:v>
      </x:c>
      <x:c r="J1087" s="11" t="n">
        <x:v>4</x:v>
      </x:c>
      <x:c r="K1087" s="11" t="n">
        <x:v>37</x:v>
      </x:c>
      <x:c r="L1087" s="11" t="n">
        <x:v>1</x:v>
      </x:c>
      <x:c r="M1087" s="4" t="str">
        <x:v>2025-05</x:v>
      </x:c>
      <x:c r="N1087" s="4" t="n">
        <x:f>IF(AND(I1087="Settled",ISNUMBER(K1087)),1,0)</x:f>
        <x:v>1</x:v>
      </x:c>
      <x:c r="O1087" s="4" t="n">
        <x:f>IF(N1087=1,IF(K1087&gt;Summary!$B$5,1,0),"")</x:f>
        <x:v>1</x:v>
      </x:c>
      <x:c r="P1087" s="12" t="n">
        <x:f>IF(AND(ISNUMBER(F1087),ISNUMBER(G1087),G1087&gt;0),F1087/G1087,"")</x:f>
        <x:v>13.726805757468599</x:v>
      </x:c>
      <x:c r="Q1087" s="14" t="d">
        <x:v>2025-05-31T00:00:00.000Z</x:v>
      </x:c>
      <x:c r="R1087" t="str">
        <x:v>P00575</x:v>
      </x:c>
      <x:c r="S1087" t="str">
        <x:v>I01086</x:v>
      </x:c>
      <x:c r="T1087" t="str">
        <x:v>R05</x:v>
      </x:c>
      <x:c r="U1087" t="n">
        <x:v>0</x:v>
      </x:c>
      <x:c r="V1087" t="n">
        <x:v>0</x:v>
      </x:c>
    </x:row>
    <x:row r="1088" ht="20" customHeight="1">
      <x:c r="A1088" s="4" t="str">
        <x:v>C01087</x:v>
      </x:c>
      <x:c r="B1088" s="4" t="str">
        <x:v>Property</x:v>
      </x:c>
      <x:c r="C1088" s="4" t="str">
        <x:v>North</x:v>
      </x:c>
      <x:c r="D1088" s="4" t="str">
        <x:v>Flood</x:v>
      </x:c>
      <x:c r="E1088" s="4" t="str">
        <x:v>Medium</x:v>
      </x:c>
      <x:c r="F1088" s="10" t="n">
        <x:v>39252.84</x:v>
      </x:c>
      <x:c r="G1088" s="10" t="n">
        <x:v>15320.79</x:v>
      </x:c>
      <x:c r="H1088" s="11" t="n">
        <x:v>10</x:v>
      </x:c>
      <x:c r="I1088" s="11" t="str">
        <x:v>Settled</x:v>
      </x:c>
      <x:c r="J1088" s="11" t="n">
        <x:v>3</x:v>
      </x:c>
      <x:c r="K1088" s="11"/>
      <x:c r="L1088" s="11" t="n">
        <x:v>0</x:v>
      </x:c>
      <x:c r="M1088" s="4" t="str">
        <x:v>2025-04</x:v>
      </x:c>
      <x:c r="N1088" s="4" t="n">
        <x:f>IF(AND(I1088="Settled",ISNUMBER(K1088)),1,0)</x:f>
        <x:v>0</x:v>
      </x:c>
      <x:c r="O1088" s="4" t="str">
        <x:f>IF(N1088=1,IF(K1088&gt;Summary!$B$5,1,0),"")</x:f>
      </x:c>
      <x:c r="P1088" s="12" t="n">
        <x:f>IF(AND(ISNUMBER(F1088),ISNUMBER(G1088),G1088&gt;0),F1088/G1088,"")</x:f>
        <x:v>2.562063705592205</x:v>
      </x:c>
      <x:c r="Q1088" s="14" t="d">
        <x:v>2025-04-20T00:00:00.000Z</x:v>
      </x:c>
      <x:c r="R1088" t="str">
        <x:v>P01556</x:v>
      </x:c>
      <x:c r="S1088" t="str">
        <x:v>I01087</x:v>
      </x:c>
      <x:c r="T1088" t="str">
        <x:v>R02</x:v>
      </x:c>
      <x:c r="U1088" t="n">
        <x:v>0</x:v>
      </x:c>
      <x:c r="V1088" t="n">
        <x:v>0</x:v>
      </x:c>
    </x:row>
    <x:row r="1089" ht="20" customHeight="1">
      <x:c r="A1089" s="4" t="str">
        <x:v>C01088</x:v>
      </x:c>
      <x:c r="B1089" s="4" t="str">
        <x:v>Motor</x:v>
      </x:c>
      <x:c r="C1089" s="4" t="str">
        <x:v>South</x:v>
      </x:c>
      <x:c r="D1089" s="4" t="str">
        <x:v>Collision</x:v>
      </x:c>
      <x:c r="E1089" s="4" t="str">
        <x:v>Low</x:v>
      </x:c>
      <x:c r="F1089" s="10" t="n">
        <x:v>26347.4</x:v>
      </x:c>
      <x:c r="G1089" s="10" t="n">
        <x:v>12099.67</x:v>
      </x:c>
      <x:c r="H1089" s="11" t="n">
        <x:v>1</x:v>
      </x:c>
      <x:c r="I1089" s="11" t="str">
        <x:v>Settled</x:v>
      </x:c>
      <x:c r="J1089" s="11" t="n">
        <x:v>4</x:v>
      </x:c>
      <x:c r="K1089" s="11" t="n">
        <x:v>14</x:v>
      </x:c>
      <x:c r="L1089" s="11" t="n">
        <x:v>0</x:v>
      </x:c>
      <x:c r="M1089" s="4" t="str">
        <x:v>2025-06</x:v>
      </x:c>
      <x:c r="N1089" s="4" t="n">
        <x:f>IF(AND(I1089="Settled",ISNUMBER(K1089)),1,0)</x:f>
        <x:v>1</x:v>
      </x:c>
      <x:c r="O1089" s="4" t="n">
        <x:f>IF(N1089=1,IF(K1089&gt;Summary!$B$5,1,0),"")</x:f>
        <x:v>0</x:v>
      </x:c>
      <x:c r="P1089" s="12" t="n">
        <x:f>IF(AND(ISNUMBER(F1089),ISNUMBER(G1089),G1089&gt;0),F1089/G1089,"")</x:f>
        <x:v>2.177530461574572</x:v>
      </x:c>
      <x:c r="Q1089" s="14" t="d">
        <x:v>2025-06-30T00:00:00.000Z</x:v>
      </x:c>
      <x:c r="R1089" t="str">
        <x:v>P00595</x:v>
      </x:c>
      <x:c r="S1089" t="str">
        <x:v>I01088</x:v>
      </x:c>
      <x:c r="T1089" t="str">
        <x:v>R01</x:v>
      </x:c>
      <x:c r="U1089" t="n">
        <x:v>0</x:v>
      </x:c>
      <x:c r="V1089" t="n">
        <x:v>0</x:v>
      </x:c>
    </x:row>
    <x:row r="1090" ht="20" customHeight="1">
      <x:c r="A1090" s="4" t="str">
        <x:v>C01089</x:v>
      </x:c>
      <x:c r="B1090" s="4" t="str">
        <x:v>Motor</x:v>
      </x:c>
      <x:c r="C1090" s="4" t="str">
        <x:v>West</x:v>
      </x:c>
      <x:c r="D1090" s="4" t="str">
        <x:v>Collision</x:v>
      </x:c>
      <x:c r="E1090" s="4" t="str">
        <x:v>Low</x:v>
      </x:c>
      <x:c r="F1090" s="10" t="n">
        <x:v>16053.21</x:v>
      </x:c>
      <x:c r="G1090" s="10" t="n">
        <x:v>24331.42</x:v>
      </x:c>
      <x:c r="H1090" s="11" t="n">
        <x:v>7</x:v>
      </x:c>
      <x:c r="I1090" s="11" t="str">
        <x:v>Pending</x:v>
      </x:c>
      <x:c r="J1090" s="11" t="n">
        <x:v>4</x:v>
      </x:c>
      <x:c r="K1090" s="11"/>
      <x:c r="L1090" s="11" t="n">
        <x:v>0</x:v>
      </x:c>
      <x:c r="M1090" s="4" t="str">
        <x:v>2025-12</x:v>
      </x:c>
      <x:c r="N1090" s="4" t="n">
        <x:f>IF(AND(I1090="Settled",ISNUMBER(K1090)),1,0)</x:f>
        <x:v>0</x:v>
      </x:c>
      <x:c r="O1090" s="4" t="str">
        <x:f>IF(N1090=1,IF(K1090&gt;Summary!$B$5,1,0),"")</x:f>
      </x:c>
      <x:c r="P1090" s="12" t="n">
        <x:f>IF(AND(ISNUMBER(F1090),ISNUMBER(G1090),G1090&gt;0),F1090/G1090,"")</x:f>
        <x:v>0.6597728369326574</x:v>
      </x:c>
      <x:c r="Q1090" s="14" t="d">
        <x:v>2025-12-29T00:00:00.000Z</x:v>
      </x:c>
      <x:c r="R1090" t="str">
        <x:v>P01589</x:v>
      </x:c>
      <x:c r="S1090" t="str">
        <x:v>I01089</x:v>
      </x:c>
      <x:c r="T1090" t="str">
        <x:v>R03</x:v>
      </x:c>
      <x:c r="U1090" t="n">
        <x:v>0</x:v>
      </x:c>
      <x:c r="V1090" t="n">
        <x:v>0</x:v>
      </x:c>
    </x:row>
    <x:row r="1091" ht="20" customHeight="1">
      <x:c r="A1091" s="4" t="str">
        <x:v>C01090</x:v>
      </x:c>
      <x:c r="B1091" s="4" t="str">
        <x:v>Motor</x:v>
      </x:c>
      <x:c r="C1091" s="4" t="str">
        <x:v>South</x:v>
      </x:c>
      <x:c r="D1091" s="4" t="str">
        <x:v>Collision</x:v>
      </x:c>
      <x:c r="E1091" s="4" t="str">
        <x:v>Low</x:v>
      </x:c>
      <x:c r="F1091" s="10" t="n">
        <x:v>30243.76</x:v>
      </x:c>
      <x:c r="G1091" s="10" t="n">
        <x:v>18482</x:v>
      </x:c>
      <x:c r="H1091" s="11" t="n">
        <x:v>1</x:v>
      </x:c>
      <x:c r="I1091" s="11" t="str">
        <x:v>Pending</x:v>
      </x:c>
      <x:c r="J1091" s="11" t="n">
        <x:v>4</x:v>
      </x:c>
      <x:c r="K1091" s="11"/>
      <x:c r="L1091" s="11" t="n">
        <x:v>0</x:v>
      </x:c>
      <x:c r="M1091" s="4" t="str">
        <x:v>2025-01</x:v>
      </x:c>
      <x:c r="N1091" s="4" t="n">
        <x:f>IF(AND(I1091="Settled",ISNUMBER(K1091)),1,0)</x:f>
        <x:v>0</x:v>
      </x:c>
      <x:c r="O1091" s="4" t="str">
        <x:f>IF(N1091=1,IF(K1091&gt;Summary!$B$5,1,0),"")</x:f>
      </x:c>
      <x:c r="P1091" s="12" t="n">
        <x:f>IF(AND(ISNUMBER(F1091),ISNUMBER(G1091),G1091&gt;0),F1091/G1091,"")</x:f>
        <x:v>1.636390001082134</x:v>
      </x:c>
      <x:c r="Q1091" s="14" t="d">
        <x:v>2025-01-20T00:00:00.000Z</x:v>
      </x:c>
      <x:c r="R1091" t="str">
        <x:v>P00690</x:v>
      </x:c>
      <x:c r="S1091" t="str">
        <x:v>I01090</x:v>
      </x:c>
      <x:c r="T1091" t="str">
        <x:v>R01</x:v>
      </x:c>
      <x:c r="U1091" t="n">
        <x:v>0</x:v>
      </x:c>
      <x:c r="V1091" t="n">
        <x:v>0</x:v>
      </x:c>
    </x:row>
    <x:row r="1092" ht="20" customHeight="1">
      <x:c r="A1092" s="4" t="str">
        <x:v>C01091</x:v>
      </x:c>
      <x:c r="B1092" s="4" t="str">
        <x:v>Motor</x:v>
      </x:c>
      <x:c r="C1092" s="4" t="str">
        <x:v>West</x:v>
      </x:c>
      <x:c r="D1092" s="4" t="str">
        <x:v>Glass Damage</x:v>
      </x:c>
      <x:c r="E1092" s="4" t="str">
        <x:v>High</x:v>
      </x:c>
      <x:c r="F1092" s="10" t="n">
        <x:v>34261.51</x:v>
      </x:c>
      <x:c r="G1092" s="10" t="n">
        <x:v>12636.98</x:v>
      </x:c>
      <x:c r="H1092" s="11" t="n">
        <x:v>10</x:v>
      </x:c>
      <x:c r="I1092" s="11" t="str">
        <x:v>Pending</x:v>
      </x:c>
      <x:c r="J1092" s="11" t="n">
        <x:v>4</x:v>
      </x:c>
      <x:c r="K1092" s="11"/>
      <x:c r="L1092" s="11" t="n">
        <x:v>1</x:v>
      </x:c>
      <x:c r="M1092" s="4" t="str">
        <x:v>2025-08</x:v>
      </x:c>
      <x:c r="N1092" s="4" t="n">
        <x:f>IF(AND(I1092="Settled",ISNUMBER(K1092)),1,0)</x:f>
        <x:v>0</x:v>
      </x:c>
      <x:c r="O1092" s="4" t="str">
        <x:f>IF(N1092=1,IF(K1092&gt;Summary!$B$5,1,0),"")</x:f>
      </x:c>
      <x:c r="P1092" s="12" t="n">
        <x:f>IF(AND(ISNUMBER(F1092),ISNUMBER(G1092),G1092&gt;0),F1092/G1092,"")</x:f>
        <x:v>2.7112102733406243</x:v>
      </x:c>
      <x:c r="Q1092" s="14" t="d">
        <x:v>2025-08-05T00:00:00.000Z</x:v>
      </x:c>
      <x:c r="R1092" t="str">
        <x:v>P00037</x:v>
      </x:c>
      <x:c r="S1092" t="str">
        <x:v>I01091</x:v>
      </x:c>
      <x:c r="T1092" t="str">
        <x:v>R03</x:v>
      </x:c>
      <x:c r="U1092" t="n">
        <x:v>0</x:v>
      </x:c>
      <x:c r="V1092" t="n">
        <x:v>0</x:v>
      </x:c>
    </x:row>
    <x:row r="1093" ht="20" customHeight="1">
      <x:c r="A1093" s="4" t="str">
        <x:v>C01092</x:v>
      </x:c>
      <x:c r="B1093" s="4" t="str">
        <x:v>Motor</x:v>
      </x:c>
      <x:c r="C1093" s="4" t="str">
        <x:v>South</x:v>
      </x:c>
      <x:c r="D1093" s="4" t="str">
        <x:v>Collision</x:v>
      </x:c>
      <x:c r="E1093" s="4" t="str">
        <x:v>High</x:v>
      </x:c>
      <x:c r="F1093" s="10" t="n">
        <x:v>86849.8</x:v>
      </x:c>
      <x:c r="G1093" s="10" t="n">
        <x:v>12654.97</x:v>
      </x:c>
      <x:c r="H1093" s="11" t="n">
        <x:v>9</x:v>
      </x:c>
      <x:c r="I1093" s="11" t="str">
        <x:v>Rejected</x:v>
      </x:c>
      <x:c r="J1093" s="11" t="n">
        <x:v>6</x:v>
      </x:c>
      <x:c r="K1093" s="11"/>
      <x:c r="L1093" s="11" t="n">
        <x:v>1</x:v>
      </x:c>
      <x:c r="M1093" s="4" t="str">
        <x:v>2025-03</x:v>
      </x:c>
      <x:c r="N1093" s="4" t="n">
        <x:f>IF(AND(I1093="Settled",ISNUMBER(K1093)),1,0)</x:f>
        <x:v>0</x:v>
      </x:c>
      <x:c r="O1093" s="4" t="str">
        <x:f>IF(N1093=1,IF(K1093&gt;Summary!$B$5,1,0),"")</x:f>
      </x:c>
      <x:c r="P1093" s="12" t="n">
        <x:f>IF(AND(ISNUMBER(F1093),ISNUMBER(G1093),G1093&gt;0),F1093/G1093,"")</x:f>
        <x:v>6.862900504702896</x:v>
      </x:c>
      <x:c r="Q1093" s="14" t="d">
        <x:v>2025-03-05T00:00:00.000Z</x:v>
      </x:c>
      <x:c r="R1093" t="str">
        <x:v>P00059</x:v>
      </x:c>
      <x:c r="S1093" t="str">
        <x:v>I01092</x:v>
      </x:c>
      <x:c r="T1093" t="str">
        <x:v>R01</x:v>
      </x:c>
      <x:c r="U1093" t="n">
        <x:v>0</x:v>
      </x:c>
      <x:c r="V1093" t="n">
        <x:v>0</x:v>
      </x:c>
    </x:row>
    <x:row r="1094" ht="20" customHeight="1">
      <x:c r="A1094" s="4" t="str">
        <x:v>C01093</x:v>
      </x:c>
      <x:c r="B1094" s="4" t="str">
        <x:v>Motor</x:v>
      </x:c>
      <x:c r="C1094" s="4" t="str">
        <x:v>West</x:v>
      </x:c>
      <x:c r="D1094" s="4" t="str">
        <x:v>Collision</x:v>
      </x:c>
      <x:c r="E1094" s="4" t="str">
        <x:v>Medium</x:v>
      </x:c>
      <x:c r="F1094" s="10" t="n">
        <x:v>80750.2</x:v>
      </x:c>
      <x:c r="G1094" s="10" t="n">
        <x:v>10209.22</x:v>
      </x:c>
      <x:c r="H1094" s="11" t="n">
        <x:v>1</x:v>
      </x:c>
      <x:c r="I1094" s="11" t="str">
        <x:v>Pending</x:v>
      </x:c>
      <x:c r="J1094" s="11" t="n">
        <x:v>3</x:v>
      </x:c>
      <x:c r="K1094" s="11"/>
      <x:c r="L1094" s="11" t="n">
        <x:v>0</x:v>
      </x:c>
      <x:c r="M1094" s="4" t="str">
        <x:v>2025-02</x:v>
      </x:c>
      <x:c r="N1094" s="4" t="n">
        <x:f>IF(AND(I1094="Settled",ISNUMBER(K1094)),1,0)</x:f>
        <x:v>0</x:v>
      </x:c>
      <x:c r="O1094" s="4" t="str">
        <x:f>IF(N1094=1,IF(K1094&gt;Summary!$B$5,1,0),"")</x:f>
      </x:c>
      <x:c r="P1094" s="12" t="n">
        <x:f>IF(AND(ISNUMBER(F1094),ISNUMBER(G1094),G1094&gt;0),F1094/G1094,"")</x:f>
        <x:v>7.909536673712585</x:v>
      </x:c>
      <x:c r="Q1094" s="14" t="d">
        <x:v>2025-02-15T00:00:00.000Z</x:v>
      </x:c>
      <x:c r="R1094" t="str">
        <x:v>P01558</x:v>
      </x:c>
      <x:c r="S1094" t="str">
        <x:v>I01093</x:v>
      </x:c>
      <x:c r="T1094" t="str">
        <x:v>R03</x:v>
      </x:c>
      <x:c r="U1094" t="n">
        <x:v>0</x:v>
      </x:c>
      <x:c r="V1094" t="n">
        <x:v>0</x:v>
      </x:c>
    </x:row>
    <x:row r="1095" ht="20" customHeight="1">
      <x:c r="A1095" s="4" t="str">
        <x:v>C01094</x:v>
      </x:c>
      <x:c r="B1095" s="4" t="str">
        <x:v>Motor</x:v>
      </x:c>
      <x:c r="C1095" s="4" t="str">
        <x:v>North</x:v>
      </x:c>
      <x:c r="D1095" s="4" t="str">
        <x:v>Collision</x:v>
      </x:c>
      <x:c r="E1095" s="4" t="str">
        <x:v>High</x:v>
      </x:c>
      <x:c r="F1095" s="10"/>
      <x:c r="G1095" s="10" t="n">
        <x:v>7408.08</x:v>
      </x:c>
      <x:c r="H1095" s="11" t="n">
        <x:v>9</x:v>
      </x:c>
      <x:c r="I1095" s="11" t="str">
        <x:v>Pending</x:v>
      </x:c>
      <x:c r="J1095" s="11" t="n">
        <x:v>6</x:v>
      </x:c>
      <x:c r="K1095" s="11"/>
      <x:c r="L1095" s="11" t="n">
        <x:v>1</x:v>
      </x:c>
      <x:c r="M1095" s="4" t="str">
        <x:v>2025-01</x:v>
      </x:c>
      <x:c r="N1095" s="4" t="n">
        <x:f>IF(AND(I1095="Settled",ISNUMBER(K1095)),1,0)</x:f>
        <x:v>0</x:v>
      </x:c>
      <x:c r="O1095" s="4" t="str">
        <x:f>IF(N1095=1,IF(K1095&gt;Summary!$B$5,1,0),"")</x:f>
      </x:c>
      <x:c r="P1095" s="12" t="str">
        <x:f>IF(AND(ISNUMBER(F1095),ISNUMBER(G1095),G1095&gt;0),F1095/G1095,"")</x:f>
      </x:c>
      <x:c r="Q1095" s="14" t="d">
        <x:v>2025-01-21T00:00:00.000Z</x:v>
      </x:c>
      <x:c r="R1095" t="str">
        <x:v>P00845</x:v>
      </x:c>
      <x:c r="S1095" t="str">
        <x:v>I01094</x:v>
      </x:c>
      <x:c r="T1095" t="str">
        <x:v>R02</x:v>
      </x:c>
      <x:c r="U1095" t="n">
        <x:v>0</x:v>
      </x:c>
      <x:c r="V1095" t="n">
        <x:v>1</x:v>
      </x:c>
    </x:row>
    <x:row r="1096" ht="20" customHeight="1">
      <x:c r="A1096" s="4" t="str">
        <x:v>C01095</x:v>
      </x:c>
      <x:c r="B1096" s="4" t="str">
        <x:v>Property</x:v>
      </x:c>
      <x:c r="C1096" s="4" t="str">
        <x:v>East</x:v>
      </x:c>
      <x:c r="D1096" s="4" t="str">
        <x:v>Fire</x:v>
      </x:c>
      <x:c r="E1096" s="4" t="str">
        <x:v>Low</x:v>
      </x:c>
      <x:c r="F1096" s="10" t="n">
        <x:v>86290.29</x:v>
      </x:c>
      <x:c r="G1096" s="10" t="n">
        <x:v>28410.51</x:v>
      </x:c>
      <x:c r="H1096" s="11" t="n">
        <x:v>7</x:v>
      </x:c>
      <x:c r="I1096" s="11" t="str">
        <x:v>Settled</x:v>
      </x:c>
      <x:c r="J1096" s="11" t="n">
        <x:v>3</x:v>
      </x:c>
      <x:c r="K1096" s="11" t="n">
        <x:v>19</x:v>
      </x:c>
      <x:c r="L1096" s="11" t="n">
        <x:v>0</x:v>
      </x:c>
      <x:c r="M1096" s="4" t="str">
        <x:v>2025-04</x:v>
      </x:c>
      <x:c r="N1096" s="4" t="n">
        <x:f>IF(AND(I1096="Settled",ISNUMBER(K1096)),1,0)</x:f>
        <x:v>1</x:v>
      </x:c>
      <x:c r="O1096" s="4" t="n">
        <x:f>IF(N1096=1,IF(K1096&gt;Summary!$B$5,1,0),"")</x:f>
        <x:v>0</x:v>
      </x:c>
      <x:c r="P1096" s="12" t="n">
        <x:f>IF(AND(ISNUMBER(F1096),ISNUMBER(G1096),G1096&gt;0),F1096/G1096,"")</x:f>
        <x:v>3.037266490464268</x:v>
      </x:c>
      <x:c r="Q1096" s="14" t="d">
        <x:v>2025-04-10T00:00:00.000Z</x:v>
      </x:c>
      <x:c r="R1096" t="str">
        <x:v>P00621</x:v>
      </x:c>
      <x:c r="S1096" t="str">
        <x:v>I01095</x:v>
      </x:c>
      <x:c r="T1096" t="str">
        <x:v>R04</x:v>
      </x:c>
      <x:c r="U1096" t="n">
        <x:v>0</x:v>
      </x:c>
      <x:c r="V1096" t="n">
        <x:v>0</x:v>
      </x:c>
    </x:row>
    <x:row r="1097" ht="20" customHeight="1">
      <x:c r="A1097" s="4" t="str">
        <x:v>C01096</x:v>
      </x:c>
      <x:c r="B1097" s="4" t="str">
        <x:v>Property</x:v>
      </x:c>
      <x:c r="C1097" s="4" t="str">
        <x:v>South</x:v>
      </x:c>
      <x:c r="D1097" s="4" t="str">
        <x:v>Flood</x:v>
      </x:c>
      <x:c r="E1097" s="4" t="str">
        <x:v>Medium</x:v>
      </x:c>
      <x:c r="F1097" s="10" t="n">
        <x:v>110859.93</x:v>
      </x:c>
      <x:c r="G1097" s="10" t="n">
        <x:v>9387.91</x:v>
      </x:c>
      <x:c r="H1097" s="11" t="n">
        <x:v>3</x:v>
      </x:c>
      <x:c r="I1097" s="11" t="str">
        <x:v>Settled</x:v>
      </x:c>
      <x:c r="J1097" s="11" t="n">
        <x:v>3</x:v>
      </x:c>
      <x:c r="K1097" s="11" t="n">
        <x:v>14</x:v>
      </x:c>
      <x:c r="L1097" s="11" t="n">
        <x:v>0</x:v>
      </x:c>
      <x:c r="M1097" s="4" t="str">
        <x:v>2025-09</x:v>
      </x:c>
      <x:c r="N1097" s="4" t="n">
        <x:f>IF(AND(I1097="Settled",ISNUMBER(K1097)),1,0)</x:f>
        <x:v>1</x:v>
      </x:c>
      <x:c r="O1097" s="4" t="n">
        <x:f>IF(N1097=1,IF(K1097&gt;Summary!$B$5,1,0),"")</x:f>
        <x:v>0</x:v>
      </x:c>
      <x:c r="P1097" s="12" t="n">
        <x:f>IF(AND(ISNUMBER(F1097),ISNUMBER(G1097),G1097&gt;0),F1097/G1097,"")</x:f>
        <x:v>11.808797698316239</x:v>
      </x:c>
      <x:c r="Q1097" s="14" t="d">
        <x:v>2025-09-24T00:00:00.000Z</x:v>
      </x:c>
      <x:c r="R1097" t="str">
        <x:v>P01299</x:v>
      </x:c>
      <x:c r="S1097" t="str">
        <x:v>I01096</x:v>
      </x:c>
      <x:c r="T1097" t="str">
        <x:v>R01</x:v>
      </x:c>
      <x:c r="U1097" t="n">
        <x:v>0</x:v>
      </x:c>
      <x:c r="V1097" t="n">
        <x:v>0</x:v>
      </x:c>
    </x:row>
    <x:row r="1098" ht="20" customHeight="1">
      <x:c r="A1098" s="4" t="str">
        <x:v>C01097</x:v>
      </x:c>
      <x:c r="B1098" s="4" t="str">
        <x:v>Motor</x:v>
      </x:c>
      <x:c r="C1098" s="4" t="str">
        <x:v>East</x:v>
      </x:c>
      <x:c r="D1098" s="4" t="str">
        <x:v>Glass Damage</x:v>
      </x:c>
      <x:c r="E1098" s="4" t="str">
        <x:v>Low</x:v>
      </x:c>
      <x:c r="F1098" s="10" t="n">
        <x:v>12442.03</x:v>
      </x:c>
      <x:c r="G1098" s="10" t="n">
        <x:v>27154.22</x:v>
      </x:c>
      <x:c r="H1098" s="11" t="n">
        <x:v>8</x:v>
      </x:c>
      <x:c r="I1098" s="11" t="str">
        <x:v>Settled</x:v>
      </x:c>
      <x:c r="J1098" s="11" t="n">
        <x:v>2</x:v>
      </x:c>
      <x:c r="K1098" s="11" t="n">
        <x:v>15</x:v>
      </x:c>
      <x:c r="L1098" s="11" t="n">
        <x:v>0</x:v>
      </x:c>
      <x:c r="M1098" s="4" t="str">
        <x:v>2025-09</x:v>
      </x:c>
      <x:c r="N1098" s="4" t="n">
        <x:f>IF(AND(I1098="Settled",ISNUMBER(K1098)),1,0)</x:f>
        <x:v>1</x:v>
      </x:c>
      <x:c r="O1098" s="4" t="n">
        <x:f>IF(N1098=1,IF(K1098&gt;Summary!$B$5,1,0),"")</x:f>
        <x:v>0</x:v>
      </x:c>
      <x:c r="P1098" s="12" t="n">
        <x:f>IF(AND(ISNUMBER(F1098),ISNUMBER(G1098),G1098&gt;0),F1098/G1098,"")</x:f>
        <x:v>0.45819876247596136</x:v>
      </x:c>
      <x:c r="Q1098" s="14" t="d">
        <x:v>2025-09-26T00:00:00.000Z</x:v>
      </x:c>
      <x:c r="R1098" t="str">
        <x:v>P00988</x:v>
      </x:c>
      <x:c r="S1098" t="str">
        <x:v>I01097</x:v>
      </x:c>
      <x:c r="T1098" t="str">
        <x:v>R04</x:v>
      </x:c>
      <x:c r="U1098" t="n">
        <x:v>0</x:v>
      </x:c>
      <x:c r="V1098" t="n">
        <x:v>0</x:v>
      </x:c>
    </x:row>
    <x:row r="1099" ht="20" customHeight="1">
      <x:c r="A1099" s="4" t="str">
        <x:v>C01098</x:v>
      </x:c>
      <x:c r="B1099" s="4" t="str">
        <x:v>Property</x:v>
      </x:c>
      <x:c r="C1099" s="4" t="str">
        <x:v>West</x:v>
      </x:c>
      <x:c r="D1099" s="4" t="str">
        <x:v>Flood</x:v>
      </x:c>
      <x:c r="E1099" s="4" t="str">
        <x:v>Low</x:v>
      </x:c>
      <x:c r="F1099" s="10" t="n">
        <x:v>34627</x:v>
      </x:c>
      <x:c r="G1099" s="10" t="n">
        <x:v>10900.84</x:v>
      </x:c>
      <x:c r="H1099" s="11" t="n">
        <x:v>4</x:v>
      </x:c>
      <x:c r="I1099" s="11" t="str">
        <x:v>Pending</x:v>
      </x:c>
      <x:c r="J1099" s="11" t="n">
        <x:v>3</x:v>
      </x:c>
      <x:c r="K1099" s="11"/>
      <x:c r="L1099" s="11" t="n">
        <x:v>0</x:v>
      </x:c>
      <x:c r="M1099" s="4" t="str">
        <x:v>2025-10</x:v>
      </x:c>
      <x:c r="N1099" s="4" t="n">
        <x:f>IF(AND(I1099="Settled",ISNUMBER(K1099)),1,0)</x:f>
        <x:v>0</x:v>
      </x:c>
      <x:c r="O1099" s="4" t="str">
        <x:f>IF(N1099=1,IF(K1099&gt;Summary!$B$5,1,0),"")</x:f>
      </x:c>
      <x:c r="P1099" s="12" t="n">
        <x:f>IF(AND(ISNUMBER(F1099),ISNUMBER(G1099),G1099&gt;0),F1099/G1099,"")</x:f>
        <x:v>3.176544192924582</x:v>
      </x:c>
      <x:c r="Q1099" s="14" t="d">
        <x:v>2025-10-19T00:00:00.000Z</x:v>
      </x:c>
      <x:c r="R1099" t="str">
        <x:v>P01057</x:v>
      </x:c>
      <x:c r="S1099" t="str">
        <x:v>I01098</x:v>
      </x:c>
      <x:c r="T1099" t="str">
        <x:v>R03</x:v>
      </x:c>
      <x:c r="U1099" t="n">
        <x:v>0</x:v>
      </x:c>
      <x:c r="V1099" t="n">
        <x:v>0</x:v>
      </x:c>
    </x:row>
    <x:row r="1100" ht="20" customHeight="1">
      <x:c r="A1100" s="4" t="str">
        <x:v>C01099</x:v>
      </x:c>
      <x:c r="B1100" s="4" t="str">
        <x:v>Motor</x:v>
      </x:c>
      <x:c r="C1100" s="4" t="str">
        <x:v>South</x:v>
      </x:c>
      <x:c r="D1100" s="4" t="str">
        <x:v>Collision</x:v>
      </x:c>
      <x:c r="E1100" s="4" t="str">
        <x:v>High</x:v>
      </x:c>
      <x:c r="F1100" s="10" t="n">
        <x:v>88051.73</x:v>
      </x:c>
      <x:c r="G1100" s="10" t="n">
        <x:v>12340.89</x:v>
      </x:c>
      <x:c r="H1100" s="11" t="n">
        <x:v>5</x:v>
      </x:c>
      <x:c r="I1100" s="11" t="str">
        <x:v>Pending</x:v>
      </x:c>
      <x:c r="J1100" s="11" t="n">
        <x:v>4</x:v>
      </x:c>
      <x:c r="K1100" s="11"/>
      <x:c r="L1100" s="11" t="n">
        <x:v>1</x:v>
      </x:c>
      <x:c r="M1100" s="4" t="str">
        <x:v>2025-02</x:v>
      </x:c>
      <x:c r="N1100" s="4" t="n">
        <x:f>IF(AND(I1100="Settled",ISNUMBER(K1100)),1,0)</x:f>
        <x:v>0</x:v>
      </x:c>
      <x:c r="O1100" s="4" t="str">
        <x:f>IF(N1100=1,IF(K1100&gt;Summary!$B$5,1,0),"")</x:f>
      </x:c>
      <x:c r="P1100" s="12" t="n">
        <x:f>IF(AND(ISNUMBER(F1100),ISNUMBER(G1100),G1100&gt;0),F1100/G1100,"")</x:f>
        <x:v>7.134957851500175</x:v>
      </x:c>
      <x:c r="Q1100" s="14" t="d">
        <x:v>2025-02-23T00:00:00.000Z</x:v>
      </x:c>
      <x:c r="R1100" t="str">
        <x:v>P01097</x:v>
      </x:c>
      <x:c r="S1100" t="str">
        <x:v>I01099</x:v>
      </x:c>
      <x:c r="T1100" t="str">
        <x:v>R01</x:v>
      </x:c>
      <x:c r="U1100" t="n">
        <x:v>0</x:v>
      </x:c>
      <x:c r="V1100" t="n">
        <x:v>0</x:v>
      </x:c>
    </x:row>
    <x:row r="1101" ht="20" customHeight="1">
      <x:c r="A1101" s="4" t="str">
        <x:v>C01100</x:v>
      </x:c>
      <x:c r="B1101" s="4" t="str">
        <x:v>Motor</x:v>
      </x:c>
      <x:c r="C1101" s="4" t="str">
        <x:v>West</x:v>
      </x:c>
      <x:c r="D1101" s="4" t="str">
        <x:v>Collision</x:v>
      </x:c>
      <x:c r="E1101" s="4" t="str">
        <x:v>High</x:v>
      </x:c>
      <x:c r="F1101" s="10" t="n">
        <x:v>53242.73</x:v>
      </x:c>
      <x:c r="G1101" s="10" t="n">
        <x:v>24686.49</x:v>
      </x:c>
      <x:c r="H1101" s="11" t="n">
        <x:v>1</x:v>
      </x:c>
      <x:c r="I1101" s="11" t="str">
        <x:v>Settled</x:v>
      </x:c>
      <x:c r="J1101" s="11" t="n">
        <x:v>5</x:v>
      </x:c>
      <x:c r="K1101" s="11" t="n">
        <x:v>43</x:v>
      </x:c>
      <x:c r="L1101" s="11" t="n">
        <x:v>1</x:v>
      </x:c>
      <x:c r="M1101" s="4" t="str">
        <x:v>2025-02</x:v>
      </x:c>
      <x:c r="N1101" s="4" t="n">
        <x:f>IF(AND(I1101="Settled",ISNUMBER(K1101)),1,0)</x:f>
        <x:v>1</x:v>
      </x:c>
      <x:c r="O1101" s="4" t="n">
        <x:f>IF(N1101=1,IF(K1101&gt;Summary!$B$5,1,0),"")</x:f>
        <x:v>1</x:v>
      </x:c>
      <x:c r="P1101" s="12" t="n">
        <x:f>IF(AND(ISNUMBER(F1101),ISNUMBER(G1101),G1101&gt;0),F1101/G1101,"")</x:f>
        <x:v>2.1567557801858426</x:v>
      </x:c>
      <x:c r="Q1101" s="14" t="d">
        <x:v>2025-02-09T00:00:00.000Z</x:v>
      </x:c>
      <x:c r="R1101" t="str">
        <x:v>P00318</x:v>
      </x:c>
      <x:c r="S1101" t="str">
        <x:v>I01100</x:v>
      </x:c>
      <x:c r="T1101" t="str">
        <x:v>R03</x:v>
      </x:c>
      <x:c r="U1101" t="n">
        <x:v>0</x:v>
      </x:c>
      <x:c r="V1101" t="n">
        <x:v>0</x:v>
      </x:c>
    </x:row>
    <x:row r="1102" ht="20" customHeight="1">
      <x:c r="A1102" s="4" t="str">
        <x:v>C01101</x:v>
      </x:c>
      <x:c r="B1102" s="4" t="str">
        <x:v>Motor</x:v>
      </x:c>
      <x:c r="C1102" s="4" t="str">
        <x:v>West</x:v>
      </x:c>
      <x:c r="D1102" s="4" t="str">
        <x:v>Collision</x:v>
      </x:c>
      <x:c r="E1102" s="4" t="str">
        <x:v>Low</x:v>
      </x:c>
      <x:c r="F1102" s="10" t="n">
        <x:v>29403.72</x:v>
      </x:c>
      <x:c r="G1102" s="10" t="n">
        <x:v>8760.16</x:v>
      </x:c>
      <x:c r="H1102" s="11" t="n">
        <x:v>1</x:v>
      </x:c>
      <x:c r="I1102" s="11" t="str">
        <x:v>Pending</x:v>
      </x:c>
      <x:c r="J1102" s="11" t="n">
        <x:v>3</x:v>
      </x:c>
      <x:c r="K1102" s="11"/>
      <x:c r="L1102" s="11" t="n">
        <x:v>0</x:v>
      </x:c>
      <x:c r="M1102" s="4" t="str">
        <x:v>2025-12</x:v>
      </x:c>
      <x:c r="N1102" s="4" t="n">
        <x:f>IF(AND(I1102="Settled",ISNUMBER(K1102)),1,0)</x:f>
        <x:v>0</x:v>
      </x:c>
      <x:c r="O1102" s="4" t="str">
        <x:f>IF(N1102=1,IF(K1102&gt;Summary!$B$5,1,0),"")</x:f>
      </x:c>
      <x:c r="P1102" s="12" t="n">
        <x:f>IF(AND(ISNUMBER(F1102),ISNUMBER(G1102),G1102&gt;0),F1102/G1102,"")</x:f>
        <x:v>3.3565277346532487</x:v>
      </x:c>
      <x:c r="Q1102" s="14" t="d">
        <x:v>2025-12-25T00:00:00.000Z</x:v>
      </x:c>
      <x:c r="R1102" t="str">
        <x:v>P00142</x:v>
      </x:c>
      <x:c r="S1102" t="str">
        <x:v>I01101</x:v>
      </x:c>
      <x:c r="T1102" t="str">
        <x:v>R03</x:v>
      </x:c>
      <x:c r="U1102" t="n">
        <x:v>0</x:v>
      </x:c>
      <x:c r="V1102" t="n">
        <x:v>0</x:v>
      </x:c>
    </x:row>
    <x:row r="1103" ht="20" customHeight="1">
      <x:c r="A1103" s="4" t="str">
        <x:v>C01102</x:v>
      </x:c>
      <x:c r="B1103" s="4" t="str">
        <x:v>Motor</x:v>
      </x:c>
      <x:c r="C1103" s="4" t="str">
        <x:v>North</x:v>
      </x:c>
      <x:c r="D1103" s="4" t="str">
        <x:v>Glass Damage</x:v>
      </x:c>
      <x:c r="E1103" s="4" t="str">
        <x:v>Low</x:v>
      </x:c>
      <x:c r="F1103" s="10" t="n">
        <x:v>3578.5</x:v>
      </x:c>
      <x:c r="G1103" s="10" t="n">
        <x:v>8404.98</x:v>
      </x:c>
      <x:c r="H1103" s="11" t="n">
        <x:v>1</x:v>
      </x:c>
      <x:c r="I1103" s="11" t="str">
        <x:v>Settled</x:v>
      </x:c>
      <x:c r="J1103" s="11" t="n">
        <x:v>4</x:v>
      </x:c>
      <x:c r="K1103" s="11" t="n">
        <x:v>23</x:v>
      </x:c>
      <x:c r="L1103" s="11" t="n">
        <x:v>0</x:v>
      </x:c>
      <x:c r="M1103" s="4" t="str">
        <x:v>2025-12</x:v>
      </x:c>
      <x:c r="N1103" s="4" t="n">
        <x:f>IF(AND(I1103="Settled",ISNUMBER(K1103)),1,0)</x:f>
        <x:v>1</x:v>
      </x:c>
      <x:c r="O1103" s="4" t="n">
        <x:f>IF(N1103=1,IF(K1103&gt;Summary!$B$5,1,0),"")</x:f>
        <x:v>0</x:v>
      </x:c>
      <x:c r="P1103" s="12" t="n">
        <x:f>IF(AND(ISNUMBER(F1103),ISNUMBER(G1103),G1103&gt;0),F1103/G1103,"")</x:f>
        <x:v>0.4257594902069963</x:v>
      </x:c>
      <x:c r="Q1103" s="14" t="d">
        <x:v>2025-12-03T00:00:00.000Z</x:v>
      </x:c>
      <x:c r="R1103" t="str">
        <x:v>P01165</x:v>
      </x:c>
      <x:c r="S1103" t="str">
        <x:v>I01102</x:v>
      </x:c>
      <x:c r="T1103" t="str">
        <x:v>R02</x:v>
      </x:c>
      <x:c r="U1103" t="n">
        <x:v>0</x:v>
      </x:c>
      <x:c r="V1103" t="n">
        <x:v>0</x:v>
      </x:c>
    </x:row>
    <x:row r="1104" ht="20" customHeight="1">
      <x:c r="A1104" s="4" t="str">
        <x:v>C01103</x:v>
      </x:c>
      <x:c r="B1104" s="4" t="str">
        <x:v>Motor</x:v>
      </x:c>
      <x:c r="C1104" s="4" t="str">
        <x:v>South</x:v>
      </x:c>
      <x:c r="D1104" s="4" t="str">
        <x:v>Glass Damage</x:v>
      </x:c>
      <x:c r="E1104" s="4" t="str">
        <x:v>Medium</x:v>
      </x:c>
      <x:c r="F1104" s="10" t="n">
        <x:v>8880.9</x:v>
      </x:c>
      <x:c r="G1104" s="10" t="n">
        <x:v>12966.01</x:v>
      </x:c>
      <x:c r="H1104" s="11" t="n">
        <x:v>5</x:v>
      </x:c>
      <x:c r="I1104" s="11" t="str">
        <x:v>Settled</x:v>
      </x:c>
      <x:c r="J1104" s="11" t="n">
        <x:v>3</x:v>
      </x:c>
      <x:c r="K1104" s="11" t="n">
        <x:v>18</x:v>
      </x:c>
      <x:c r="L1104" s="11" t="n">
        <x:v>0</x:v>
      </x:c>
      <x:c r="M1104" s="4" t="str">
        <x:v>2025-09</x:v>
      </x:c>
      <x:c r="N1104" s="4" t="n">
        <x:f>IF(AND(I1104="Settled",ISNUMBER(K1104)),1,0)</x:f>
        <x:v>1</x:v>
      </x:c>
      <x:c r="O1104" s="4" t="n">
        <x:f>IF(N1104=1,IF(K1104&gt;Summary!$B$5,1,0),"")</x:f>
        <x:v>0</x:v>
      </x:c>
      <x:c r="P1104" s="12" t="n">
        <x:f>IF(AND(ISNUMBER(F1104),ISNUMBER(G1104),G1104&gt;0),F1104/G1104,"")</x:f>
        <x:v>0.6849370006655864</x:v>
      </x:c>
      <x:c r="Q1104" s="14" t="d">
        <x:v>2025-09-13T00:00:00.000Z</x:v>
      </x:c>
      <x:c r="R1104" t="str">
        <x:v>P00035</x:v>
      </x:c>
      <x:c r="S1104" t="str">
        <x:v>I01103</x:v>
      </x:c>
      <x:c r="T1104" t="str">
        <x:v>R01</x:v>
      </x:c>
      <x:c r="U1104" t="n">
        <x:v>0</x:v>
      </x:c>
      <x:c r="V1104" t="n">
        <x:v>0</x:v>
      </x:c>
    </x:row>
    <x:row r="1105" ht="20" customHeight="1">
      <x:c r="A1105" s="4" t="str">
        <x:v>C01104</x:v>
      </x:c>
      <x:c r="B1105" s="4" t="str">
        <x:v>Property</x:v>
      </x:c>
      <x:c r="C1105" s="4" t="str">
        <x:v>South</x:v>
      </x:c>
      <x:c r="D1105" s="4" t="str">
        <x:v>Flood</x:v>
      </x:c>
      <x:c r="E1105" s="4" t="str">
        <x:v>Low</x:v>
      </x:c>
      <x:c r="F1105" s="10" t="n">
        <x:v>38575.42</x:v>
      </x:c>
      <x:c r="G1105" s="10" t="n">
        <x:v>15032.05</x:v>
      </x:c>
      <x:c r="H1105" s="11" t="n">
        <x:v>6</x:v>
      </x:c>
      <x:c r="I1105" s="11" t="str">
        <x:v>Settled</x:v>
      </x:c>
      <x:c r="J1105" s="11" t="n">
        <x:v>3</x:v>
      </x:c>
      <x:c r="K1105" s="11" t="n">
        <x:v>20</x:v>
      </x:c>
      <x:c r="L1105" s="11" t="n">
        <x:v>0</x:v>
      </x:c>
      <x:c r="M1105" s="4" t="str">
        <x:v>2025-11</x:v>
      </x:c>
      <x:c r="N1105" s="4" t="n">
        <x:f>IF(AND(I1105="Settled",ISNUMBER(K1105)),1,0)</x:f>
        <x:v>1</x:v>
      </x:c>
      <x:c r="O1105" s="4" t="n">
        <x:f>IF(N1105=1,IF(K1105&gt;Summary!$B$5,1,0),"")</x:f>
        <x:v>0</x:v>
      </x:c>
      <x:c r="P1105" s="12" t="n">
        <x:f>IF(AND(ISNUMBER(F1105),ISNUMBER(G1105),G1105&gt;0),F1105/G1105,"")</x:f>
        <x:v>2.5662115280350983</x:v>
      </x:c>
      <x:c r="Q1105" s="14" t="d">
        <x:v>2025-11-03T00:00:00.000Z</x:v>
      </x:c>
      <x:c r="R1105" t="str">
        <x:v>P01152</x:v>
      </x:c>
      <x:c r="S1105" t="str">
        <x:v>I01104</x:v>
      </x:c>
      <x:c r="T1105" t="str">
        <x:v>R01</x:v>
      </x:c>
      <x:c r="U1105" t="n">
        <x:v>0</x:v>
      </x:c>
      <x:c r="V1105" t="n">
        <x:v>0</x:v>
      </x:c>
    </x:row>
    <x:row r="1106" ht="20" customHeight="1">
      <x:c r="A1106" s="4" t="str">
        <x:v>C01105</x:v>
      </x:c>
      <x:c r="B1106" s="4" t="str">
        <x:v>Motor</x:v>
      </x:c>
      <x:c r="C1106" s="4" t="str">
        <x:v>North</x:v>
      </x:c>
      <x:c r="D1106" s="4" t="str">
        <x:v>Theft</x:v>
      </x:c>
      <x:c r="E1106" s="4" t="str">
        <x:v>Medium</x:v>
      </x:c>
      <x:c r="F1106" s="10" t="n">
        <x:v>76189.04</x:v>
      </x:c>
      <x:c r="G1106" s="10" t="n">
        <x:v>15977.83</x:v>
      </x:c>
      <x:c r="H1106" s="11" t="n">
        <x:v>3</x:v>
      </x:c>
      <x:c r="I1106" s="11" t="str">
        <x:v>Settled</x:v>
      </x:c>
      <x:c r="J1106" s="11" t="n">
        <x:v>2</x:v>
      </x:c>
      <x:c r="K1106" s="11" t="n">
        <x:v>23</x:v>
      </x:c>
      <x:c r="L1106" s="11" t="n">
        <x:v>0</x:v>
      </x:c>
      <x:c r="M1106" s="4" t="str">
        <x:v>2025-10</x:v>
      </x:c>
      <x:c r="N1106" s="4" t="n">
        <x:f>IF(AND(I1106="Settled",ISNUMBER(K1106)),1,0)</x:f>
        <x:v>1</x:v>
      </x:c>
      <x:c r="O1106" s="4" t="n">
        <x:f>IF(N1106=1,IF(K1106&gt;Summary!$B$5,1,0),"")</x:f>
        <x:v>0</x:v>
      </x:c>
      <x:c r="P1106" s="12" t="n">
        <x:f>IF(AND(ISNUMBER(F1106),ISNUMBER(G1106),G1106&gt;0),F1106/G1106,"")</x:f>
        <x:v>4.76842224507333</x:v>
      </x:c>
      <x:c r="Q1106" s="14" t="d">
        <x:v>2025-10-21T00:00:00.000Z</x:v>
      </x:c>
      <x:c r="R1106" t="str">
        <x:v>P00208</x:v>
      </x:c>
      <x:c r="S1106" t="str">
        <x:v>I01105</x:v>
      </x:c>
      <x:c r="T1106" t="str">
        <x:v>R02</x:v>
      </x:c>
      <x:c r="U1106" t="n">
        <x:v>0</x:v>
      </x:c>
      <x:c r="V1106" t="n">
        <x:v>0</x:v>
      </x:c>
    </x:row>
    <x:row r="1107" ht="20" customHeight="1">
      <x:c r="A1107" s="4" t="str">
        <x:v>C01106</x:v>
      </x:c>
      <x:c r="B1107" s="4" t="str">
        <x:v>Motor</x:v>
      </x:c>
      <x:c r="C1107" s="4" t="str">
        <x:v>North</x:v>
      </x:c>
      <x:c r="D1107" s="4" t="str">
        <x:v>Collision</x:v>
      </x:c>
      <x:c r="E1107" s="4" t="str">
        <x:v>Medium</x:v>
      </x:c>
      <x:c r="F1107" s="10" t="n">
        <x:v>23122.34</x:v>
      </x:c>
      <x:c r="G1107" s="10" t="n">
        <x:v>11810.94</x:v>
      </x:c>
      <x:c r="H1107" s="11" t="n">
        <x:v>2</x:v>
      </x:c>
      <x:c r="I1107" s="11" t="str">
        <x:v>Settled</x:v>
      </x:c>
      <x:c r="J1107" s="11" t="n">
        <x:v>3</x:v>
      </x:c>
      <x:c r="K1107" s="11"/>
      <x:c r="L1107" s="11" t="n">
        <x:v>0</x:v>
      </x:c>
      <x:c r="M1107" s="4" t="str">
        <x:v>2025-07</x:v>
      </x:c>
      <x:c r="N1107" s="4" t="n">
        <x:f>IF(AND(I1107="Settled",ISNUMBER(K1107)),1,0)</x:f>
        <x:v>0</x:v>
      </x:c>
      <x:c r="O1107" s="4" t="str">
        <x:f>IF(N1107=1,IF(K1107&gt;Summary!$B$5,1,0),"")</x:f>
      </x:c>
      <x:c r="P1107" s="12" t="n">
        <x:f>IF(AND(ISNUMBER(F1107),ISNUMBER(G1107),G1107&gt;0),F1107/G1107,"")</x:f>
        <x:v>1.9577053138869556</x:v>
      </x:c>
      <x:c r="Q1107" s="14" t="d">
        <x:v>2025-07-30T00:00:00.000Z</x:v>
      </x:c>
      <x:c r="R1107" t="str">
        <x:v>P00421</x:v>
      </x:c>
      <x:c r="S1107" t="str">
        <x:v>I01106</x:v>
      </x:c>
      <x:c r="T1107" t="str">
        <x:v>R02</x:v>
      </x:c>
      <x:c r="U1107" t="n">
        <x:v>0</x:v>
      </x:c>
      <x:c r="V1107" t="n">
        <x:v>0</x:v>
      </x:c>
    </x:row>
    <x:row r="1108" ht="20" customHeight="1">
      <x:c r="A1108" s="4" t="str">
        <x:v>C01107</x:v>
      </x:c>
      <x:c r="B1108" s="4" t="str">
        <x:v>Motor</x:v>
      </x:c>
      <x:c r="C1108" s="4" t="str">
        <x:v>West</x:v>
      </x:c>
      <x:c r="D1108" s="4" t="str">
        <x:v>Collision</x:v>
      </x:c>
      <x:c r="E1108" s="4" t="str">
        <x:v>Low</x:v>
      </x:c>
      <x:c r="F1108" s="10" t="n">
        <x:v>5741</x:v>
      </x:c>
      <x:c r="G1108" s="10" t="n">
        <x:v>10630.75</x:v>
      </x:c>
      <x:c r="H1108" s="11" t="n">
        <x:v>3</x:v>
      </x:c>
      <x:c r="I1108" s="11" t="str">
        <x:v>Settled</x:v>
      </x:c>
      <x:c r="J1108" s="11" t="n">
        <x:v>3</x:v>
      </x:c>
      <x:c r="K1108" s="11" t="n">
        <x:v>10</x:v>
      </x:c>
      <x:c r="L1108" s="11" t="n">
        <x:v>0</x:v>
      </x:c>
      <x:c r="M1108" s="4" t="str">
        <x:v>2025-06</x:v>
      </x:c>
      <x:c r="N1108" s="4" t="n">
        <x:f>IF(AND(I1108="Settled",ISNUMBER(K1108)),1,0)</x:f>
        <x:v>1</x:v>
      </x:c>
      <x:c r="O1108" s="4" t="n">
        <x:f>IF(N1108=1,IF(K1108&gt;Summary!$B$5,1,0),"")</x:f>
        <x:v>0</x:v>
      </x:c>
      <x:c r="P1108" s="12" t="n">
        <x:f>IF(AND(ISNUMBER(F1108),ISNUMBER(G1108),G1108&gt;0),F1108/G1108,"")</x:f>
        <x:v>0.5400371563624391</x:v>
      </x:c>
      <x:c r="Q1108" s="14" t="d">
        <x:v>2025-06-23T00:00:00.000Z</x:v>
      </x:c>
      <x:c r="R1108" t="str">
        <x:v>P01133</x:v>
      </x:c>
      <x:c r="S1108" t="str">
        <x:v>I01107</x:v>
      </x:c>
      <x:c r="T1108" t="str">
        <x:v>R03</x:v>
      </x:c>
      <x:c r="U1108" t="n">
        <x:v>0</x:v>
      </x:c>
      <x:c r="V1108" t="n">
        <x:v>0</x:v>
      </x:c>
    </x:row>
    <x:row r="1109" ht="20" customHeight="1">
      <x:c r="A1109" s="4" t="str">
        <x:v>C01108</x:v>
      </x:c>
      <x:c r="B1109" s="4" t="str">
        <x:v>Motor</x:v>
      </x:c>
      <x:c r="C1109" s="4" t="str">
        <x:v>East</x:v>
      </x:c>
      <x:c r="D1109" s="4" t="str">
        <x:v>Collision</x:v>
      </x:c>
      <x:c r="E1109" s="4" t="str">
        <x:v>Low</x:v>
      </x:c>
      <x:c r="F1109" s="10" t="n">
        <x:v>25359.57</x:v>
      </x:c>
      <x:c r="G1109" s="10" t="n">
        <x:v>4252.9</x:v>
      </x:c>
      <x:c r="H1109" s="11" t="n">
        <x:v>7</x:v>
      </x:c>
      <x:c r="I1109" s="11" t="str">
        <x:v>Settled</x:v>
      </x:c>
      <x:c r="J1109" s="11" t="n">
        <x:v>4</x:v>
      </x:c>
      <x:c r="K1109" s="11" t="n">
        <x:v>8</x:v>
      </x:c>
      <x:c r="L1109" s="11" t="n">
        <x:v>0</x:v>
      </x:c>
      <x:c r="M1109" s="4" t="str">
        <x:v>2025-12</x:v>
      </x:c>
      <x:c r="N1109" s="4" t="n">
        <x:f>IF(AND(I1109="Settled",ISNUMBER(K1109)),1,0)</x:f>
        <x:v>1</x:v>
      </x:c>
      <x:c r="O1109" s="4" t="n">
        <x:f>IF(N1109=1,IF(K1109&gt;Summary!$B$5,1,0),"")</x:f>
        <x:v>0</x:v>
      </x:c>
      <x:c r="P1109" s="12" t="n">
        <x:f>IF(AND(ISNUMBER(F1109),ISNUMBER(G1109),G1109&gt;0),F1109/G1109,"")</x:f>
        <x:v>5.96288885231254</x:v>
      </x:c>
      <x:c r="Q1109" s="14" t="d">
        <x:v>2025-12-24T00:00:00.000Z</x:v>
      </x:c>
      <x:c r="R1109" t="str">
        <x:v>P00997</x:v>
      </x:c>
      <x:c r="S1109" t="str">
        <x:v>I01108</x:v>
      </x:c>
      <x:c r="T1109" t="str">
        <x:v>R04</x:v>
      </x:c>
      <x:c r="U1109" t="n">
        <x:v>0</x:v>
      </x:c>
      <x:c r="V1109" t="n">
        <x:v>0</x:v>
      </x:c>
    </x:row>
    <x:row r="1110" ht="20" customHeight="1">
      <x:c r="A1110" s="4" t="str">
        <x:v>C01109</x:v>
      </x:c>
      <x:c r="B1110" s="4" t="str">
        <x:v>Motor</x:v>
      </x:c>
      <x:c r="C1110" s="4" t="str">
        <x:v>South</x:v>
      </x:c>
      <x:c r="D1110" s="4" t="str">
        <x:v>Theft</x:v>
      </x:c>
      <x:c r="E1110" s="4" t="str">
        <x:v>Low</x:v>
      </x:c>
      <x:c r="F1110" s="10" t="n">
        <x:v>9864.73</x:v>
      </x:c>
      <x:c r="G1110" s="10" t="n">
        <x:v>8221.85</x:v>
      </x:c>
      <x:c r="H1110" s="11" t="n">
        <x:v>1</x:v>
      </x:c>
      <x:c r="I1110" s="11" t="str">
        <x:v>Settled</x:v>
      </x:c>
      <x:c r="J1110" s="11" t="n">
        <x:v>4</x:v>
      </x:c>
      <x:c r="K1110" s="11" t="n">
        <x:v>31</x:v>
      </x:c>
      <x:c r="L1110" s="11" t="n">
        <x:v>1</x:v>
      </x:c>
      <x:c r="M1110" s="4" t="str">
        <x:v>2025-09</x:v>
      </x:c>
      <x:c r="N1110" s="4" t="n">
        <x:f>IF(AND(I1110="Settled",ISNUMBER(K1110)),1,0)</x:f>
        <x:v>1</x:v>
      </x:c>
      <x:c r="O1110" s="4" t="n">
        <x:f>IF(N1110=1,IF(K1110&gt;Summary!$B$5,1,0),"")</x:f>
        <x:v>1</x:v>
      </x:c>
      <x:c r="P1110" s="12" t="n">
        <x:f>IF(AND(ISNUMBER(F1110),ISNUMBER(G1110),G1110&gt;0),F1110/G1110,"")</x:f>
        <x:v>1.1998187755797052</x:v>
      </x:c>
      <x:c r="Q1110" s="14" t="d">
        <x:v>2025-09-04T00:00:00.000Z</x:v>
      </x:c>
      <x:c r="R1110" t="str">
        <x:v>P01251</x:v>
      </x:c>
      <x:c r="S1110" t="str">
        <x:v>I01109</x:v>
      </x:c>
      <x:c r="T1110" t="str">
        <x:v>R01</x:v>
      </x:c>
      <x:c r="U1110" t="n">
        <x:v>0</x:v>
      </x:c>
      <x:c r="V1110" t="n">
        <x:v>0</x:v>
      </x:c>
    </x:row>
    <x:row r="1111" ht="20" customHeight="1">
      <x:c r="A1111" s="4" t="str">
        <x:v>C01110</x:v>
      </x:c>
      <x:c r="B1111" s="4" t="str">
        <x:v>Motor</x:v>
      </x:c>
      <x:c r="C1111" s="4" t="str">
        <x:v>South</x:v>
      </x:c>
      <x:c r="D1111" s="4" t="str">
        <x:v>Glass Damage</x:v>
      </x:c>
      <x:c r="E1111" s="4" t="str">
        <x:v>High</x:v>
      </x:c>
      <x:c r="F1111" s="10" t="n">
        <x:v>42050.74</x:v>
      </x:c>
      <x:c r="G1111" s="10" t="n">
        <x:v>5271.83</x:v>
      </x:c>
      <x:c r="H1111" s="11" t="n">
        <x:v>5</x:v>
      </x:c>
      <x:c r="I1111" s="11" t="str">
        <x:v>Pending</x:v>
      </x:c>
      <x:c r="J1111" s="11" t="n">
        <x:v>4</x:v>
      </x:c>
      <x:c r="K1111" s="11"/>
      <x:c r="L1111" s="11" t="n">
        <x:v>1</x:v>
      </x:c>
      <x:c r="M1111" s="4" t="str">
        <x:v>2025-11</x:v>
      </x:c>
      <x:c r="N1111" s="4" t="n">
        <x:f>IF(AND(I1111="Settled",ISNUMBER(K1111)),1,0)</x:f>
        <x:v>0</x:v>
      </x:c>
      <x:c r="O1111" s="4" t="str">
        <x:f>IF(N1111=1,IF(K1111&gt;Summary!$B$5,1,0),"")</x:f>
      </x:c>
      <x:c r="P1111" s="12" t="n">
        <x:f>IF(AND(ISNUMBER(F1111),ISNUMBER(G1111),G1111&gt;0),F1111/G1111,"")</x:f>
        <x:v>7.976497724699013</x:v>
      </x:c>
      <x:c r="Q1111" s="14" t="d">
        <x:v>2025-11-19T00:00:00.000Z</x:v>
      </x:c>
      <x:c r="R1111" t="str">
        <x:v>P00978</x:v>
      </x:c>
      <x:c r="S1111" t="str">
        <x:v>I01110</x:v>
      </x:c>
      <x:c r="T1111" t="str">
        <x:v>R01</x:v>
      </x:c>
      <x:c r="U1111" t="n">
        <x:v>0</x:v>
      </x:c>
      <x:c r="V1111" t="n">
        <x:v>0</x:v>
      </x:c>
    </x:row>
    <x:row r="1112" ht="20" customHeight="1">
      <x:c r="A1112" s="4" t="str">
        <x:v>C01111</x:v>
      </x:c>
      <x:c r="B1112" s="4" t="str">
        <x:v>Motor</x:v>
      </x:c>
      <x:c r="C1112" s="4" t="str">
        <x:v>East</x:v>
      </x:c>
      <x:c r="D1112" s="4" t="str">
        <x:v>Collision</x:v>
      </x:c>
      <x:c r="E1112" s="4" t="str">
        <x:v>Low</x:v>
      </x:c>
      <x:c r="F1112" s="10" t="n">
        <x:v>46460.82</x:v>
      </x:c>
      <x:c r="G1112" s="10" t="n">
        <x:v>4942.62</x:v>
      </x:c>
      <x:c r="H1112" s="11" t="n">
        <x:v>7</x:v>
      </x:c>
      <x:c r="I1112" s="11" t="str">
        <x:v>Settled</x:v>
      </x:c>
      <x:c r="J1112" s="11" t="n">
        <x:v>3</x:v>
      </x:c>
      <x:c r="K1112" s="11" t="n">
        <x:v>5</x:v>
      </x:c>
      <x:c r="L1112" s="11" t="n">
        <x:v>0</x:v>
      </x:c>
      <x:c r="M1112" s="4" t="str">
        <x:v>2025-03</x:v>
      </x:c>
      <x:c r="N1112" s="4" t="n">
        <x:f>IF(AND(I1112="Settled",ISNUMBER(K1112)),1,0)</x:f>
        <x:v>1</x:v>
      </x:c>
      <x:c r="O1112" s="4" t="n">
        <x:f>IF(N1112=1,IF(K1112&gt;Summary!$B$5,1,0),"")</x:f>
        <x:v>0</x:v>
      </x:c>
      <x:c r="P1112" s="12" t="n">
        <x:f>IF(AND(ISNUMBER(F1112),ISNUMBER(G1112),G1112&gt;0),F1112/G1112,"")</x:f>
        <x:v>9.400038845794336</x:v>
      </x:c>
      <x:c r="Q1112" s="14" t="d">
        <x:v>2025-03-17T00:00:00.000Z</x:v>
      </x:c>
      <x:c r="R1112" t="str">
        <x:v>P00077</x:v>
      </x:c>
      <x:c r="S1112" t="str">
        <x:v>I01111</x:v>
      </x:c>
      <x:c r="T1112" t="str">
        <x:v>R04</x:v>
      </x:c>
      <x:c r="U1112" t="n">
        <x:v>0</x:v>
      </x:c>
      <x:c r="V1112" t="n">
        <x:v>0</x:v>
      </x:c>
    </x:row>
    <x:row r="1113" ht="20" customHeight="1">
      <x:c r="A1113" s="4" t="str">
        <x:v>C01112</x:v>
      </x:c>
      <x:c r="B1113" s="4" t="str">
        <x:v>Motor</x:v>
      </x:c>
      <x:c r="C1113" s="4" t="str">
        <x:v>South</x:v>
      </x:c>
      <x:c r="D1113" s="4" t="str">
        <x:v>Collision</x:v>
      </x:c>
      <x:c r="E1113" s="4" t="str">
        <x:v>Medium</x:v>
      </x:c>
      <x:c r="F1113" s="10" t="n">
        <x:v>42030.43</x:v>
      </x:c>
      <x:c r="G1113" s="10" t="n">
        <x:v>8589.59</x:v>
      </x:c>
      <x:c r="H1113" s="11" t="n">
        <x:v>9</x:v>
      </x:c>
      <x:c r="I1113" s="11" t="str">
        <x:v>Settled</x:v>
      </x:c>
      <x:c r="J1113" s="11" t="n">
        <x:v>4</x:v>
      </x:c>
      <x:c r="K1113" s="11" t="n">
        <x:v>13</x:v>
      </x:c>
      <x:c r="L1113" s="11" t="n">
        <x:v>0</x:v>
      </x:c>
      <x:c r="M1113" s="4" t="str">
        <x:v>2025-03</x:v>
      </x:c>
      <x:c r="N1113" s="4" t="n">
        <x:f>IF(AND(I1113="Settled",ISNUMBER(K1113)),1,0)</x:f>
        <x:v>1</x:v>
      </x:c>
      <x:c r="O1113" s="4" t="n">
        <x:f>IF(N1113=1,IF(K1113&gt;Summary!$B$5,1,0),"")</x:f>
        <x:v>0</x:v>
      </x:c>
      <x:c r="P1113" s="12" t="n">
        <x:f>IF(AND(ISNUMBER(F1113),ISNUMBER(G1113),G1113&gt;0),F1113/G1113,"")</x:f>
        <x:v>4.893182328842238</x:v>
      </x:c>
      <x:c r="Q1113" s="14" t="d">
        <x:v>2025-03-23T00:00:00.000Z</x:v>
      </x:c>
      <x:c r="R1113" t="str">
        <x:v>P01344</x:v>
      </x:c>
      <x:c r="S1113" t="str">
        <x:v>I01112</x:v>
      </x:c>
      <x:c r="T1113" t="str">
        <x:v>R01</x:v>
      </x:c>
      <x:c r="U1113" t="n">
        <x:v>0</x:v>
      </x:c>
      <x:c r="V1113" t="n">
        <x:v>0</x:v>
      </x:c>
    </x:row>
    <x:row r="1114" ht="20" customHeight="1">
      <x:c r="A1114" s="4" t="str">
        <x:v>C01113</x:v>
      </x:c>
      <x:c r="B1114" s="4" t="str">
        <x:v>Property</x:v>
      </x:c>
      <x:c r="C1114" s="4" t="str">
        <x:v>North</x:v>
      </x:c>
      <x:c r="D1114" s="4" t="str">
        <x:v>Fire</x:v>
      </x:c>
      <x:c r="E1114" s="4" t="str">
        <x:v>Low</x:v>
      </x:c>
      <x:c r="F1114" s="10" t="n">
        <x:v>161165.95</x:v>
      </x:c>
      <x:c r="G1114" s="10" t="n">
        <x:v>6487.22</x:v>
      </x:c>
      <x:c r="H1114" s="11" t="n">
        <x:v>3</x:v>
      </x:c>
      <x:c r="I1114" s="11" t="str">
        <x:v>Settled</x:v>
      </x:c>
      <x:c r="J1114" s="11" t="n">
        <x:v>6</x:v>
      </x:c>
      <x:c r="K1114" s="11" t="n">
        <x:v>21</x:v>
      </x:c>
      <x:c r="L1114" s="11" t="n">
        <x:v>1</x:v>
      </x:c>
      <x:c r="M1114" s="4" t="str">
        <x:v>2025-08</x:v>
      </x:c>
      <x:c r="N1114" s="4" t="n">
        <x:f>IF(AND(I1114="Settled",ISNUMBER(K1114)),1,0)</x:f>
        <x:v>1</x:v>
      </x:c>
      <x:c r="O1114" s="4" t="n">
        <x:f>IF(N1114=1,IF(K1114&gt;Summary!$B$5,1,0),"")</x:f>
        <x:v>0</x:v>
      </x:c>
      <x:c r="P1114" s="12" t="n">
        <x:f>IF(AND(ISNUMBER(F1114),ISNUMBER(G1114),G1114&gt;0),F1114/G1114,"")</x:f>
        <x:v>24.843607893674026</x:v>
      </x:c>
      <x:c r="Q1114" s="14" t="d">
        <x:v>2025-08-18T00:00:00.000Z</x:v>
      </x:c>
      <x:c r="R1114" t="str">
        <x:v>P00346</x:v>
      </x:c>
      <x:c r="S1114" t="str">
        <x:v>I01113</x:v>
      </x:c>
      <x:c r="T1114" t="str">
        <x:v>R02</x:v>
      </x:c>
      <x:c r="U1114" t="n">
        <x:v>0</x:v>
      </x:c>
      <x:c r="V1114" t="n">
        <x:v>0</x:v>
      </x:c>
    </x:row>
    <x:row r="1115" ht="20" customHeight="1">
      <x:c r="A1115" s="4" t="str">
        <x:v>C01114</x:v>
      </x:c>
      <x:c r="B1115" s="4" t="str">
        <x:v>Motor</x:v>
      </x:c>
      <x:c r="C1115" s="4" t="str">
        <x:v>South</x:v>
      </x:c>
      <x:c r="D1115" s="4" t="str">
        <x:v>Collision</x:v>
      </x:c>
      <x:c r="E1115" s="4" t="str">
        <x:v>Medium</x:v>
      </x:c>
      <x:c r="F1115" s="10" t="n">
        <x:v>45393.82</x:v>
      </x:c>
      <x:c r="G1115" s="10" t="n">
        <x:v>12025.69</x:v>
      </x:c>
      <x:c r="H1115" s="11" t="n">
        <x:v>2</x:v>
      </x:c>
      <x:c r="I1115" s="11" t="str">
        <x:v>Pending</x:v>
      </x:c>
      <x:c r="J1115" s="11" t="n">
        <x:v>4</x:v>
      </x:c>
      <x:c r="K1115" s="11"/>
      <x:c r="L1115" s="11" t="n">
        <x:v>0</x:v>
      </x:c>
      <x:c r="M1115" s="4" t="str">
        <x:v>2025-12</x:v>
      </x:c>
      <x:c r="N1115" s="4" t="n">
        <x:f>IF(AND(I1115="Settled",ISNUMBER(K1115)),1,0)</x:f>
        <x:v>0</x:v>
      </x:c>
      <x:c r="O1115" s="4" t="str">
        <x:f>IF(N1115=1,IF(K1115&gt;Summary!$B$5,1,0),"")</x:f>
      </x:c>
      <x:c r="P1115" s="12" t="n">
        <x:f>IF(AND(ISNUMBER(F1115),ISNUMBER(G1115),G1115&gt;0),F1115/G1115,"")</x:f>
        <x:v>3.7747372500039496</x:v>
      </x:c>
      <x:c r="Q1115" s="14" t="d">
        <x:v>2025-12-15T00:00:00.000Z</x:v>
      </x:c>
      <x:c r="R1115" t="str">
        <x:v>P00218</x:v>
      </x:c>
      <x:c r="S1115" t="str">
        <x:v>I01114</x:v>
      </x:c>
      <x:c r="T1115" t="str">
        <x:v>R01</x:v>
      </x:c>
      <x:c r="U1115" t="n">
        <x:v>0</x:v>
      </x:c>
      <x:c r="V1115" t="n">
        <x:v>0</x:v>
      </x:c>
    </x:row>
    <x:row r="1116" ht="20" customHeight="1">
      <x:c r="A1116" s="4" t="str">
        <x:v>C01115</x:v>
      </x:c>
      <x:c r="B1116" s="4" t="str">
        <x:v>Motor</x:v>
      </x:c>
      <x:c r="C1116" s="4" t="str">
        <x:v>South</x:v>
      </x:c>
      <x:c r="D1116" s="4" t="str">
        <x:v>Collision</x:v>
      </x:c>
      <x:c r="E1116" s="4" t="str">
        <x:v>Low</x:v>
      </x:c>
      <x:c r="F1116" s="10" t="n">
        <x:v>47512.92</x:v>
      </x:c>
      <x:c r="G1116" s="10" t="n">
        <x:v>5324.23</x:v>
      </x:c>
      <x:c r="H1116" s="11" t="n">
        <x:v>7</x:v>
      </x:c>
      <x:c r="I1116" s="11" t="str">
        <x:v>Settled</x:v>
      </x:c>
      <x:c r="J1116" s="11" t="n">
        <x:v>3</x:v>
      </x:c>
      <x:c r="K1116" s="11" t="n">
        <x:v>8</x:v>
      </x:c>
      <x:c r="L1116" s="11" t="n">
        <x:v>0</x:v>
      </x:c>
      <x:c r="M1116" s="4" t="str">
        <x:v>2025-08</x:v>
      </x:c>
      <x:c r="N1116" s="4" t="n">
        <x:f>IF(AND(I1116="Settled",ISNUMBER(K1116)),1,0)</x:f>
        <x:v>1</x:v>
      </x:c>
      <x:c r="O1116" s="4" t="n">
        <x:f>IF(N1116=1,IF(K1116&gt;Summary!$B$5,1,0),"")</x:f>
        <x:v>0</x:v>
      </x:c>
      <x:c r="P1116" s="12" t="n">
        <x:f>IF(AND(ISNUMBER(F1116),ISNUMBER(G1116),G1116&gt;0),F1116/G1116,"")</x:f>
        <x:v>8.923904489475474</x:v>
      </x:c>
      <x:c r="Q1116" s="14" t="d">
        <x:v>2025-08-15T00:00:00.000Z</x:v>
      </x:c>
      <x:c r="R1116" t="str">
        <x:v>P01406</x:v>
      </x:c>
      <x:c r="S1116" t="str">
        <x:v>I01115</x:v>
      </x:c>
      <x:c r="T1116" t="str">
        <x:v>R01</x:v>
      </x:c>
      <x:c r="U1116" t="n">
        <x:v>0</x:v>
      </x:c>
      <x:c r="V1116" t="n">
        <x:v>0</x:v>
      </x:c>
    </x:row>
    <x:row r="1117" ht="20" customHeight="1">
      <x:c r="A1117" s="4" t="str">
        <x:v>C01116</x:v>
      </x:c>
      <x:c r="B1117" s="4" t="str">
        <x:v>Motor</x:v>
      </x:c>
      <x:c r="C1117" s="4" t="str">
        <x:v>East</x:v>
      </x:c>
      <x:c r="D1117" s="4" t="str">
        <x:v>Collision</x:v>
      </x:c>
      <x:c r="E1117" s="4" t="str">
        <x:v>Low</x:v>
      </x:c>
      <x:c r="F1117" s="10"/>
      <x:c r="G1117" s="10" t="n">
        <x:v>8494.61</x:v>
      </x:c>
      <x:c r="H1117" s="11" t="n">
        <x:v>2</x:v>
      </x:c>
      <x:c r="I1117" s="11" t="str">
        <x:v>Settled</x:v>
      </x:c>
      <x:c r="J1117" s="11" t="n">
        <x:v>2</x:v>
      </x:c>
      <x:c r="K1117" s="11" t="n">
        <x:v>3</x:v>
      </x:c>
      <x:c r="L1117" s="11" t="n">
        <x:v>0</x:v>
      </x:c>
      <x:c r="M1117" s="4" t="str">
        <x:v>2025-06</x:v>
      </x:c>
      <x:c r="N1117" s="4" t="n">
        <x:f>IF(AND(I1117="Settled",ISNUMBER(K1117)),1,0)</x:f>
        <x:v>1</x:v>
      </x:c>
      <x:c r="O1117" s="4" t="n">
        <x:f>IF(N1117=1,IF(K1117&gt;Summary!$B$5,1,0),"")</x:f>
        <x:v>0</x:v>
      </x:c>
      <x:c r="P1117" s="12" t="str">
        <x:f>IF(AND(ISNUMBER(F1117),ISNUMBER(G1117),G1117&gt;0),F1117/G1117,"")</x:f>
      </x:c>
      <x:c r="Q1117" s="14" t="d">
        <x:v>2025-06-11T00:00:00.000Z</x:v>
      </x:c>
      <x:c r="R1117" t="str">
        <x:v>P00312</x:v>
      </x:c>
      <x:c r="S1117" t="str">
        <x:v>I01116</x:v>
      </x:c>
      <x:c r="T1117" t="str">
        <x:v>R04</x:v>
      </x:c>
      <x:c r="U1117" t="n">
        <x:v>0</x:v>
      </x:c>
      <x:c r="V1117" t="n">
        <x:v>1</x:v>
      </x:c>
    </x:row>
    <x:row r="1118" ht="20" customHeight="1">
      <x:c r="A1118" s="4" t="str">
        <x:v>C01117</x:v>
      </x:c>
      <x:c r="B1118" s="4" t="str">
        <x:v>Property</x:v>
      </x:c>
      <x:c r="C1118" s="4" t="str">
        <x:v>North</x:v>
      </x:c>
      <x:c r="D1118" s="4" t="str">
        <x:v>Fire</x:v>
      </x:c>
      <x:c r="E1118" s="4" t="str">
        <x:v>Medium</x:v>
      </x:c>
      <x:c r="F1118" s="10" t="n">
        <x:v>50115.3</x:v>
      </x:c>
      <x:c r="G1118" s="10" t="n">
        <x:v>8230.17</x:v>
      </x:c>
      <x:c r="H1118" s="11" t="n">
        <x:v>7</x:v>
      </x:c>
      <x:c r="I1118" s="11" t="str">
        <x:v>Settled</x:v>
      </x:c>
      <x:c r="J1118" s="11" t="n">
        <x:v>5</x:v>
      </x:c>
      <x:c r="K1118" s="11" t="n">
        <x:v>30</x:v>
      </x:c>
      <x:c r="L1118" s="11" t="n">
        <x:v>1</x:v>
      </x:c>
      <x:c r="M1118" s="4" t="str">
        <x:v>2025-01</x:v>
      </x:c>
      <x:c r="N1118" s="4" t="n">
        <x:f>IF(AND(I1118="Settled",ISNUMBER(K1118)),1,0)</x:f>
        <x:v>1</x:v>
      </x:c>
      <x:c r="O1118" s="4" t="n">
        <x:f>IF(N1118=1,IF(K1118&gt;Summary!$B$5,1,0),"")</x:f>
        <x:v>0</x:v>
      </x:c>
      <x:c r="P1118" s="12" t="n">
        <x:f>IF(AND(ISNUMBER(F1118),ISNUMBER(G1118),G1118&gt;0),F1118/G1118,"")</x:f>
        <x:v>6.089218084195102</x:v>
      </x:c>
      <x:c r="Q1118" s="14" t="d">
        <x:v>2025-01-10T00:00:00.000Z</x:v>
      </x:c>
      <x:c r="R1118" t="str">
        <x:v>P00858</x:v>
      </x:c>
      <x:c r="S1118" t="str">
        <x:v>I01117</x:v>
      </x:c>
      <x:c r="T1118" t="str">
        <x:v>R02</x:v>
      </x:c>
      <x:c r="U1118" t="n">
        <x:v>0</x:v>
      </x:c>
      <x:c r="V1118" t="n">
        <x:v>0</x:v>
      </x:c>
    </x:row>
    <x:row r="1119" ht="20" customHeight="1">
      <x:c r="A1119" s="4" t="str">
        <x:v>C01118</x:v>
      </x:c>
      <x:c r="B1119" s="4" t="str">
        <x:v>Motor</x:v>
      </x:c>
      <x:c r="C1119" s="4" t="str">
        <x:v>North</x:v>
      </x:c>
      <x:c r="D1119" s="4" t="str">
        <x:v>Glass Damage</x:v>
      </x:c>
      <x:c r="E1119" s="4" t="str">
        <x:v>Medium</x:v>
      </x:c>
      <x:c r="F1119" s="10" t="n">
        <x:v>11006.34</x:v>
      </x:c>
      <x:c r="G1119" s="10" t="n">
        <x:v>15923.26</x:v>
      </x:c>
      <x:c r="H1119" s="11" t="n">
        <x:v>9</x:v>
      </x:c>
      <x:c r="I1119" s="11" t="str">
        <x:v>Settled</x:v>
      </x:c>
      <x:c r="J1119" s="11" t="n">
        <x:v>2</x:v>
      </x:c>
      <x:c r="K1119" s="11" t="n">
        <x:v>15</x:v>
      </x:c>
      <x:c r="L1119" s="11" t="n">
        <x:v>0</x:v>
      </x:c>
      <x:c r="M1119" s="4" t="str">
        <x:v>2025-02</x:v>
      </x:c>
      <x:c r="N1119" s="4" t="n">
        <x:f>IF(AND(I1119="Settled",ISNUMBER(K1119)),1,0)</x:f>
        <x:v>1</x:v>
      </x:c>
      <x:c r="O1119" s="4" t="n">
        <x:f>IF(N1119=1,IF(K1119&gt;Summary!$B$5,1,0),"")</x:f>
        <x:v>0</x:v>
      </x:c>
      <x:c r="P1119" s="12" t="n">
        <x:f>IF(AND(ISNUMBER(F1119),ISNUMBER(G1119),G1119&gt;0),F1119/G1119,"")</x:f>
        <x:v>0.6912114730275082</x:v>
      </x:c>
      <x:c r="Q1119" s="14" t="d">
        <x:v>2025-02-26T00:00:00.000Z</x:v>
      </x:c>
      <x:c r="R1119" t="str">
        <x:v>P00778</x:v>
      </x:c>
      <x:c r="S1119" t="str">
        <x:v>I01118</x:v>
      </x:c>
      <x:c r="T1119" t="str">
        <x:v>R02</x:v>
      </x:c>
      <x:c r="U1119" t="n">
        <x:v>0</x:v>
      </x:c>
      <x:c r="V1119" t="n">
        <x:v>0</x:v>
      </x:c>
    </x:row>
    <x:row r="1120" ht="20" customHeight="1">
      <x:c r="A1120" s="4" t="str">
        <x:v>C01119</x:v>
      </x:c>
      <x:c r="B1120" s="4" t="str">
        <x:v>Motor</x:v>
      </x:c>
      <x:c r="C1120" s="4" t="str">
        <x:v>North</x:v>
      </x:c>
      <x:c r="D1120" s="4" t="str">
        <x:v>Collision</x:v>
      </x:c>
      <x:c r="E1120" s="4" t="str">
        <x:v>Low</x:v>
      </x:c>
      <x:c r="F1120" s="10" t="n">
        <x:v>50440.72</x:v>
      </x:c>
      <x:c r="G1120" s="10" t="n">
        <x:v>10416.63</x:v>
      </x:c>
      <x:c r="H1120" s="11" t="n">
        <x:v>5</x:v>
      </x:c>
      <x:c r="I1120" s="11" t="str">
        <x:v>Settled</x:v>
      </x:c>
      <x:c r="J1120" s="11" t="n">
        <x:v>4</x:v>
      </x:c>
      <x:c r="K1120" s="11" t="n">
        <x:v>6</x:v>
      </x:c>
      <x:c r="L1120" s="11" t="n">
        <x:v>0</x:v>
      </x:c>
      <x:c r="M1120" s="4" t="str">
        <x:v>2025-03</x:v>
      </x:c>
      <x:c r="N1120" s="4" t="n">
        <x:f>IF(AND(I1120="Settled",ISNUMBER(K1120)),1,0)</x:f>
        <x:v>1</x:v>
      </x:c>
      <x:c r="O1120" s="4" t="n">
        <x:f>IF(N1120=1,IF(K1120&gt;Summary!$B$5,1,0),"")</x:f>
        <x:v>0</x:v>
      </x:c>
      <x:c r="P1120" s="12" t="n">
        <x:f>IF(AND(ISNUMBER(F1120),ISNUMBER(G1120),G1120&gt;0),F1120/G1120,"")</x:f>
        <x:v>4.842326164988101</x:v>
      </x:c>
      <x:c r="Q1120" s="14" t="d">
        <x:v>2025-03-26T00:00:00.000Z</x:v>
      </x:c>
      <x:c r="R1120" t="str">
        <x:v>P01232</x:v>
      </x:c>
      <x:c r="S1120" t="str">
        <x:v>I01119</x:v>
      </x:c>
      <x:c r="T1120" t="str">
        <x:v>R02</x:v>
      </x:c>
      <x:c r="U1120" t="n">
        <x:v>0</x:v>
      </x:c>
      <x:c r="V1120" t="n">
        <x:v>0</x:v>
      </x:c>
    </x:row>
    <x:row r="1121" ht="20" customHeight="1">
      <x:c r="A1121" s="4" t="str">
        <x:v>C01120</x:v>
      </x:c>
      <x:c r="B1121" s="4" t="str">
        <x:v>Motor</x:v>
      </x:c>
      <x:c r="C1121" s="4" t="str">
        <x:v>South</x:v>
      </x:c>
      <x:c r="D1121" s="4" t="str">
        <x:v>Glass Damage</x:v>
      </x:c>
      <x:c r="E1121" s="4" t="str">
        <x:v>Low</x:v>
      </x:c>
      <x:c r="F1121" s="10" t="n">
        <x:v>6615.12</x:v>
      </x:c>
      <x:c r="G1121" s="10" t="n">
        <x:v>6317.36</x:v>
      </x:c>
      <x:c r="H1121" s="11" t="n">
        <x:v>10</x:v>
      </x:c>
      <x:c r="I1121" s="11" t="str">
        <x:v>Settled</x:v>
      </x:c>
      <x:c r="J1121" s="11" t="n">
        <x:v>4</x:v>
      </x:c>
      <x:c r="K1121" s="11" t="n">
        <x:v>12</x:v>
      </x:c>
      <x:c r="L1121" s="11" t="n">
        <x:v>0</x:v>
      </x:c>
      <x:c r="M1121" s="4" t="str">
        <x:v>2025-03</x:v>
      </x:c>
      <x:c r="N1121" s="4" t="n">
        <x:f>IF(AND(I1121="Settled",ISNUMBER(K1121)),1,0)</x:f>
        <x:v>1</x:v>
      </x:c>
      <x:c r="O1121" s="4" t="n">
        <x:f>IF(N1121=1,IF(K1121&gt;Summary!$B$5,1,0),"")</x:f>
        <x:v>0</x:v>
      </x:c>
      <x:c r="P1121" s="12" t="n">
        <x:f>IF(AND(ISNUMBER(F1121),ISNUMBER(G1121),G1121&gt;0),F1121/G1121,"")</x:f>
        <x:v>1.0471336127749566</x:v>
      </x:c>
      <x:c r="Q1121" s="14" t="d">
        <x:v>2025-03-15T00:00:00.000Z</x:v>
      </x:c>
      <x:c r="R1121" t="str">
        <x:v>P00071</x:v>
      </x:c>
      <x:c r="S1121" t="str">
        <x:v>I01120</x:v>
      </x:c>
      <x:c r="T1121" t="str">
        <x:v>R01</x:v>
      </x:c>
      <x:c r="U1121" t="n">
        <x:v>0</x:v>
      </x:c>
      <x:c r="V1121" t="n">
        <x:v>0</x:v>
      </x:c>
    </x:row>
    <x:row r="1122" ht="20" customHeight="1">
      <x:c r="A1122" s="4" t="str">
        <x:v>C01121</x:v>
      </x:c>
      <x:c r="B1122" s="4" t="str">
        <x:v>Motor</x:v>
      </x:c>
      <x:c r="C1122" s="4" t="str">
        <x:v>West</x:v>
      </x:c>
      <x:c r="D1122" s="4" t="str">
        <x:v>Unknown</x:v>
      </x:c>
      <x:c r="E1122" s="4" t="str">
        <x:v>High</x:v>
      </x:c>
      <x:c r="F1122" s="10" t="n">
        <x:v>79199.32</x:v>
      </x:c>
      <x:c r="G1122" s="10" t="n">
        <x:v>10499.76</x:v>
      </x:c>
      <x:c r="H1122" s="11" t="n">
        <x:v>4</x:v>
      </x:c>
      <x:c r="I1122" s="11" t="str">
        <x:v>Pending</x:v>
      </x:c>
      <x:c r="J1122" s="11" t="n">
        <x:v>5</x:v>
      </x:c>
      <x:c r="K1122" s="11"/>
      <x:c r="L1122" s="11" t="n">
        <x:v>1</x:v>
      </x:c>
      <x:c r="M1122" s="4" t="str">
        <x:v>2025-09</x:v>
      </x:c>
      <x:c r="N1122" s="4" t="n">
        <x:f>IF(AND(I1122="Settled",ISNUMBER(K1122)),1,0)</x:f>
        <x:v>0</x:v>
      </x:c>
      <x:c r="O1122" s="4" t="str">
        <x:f>IF(N1122=1,IF(K1122&gt;Summary!$B$5,1,0),"")</x:f>
      </x:c>
      <x:c r="P1122" s="12" t="n">
        <x:f>IF(AND(ISNUMBER(F1122),ISNUMBER(G1122),G1122&gt;0),F1122/G1122,"")</x:f>
        <x:v>7.542964791576189</x:v>
      </x:c>
      <x:c r="Q1122" s="14" t="d">
        <x:v>2025-09-14T00:00:00.000Z</x:v>
      </x:c>
      <x:c r="R1122" t="str">
        <x:v>P00171</x:v>
      </x:c>
      <x:c r="S1122" t="str">
        <x:v>I01121</x:v>
      </x:c>
      <x:c r="T1122" t="str">
        <x:v>R03</x:v>
      </x:c>
      <x:c r="U1122" t="n">
        <x:v>0</x:v>
      </x:c>
      <x:c r="V1122" t="n">
        <x:v>0</x:v>
      </x:c>
    </x:row>
    <x:row r="1123" ht="20" customHeight="1">
      <x:c r="A1123" s="4" t="str">
        <x:v>C01122</x:v>
      </x:c>
      <x:c r="B1123" s="4" t="str">
        <x:v>Motor</x:v>
      </x:c>
      <x:c r="C1123" s="4" t="str">
        <x:v>East</x:v>
      </x:c>
      <x:c r="D1123" s="4" t="str">
        <x:v>Collision</x:v>
      </x:c>
      <x:c r="E1123" s="4" t="str">
        <x:v>Low</x:v>
      </x:c>
      <x:c r="F1123" s="10" t="n">
        <x:v>23625.22</x:v>
      </x:c>
      <x:c r="G1123" s="10" t="n">
        <x:v>6668.52</x:v>
      </x:c>
      <x:c r="H1123" s="11" t="n">
        <x:v>1</x:v>
      </x:c>
      <x:c r="I1123" s="11" t="str">
        <x:v>Settled</x:v>
      </x:c>
      <x:c r="J1123" s="11" t="n">
        <x:v>2</x:v>
      </x:c>
      <x:c r="K1123" s="11" t="n">
        <x:v>10</x:v>
      </x:c>
      <x:c r="L1123" s="11" t="n">
        <x:v>0</x:v>
      </x:c>
      <x:c r="M1123" s="4" t="str">
        <x:v>2025-09</x:v>
      </x:c>
      <x:c r="N1123" s="4" t="n">
        <x:f>IF(AND(I1123="Settled",ISNUMBER(K1123)),1,0)</x:f>
        <x:v>1</x:v>
      </x:c>
      <x:c r="O1123" s="4" t="n">
        <x:f>IF(N1123=1,IF(K1123&gt;Summary!$B$5,1,0),"")</x:f>
        <x:v>0</x:v>
      </x:c>
      <x:c r="P1123" s="12" t="n">
        <x:f>IF(AND(ISNUMBER(F1123),ISNUMBER(G1123),G1123&gt;0),F1123/G1123,"")</x:f>
        <x:v>3.5427981021276085</x:v>
      </x:c>
      <x:c r="Q1123" s="14" t="d">
        <x:v>2025-09-07T00:00:00.000Z</x:v>
      </x:c>
      <x:c r="R1123" t="str">
        <x:v>P00665</x:v>
      </x:c>
      <x:c r="S1123" t="str">
        <x:v>I01122</x:v>
      </x:c>
      <x:c r="T1123" t="str">
        <x:v>R04</x:v>
      </x:c>
      <x:c r="U1123" t="n">
        <x:v>0</x:v>
      </x:c>
      <x:c r="V1123" t="n">
        <x:v>0</x:v>
      </x:c>
    </x:row>
    <x:row r="1124" ht="20" customHeight="1">
      <x:c r="A1124" s="4" t="str">
        <x:v>C01123</x:v>
      </x:c>
      <x:c r="B1124" s="4" t="str">
        <x:v>Property</x:v>
      </x:c>
      <x:c r="C1124" s="4" t="str">
        <x:v>South</x:v>
      </x:c>
      <x:c r="D1124" s="4" t="str">
        <x:v>Fire</x:v>
      </x:c>
      <x:c r="E1124" s="4" t="str">
        <x:v>Low</x:v>
      </x:c>
      <x:c r="F1124" s="10" t="n">
        <x:v>134536.04</x:v>
      </x:c>
      <x:c r="G1124" s="10" t="n">
        <x:v>13124.58</x:v>
      </x:c>
      <x:c r="H1124" s="11" t="n">
        <x:v>9</x:v>
      </x:c>
      <x:c r="I1124" s="11" t="str">
        <x:v>Pending</x:v>
      </x:c>
      <x:c r="J1124" s="11" t="n">
        <x:v>4</x:v>
      </x:c>
      <x:c r="K1124" s="11"/>
      <x:c r="L1124" s="11" t="n">
        <x:v>1</x:v>
      </x:c>
      <x:c r="M1124" s="4" t="str">
        <x:v>2025-05</x:v>
      </x:c>
      <x:c r="N1124" s="4" t="n">
        <x:f>IF(AND(I1124="Settled",ISNUMBER(K1124)),1,0)</x:f>
        <x:v>0</x:v>
      </x:c>
      <x:c r="O1124" s="4" t="str">
        <x:f>IF(N1124=1,IF(K1124&gt;Summary!$B$5,1,0),"")</x:f>
      </x:c>
      <x:c r="P1124" s="12" t="n">
        <x:f>IF(AND(ISNUMBER(F1124),ISNUMBER(G1124),G1124&gt;0),F1124/G1124,"")</x:f>
        <x:v>10.25069297455614</x:v>
      </x:c>
      <x:c r="Q1124" s="14" t="d">
        <x:v>2025-05-19T00:00:00.000Z</x:v>
      </x:c>
      <x:c r="R1124" t="str">
        <x:v>P00758</x:v>
      </x:c>
      <x:c r="S1124" t="str">
        <x:v>I01123</x:v>
      </x:c>
      <x:c r="T1124" t="str">
        <x:v>R01</x:v>
      </x:c>
      <x:c r="U1124" t="n">
        <x:v>0</x:v>
      </x:c>
      <x:c r="V1124" t="n">
        <x:v>0</x:v>
      </x:c>
    </x:row>
    <x:row r="1125" ht="20" customHeight="1">
      <x:c r="A1125" s="4" t="str">
        <x:v>C01124</x:v>
      </x:c>
      <x:c r="B1125" s="4" t="str">
        <x:v>Motor</x:v>
      </x:c>
      <x:c r="C1125" s="4" t="str">
        <x:v>Central</x:v>
      </x:c>
      <x:c r="D1125" s="4" t="str">
        <x:v>Collision</x:v>
      </x:c>
      <x:c r="E1125" s="4" t="str">
        <x:v>Medium</x:v>
      </x:c>
      <x:c r="F1125" s="10" t="n">
        <x:v>43887.43</x:v>
      </x:c>
      <x:c r="G1125" s="10" t="n">
        <x:v>12512.87</x:v>
      </x:c>
      <x:c r="H1125" s="11" t="n">
        <x:v>4</x:v>
      </x:c>
      <x:c r="I1125" s="11" t="str">
        <x:v>Settled</x:v>
      </x:c>
      <x:c r="J1125" s="11" t="n">
        <x:v>4</x:v>
      </x:c>
      <x:c r="K1125" s="11" t="n">
        <x:v>24</x:v>
      </x:c>
      <x:c r="L1125" s="11" t="n">
        <x:v>0</x:v>
      </x:c>
      <x:c r="M1125" s="4" t="str">
        <x:v>2025-12</x:v>
      </x:c>
      <x:c r="N1125" s="4" t="n">
        <x:f>IF(AND(I1125="Settled",ISNUMBER(K1125)),1,0)</x:f>
        <x:v>1</x:v>
      </x:c>
      <x:c r="O1125" s="4" t="n">
        <x:f>IF(N1125=1,IF(K1125&gt;Summary!$B$5,1,0),"")</x:f>
        <x:v>0</x:v>
      </x:c>
      <x:c r="P1125" s="12" t="n">
        <x:f>IF(AND(ISNUMBER(F1125),ISNUMBER(G1125),G1125&gt;0),F1125/G1125,"")</x:f>
        <x:v>3.507383198259072</x:v>
      </x:c>
      <x:c r="Q1125" s="14" t="d">
        <x:v>2025-12-27T00:00:00.000Z</x:v>
      </x:c>
      <x:c r="R1125" t="str">
        <x:v>P01262</x:v>
      </x:c>
      <x:c r="S1125" t="str">
        <x:v>I01124</x:v>
      </x:c>
      <x:c r="T1125" t="str">
        <x:v>R05</x:v>
      </x:c>
      <x:c r="U1125" t="n">
        <x:v>0</x:v>
      </x:c>
      <x:c r="V1125" t="n">
        <x:v>0</x:v>
      </x:c>
    </x:row>
    <x:row r="1126" ht="20" customHeight="1">
      <x:c r="A1126" s="4" t="str">
        <x:v>C01125</x:v>
      </x:c>
      <x:c r="B1126" s="4" t="str">
        <x:v>Motor</x:v>
      </x:c>
      <x:c r="C1126" s="4" t="str">
        <x:v>South</x:v>
      </x:c>
      <x:c r="D1126" s="4" t="str">
        <x:v>Glass Damage</x:v>
      </x:c>
      <x:c r="E1126" s="4" t="str">
        <x:v>Low</x:v>
      </x:c>
      <x:c r="F1126" s="10" t="n">
        <x:v>20897.7</x:v>
      </x:c>
      <x:c r="G1126" s="10" t="n">
        <x:v>8570.72</x:v>
      </x:c>
      <x:c r="H1126" s="11" t="n">
        <x:v>5</x:v>
      </x:c>
      <x:c r="I1126" s="11" t="str">
        <x:v>Settled</x:v>
      </x:c>
      <x:c r="J1126" s="11" t="n">
        <x:v>2</x:v>
      </x:c>
      <x:c r="K1126" s="11" t="n">
        <x:v>22</x:v>
      </x:c>
      <x:c r="L1126" s="11" t="n">
        <x:v>0</x:v>
      </x:c>
      <x:c r="M1126" s="4" t="str">
        <x:v>2025-05</x:v>
      </x:c>
      <x:c r="N1126" s="4" t="n">
        <x:f>IF(AND(I1126="Settled",ISNUMBER(K1126)),1,0)</x:f>
        <x:v>1</x:v>
      </x:c>
      <x:c r="O1126" s="4" t="n">
        <x:f>IF(N1126=1,IF(K1126&gt;Summary!$B$5,1,0),"")</x:f>
        <x:v>0</x:v>
      </x:c>
      <x:c r="P1126" s="12" t="n">
        <x:f>IF(AND(ISNUMBER(F1126),ISNUMBER(G1126),G1126&gt;0),F1126/G1126,"")</x:f>
        <x:v>2.438266563369239</x:v>
      </x:c>
      <x:c r="Q1126" s="14" t="d">
        <x:v>2025-05-24T00:00:00.000Z</x:v>
      </x:c>
      <x:c r="R1126" t="str">
        <x:v>P00970</x:v>
      </x:c>
      <x:c r="S1126" t="str">
        <x:v>I01125</x:v>
      </x:c>
      <x:c r="T1126" t="str">
        <x:v>R01</x:v>
      </x:c>
      <x:c r="U1126" t="n">
        <x:v>0</x:v>
      </x:c>
      <x:c r="V1126" t="n">
        <x:v>0</x:v>
      </x:c>
    </x:row>
    <x:row r="1127" ht="20" customHeight="1">
      <x:c r="A1127" s="4" t="str">
        <x:v>C01126</x:v>
      </x:c>
      <x:c r="B1127" s="4" t="str">
        <x:v>Property</x:v>
      </x:c>
      <x:c r="C1127" s="4" t="str">
        <x:v>East</x:v>
      </x:c>
      <x:c r="D1127" s="4" t="str">
        <x:v>Water Damage</x:v>
      </x:c>
      <x:c r="E1127" s="4" t="str">
        <x:v>Medium</x:v>
      </x:c>
      <x:c r="F1127" s="10" t="n">
        <x:v>41531.77</x:v>
      </x:c>
      <x:c r="G1127" s="10" t="n">
        <x:v>10232.94</x:v>
      </x:c>
      <x:c r="H1127" s="11" t="n">
        <x:v>4</x:v>
      </x:c>
      <x:c r="I1127" s="11" t="str">
        <x:v>Settled</x:v>
      </x:c>
      <x:c r="J1127" s="11" t="n">
        <x:v>2</x:v>
      </x:c>
      <x:c r="K1127" s="11" t="n">
        <x:v>13</x:v>
      </x:c>
      <x:c r="L1127" s="11" t="n">
        <x:v>0</x:v>
      </x:c>
      <x:c r="M1127" s="4" t="str">
        <x:v>2025-06</x:v>
      </x:c>
      <x:c r="N1127" s="4" t="n">
        <x:f>IF(AND(I1127="Settled",ISNUMBER(K1127)),1,0)</x:f>
        <x:v>1</x:v>
      </x:c>
      <x:c r="O1127" s="4" t="n">
        <x:f>IF(N1127=1,IF(K1127&gt;Summary!$B$5,1,0),"")</x:f>
        <x:v>0</x:v>
      </x:c>
      <x:c r="P1127" s="12" t="n">
        <x:f>IF(AND(ISNUMBER(F1127),ISNUMBER(G1127),G1127&gt;0),F1127/G1127,"")</x:f>
        <x:v>4.058635152751799</x:v>
      </x:c>
      <x:c r="Q1127" s="14" t="d">
        <x:v>2025-06-12T00:00:00.000Z</x:v>
      </x:c>
      <x:c r="R1127" t="str">
        <x:v>P00238</x:v>
      </x:c>
      <x:c r="S1127" t="str">
        <x:v>I01126</x:v>
      </x:c>
      <x:c r="T1127" t="str">
        <x:v>R04</x:v>
      </x:c>
      <x:c r="U1127" t="n">
        <x:v>0</x:v>
      </x:c>
      <x:c r="V1127" t="n">
        <x:v>0</x:v>
      </x:c>
    </x:row>
    <x:row r="1128" ht="20" customHeight="1">
      <x:c r="A1128" s="4" t="str">
        <x:v>C01127</x:v>
      </x:c>
      <x:c r="B1128" s="4" t="str">
        <x:v>Motor</x:v>
      </x:c>
      <x:c r="C1128" s="4" t="str">
        <x:v>South</x:v>
      </x:c>
      <x:c r="D1128" s="4" t="str">
        <x:v>Collision</x:v>
      </x:c>
      <x:c r="E1128" s="4" t="str">
        <x:v>Medium</x:v>
      </x:c>
      <x:c r="F1128" s="10" t="n">
        <x:v>79845.85</x:v>
      </x:c>
      <x:c r="G1128" s="10" t="n">
        <x:v>10729.93</x:v>
      </x:c>
      <x:c r="H1128" s="11" t="n">
        <x:v>10</x:v>
      </x:c>
      <x:c r="I1128" s="11" t="str">
        <x:v>Settled</x:v>
      </x:c>
      <x:c r="J1128" s="11" t="n">
        <x:v>3</x:v>
      </x:c>
      <x:c r="K1128" s="11" t="n">
        <x:v>10</x:v>
      </x:c>
      <x:c r="L1128" s="11" t="n">
        <x:v>0</x:v>
      </x:c>
      <x:c r="M1128" s="4" t="str">
        <x:v>2025-07</x:v>
      </x:c>
      <x:c r="N1128" s="4" t="n">
        <x:f>IF(AND(I1128="Settled",ISNUMBER(K1128)),1,0)</x:f>
        <x:v>1</x:v>
      </x:c>
      <x:c r="O1128" s="4" t="n">
        <x:f>IF(N1128=1,IF(K1128&gt;Summary!$B$5,1,0),"")</x:f>
        <x:v>0</x:v>
      </x:c>
      <x:c r="P1128" s="12" t="n">
        <x:f>IF(AND(ISNUMBER(F1128),ISNUMBER(G1128),G1128&gt;0),F1128/G1128,"")</x:f>
        <x:v>7.441413876884566</x:v>
      </x:c>
      <x:c r="Q1128" s="14" t="d">
        <x:v>2025-07-12T00:00:00.000Z</x:v>
      </x:c>
      <x:c r="R1128" t="str">
        <x:v>P01567</x:v>
      </x:c>
      <x:c r="S1128" t="str">
        <x:v>I01127</x:v>
      </x:c>
      <x:c r="T1128" t="str">
        <x:v>R01</x:v>
      </x:c>
      <x:c r="U1128" t="n">
        <x:v>0</x:v>
      </x:c>
      <x:c r="V1128" t="n">
        <x:v>0</x:v>
      </x:c>
    </x:row>
    <x:row r="1129" ht="20" customHeight="1">
      <x:c r="A1129" s="4" t="str">
        <x:v>C01128</x:v>
      </x:c>
      <x:c r="B1129" s="4" t="str">
        <x:v>Motor</x:v>
      </x:c>
      <x:c r="C1129" s="4" t="str">
        <x:v>West</x:v>
      </x:c>
      <x:c r="D1129" s="4" t="str">
        <x:v>Theft</x:v>
      </x:c>
      <x:c r="E1129" s="4" t="str">
        <x:v>Medium</x:v>
      </x:c>
      <x:c r="F1129" s="10" t="n">
        <x:v>111920.19</x:v>
      </x:c>
      <x:c r="G1129" s="10" t="n">
        <x:v>16605.41</x:v>
      </x:c>
      <x:c r="H1129" s="11" t="n">
        <x:v>6</x:v>
      </x:c>
      <x:c r="I1129" s="11" t="str">
        <x:v>Settled</x:v>
      </x:c>
      <x:c r="J1129" s="11" t="n">
        <x:v>4</x:v>
      </x:c>
      <x:c r="K1129" s="11" t="n">
        <x:v>27</x:v>
      </x:c>
      <x:c r="L1129" s="11" t="n">
        <x:v>1</x:v>
      </x:c>
      <x:c r="M1129" s="4" t="str">
        <x:v>2025-07</x:v>
      </x:c>
      <x:c r="N1129" s="4" t="n">
        <x:f>IF(AND(I1129="Settled",ISNUMBER(K1129)),1,0)</x:f>
        <x:v>1</x:v>
      </x:c>
      <x:c r="O1129" s="4" t="n">
        <x:f>IF(N1129=1,IF(K1129&gt;Summary!$B$5,1,0),"")</x:f>
        <x:v>0</x:v>
      </x:c>
      <x:c r="P1129" s="12" t="n">
        <x:f>IF(AND(ISNUMBER(F1129),ISNUMBER(G1129),G1129&gt;0),F1129/G1129,"")</x:f>
        <x:v>6.739983535486327</x:v>
      </x:c>
      <x:c r="Q1129" s="14" t="d">
        <x:v>2025-07-29T00:00:00.000Z</x:v>
      </x:c>
      <x:c r="R1129" t="str">
        <x:v>P00736</x:v>
      </x:c>
      <x:c r="S1129" t="str">
        <x:v>I01128</x:v>
      </x:c>
      <x:c r="T1129" t="str">
        <x:v>R03</x:v>
      </x:c>
      <x:c r="U1129" t="n">
        <x:v>0</x:v>
      </x:c>
      <x:c r="V1129" t="n">
        <x:v>0</x:v>
      </x:c>
    </x:row>
    <x:row r="1130" ht="20" customHeight="1">
      <x:c r="A1130" s="4" t="str">
        <x:v>C01129</x:v>
      </x:c>
      <x:c r="B1130" s="4" t="str">
        <x:v>Motor</x:v>
      </x:c>
      <x:c r="C1130" s="4" t="str">
        <x:v>East</x:v>
      </x:c>
      <x:c r="D1130" s="4" t="str">
        <x:v>Theft</x:v>
      </x:c>
      <x:c r="E1130" s="4" t="str">
        <x:v>Medium</x:v>
      </x:c>
      <x:c r="F1130" s="10" t="n">
        <x:v>50089.71</x:v>
      </x:c>
      <x:c r="G1130" s="10" t="n">
        <x:v>17565.46</x:v>
      </x:c>
      <x:c r="H1130" s="11" t="n">
        <x:v>5</x:v>
      </x:c>
      <x:c r="I1130" s="11" t="str">
        <x:v>Pending</x:v>
      </x:c>
      <x:c r="J1130" s="11" t="n">
        <x:v>6</x:v>
      </x:c>
      <x:c r="K1130" s="11"/>
      <x:c r="L1130" s="11" t="n">
        <x:v>1</x:v>
      </x:c>
      <x:c r="M1130" s="4" t="str">
        <x:v>2025-03</x:v>
      </x:c>
      <x:c r="N1130" s="4" t="n">
        <x:f>IF(AND(I1130="Settled",ISNUMBER(K1130)),1,0)</x:f>
        <x:v>0</x:v>
      </x:c>
      <x:c r="O1130" s="4" t="str">
        <x:f>IF(N1130=1,IF(K1130&gt;Summary!$B$5,1,0),"")</x:f>
      </x:c>
      <x:c r="P1130" s="12" t="n">
        <x:f>IF(AND(ISNUMBER(F1130),ISNUMBER(G1130),G1130&gt;0),F1130/G1130,"")</x:f>
        <x:v>2.8516025199453927</x:v>
      </x:c>
      <x:c r="Q1130" s="14" t="d">
        <x:v>2025-03-11T00:00:00.000Z</x:v>
      </x:c>
      <x:c r="R1130" t="str">
        <x:v>P01544</x:v>
      </x:c>
      <x:c r="S1130" t="str">
        <x:v>I01129</x:v>
      </x:c>
      <x:c r="T1130" t="str">
        <x:v>R04</x:v>
      </x:c>
      <x:c r="U1130" t="n">
        <x:v>0</x:v>
      </x:c>
      <x:c r="V1130" t="n">
        <x:v>0</x:v>
      </x:c>
    </x:row>
    <x:row r="1131" ht="20" customHeight="1">
      <x:c r="A1131" s="4" t="str">
        <x:v>C01130</x:v>
      </x:c>
      <x:c r="B1131" s="4" t="str">
        <x:v>Motor</x:v>
      </x:c>
      <x:c r="C1131" s="4" t="str">
        <x:v>West</x:v>
      </x:c>
      <x:c r="D1131" s="4" t="str">
        <x:v>Theft</x:v>
      </x:c>
      <x:c r="E1131" s="4" t="str">
        <x:v>Medium</x:v>
      </x:c>
      <x:c r="F1131" s="10" t="n">
        <x:v>58281.13</x:v>
      </x:c>
      <x:c r="G1131" s="10" t="n">
        <x:v>12269.07</x:v>
      </x:c>
      <x:c r="H1131" s="11" t="n">
        <x:v>7</x:v>
      </x:c>
      <x:c r="I1131" s="11" t="str">
        <x:v>Settled</x:v>
      </x:c>
      <x:c r="J1131" s="11" t="n">
        <x:v>4</x:v>
      </x:c>
      <x:c r="K1131" s="11" t="n">
        <x:v>28</x:v>
      </x:c>
      <x:c r="L1131" s="11" t="n">
        <x:v>1</x:v>
      </x:c>
      <x:c r="M1131" s="4" t="str">
        <x:v>2025-04</x:v>
      </x:c>
      <x:c r="N1131" s="4" t="n">
        <x:f>IF(AND(I1131="Settled",ISNUMBER(K1131)),1,0)</x:f>
        <x:v>1</x:v>
      </x:c>
      <x:c r="O1131" s="4" t="n">
        <x:f>IF(N1131=1,IF(K1131&gt;Summary!$B$5,1,0),"")</x:f>
        <x:v>0</x:v>
      </x:c>
      <x:c r="P1131" s="12" t="n">
        <x:f>IF(AND(ISNUMBER(F1131),ISNUMBER(G1131),G1131&gt;0),F1131/G1131,"")</x:f>
        <x:v>4.750248388834687</x:v>
      </x:c>
      <x:c r="Q1131" s="14" t="d">
        <x:v>2025-04-20T00:00:00.000Z</x:v>
      </x:c>
      <x:c r="R1131" t="str">
        <x:v>P01584</x:v>
      </x:c>
      <x:c r="S1131" t="str">
        <x:v>I01130</x:v>
      </x:c>
      <x:c r="T1131" t="str">
        <x:v>R03</x:v>
      </x:c>
      <x:c r="U1131" t="n">
        <x:v>0</x:v>
      </x:c>
      <x:c r="V1131" t="n">
        <x:v>0</x:v>
      </x:c>
    </x:row>
    <x:row r="1132" ht="20" customHeight="1">
      <x:c r="A1132" s="4" t="str">
        <x:v>C01131</x:v>
      </x:c>
      <x:c r="B1132" s="4" t="str">
        <x:v>Property</x:v>
      </x:c>
      <x:c r="C1132" s="4" t="str">
        <x:v>East</x:v>
      </x:c>
      <x:c r="D1132" s="4" t="str">
        <x:v>Fire</x:v>
      </x:c>
      <x:c r="E1132" s="4" t="str">
        <x:v>Medium</x:v>
      </x:c>
      <x:c r="F1132" s="10" t="n">
        <x:v>322133.35</x:v>
      </x:c>
      <x:c r="G1132" s="10" t="n">
        <x:v>3691</x:v>
      </x:c>
      <x:c r="H1132" s="11" t="n">
        <x:v>2</x:v>
      </x:c>
      <x:c r="I1132" s="11" t="str">
        <x:v>Rejected</x:v>
      </x:c>
      <x:c r="J1132" s="11" t="n">
        <x:v>6</x:v>
      </x:c>
      <x:c r="K1132" s="11"/>
      <x:c r="L1132" s="11" t="n">
        <x:v>1</x:v>
      </x:c>
      <x:c r="M1132" s="4" t="str">
        <x:v>2025-09</x:v>
      </x:c>
      <x:c r="N1132" s="4" t="n">
        <x:f>IF(AND(I1132="Settled",ISNUMBER(K1132)),1,0)</x:f>
        <x:v>0</x:v>
      </x:c>
      <x:c r="O1132" s="4" t="str">
        <x:f>IF(N1132=1,IF(K1132&gt;Summary!$B$5,1,0),"")</x:f>
      </x:c>
      <x:c r="P1132" s="12" t="n">
        <x:f>IF(AND(ISNUMBER(F1132),ISNUMBER(G1132),G1132&gt;0),F1132/G1132,"")</x:f>
        <x:v>87.27535898130587</x:v>
      </x:c>
      <x:c r="Q1132" s="14" t="d">
        <x:v>2025-09-09T00:00:00.000Z</x:v>
      </x:c>
      <x:c r="R1132" t="str">
        <x:v>P00083</x:v>
      </x:c>
      <x:c r="S1132" t="str">
        <x:v>I01131</x:v>
      </x:c>
      <x:c r="T1132" t="str">
        <x:v>R04</x:v>
      </x:c>
      <x:c r="U1132" t="n">
        <x:v>0</x:v>
      </x:c>
      <x:c r="V1132" t="n">
        <x:v>0</x:v>
      </x:c>
    </x:row>
    <x:row r="1133" ht="20" customHeight="1">
      <x:c r="A1133" s="4" t="str">
        <x:v>C01132</x:v>
      </x:c>
      <x:c r="B1133" s="4" t="str">
        <x:v>Property</x:v>
      </x:c>
      <x:c r="C1133" s="4" t="str">
        <x:v>North</x:v>
      </x:c>
      <x:c r="D1133" s="4" t="str">
        <x:v>Flood</x:v>
      </x:c>
      <x:c r="E1133" s="4" t="str">
        <x:v>Low</x:v>
      </x:c>
      <x:c r="F1133" s="10" t="n">
        <x:v>55510.04</x:v>
      </x:c>
      <x:c r="G1133" s="10" t="n">
        <x:v>15599.72</x:v>
      </x:c>
      <x:c r="H1133" s="11" t="n">
        <x:v>6</x:v>
      </x:c>
      <x:c r="I1133" s="11" t="str">
        <x:v>Settled</x:v>
      </x:c>
      <x:c r="J1133" s="11" t="n">
        <x:v>4</x:v>
      </x:c>
      <x:c r="K1133" s="11" t="n">
        <x:v>26</x:v>
      </x:c>
      <x:c r="L1133" s="11" t="n">
        <x:v>0</x:v>
      </x:c>
      <x:c r="M1133" s="4" t="str">
        <x:v>2025-11</x:v>
      </x:c>
      <x:c r="N1133" s="4" t="n">
        <x:f>IF(AND(I1133="Settled",ISNUMBER(K1133)),1,0)</x:f>
        <x:v>1</x:v>
      </x:c>
      <x:c r="O1133" s="4" t="n">
        <x:f>IF(N1133=1,IF(K1133&gt;Summary!$B$5,1,0),"")</x:f>
        <x:v>0</x:v>
      </x:c>
      <x:c r="P1133" s="12" t="n">
        <x:f>IF(AND(ISNUMBER(F1133),ISNUMBER(G1133),G1133&gt;0),F1133/G1133,"")</x:f>
        <x:v>3.558399766149649</x:v>
      </x:c>
      <x:c r="Q1133" s="14" t="d">
        <x:v>2025-11-05T00:00:00.000Z</x:v>
      </x:c>
      <x:c r="R1133" t="str">
        <x:v>P00810</x:v>
      </x:c>
      <x:c r="S1133" t="str">
        <x:v>I01132</x:v>
      </x:c>
      <x:c r="T1133" t="str">
        <x:v>R02</x:v>
      </x:c>
      <x:c r="U1133" t="n">
        <x:v>0</x:v>
      </x:c>
      <x:c r="V1133" t="n">
        <x:v>0</x:v>
      </x:c>
    </x:row>
    <x:row r="1134" ht="20" customHeight="1">
      <x:c r="A1134" s="4" t="str">
        <x:v>C01133</x:v>
      </x:c>
      <x:c r="B1134" s="4" t="str">
        <x:v>Motor</x:v>
      </x:c>
      <x:c r="C1134" s="4" t="str">
        <x:v>East</x:v>
      </x:c>
      <x:c r="D1134" s="4" t="str">
        <x:v>Collision</x:v>
      </x:c>
      <x:c r="E1134" s="4" t="str">
        <x:v>Low</x:v>
      </x:c>
      <x:c r="F1134" s="10" t="n">
        <x:v>23744.68</x:v>
      </x:c>
      <x:c r="G1134" s="10" t="n">
        <x:v>6837.83</x:v>
      </x:c>
      <x:c r="H1134" s="11" t="n">
        <x:v>4</x:v>
      </x:c>
      <x:c r="I1134" s="11" t="str">
        <x:v>Settled</x:v>
      </x:c>
      <x:c r="J1134" s="11" t="n">
        <x:v>2</x:v>
      </x:c>
      <x:c r="K1134" s="11" t="n">
        <x:v>3</x:v>
      </x:c>
      <x:c r="L1134" s="11" t="n">
        <x:v>0</x:v>
      </x:c>
      <x:c r="M1134" s="4" t="str">
        <x:v>2025-06</x:v>
      </x:c>
      <x:c r="N1134" s="4" t="n">
        <x:f>IF(AND(I1134="Settled",ISNUMBER(K1134)),1,0)</x:f>
        <x:v>1</x:v>
      </x:c>
      <x:c r="O1134" s="4" t="n">
        <x:f>IF(N1134=1,IF(K1134&gt;Summary!$B$5,1,0),"")</x:f>
        <x:v>0</x:v>
      </x:c>
      <x:c r="P1134" s="12" t="n">
        <x:f>IF(AND(ISNUMBER(F1134),ISNUMBER(G1134),G1134&gt;0),F1134/G1134,"")</x:f>
        <x:v>3.472546114776179</x:v>
      </x:c>
      <x:c r="Q1134" s="14" t="d">
        <x:v>2025-06-04T00:00:00.000Z</x:v>
      </x:c>
      <x:c r="R1134" t="str">
        <x:v>P00676</x:v>
      </x:c>
      <x:c r="S1134" t="str">
        <x:v>I01133</x:v>
      </x:c>
      <x:c r="T1134" t="str">
        <x:v>R04</x:v>
      </x:c>
      <x:c r="U1134" t="n">
        <x:v>0</x:v>
      </x:c>
      <x:c r="V1134" t="n">
        <x:v>0</x:v>
      </x:c>
    </x:row>
    <x:row r="1135" ht="20" customHeight="1">
      <x:c r="A1135" s="4" t="str">
        <x:v>C01134</x:v>
      </x:c>
      <x:c r="B1135" s="4" t="str">
        <x:v>Motor</x:v>
      </x:c>
      <x:c r="C1135" s="4" t="str">
        <x:v>West</x:v>
      </x:c>
      <x:c r="D1135" s="4" t="str">
        <x:v>Glass Damage</x:v>
      </x:c>
      <x:c r="E1135" s="4" t="str">
        <x:v>Medium</x:v>
      </x:c>
      <x:c r="F1135" s="10" t="n">
        <x:v>4676.92</x:v>
      </x:c>
      <x:c r="G1135" s="10" t="n">
        <x:v>12654.85</x:v>
      </x:c>
      <x:c r="H1135" s="11" t="n">
        <x:v>5</x:v>
      </x:c>
      <x:c r="I1135" s="11" t="str">
        <x:v>Settled</x:v>
      </x:c>
      <x:c r="J1135" s="11" t="n">
        <x:v>3</x:v>
      </x:c>
      <x:c r="K1135" s="11" t="n">
        <x:v>14</x:v>
      </x:c>
      <x:c r="L1135" s="11" t="n">
        <x:v>0</x:v>
      </x:c>
      <x:c r="M1135" s="4" t="str">
        <x:v>2025-02</x:v>
      </x:c>
      <x:c r="N1135" s="4" t="n">
        <x:f>IF(AND(I1135="Settled",ISNUMBER(K1135)),1,0)</x:f>
        <x:v>1</x:v>
      </x:c>
      <x:c r="O1135" s="4" t="n">
        <x:f>IF(N1135=1,IF(K1135&gt;Summary!$B$5,1,0),"")</x:f>
        <x:v>0</x:v>
      </x:c>
      <x:c r="P1135" s="12" t="n">
        <x:f>IF(AND(ISNUMBER(F1135),ISNUMBER(G1135),G1135&gt;0),F1135/G1135,"")</x:f>
        <x:v>0.36957530116911697</x:v>
      </x:c>
      <x:c r="Q1135" s="14" t="d">
        <x:v>2025-02-12T00:00:00.000Z</x:v>
      </x:c>
      <x:c r="R1135" t="str">
        <x:v>P00798</x:v>
      </x:c>
      <x:c r="S1135" t="str">
        <x:v>I01134</x:v>
      </x:c>
      <x:c r="T1135" t="str">
        <x:v>R03</x:v>
      </x:c>
      <x:c r="U1135" t="n">
        <x:v>0</x:v>
      </x:c>
      <x:c r="V1135" t="n">
        <x:v>0</x:v>
      </x:c>
    </x:row>
    <x:row r="1136" ht="20" customHeight="1">
      <x:c r="A1136" s="4" t="str">
        <x:v>C01135</x:v>
      </x:c>
      <x:c r="B1136" s="4" t="str">
        <x:v>Motor</x:v>
      </x:c>
      <x:c r="C1136" s="4" t="str">
        <x:v>East</x:v>
      </x:c>
      <x:c r="D1136" s="4" t="str">
        <x:v>Theft</x:v>
      </x:c>
      <x:c r="E1136" s="4" t="str">
        <x:v>Low</x:v>
      </x:c>
      <x:c r="F1136" s="10" t="n">
        <x:v>45250.87</x:v>
      </x:c>
      <x:c r="G1136" s="10" t="n">
        <x:v>14219.91</x:v>
      </x:c>
      <x:c r="H1136" s="11" t="n">
        <x:v>9</x:v>
      </x:c>
      <x:c r="I1136" s="11" t="str">
        <x:v>Settled</x:v>
      </x:c>
      <x:c r="J1136" s="11" t="n">
        <x:v>6</x:v>
      </x:c>
      <x:c r="K1136" s="11" t="n">
        <x:v>37</x:v>
      </x:c>
      <x:c r="L1136" s="11" t="n">
        <x:v>1</x:v>
      </x:c>
      <x:c r="M1136" s="4" t="str">
        <x:v>2025-11</x:v>
      </x:c>
      <x:c r="N1136" s="4" t="n">
        <x:f>IF(AND(I1136="Settled",ISNUMBER(K1136)),1,0)</x:f>
        <x:v>1</x:v>
      </x:c>
      <x:c r="O1136" s="4" t="n">
        <x:f>IF(N1136=1,IF(K1136&gt;Summary!$B$5,1,0),"")</x:f>
        <x:v>1</x:v>
      </x:c>
      <x:c r="P1136" s="12" t="n">
        <x:f>IF(AND(ISNUMBER(F1136),ISNUMBER(G1136),G1136&gt;0),F1136/G1136,"")</x:f>
        <x:v>3.182219156098738</x:v>
      </x:c>
      <x:c r="Q1136" s="14" t="d">
        <x:v>2025-11-07T00:00:00.000Z</x:v>
      </x:c>
      <x:c r="R1136" t="str">
        <x:v>P00496</x:v>
      </x:c>
      <x:c r="S1136" t="str">
        <x:v>I01135</x:v>
      </x:c>
      <x:c r="T1136" t="str">
        <x:v>R04</x:v>
      </x:c>
      <x:c r="U1136" t="n">
        <x:v>0</x:v>
      </x:c>
      <x:c r="V1136" t="n">
        <x:v>0</x:v>
      </x:c>
    </x:row>
    <x:row r="1137" ht="20" customHeight="1">
      <x:c r="A1137" s="4" t="str">
        <x:v>C01136</x:v>
      </x:c>
      <x:c r="B1137" s="4" t="str">
        <x:v>Property</x:v>
      </x:c>
      <x:c r="C1137" s="4" t="str">
        <x:v>South</x:v>
      </x:c>
      <x:c r="D1137" s="4" t="str">
        <x:v>Fire</x:v>
      </x:c>
      <x:c r="E1137" s="4" t="str">
        <x:v>Low</x:v>
      </x:c>
      <x:c r="F1137" s="10" t="n">
        <x:v>92363.02</x:v>
      </x:c>
      <x:c r="G1137" s="10" t="n">
        <x:v>9093</x:v>
      </x:c>
      <x:c r="H1137" s="11" t="n">
        <x:v>10</x:v>
      </x:c>
      <x:c r="I1137" s="11" t="str">
        <x:v>Settled</x:v>
      </x:c>
      <x:c r="J1137" s="11" t="n">
        <x:v>6</x:v>
      </x:c>
      <x:c r="K1137" s="11" t="n">
        <x:v>27</x:v>
      </x:c>
      <x:c r="L1137" s="11" t="n">
        <x:v>1</x:v>
      </x:c>
      <x:c r="M1137" s="4" t="str">
        <x:v>2025-08</x:v>
      </x:c>
      <x:c r="N1137" s="4" t="n">
        <x:f>IF(AND(I1137="Settled",ISNUMBER(K1137)),1,0)</x:f>
        <x:v>1</x:v>
      </x:c>
      <x:c r="O1137" s="4" t="n">
        <x:f>IF(N1137=1,IF(K1137&gt;Summary!$B$5,1,0),"")</x:f>
        <x:v>0</x:v>
      </x:c>
      <x:c r="P1137" s="12" t="n">
        <x:f>IF(AND(ISNUMBER(F1137),ISNUMBER(G1137),G1137&gt;0),F1137/G1137,"")</x:f>
        <x:v>10.157595952930826</x:v>
      </x:c>
      <x:c r="Q1137" s="14" t="d">
        <x:v>2025-08-01T00:00:00.000Z</x:v>
      </x:c>
      <x:c r="R1137" t="str">
        <x:v>P00895</x:v>
      </x:c>
      <x:c r="S1137" t="str">
        <x:v>I01136</x:v>
      </x:c>
      <x:c r="T1137" t="str">
        <x:v>R01</x:v>
      </x:c>
      <x:c r="U1137" t="n">
        <x:v>0</x:v>
      </x:c>
      <x:c r="V1137" t="n">
        <x:v>0</x:v>
      </x:c>
    </x:row>
    <x:row r="1138" ht="20" customHeight="1">
      <x:c r="A1138" s="4" t="str">
        <x:v>C01137</x:v>
      </x:c>
      <x:c r="B1138" s="4" t="str">
        <x:v>Motor</x:v>
      </x:c>
      <x:c r="C1138" s="4" t="str">
        <x:v>West</x:v>
      </x:c>
      <x:c r="D1138" s="4" t="str">
        <x:v>Theft</x:v>
      </x:c>
      <x:c r="E1138" s="4" t="str">
        <x:v>Low</x:v>
      </x:c>
      <x:c r="F1138" s="10" t="n">
        <x:v>30455.67</x:v>
      </x:c>
      <x:c r="G1138" s="10" t="n">
        <x:v>8012.06</x:v>
      </x:c>
      <x:c r="H1138" s="11" t="n">
        <x:v>7</x:v>
      </x:c>
      <x:c r="I1138" s="11" t="str">
        <x:v>Settled</x:v>
      </x:c>
      <x:c r="J1138" s="11" t="n">
        <x:v>6</x:v>
      </x:c>
      <x:c r="K1138" s="11" t="n">
        <x:v>33</x:v>
      </x:c>
      <x:c r="L1138" s="11" t="n">
        <x:v>1</x:v>
      </x:c>
      <x:c r="M1138" s="4" t="str">
        <x:v>2025-06</x:v>
      </x:c>
      <x:c r="N1138" s="4" t="n">
        <x:f>IF(AND(I1138="Settled",ISNUMBER(K1138)),1,0)</x:f>
        <x:v>1</x:v>
      </x:c>
      <x:c r="O1138" s="4" t="n">
        <x:f>IF(N1138=1,IF(K1138&gt;Summary!$B$5,1,0),"")</x:f>
        <x:v>1</x:v>
      </x:c>
      <x:c r="P1138" s="12" t="n">
        <x:f>IF(AND(ISNUMBER(F1138),ISNUMBER(G1138),G1138&gt;0),F1138/G1138,"")</x:f>
        <x:v>3.801228398189729</x:v>
      </x:c>
      <x:c r="Q1138" s="14" t="d">
        <x:v>2025-06-09T00:00:00.000Z</x:v>
      </x:c>
      <x:c r="R1138" t="str">
        <x:v>P00788</x:v>
      </x:c>
      <x:c r="S1138" t="str">
        <x:v>I01137</x:v>
      </x:c>
      <x:c r="T1138" t="str">
        <x:v>R03</x:v>
      </x:c>
      <x:c r="U1138" t="n">
        <x:v>0</x:v>
      </x:c>
      <x:c r="V1138" t="n">
        <x:v>0</x:v>
      </x:c>
    </x:row>
    <x:row r="1139" ht="20" customHeight="1">
      <x:c r="A1139" s="4" t="str">
        <x:v>C01138</x:v>
      </x:c>
      <x:c r="B1139" s="4" t="str">
        <x:v>Property</x:v>
      </x:c>
      <x:c r="C1139" s="4" t="str">
        <x:v>South</x:v>
      </x:c>
      <x:c r="D1139" s="4" t="str">
        <x:v>Flood</x:v>
      </x:c>
      <x:c r="E1139" s="4" t="str">
        <x:v>Medium</x:v>
      </x:c>
      <x:c r="F1139" s="10" t="n">
        <x:v>145870.45</x:v>
      </x:c>
      <x:c r="G1139" s="10" t="n">
        <x:v>17495.25</x:v>
      </x:c>
      <x:c r="H1139" s="11" t="n">
        <x:v>6</x:v>
      </x:c>
      <x:c r="I1139" s="11" t="str">
        <x:v>Settled</x:v>
      </x:c>
      <x:c r="J1139" s="11" t="n">
        <x:v>4</x:v>
      </x:c>
      <x:c r="K1139" s="11" t="n">
        <x:v>22</x:v>
      </x:c>
      <x:c r="L1139" s="11" t="n">
        <x:v>0</x:v>
      </x:c>
      <x:c r="M1139" s="4" t="str">
        <x:v>2025-08</x:v>
      </x:c>
      <x:c r="N1139" s="4" t="n">
        <x:f>IF(AND(I1139="Settled",ISNUMBER(K1139)),1,0)</x:f>
        <x:v>1</x:v>
      </x:c>
      <x:c r="O1139" s="4" t="n">
        <x:f>IF(N1139=1,IF(K1139&gt;Summary!$B$5,1,0),"")</x:f>
        <x:v>0</x:v>
      </x:c>
      <x:c r="P1139" s="12" t="n">
        <x:f>IF(AND(ISNUMBER(F1139),ISNUMBER(G1139),G1139&gt;0),F1139/G1139,"")</x:f>
        <x:v>8.337717380431831</x:v>
      </x:c>
      <x:c r="Q1139" s="14" t="d">
        <x:v>2025-08-02T00:00:00.000Z</x:v>
      </x:c>
      <x:c r="R1139" t="str">
        <x:v>P00298</x:v>
      </x:c>
      <x:c r="S1139" t="str">
        <x:v>I01138</x:v>
      </x:c>
      <x:c r="T1139" t="str">
        <x:v>R01</x:v>
      </x:c>
      <x:c r="U1139" t="n">
        <x:v>0</x:v>
      </x:c>
      <x:c r="V1139" t="n">
        <x:v>0</x:v>
      </x:c>
    </x:row>
    <x:row r="1140" ht="20" customHeight="1">
      <x:c r="A1140" s="4" t="str">
        <x:v>C01139</x:v>
      </x:c>
      <x:c r="B1140" s="4" t="str">
        <x:v>Motor</x:v>
      </x:c>
      <x:c r="C1140" s="4" t="str">
        <x:v>North</x:v>
      </x:c>
      <x:c r="D1140" s="4" t="str">
        <x:v>Collision</x:v>
      </x:c>
      <x:c r="E1140" s="4" t="str">
        <x:v>Low</x:v>
      </x:c>
      <x:c r="F1140" s="10" t="n">
        <x:v>15742.27</x:v>
      </x:c>
      <x:c r="G1140" s="10" t="n">
        <x:v>7665.66</x:v>
      </x:c>
      <x:c r="H1140" s="11" t="n">
        <x:v>8</x:v>
      </x:c>
      <x:c r="I1140" s="11" t="str">
        <x:v>Settled</x:v>
      </x:c>
      <x:c r="J1140" s="11" t="n">
        <x:v>2</x:v>
      </x:c>
      <x:c r="K1140" s="11" t="n">
        <x:v>18</x:v>
      </x:c>
      <x:c r="L1140" s="11" t="n">
        <x:v>0</x:v>
      </x:c>
      <x:c r="M1140" s="4" t="str">
        <x:v>2025-10</x:v>
      </x:c>
      <x:c r="N1140" s="4" t="n">
        <x:f>IF(AND(I1140="Settled",ISNUMBER(K1140)),1,0)</x:f>
        <x:v>1</x:v>
      </x:c>
      <x:c r="O1140" s="4" t="n">
        <x:f>IF(N1140=1,IF(K1140&gt;Summary!$B$5,1,0),"")</x:f>
        <x:v>0</x:v>
      </x:c>
      <x:c r="P1140" s="12" t="n">
        <x:f>IF(AND(ISNUMBER(F1140),ISNUMBER(G1140),G1140&gt;0),F1140/G1140,"")</x:f>
        <x:v>2.0536092130357986</x:v>
      </x:c>
      <x:c r="Q1140" s="14" t="d">
        <x:v>2025-10-28T00:00:00.000Z</x:v>
      </x:c>
      <x:c r="R1140" t="str">
        <x:v>P00462</x:v>
      </x:c>
      <x:c r="S1140" t="str">
        <x:v>I01139</x:v>
      </x:c>
      <x:c r="T1140" t="str">
        <x:v>R02</x:v>
      </x:c>
      <x:c r="U1140" t="n">
        <x:v>0</x:v>
      </x:c>
      <x:c r="V1140" t="n">
        <x:v>0</x:v>
      </x:c>
    </x:row>
    <x:row r="1141" ht="20" customHeight="1">
      <x:c r="A1141" s="4" t="str">
        <x:v>C01140</x:v>
      </x:c>
      <x:c r="B1141" s="4" t="str">
        <x:v>Property</x:v>
      </x:c>
      <x:c r="C1141" s="4" t="str">
        <x:v>Central</x:v>
      </x:c>
      <x:c r="D1141" s="4" t="str">
        <x:v>Fire</x:v>
      </x:c>
      <x:c r="E1141" s="4" t="str">
        <x:v>Medium</x:v>
      </x:c>
      <x:c r="F1141" s="10" t="n">
        <x:v>132882.46</x:v>
      </x:c>
      <x:c r="G1141" s="10" t="n">
        <x:v>9446.84</x:v>
      </x:c>
      <x:c r="H1141" s="11" t="n">
        <x:v>1</x:v>
      </x:c>
      <x:c r="I1141" s="11" t="str">
        <x:v>Settled</x:v>
      </x:c>
      <x:c r="J1141" s="11" t="n">
        <x:v>5</x:v>
      </x:c>
      <x:c r="K1141" s="11" t="n">
        <x:v>40</x:v>
      </x:c>
      <x:c r="L1141" s="11" t="n">
        <x:v>1</x:v>
      </x:c>
      <x:c r="M1141" s="4" t="str">
        <x:v>2025-01</x:v>
      </x:c>
      <x:c r="N1141" s="4" t="n">
        <x:f>IF(AND(I1141="Settled",ISNUMBER(K1141)),1,0)</x:f>
        <x:v>1</x:v>
      </x:c>
      <x:c r="O1141" s="4" t="n">
        <x:f>IF(N1141=1,IF(K1141&gt;Summary!$B$5,1,0),"")</x:f>
        <x:v>1</x:v>
      </x:c>
      <x:c r="P1141" s="12" t="n">
        <x:f>IF(AND(ISNUMBER(F1141),ISNUMBER(G1141),G1141&gt;0),F1141/G1141,"")</x:f>
        <x:v>14.066339643732718</x:v>
      </x:c>
      <x:c r="Q1141" s="14" t="d">
        <x:v>2025-01-01T00:00:00.000Z</x:v>
      </x:c>
      <x:c r="R1141" t="str">
        <x:v>P00236</x:v>
      </x:c>
      <x:c r="S1141" t="str">
        <x:v>I01140</x:v>
      </x:c>
      <x:c r="T1141" t="str">
        <x:v>R05</x:v>
      </x:c>
      <x:c r="U1141" t="n">
        <x:v>0</x:v>
      </x:c>
      <x:c r="V1141" t="n">
        <x:v>0</x:v>
      </x:c>
    </x:row>
    <x:row r="1142" ht="20" customHeight="1">
      <x:c r="A1142" s="4" t="str">
        <x:v>C01141</x:v>
      </x:c>
      <x:c r="B1142" s="4" t="str">
        <x:v>Motor</x:v>
      </x:c>
      <x:c r="C1142" s="4" t="str">
        <x:v>South</x:v>
      </x:c>
      <x:c r="D1142" s="4" t="str">
        <x:v>Glass Damage</x:v>
      </x:c>
      <x:c r="E1142" s="4" t="str">
        <x:v>Medium</x:v>
      </x:c>
      <x:c r="F1142" s="10"/>
      <x:c r="G1142" s="10" t="n">
        <x:v>13971.08</x:v>
      </x:c>
      <x:c r="H1142" s="11" t="n">
        <x:v>9</x:v>
      </x:c>
      <x:c r="I1142" s="11" t="str">
        <x:v>Settled</x:v>
      </x:c>
      <x:c r="J1142" s="11" t="n">
        <x:v>4</x:v>
      </x:c>
      <x:c r="K1142" s="11" t="n">
        <x:v>20</x:v>
      </x:c>
      <x:c r="L1142" s="11" t="n">
        <x:v>0</x:v>
      </x:c>
      <x:c r="M1142" s="4" t="str">
        <x:v>2025-05</x:v>
      </x:c>
      <x:c r="N1142" s="4" t="n">
        <x:f>IF(AND(I1142="Settled",ISNUMBER(K1142)),1,0)</x:f>
        <x:v>1</x:v>
      </x:c>
      <x:c r="O1142" s="4" t="n">
        <x:f>IF(N1142=1,IF(K1142&gt;Summary!$B$5,1,0),"")</x:f>
        <x:v>0</x:v>
      </x:c>
      <x:c r="P1142" s="12" t="str">
        <x:f>IF(AND(ISNUMBER(F1142),ISNUMBER(G1142),G1142&gt;0),F1142/G1142,"")</x:f>
      </x:c>
      <x:c r="Q1142" s="14" t="d">
        <x:v>2025-05-12T00:00:00.000Z</x:v>
      </x:c>
      <x:c r="R1142" t="str">
        <x:v>P01350</x:v>
      </x:c>
      <x:c r="S1142" t="str">
        <x:v>I01141</x:v>
      </x:c>
      <x:c r="T1142" t="str">
        <x:v>R01</x:v>
      </x:c>
      <x:c r="U1142" t="n">
        <x:v>0</x:v>
      </x:c>
      <x:c r="V1142" t="n">
        <x:v>1</x:v>
      </x:c>
    </x:row>
    <x:row r="1143" ht="20" customHeight="1">
      <x:c r="A1143" s="4" t="str">
        <x:v>C01142</x:v>
      </x:c>
      <x:c r="B1143" s="4" t="str">
        <x:v>Property</x:v>
      </x:c>
      <x:c r="C1143" s="4" t="str">
        <x:v>South</x:v>
      </x:c>
      <x:c r="D1143" s="4" t="str">
        <x:v>Fire</x:v>
      </x:c>
      <x:c r="E1143" s="4" t="str">
        <x:v>Medium</x:v>
      </x:c>
      <x:c r="F1143" s="10" t="n">
        <x:v>142550.96</x:v>
      </x:c>
      <x:c r="G1143" s="10" t="n">
        <x:v>7111.18</x:v>
      </x:c>
      <x:c r="H1143" s="11" t="n">
        <x:v>8</x:v>
      </x:c>
      <x:c r="I1143" s="11" t="str">
        <x:v>Settled</x:v>
      </x:c>
      <x:c r="J1143" s="11" t="n">
        <x:v>4</x:v>
      </x:c>
      <x:c r="K1143" s="11" t="n">
        <x:v>20</x:v>
      </x:c>
      <x:c r="L1143" s="11" t="n">
        <x:v>1</x:v>
      </x:c>
      <x:c r="M1143" s="4" t="str">
        <x:v>2025-12</x:v>
      </x:c>
      <x:c r="N1143" s="4" t="n">
        <x:f>IF(AND(I1143="Settled",ISNUMBER(K1143)),1,0)</x:f>
        <x:v>1</x:v>
      </x:c>
      <x:c r="O1143" s="4" t="n">
        <x:f>IF(N1143=1,IF(K1143&gt;Summary!$B$5,1,0),"")</x:f>
        <x:v>0</x:v>
      </x:c>
      <x:c r="P1143" s="12" t="n">
        <x:f>IF(AND(ISNUMBER(F1143),ISNUMBER(G1143),G1143&gt;0),F1143/G1143,"")</x:f>
        <x:v>20.046034554040254</x:v>
      </x:c>
      <x:c r="Q1143" s="14" t="d">
        <x:v>2025-12-10T00:00:00.000Z</x:v>
      </x:c>
      <x:c r="R1143" t="str">
        <x:v>P01084</x:v>
      </x:c>
      <x:c r="S1143" t="str">
        <x:v>I01142</x:v>
      </x:c>
      <x:c r="T1143" t="str">
        <x:v>R01</x:v>
      </x:c>
      <x:c r="U1143" t="n">
        <x:v>0</x:v>
      </x:c>
      <x:c r="V1143" t="n">
        <x:v>0</x:v>
      </x:c>
    </x:row>
    <x:row r="1144" ht="20" customHeight="1">
      <x:c r="A1144" s="4" t="str">
        <x:v>C01143</x:v>
      </x:c>
      <x:c r="B1144" s="4" t="str">
        <x:v>Property</x:v>
      </x:c>
      <x:c r="C1144" s="4" t="str">
        <x:v>East</x:v>
      </x:c>
      <x:c r="D1144" s="4" t="str">
        <x:v>Water Damage</x:v>
      </x:c>
      <x:c r="E1144" s="4" t="str">
        <x:v>Low</x:v>
      </x:c>
      <x:c r="F1144" s="10" t="n">
        <x:v>78494.76</x:v>
      </x:c>
      <x:c r="G1144" s="10" t="n">
        <x:v>28410.51</x:v>
      </x:c>
      <x:c r="H1144" s="11" t="n">
        <x:v>7</x:v>
      </x:c>
      <x:c r="I1144" s="11" t="str">
        <x:v>Settled</x:v>
      </x:c>
      <x:c r="J1144" s="11" t="n">
        <x:v>2</x:v>
      </x:c>
      <x:c r="K1144" s="11" t="n">
        <x:v>8</x:v>
      </x:c>
      <x:c r="L1144" s="11" t="n">
        <x:v>0</x:v>
      </x:c>
      <x:c r="M1144" s="4" t="str">
        <x:v>2025-04</x:v>
      </x:c>
      <x:c r="N1144" s="4" t="n">
        <x:f>IF(AND(I1144="Settled",ISNUMBER(K1144)),1,0)</x:f>
        <x:v>1</x:v>
      </x:c>
      <x:c r="O1144" s="4" t="n">
        <x:f>IF(N1144=1,IF(K1144&gt;Summary!$B$5,1,0),"")</x:f>
        <x:v>0</x:v>
      </x:c>
      <x:c r="P1144" s="12" t="n">
        <x:f>IF(AND(ISNUMBER(F1144),ISNUMBER(G1144),G1144&gt;0),F1144/G1144,"")</x:f>
        <x:v>2.762877540741085</x:v>
      </x:c>
      <x:c r="Q1144" s="14" t="d">
        <x:v>2025-04-20T00:00:00.000Z</x:v>
      </x:c>
      <x:c r="R1144" t="str">
        <x:v>P00621</x:v>
      </x:c>
      <x:c r="S1144" t="str">
        <x:v>I01143</x:v>
      </x:c>
      <x:c r="T1144" t="str">
        <x:v>R04</x:v>
      </x:c>
      <x:c r="U1144" t="n">
        <x:v>0</x:v>
      </x:c>
      <x:c r="V1144" t="n">
        <x:v>0</x:v>
      </x:c>
    </x:row>
    <x:row r="1145" ht="20" customHeight="1">
      <x:c r="A1145" s="4" t="str">
        <x:v>C01144</x:v>
      </x:c>
      <x:c r="B1145" s="4" t="str">
        <x:v>Motor</x:v>
      </x:c>
      <x:c r="C1145" s="4" t="str">
        <x:v>East</x:v>
      </x:c>
      <x:c r="D1145" s="4" t="str">
        <x:v>Collision</x:v>
      </x:c>
      <x:c r="E1145" s="4" t="str">
        <x:v>High</x:v>
      </x:c>
      <x:c r="F1145" s="10" t="n">
        <x:v>173629.62</x:v>
      </x:c>
      <x:c r="G1145" s="10" t="n">
        <x:v>11120.69</x:v>
      </x:c>
      <x:c r="H1145" s="11" t="n">
        <x:v>6</x:v>
      </x:c>
      <x:c r="I1145" s="11" t="str">
        <x:v>Settled</x:v>
      </x:c>
      <x:c r="J1145" s="11" t="n">
        <x:v>4</x:v>
      </x:c>
      <x:c r="K1145" s="11" t="n">
        <x:v>47</x:v>
      </x:c>
      <x:c r="L1145" s="11" t="n">
        <x:v>1</x:v>
      </x:c>
      <x:c r="M1145" s="4" t="str">
        <x:v>2025-12</x:v>
      </x:c>
      <x:c r="N1145" s="4" t="n">
        <x:f>IF(AND(I1145="Settled",ISNUMBER(K1145)),1,0)</x:f>
        <x:v>1</x:v>
      </x:c>
      <x:c r="O1145" s="4" t="n">
        <x:f>IF(N1145=1,IF(K1145&gt;Summary!$B$5,1,0),"")</x:f>
        <x:v>1</x:v>
      </x:c>
      <x:c r="P1145" s="12" t="n">
        <x:f>IF(AND(ISNUMBER(F1145),ISNUMBER(G1145),G1145&gt;0),F1145/G1145,"")</x:f>
        <x:v>15.613205655404474</x:v>
      </x:c>
      <x:c r="Q1145" s="14" t="d">
        <x:v>2025-12-22T00:00:00.000Z</x:v>
      </x:c>
      <x:c r="R1145" t="str">
        <x:v>P00634</x:v>
      </x:c>
      <x:c r="S1145" t="str">
        <x:v>I01144</x:v>
      </x:c>
      <x:c r="T1145" t="str">
        <x:v>R04</x:v>
      </x:c>
      <x:c r="U1145" t="n">
        <x:v>0</x:v>
      </x:c>
      <x:c r="V1145" t="n">
        <x:v>0</x:v>
      </x:c>
    </x:row>
    <x:row r="1146" ht="20" customHeight="1">
      <x:c r="A1146" s="4" t="str">
        <x:v>C01145</x:v>
      </x:c>
      <x:c r="B1146" s="4" t="str">
        <x:v>Motor</x:v>
      </x:c>
      <x:c r="C1146" s="4" t="str">
        <x:v>South</x:v>
      </x:c>
      <x:c r="D1146" s="4" t="str">
        <x:v>Glass Damage</x:v>
      </x:c>
      <x:c r="E1146" s="4" t="str">
        <x:v>Low</x:v>
      </x:c>
      <x:c r="F1146" s="10" t="n">
        <x:v>2893.5</x:v>
      </x:c>
      <x:c r="G1146" s="10" t="n">
        <x:v>8584.88</x:v>
      </x:c>
      <x:c r="H1146" s="11" t="n">
        <x:v>9</x:v>
      </x:c>
      <x:c r="I1146" s="11" t="str">
        <x:v>Pending</x:v>
      </x:c>
      <x:c r="J1146" s="11" t="n">
        <x:v>4</x:v>
      </x:c>
      <x:c r="K1146" s="11"/>
      <x:c r="L1146" s="11" t="n">
        <x:v>0</x:v>
      </x:c>
      <x:c r="M1146" s="4" t="str">
        <x:v>2025-04</x:v>
      </x:c>
      <x:c r="N1146" s="4" t="n">
        <x:f>IF(AND(I1146="Settled",ISNUMBER(K1146)),1,0)</x:f>
        <x:v>0</x:v>
      </x:c>
      <x:c r="O1146" s="4" t="str">
        <x:f>IF(N1146=1,IF(K1146&gt;Summary!$B$5,1,0),"")</x:f>
      </x:c>
      <x:c r="P1146" s="12" t="n">
        <x:f>IF(AND(ISNUMBER(F1146),ISNUMBER(G1146),G1146&gt;0),F1146/G1146,"")</x:f>
        <x:v>0.33704606237943924</x:v>
      </x:c>
      <x:c r="Q1146" s="14" t="d">
        <x:v>2025-04-13T00:00:00.000Z</x:v>
      </x:c>
      <x:c r="R1146" t="str">
        <x:v>P00127</x:v>
      </x:c>
      <x:c r="S1146" t="str">
        <x:v>I01145</x:v>
      </x:c>
      <x:c r="T1146" t="str">
        <x:v>R01</x:v>
      </x:c>
      <x:c r="U1146" t="n">
        <x:v>0</x:v>
      </x:c>
      <x:c r="V1146" t="n">
        <x:v>0</x:v>
      </x:c>
    </x:row>
    <x:row r="1147" ht="20" customHeight="1">
      <x:c r="A1147" s="4" t="str">
        <x:v>C01146</x:v>
      </x:c>
      <x:c r="B1147" s="4" t="str">
        <x:v>Motor</x:v>
      </x:c>
      <x:c r="C1147" s="4" t="str">
        <x:v>East</x:v>
      </x:c>
      <x:c r="D1147" s="4" t="str">
        <x:v>Unknown</x:v>
      </x:c>
      <x:c r="E1147" s="4" t="str">
        <x:v>High</x:v>
      </x:c>
      <x:c r="F1147" s="10" t="n">
        <x:v>322259.89</x:v>
      </x:c>
      <x:c r="G1147" s="10" t="n">
        <x:v>10599.8</x:v>
      </x:c>
      <x:c r="H1147" s="11" t="n">
        <x:v>7</x:v>
      </x:c>
      <x:c r="I1147" s="11" t="str">
        <x:v>Rejected</x:v>
      </x:c>
      <x:c r="J1147" s="11" t="n">
        <x:v>4</x:v>
      </x:c>
      <x:c r="K1147" s="11"/>
      <x:c r="L1147" s="11" t="n">
        <x:v>0</x:v>
      </x:c>
      <x:c r="M1147" s="4" t="str">
        <x:v>2025-06</x:v>
      </x:c>
      <x:c r="N1147" s="4" t="n">
        <x:f>IF(AND(I1147="Settled",ISNUMBER(K1147)),1,0)</x:f>
        <x:v>0</x:v>
      </x:c>
      <x:c r="O1147" s="4" t="str">
        <x:f>IF(N1147=1,IF(K1147&gt;Summary!$B$5,1,0),"")</x:f>
      </x:c>
      <x:c r="P1147" s="12" t="n">
        <x:f>IF(AND(ISNUMBER(F1147),ISNUMBER(G1147),G1147&gt;0),F1147/G1147,"")</x:f>
        <x:v>30.40245004622729</x:v>
      </x:c>
      <x:c r="Q1147" s="14" t="d">
        <x:v>2025-06-20T00:00:00.000Z</x:v>
      </x:c>
      <x:c r="R1147" t="str">
        <x:v>P00464</x:v>
      </x:c>
      <x:c r="S1147" t="str">
        <x:v>I01146</x:v>
      </x:c>
      <x:c r="T1147" t="str">
        <x:v>R04</x:v>
      </x:c>
      <x:c r="U1147" t="n">
        <x:v>0</x:v>
      </x:c>
      <x:c r="V1147" t="n">
        <x:v>0</x:v>
      </x:c>
    </x:row>
    <x:row r="1148" ht="20" customHeight="1">
      <x:c r="A1148" s="4" t="str">
        <x:v>C01147</x:v>
      </x:c>
      <x:c r="B1148" s="4" t="str">
        <x:v>Motor</x:v>
      </x:c>
      <x:c r="C1148" s="4" t="str">
        <x:v>South</x:v>
      </x:c>
      <x:c r="D1148" s="4" t="str">
        <x:v>Collision</x:v>
      </x:c>
      <x:c r="E1148" s="4" t="str">
        <x:v>Medium</x:v>
      </x:c>
      <x:c r="F1148" s="10" t="n">
        <x:v>36257.48</x:v>
      </x:c>
      <x:c r="G1148" s="10" t="n">
        <x:v>10589.31</x:v>
      </x:c>
      <x:c r="H1148" s="11" t="n">
        <x:v>1</x:v>
      </x:c>
      <x:c r="I1148" s="11" t="str">
        <x:v>Settled</x:v>
      </x:c>
      <x:c r="J1148" s="11" t="n">
        <x:v>2</x:v>
      </x:c>
      <x:c r="K1148" s="11" t="n">
        <x:v>2</x:v>
      </x:c>
      <x:c r="L1148" s="11" t="n">
        <x:v>0</x:v>
      </x:c>
      <x:c r="M1148" s="4" t="str">
        <x:v>2025-01</x:v>
      </x:c>
      <x:c r="N1148" s="4" t="n">
        <x:f>IF(AND(I1148="Settled",ISNUMBER(K1148)),1,0)</x:f>
        <x:v>1</x:v>
      </x:c>
      <x:c r="O1148" s="4" t="n">
        <x:f>IF(N1148=1,IF(K1148&gt;Summary!$B$5,1,0),"")</x:f>
        <x:v>0</x:v>
      </x:c>
      <x:c r="P1148" s="12" t="n">
        <x:f>IF(AND(ISNUMBER(F1148),ISNUMBER(G1148),G1148&gt;0),F1148/G1148,"")</x:f>
        <x:v>3.423970022598262</x:v>
      </x:c>
      <x:c r="Q1148" s="14" t="d">
        <x:v>2025-01-26T00:00:00.000Z</x:v>
      </x:c>
      <x:c r="R1148" t="str">
        <x:v>P01480</x:v>
      </x:c>
      <x:c r="S1148" t="str">
        <x:v>I01147</x:v>
      </x:c>
      <x:c r="T1148" t="str">
        <x:v>R01</x:v>
      </x:c>
      <x:c r="U1148" t="n">
        <x:v>0</x:v>
      </x:c>
      <x:c r="V1148" t="n">
        <x:v>0</x:v>
      </x:c>
    </x:row>
    <x:row r="1149" ht="20" customHeight="1">
      <x:c r="A1149" s="4" t="str">
        <x:v>C01148</x:v>
      </x:c>
      <x:c r="B1149" s="4" t="str">
        <x:v>Motor</x:v>
      </x:c>
      <x:c r="C1149" s="4" t="str">
        <x:v>Central</x:v>
      </x:c>
      <x:c r="D1149" s="4" t="str">
        <x:v>Collision</x:v>
      </x:c>
      <x:c r="E1149" s="4" t="str">
        <x:v>Low</x:v>
      </x:c>
      <x:c r="F1149" s="10" t="n">
        <x:v>20037.78</x:v>
      </x:c>
      <x:c r="G1149" s="10" t="n">
        <x:v>12452.77</x:v>
      </x:c>
      <x:c r="H1149" s="11" t="n">
        <x:v>1</x:v>
      </x:c>
      <x:c r="I1149" s="11" t="str">
        <x:v>Pending</x:v>
      </x:c>
      <x:c r="J1149" s="11" t="n">
        <x:v>2</x:v>
      </x:c>
      <x:c r="K1149" s="11"/>
      <x:c r="L1149" s="11" t="n">
        <x:v>0</x:v>
      </x:c>
      <x:c r="M1149" s="4" t="str">
        <x:v>2025-09</x:v>
      </x:c>
      <x:c r="N1149" s="4" t="n">
        <x:f>IF(AND(I1149="Settled",ISNUMBER(K1149)),1,0)</x:f>
        <x:v>0</x:v>
      </x:c>
      <x:c r="O1149" s="4" t="str">
        <x:f>IF(N1149=1,IF(K1149&gt;Summary!$B$5,1,0),"")</x:f>
      </x:c>
      <x:c r="P1149" s="12" t="n">
        <x:f>IF(AND(ISNUMBER(F1149),ISNUMBER(G1149),G1149&gt;0),F1149/G1149,"")</x:f>
        <x:v>1.6091022318729085</x:v>
      </x:c>
      <x:c r="Q1149" s="14" t="d">
        <x:v>2025-09-22T00:00:00.000Z</x:v>
      </x:c>
      <x:c r="R1149" t="str">
        <x:v>P00051</x:v>
      </x:c>
      <x:c r="S1149" t="str">
        <x:v>I01148</x:v>
      </x:c>
      <x:c r="T1149" t="str">
        <x:v>R05</x:v>
      </x:c>
      <x:c r="U1149" t="n">
        <x:v>0</x:v>
      </x:c>
      <x:c r="V1149" t="n">
        <x:v>0</x:v>
      </x:c>
    </x:row>
    <x:row r="1150" ht="20" customHeight="1">
      <x:c r="A1150" s="4" t="str">
        <x:v>C01149</x:v>
      </x:c>
      <x:c r="B1150" s="4" t="str">
        <x:v>Motor</x:v>
      </x:c>
      <x:c r="C1150" s="4" t="str">
        <x:v>East</x:v>
      </x:c>
      <x:c r="D1150" s="4" t="str">
        <x:v>Theft</x:v>
      </x:c>
      <x:c r="E1150" s="4" t="str">
        <x:v>Medium</x:v>
      </x:c>
      <x:c r="F1150" s="10" t="n">
        <x:v>120578.39</x:v>
      </x:c>
      <x:c r="G1150" s="10" t="n">
        <x:v>9553.43</x:v>
      </x:c>
      <x:c r="H1150" s="11" t="n">
        <x:v>2</x:v>
      </x:c>
      <x:c r="I1150" s="11" t="str">
        <x:v>Settled</x:v>
      </x:c>
      <x:c r="J1150" s="11" t="n">
        <x:v>5</x:v>
      </x:c>
      <x:c r="K1150" s="11" t="n">
        <x:v>35</x:v>
      </x:c>
      <x:c r="L1150" s="11" t="n">
        <x:v>1</x:v>
      </x:c>
      <x:c r="M1150" s="4" t="str">
        <x:v>2025-03</x:v>
      </x:c>
      <x:c r="N1150" s="4" t="n">
        <x:f>IF(AND(I1150="Settled",ISNUMBER(K1150)),1,0)</x:f>
        <x:v>1</x:v>
      </x:c>
      <x:c r="O1150" s="4" t="n">
        <x:f>IF(N1150=1,IF(K1150&gt;Summary!$B$5,1,0),"")</x:f>
        <x:v>1</x:v>
      </x:c>
      <x:c r="P1150" s="12" t="n">
        <x:f>IF(AND(ISNUMBER(F1150),ISNUMBER(G1150),G1150&gt;0),F1150/G1150,"")</x:f>
        <x:v>12.621476265592566</x:v>
      </x:c>
      <x:c r="Q1150" s="14" t="d">
        <x:v>2025-03-29T00:00:00.000Z</x:v>
      </x:c>
      <x:c r="R1150" t="str">
        <x:v>P00234</x:v>
      </x:c>
      <x:c r="S1150" t="str">
        <x:v>I01149</x:v>
      </x:c>
      <x:c r="T1150" t="str">
        <x:v>R04</x:v>
      </x:c>
      <x:c r="U1150" t="n">
        <x:v>0</x:v>
      </x:c>
      <x:c r="V1150" t="n">
        <x:v>0</x:v>
      </x:c>
    </x:row>
    <x:row r="1151" ht="20" customHeight="1">
      <x:c r="A1151" s="4" t="str">
        <x:v>C01150</x:v>
      </x:c>
      <x:c r="B1151" s="4" t="str">
        <x:v>Motor</x:v>
      </x:c>
      <x:c r="C1151" s="4" t="str">
        <x:v>North</x:v>
      </x:c>
      <x:c r="D1151" s="4" t="str">
        <x:v>Collision</x:v>
      </x:c>
      <x:c r="E1151" s="4" t="str">
        <x:v>Medium</x:v>
      </x:c>
      <x:c r="F1151" s="10" t="n">
        <x:v>15568.09</x:v>
      </x:c>
      <x:c r="G1151" s="10" t="n">
        <x:v>4000.74</x:v>
      </x:c>
      <x:c r="H1151" s="11" t="n">
        <x:v>5</x:v>
      </x:c>
      <x:c r="I1151" s="11" t="str">
        <x:v>Settled</x:v>
      </x:c>
      <x:c r="J1151" s="11" t="n">
        <x:v>4</x:v>
      </x:c>
      <x:c r="K1151" s="11" t="n">
        <x:v>19</x:v>
      </x:c>
      <x:c r="L1151" s="11" t="n">
        <x:v>0</x:v>
      </x:c>
      <x:c r="M1151" s="4" t="str">
        <x:v>2025-11</x:v>
      </x:c>
      <x:c r="N1151" s="4" t="n">
        <x:f>IF(AND(I1151="Settled",ISNUMBER(K1151)),1,0)</x:f>
        <x:v>1</x:v>
      </x:c>
      <x:c r="O1151" s="4" t="n">
        <x:f>IF(N1151=1,IF(K1151&gt;Summary!$B$5,1,0),"")</x:f>
        <x:v>0</x:v>
      </x:c>
      <x:c r="P1151" s="12" t="n">
        <x:f>IF(AND(ISNUMBER(F1151),ISNUMBER(G1151),G1151&gt;0),F1151/G1151,"")</x:f>
        <x:v>3.891302609017332</x:v>
      </x:c>
      <x:c r="Q1151" s="14" t="d">
        <x:v>2025-11-06T00:00:00.000Z</x:v>
      </x:c>
      <x:c r="R1151" t="str">
        <x:v>P01354</x:v>
      </x:c>
      <x:c r="S1151" t="str">
        <x:v>I01150</x:v>
      </x:c>
      <x:c r="T1151" t="str">
        <x:v>R02</x:v>
      </x:c>
      <x:c r="U1151" t="n">
        <x:v>0</x:v>
      </x:c>
      <x:c r="V1151" t="n">
        <x:v>0</x:v>
      </x:c>
    </x:row>
    <x:row r="1152" ht="20" customHeight="1">
      <x:c r="A1152" s="4" t="str">
        <x:v>C01151</x:v>
      </x:c>
      <x:c r="B1152" s="4" t="str">
        <x:v>Motor</x:v>
      </x:c>
      <x:c r="C1152" s="4" t="str">
        <x:v>South</x:v>
      </x:c>
      <x:c r="D1152" s="4" t="str">
        <x:v>Collision</x:v>
      </x:c>
      <x:c r="E1152" s="4" t="str">
        <x:v>Medium</x:v>
      </x:c>
      <x:c r="F1152" s="10" t="n">
        <x:v>40380.73</x:v>
      </x:c>
      <x:c r="G1152" s="10" t="n">
        <x:v>5182.54</x:v>
      </x:c>
      <x:c r="H1152" s="11" t="n">
        <x:v>10</x:v>
      </x:c>
      <x:c r="I1152" s="11" t="str">
        <x:v>Pending</x:v>
      </x:c>
      <x:c r="J1152" s="11" t="n">
        <x:v>4</x:v>
      </x:c>
      <x:c r="K1152" s="11"/>
      <x:c r="L1152" s="11" t="n">
        <x:v>0</x:v>
      </x:c>
      <x:c r="M1152" s="4" t="str">
        <x:v>2025-02</x:v>
      </x:c>
      <x:c r="N1152" s="4" t="n">
        <x:f>IF(AND(I1152="Settled",ISNUMBER(K1152)),1,0)</x:f>
        <x:v>0</x:v>
      </x:c>
      <x:c r="O1152" s="4" t="str">
        <x:f>IF(N1152=1,IF(K1152&gt;Summary!$B$5,1,0),"")</x:f>
      </x:c>
      <x:c r="P1152" s="12" t="n">
        <x:f>IF(AND(ISNUMBER(F1152),ISNUMBER(G1152),G1152&gt;0),F1152/G1152,"")</x:f>
        <x:v>7.791687087798648</x:v>
      </x:c>
      <x:c r="Q1152" s="14" t="d">
        <x:v>2025-02-17T00:00:00.000Z</x:v>
      </x:c>
      <x:c r="R1152" t="str">
        <x:v>P00833</x:v>
      </x:c>
      <x:c r="S1152" t="str">
        <x:v>I01151</x:v>
      </x:c>
      <x:c r="T1152" t="str">
        <x:v>R01</x:v>
      </x:c>
      <x:c r="U1152" t="n">
        <x:v>0</x:v>
      </x:c>
      <x:c r="V1152" t="n">
        <x:v>0</x:v>
      </x:c>
    </x:row>
    <x:row r="1153" ht="20" customHeight="1">
      <x:c r="A1153" s="4" t="str">
        <x:v>C01152</x:v>
      </x:c>
      <x:c r="B1153" s="4" t="str">
        <x:v>Motor</x:v>
      </x:c>
      <x:c r="C1153" s="4" t="str">
        <x:v>North</x:v>
      </x:c>
      <x:c r="D1153" s="4" t="str">
        <x:v>Theft</x:v>
      </x:c>
      <x:c r="E1153" s="4" t="str">
        <x:v>Medium</x:v>
      </x:c>
      <x:c r="F1153" s="10" t="n">
        <x:v>53698.6</x:v>
      </x:c>
      <x:c r="G1153" s="10" t="n">
        <x:v>9763.75</x:v>
      </x:c>
      <x:c r="H1153" s="11" t="n">
        <x:v>1</x:v>
      </x:c>
      <x:c r="I1153" s="11" t="str">
        <x:v>Settled</x:v>
      </x:c>
      <x:c r="J1153" s="11" t="n">
        <x:v>4</x:v>
      </x:c>
      <x:c r="K1153" s="11" t="n">
        <x:v>15</x:v>
      </x:c>
      <x:c r="L1153" s="11" t="n">
        <x:v>0</x:v>
      </x:c>
      <x:c r="M1153" s="4" t="str">
        <x:v>2025-02</x:v>
      </x:c>
      <x:c r="N1153" s="4" t="n">
        <x:f>IF(AND(I1153="Settled",ISNUMBER(K1153)),1,0)</x:f>
        <x:v>1</x:v>
      </x:c>
      <x:c r="O1153" s="4" t="n">
        <x:f>IF(N1153=1,IF(K1153&gt;Summary!$B$5,1,0),"")</x:f>
        <x:v>0</x:v>
      </x:c>
      <x:c r="P1153" s="12" t="n">
        <x:f>IF(AND(ISNUMBER(F1153),ISNUMBER(G1153),G1153&gt;0),F1153/G1153,"")</x:f>
        <x:v>5.4997926001792345</x:v>
      </x:c>
      <x:c r="Q1153" s="14" t="d">
        <x:v>2025-02-12T00:00:00.000Z</x:v>
      </x:c>
      <x:c r="R1153" t="str">
        <x:v>P00052</x:v>
      </x:c>
      <x:c r="S1153" t="str">
        <x:v>I01152</x:v>
      </x:c>
      <x:c r="T1153" t="str">
        <x:v>R02</x:v>
      </x:c>
      <x:c r="U1153" t="n">
        <x:v>0</x:v>
      </x:c>
      <x:c r="V1153" t="n">
        <x:v>0</x:v>
      </x:c>
    </x:row>
    <x:row r="1154" ht="20" customHeight="1">
      <x:c r="A1154" s="4" t="str">
        <x:v>C01153</x:v>
      </x:c>
      <x:c r="B1154" s="4" t="str">
        <x:v>Motor</x:v>
      </x:c>
      <x:c r="C1154" s="4" t="str">
        <x:v>North</x:v>
      </x:c>
      <x:c r="D1154" s="4" t="str">
        <x:v>Collision</x:v>
      </x:c>
      <x:c r="E1154" s="4" t="str">
        <x:v>Medium</x:v>
      </x:c>
      <x:c r="F1154" s="10"/>
      <x:c r="G1154" s="10" t="n">
        <x:v>10048.07</x:v>
      </x:c>
      <x:c r="H1154" s="11" t="n">
        <x:v>9</x:v>
      </x:c>
      <x:c r="I1154" s="11" t="str">
        <x:v>Settled</x:v>
      </x:c>
      <x:c r="J1154" s="11" t="n">
        <x:v>4</x:v>
      </x:c>
      <x:c r="K1154" s="11" t="n">
        <x:v>9</x:v>
      </x:c>
      <x:c r="L1154" s="11" t="n">
        <x:v>0</x:v>
      </x:c>
      <x:c r="M1154" s="4" t="str">
        <x:v>2025-06</x:v>
      </x:c>
      <x:c r="N1154" s="4" t="n">
        <x:f>IF(AND(I1154="Settled",ISNUMBER(K1154)),1,0)</x:f>
        <x:v>1</x:v>
      </x:c>
      <x:c r="O1154" s="4" t="n">
        <x:f>IF(N1154=1,IF(K1154&gt;Summary!$B$5,1,0),"")</x:f>
        <x:v>0</x:v>
      </x:c>
      <x:c r="P1154" s="12" t="str">
        <x:f>IF(AND(ISNUMBER(F1154),ISNUMBER(G1154),G1154&gt;0),F1154/G1154,"")</x:f>
      </x:c>
      <x:c r="Q1154" s="14" t="d">
        <x:v>2025-06-21T00:00:00.000Z</x:v>
      </x:c>
      <x:c r="R1154" t="str">
        <x:v>P00784</x:v>
      </x:c>
      <x:c r="S1154" t="str">
        <x:v>I01153</x:v>
      </x:c>
      <x:c r="T1154" t="str">
        <x:v>R02</x:v>
      </x:c>
      <x:c r="U1154" t="n">
        <x:v>0</x:v>
      </x:c>
      <x:c r="V1154" t="n">
        <x:v>1</x:v>
      </x:c>
    </x:row>
    <x:row r="1155" ht="20" customHeight="1">
      <x:c r="A1155" s="4" t="str">
        <x:v>C01154</x:v>
      </x:c>
      <x:c r="B1155" s="4" t="str">
        <x:v>Property</x:v>
      </x:c>
      <x:c r="C1155" s="4" t="str">
        <x:v>West</x:v>
      </x:c>
      <x:c r="D1155" s="4" t="str">
        <x:v>Water Damage</x:v>
      </x:c>
      <x:c r="E1155" s="4" t="str">
        <x:v>Medium</x:v>
      </x:c>
      <x:c r="F1155" s="10" t="n">
        <x:v>67664.78</x:v>
      </x:c>
      <x:c r="G1155" s="10" t="n">
        <x:v>16193.88</x:v>
      </x:c>
      <x:c r="H1155" s="11" t="n">
        <x:v>3</x:v>
      </x:c>
      <x:c r="I1155" s="11" t="str">
        <x:v>Settled</x:v>
      </x:c>
      <x:c r="J1155" s="11" t="n">
        <x:v>3</x:v>
      </x:c>
      <x:c r="K1155" s="11" t="n">
        <x:v>20</x:v>
      </x:c>
      <x:c r="L1155" s="11" t="n">
        <x:v>0</x:v>
      </x:c>
      <x:c r="M1155" s="4" t="str">
        <x:v>2025-01</x:v>
      </x:c>
      <x:c r="N1155" s="4" t="n">
        <x:f>IF(AND(I1155="Settled",ISNUMBER(K1155)),1,0)</x:f>
        <x:v>1</x:v>
      </x:c>
      <x:c r="O1155" s="4" t="n">
        <x:f>IF(N1155=1,IF(K1155&gt;Summary!$B$5,1,0),"")</x:f>
        <x:v>0</x:v>
      </x:c>
      <x:c r="P1155" s="12" t="n">
        <x:f>IF(AND(ISNUMBER(F1155),ISNUMBER(G1155),G1155&gt;0),F1155/G1155,"")</x:f>
        <x:v>4.178416784612459</x:v>
      </x:c>
      <x:c r="Q1155" s="14" t="d">
        <x:v>2025-01-31T00:00:00.000Z</x:v>
      </x:c>
      <x:c r="R1155" t="str">
        <x:v>P01200</x:v>
      </x:c>
      <x:c r="S1155" t="str">
        <x:v>I01154</x:v>
      </x:c>
      <x:c r="T1155" t="str">
        <x:v>R03</x:v>
      </x:c>
      <x:c r="U1155" t="n">
        <x:v>0</x:v>
      </x:c>
      <x:c r="V1155" t="n">
        <x:v>0</x:v>
      </x:c>
    </x:row>
    <x:row r="1156" ht="20" customHeight="1">
      <x:c r="A1156" s="4" t="str">
        <x:v>C01155</x:v>
      </x:c>
      <x:c r="B1156" s="4" t="str">
        <x:v>Motor</x:v>
      </x:c>
      <x:c r="C1156" s="4" t="str">
        <x:v>Central</x:v>
      </x:c>
      <x:c r="D1156" s="4" t="str">
        <x:v>Collision</x:v>
      </x:c>
      <x:c r="E1156" s="4" t="str">
        <x:v>High</x:v>
      </x:c>
      <x:c r="F1156" s="10" t="n">
        <x:v>100776.27</x:v>
      </x:c>
      <x:c r="G1156" s="10" t="n">
        <x:v>16482.54</x:v>
      </x:c>
      <x:c r="H1156" s="11" t="n">
        <x:v>7</x:v>
      </x:c>
      <x:c r="I1156" s="11" t="str">
        <x:v>Pending</x:v>
      </x:c>
      <x:c r="J1156" s="11" t="n">
        <x:v>4</x:v>
      </x:c>
      <x:c r="K1156" s="11"/>
      <x:c r="L1156" s="11" t="n">
        <x:v>1</x:v>
      </x:c>
      <x:c r="M1156" s="4" t="str">
        <x:v>2025-05</x:v>
      </x:c>
      <x:c r="N1156" s="4" t="n">
        <x:f>IF(AND(I1156="Settled",ISNUMBER(K1156)),1,0)</x:f>
        <x:v>0</x:v>
      </x:c>
      <x:c r="O1156" s="4" t="str">
        <x:f>IF(N1156=1,IF(K1156&gt;Summary!$B$5,1,0),"")</x:f>
      </x:c>
      <x:c r="P1156" s="12" t="n">
        <x:f>IF(AND(ISNUMBER(F1156),ISNUMBER(G1156),G1156&gt;0),F1156/G1156,"")</x:f>
        <x:v>6.114122580621676</x:v>
      </x:c>
      <x:c r="Q1156" s="14" t="d">
        <x:v>2025-05-01T00:00:00.000Z</x:v>
      </x:c>
      <x:c r="R1156" t="str">
        <x:v>P00553</x:v>
      </x:c>
      <x:c r="S1156" t="str">
        <x:v>I01155</x:v>
      </x:c>
      <x:c r="T1156" t="str">
        <x:v>R05</x:v>
      </x:c>
      <x:c r="U1156" t="n">
        <x:v>0</x:v>
      </x:c>
      <x:c r="V1156" t="n">
        <x:v>0</x:v>
      </x:c>
    </x:row>
    <x:row r="1157" ht="20" customHeight="1">
      <x:c r="A1157" s="4" t="str">
        <x:v>C01156</x:v>
      </x:c>
      <x:c r="B1157" s="4" t="str">
        <x:v>Motor</x:v>
      </x:c>
      <x:c r="C1157" s="4" t="str">
        <x:v>Central</x:v>
      </x:c>
      <x:c r="D1157" s="4" t="str">
        <x:v>Collision</x:v>
      </x:c>
      <x:c r="E1157" s="4" t="str">
        <x:v>Low</x:v>
      </x:c>
      <x:c r="F1157" s="10" t="n">
        <x:v>18419.56</x:v>
      </x:c>
      <x:c r="G1157" s="10" t="n">
        <x:v>6735.1</x:v>
      </x:c>
      <x:c r="H1157" s="11" t="n">
        <x:v>9</x:v>
      </x:c>
      <x:c r="I1157" s="11" t="str">
        <x:v>Settled</x:v>
      </x:c>
      <x:c r="J1157" s="11" t="n">
        <x:v>3</x:v>
      </x:c>
      <x:c r="K1157" s="11" t="n">
        <x:v>6</x:v>
      </x:c>
      <x:c r="L1157" s="11" t="n">
        <x:v>0</x:v>
      </x:c>
      <x:c r="M1157" s="4" t="str">
        <x:v>2025-09</x:v>
      </x:c>
      <x:c r="N1157" s="4" t="n">
        <x:f>IF(AND(I1157="Settled",ISNUMBER(K1157)),1,0)</x:f>
        <x:v>1</x:v>
      </x:c>
      <x:c r="O1157" s="4" t="n">
        <x:f>IF(N1157=1,IF(K1157&gt;Summary!$B$5,1,0),"")</x:f>
        <x:v>0</x:v>
      </x:c>
      <x:c r="P1157" s="12" t="n">
        <x:f>IF(AND(ISNUMBER(F1157),ISNUMBER(G1157),G1157&gt;0),F1157/G1157,"")</x:f>
        <x:v>2.7348606553726005</x:v>
      </x:c>
      <x:c r="Q1157" s="14" t="d">
        <x:v>2025-09-09T00:00:00.000Z</x:v>
      </x:c>
      <x:c r="R1157" t="str">
        <x:v>P00612</x:v>
      </x:c>
      <x:c r="S1157" t="str">
        <x:v>I01156</x:v>
      </x:c>
      <x:c r="T1157" t="str">
        <x:v>R05</x:v>
      </x:c>
      <x:c r="U1157" t="n">
        <x:v>0</x:v>
      </x:c>
      <x:c r="V1157" t="n">
        <x:v>0</x:v>
      </x:c>
    </x:row>
    <x:row r="1158" ht="20" customHeight="1">
      <x:c r="A1158" s="4" t="str">
        <x:v>C01157</x:v>
      </x:c>
      <x:c r="B1158" s="4" t="str">
        <x:v>Motor</x:v>
      </x:c>
      <x:c r="C1158" s="4" t="str">
        <x:v>Central</x:v>
      </x:c>
      <x:c r="D1158" s="4" t="str">
        <x:v>Theft</x:v>
      </x:c>
      <x:c r="E1158" s="4" t="str">
        <x:v>Medium</x:v>
      </x:c>
      <x:c r="F1158" s="10" t="n">
        <x:v>132230</x:v>
      </x:c>
      <x:c r="G1158" s="10" t="n">
        <x:v>30419.72</x:v>
      </x:c>
      <x:c r="H1158" s="11" t="n">
        <x:v>7</x:v>
      </x:c>
      <x:c r="I1158" s="11" t="str">
        <x:v>Pending</x:v>
      </x:c>
      <x:c r="J1158" s="11" t="n">
        <x:v>5</x:v>
      </x:c>
      <x:c r="K1158" s="11"/>
      <x:c r="L1158" s="11" t="n">
        <x:v>1</x:v>
      </x:c>
      <x:c r="M1158" s="4" t="str">
        <x:v>2025-07</x:v>
      </x:c>
      <x:c r="N1158" s="4" t="n">
        <x:f>IF(AND(I1158="Settled",ISNUMBER(K1158)),1,0)</x:f>
        <x:v>0</x:v>
      </x:c>
      <x:c r="O1158" s="4" t="str">
        <x:f>IF(N1158=1,IF(K1158&gt;Summary!$B$5,1,0),"")</x:f>
      </x:c>
      <x:c r="P1158" s="12" t="n">
        <x:f>IF(AND(ISNUMBER(F1158),ISNUMBER(G1158),G1158&gt;0),F1158/G1158,"")</x:f>
        <x:v>4.346851318815558</x:v>
      </x:c>
      <x:c r="Q1158" s="14" t="d">
        <x:v>2025-07-04T00:00:00.000Z</x:v>
      </x:c>
      <x:c r="R1158" t="str">
        <x:v>P01011</x:v>
      </x:c>
      <x:c r="S1158" t="str">
        <x:v>I01157</x:v>
      </x:c>
      <x:c r="T1158" t="str">
        <x:v>R05</x:v>
      </x:c>
      <x:c r="U1158" t="n">
        <x:v>0</x:v>
      </x:c>
      <x:c r="V1158" t="n">
        <x:v>0</x:v>
      </x:c>
    </x:row>
    <x:row r="1159" ht="20" customHeight="1">
      <x:c r="A1159" s="4" t="str">
        <x:v>C01158</x:v>
      </x:c>
      <x:c r="B1159" s="4" t="str">
        <x:v>Motor</x:v>
      </x:c>
      <x:c r="C1159" s="4" t="str">
        <x:v>West</x:v>
      </x:c>
      <x:c r="D1159" s="4" t="str">
        <x:v>Theft</x:v>
      </x:c>
      <x:c r="E1159" s="4" t="str">
        <x:v>Medium</x:v>
      </x:c>
      <x:c r="F1159" s="10" t="n">
        <x:v>86880.87</x:v>
      </x:c>
      <x:c r="G1159" s="10" t="n">
        <x:v>20872.7</x:v>
      </x:c>
      <x:c r="H1159" s="11" t="n">
        <x:v>8</x:v>
      </x:c>
      <x:c r="I1159" s="11" t="str">
        <x:v>Settled</x:v>
      </x:c>
      <x:c r="J1159" s="11" t="n">
        <x:v>4</x:v>
      </x:c>
      <x:c r="K1159" s="11" t="n">
        <x:v>22</x:v>
      </x:c>
      <x:c r="L1159" s="11" t="n">
        <x:v>0</x:v>
      </x:c>
      <x:c r="M1159" s="4" t="str">
        <x:v>2025-07</x:v>
      </x:c>
      <x:c r="N1159" s="4" t="n">
        <x:f>IF(AND(I1159="Settled",ISNUMBER(K1159)),1,0)</x:f>
        <x:v>1</x:v>
      </x:c>
      <x:c r="O1159" s="4" t="n">
        <x:f>IF(N1159=1,IF(K1159&gt;Summary!$B$5,1,0),"")</x:f>
        <x:v>0</x:v>
      </x:c>
      <x:c r="P1159" s="12" t="n">
        <x:f>IF(AND(ISNUMBER(F1159),ISNUMBER(G1159),G1159&gt;0),F1159/G1159,"")</x:f>
        <x:v>4.162416457861225</x:v>
      </x:c>
      <x:c r="Q1159" s="14" t="d">
        <x:v>2025-07-24T00:00:00.000Z</x:v>
      </x:c>
      <x:c r="R1159" t="str">
        <x:v>P00958</x:v>
      </x:c>
      <x:c r="S1159" t="str">
        <x:v>I01158</x:v>
      </x:c>
      <x:c r="T1159" t="str">
        <x:v>R03</x:v>
      </x:c>
      <x:c r="U1159" t="n">
        <x:v>0</x:v>
      </x:c>
      <x:c r="V1159" t="n">
        <x:v>0</x:v>
      </x:c>
    </x:row>
    <x:row r="1160" ht="20" customHeight="1">
      <x:c r="A1160" s="4" t="str">
        <x:v>C01159</x:v>
      </x:c>
      <x:c r="B1160" s="4" t="str">
        <x:v>Motor</x:v>
      </x:c>
      <x:c r="C1160" s="4" t="str">
        <x:v>Central</x:v>
      </x:c>
      <x:c r="D1160" s="4" t="str">
        <x:v>Collision</x:v>
      </x:c>
      <x:c r="E1160" s="4" t="str">
        <x:v>Medium</x:v>
      </x:c>
      <x:c r="F1160" s="10" t="n">
        <x:v>47063.64</x:v>
      </x:c>
      <x:c r="G1160" s="10" t="n">
        <x:v>9706.86</x:v>
      </x:c>
      <x:c r="H1160" s="11" t="n">
        <x:v>2</x:v>
      </x:c>
      <x:c r="I1160" s="11" t="str">
        <x:v>Rejected</x:v>
      </x:c>
      <x:c r="J1160" s="11" t="n">
        <x:v>3</x:v>
      </x:c>
      <x:c r="K1160" s="11"/>
      <x:c r="L1160" s="11" t="n">
        <x:v>0</x:v>
      </x:c>
      <x:c r="M1160" s="4" t="str">
        <x:v>2025-02</x:v>
      </x:c>
      <x:c r="N1160" s="4" t="n">
        <x:f>IF(AND(I1160="Settled",ISNUMBER(K1160)),1,0)</x:f>
        <x:v>0</x:v>
      </x:c>
      <x:c r="O1160" s="4" t="str">
        <x:f>IF(N1160=1,IF(K1160&gt;Summary!$B$5,1,0),"")</x:f>
      </x:c>
      <x:c r="P1160" s="12" t="n">
        <x:f>IF(AND(ISNUMBER(F1160),ISNUMBER(G1160),G1160&gt;0),F1160/G1160,"")</x:f>
        <x:v>4.848492715461024</x:v>
      </x:c>
      <x:c r="Q1160" s="14" t="d">
        <x:v>2025-02-03T00:00:00.000Z</x:v>
      </x:c>
      <x:c r="R1160" t="str">
        <x:v>P01445</x:v>
      </x:c>
      <x:c r="S1160" t="str">
        <x:v>I01159</x:v>
      </x:c>
      <x:c r="T1160" t="str">
        <x:v>R05</x:v>
      </x:c>
      <x:c r="U1160" t="n">
        <x:v>0</x:v>
      </x:c>
      <x:c r="V1160" t="n">
        <x:v>0</x:v>
      </x:c>
    </x:row>
    <x:row r="1161" ht="20" customHeight="1">
      <x:c r="A1161" s="4" t="str">
        <x:v>C01160</x:v>
      </x:c>
      <x:c r="B1161" s="4" t="str">
        <x:v>Property</x:v>
      </x:c>
      <x:c r="C1161" s="4" t="str">
        <x:v>Central</x:v>
      </x:c>
      <x:c r="D1161" s="4" t="str">
        <x:v>Water Damage</x:v>
      </x:c>
      <x:c r="E1161" s="4" t="str">
        <x:v>Medium</x:v>
      </x:c>
      <x:c r="F1161" s="10" t="n">
        <x:v>59881.48</x:v>
      </x:c>
      <x:c r="G1161" s="10" t="n">
        <x:v>16459.01</x:v>
      </x:c>
      <x:c r="H1161" s="11" t="n">
        <x:v>5</x:v>
      </x:c>
      <x:c r="I1161" s="11" t="str">
        <x:v>Settled</x:v>
      </x:c>
      <x:c r="J1161" s="11" t="n">
        <x:v>4</x:v>
      </x:c>
      <x:c r="K1161" s="11" t="n">
        <x:v>19</x:v>
      </x:c>
      <x:c r="L1161" s="11" t="n">
        <x:v>0</x:v>
      </x:c>
      <x:c r="M1161" s="4" t="str">
        <x:v>2025-09</x:v>
      </x:c>
      <x:c r="N1161" s="4" t="n">
        <x:f>IF(AND(I1161="Settled",ISNUMBER(K1161)),1,0)</x:f>
        <x:v>1</x:v>
      </x:c>
      <x:c r="O1161" s="4" t="n">
        <x:f>IF(N1161=1,IF(K1161&gt;Summary!$B$5,1,0),"")</x:f>
        <x:v>0</x:v>
      </x:c>
      <x:c r="P1161" s="12" t="n">
        <x:f>IF(AND(ISNUMBER(F1161),ISNUMBER(G1161),G1161&gt;0),F1161/G1161,"")</x:f>
        <x:v>3.6382188236108983</x:v>
      </x:c>
      <x:c r="Q1161" s="14" t="d">
        <x:v>2025-09-05T00:00:00.000Z</x:v>
      </x:c>
      <x:c r="R1161" t="str">
        <x:v>P00397</x:v>
      </x:c>
      <x:c r="S1161" t="str">
        <x:v>I01160</x:v>
      </x:c>
      <x:c r="T1161" t="str">
        <x:v>R05</x:v>
      </x:c>
      <x:c r="U1161" t="n">
        <x:v>0</x:v>
      </x:c>
      <x:c r="V1161" t="n">
        <x:v>0</x:v>
      </x:c>
    </x:row>
    <x:row r="1162" ht="20" customHeight="1">
      <x:c r="A1162" s="4" t="str">
        <x:v>C01161</x:v>
      </x:c>
      <x:c r="B1162" s="4" t="str">
        <x:v>Motor</x:v>
      </x:c>
      <x:c r="C1162" s="4" t="str">
        <x:v>North</x:v>
      </x:c>
      <x:c r="D1162" s="4" t="str">
        <x:v>Theft</x:v>
      </x:c>
      <x:c r="E1162" s="4" t="str">
        <x:v>Low</x:v>
      </x:c>
      <x:c r="F1162" s="10" t="n">
        <x:v>86588.04</x:v>
      </x:c>
      <x:c r="G1162" s="10" t="n">
        <x:v>8105.96</x:v>
      </x:c>
      <x:c r="H1162" s="11" t="n">
        <x:v>8</x:v>
      </x:c>
      <x:c r="I1162" s="11" t="str">
        <x:v>Settled</x:v>
      </x:c>
      <x:c r="J1162" s="11" t="n">
        <x:v>4</x:v>
      </x:c>
      <x:c r="K1162" s="11" t="n">
        <x:v>26</x:v>
      </x:c>
      <x:c r="L1162" s="11" t="n">
        <x:v>1</x:v>
      </x:c>
      <x:c r="M1162" s="4" t="str">
        <x:v>2025-02</x:v>
      </x:c>
      <x:c r="N1162" s="4" t="n">
        <x:f>IF(AND(I1162="Settled",ISNUMBER(K1162)),1,0)</x:f>
        <x:v>1</x:v>
      </x:c>
      <x:c r="O1162" s="4" t="n">
        <x:f>IF(N1162=1,IF(K1162&gt;Summary!$B$5,1,0),"")</x:f>
        <x:v>0</x:v>
      </x:c>
      <x:c r="P1162" s="12" t="n">
        <x:f>IF(AND(ISNUMBER(F1162),ISNUMBER(G1162),G1162&gt;0),F1162/G1162,"")</x:f>
        <x:v>10.682021623595476</x:v>
      </x:c>
      <x:c r="Q1162" s="14" t="d">
        <x:v>2025-02-03T00:00:00.000Z</x:v>
      </x:c>
      <x:c r="R1162" t="str">
        <x:v>P00442</x:v>
      </x:c>
      <x:c r="S1162" t="str">
        <x:v>I01161</x:v>
      </x:c>
      <x:c r="T1162" t="str">
        <x:v>R02</x:v>
      </x:c>
      <x:c r="U1162" t="n">
        <x:v>0</x:v>
      </x:c>
      <x:c r="V1162" t="n">
        <x:v>0</x:v>
      </x:c>
    </x:row>
    <x:row r="1163" ht="20" customHeight="1">
      <x:c r="A1163" s="4" t="str">
        <x:v>C01162</x:v>
      </x:c>
      <x:c r="B1163" s="4" t="str">
        <x:v>Motor</x:v>
      </x:c>
      <x:c r="C1163" s="4" t="str">
        <x:v>South</x:v>
      </x:c>
      <x:c r="D1163" s="4" t="str">
        <x:v>Glass Damage</x:v>
      </x:c>
      <x:c r="E1163" s="4" t="str">
        <x:v>Medium</x:v>
      </x:c>
      <x:c r="F1163" s="10" t="n">
        <x:v>12646.66</x:v>
      </x:c>
      <x:c r="G1163" s="10" t="n">
        <x:v>11135.15</x:v>
      </x:c>
      <x:c r="H1163" s="11" t="n">
        <x:v>2</x:v>
      </x:c>
      <x:c r="I1163" s="11" t="str">
        <x:v>Pending</x:v>
      </x:c>
      <x:c r="J1163" s="11" t="n">
        <x:v>4</x:v>
      </x:c>
      <x:c r="K1163" s="11"/>
      <x:c r="L1163" s="11" t="n">
        <x:v>0</x:v>
      </x:c>
      <x:c r="M1163" s="4" t="str">
        <x:v>2025-07</x:v>
      </x:c>
      <x:c r="N1163" s="4" t="n">
        <x:f>IF(AND(I1163="Settled",ISNUMBER(K1163)),1,0)</x:f>
        <x:v>0</x:v>
      </x:c>
      <x:c r="O1163" s="4" t="str">
        <x:f>IF(N1163=1,IF(K1163&gt;Summary!$B$5,1,0),"")</x:f>
      </x:c>
      <x:c r="P1163" s="12" t="n">
        <x:f>IF(AND(ISNUMBER(F1163),ISNUMBER(G1163),G1163&gt;0),F1163/G1163,"")</x:f>
        <x:v>1.1357422217033448</x:v>
      </x:c>
      <x:c r="Q1163" s="14" t="d">
        <x:v>2025-07-28T00:00:00.000Z</x:v>
      </x:c>
      <x:c r="R1163" t="str">
        <x:v>P00249</x:v>
      </x:c>
      <x:c r="S1163" t="str">
        <x:v>I01162</x:v>
      </x:c>
      <x:c r="T1163" t="str">
        <x:v>R01</x:v>
      </x:c>
      <x:c r="U1163" t="n">
        <x:v>0</x:v>
      </x:c>
      <x:c r="V1163" t="n">
        <x:v>0</x:v>
      </x:c>
    </x:row>
    <x:row r="1164" ht="20" customHeight="1">
      <x:c r="A1164" s="4" t="str">
        <x:v>C01163</x:v>
      </x:c>
      <x:c r="B1164" s="4" t="str">
        <x:v>Motor</x:v>
      </x:c>
      <x:c r="C1164" s="4" t="str">
        <x:v>East</x:v>
      </x:c>
      <x:c r="D1164" s="4" t="str">
        <x:v>Theft</x:v>
      </x:c>
      <x:c r="E1164" s="4" t="str">
        <x:v>Low</x:v>
      </x:c>
      <x:c r="F1164" s="10" t="n">
        <x:v>23771.23</x:v>
      </x:c>
      <x:c r="G1164" s="10" t="n">
        <x:v>12029.98</x:v>
      </x:c>
      <x:c r="H1164" s="11" t="n">
        <x:v>6</x:v>
      </x:c>
      <x:c r="I1164" s="11" t="str">
        <x:v>Settled</x:v>
      </x:c>
      <x:c r="J1164" s="11" t="n">
        <x:v>5</x:v>
      </x:c>
      <x:c r="K1164" s="11" t="n">
        <x:v>28</x:v>
      </x:c>
      <x:c r="L1164" s="11" t="n">
        <x:v>1</x:v>
      </x:c>
      <x:c r="M1164" s="4" t="str">
        <x:v>2025-10</x:v>
      </x:c>
      <x:c r="N1164" s="4" t="n">
        <x:f>IF(AND(I1164="Settled",ISNUMBER(K1164)),1,0)</x:f>
        <x:v>1</x:v>
      </x:c>
      <x:c r="O1164" s="4" t="n">
        <x:f>IF(N1164=1,IF(K1164&gt;Summary!$B$5,1,0),"")</x:f>
        <x:v>0</x:v>
      </x:c>
      <x:c r="P1164" s="12" t="n">
        <x:f>IF(AND(ISNUMBER(F1164),ISNUMBER(G1164),G1164&gt;0),F1164/G1164,"")</x:f>
        <x:v>1.975999128843107</x:v>
      </x:c>
      <x:c r="Q1164" s="14" t="d">
        <x:v>2025-10-16T00:00:00.000Z</x:v>
      </x:c>
      <x:c r="R1164" t="str">
        <x:v>P01064</x:v>
      </x:c>
      <x:c r="S1164" t="str">
        <x:v>I01163</x:v>
      </x:c>
      <x:c r="T1164" t="str">
        <x:v>R04</x:v>
      </x:c>
      <x:c r="U1164" t="n">
        <x:v>0</x:v>
      </x:c>
      <x:c r="V1164" t="n">
        <x:v>0</x:v>
      </x:c>
    </x:row>
    <x:row r="1165" ht="20" customHeight="1">
      <x:c r="A1165" s="4" t="str">
        <x:v>C01164</x:v>
      </x:c>
      <x:c r="B1165" s="4" t="str">
        <x:v>Property</x:v>
      </x:c>
      <x:c r="C1165" s="4" t="str">
        <x:v>North</x:v>
      </x:c>
      <x:c r="D1165" s="4" t="str">
        <x:v>Fire</x:v>
      </x:c>
      <x:c r="E1165" s="4" t="str">
        <x:v>Low</x:v>
      </x:c>
      <x:c r="F1165" s="10" t="n">
        <x:v>27598.57</x:v>
      </x:c>
      <x:c r="G1165" s="10" t="n">
        <x:v>5718.1</x:v>
      </x:c>
      <x:c r="H1165" s="11" t="n">
        <x:v>10</x:v>
      </x:c>
      <x:c r="I1165" s="11" t="str">
        <x:v>Settled</x:v>
      </x:c>
      <x:c r="J1165" s="11" t="n">
        <x:v>5</x:v>
      </x:c>
      <x:c r="K1165" s="11" t="n">
        <x:v>31</x:v>
      </x:c>
      <x:c r="L1165" s="11" t="n">
        <x:v>1</x:v>
      </x:c>
      <x:c r="M1165" s="4" t="str">
        <x:v>2025-09</x:v>
      </x:c>
      <x:c r="N1165" s="4" t="n">
        <x:f>IF(AND(I1165="Settled",ISNUMBER(K1165)),1,0)</x:f>
        <x:v>1</x:v>
      </x:c>
      <x:c r="O1165" s="4" t="n">
        <x:f>IF(N1165=1,IF(K1165&gt;Summary!$B$5,1,0),"")</x:f>
        <x:v>1</x:v>
      </x:c>
      <x:c r="P1165" s="12" t="n">
        <x:f>IF(AND(ISNUMBER(F1165),ISNUMBER(G1165),G1165&gt;0),F1165/G1165,"")</x:f>
        <x:v>4.82652804253161</x:v>
      </x:c>
      <x:c r="Q1165" s="14" t="d">
        <x:v>2025-09-23T00:00:00.000Z</x:v>
      </x:c>
      <x:c r="R1165" t="str">
        <x:v>P00854</x:v>
      </x:c>
      <x:c r="S1165" t="str">
        <x:v>I01164</x:v>
      </x:c>
      <x:c r="T1165" t="str">
        <x:v>R02</x:v>
      </x:c>
      <x:c r="U1165" t="n">
        <x:v>0</x:v>
      </x:c>
      <x:c r="V1165" t="n">
        <x:v>0</x:v>
      </x:c>
    </x:row>
    <x:row r="1166" ht="20" customHeight="1">
      <x:c r="A1166" s="4" t="str">
        <x:v>C01165</x:v>
      </x:c>
      <x:c r="B1166" s="4" t="str">
        <x:v>Motor</x:v>
      </x:c>
      <x:c r="C1166" s="4" t="str">
        <x:v>South</x:v>
      </x:c>
      <x:c r="D1166" s="4" t="str">
        <x:v>Collision</x:v>
      </x:c>
      <x:c r="E1166" s="4" t="str">
        <x:v>Unknown</x:v>
      </x:c>
      <x:c r="F1166" s="10" t="n">
        <x:v>20906.32</x:v>
      </x:c>
      <x:c r="G1166" s="10" t="n">
        <x:v>9733.76</x:v>
      </x:c>
      <x:c r="H1166" s="11" t="n">
        <x:v>10</x:v>
      </x:c>
      <x:c r="I1166" s="11" t="str">
        <x:v>Pending</x:v>
      </x:c>
      <x:c r="J1166" s="11" t="n">
        <x:v>4</x:v>
      </x:c>
      <x:c r="K1166" s="11"/>
      <x:c r="L1166" s="11" t="n">
        <x:v>0</x:v>
      </x:c>
      <x:c r="M1166" s="4" t="str">
        <x:v>2025-05</x:v>
      </x:c>
      <x:c r="N1166" s="4" t="n">
        <x:f>IF(AND(I1166="Settled",ISNUMBER(K1166)),1,0)</x:f>
        <x:v>0</x:v>
      </x:c>
      <x:c r="O1166" s="4" t="str">
        <x:f>IF(N1166=1,IF(K1166&gt;Summary!$B$5,1,0),"")</x:f>
      </x:c>
      <x:c r="P1166" s="12" t="n">
        <x:f>IF(AND(ISNUMBER(F1166),ISNUMBER(G1166),G1166&gt;0),F1166/G1166,"")</x:f>
        <x:v>2.147815438227365</x:v>
      </x:c>
      <x:c r="Q1166" s="14" t="d">
        <x:v>2025-05-09T00:00:00.000Z</x:v>
      </x:c>
      <x:c r="R1166" t="str">
        <x:v>P00556</x:v>
      </x:c>
      <x:c r="S1166" t="str">
        <x:v>I01165</x:v>
      </x:c>
      <x:c r="T1166" t="str">
        <x:v>R01</x:v>
      </x:c>
      <x:c r="U1166" t="n">
        <x:v>0</x:v>
      </x:c>
      <x:c r="V1166" t="n">
        <x:v>0</x:v>
      </x:c>
    </x:row>
    <x:row r="1167" ht="20" customHeight="1">
      <x:c r="A1167" s="4" t="str">
        <x:v>C01166</x:v>
      </x:c>
      <x:c r="B1167" s="4" t="str">
        <x:v>Motor</x:v>
      </x:c>
      <x:c r="C1167" s="4" t="str">
        <x:v>North</x:v>
      </x:c>
      <x:c r="D1167" s="4" t="str">
        <x:v>Collision</x:v>
      </x:c>
      <x:c r="E1167" s="4" t="str">
        <x:v>Low</x:v>
      </x:c>
      <x:c r="F1167" s="10" t="n">
        <x:v>15249.62</x:v>
      </x:c>
      <x:c r="G1167" s="10" t="n">
        <x:v>8875.31</x:v>
      </x:c>
      <x:c r="H1167" s="11" t="n">
        <x:v>7</x:v>
      </x:c>
      <x:c r="I1167" s="11" t="str">
        <x:v>Pending</x:v>
      </x:c>
      <x:c r="J1167" s="11" t="n">
        <x:v>3</x:v>
      </x:c>
      <x:c r="K1167" s="11"/>
      <x:c r="L1167" s="11" t="n">
        <x:v>0</x:v>
      </x:c>
      <x:c r="M1167" s="4" t="str">
        <x:v>2025-02</x:v>
      </x:c>
      <x:c r="N1167" s="4" t="n">
        <x:f>IF(AND(I1167="Settled",ISNUMBER(K1167)),1,0)</x:f>
        <x:v>0</x:v>
      </x:c>
      <x:c r="O1167" s="4" t="str">
        <x:f>IF(N1167=1,IF(K1167&gt;Summary!$B$5,1,0),"")</x:f>
      </x:c>
      <x:c r="P1167" s="12" t="n">
        <x:f>IF(AND(ISNUMBER(F1167),ISNUMBER(G1167),G1167&gt;0),F1167/G1167,"")</x:f>
        <x:v>1.718207026008106</x:v>
      </x:c>
      <x:c r="Q1167" s="14" t="d">
        <x:v>2025-02-26T00:00:00.000Z</x:v>
      </x:c>
      <x:c r="R1167" t="str">
        <x:v>P01113</x:v>
      </x:c>
      <x:c r="S1167" t="str">
        <x:v>I01166</x:v>
      </x:c>
      <x:c r="T1167" t="str">
        <x:v>R02</x:v>
      </x:c>
      <x:c r="U1167" t="n">
        <x:v>0</x:v>
      </x:c>
      <x:c r="V1167" t="n">
        <x:v>0</x:v>
      </x:c>
    </x:row>
    <x:row r="1168" ht="20" customHeight="1">
      <x:c r="A1168" s="4" t="str">
        <x:v>C01167</x:v>
      </x:c>
      <x:c r="B1168" s="4" t="str">
        <x:v>Property</x:v>
      </x:c>
      <x:c r="C1168" s="4" t="str">
        <x:v>West</x:v>
      </x:c>
      <x:c r="D1168" s="4" t="str">
        <x:v>Water Damage</x:v>
      </x:c>
      <x:c r="E1168" s="4" t="str">
        <x:v>Low</x:v>
      </x:c>
      <x:c r="F1168" s="10" t="n">
        <x:v>22289.89</x:v>
      </x:c>
      <x:c r="G1168" s="10" t="n">
        <x:v>19643.88</x:v>
      </x:c>
      <x:c r="H1168" s="11" t="n">
        <x:v>7</x:v>
      </x:c>
      <x:c r="I1168" s="11" t="str">
        <x:v>Settled</x:v>
      </x:c>
      <x:c r="J1168" s="11" t="n">
        <x:v>2</x:v>
      </x:c>
      <x:c r="K1168" s="11" t="n">
        <x:v>8</x:v>
      </x:c>
      <x:c r="L1168" s="11" t="n">
        <x:v>0</x:v>
      </x:c>
      <x:c r="M1168" s="4" t="str">
        <x:v>2025-10</x:v>
      </x:c>
      <x:c r="N1168" s="4" t="n">
        <x:f>IF(AND(I1168="Settled",ISNUMBER(K1168)),1,0)</x:f>
        <x:v>1</x:v>
      </x:c>
      <x:c r="O1168" s="4" t="n">
        <x:f>IF(N1168=1,IF(K1168&gt;Summary!$B$5,1,0),"")</x:f>
        <x:v>0</x:v>
      </x:c>
      <x:c r="P1168" s="12" t="n">
        <x:f>IF(AND(ISNUMBER(F1168),ISNUMBER(G1168),G1168&gt;0),F1168/G1168,"")</x:f>
        <x:v>1.1346989494947026</x:v>
      </x:c>
      <x:c r="Q1168" s="14" t="d">
        <x:v>2025-10-31T00:00:00.000Z</x:v>
      </x:c>
      <x:c r="R1168" t="str">
        <x:v>P00603</x:v>
      </x:c>
      <x:c r="S1168" t="str">
        <x:v>I01167</x:v>
      </x:c>
      <x:c r="T1168" t="str">
        <x:v>R03</x:v>
      </x:c>
      <x:c r="U1168" t="n">
        <x:v>0</x:v>
      </x:c>
      <x:c r="V1168" t="n">
        <x:v>0</x:v>
      </x:c>
    </x:row>
    <x:row r="1169" ht="20" customHeight="1">
      <x:c r="A1169" s="4" t="str">
        <x:v>C01168</x:v>
      </x:c>
      <x:c r="B1169" s="4" t="str">
        <x:v>Motor</x:v>
      </x:c>
      <x:c r="C1169" s="4" t="str">
        <x:v>East</x:v>
      </x:c>
      <x:c r="D1169" s="4" t="str">
        <x:v>Collision</x:v>
      </x:c>
      <x:c r="E1169" s="4" t="str">
        <x:v>Low</x:v>
      </x:c>
      <x:c r="F1169" s="10" t="n">
        <x:v>14524.36</x:v>
      </x:c>
      <x:c r="G1169" s="10" t="n">
        <x:v>8289.24</x:v>
      </x:c>
      <x:c r="H1169" s="11" t="n">
        <x:v>4</x:v>
      </x:c>
      <x:c r="I1169" s="11" t="str">
        <x:v>Settled</x:v>
      </x:c>
      <x:c r="J1169" s="11" t="n">
        <x:v>3</x:v>
      </x:c>
      <x:c r="K1169" s="11" t="n">
        <x:v>17</x:v>
      </x:c>
      <x:c r="L1169" s="11" t="n">
        <x:v>0</x:v>
      </x:c>
      <x:c r="M1169" s="4" t="str">
        <x:v>2025-03</x:v>
      </x:c>
      <x:c r="N1169" s="4" t="n">
        <x:f>IF(AND(I1169="Settled",ISNUMBER(K1169)),1,0)</x:f>
        <x:v>1</x:v>
      </x:c>
      <x:c r="O1169" s="4" t="n">
        <x:f>IF(N1169=1,IF(K1169&gt;Summary!$B$5,1,0),"")</x:f>
        <x:v>0</x:v>
      </x:c>
      <x:c r="P1169" s="12" t="n">
        <x:f>IF(AND(ISNUMBER(F1169),ISNUMBER(G1169),G1169&gt;0),F1169/G1169,"")</x:f>
        <x:v>1.7521944110678422</x:v>
      </x:c>
      <x:c r="Q1169" s="14" t="d">
        <x:v>2025-03-20T00:00:00.000Z</x:v>
      </x:c>
      <x:c r="R1169" t="str">
        <x:v>P00313</x:v>
      </x:c>
      <x:c r="S1169" t="str">
        <x:v>I01168</x:v>
      </x:c>
      <x:c r="T1169" t="str">
        <x:v>R04</x:v>
      </x:c>
      <x:c r="U1169" t="n">
        <x:v>0</x:v>
      </x:c>
      <x:c r="V1169" t="n">
        <x:v>0</x:v>
      </x:c>
    </x:row>
    <x:row r="1170" ht="20" customHeight="1">
      <x:c r="A1170" s="4" t="str">
        <x:v>C01169</x:v>
      </x:c>
      <x:c r="B1170" s="4" t="str">
        <x:v>Motor</x:v>
      </x:c>
      <x:c r="C1170" s="4" t="str">
        <x:v>East</x:v>
      </x:c>
      <x:c r="D1170" s="4" t="str">
        <x:v>Collision</x:v>
      </x:c>
      <x:c r="E1170" s="4" t="str">
        <x:v>Medium</x:v>
      </x:c>
      <x:c r="F1170" s="10" t="n">
        <x:v>55804.03</x:v>
      </x:c>
      <x:c r="G1170" s="10" t="n">
        <x:v>8990.48</x:v>
      </x:c>
      <x:c r="H1170" s="11" t="n">
        <x:v>3</x:v>
      </x:c>
      <x:c r="I1170" s="11" t="str">
        <x:v>Settled</x:v>
      </x:c>
      <x:c r="J1170" s="11" t="n">
        <x:v>4</x:v>
      </x:c>
      <x:c r="K1170" s="11" t="n">
        <x:v>21</x:v>
      </x:c>
      <x:c r="L1170" s="11" t="n">
        <x:v>0</x:v>
      </x:c>
      <x:c r="M1170" s="4" t="str">
        <x:v>2025-06</x:v>
      </x:c>
      <x:c r="N1170" s="4" t="n">
        <x:f>IF(AND(I1170="Settled",ISNUMBER(K1170)),1,0)</x:f>
        <x:v>1</x:v>
      </x:c>
      <x:c r="O1170" s="4" t="n">
        <x:f>IF(N1170=1,IF(K1170&gt;Summary!$B$5,1,0),"")</x:f>
        <x:v>0</x:v>
      </x:c>
      <x:c r="P1170" s="12" t="n">
        <x:f>IF(AND(ISNUMBER(F1170),ISNUMBER(G1170),G1170&gt;0),F1170/G1170,"")</x:f>
        <x:v>6.2070134186383825</x:v>
      </x:c>
      <x:c r="Q1170" s="14" t="d">
        <x:v>2025-06-30T00:00:00.000Z</x:v>
      </x:c>
      <x:c r="R1170" t="str">
        <x:v>P00864</x:v>
      </x:c>
      <x:c r="S1170" t="str">
        <x:v>I01169</x:v>
      </x:c>
      <x:c r="T1170" t="str">
        <x:v>R04</x:v>
      </x:c>
      <x:c r="U1170" t="n">
        <x:v>0</x:v>
      </x:c>
      <x:c r="V1170" t="n">
        <x:v>0</x:v>
      </x:c>
    </x:row>
    <x:row r="1171" ht="20" customHeight="1">
      <x:c r="A1171" s="4" t="str">
        <x:v>C01170</x:v>
      </x:c>
      <x:c r="B1171" s="4" t="str">
        <x:v>Motor</x:v>
      </x:c>
      <x:c r="C1171" s="4" t="str">
        <x:v>South</x:v>
      </x:c>
      <x:c r="D1171" s="4" t="str">
        <x:v>Theft</x:v>
      </x:c>
      <x:c r="E1171" s="4" t="str">
        <x:v>High</x:v>
      </x:c>
      <x:c r="F1171" s="10" t="n">
        <x:v>123065.87</x:v>
      </x:c>
      <x:c r="G1171" s="10" t="n">
        <x:v>17819.77</x:v>
      </x:c>
      <x:c r="H1171" s="11" t="n">
        <x:v>4</x:v>
      </x:c>
      <x:c r="I1171" s="11" t="str">
        <x:v>Settled</x:v>
      </x:c>
      <x:c r="J1171" s="11" t="n">
        <x:v>6</x:v>
      </x:c>
      <x:c r="K1171" s="11" t="n">
        <x:v>36</x:v>
      </x:c>
      <x:c r="L1171" s="11" t="n">
        <x:v>1</x:v>
      </x:c>
      <x:c r="M1171" s="4" t="str">
        <x:v>2025-03</x:v>
      </x:c>
      <x:c r="N1171" s="4" t="n">
        <x:f>IF(AND(I1171="Settled",ISNUMBER(K1171)),1,0)</x:f>
        <x:v>1</x:v>
      </x:c>
      <x:c r="O1171" s="4" t="n">
        <x:f>IF(N1171=1,IF(K1171&gt;Summary!$B$5,1,0),"")</x:f>
        <x:v>1</x:v>
      </x:c>
      <x:c r="P1171" s="12" t="n">
        <x:f>IF(AND(ISNUMBER(F1171),ISNUMBER(G1171),G1171&gt;0),F1171/G1171,"")</x:f>
        <x:v>6.906142447405325</x:v>
      </x:c>
      <x:c r="Q1171" s="14" t="d">
        <x:v>2025-03-28T00:00:00.000Z</x:v>
      </x:c>
      <x:c r="R1171" t="str">
        <x:v>P00699</x:v>
      </x:c>
      <x:c r="S1171" t="str">
        <x:v>I01170</x:v>
      </x:c>
      <x:c r="T1171" t="str">
        <x:v>R01</x:v>
      </x:c>
      <x:c r="U1171" t="n">
        <x:v>0</x:v>
      </x:c>
      <x:c r="V1171" t="n">
        <x:v>0</x:v>
      </x:c>
    </x:row>
    <x:row r="1172" ht="20" customHeight="1">
      <x:c r="A1172" s="4" t="str">
        <x:v>C01171</x:v>
      </x:c>
      <x:c r="B1172" s="4" t="str">
        <x:v>Motor</x:v>
      </x:c>
      <x:c r="C1172" s="4" t="str">
        <x:v>West</x:v>
      </x:c>
      <x:c r="D1172" s="4" t="str">
        <x:v>Collision</x:v>
      </x:c>
      <x:c r="E1172" s="4" t="str">
        <x:v>Medium</x:v>
      </x:c>
      <x:c r="F1172" s="10" t="n">
        <x:v>27819.8</x:v>
      </x:c>
      <x:c r="G1172" s="10" t="n">
        <x:v>14398.51</x:v>
      </x:c>
      <x:c r="H1172" s="11" t="n">
        <x:v>5</x:v>
      </x:c>
      <x:c r="I1172" s="11" t="str">
        <x:v>Settled</x:v>
      </x:c>
      <x:c r="J1172" s="11" t="n">
        <x:v>3</x:v>
      </x:c>
      <x:c r="K1172" s="11" t="n">
        <x:v>14</x:v>
      </x:c>
      <x:c r="L1172" s="11" t="n">
        <x:v>0</x:v>
      </x:c>
      <x:c r="M1172" s="4" t="str">
        <x:v>2025-01</x:v>
      </x:c>
      <x:c r="N1172" s="4" t="n">
        <x:f>IF(AND(I1172="Settled",ISNUMBER(K1172)),1,0)</x:f>
        <x:v>1</x:v>
      </x:c>
      <x:c r="O1172" s="4" t="n">
        <x:f>IF(N1172=1,IF(K1172&gt;Summary!$B$5,1,0),"")</x:f>
        <x:v>0</x:v>
      </x:c>
      <x:c r="P1172" s="12" t="n">
        <x:f>IF(AND(ISNUMBER(F1172),ISNUMBER(G1172),G1172&gt;0),F1172/G1172,"")</x:f>
        <x:v>1.9321304773896744</x:v>
      </x:c>
      <x:c r="Q1172" s="14" t="d">
        <x:v>2025-01-11T00:00:00.000Z</x:v>
      </x:c>
      <x:c r="R1172" t="str">
        <x:v>P00649</x:v>
      </x:c>
      <x:c r="S1172" t="str">
        <x:v>I01171</x:v>
      </x:c>
      <x:c r="T1172" t="str">
        <x:v>R03</x:v>
      </x:c>
      <x:c r="U1172" t="n">
        <x:v>0</x:v>
      </x:c>
      <x:c r="V1172" t="n">
        <x:v>0</x:v>
      </x:c>
    </x:row>
    <x:row r="1173" ht="20" customHeight="1">
      <x:c r="A1173" s="4" t="str">
        <x:v>C01172</x:v>
      </x:c>
      <x:c r="B1173" s="4" t="str">
        <x:v>Motor</x:v>
      </x:c>
      <x:c r="C1173" s="4" t="str">
        <x:v>North</x:v>
      </x:c>
      <x:c r="D1173" s="4" t="str">
        <x:v>Collision</x:v>
      </x:c>
      <x:c r="E1173" s="4" t="str">
        <x:v>Low</x:v>
      </x:c>
      <x:c r="F1173" s="10" t="n">
        <x:v>27615.39</x:v>
      </x:c>
      <x:c r="G1173" s="10" t="n">
        <x:v>6696.22</x:v>
      </x:c>
      <x:c r="H1173" s="11" t="n">
        <x:v>9</x:v>
      </x:c>
      <x:c r="I1173" s="11" t="str">
        <x:v>Pending</x:v>
      </x:c>
      <x:c r="J1173" s="11" t="n">
        <x:v>3</x:v>
      </x:c>
      <x:c r="K1173" s="11"/>
      <x:c r="L1173" s="11" t="n">
        <x:v>0</x:v>
      </x:c>
      <x:c r="M1173" s="4" t="str">
        <x:v>2025-06</x:v>
      </x:c>
      <x:c r="N1173" s="4" t="n">
        <x:f>IF(AND(I1173="Settled",ISNUMBER(K1173)),1,0)</x:f>
        <x:v>0</x:v>
      </x:c>
      <x:c r="O1173" s="4" t="str">
        <x:f>IF(N1173=1,IF(K1173&gt;Summary!$B$5,1,0),"")</x:f>
      </x:c>
      <x:c r="P1173" s="12" t="n">
        <x:f>IF(AND(ISNUMBER(F1173),ISNUMBER(G1173),G1173&gt;0),F1173/G1173,"")</x:f>
        <x:v>4.124026689684627</x:v>
      </x:c>
      <x:c r="Q1173" s="14" t="d">
        <x:v>2025-06-02T00:00:00.000Z</x:v>
      </x:c>
      <x:c r="R1173" t="str">
        <x:v>P00712</x:v>
      </x:c>
      <x:c r="S1173" t="str">
        <x:v>I01172</x:v>
      </x:c>
      <x:c r="T1173" t="str">
        <x:v>R02</x:v>
      </x:c>
      <x:c r="U1173" t="n">
        <x:v>0</x:v>
      </x:c>
      <x:c r="V1173" t="n">
        <x:v>0</x:v>
      </x:c>
    </x:row>
    <x:row r="1174" ht="20" customHeight="1">
      <x:c r="A1174" s="4" t="str">
        <x:v>C01173</x:v>
      </x:c>
      <x:c r="B1174" s="4" t="str">
        <x:v>Motor</x:v>
      </x:c>
      <x:c r="C1174" s="4" t="str">
        <x:v>South</x:v>
      </x:c>
      <x:c r="D1174" s="4" t="str">
        <x:v>Collision</x:v>
      </x:c>
      <x:c r="E1174" s="4" t="str">
        <x:v>High</x:v>
      </x:c>
      <x:c r="F1174" s="10" t="n">
        <x:v>223310.35</x:v>
      </x:c>
      <x:c r="G1174" s="10" t="n">
        <x:v>13106.55</x:v>
      </x:c>
      <x:c r="H1174" s="11" t="n">
        <x:v>5</x:v>
      </x:c>
      <x:c r="I1174" s="11" t="str">
        <x:v>Settled</x:v>
      </x:c>
      <x:c r="J1174" s="11" t="n">
        <x:v>4</x:v>
      </x:c>
      <x:c r="K1174" s="11" t="n">
        <x:v>43</x:v>
      </x:c>
      <x:c r="L1174" s="11" t="n">
        <x:v>1</x:v>
      </x:c>
      <x:c r="M1174" s="4" t="str">
        <x:v>2025-07</x:v>
      </x:c>
      <x:c r="N1174" s="4" t="n">
        <x:f>IF(AND(I1174="Settled",ISNUMBER(K1174)),1,0)</x:f>
        <x:v>1</x:v>
      </x:c>
      <x:c r="O1174" s="4" t="n">
        <x:f>IF(N1174=1,IF(K1174&gt;Summary!$B$5,1,0),"")</x:f>
        <x:v>1</x:v>
      </x:c>
      <x:c r="P1174" s="12" t="n">
        <x:f>IF(AND(ISNUMBER(F1174),ISNUMBER(G1174),G1174&gt;0),F1174/G1174,"")</x:f>
        <x:v>17.03807256677005</x:v>
      </x:c>
      <x:c r="Q1174" s="14" t="d">
        <x:v>2025-07-20T00:00:00.000Z</x:v>
      </x:c>
      <x:c r="R1174" t="str">
        <x:v>P01463</x:v>
      </x:c>
      <x:c r="S1174" t="str">
        <x:v>I01173</x:v>
      </x:c>
      <x:c r="T1174" t="str">
        <x:v>R01</x:v>
      </x:c>
      <x:c r="U1174" t="n">
        <x:v>0</x:v>
      </x:c>
      <x:c r="V1174" t="n">
        <x:v>0</x:v>
      </x:c>
    </x:row>
    <x:row r="1175" ht="20" customHeight="1">
      <x:c r="A1175" s="4" t="str">
        <x:v>C01174</x:v>
      </x:c>
      <x:c r="B1175" s="4" t="str">
        <x:v>Property</x:v>
      </x:c>
      <x:c r="C1175" s="4" t="str">
        <x:v>North</x:v>
      </x:c>
      <x:c r="D1175" s="4" t="str">
        <x:v>Flood</x:v>
      </x:c>
      <x:c r="E1175" s="4" t="str">
        <x:v>Low</x:v>
      </x:c>
      <x:c r="F1175" s="10" t="n">
        <x:v>27882.2</x:v>
      </x:c>
      <x:c r="G1175" s="10" t="n">
        <x:v>6487.22</x:v>
      </x:c>
      <x:c r="H1175" s="11" t="n">
        <x:v>3</x:v>
      </x:c>
      <x:c r="I1175" s="11" t="str">
        <x:v>Settled</x:v>
      </x:c>
      <x:c r="J1175" s="11" t="n">
        <x:v>4</x:v>
      </x:c>
      <x:c r="K1175" s="11" t="n">
        <x:v>6</x:v>
      </x:c>
      <x:c r="L1175" s="11" t="n">
        <x:v>0</x:v>
      </x:c>
      <x:c r="M1175" s="4" t="str">
        <x:v>2025-10</x:v>
      </x:c>
      <x:c r="N1175" s="4" t="n">
        <x:f>IF(AND(I1175="Settled",ISNUMBER(K1175)),1,0)</x:f>
        <x:v>1</x:v>
      </x:c>
      <x:c r="O1175" s="4" t="n">
        <x:f>IF(N1175=1,IF(K1175&gt;Summary!$B$5,1,0),"")</x:f>
        <x:v>0</x:v>
      </x:c>
      <x:c r="P1175" s="12" t="n">
        <x:f>IF(AND(ISNUMBER(F1175),ISNUMBER(G1175),G1175&gt;0),F1175/G1175,"")</x:f>
        <x:v>4.298019798927738</x:v>
      </x:c>
      <x:c r="Q1175" s="14" t="d">
        <x:v>2025-10-05T00:00:00.000Z</x:v>
      </x:c>
      <x:c r="R1175" t="str">
        <x:v>P00346</x:v>
      </x:c>
      <x:c r="S1175" t="str">
        <x:v>I01174</x:v>
      </x:c>
      <x:c r="T1175" t="str">
        <x:v>R02</x:v>
      </x:c>
      <x:c r="U1175" t="n">
        <x:v>0</x:v>
      </x:c>
      <x:c r="V1175" t="n">
        <x:v>0</x:v>
      </x:c>
    </x:row>
    <x:row r="1176" ht="20" customHeight="1">
      <x:c r="A1176" s="4" t="str">
        <x:v>C01175</x:v>
      </x:c>
      <x:c r="B1176" s="4" t="str">
        <x:v>Motor</x:v>
      </x:c>
      <x:c r="C1176" s="4" t="str">
        <x:v>North</x:v>
      </x:c>
      <x:c r="D1176" s="4" t="str">
        <x:v>Collision</x:v>
      </x:c>
      <x:c r="E1176" s="4" t="str">
        <x:v>High</x:v>
      </x:c>
      <x:c r="F1176" s="10" t="n">
        <x:v>120233.93</x:v>
      </x:c>
      <x:c r="G1176" s="10" t="n">
        <x:v>8105.96</x:v>
      </x:c>
      <x:c r="H1176" s="11" t="n">
        <x:v>8</x:v>
      </x:c>
      <x:c r="I1176" s="11" t="str">
        <x:v>Settled</x:v>
      </x:c>
      <x:c r="J1176" s="11" t="n">
        <x:v>5</x:v>
      </x:c>
      <x:c r="K1176" s="11" t="n">
        <x:v>46</x:v>
      </x:c>
      <x:c r="L1176" s="11" t="n">
        <x:v>1</x:v>
      </x:c>
      <x:c r="M1176" s="4" t="str">
        <x:v>2025-09</x:v>
      </x:c>
      <x:c r="N1176" s="4" t="n">
        <x:f>IF(AND(I1176="Settled",ISNUMBER(K1176)),1,0)</x:f>
        <x:v>1</x:v>
      </x:c>
      <x:c r="O1176" s="4" t="n">
        <x:f>IF(N1176=1,IF(K1176&gt;Summary!$B$5,1,0),"")</x:f>
        <x:v>1</x:v>
      </x:c>
      <x:c r="P1176" s="12" t="n">
        <x:f>IF(AND(ISNUMBER(F1176),ISNUMBER(G1176),G1176&gt;0),F1176/G1176,"")</x:f>
        <x:v>14.832781064796766</x:v>
      </x:c>
      <x:c r="Q1176" s="14" t="d">
        <x:v>2025-09-22T00:00:00.000Z</x:v>
      </x:c>
      <x:c r="R1176" t="str">
        <x:v>P00442</x:v>
      </x:c>
      <x:c r="S1176" t="str">
        <x:v>I01175</x:v>
      </x:c>
      <x:c r="T1176" t="str">
        <x:v>R02</x:v>
      </x:c>
      <x:c r="U1176" t="n">
        <x:v>0</x:v>
      </x:c>
      <x:c r="V1176" t="n">
        <x:v>0</x:v>
      </x:c>
    </x:row>
    <x:row r="1177" ht="20" customHeight="1">
      <x:c r="A1177" s="4" t="str">
        <x:v>C01176</x:v>
      </x:c>
      <x:c r="B1177" s="4" t="str">
        <x:v>Property</x:v>
      </x:c>
      <x:c r="C1177" s="4" t="str">
        <x:v>South</x:v>
      </x:c>
      <x:c r="D1177" s="4" t="str">
        <x:v>Fire</x:v>
      </x:c>
      <x:c r="E1177" s="4" t="str">
        <x:v>Medium</x:v>
      </x:c>
      <x:c r="F1177" s="10" t="n">
        <x:v>64538.29</x:v>
      </x:c>
      <x:c r="G1177" s="10" t="n">
        <x:v>7972.55</x:v>
      </x:c>
      <x:c r="H1177" s="11" t="n">
        <x:v>4</x:v>
      </x:c>
      <x:c r="I1177" s="11" t="str">
        <x:v>Pending</x:v>
      </x:c>
      <x:c r="J1177" s="11" t="n">
        <x:v>4</x:v>
      </x:c>
      <x:c r="K1177" s="11"/>
      <x:c r="L1177" s="11" t="n">
        <x:v>1</x:v>
      </x:c>
      <x:c r="M1177" s="4" t="str">
        <x:v>2025-10</x:v>
      </x:c>
      <x:c r="N1177" s="4" t="n">
        <x:f>IF(AND(I1177="Settled",ISNUMBER(K1177)),1,0)</x:f>
        <x:v>0</x:v>
      </x:c>
      <x:c r="O1177" s="4" t="str">
        <x:f>IF(N1177=1,IF(K1177&gt;Summary!$B$5,1,0),"")</x:f>
      </x:c>
      <x:c r="P1177" s="12" t="n">
        <x:f>IF(AND(ISNUMBER(F1177),ISNUMBER(G1177),G1177&gt;0),F1177/G1177,"")</x:f>
        <x:v>8.095062432973139</x:v>
      </x:c>
      <x:c r="Q1177" s="14" t="d">
        <x:v>2025-10-31T00:00:00.000Z</x:v>
      </x:c>
      <x:c r="R1177" t="str">
        <x:v>P00905</x:v>
      </x:c>
      <x:c r="S1177" t="str">
        <x:v>I01176</x:v>
      </x:c>
      <x:c r="T1177" t="str">
        <x:v>R01</x:v>
      </x:c>
      <x:c r="U1177" t="n">
        <x:v>0</x:v>
      </x:c>
      <x:c r="V1177" t="n">
        <x:v>0</x:v>
      </x:c>
    </x:row>
    <x:row r="1178" ht="20" customHeight="1">
      <x:c r="A1178" s="4" t="str">
        <x:v>C01177</x:v>
      </x:c>
      <x:c r="B1178" s="4" t="str">
        <x:v>Motor</x:v>
      </x:c>
      <x:c r="C1178" s="4" t="str">
        <x:v>North</x:v>
      </x:c>
      <x:c r="D1178" s="4" t="str">
        <x:v>Theft</x:v>
      </x:c>
      <x:c r="E1178" s="4" t="str">
        <x:v>Low</x:v>
      </x:c>
      <x:c r="F1178" s="10" t="n">
        <x:v>14019.19</x:v>
      </x:c>
      <x:c r="G1178" s="10" t="n">
        <x:v>12423.94</x:v>
      </x:c>
      <x:c r="H1178" s="11" t="n">
        <x:v>2</x:v>
      </x:c>
      <x:c r="I1178" s="11" t="str">
        <x:v>Settled</x:v>
      </x:c>
      <x:c r="J1178" s="11" t="n">
        <x:v>6</x:v>
      </x:c>
      <x:c r="K1178" s="11" t="n">
        <x:v>30</x:v>
      </x:c>
      <x:c r="L1178" s="11" t="n">
        <x:v>1</x:v>
      </x:c>
      <x:c r="M1178" s="4" t="str">
        <x:v>2025-10</x:v>
      </x:c>
      <x:c r="N1178" s="4" t="n">
        <x:f>IF(AND(I1178="Settled",ISNUMBER(K1178)),1,0)</x:f>
        <x:v>1</x:v>
      </x:c>
      <x:c r="O1178" s="4" t="n">
        <x:f>IF(N1178=1,IF(K1178&gt;Summary!$B$5,1,0),"")</x:f>
        <x:v>0</x:v>
      </x:c>
      <x:c r="P1178" s="12" t="n">
        <x:f>IF(AND(ISNUMBER(F1178),ISNUMBER(G1178),G1178&gt;0),F1178/G1178,"")</x:f>
        <x:v>1.1284012962071612</x:v>
      </x:c>
      <x:c r="Q1178" s="14" t="d">
        <x:v>2025-10-25T00:00:00.000Z</x:v>
      </x:c>
      <x:c r="R1178" t="str">
        <x:v>P00075</x:v>
      </x:c>
      <x:c r="S1178" t="str">
        <x:v>I01177</x:v>
      </x:c>
      <x:c r="T1178" t="str">
        <x:v>R02</x:v>
      </x:c>
      <x:c r="U1178" t="n">
        <x:v>0</x:v>
      </x:c>
      <x:c r="V1178" t="n">
        <x:v>0</x:v>
      </x:c>
    </x:row>
    <x:row r="1179" ht="20" customHeight="1">
      <x:c r="A1179" s="4" t="str">
        <x:v>C01178</x:v>
      </x:c>
      <x:c r="B1179" s="4" t="str">
        <x:v>Motor</x:v>
      </x:c>
      <x:c r="C1179" s="4" t="str">
        <x:v>East</x:v>
      </x:c>
      <x:c r="D1179" s="4" t="str">
        <x:v>Collision</x:v>
      </x:c>
      <x:c r="E1179" s="4" t="str">
        <x:v>Medium</x:v>
      </x:c>
      <x:c r="F1179" s="10" t="n">
        <x:v>33277.97</x:v>
      </x:c>
      <x:c r="G1179" s="10" t="n">
        <x:v>9553.43</x:v>
      </x:c>
      <x:c r="H1179" s="11" t="n">
        <x:v>2</x:v>
      </x:c>
      <x:c r="I1179" s="11" t="str">
        <x:v>Settled</x:v>
      </x:c>
      <x:c r="J1179" s="11" t="n">
        <x:v>4</x:v>
      </x:c>
      <x:c r="K1179" s="11" t="n">
        <x:v>17</x:v>
      </x:c>
      <x:c r="L1179" s="11" t="n">
        <x:v>0</x:v>
      </x:c>
      <x:c r="M1179" s="4" t="str">
        <x:v>2025-05</x:v>
      </x:c>
      <x:c r="N1179" s="4" t="n">
        <x:f>IF(AND(I1179="Settled",ISNUMBER(K1179)),1,0)</x:f>
        <x:v>1</x:v>
      </x:c>
      <x:c r="O1179" s="4" t="n">
        <x:f>IF(N1179=1,IF(K1179&gt;Summary!$B$5,1,0),"")</x:f>
        <x:v>0</x:v>
      </x:c>
      <x:c r="P1179" s="12" t="n">
        <x:f>IF(AND(ISNUMBER(F1179),ISNUMBER(G1179),G1179&gt;0),F1179/G1179,"")</x:f>
        <x:v>3.4833530993580317</x:v>
      </x:c>
      <x:c r="Q1179" s="14" t="d">
        <x:v>2025-05-27T00:00:00.000Z</x:v>
      </x:c>
      <x:c r="R1179" t="str">
        <x:v>P00234</x:v>
      </x:c>
      <x:c r="S1179" t="str">
        <x:v>I01178</x:v>
      </x:c>
      <x:c r="T1179" t="str">
        <x:v>R04</x:v>
      </x:c>
      <x:c r="U1179" t="n">
        <x:v>0</x:v>
      </x:c>
      <x:c r="V1179" t="n">
        <x:v>0</x:v>
      </x:c>
    </x:row>
    <x:row r="1180" ht="20" customHeight="1">
      <x:c r="A1180" s="4" t="str">
        <x:v>C01179</x:v>
      </x:c>
      <x:c r="B1180" s="4" t="str">
        <x:v>Motor</x:v>
      </x:c>
      <x:c r="C1180" s="4" t="str">
        <x:v>South</x:v>
      </x:c>
      <x:c r="D1180" s="4" t="str">
        <x:v>Collision</x:v>
      </x:c>
      <x:c r="E1180" s="4" t="str">
        <x:v>Low</x:v>
      </x:c>
      <x:c r="F1180" s="10" t="n">
        <x:v>36804.49</x:v>
      </x:c>
      <x:c r="G1180" s="10" t="n">
        <x:v>8971.17</x:v>
      </x:c>
      <x:c r="H1180" s="11" t="n">
        <x:v>7</x:v>
      </x:c>
      <x:c r="I1180" s="11" t="str">
        <x:v>Settled</x:v>
      </x:c>
      <x:c r="J1180" s="11" t="n">
        <x:v>2</x:v>
      </x:c>
      <x:c r="K1180" s="11" t="n">
        <x:v>13</x:v>
      </x:c>
      <x:c r="L1180" s="11" t="n">
        <x:v>0</x:v>
      </x:c>
      <x:c r="M1180" s="4" t="str">
        <x:v>2025-05</x:v>
      </x:c>
      <x:c r="N1180" s="4" t="n">
        <x:f>IF(AND(I1180="Settled",ISNUMBER(K1180)),1,0)</x:f>
        <x:v>1</x:v>
      </x:c>
      <x:c r="O1180" s="4" t="n">
        <x:f>IF(N1180=1,IF(K1180&gt;Summary!$B$5,1,0),"")</x:f>
        <x:v>0</x:v>
      </x:c>
      <x:c r="P1180" s="12" t="n">
        <x:f>IF(AND(ISNUMBER(F1180),ISNUMBER(G1180),G1180&gt;0),F1180/G1180,"")</x:f>
        <x:v>4.1025295474280385</x:v>
      </x:c>
      <x:c r="Q1180" s="14" t="d">
        <x:v>2025-05-05T00:00:00.000Z</x:v>
      </x:c>
      <x:c r="R1180" t="str">
        <x:v>P00907</x:v>
      </x:c>
      <x:c r="S1180" t="str">
        <x:v>I01179</x:v>
      </x:c>
      <x:c r="T1180" t="str">
        <x:v>R01</x:v>
      </x:c>
      <x:c r="U1180" t="n">
        <x:v>0</x:v>
      </x:c>
      <x:c r="V1180" t="n">
        <x:v>0</x:v>
      </x:c>
    </x:row>
    <x:row r="1181" ht="20" customHeight="1">
      <x:c r="A1181" s="4" t="str">
        <x:v>C01180</x:v>
      </x:c>
      <x:c r="B1181" s="4" t="str">
        <x:v>Property</x:v>
      </x:c>
      <x:c r="C1181" s="4" t="str">
        <x:v>South</x:v>
      </x:c>
      <x:c r="D1181" s="4" t="str">
        <x:v>Water Damage</x:v>
      </x:c>
      <x:c r="E1181" s="4" t="str">
        <x:v>Medium</x:v>
      </x:c>
      <x:c r="F1181" s="10" t="n">
        <x:v>35972.34</x:v>
      </x:c>
      <x:c r="G1181" s="10" t="n">
        <x:v>3649.47</x:v>
      </x:c>
      <x:c r="H1181" s="11" t="n">
        <x:v>9</x:v>
      </x:c>
      <x:c r="I1181" s="11" t="str">
        <x:v>Settled</x:v>
      </x:c>
      <x:c r="J1181" s="11" t="n">
        <x:v>3</x:v>
      </x:c>
      <x:c r="K1181" s="11" t="n">
        <x:v>13</x:v>
      </x:c>
      <x:c r="L1181" s="11" t="n">
        <x:v>0</x:v>
      </x:c>
      <x:c r="M1181" s="4" t="str">
        <x:v>2025-08</x:v>
      </x:c>
      <x:c r="N1181" s="4" t="n">
        <x:f>IF(AND(I1181="Settled",ISNUMBER(K1181)),1,0)</x:f>
        <x:v>1</x:v>
      </x:c>
      <x:c r="O1181" s="4" t="n">
        <x:f>IF(N1181=1,IF(K1181&gt;Summary!$B$5,1,0),"")</x:f>
        <x:v>0</x:v>
      </x:c>
      <x:c r="P1181" s="12" t="n">
        <x:f>IF(AND(ISNUMBER(F1181),ISNUMBER(G1181),G1181&gt;0),F1181/G1181,"")</x:f>
        <x:v>9.856866887520653</x:v>
      </x:c>
      <x:c r="Q1181" s="14" t="d">
        <x:v>2025-08-08T00:00:00.000Z</x:v>
      </x:c>
      <x:c r="R1181" t="str">
        <x:v>P00816</x:v>
      </x:c>
      <x:c r="S1181" t="str">
        <x:v>I01180</x:v>
      </x:c>
      <x:c r="T1181" t="str">
        <x:v>R01</x:v>
      </x:c>
      <x:c r="U1181" t="n">
        <x:v>0</x:v>
      </x:c>
      <x:c r="V1181" t="n">
        <x:v>0</x:v>
      </x:c>
    </x:row>
    <x:row r="1182" ht="20" customHeight="1">
      <x:c r="A1182" s="4" t="str">
        <x:v>C01181</x:v>
      </x:c>
      <x:c r="B1182" s="4" t="str">
        <x:v>Motor</x:v>
      </x:c>
      <x:c r="C1182" s="4" t="str">
        <x:v>West</x:v>
      </x:c>
      <x:c r="D1182" s="4" t="str">
        <x:v>Glass Damage</x:v>
      </x:c>
      <x:c r="E1182" s="4" t="str">
        <x:v>Low</x:v>
      </x:c>
      <x:c r="F1182" s="10" t="n">
        <x:v>3146.43</x:v>
      </x:c>
      <x:c r="G1182" s="10" t="n">
        <x:v>18592.8</x:v>
      </x:c>
      <x:c r="H1182" s="11" t="n">
        <x:v>3</x:v>
      </x:c>
      <x:c r="I1182" s="11" t="str">
        <x:v>Settled</x:v>
      </x:c>
      <x:c r="J1182" s="11" t="n">
        <x:v>4</x:v>
      </x:c>
      <x:c r="K1182" s="11" t="n">
        <x:v>15</x:v>
      </x:c>
      <x:c r="L1182" s="11" t="n">
        <x:v>0</x:v>
      </x:c>
      <x:c r="M1182" s="4" t="str">
        <x:v>2025-06</x:v>
      </x:c>
      <x:c r="N1182" s="4" t="n">
        <x:f>IF(AND(I1182="Settled",ISNUMBER(K1182)),1,0)</x:f>
        <x:v>1</x:v>
      </x:c>
      <x:c r="O1182" s="4" t="n">
        <x:f>IF(N1182=1,IF(K1182&gt;Summary!$B$5,1,0),"")</x:f>
        <x:v>0</x:v>
      </x:c>
      <x:c r="P1182" s="12" t="n">
        <x:f>IF(AND(ISNUMBER(F1182),ISNUMBER(G1182),G1182&gt;0),F1182/G1182,"")</x:f>
        <x:v>0.1692284109978056</x:v>
      </x:c>
      <x:c r="Q1182" s="14" t="d">
        <x:v>2025-06-25T00:00:00.000Z</x:v>
      </x:c>
      <x:c r="R1182" t="str">
        <x:v>P01045</x:v>
      </x:c>
      <x:c r="S1182" t="str">
        <x:v>I01181</x:v>
      </x:c>
      <x:c r="T1182" t="str">
        <x:v>R03</x:v>
      </x:c>
      <x:c r="U1182" t="n">
        <x:v>0</x:v>
      </x:c>
      <x:c r="V1182" t="n">
        <x:v>0</x:v>
      </x:c>
    </x:row>
    <x:row r="1183" ht="20" customHeight="1">
      <x:c r="A1183" s="4" t="str">
        <x:v>C01182</x:v>
      </x:c>
      <x:c r="B1183" s="4" t="str">
        <x:v>Property</x:v>
      </x:c>
      <x:c r="C1183" s="4" t="str">
        <x:v>West</x:v>
      </x:c>
      <x:c r="D1183" s="4" t="str">
        <x:v>Fire</x:v>
      </x:c>
      <x:c r="E1183" s="4" t="str">
        <x:v>High</x:v>
      </x:c>
      <x:c r="F1183" s="10" t="n">
        <x:v>429034.74</x:v>
      </x:c>
      <x:c r="G1183" s="10" t="n">
        <x:v>21265.2</x:v>
      </x:c>
      <x:c r="H1183" s="11" t="n">
        <x:v>9</x:v>
      </x:c>
      <x:c r="I1183" s="11" t="str">
        <x:v>Settled</x:v>
      </x:c>
      <x:c r="J1183" s="11" t="n">
        <x:v>4</x:v>
      </x:c>
      <x:c r="K1183" s="11" t="n">
        <x:v>18</x:v>
      </x:c>
      <x:c r="L1183" s="11" t="n">
        <x:v>0</x:v>
      </x:c>
      <x:c r="M1183" s="4" t="str">
        <x:v>2025-04</x:v>
      </x:c>
      <x:c r="N1183" s="4" t="n">
        <x:f>IF(AND(I1183="Settled",ISNUMBER(K1183)),1,0)</x:f>
        <x:v>1</x:v>
      </x:c>
      <x:c r="O1183" s="4" t="n">
        <x:f>IF(N1183=1,IF(K1183&gt;Summary!$B$5,1,0),"")</x:f>
        <x:v>0</x:v>
      </x:c>
      <x:c r="P1183" s="12" t="n">
        <x:f>IF(AND(ISNUMBER(F1183),ISNUMBER(G1183),G1183&gt;0),F1183/G1183,"")</x:f>
        <x:v>20.175438744991816</x:v>
      </x:c>
      <x:c r="Q1183" s="14" t="d">
        <x:v>2025-04-18T00:00:00.000Z</x:v>
      </x:c>
      <x:c r="R1183" t="str">
        <x:v>P00182</x:v>
      </x:c>
      <x:c r="S1183" t="str">
        <x:v>I01182</x:v>
      </x:c>
      <x:c r="T1183" t="str">
        <x:v>R03</x:v>
      </x:c>
      <x:c r="U1183" t="n">
        <x:v>0</x:v>
      </x:c>
      <x:c r="V1183" t="n">
        <x:v>0</x:v>
      </x:c>
    </x:row>
    <x:row r="1184" ht="20" customHeight="1">
      <x:c r="A1184" s="4" t="str">
        <x:v>C01183</x:v>
      </x:c>
      <x:c r="B1184" s="4" t="str">
        <x:v>Motor</x:v>
      </x:c>
      <x:c r="C1184" s="4" t="str">
        <x:v>South</x:v>
      </x:c>
      <x:c r="D1184" s="4" t="str">
        <x:v>Collision</x:v>
      </x:c>
      <x:c r="E1184" s="4" t="str">
        <x:v>Medium</x:v>
      </x:c>
      <x:c r="F1184" s="10" t="n">
        <x:v>46951.4</x:v>
      </x:c>
      <x:c r="G1184" s="10" t="n">
        <x:v>15682.86</x:v>
      </x:c>
      <x:c r="H1184" s="11" t="n">
        <x:v>4</x:v>
      </x:c>
      <x:c r="I1184" s="11" t="str">
        <x:v>Settled</x:v>
      </x:c>
      <x:c r="J1184" s="11" t="n">
        <x:v>2</x:v>
      </x:c>
      <x:c r="K1184" s="11" t="n">
        <x:v>6</x:v>
      </x:c>
      <x:c r="L1184" s="11" t="n">
        <x:v>0</x:v>
      </x:c>
      <x:c r="M1184" s="4" t="str">
        <x:v>2025-01</x:v>
      </x:c>
      <x:c r="N1184" s="4" t="n">
        <x:f>IF(AND(I1184="Settled",ISNUMBER(K1184)),1,0)</x:f>
        <x:v>1</x:v>
      </x:c>
      <x:c r="O1184" s="4" t="n">
        <x:f>IF(N1184=1,IF(K1184&gt;Summary!$B$5,1,0),"")</x:f>
        <x:v>0</x:v>
      </x:c>
      <x:c r="P1184" s="12" t="n">
        <x:f>IF(AND(ISNUMBER(F1184),ISNUMBER(G1184),G1184&gt;0),F1184/G1184,"")</x:f>
        <x:v>2.9938034261607895</x:v>
      </x:c>
      <x:c r="Q1184" s="14" t="d">
        <x:v>2025-01-12T00:00:00.000Z</x:v>
      </x:c>
      <x:c r="R1184" t="str">
        <x:v>P01367</x:v>
      </x:c>
      <x:c r="S1184" t="str">
        <x:v>I01183</x:v>
      </x:c>
      <x:c r="T1184" t="str">
        <x:v>R01</x:v>
      </x:c>
      <x:c r="U1184" t="n">
        <x:v>0</x:v>
      </x:c>
      <x:c r="V1184" t="n">
        <x:v>0</x:v>
      </x:c>
    </x:row>
    <x:row r="1185" ht="20" customHeight="1">
      <x:c r="A1185" s="4" t="str">
        <x:v>C01184</x:v>
      </x:c>
      <x:c r="B1185" s="4" t="str">
        <x:v>Motor</x:v>
      </x:c>
      <x:c r="C1185" s="4" t="str">
        <x:v>West</x:v>
      </x:c>
      <x:c r="D1185" s="4" t="str">
        <x:v>Collision</x:v>
      </x:c>
      <x:c r="E1185" s="4" t="str">
        <x:v>High</x:v>
      </x:c>
      <x:c r="F1185" s="10" t="n">
        <x:v>68277.02</x:v>
      </x:c>
      <x:c r="G1185" s="10" t="n">
        <x:v>38000.18</x:v>
      </x:c>
      <x:c r="H1185" s="11" t="n">
        <x:v>2</x:v>
      </x:c>
      <x:c r="I1185" s="11" t="str">
        <x:v>Settled</x:v>
      </x:c>
      <x:c r="J1185" s="11" t="n">
        <x:v>4</x:v>
      </x:c>
      <x:c r="K1185" s="11" t="n">
        <x:v>47</x:v>
      </x:c>
      <x:c r="L1185" s="11" t="n">
        <x:v>1</x:v>
      </x:c>
      <x:c r="M1185" s="4" t="str">
        <x:v>2025-06</x:v>
      </x:c>
      <x:c r="N1185" s="4" t="n">
        <x:f>IF(AND(I1185="Settled",ISNUMBER(K1185)),1,0)</x:f>
        <x:v>1</x:v>
      </x:c>
      <x:c r="O1185" s="4" t="n">
        <x:f>IF(N1185=1,IF(K1185&gt;Summary!$B$5,1,0),"")</x:f>
        <x:v>1</x:v>
      </x:c>
      <x:c r="P1185" s="12" t="n">
        <x:f>IF(AND(ISNUMBER(F1185),ISNUMBER(G1185),G1185&gt;0),F1185/G1185,"")</x:f>
        <x:v>1.796755173264969</x:v>
      </x:c>
      <x:c r="Q1185" s="14" t="d">
        <x:v>2025-06-23T00:00:00.000Z</x:v>
      </x:c>
      <x:c r="R1185" t="str">
        <x:v>P00777</x:v>
      </x:c>
      <x:c r="S1185" t="str">
        <x:v>I01184</x:v>
      </x:c>
      <x:c r="T1185" t="str">
        <x:v>R03</x:v>
      </x:c>
      <x:c r="U1185" t="n">
        <x:v>0</x:v>
      </x:c>
      <x:c r="V1185" t="n">
        <x:v>0</x:v>
      </x:c>
    </x:row>
    <x:row r="1186" ht="20" customHeight="1">
      <x:c r="A1186" s="4" t="str">
        <x:v>C01185</x:v>
      </x:c>
      <x:c r="B1186" s="4" t="str">
        <x:v>Motor</x:v>
      </x:c>
      <x:c r="C1186" s="4" t="str">
        <x:v>South</x:v>
      </x:c>
      <x:c r="D1186" s="4" t="str">
        <x:v>Collision</x:v>
      </x:c>
      <x:c r="E1186" s="4" t="str">
        <x:v>High</x:v>
      </x:c>
      <x:c r="F1186" s="10" t="n">
        <x:v>313505.65</x:v>
      </x:c>
      <x:c r="G1186" s="10" t="n">
        <x:v>11135.15</x:v>
      </x:c>
      <x:c r="H1186" s="11" t="n">
        <x:v>2</x:v>
      </x:c>
      <x:c r="I1186" s="11" t="str">
        <x:v>Settled</x:v>
      </x:c>
      <x:c r="J1186" s="11" t="n">
        <x:v>6</x:v>
      </x:c>
      <x:c r="K1186" s="11" t="n">
        <x:v>40</x:v>
      </x:c>
      <x:c r="L1186" s="11" t="n">
        <x:v>1</x:v>
      </x:c>
      <x:c r="M1186" s="4" t="str">
        <x:v>2025-06</x:v>
      </x:c>
      <x:c r="N1186" s="4" t="n">
        <x:f>IF(AND(I1186="Settled",ISNUMBER(K1186)),1,0)</x:f>
        <x:v>1</x:v>
      </x:c>
      <x:c r="O1186" s="4" t="n">
        <x:f>IF(N1186=1,IF(K1186&gt;Summary!$B$5,1,0),"")</x:f>
        <x:v>1</x:v>
      </x:c>
      <x:c r="P1186" s="12" t="n">
        <x:f>IF(AND(ISNUMBER(F1186),ISNUMBER(G1186),G1186&gt;0),F1186/G1186,"")</x:f>
        <x:v>28.154596031485884</x:v>
      </x:c>
      <x:c r="Q1186" s="14" t="d">
        <x:v>2025-06-21T00:00:00.000Z</x:v>
      </x:c>
      <x:c r="R1186" t="str">
        <x:v>P00249</x:v>
      </x:c>
      <x:c r="S1186" t="str">
        <x:v>I01185</x:v>
      </x:c>
      <x:c r="T1186" t="str">
        <x:v>R01</x:v>
      </x:c>
      <x:c r="U1186" t="n">
        <x:v>0</x:v>
      </x:c>
      <x:c r="V1186" t="n">
        <x:v>0</x:v>
      </x:c>
    </x:row>
    <x:row r="1187" ht="20" customHeight="1">
      <x:c r="A1187" s="4" t="str">
        <x:v>C01186</x:v>
      </x:c>
      <x:c r="B1187" s="4" t="str">
        <x:v>Motor</x:v>
      </x:c>
      <x:c r="C1187" s="4" t="str">
        <x:v>North</x:v>
      </x:c>
      <x:c r="D1187" s="4" t="str">
        <x:v>Collision</x:v>
      </x:c>
      <x:c r="E1187" s="4" t="str">
        <x:v>Low</x:v>
      </x:c>
      <x:c r="F1187" s="10" t="n">
        <x:v>17038.39</x:v>
      </x:c>
      <x:c r="G1187" s="10" t="n">
        <x:v>8339.65</x:v>
      </x:c>
      <x:c r="H1187" s="11" t="n">
        <x:v>6</x:v>
      </x:c>
      <x:c r="I1187" s="11" t="str">
        <x:v>Settled</x:v>
      </x:c>
      <x:c r="J1187" s="11" t="n">
        <x:v>4</x:v>
      </x:c>
      <x:c r="K1187" s="11" t="n">
        <x:v>16</x:v>
      </x:c>
      <x:c r="L1187" s="11" t="n">
        <x:v>0</x:v>
      </x:c>
      <x:c r="M1187" s="4" t="str">
        <x:v>2025-12</x:v>
      </x:c>
      <x:c r="N1187" s="4" t="n">
        <x:f>IF(AND(I1187="Settled",ISNUMBER(K1187)),1,0)</x:f>
        <x:v>1</x:v>
      </x:c>
      <x:c r="O1187" s="4" t="n">
        <x:f>IF(N1187=1,IF(K1187&gt;Summary!$B$5,1,0),"")</x:f>
        <x:v>0</x:v>
      </x:c>
      <x:c r="P1187" s="12" t="n">
        <x:f>IF(AND(ISNUMBER(F1187),ISNUMBER(G1187),G1187&gt;0),F1187/G1187,"")</x:f>
        <x:v>2.0430581619132697</x:v>
      </x:c>
      <x:c r="Q1187" s="14" t="d">
        <x:v>2025-12-10T00:00:00.000Z</x:v>
      </x:c>
      <x:c r="R1187" t="str">
        <x:v>P00499</x:v>
      </x:c>
      <x:c r="S1187" t="str">
        <x:v>I01186</x:v>
      </x:c>
      <x:c r="T1187" t="str">
        <x:v>R02</x:v>
      </x:c>
      <x:c r="U1187" t="n">
        <x:v>0</x:v>
      </x:c>
      <x:c r="V1187" t="n">
        <x:v>0</x:v>
      </x:c>
    </x:row>
    <x:row r="1188" ht="20" customHeight="1">
      <x:c r="A1188" s="4" t="str">
        <x:v>C01187</x:v>
      </x:c>
      <x:c r="B1188" s="4" t="str">
        <x:v>Motor</x:v>
      </x:c>
      <x:c r="C1188" s="4" t="str">
        <x:v>South</x:v>
      </x:c>
      <x:c r="D1188" s="4" t="str">
        <x:v>Glass Damage</x:v>
      </x:c>
      <x:c r="E1188" s="4" t="str">
        <x:v>Medium</x:v>
      </x:c>
      <x:c r="F1188" s="10" t="n">
        <x:v>12242.27</x:v>
      </x:c>
      <x:c r="G1188" s="10" t="n">
        <x:v>18179.43</x:v>
      </x:c>
      <x:c r="H1188" s="11" t="n">
        <x:v>7</x:v>
      </x:c>
      <x:c r="I1188" s="11" t="str">
        <x:v>Settled</x:v>
      </x:c>
      <x:c r="J1188" s="11" t="n">
        <x:v>4</x:v>
      </x:c>
      <x:c r="K1188" s="11" t="n">
        <x:v>18</x:v>
      </x:c>
      <x:c r="L1188" s="11" t="n">
        <x:v>0</x:v>
      </x:c>
      <x:c r="M1188" s="4" t="str">
        <x:v>2025-10</x:v>
      </x:c>
      <x:c r="N1188" s="4" t="n">
        <x:f>IF(AND(I1188="Settled",ISNUMBER(K1188)),1,0)</x:f>
        <x:v>1</x:v>
      </x:c>
      <x:c r="O1188" s="4" t="n">
        <x:f>IF(N1188=1,IF(K1188&gt;Summary!$B$5,1,0),"")</x:f>
        <x:v>0</x:v>
      </x:c>
      <x:c r="P1188" s="12" t="n">
        <x:f>IF(AND(ISNUMBER(F1188),ISNUMBER(G1188),G1188&gt;0),F1188/G1188,"")</x:f>
        <x:v>0.6734133028373277</x:v>
      </x:c>
      <x:c r="Q1188" s="14" t="d">
        <x:v>2025-10-24T00:00:00.000Z</x:v>
      </x:c>
      <x:c r="R1188" t="str">
        <x:v>P00364</x:v>
      </x:c>
      <x:c r="S1188" t="str">
        <x:v>I01187</x:v>
      </x:c>
      <x:c r="T1188" t="str">
        <x:v>R01</x:v>
      </x:c>
      <x:c r="U1188" t="n">
        <x:v>0</x:v>
      </x:c>
      <x:c r="V1188" t="n">
        <x:v>0</x:v>
      </x:c>
    </x:row>
    <x:row r="1189" ht="20" customHeight="1">
      <x:c r="A1189" s="4" t="str">
        <x:v>C01188</x:v>
      </x:c>
      <x:c r="B1189" s="4" t="str">
        <x:v>Property</x:v>
      </x:c>
      <x:c r="C1189" s="4" t="str">
        <x:v>South</x:v>
      </x:c>
      <x:c r="D1189" s="4" t="str">
        <x:v>Collision</x:v>
      </x:c>
      <x:c r="E1189" s="4" t="str">
        <x:v>High</x:v>
      </x:c>
      <x:c r="F1189" s="10" t="n">
        <x:v>337211.78</x:v>
      </x:c>
      <x:c r="G1189" s="10" t="n">
        <x:v>12389.83</x:v>
      </x:c>
      <x:c r="H1189" s="11" t="n">
        <x:v>9</x:v>
      </x:c>
      <x:c r="I1189" s="11" t="str">
        <x:v>Settled</x:v>
      </x:c>
      <x:c r="J1189" s="11" t="n">
        <x:v>5</x:v>
      </x:c>
      <x:c r="K1189" s="11" t="n">
        <x:v>34</x:v>
      </x:c>
      <x:c r="L1189" s="11" t="n">
        <x:v>1</x:v>
      </x:c>
      <x:c r="M1189" s="4" t="str">
        <x:v>2025-04</x:v>
      </x:c>
      <x:c r="N1189" s="4" t="n">
        <x:f>IF(AND(I1189="Settled",ISNUMBER(K1189)),1,0)</x:f>
        <x:v>1</x:v>
      </x:c>
      <x:c r="O1189" s="4" t="n">
        <x:f>IF(N1189=1,IF(K1189&gt;Summary!$B$5,1,0),"")</x:f>
        <x:v>1</x:v>
      </x:c>
      <x:c r="P1189" s="12" t="n">
        <x:f>IF(AND(ISNUMBER(F1189),ISNUMBER(G1189),G1189&gt;0),F1189/G1189,"")</x:f>
        <x:v>27.21682056977376</x:v>
      </x:c>
      <x:c r="Q1189" s="14" t="d">
        <x:v>2025-04-09T00:00:00.000Z</x:v>
      </x:c>
      <x:c r="R1189" t="str">
        <x:v>P00724</x:v>
      </x:c>
      <x:c r="S1189" t="str">
        <x:v>I01188</x:v>
      </x:c>
      <x:c r="T1189" t="str">
        <x:v>R01</x:v>
      </x:c>
      <x:c r="U1189" t="n">
        <x:v>0</x:v>
      </x:c>
      <x:c r="V1189" t="n">
        <x:v>0</x:v>
      </x:c>
    </x:row>
    <x:row r="1190" ht="20" customHeight="1">
      <x:c r="A1190" s="4" t="str">
        <x:v>C01189</x:v>
      </x:c>
      <x:c r="B1190" s="4" t="str">
        <x:v>Motor</x:v>
      </x:c>
      <x:c r="C1190" s="4" t="str">
        <x:v>South</x:v>
      </x:c>
      <x:c r="D1190" s="4" t="str">
        <x:v>Glass Damage</x:v>
      </x:c>
      <x:c r="E1190" s="4" t="str">
        <x:v>Low</x:v>
      </x:c>
      <x:c r="F1190" s="10" t="n">
        <x:v>6278.36</x:v>
      </x:c>
      <x:c r="G1190" s="10" t="n">
        <x:v>12402.57</x:v>
      </x:c>
      <x:c r="H1190" s="11" t="n">
        <x:v>7</x:v>
      </x:c>
      <x:c r="I1190" s="11" t="str">
        <x:v>Settled</x:v>
      </x:c>
      <x:c r="J1190" s="11" t="n">
        <x:v>4</x:v>
      </x:c>
      <x:c r="K1190" s="11" t="n">
        <x:v>14</x:v>
      </x:c>
      <x:c r="L1190" s="11" t="n">
        <x:v>0</x:v>
      </x:c>
      <x:c r="M1190" s="4" t="str">
        <x:v>2025-02</x:v>
      </x:c>
      <x:c r="N1190" s="4" t="n">
        <x:f>IF(AND(I1190="Settled",ISNUMBER(K1190)),1,0)</x:f>
        <x:v>1</x:v>
      </x:c>
      <x:c r="O1190" s="4" t="n">
        <x:f>IF(N1190=1,IF(K1190&gt;Summary!$B$5,1,0),"")</x:f>
        <x:v>0</x:v>
      </x:c>
      <x:c r="P1190" s="12" t="n">
        <x:f>IF(AND(ISNUMBER(F1190),ISNUMBER(G1190),G1190&gt;0),F1190/G1190,"")</x:f>
        <x:v>0.5062144378140981</x:v>
      </x:c>
      <x:c r="Q1190" s="14" t="d">
        <x:v>2025-02-10T00:00:00.000Z</x:v>
      </x:c>
      <x:c r="R1190" t="str">
        <x:v>P00752</x:v>
      </x:c>
      <x:c r="S1190" t="str">
        <x:v>I01189</x:v>
      </x:c>
      <x:c r="T1190" t="str">
        <x:v>R01</x:v>
      </x:c>
      <x:c r="U1190" t="n">
        <x:v>0</x:v>
      </x:c>
      <x:c r="V1190" t="n">
        <x:v>0</x:v>
      </x:c>
    </x:row>
    <x:row r="1191" ht="20" customHeight="1">
      <x:c r="A1191" s="4" t="str">
        <x:v>C01190</x:v>
      </x:c>
      <x:c r="B1191" s="4" t="str">
        <x:v>Motor</x:v>
      </x:c>
      <x:c r="C1191" s="4" t="str">
        <x:v>West</x:v>
      </x:c>
      <x:c r="D1191" s="4" t="str">
        <x:v>Glass Damage</x:v>
      </x:c>
      <x:c r="E1191" s="4" t="str">
        <x:v>Low</x:v>
      </x:c>
      <x:c r="F1191" s="10"/>
      <x:c r="G1191" s="10" t="n">
        <x:v>3745.95</x:v>
      </x:c>
      <x:c r="H1191" s="11" t="n">
        <x:v>8</x:v>
      </x:c>
      <x:c r="I1191" s="11" t="str">
        <x:v>Settled</x:v>
      </x:c>
      <x:c r="J1191" s="11" t="n">
        <x:v>3</x:v>
      </x:c>
      <x:c r="K1191" s="11" t="n">
        <x:v>14</x:v>
      </x:c>
      <x:c r="L1191" s="11" t="n">
        <x:v>0</x:v>
      </x:c>
      <x:c r="M1191" s="4" t="str">
        <x:v>2025-10</x:v>
      </x:c>
      <x:c r="N1191" s="4" t="n">
        <x:f>IF(AND(I1191="Settled",ISNUMBER(K1191)),1,0)</x:f>
        <x:v>1</x:v>
      </x:c>
      <x:c r="O1191" s="4" t="n">
        <x:f>IF(N1191=1,IF(K1191&gt;Summary!$B$5,1,0),"")</x:f>
        <x:v>0</x:v>
      </x:c>
      <x:c r="P1191" s="12" t="str">
        <x:f>IF(AND(ISNUMBER(F1191),ISNUMBER(G1191),G1191&gt;0),F1191/G1191,"")</x:f>
      </x:c>
      <x:c r="Q1191" s="14" t="d">
        <x:v>2025-10-15T00:00:00.000Z</x:v>
      </x:c>
      <x:c r="R1191" t="str">
        <x:v>P00694</x:v>
      </x:c>
      <x:c r="S1191" t="str">
        <x:v>I01190</x:v>
      </x:c>
      <x:c r="T1191" t="str">
        <x:v>R03</x:v>
      </x:c>
      <x:c r="U1191" t="n">
        <x:v>0</x:v>
      </x:c>
      <x:c r="V1191" t="n">
        <x:v>1</x:v>
      </x:c>
    </x:row>
    <x:row r="1192" ht="20" customHeight="1">
      <x:c r="A1192" s="4" t="str">
        <x:v>C01191</x:v>
      </x:c>
      <x:c r="B1192" s="4" t="str">
        <x:v>Motor</x:v>
      </x:c>
      <x:c r="C1192" s="4" t="str">
        <x:v>South</x:v>
      </x:c>
      <x:c r="D1192" s="4" t="str">
        <x:v>Collision</x:v>
      </x:c>
      <x:c r="E1192" s="4" t="str">
        <x:v>Low</x:v>
      </x:c>
      <x:c r="F1192" s="10" t="n">
        <x:v>49226.6</x:v>
      </x:c>
      <x:c r="G1192" s="10" t="n">
        <x:v>7804.84</x:v>
      </x:c>
      <x:c r="H1192" s="11" t="n">
        <x:v>3</x:v>
      </x:c>
      <x:c r="I1192" s="11" t="str">
        <x:v>Settled</x:v>
      </x:c>
      <x:c r="J1192" s="11" t="n">
        <x:v>4</x:v>
      </x:c>
      <x:c r="K1192" s="11" t="n">
        <x:v>14</x:v>
      </x:c>
      <x:c r="L1192" s="11" t="n">
        <x:v>0</x:v>
      </x:c>
      <x:c r="M1192" s="4" t="str">
        <x:v>2025-06</x:v>
      </x:c>
      <x:c r="N1192" s="4" t="n">
        <x:f>IF(AND(I1192="Settled",ISNUMBER(K1192)),1,0)</x:f>
        <x:v>1</x:v>
      </x:c>
      <x:c r="O1192" s="4" t="n">
        <x:f>IF(N1192=1,IF(K1192&gt;Summary!$B$5,1,0),"")</x:f>
        <x:v>0</x:v>
      </x:c>
      <x:c r="P1192" s="12" t="n">
        <x:f>IF(AND(ISNUMBER(F1192),ISNUMBER(G1192),G1192&gt;0),F1192/G1192,"")</x:f>
        <x:v>6.307188872545753</x:v>
      </x:c>
      <x:c r="Q1192" s="14" t="d">
        <x:v>2025-06-27T00:00:00.000Z</x:v>
      </x:c>
      <x:c r="R1192" t="str">
        <x:v>P00738</x:v>
      </x:c>
      <x:c r="S1192" t="str">
        <x:v>I01191</x:v>
      </x:c>
      <x:c r="T1192" t="str">
        <x:v>R01</x:v>
      </x:c>
      <x:c r="U1192" t="n">
        <x:v>0</x:v>
      </x:c>
      <x:c r="V1192" t="n">
        <x:v>0</x:v>
      </x:c>
    </x:row>
    <x:row r="1193" ht="20" customHeight="1">
      <x:c r="A1193" s="4" t="str">
        <x:v>C01192</x:v>
      </x:c>
      <x:c r="B1193" s="4" t="str">
        <x:v>Property</x:v>
      </x:c>
      <x:c r="C1193" s="4" t="str">
        <x:v>South</x:v>
      </x:c>
      <x:c r="D1193" s="4" t="str">
        <x:v>Flood</x:v>
      </x:c>
      <x:c r="E1193" s="4" t="str">
        <x:v>Low</x:v>
      </x:c>
      <x:c r="F1193" s="10" t="n">
        <x:v>33706.29</x:v>
      </x:c>
      <x:c r="G1193" s="10" t="n">
        <x:v>9049.65</x:v>
      </x:c>
      <x:c r="H1193" s="11" t="n">
        <x:v>6</x:v>
      </x:c>
      <x:c r="I1193" s="11" t="str">
        <x:v>Pending</x:v>
      </x:c>
      <x:c r="J1193" s="11" t="n">
        <x:v>2</x:v>
      </x:c>
      <x:c r="K1193" s="11"/>
      <x:c r="L1193" s="11" t="n">
        <x:v>0</x:v>
      </x:c>
      <x:c r="M1193" s="4" t="str">
        <x:v>2025-01</x:v>
      </x:c>
      <x:c r="N1193" s="4" t="n">
        <x:f>IF(AND(I1193="Settled",ISNUMBER(K1193)),1,0)</x:f>
        <x:v>0</x:v>
      </x:c>
      <x:c r="O1193" s="4" t="str">
        <x:f>IF(N1193=1,IF(K1193&gt;Summary!$B$5,1,0),"")</x:f>
      </x:c>
      <x:c r="P1193" s="12" t="n">
        <x:f>IF(AND(ISNUMBER(F1193),ISNUMBER(G1193),G1193&gt;0),F1193/G1193,"")</x:f>
        <x:v>3.724595978850011</x:v>
      </x:c>
      <x:c r="Q1193" s="14" t="d">
        <x:v>2025-01-16T00:00:00.000Z</x:v>
      </x:c>
      <x:c r="R1193" t="str">
        <x:v>P01453</x:v>
      </x:c>
      <x:c r="S1193" t="str">
        <x:v>I01192</x:v>
      </x:c>
      <x:c r="T1193" t="str">
        <x:v>R01</x:v>
      </x:c>
      <x:c r="U1193" t="n">
        <x:v>0</x:v>
      </x:c>
      <x:c r="V1193" t="n">
        <x:v>0</x:v>
      </x:c>
    </x:row>
    <x:row r="1194" ht="20" customHeight="1">
      <x:c r="A1194" s="4" t="str">
        <x:v>C01193</x:v>
      </x:c>
      <x:c r="B1194" s="4" t="str">
        <x:v>Motor</x:v>
      </x:c>
      <x:c r="C1194" s="4" t="str">
        <x:v>East</x:v>
      </x:c>
      <x:c r="D1194" s="4" t="str">
        <x:v>Collision</x:v>
      </x:c>
      <x:c r="E1194" s="4" t="str">
        <x:v>High</x:v>
      </x:c>
      <x:c r="F1194" s="10" t="n">
        <x:v>192641.87</x:v>
      </x:c>
      <x:c r="G1194" s="10" t="n">
        <x:v>24879.37</x:v>
      </x:c>
      <x:c r="H1194" s="11" t="n">
        <x:v>10</x:v>
      </x:c>
      <x:c r="I1194" s="11" t="str">
        <x:v>Settled</x:v>
      </x:c>
      <x:c r="J1194" s="11" t="n">
        <x:v>4</x:v>
      </x:c>
      <x:c r="K1194" s="11"/>
      <x:c r="L1194" s="11" t="n">
        <x:v>1</x:v>
      </x:c>
      <x:c r="M1194" s="4" t="str">
        <x:v>2025-10</x:v>
      </x:c>
      <x:c r="N1194" s="4" t="n">
        <x:f>IF(AND(I1194="Settled",ISNUMBER(K1194)),1,0)</x:f>
        <x:v>0</x:v>
      </x:c>
      <x:c r="O1194" s="4" t="str">
        <x:f>IF(N1194=1,IF(K1194&gt;Summary!$B$5,1,0),"")</x:f>
      </x:c>
      <x:c r="P1194" s="12" t="n">
        <x:f>IF(AND(ISNUMBER(F1194),ISNUMBER(G1194),G1194&gt;0),F1194/G1194,"")</x:f>
        <x:v>7.743036499718442</x:v>
      </x:c>
      <x:c r="Q1194" s="14" t="d">
        <x:v>2025-10-03T00:00:00.000Z</x:v>
      </x:c>
      <x:c r="R1194" t="str">
        <x:v>P01535</x:v>
      </x:c>
      <x:c r="S1194" t="str">
        <x:v>I01193</x:v>
      </x:c>
      <x:c r="T1194" t="str">
        <x:v>R04</x:v>
      </x:c>
      <x:c r="U1194" t="n">
        <x:v>0</x:v>
      </x:c>
      <x:c r="V1194" t="n">
        <x:v>0</x:v>
      </x:c>
    </x:row>
    <x:row r="1195" ht="20" customHeight="1">
      <x:c r="A1195" s="4" t="str">
        <x:v>C01194</x:v>
      </x:c>
      <x:c r="B1195" s="4" t="str">
        <x:v>Motor</x:v>
      </x:c>
      <x:c r="C1195" s="4" t="str">
        <x:v>North</x:v>
      </x:c>
      <x:c r="D1195" s="4" t="str">
        <x:v>Collision</x:v>
      </x:c>
      <x:c r="E1195" s="4" t="str">
        <x:v>Medium</x:v>
      </x:c>
      <x:c r="F1195" s="10" t="n">
        <x:v>62242.71</x:v>
      </x:c>
      <x:c r="G1195" s="10" t="n">
        <x:v>10048.07</x:v>
      </x:c>
      <x:c r="H1195" s="11" t="n">
        <x:v>9</x:v>
      </x:c>
      <x:c r="I1195" s="11" t="str">
        <x:v>Settled</x:v>
      </x:c>
      <x:c r="J1195" s="11" t="n">
        <x:v>2</x:v>
      </x:c>
      <x:c r="K1195" s="11" t="n">
        <x:v>16</x:v>
      </x:c>
      <x:c r="L1195" s="11" t="n">
        <x:v>0</x:v>
      </x:c>
      <x:c r="M1195" s="4" t="str">
        <x:v>2025-05</x:v>
      </x:c>
      <x:c r="N1195" s="4" t="n">
        <x:f>IF(AND(I1195="Settled",ISNUMBER(K1195)),1,0)</x:f>
        <x:v>1</x:v>
      </x:c>
      <x:c r="O1195" s="4" t="n">
        <x:f>IF(N1195=1,IF(K1195&gt;Summary!$B$5,1,0),"")</x:f>
        <x:v>0</x:v>
      </x:c>
      <x:c r="P1195" s="12" t="n">
        <x:f>IF(AND(ISNUMBER(F1195),ISNUMBER(G1195),G1195&gt;0),F1195/G1195,"")</x:f>
        <x:v>6.194494067019836</x:v>
      </x:c>
      <x:c r="Q1195" s="14" t="d">
        <x:v>2025-05-07T00:00:00.000Z</x:v>
      </x:c>
      <x:c r="R1195" t="str">
        <x:v>P00784</x:v>
      </x:c>
      <x:c r="S1195" t="str">
        <x:v>I01194</x:v>
      </x:c>
      <x:c r="T1195" t="str">
        <x:v>R02</x:v>
      </x:c>
      <x:c r="U1195" t="n">
        <x:v>0</x:v>
      </x:c>
      <x:c r="V1195" t="n">
        <x:v>0</x:v>
      </x:c>
    </x:row>
    <x:row r="1196" ht="20" customHeight="1">
      <x:c r="A1196" s="4" t="str">
        <x:v>C01195</x:v>
      </x:c>
      <x:c r="B1196" s="4" t="str">
        <x:v>Property</x:v>
      </x:c>
      <x:c r="C1196" s="4" t="str">
        <x:v>South</x:v>
      </x:c>
      <x:c r="D1196" s="4" t="str">
        <x:v>Water Damage</x:v>
      </x:c>
      <x:c r="E1196" s="4" t="str">
        <x:v>Medium</x:v>
      </x:c>
      <x:c r="F1196" s="10" t="n">
        <x:v>94352.11</x:v>
      </x:c>
      <x:c r="G1196" s="10" t="n">
        <x:v>6924.3</x:v>
      </x:c>
      <x:c r="H1196" s="11" t="n">
        <x:v>6</x:v>
      </x:c>
      <x:c r="I1196" s="11" t="str">
        <x:v>Pending</x:v>
      </x:c>
      <x:c r="J1196" s="11" t="n">
        <x:v>2</x:v>
      </x:c>
      <x:c r="K1196" s="11"/>
      <x:c r="L1196" s="11" t="n">
        <x:v>0</x:v>
      </x:c>
      <x:c r="M1196" s="4" t="str">
        <x:v>2025-03</x:v>
      </x:c>
      <x:c r="N1196" s="4" t="n">
        <x:f>IF(AND(I1196="Settled",ISNUMBER(K1196)),1,0)</x:f>
        <x:v>0</x:v>
      </x:c>
      <x:c r="O1196" s="4" t="str">
        <x:f>IF(N1196=1,IF(K1196&gt;Summary!$B$5,1,0),"")</x:f>
      </x:c>
      <x:c r="P1196" s="12" t="n">
        <x:f>IF(AND(ISNUMBER(F1196),ISNUMBER(G1196),G1196&gt;0),F1196/G1196,"")</x:f>
        <x:v>13.626230810334619</x:v>
      </x:c>
      <x:c r="Q1196" s="14" t="d">
        <x:v>2025-03-04T00:00:00.000Z</x:v>
      </x:c>
      <x:c r="R1196" t="str">
        <x:v>P01541</x:v>
      </x:c>
      <x:c r="S1196" t="str">
        <x:v>I01195</x:v>
      </x:c>
      <x:c r="T1196" t="str">
        <x:v>R01</x:v>
      </x:c>
      <x:c r="U1196" t="n">
        <x:v>0</x:v>
      </x:c>
      <x:c r="V1196" t="n">
        <x:v>0</x:v>
      </x:c>
    </x:row>
    <x:row r="1197" ht="20" customHeight="1">
      <x:c r="A1197" s="4" t="str">
        <x:v>C01196</x:v>
      </x:c>
      <x:c r="B1197" s="4" t="str">
        <x:v>Property</x:v>
      </x:c>
      <x:c r="C1197" s="4" t="str">
        <x:v>South</x:v>
      </x:c>
      <x:c r="D1197" s="4" t="str">
        <x:v>Flood</x:v>
      </x:c>
      <x:c r="E1197" s="4" t="str">
        <x:v>High</x:v>
      </x:c>
      <x:c r="F1197" s="10" t="n">
        <x:v>259919.87</x:v>
      </x:c>
      <x:c r="G1197" s="10" t="n">
        <x:v>14150.55</x:v>
      </x:c>
      <x:c r="H1197" s="11" t="n">
        <x:v>3</x:v>
      </x:c>
      <x:c r="I1197" s="11" t="str">
        <x:v>Settled</x:v>
      </x:c>
      <x:c r="J1197" s="11" t="n">
        <x:v>4</x:v>
      </x:c>
      <x:c r="K1197" s="11"/>
      <x:c r="L1197" s="11" t="n">
        <x:v>1</x:v>
      </x:c>
      <x:c r="M1197" s="4" t="str">
        <x:v>2025-08</x:v>
      </x:c>
      <x:c r="N1197" s="4" t="n">
        <x:f>IF(AND(I1197="Settled",ISNUMBER(K1197)),1,0)</x:f>
        <x:v>0</x:v>
      </x:c>
      <x:c r="O1197" s="4" t="str">
        <x:f>IF(N1197=1,IF(K1197&gt;Summary!$B$5,1,0),"")</x:f>
      </x:c>
      <x:c r="P1197" s="12" t="n">
        <x:f>IF(AND(ISNUMBER(F1197),ISNUMBER(G1197),G1197&gt;0),F1197/G1197,"")</x:f>
        <x:v>18.36818144877761</x:v>
      </x:c>
      <x:c r="Q1197" s="14" t="d">
        <x:v>2025-08-29T00:00:00.000Z</x:v>
      </x:c>
      <x:c r="R1197" t="str">
        <x:v>P01310</x:v>
      </x:c>
      <x:c r="S1197" t="str">
        <x:v>I01196</x:v>
      </x:c>
      <x:c r="T1197" t="str">
        <x:v>R01</x:v>
      </x:c>
      <x:c r="U1197" t="n">
        <x:v>0</x:v>
      </x:c>
      <x:c r="V1197" t="n">
        <x:v>0</x:v>
      </x:c>
    </x:row>
    <x:row r="1198" ht="20" customHeight="1">
      <x:c r="A1198" s="4" t="str">
        <x:v>C01197</x:v>
      </x:c>
      <x:c r="B1198" s="4" t="str">
        <x:v>Property</x:v>
      </x:c>
      <x:c r="C1198" s="4" t="str">
        <x:v>West</x:v>
      </x:c>
      <x:c r="D1198" s="4" t="str">
        <x:v>Flood</x:v>
      </x:c>
      <x:c r="E1198" s="4" t="str">
        <x:v>Low</x:v>
      </x:c>
      <x:c r="F1198" s="10" t="n">
        <x:v>46249.85</x:v>
      </x:c>
      <x:c r="G1198" s="10" t="n">
        <x:v>8063.64</x:v>
      </x:c>
      <x:c r="H1198" s="11" t="n">
        <x:v>2</x:v>
      </x:c>
      <x:c r="I1198" s="11" t="str">
        <x:v>Rejected</x:v>
      </x:c>
      <x:c r="J1198" s="11" t="n">
        <x:v>3</x:v>
      </x:c>
      <x:c r="K1198" s="11"/>
      <x:c r="L1198" s="11" t="n">
        <x:v>0</x:v>
      </x:c>
      <x:c r="M1198" s="4" t="str">
        <x:v>2025-10</x:v>
      </x:c>
      <x:c r="N1198" s="4" t="n">
        <x:f>IF(AND(I1198="Settled",ISNUMBER(K1198)),1,0)</x:f>
        <x:v>0</x:v>
      </x:c>
      <x:c r="O1198" s="4" t="str">
        <x:f>IF(N1198=1,IF(K1198&gt;Summary!$B$5,1,0),"")</x:f>
      </x:c>
      <x:c r="P1198" s="12" t="n">
        <x:f>IF(AND(ISNUMBER(F1198),ISNUMBER(G1198),G1198&gt;0),F1198/G1198,"")</x:f>
        <x:v>5.735604516074626</x:v>
      </x:c>
      <x:c r="Q1198" s="14" t="d">
        <x:v>2025-10-14T00:00:00.000Z</x:v>
      </x:c>
      <x:c r="R1198" t="str">
        <x:v>P01312</x:v>
      </x:c>
      <x:c r="S1198" t="str">
        <x:v>I01197</x:v>
      </x:c>
      <x:c r="T1198" t="str">
        <x:v>R03</x:v>
      </x:c>
      <x:c r="U1198" t="n">
        <x:v>0</x:v>
      </x:c>
      <x:c r="V1198" t="n">
        <x:v>0</x:v>
      </x:c>
    </x:row>
    <x:row r="1199" ht="20" customHeight="1">
      <x:c r="A1199" s="4" t="str">
        <x:v>C01198</x:v>
      </x:c>
      <x:c r="B1199" s="4" t="str">
        <x:v>Motor</x:v>
      </x:c>
      <x:c r="C1199" s="4" t="str">
        <x:v>South</x:v>
      </x:c>
      <x:c r="D1199" s="4" t="str">
        <x:v>Collision</x:v>
      </x:c>
      <x:c r="E1199" s="4" t="str">
        <x:v>Medium</x:v>
      </x:c>
      <x:c r="F1199" s="10" t="n">
        <x:v>76965.71</x:v>
      </x:c>
      <x:c r="G1199" s="10" t="n">
        <x:v>17363.19</x:v>
      </x:c>
      <x:c r="H1199" s="11" t="n">
        <x:v>3</x:v>
      </x:c>
      <x:c r="I1199" s="11" t="str">
        <x:v>Pending</x:v>
      </x:c>
      <x:c r="J1199" s="11" t="n">
        <x:v>2</x:v>
      </x:c>
      <x:c r="K1199" s="11"/>
      <x:c r="L1199" s="11" t="n">
        <x:v>0</x:v>
      </x:c>
      <x:c r="M1199" s="4" t="str">
        <x:v>2025-10</x:v>
      </x:c>
      <x:c r="N1199" s="4" t="n">
        <x:f>IF(AND(I1199="Settled",ISNUMBER(K1199)),1,0)</x:f>
        <x:v>0</x:v>
      </x:c>
      <x:c r="O1199" s="4" t="str">
        <x:f>IF(N1199=1,IF(K1199&gt;Summary!$B$5,1,0),"")</x:f>
      </x:c>
      <x:c r="P1199" s="12" t="n">
        <x:f>IF(AND(ISNUMBER(F1199),ISNUMBER(G1199),G1199&gt;0),F1199/G1199,"")</x:f>
        <x:v>4.432694107476795</x:v>
      </x:c>
      <x:c r="Q1199" s="14" t="d">
        <x:v>2025-10-11T00:00:00.000Z</x:v>
      </x:c>
      <x:c r="R1199" t="str">
        <x:v>P00362</x:v>
      </x:c>
      <x:c r="S1199" t="str">
        <x:v>I01198</x:v>
      </x:c>
      <x:c r="T1199" t="str">
        <x:v>R01</x:v>
      </x:c>
      <x:c r="U1199" t="n">
        <x:v>0</x:v>
      </x:c>
      <x:c r="V1199" t="n">
        <x:v>0</x:v>
      </x:c>
    </x:row>
    <x:row r="1200" ht="20" customHeight="1">
      <x:c r="A1200" s="4" t="str">
        <x:v>C01199</x:v>
      </x:c>
      <x:c r="B1200" s="4" t="str">
        <x:v>Motor</x:v>
      </x:c>
      <x:c r="C1200" s="4" t="str">
        <x:v>West</x:v>
      </x:c>
      <x:c r="D1200" s="4" t="str">
        <x:v>Collision</x:v>
      </x:c>
      <x:c r="E1200" s="4" t="str">
        <x:v>Low</x:v>
      </x:c>
      <x:c r="F1200" s="10" t="n">
        <x:v>33331.4</x:v>
      </x:c>
      <x:c r="G1200" s="10" t="n">
        <x:v>7683.65</x:v>
      </x:c>
      <x:c r="H1200" s="11" t="n">
        <x:v>9</x:v>
      </x:c>
      <x:c r="I1200" s="11" t="str">
        <x:v>Settled</x:v>
      </x:c>
      <x:c r="J1200" s="11" t="n">
        <x:v>3</x:v>
      </x:c>
      <x:c r="K1200" s="11" t="n">
        <x:v>21</x:v>
      </x:c>
      <x:c r="L1200" s="11" t="n">
        <x:v>0</x:v>
      </x:c>
      <x:c r="M1200" s="4" t="str">
        <x:v>2025-04</x:v>
      </x:c>
      <x:c r="N1200" s="4" t="n">
        <x:f>IF(AND(I1200="Settled",ISNUMBER(K1200)),1,0)</x:f>
        <x:v>1</x:v>
      </x:c>
      <x:c r="O1200" s="4" t="n">
        <x:f>IF(N1200=1,IF(K1200&gt;Summary!$B$5,1,0),"")</x:f>
        <x:v>0</x:v>
      </x:c>
      <x:c r="P1200" s="12" t="n">
        <x:f>IF(AND(ISNUMBER(F1200),ISNUMBER(G1200),G1200&gt;0),F1200/G1200,"")</x:f>
        <x:v>4.337964378908461</x:v>
      </x:c>
      <x:c r="Q1200" s="14" t="d">
        <x:v>2025-04-11T00:00:00.000Z</x:v>
      </x:c>
      <x:c r="R1200" t="str">
        <x:v>P00702</x:v>
      </x:c>
      <x:c r="S1200" t="str">
        <x:v>I01199</x:v>
      </x:c>
      <x:c r="T1200" t="str">
        <x:v>R03</x:v>
      </x:c>
      <x:c r="U1200" t="n">
        <x:v>0</x:v>
      </x:c>
      <x:c r="V1200" t="n">
        <x:v>0</x:v>
      </x:c>
    </x:row>
    <x:row r="1201" ht="20" customHeight="1">
      <x:c r="A1201" s="4" t="str">
        <x:v>C01200</x:v>
      </x:c>
      <x:c r="B1201" s="4" t="str">
        <x:v>Motor</x:v>
      </x:c>
      <x:c r="C1201" s="4" t="str">
        <x:v>North</x:v>
      </x:c>
      <x:c r="D1201" s="4" t="str">
        <x:v>Collision</x:v>
      </x:c>
      <x:c r="E1201" s="4" t="str">
        <x:v>Low</x:v>
      </x:c>
      <x:c r="F1201" s="10" t="n">
        <x:v>46644.98</x:v>
      </x:c>
      <x:c r="G1201" s="10" t="n">
        <x:v>11276.23</x:v>
      </x:c>
      <x:c r="H1201" s="11" t="n">
        <x:v>7</x:v>
      </x:c>
      <x:c r="I1201" s="11" t="str">
        <x:v>Settled</x:v>
      </x:c>
      <x:c r="J1201" s="11" t="n">
        <x:v>3</x:v>
      </x:c>
      <x:c r="K1201" s="11" t="n">
        <x:v>9</x:v>
      </x:c>
      <x:c r="L1201" s="11" t="n">
        <x:v>0</x:v>
      </x:c>
      <x:c r="M1201" s="4" t="str">
        <x:v>2025-08</x:v>
      </x:c>
      <x:c r="N1201" s="4" t="n">
        <x:f>IF(AND(I1201="Settled",ISNUMBER(K1201)),1,0)</x:f>
        <x:v>1</x:v>
      </x:c>
      <x:c r="O1201" s="4" t="n">
        <x:f>IF(N1201=1,IF(K1201&gt;Summary!$B$5,1,0),"")</x:f>
        <x:v>0</x:v>
      </x:c>
      <x:c r="P1201" s="12" t="n">
        <x:f>IF(AND(ISNUMBER(F1201),ISNUMBER(G1201),G1201&gt;0),F1201/G1201,"")</x:f>
        <x:v>4.136575788184527</x:v>
      </x:c>
      <x:c r="Q1201" s="14" t="d">
        <x:v>2025-08-05T00:00:00.000Z</x:v>
      </x:c>
      <x:c r="R1201" t="str">
        <x:v>P00564</x:v>
      </x:c>
      <x:c r="S1201" t="str">
        <x:v>I01200</x:v>
      </x:c>
      <x:c r="T1201" t="str">
        <x:v>R02</x:v>
      </x:c>
      <x:c r="U1201" t="n">
        <x:v>0</x:v>
      </x:c>
      <x:c r="V1201" t="n">
        <x:v>0</x:v>
      </x:c>
    </x:row>
    <x:row r="1202" ht="20" customHeight="1">
      <x:c r="A1202" s="4" t="str">
        <x:v>C01201</x:v>
      </x:c>
      <x:c r="B1202" s="4" t="str">
        <x:v>Motor</x:v>
      </x:c>
      <x:c r="C1202" s="4" t="str">
        <x:v>North</x:v>
      </x:c>
      <x:c r="D1202" s="4" t="str">
        <x:v>Theft</x:v>
      </x:c>
      <x:c r="E1202" s="4" t="str">
        <x:v>Low</x:v>
      </x:c>
      <x:c r="F1202" s="10" t="n">
        <x:v>35185.14</x:v>
      </x:c>
      <x:c r="G1202" s="10" t="n">
        <x:v>6934.69</x:v>
      </x:c>
      <x:c r="H1202" s="11" t="n">
        <x:v>6</x:v>
      </x:c>
      <x:c r="I1202" s="11" t="str">
        <x:v>Rejected</x:v>
      </x:c>
      <x:c r="J1202" s="11" t="n">
        <x:v>4</x:v>
      </x:c>
      <x:c r="K1202" s="11"/>
      <x:c r="L1202" s="11" t="n">
        <x:v>1</x:v>
      </x:c>
      <x:c r="M1202" s="4" t="str">
        <x:v>2025-06</x:v>
      </x:c>
      <x:c r="N1202" s="4" t="n">
        <x:f>IF(AND(I1202="Settled",ISNUMBER(K1202)),1,0)</x:f>
        <x:v>0</x:v>
      </x:c>
      <x:c r="O1202" s="4" t="str">
        <x:f>IF(N1202=1,IF(K1202&gt;Summary!$B$5,1,0),"")</x:f>
      </x:c>
      <x:c r="P1202" s="12" t="n">
        <x:f>IF(AND(ISNUMBER(F1202),ISNUMBER(G1202),G1202&gt;0),F1202/G1202,"")</x:f>
        <x:v>5.073787004177548</x:v>
      </x:c>
      <x:c r="Q1202" s="14" t="d">
        <x:v>2025-06-20T00:00:00.000Z</x:v>
      </x:c>
      <x:c r="R1202" t="str">
        <x:v>P00155</x:v>
      </x:c>
      <x:c r="S1202" t="str">
        <x:v>I01201</x:v>
      </x:c>
      <x:c r="T1202" t="str">
        <x:v>R02</x:v>
      </x:c>
      <x:c r="U1202" t="n">
        <x:v>0</x:v>
      </x:c>
      <x:c r="V1202" t="n">
        <x:v>0</x:v>
      </x:c>
    </x:row>
    <x:row r="1203" ht="20" customHeight="1">
      <x:c r="A1203" s="4" t="str">
        <x:v>C01202</x:v>
      </x:c>
      <x:c r="B1203" s="4" t="str">
        <x:v>Motor</x:v>
      </x:c>
      <x:c r="C1203" s="4" t="str">
        <x:v>South</x:v>
      </x:c>
      <x:c r="D1203" s="4" t="str">
        <x:v>Theft</x:v>
      </x:c>
      <x:c r="E1203" s="4" t="str">
        <x:v>Low</x:v>
      </x:c>
      <x:c r="F1203" s="10" t="n">
        <x:v>29743.77</x:v>
      </x:c>
      <x:c r="G1203" s="10" t="n">
        <x:v>5567.49</x:v>
      </x:c>
      <x:c r="H1203" s="11" t="n">
        <x:v>1</x:v>
      </x:c>
      <x:c r="I1203" s="11" t="str">
        <x:v>Settled</x:v>
      </x:c>
      <x:c r="J1203" s="11" t="n">
        <x:v>5</x:v>
      </x:c>
      <x:c r="K1203" s="11" t="n">
        <x:v>30</x:v>
      </x:c>
      <x:c r="L1203" s="11" t="n">
        <x:v>1</x:v>
      </x:c>
      <x:c r="M1203" s="4" t="str">
        <x:v>2025-11</x:v>
      </x:c>
      <x:c r="N1203" s="4" t="n">
        <x:f>IF(AND(I1203="Settled",ISNUMBER(K1203)),1,0)</x:f>
        <x:v>1</x:v>
      </x:c>
      <x:c r="O1203" s="4" t="n">
        <x:f>IF(N1203=1,IF(K1203&gt;Summary!$B$5,1,0),"")</x:f>
        <x:v>0</x:v>
      </x:c>
      <x:c r="P1203" s="12" t="n">
        <x:f>IF(AND(ISNUMBER(F1203),ISNUMBER(G1203),G1203&gt;0),F1203/G1203,"")</x:f>
        <x:v>5.3424020519120825</x:v>
      </x:c>
      <x:c r="Q1203" s="14" t="d">
        <x:v>2025-11-14T00:00:00.000Z</x:v>
      </x:c>
      <x:c r="R1203" t="str">
        <x:v>P00121</x:v>
      </x:c>
      <x:c r="S1203" t="str">
        <x:v>I01202</x:v>
      </x:c>
      <x:c r="T1203" t="str">
        <x:v>R01</x:v>
      </x:c>
      <x:c r="U1203" t="n">
        <x:v>0</x:v>
      </x:c>
      <x:c r="V1203" t="n">
        <x:v>0</x:v>
      </x:c>
    </x:row>
    <x:row r="1204" ht="20" customHeight="1">
      <x:c r="A1204" s="4" t="str">
        <x:v>C01203</x:v>
      </x:c>
      <x:c r="B1204" s="4" t="str">
        <x:v>Motor</x:v>
      </x:c>
      <x:c r="C1204" s="4" t="str">
        <x:v>South</x:v>
      </x:c>
      <x:c r="D1204" s="4" t="str">
        <x:v>Glass Damage</x:v>
      </x:c>
      <x:c r="E1204" s="4" t="str">
        <x:v>Medium</x:v>
      </x:c>
      <x:c r="F1204" s="10" t="n">
        <x:v>2972.8</x:v>
      </x:c>
      <x:c r="G1204" s="10" t="n">
        <x:v>9218.64</x:v>
      </x:c>
      <x:c r="H1204" s="11" t="n">
        <x:v>6</x:v>
      </x:c>
      <x:c r="I1204" s="11" t="str">
        <x:v>Settled</x:v>
      </x:c>
      <x:c r="J1204" s="11" t="n">
        <x:v>4</x:v>
      </x:c>
      <x:c r="K1204" s="11" t="n">
        <x:v>15</x:v>
      </x:c>
      <x:c r="L1204" s="11" t="n">
        <x:v>0</x:v>
      </x:c>
      <x:c r="M1204" s="4" t="str">
        <x:v>2025-03</x:v>
      </x:c>
      <x:c r="N1204" s="4" t="n">
        <x:f>IF(AND(I1204="Settled",ISNUMBER(K1204)),1,0)</x:f>
        <x:v>1</x:v>
      </x:c>
      <x:c r="O1204" s="4" t="n">
        <x:f>IF(N1204=1,IF(K1204&gt;Summary!$B$5,1,0),"")</x:f>
        <x:v>0</x:v>
      </x:c>
      <x:c r="P1204" s="12" t="n">
        <x:f>IF(AND(ISNUMBER(F1204),ISNUMBER(G1204),G1204&gt;0),F1204/G1204,"")</x:f>
        <x:v>0.3224770682009494</x:v>
      </x:c>
      <x:c r="Q1204" s="14" t="d">
        <x:v>2025-03-11T00:00:00.000Z</x:v>
      </x:c>
      <x:c r="R1204" t="str">
        <x:v>P00996</x:v>
      </x:c>
      <x:c r="S1204" t="str">
        <x:v>I01203</x:v>
      </x:c>
      <x:c r="T1204" t="str">
        <x:v>R01</x:v>
      </x:c>
      <x:c r="U1204" t="n">
        <x:v>0</x:v>
      </x:c>
      <x:c r="V1204" t="n">
        <x:v>0</x:v>
      </x:c>
    </x:row>
    <x:row r="1205" ht="20" customHeight="1">
      <x:c r="A1205" s="4" t="str">
        <x:v>C01204</x:v>
      </x:c>
      <x:c r="B1205" s="4" t="str">
        <x:v>Property</x:v>
      </x:c>
      <x:c r="C1205" s="4" t="str">
        <x:v>South</x:v>
      </x:c>
      <x:c r="D1205" s="4" t="str">
        <x:v>Flood</x:v>
      </x:c>
      <x:c r="E1205" s="4" t="str">
        <x:v>Medium</x:v>
      </x:c>
      <x:c r="F1205" s="10" t="n">
        <x:v>49305.47</x:v>
      </x:c>
      <x:c r="G1205" s="10" t="n">
        <x:v>22298.47</x:v>
      </x:c>
      <x:c r="H1205" s="11" t="n">
        <x:v>2</x:v>
      </x:c>
      <x:c r="I1205" s="11" t="str">
        <x:v>Settled</x:v>
      </x:c>
      <x:c r="J1205" s="11" t="n">
        <x:v>3</x:v>
      </x:c>
      <x:c r="K1205" s="11" t="n">
        <x:v>11</x:v>
      </x:c>
      <x:c r="L1205" s="11" t="n">
        <x:v>0</x:v>
      </x:c>
      <x:c r="M1205" s="4" t="str">
        <x:v>2025-10</x:v>
      </x:c>
      <x:c r="N1205" s="4" t="n">
        <x:f>IF(AND(I1205="Settled",ISNUMBER(K1205)),1,0)</x:f>
        <x:v>1</x:v>
      </x:c>
      <x:c r="O1205" s="4" t="n">
        <x:f>IF(N1205=1,IF(K1205&gt;Summary!$B$5,1,0),"")</x:f>
        <x:v>0</x:v>
      </x:c>
      <x:c r="P1205" s="12" t="n">
        <x:f>IF(AND(ISNUMBER(F1205),ISNUMBER(G1205),G1205&gt;0),F1205/G1205,"")</x:f>
        <x:v>2.211159330662597</x:v>
      </x:c>
      <x:c r="Q1205" s="14" t="d">
        <x:v>2025-10-27T00:00:00.000Z</x:v>
      </x:c>
      <x:c r="R1205" t="str">
        <x:v>P00674</x:v>
      </x:c>
      <x:c r="S1205" t="str">
        <x:v>I01204</x:v>
      </x:c>
      <x:c r="T1205" t="str">
        <x:v>R01</x:v>
      </x:c>
      <x:c r="U1205" t="n">
        <x:v>0</x:v>
      </x:c>
      <x:c r="V1205" t="n">
        <x:v>0</x:v>
      </x:c>
    </x:row>
    <x:row r="1206" ht="20" customHeight="1">
      <x:c r="A1206" s="4" t="str">
        <x:v>C01205</x:v>
      </x:c>
      <x:c r="B1206" s="4" t="str">
        <x:v>Motor</x:v>
      </x:c>
      <x:c r="C1206" s="4" t="str">
        <x:v>West</x:v>
      </x:c>
      <x:c r="D1206" s="4" t="str">
        <x:v>Collision</x:v>
      </x:c>
      <x:c r="E1206" s="4" t="str">
        <x:v>Low</x:v>
      </x:c>
      <x:c r="F1206" s="10" t="n">
        <x:v>15872.38</x:v>
      </x:c>
      <x:c r="G1206" s="10" t="n">
        <x:v>16353.7</x:v>
      </x:c>
      <x:c r="H1206" s="11" t="n">
        <x:v>7</x:v>
      </x:c>
      <x:c r="I1206" s="11" t="str">
        <x:v>Settled</x:v>
      </x:c>
      <x:c r="J1206" s="11" t="n">
        <x:v>2</x:v>
      </x:c>
      <x:c r="K1206" s="11" t="n">
        <x:v>16</x:v>
      </x:c>
      <x:c r="L1206" s="11" t="n">
        <x:v>0</x:v>
      </x:c>
      <x:c r="M1206" s="4" t="str">
        <x:v>2025-05</x:v>
      </x:c>
      <x:c r="N1206" s="4" t="n">
        <x:f>IF(AND(I1206="Settled",ISNUMBER(K1206)),1,0)</x:f>
        <x:v>1</x:v>
      </x:c>
      <x:c r="O1206" s="4" t="n">
        <x:f>IF(N1206=1,IF(K1206&gt;Summary!$B$5,1,0),"")</x:f>
        <x:v>0</x:v>
      </x:c>
      <x:c r="P1206" s="12" t="n">
        <x:f>IF(AND(ISNUMBER(F1206),ISNUMBER(G1206),G1206&gt;0),F1206/G1206,"")</x:f>
        <x:v>0.9705681283134703</x:v>
      </x:c>
      <x:c r="Q1206" s="14" t="d">
        <x:v>2025-05-07T00:00:00.000Z</x:v>
      </x:c>
      <x:c r="R1206" t="str">
        <x:v>P01322</x:v>
      </x:c>
      <x:c r="S1206" t="str">
        <x:v>I01205</x:v>
      </x:c>
      <x:c r="T1206" t="str">
        <x:v>R03</x:v>
      </x:c>
      <x:c r="U1206" t="n">
        <x:v>0</x:v>
      </x:c>
      <x:c r="V1206" t="n">
        <x:v>0</x:v>
      </x:c>
    </x:row>
    <x:row r="1207" ht="20" customHeight="1">
      <x:c r="A1207" s="4" t="str">
        <x:v>C01206</x:v>
      </x:c>
      <x:c r="B1207" s="4" t="str">
        <x:v>Motor</x:v>
      </x:c>
      <x:c r="C1207" s="4" t="str">
        <x:v>East</x:v>
      </x:c>
      <x:c r="D1207" s="4" t="str">
        <x:v>Collision</x:v>
      </x:c>
      <x:c r="E1207" s="4" t="str">
        <x:v>Low</x:v>
      </x:c>
      <x:c r="F1207" s="10" t="n">
        <x:v>10760.01</x:v>
      </x:c>
      <x:c r="G1207" s="10" t="n">
        <x:v>10731.14</x:v>
      </x:c>
      <x:c r="H1207" s="11" t="n">
        <x:v>7</x:v>
      </x:c>
      <x:c r="I1207" s="11" t="str">
        <x:v>Pending</x:v>
      </x:c>
      <x:c r="J1207" s="11" t="n">
        <x:v>4</x:v>
      </x:c>
      <x:c r="K1207" s="11"/>
      <x:c r="L1207" s="11" t="n">
        <x:v>0</x:v>
      </x:c>
      <x:c r="M1207" s="4" t="str">
        <x:v>2025-08</x:v>
      </x:c>
      <x:c r="N1207" s="4" t="n">
        <x:f>IF(AND(I1207="Settled",ISNUMBER(K1207)),1,0)</x:f>
        <x:v>0</x:v>
      </x:c>
      <x:c r="O1207" s="4" t="str">
        <x:f>IF(N1207=1,IF(K1207&gt;Summary!$B$5,1,0),"")</x:f>
      </x:c>
      <x:c r="P1207" s="12" t="n">
        <x:f>IF(AND(ISNUMBER(F1207),ISNUMBER(G1207),G1207&gt;0),F1207/G1207,"")</x:f>
        <x:v>1.0026903013100192</x:v>
      </x:c>
      <x:c r="Q1207" s="14" t="d">
        <x:v>2025-08-14T00:00:00.000Z</x:v>
      </x:c>
      <x:c r="R1207" t="str">
        <x:v>P01070</x:v>
      </x:c>
      <x:c r="S1207" t="str">
        <x:v>I01206</x:v>
      </x:c>
      <x:c r="T1207" t="str">
        <x:v>R04</x:v>
      </x:c>
      <x:c r="U1207" t="n">
        <x:v>0</x:v>
      </x:c>
      <x:c r="V1207" t="n">
        <x:v>0</x:v>
      </x:c>
    </x:row>
    <x:row r="1208" ht="20" customHeight="1">
      <x:c r="A1208" s="4" t="str">
        <x:v>C01207</x:v>
      </x:c>
      <x:c r="B1208" s="4" t="str">
        <x:v>Property</x:v>
      </x:c>
      <x:c r="C1208" s="4" t="str">
        <x:v>West</x:v>
      </x:c>
      <x:c r="D1208" s="4" t="str">
        <x:v>Water Damage</x:v>
      </x:c>
      <x:c r="E1208" s="4" t="str">
        <x:v>Medium</x:v>
      </x:c>
      <x:c r="F1208" s="10" t="n">
        <x:v>86384.68</x:v>
      </x:c>
      <x:c r="G1208" s="10" t="n">
        <x:v>8869.77</x:v>
      </x:c>
      <x:c r="H1208" s="11" t="n">
        <x:v>9</x:v>
      </x:c>
      <x:c r="I1208" s="11" t="str">
        <x:v>Settled</x:v>
      </x:c>
      <x:c r="J1208" s="11" t="n">
        <x:v>3</x:v>
      </x:c>
      <x:c r="K1208" s="11" t="n">
        <x:v>10</x:v>
      </x:c>
      <x:c r="L1208" s="11" t="n">
        <x:v>0</x:v>
      </x:c>
      <x:c r="M1208" s="4" t="str">
        <x:v>2025-07</x:v>
      </x:c>
      <x:c r="N1208" s="4" t="n">
        <x:f>IF(AND(I1208="Settled",ISNUMBER(K1208)),1,0)</x:f>
        <x:v>1</x:v>
      </x:c>
      <x:c r="O1208" s="4" t="n">
        <x:f>IF(N1208=1,IF(K1208&gt;Summary!$B$5,1,0),"")</x:f>
        <x:v>0</x:v>
      </x:c>
      <x:c r="P1208" s="12" t="n">
        <x:f>IF(AND(ISNUMBER(F1208),ISNUMBER(G1208),G1208&gt;0),F1208/G1208,"")</x:f>
        <x:v>9.739224354182802</x:v>
      </x:c>
      <x:c r="Q1208" s="14" t="d">
        <x:v>2025-07-03T00:00:00.000Z</x:v>
      </x:c>
      <x:c r="R1208" t="str">
        <x:v>P00137</x:v>
      </x:c>
      <x:c r="S1208" t="str">
        <x:v>I01207</x:v>
      </x:c>
      <x:c r="T1208" t="str">
        <x:v>R03</x:v>
      </x:c>
      <x:c r="U1208" t="n">
        <x:v>0</x:v>
      </x:c>
      <x:c r="V1208" t="n">
        <x:v>0</x:v>
      </x:c>
    </x:row>
    <x:row r="1209" ht="20" customHeight="1">
      <x:c r="A1209" s="4" t="str">
        <x:v>C01208</x:v>
      </x:c>
      <x:c r="B1209" s="4" t="str">
        <x:v>Property</x:v>
      </x:c>
      <x:c r="C1209" s="4" t="str">
        <x:v>South</x:v>
      </x:c>
      <x:c r="D1209" s="4" t="str">
        <x:v>Water Damage</x:v>
      </x:c>
      <x:c r="E1209" s="4" t="str">
        <x:v>Low</x:v>
      </x:c>
      <x:c r="F1209" s="10" t="n">
        <x:v>11510.15</x:v>
      </x:c>
      <x:c r="G1209" s="10" t="n">
        <x:v>5808.48</x:v>
      </x:c>
      <x:c r="H1209" s="11" t="n">
        <x:v>7</x:v>
      </x:c>
      <x:c r="I1209" s="11" t="str">
        <x:v>Settled</x:v>
      </x:c>
      <x:c r="J1209" s="11" t="n">
        <x:v>3</x:v>
      </x:c>
      <x:c r="K1209" s="11" t="n">
        <x:v>23</x:v>
      </x:c>
      <x:c r="L1209" s="11" t="n">
        <x:v>0</x:v>
      </x:c>
      <x:c r="M1209" s="4" t="str">
        <x:v>2025-05</x:v>
      </x:c>
      <x:c r="N1209" s="4" t="n">
        <x:f>IF(AND(I1209="Settled",ISNUMBER(K1209)),1,0)</x:f>
        <x:v>1</x:v>
      </x:c>
      <x:c r="O1209" s="4" t="n">
        <x:f>IF(N1209=1,IF(K1209&gt;Summary!$B$5,1,0),"")</x:f>
        <x:v>0</x:v>
      </x:c>
      <x:c r="P1209" s="12" t="n">
        <x:f>IF(AND(ISNUMBER(F1209),ISNUMBER(G1209),G1209&gt;0),F1209/G1209,"")</x:f>
        <x:v>1.9816113682064844</x:v>
      </x:c>
      <x:c r="Q1209" s="14" t="d">
        <x:v>2025-05-08T00:00:00.000Z</x:v>
      </x:c>
      <x:c r="R1209" t="str">
        <x:v>P01342</x:v>
      </x:c>
      <x:c r="S1209" t="str">
        <x:v>I01208</x:v>
      </x:c>
      <x:c r="T1209" t="str">
        <x:v>R01</x:v>
      </x:c>
      <x:c r="U1209" t="n">
        <x:v>0</x:v>
      </x:c>
      <x:c r="V1209" t="n">
        <x:v>0</x:v>
      </x:c>
    </x:row>
    <x:row r="1210" ht="20" customHeight="1">
      <x:c r="A1210" s="4" t="str">
        <x:v>C01209</x:v>
      </x:c>
      <x:c r="B1210" s="4" t="str">
        <x:v>Motor</x:v>
      </x:c>
      <x:c r="C1210" s="4" t="str">
        <x:v>East</x:v>
      </x:c>
      <x:c r="D1210" s="4" t="str">
        <x:v>Theft</x:v>
      </x:c>
      <x:c r="E1210" s="4" t="str">
        <x:v>High</x:v>
      </x:c>
      <x:c r="F1210" s="10" t="n">
        <x:v>127699.75</x:v>
      </x:c>
      <x:c r="G1210" s="10" t="n">
        <x:v>11954.95</x:v>
      </x:c>
      <x:c r="H1210" s="11" t="n">
        <x:v>10</x:v>
      </x:c>
      <x:c r="I1210" s="11" t="str">
        <x:v>Settled</x:v>
      </x:c>
      <x:c r="J1210" s="11" t="n">
        <x:v>4</x:v>
      </x:c>
      <x:c r="K1210" s="11" t="n">
        <x:v>28</x:v>
      </x:c>
      <x:c r="L1210" s="11" t="n">
        <x:v>1</x:v>
      </x:c>
      <x:c r="M1210" s="4" t="str">
        <x:v>2025-03</x:v>
      </x:c>
      <x:c r="N1210" s="4" t="n">
        <x:f>IF(AND(I1210="Settled",ISNUMBER(K1210)),1,0)</x:f>
        <x:v>1</x:v>
      </x:c>
      <x:c r="O1210" s="4" t="n">
        <x:f>IF(N1210=1,IF(K1210&gt;Summary!$B$5,1,0),"")</x:f>
        <x:v>0</x:v>
      </x:c>
      <x:c r="P1210" s="12" t="n">
        <x:f>IF(AND(ISNUMBER(F1210),ISNUMBER(G1210),G1210&gt;0),F1210/G1210,"")</x:f>
        <x:v>10.681746891455003</x:v>
      </x:c>
      <x:c r="Q1210" s="14" t="d">
        <x:v>2025-03-26T00:00:00.000Z</x:v>
      </x:c>
      <x:c r="R1210" t="str">
        <x:v>P00794</x:v>
      </x:c>
      <x:c r="S1210" t="str">
        <x:v>I01209</x:v>
      </x:c>
      <x:c r="T1210" t="str">
        <x:v>R04</x:v>
      </x:c>
      <x:c r="U1210" t="n">
        <x:v>0</x:v>
      </x:c>
      <x:c r="V1210" t="n">
        <x:v>0</x:v>
      </x:c>
    </x:row>
    <x:row r="1211" ht="20" customHeight="1">
      <x:c r="A1211" s="4" t="str">
        <x:v>C01210</x:v>
      </x:c>
      <x:c r="B1211" s="4" t="str">
        <x:v>Motor</x:v>
      </x:c>
      <x:c r="C1211" s="4" t="str">
        <x:v>East</x:v>
      </x:c>
      <x:c r="D1211" s="4" t="str">
        <x:v>Collision</x:v>
      </x:c>
      <x:c r="E1211" s="4" t="str">
        <x:v>High</x:v>
      </x:c>
      <x:c r="F1211" s="10" t="n">
        <x:v>81555.27</x:v>
      </x:c>
      <x:c r="G1211" s="10" t="n">
        <x:v>7720.71</x:v>
      </x:c>
      <x:c r="H1211" s="11" t="n">
        <x:v>10</x:v>
      </x:c>
      <x:c r="I1211" s="11" t="str">
        <x:v>Settled</x:v>
      </x:c>
      <x:c r="J1211" s="11" t="n">
        <x:v>4</x:v>
      </x:c>
      <x:c r="K1211" s="11" t="n">
        <x:v>35</x:v>
      </x:c>
      <x:c r="L1211" s="11" t="n">
        <x:v>1</x:v>
      </x:c>
      <x:c r="M1211" s="4" t="str">
        <x:v>2025-05</x:v>
      </x:c>
      <x:c r="N1211" s="4" t="n">
        <x:f>IF(AND(I1211="Settled",ISNUMBER(K1211)),1,0)</x:f>
        <x:v>1</x:v>
      </x:c>
      <x:c r="O1211" s="4" t="n">
        <x:f>IF(N1211=1,IF(K1211&gt;Summary!$B$5,1,0),"")</x:f>
        <x:v>1</x:v>
      </x:c>
      <x:c r="P1211" s="12" t="n">
        <x:f>IF(AND(ISNUMBER(F1211),ISNUMBER(G1211),G1211&gt;0),F1211/G1211,"")</x:f>
        <x:v>10.563182660662038</x:v>
      </x:c>
      <x:c r="Q1211" s="14" t="d">
        <x:v>2025-05-13T00:00:00.000Z</x:v>
      </x:c>
      <x:c r="R1211" t="str">
        <x:v>P00906</x:v>
      </x:c>
      <x:c r="S1211" t="str">
        <x:v>I01210</x:v>
      </x:c>
      <x:c r="T1211" t="str">
        <x:v>R04</x:v>
      </x:c>
      <x:c r="U1211" t="n">
        <x:v>0</x:v>
      </x:c>
      <x:c r="V1211" t="n">
        <x:v>0</x:v>
      </x:c>
    </x:row>
    <x:row r="1212" ht="20" customHeight="1">
      <x:c r="A1212" s="4" t="str">
        <x:v>C01211</x:v>
      </x:c>
      <x:c r="B1212" s="4" t="str">
        <x:v>Motor</x:v>
      </x:c>
      <x:c r="C1212" s="4" t="str">
        <x:v>West</x:v>
      </x:c>
      <x:c r="D1212" s="4" t="str">
        <x:v>Collision</x:v>
      </x:c>
      <x:c r="E1212" s="4" t="str">
        <x:v>Medium</x:v>
      </x:c>
      <x:c r="F1212" s="10" t="n">
        <x:v>89239.67</x:v>
      </x:c>
      <x:c r="G1212" s="10" t="n">
        <x:v>11160.06</x:v>
      </x:c>
      <x:c r="H1212" s="11" t="n">
        <x:v>2</x:v>
      </x:c>
      <x:c r="I1212" s="11" t="str">
        <x:v>Settled</x:v>
      </x:c>
      <x:c r="J1212" s="11" t="n">
        <x:v>2</x:v>
      </x:c>
      <x:c r="K1212" s="11" t="n">
        <x:v>5</x:v>
      </x:c>
      <x:c r="L1212" s="11" t="n">
        <x:v>0</x:v>
      </x:c>
      <x:c r="M1212" s="4" t="str">
        <x:v>2025-08</x:v>
      </x:c>
      <x:c r="N1212" s="4" t="n">
        <x:f>IF(AND(I1212="Settled",ISNUMBER(K1212)),1,0)</x:f>
        <x:v>1</x:v>
      </x:c>
      <x:c r="O1212" s="4" t="n">
        <x:f>IF(N1212=1,IF(K1212&gt;Summary!$B$5,1,0),"")</x:f>
        <x:v>0</x:v>
      </x:c>
      <x:c r="P1212" s="12" t="n">
        <x:f>IF(AND(ISNUMBER(F1212),ISNUMBER(G1212),G1212&gt;0),F1212/G1212,"")</x:f>
        <x:v>7.996343209624321</x:v>
      </x:c>
      <x:c r="Q1212" s="14" t="d">
        <x:v>2025-08-10T00:00:00.000Z</x:v>
      </x:c>
      <x:c r="R1212" t="str">
        <x:v>P01546</x:v>
      </x:c>
      <x:c r="S1212" t="str">
        <x:v>I01211</x:v>
      </x:c>
      <x:c r="T1212" t="str">
        <x:v>R03</x:v>
      </x:c>
      <x:c r="U1212" t="n">
        <x:v>0</x:v>
      </x:c>
      <x:c r="V1212" t="n">
        <x:v>0</x:v>
      </x:c>
    </x:row>
    <x:row r="1213" ht="20" customHeight="1">
      <x:c r="A1213" s="4" t="str">
        <x:v>C01212</x:v>
      </x:c>
      <x:c r="B1213" s="4" t="str">
        <x:v>Motor</x:v>
      </x:c>
      <x:c r="C1213" s="4" t="str">
        <x:v>South</x:v>
      </x:c>
      <x:c r="D1213" s="4" t="str">
        <x:v>Collision</x:v>
      </x:c>
      <x:c r="E1213" s="4" t="str">
        <x:v>Medium</x:v>
      </x:c>
      <x:c r="F1213" s="10" t="n">
        <x:v>32923.47</x:v>
      </x:c>
      <x:c r="G1213" s="10" t="n">
        <x:v>13454.9</x:v>
      </x:c>
      <x:c r="H1213" s="11" t="n">
        <x:v>9</x:v>
      </x:c>
      <x:c r="I1213" s="11" t="str">
        <x:v>Settled</x:v>
      </x:c>
      <x:c r="J1213" s="11" t="n">
        <x:v>4</x:v>
      </x:c>
      <x:c r="K1213" s="11"/>
      <x:c r="L1213" s="11" t="n">
        <x:v>0</x:v>
      </x:c>
      <x:c r="M1213" s="4" t="str">
        <x:v>2025-08</x:v>
      </x:c>
      <x:c r="N1213" s="4" t="n">
        <x:f>IF(AND(I1213="Settled",ISNUMBER(K1213)),1,0)</x:f>
        <x:v>0</x:v>
      </x:c>
      <x:c r="O1213" s="4" t="str">
        <x:f>IF(N1213=1,IF(K1213&gt;Summary!$B$5,1,0),"")</x:f>
      </x:c>
      <x:c r="P1213" s="12" t="n">
        <x:f>IF(AND(ISNUMBER(F1213),ISNUMBER(G1213),G1213&gt;0),F1213/G1213,"")</x:f>
        <x:v>2.4469501817181847</x:v>
      </x:c>
      <x:c r="Q1213" s="14" t="d">
        <x:v>2025-08-13T00:00:00.000Z</x:v>
      </x:c>
      <x:c r="R1213" t="str">
        <x:v>P01025</x:v>
      </x:c>
      <x:c r="S1213" t="str">
        <x:v>I01212</x:v>
      </x:c>
      <x:c r="T1213" t="str">
        <x:v>R01</x:v>
      </x:c>
      <x:c r="U1213" t="n">
        <x:v>0</x:v>
      </x:c>
      <x:c r="V1213" t="n">
        <x:v>0</x:v>
      </x:c>
    </x:row>
    <x:row r="1214" ht="20" customHeight="1">
      <x:c r="A1214" s="4" t="str">
        <x:v>C01213</x:v>
      </x:c>
      <x:c r="B1214" s="4" t="str">
        <x:v>Motor</x:v>
      </x:c>
      <x:c r="C1214" s="4" t="str">
        <x:v>North</x:v>
      </x:c>
      <x:c r="D1214" s="4" t="str">
        <x:v>Glass Damage</x:v>
      </x:c>
      <x:c r="E1214" s="4" t="str">
        <x:v>Medium</x:v>
      </x:c>
      <x:c r="F1214" s="10" t="n">
        <x:v>14750.09</x:v>
      </x:c>
      <x:c r="G1214" s="10" t="n">
        <x:v>13408.48</x:v>
      </x:c>
      <x:c r="H1214" s="11" t="n">
        <x:v>3</x:v>
      </x:c>
      <x:c r="I1214" s="11" t="str">
        <x:v>Settled</x:v>
      </x:c>
      <x:c r="J1214" s="11" t="n">
        <x:v>2</x:v>
      </x:c>
      <x:c r="K1214" s="11" t="n">
        <x:v>11</x:v>
      </x:c>
      <x:c r="L1214" s="11" t="n">
        <x:v>0</x:v>
      </x:c>
      <x:c r="M1214" s="4" t="str">
        <x:v>2025-08</x:v>
      </x:c>
      <x:c r="N1214" s="4" t="n">
        <x:f>IF(AND(I1214="Settled",ISNUMBER(K1214)),1,0)</x:f>
        <x:v>1</x:v>
      </x:c>
      <x:c r="O1214" s="4" t="n">
        <x:f>IF(N1214=1,IF(K1214&gt;Summary!$B$5,1,0),"")</x:f>
        <x:v>0</x:v>
      </x:c>
      <x:c r="P1214" s="12" t="n">
        <x:f>IF(AND(ISNUMBER(F1214),ISNUMBER(G1214),G1214&gt;0),F1214/G1214,"")</x:f>
        <x:v>1.100056829707767</x:v>
      </x:c>
      <x:c r="Q1214" s="14" t="d">
        <x:v>2025-08-16T00:00:00.000Z</x:v>
      </x:c>
      <x:c r="R1214" t="str">
        <x:v>P00036</x:v>
      </x:c>
      <x:c r="S1214" t="str">
        <x:v>I01213</x:v>
      </x:c>
      <x:c r="T1214" t="str">
        <x:v>R02</x:v>
      </x:c>
      <x:c r="U1214" t="n">
        <x:v>0</x:v>
      </x:c>
      <x:c r="V1214" t="n">
        <x:v>0</x:v>
      </x:c>
    </x:row>
    <x:row r="1215" ht="20" customHeight="1">
      <x:c r="A1215" s="4" t="str">
        <x:v>C01214</x:v>
      </x:c>
      <x:c r="B1215" s="4" t="str">
        <x:v>Motor</x:v>
      </x:c>
      <x:c r="C1215" s="4" t="str">
        <x:v>East</x:v>
      </x:c>
      <x:c r="D1215" s="4" t="str">
        <x:v>Theft</x:v>
      </x:c>
      <x:c r="E1215" s="4" t="str">
        <x:v>Medium</x:v>
      </x:c>
      <x:c r="F1215" s="10" t="n">
        <x:v>81970.46</x:v>
      </x:c>
      <x:c r="G1215" s="10" t="n">
        <x:v>5575.75</x:v>
      </x:c>
      <x:c r="H1215" s="11" t="n">
        <x:v>1</x:v>
      </x:c>
      <x:c r="I1215" s="11" t="str">
        <x:v>Settled</x:v>
      </x:c>
      <x:c r="J1215" s="11" t="n">
        <x:v>5</x:v>
      </x:c>
      <x:c r="K1215" s="11" t="n">
        <x:v>35</x:v>
      </x:c>
      <x:c r="L1215" s="11" t="n">
        <x:v>1</x:v>
      </x:c>
      <x:c r="M1215" s="4" t="str">
        <x:v>2025-08</x:v>
      </x:c>
      <x:c r="N1215" s="4" t="n">
        <x:f>IF(AND(I1215="Settled",ISNUMBER(K1215)),1,0)</x:f>
        <x:v>1</x:v>
      </x:c>
      <x:c r="O1215" s="4" t="n">
        <x:f>IF(N1215=1,IF(K1215&gt;Summary!$B$5,1,0),"")</x:f>
        <x:v>1</x:v>
      </x:c>
      <x:c r="P1215" s="12" t="n">
        <x:f>IF(AND(ISNUMBER(F1215),ISNUMBER(G1215),G1215&gt;0),F1215/G1215,"")</x:f>
        <x:v>14.701243778863832</x:v>
      </x:c>
      <x:c r="Q1215" s="14" t="d">
        <x:v>2025-08-28T00:00:00.000Z</x:v>
      </x:c>
      <x:c r="R1215" t="str">
        <x:v>P00284</x:v>
      </x:c>
      <x:c r="S1215" t="str">
        <x:v>I01214</x:v>
      </x:c>
      <x:c r="T1215" t="str">
        <x:v>R04</x:v>
      </x:c>
      <x:c r="U1215" t="n">
        <x:v>0</x:v>
      </x:c>
      <x:c r="V1215" t="n">
        <x:v>0</x:v>
      </x:c>
    </x:row>
    <x:row r="1216" ht="20" customHeight="1">
      <x:c r="A1216" s="4" t="str">
        <x:v>C01215</x:v>
      </x:c>
      <x:c r="B1216" s="4" t="str">
        <x:v>Motor</x:v>
      </x:c>
      <x:c r="C1216" s="4" t="str">
        <x:v>West</x:v>
      </x:c>
      <x:c r="D1216" s="4" t="str">
        <x:v>Collision</x:v>
      </x:c>
      <x:c r="E1216" s="4" t="str">
        <x:v>High</x:v>
      </x:c>
      <x:c r="F1216" s="10" t="n">
        <x:v>172811.98</x:v>
      </x:c>
      <x:c r="G1216" s="10" t="n">
        <x:v>5842.11</x:v>
      </x:c>
      <x:c r="H1216" s="11" t="n">
        <x:v>2</x:v>
      </x:c>
      <x:c r="I1216" s="11" t="str">
        <x:v>Rejected</x:v>
      </x:c>
      <x:c r="J1216" s="11" t="n">
        <x:v>6</x:v>
      </x:c>
      <x:c r="K1216" s="11"/>
      <x:c r="L1216" s="11" t="n">
        <x:v>1</x:v>
      </x:c>
      <x:c r="M1216" s="4" t="str">
        <x:v>2025-01</x:v>
      </x:c>
      <x:c r="N1216" s="4" t="n">
        <x:f>IF(AND(I1216="Settled",ISNUMBER(K1216)),1,0)</x:f>
        <x:v>0</x:v>
      </x:c>
      <x:c r="O1216" s="4" t="str">
        <x:f>IF(N1216=1,IF(K1216&gt;Summary!$B$5,1,0),"")</x:f>
      </x:c>
      <x:c r="P1216" s="12" t="n">
        <x:f>IF(AND(ISNUMBER(F1216),ISNUMBER(G1216),G1216&gt;0),F1216/G1216,"")</x:f>
        <x:v>29.58040502489683</x:v>
      </x:c>
      <x:c r="Q1216" s="14" t="d">
        <x:v>2025-01-19T00:00:00.000Z</x:v>
      </x:c>
      <x:c r="R1216" t="str">
        <x:v>P00683</x:v>
      </x:c>
      <x:c r="S1216" t="str">
        <x:v>I01215</x:v>
      </x:c>
      <x:c r="T1216" t="str">
        <x:v>R03</x:v>
      </x:c>
      <x:c r="U1216" t="n">
        <x:v>0</x:v>
      </x:c>
      <x:c r="V1216" t="n">
        <x:v>0</x:v>
      </x:c>
    </x:row>
    <x:row r="1217" ht="20" customHeight="1">
      <x:c r="A1217" s="4" t="str">
        <x:v>C01216</x:v>
      </x:c>
      <x:c r="B1217" s="4" t="str">
        <x:v>Motor</x:v>
      </x:c>
      <x:c r="C1217" s="4" t="str">
        <x:v>South</x:v>
      </x:c>
      <x:c r="D1217" s="4" t="str">
        <x:v>Collision</x:v>
      </x:c>
      <x:c r="E1217" s="4" t="str">
        <x:v>High</x:v>
      </x:c>
      <x:c r="F1217" s="10" t="n">
        <x:v>167840.45</x:v>
      </x:c>
      <x:c r="G1217" s="10" t="n">
        <x:v>7769.14</x:v>
      </x:c>
      <x:c r="H1217" s="11" t="n">
        <x:v>4</x:v>
      </x:c>
      <x:c r="I1217" s="11" t="str">
        <x:v>Settled</x:v>
      </x:c>
      <x:c r="J1217" s="11" t="n">
        <x:v>5</x:v>
      </x:c>
      <x:c r="K1217" s="11" t="n">
        <x:v>45</x:v>
      </x:c>
      <x:c r="L1217" s="11" t="n">
        <x:v>1</x:v>
      </x:c>
      <x:c r="M1217" s="4" t="str">
        <x:v>2025-05</x:v>
      </x:c>
      <x:c r="N1217" s="4" t="n">
        <x:f>IF(AND(I1217="Settled",ISNUMBER(K1217)),1,0)</x:f>
        <x:v>1</x:v>
      </x:c>
      <x:c r="O1217" s="4" t="n">
        <x:f>IF(N1217=1,IF(K1217&gt;Summary!$B$5,1,0),"")</x:f>
        <x:v>1</x:v>
      </x:c>
      <x:c r="P1217" s="12" t="n">
        <x:f>IF(AND(ISNUMBER(F1217),ISNUMBER(G1217),G1217&gt;0),F1217/G1217,"")</x:f>
        <x:v>21.60347863470088</x:v>
      </x:c>
      <x:c r="Q1217" s="14" t="d">
        <x:v>2025-05-25T00:00:00.000Z</x:v>
      </x:c>
      <x:c r="R1217" t="str">
        <x:v>P00060</x:v>
      </x:c>
      <x:c r="S1217" t="str">
        <x:v>I01216</x:v>
      </x:c>
      <x:c r="T1217" t="str">
        <x:v>R01</x:v>
      </x:c>
      <x:c r="U1217" t="n">
        <x:v>0</x:v>
      </x:c>
      <x:c r="V1217" t="n">
        <x:v>0</x:v>
      </x:c>
    </x:row>
    <x:row r="1218" ht="20" customHeight="1">
      <x:c r="A1218" s="4" t="str">
        <x:v>C01217</x:v>
      </x:c>
      <x:c r="B1218" s="4" t="str">
        <x:v>Motor</x:v>
      </x:c>
      <x:c r="C1218" s="4" t="str">
        <x:v>Central</x:v>
      </x:c>
      <x:c r="D1218" s="4" t="str">
        <x:v>Collision</x:v>
      </x:c>
      <x:c r="E1218" s="4" t="str">
        <x:v>Medium</x:v>
      </x:c>
      <x:c r="F1218" s="10" t="n">
        <x:v>45165.11</x:v>
      </x:c>
      <x:c r="G1218" s="10" t="n">
        <x:v>22058.81</x:v>
      </x:c>
      <x:c r="H1218" s="11" t="n">
        <x:v>2</x:v>
      </x:c>
      <x:c r="I1218" s="11" t="str">
        <x:v>Settled</x:v>
      </x:c>
      <x:c r="J1218" s="11" t="n">
        <x:v>2</x:v>
      </x:c>
      <x:c r="K1218" s="11" t="n">
        <x:v>12</x:v>
      </x:c>
      <x:c r="L1218" s="11" t="n">
        <x:v>0</x:v>
      </x:c>
      <x:c r="M1218" s="4" t="str">
        <x:v>2025-04</x:v>
      </x:c>
      <x:c r="N1218" s="4" t="n">
        <x:f>IF(AND(I1218="Settled",ISNUMBER(K1218)),1,0)</x:f>
        <x:v>1</x:v>
      </x:c>
      <x:c r="O1218" s="4" t="n">
        <x:f>IF(N1218=1,IF(K1218&gt;Summary!$B$5,1,0),"")</x:f>
        <x:v>0</x:v>
      </x:c>
      <x:c r="P1218" s="12" t="n">
        <x:f>IF(AND(ISNUMBER(F1218),ISNUMBER(G1218),G1218&gt;0),F1218/G1218,"")</x:f>
        <x:v>2.0474862424582287</x:v>
      </x:c>
      <x:c r="Q1218" s="14" t="d">
        <x:v>2025-04-25T00:00:00.000Z</x:v>
      </x:c>
      <x:c r="R1218" t="str">
        <x:v>P00268</x:v>
      </x:c>
      <x:c r="S1218" t="str">
        <x:v>I01217</x:v>
      </x:c>
      <x:c r="T1218" t="str">
        <x:v>R05</x:v>
      </x:c>
      <x:c r="U1218" t="n">
        <x:v>0</x:v>
      </x:c>
      <x:c r="V1218" t="n">
        <x:v>0</x:v>
      </x:c>
    </x:row>
    <x:row r="1219" ht="20" customHeight="1">
      <x:c r="A1219" s="4" t="str">
        <x:v>C01218</x:v>
      </x:c>
      <x:c r="B1219" s="4" t="str">
        <x:v>Motor</x:v>
      </x:c>
      <x:c r="C1219" s="4" t="str">
        <x:v>West</x:v>
      </x:c>
      <x:c r="D1219" s="4" t="str">
        <x:v>Collision</x:v>
      </x:c>
      <x:c r="E1219" s="4" t="str">
        <x:v>Medium</x:v>
      </x:c>
      <x:c r="F1219" s="10" t="n">
        <x:v>18097.16</x:v>
      </x:c>
      <x:c r="G1219" s="10" t="n">
        <x:v>25058.49</x:v>
      </x:c>
      <x:c r="H1219" s="11" t="n">
        <x:v>2</x:v>
      </x:c>
      <x:c r="I1219" s="11" t="str">
        <x:v>Settled</x:v>
      </x:c>
      <x:c r="J1219" s="11" t="n">
        <x:v>4</x:v>
      </x:c>
      <x:c r="K1219" s="11" t="n">
        <x:v>11</x:v>
      </x:c>
      <x:c r="L1219" s="11" t="n">
        <x:v>0</x:v>
      </x:c>
      <x:c r="M1219" s="4" t="str">
        <x:v>2025-05</x:v>
      </x:c>
      <x:c r="N1219" s="4" t="n">
        <x:f>IF(AND(I1219="Settled",ISNUMBER(K1219)),1,0)</x:f>
        <x:v>1</x:v>
      </x:c>
      <x:c r="O1219" s="4" t="n">
        <x:f>IF(N1219=1,IF(K1219&gt;Summary!$B$5,1,0),"")</x:f>
        <x:v>0</x:v>
      </x:c>
      <x:c r="P1219" s="12" t="n">
        <x:f>IF(AND(ISNUMBER(F1219),ISNUMBER(G1219),G1219&gt;0),F1219/G1219,"")</x:f>
        <x:v>0.7221967484872392</x:v>
      </x:c>
      <x:c r="Q1219" s="14" t="d">
        <x:v>2025-05-26T00:00:00.000Z</x:v>
      </x:c>
      <x:c r="R1219" t="str">
        <x:v>P01267</x:v>
      </x:c>
      <x:c r="S1219" t="str">
        <x:v>I01218</x:v>
      </x:c>
      <x:c r="T1219" t="str">
        <x:v>R03</x:v>
      </x:c>
      <x:c r="U1219" t="n">
        <x:v>0</x:v>
      </x:c>
      <x:c r="V1219" t="n">
        <x:v>0</x:v>
      </x:c>
    </x:row>
    <x:row r="1220" ht="20" customHeight="1">
      <x:c r="A1220" s="4" t="str">
        <x:v>C01219</x:v>
      </x:c>
      <x:c r="B1220" s="4" t="str">
        <x:v>Motor</x:v>
      </x:c>
      <x:c r="C1220" s="4" t="str">
        <x:v>East</x:v>
      </x:c>
      <x:c r="D1220" s="4" t="str">
        <x:v>Theft</x:v>
      </x:c>
      <x:c r="E1220" s="4" t="str">
        <x:v>High</x:v>
      </x:c>
      <x:c r="F1220" s="10"/>
      <x:c r="G1220" s="10" t="n">
        <x:v>12527.71</x:v>
      </x:c>
      <x:c r="H1220" s="11" t="n">
        <x:v>4</x:v>
      </x:c>
      <x:c r="I1220" s="11" t="str">
        <x:v>Settled</x:v>
      </x:c>
      <x:c r="J1220" s="11" t="n">
        <x:v>4</x:v>
      </x:c>
      <x:c r="K1220" s="11" t="n">
        <x:v>37</x:v>
      </x:c>
      <x:c r="L1220" s="11" t="n">
        <x:v>1</x:v>
      </x:c>
      <x:c r="M1220" s="4" t="str">
        <x:v>2025-05</x:v>
      </x:c>
      <x:c r="N1220" s="4" t="n">
        <x:f>IF(AND(I1220="Settled",ISNUMBER(K1220)),1,0)</x:f>
        <x:v>1</x:v>
      </x:c>
      <x:c r="O1220" s="4" t="n">
        <x:f>IF(N1220=1,IF(K1220&gt;Summary!$B$5,1,0),"")</x:f>
        <x:v>1</x:v>
      </x:c>
      <x:c r="P1220" s="12" t="str">
        <x:f>IF(AND(ISNUMBER(F1220),ISNUMBER(G1220),G1220&gt;0),F1220/G1220,"")</x:f>
      </x:c>
      <x:c r="Q1220" s="14" t="d">
        <x:v>2025-05-20T00:00:00.000Z</x:v>
      </x:c>
      <x:c r="R1220" t="str">
        <x:v>P00229</x:v>
      </x:c>
      <x:c r="S1220" t="str">
        <x:v>I01219</x:v>
      </x:c>
      <x:c r="T1220" t="str">
        <x:v>R04</x:v>
      </x:c>
      <x:c r="U1220" t="n">
        <x:v>0</x:v>
      </x:c>
      <x:c r="V1220" t="n">
        <x:v>1</x:v>
      </x:c>
    </x:row>
    <x:row r="1221" ht="20" customHeight="1">
      <x:c r="A1221" s="4" t="str">
        <x:v>C01220</x:v>
      </x:c>
      <x:c r="B1221" s="4" t="str">
        <x:v>Motor</x:v>
      </x:c>
      <x:c r="C1221" s="4" t="str">
        <x:v>Central</x:v>
      </x:c>
      <x:c r="D1221" s="4" t="str">
        <x:v>Collision</x:v>
      </x:c>
      <x:c r="E1221" s="4" t="str">
        <x:v>Low</x:v>
      </x:c>
      <x:c r="F1221" s="10" t="n">
        <x:v>19500.57</x:v>
      </x:c>
      <x:c r="G1221" s="10" t="n">
        <x:v>22058.81</x:v>
      </x:c>
      <x:c r="H1221" s="11" t="n">
        <x:v>2</x:v>
      </x:c>
      <x:c r="I1221" s="11" t="str">
        <x:v>Settled</x:v>
      </x:c>
      <x:c r="J1221" s="11" t="n">
        <x:v>4</x:v>
      </x:c>
      <x:c r="K1221" s="11" t="n">
        <x:v>14</x:v>
      </x:c>
      <x:c r="L1221" s="11" t="n">
        <x:v>0</x:v>
      </x:c>
      <x:c r="M1221" s="4" t="str">
        <x:v>2025-03</x:v>
      </x:c>
      <x:c r="N1221" s="4" t="n">
        <x:f>IF(AND(I1221="Settled",ISNUMBER(K1221)),1,0)</x:f>
        <x:v>1</x:v>
      </x:c>
      <x:c r="O1221" s="4" t="n">
        <x:f>IF(N1221=1,IF(K1221&gt;Summary!$B$5,1,0),"")</x:f>
        <x:v>0</x:v>
      </x:c>
      <x:c r="P1221" s="12" t="n">
        <x:f>IF(AND(ISNUMBER(F1221),ISNUMBER(G1221),G1221&gt;0),F1221/G1221,"")</x:f>
        <x:v>0.8840263822028477</x:v>
      </x:c>
      <x:c r="Q1221" s="14" t="d">
        <x:v>2025-03-06T00:00:00.000Z</x:v>
      </x:c>
      <x:c r="R1221" t="str">
        <x:v>P00268</x:v>
      </x:c>
      <x:c r="S1221" t="str">
        <x:v>I01220</x:v>
      </x:c>
      <x:c r="T1221" t="str">
        <x:v>R05</x:v>
      </x:c>
      <x:c r="U1221" t="n">
        <x:v>0</x:v>
      </x:c>
      <x:c r="V1221" t="n">
        <x:v>0</x:v>
      </x:c>
    </x:row>
    <x:row r="1222" ht="20" customHeight="1">
      <x:c r="A1222" s="4" t="str">
        <x:v>C01221</x:v>
      </x:c>
      <x:c r="B1222" s="4" t="str">
        <x:v>Motor</x:v>
      </x:c>
      <x:c r="C1222" s="4" t="str">
        <x:v>South</x:v>
      </x:c>
      <x:c r="D1222" s="4" t="str">
        <x:v>Collision</x:v>
      </x:c>
      <x:c r="E1222" s="4" t="str">
        <x:v>Medium</x:v>
      </x:c>
      <x:c r="F1222" s="10" t="n">
        <x:v>53840.29</x:v>
      </x:c>
      <x:c r="G1222" s="10" t="n">
        <x:v>9186.55</x:v>
      </x:c>
      <x:c r="H1222" s="11" t="n">
        <x:v>9</x:v>
      </x:c>
      <x:c r="I1222" s="11" t="str">
        <x:v>Settled</x:v>
      </x:c>
      <x:c r="J1222" s="11" t="n">
        <x:v>4</x:v>
      </x:c>
      <x:c r="K1222" s="11" t="n">
        <x:v>10</x:v>
      </x:c>
      <x:c r="L1222" s="11" t="n">
        <x:v>0</x:v>
      </x:c>
      <x:c r="M1222" s="4" t="str">
        <x:v>2025-12</x:v>
      </x:c>
      <x:c r="N1222" s="4" t="n">
        <x:f>IF(AND(I1222="Settled",ISNUMBER(K1222)),1,0)</x:f>
        <x:v>1</x:v>
      </x:c>
      <x:c r="O1222" s="4" t="n">
        <x:f>IF(N1222=1,IF(K1222&gt;Summary!$B$5,1,0),"")</x:f>
        <x:v>0</x:v>
      </x:c>
      <x:c r="P1222" s="12" t="n">
        <x:f>IF(AND(ISNUMBER(F1222),ISNUMBER(G1222),G1222&gt;0),F1222/G1222,"")</x:f>
        <x:v>5.860773631014908</x:v>
      </x:c>
      <x:c r="Q1222" s="14" t="d">
        <x:v>2025-12-19T00:00:00.000Z</x:v>
      </x:c>
      <x:c r="R1222" t="str">
        <x:v>P00808</x:v>
      </x:c>
      <x:c r="S1222" t="str">
        <x:v>I01221</x:v>
      </x:c>
      <x:c r="T1222" t="str">
        <x:v>R01</x:v>
      </x:c>
      <x:c r="U1222" t="n">
        <x:v>0</x:v>
      </x:c>
      <x:c r="V1222" t="n">
        <x:v>0</x:v>
      </x:c>
    </x:row>
    <x:row r="1223" ht="20" customHeight="1">
      <x:c r="A1223" s="4" t="str">
        <x:v>C01222</x:v>
      </x:c>
      <x:c r="B1223" s="4" t="str">
        <x:v>Motor</x:v>
      </x:c>
      <x:c r="C1223" s="4" t="str">
        <x:v>West</x:v>
      </x:c>
      <x:c r="D1223" s="4" t="str">
        <x:v>Collision</x:v>
      </x:c>
      <x:c r="E1223" s="4" t="str">
        <x:v>Medium</x:v>
      </x:c>
      <x:c r="F1223" s="10" t="n">
        <x:v>30663.15</x:v>
      </x:c>
      <x:c r="G1223" s="10" t="n">
        <x:v>25753.05</x:v>
      </x:c>
      <x:c r="H1223" s="11" t="n">
        <x:v>1</x:v>
      </x:c>
      <x:c r="I1223" s="11" t="str">
        <x:v>Pending</x:v>
      </x:c>
      <x:c r="J1223" s="11" t="n">
        <x:v>3</x:v>
      </x:c>
      <x:c r="K1223" s="11"/>
      <x:c r="L1223" s="11" t="n">
        <x:v>0</x:v>
      </x:c>
      <x:c r="M1223" s="4" t="str">
        <x:v>2025-01</x:v>
      </x:c>
      <x:c r="N1223" s="4" t="n">
        <x:f>IF(AND(I1223="Settled",ISNUMBER(K1223)),1,0)</x:f>
        <x:v>0</x:v>
      </x:c>
      <x:c r="O1223" s="4" t="str">
        <x:f>IF(N1223=1,IF(K1223&gt;Summary!$B$5,1,0),"")</x:f>
      </x:c>
      <x:c r="P1223" s="12" t="n">
        <x:f>IF(AND(ISNUMBER(F1223),ISNUMBER(G1223),G1223&gt;0),F1223/G1223,"")</x:f>
        <x:v>1.1906609120084806</x:v>
      </x:c>
      <x:c r="Q1223" s="14" t="d">
        <x:v>2025-01-01T00:00:00.000Z</x:v>
      </x:c>
      <x:c r="R1223" t="str">
        <x:v>P00146</x:v>
      </x:c>
      <x:c r="S1223" t="str">
        <x:v>I01222</x:v>
      </x:c>
      <x:c r="T1223" t="str">
        <x:v>R03</x:v>
      </x:c>
      <x:c r="U1223" t="n">
        <x:v>0</x:v>
      </x:c>
      <x:c r="V1223" t="n">
        <x:v>0</x:v>
      </x:c>
    </x:row>
    <x:row r="1224" ht="20" customHeight="1">
      <x:c r="A1224" s="4" t="str">
        <x:v>C01223</x:v>
      </x:c>
      <x:c r="B1224" s="4" t="str">
        <x:v>Property</x:v>
      </x:c>
      <x:c r="C1224" s="4" t="str">
        <x:v>South</x:v>
      </x:c>
      <x:c r="D1224" s="4" t="str">
        <x:v>Fire</x:v>
      </x:c>
      <x:c r="E1224" s="4" t="str">
        <x:v>Medium</x:v>
      </x:c>
      <x:c r="F1224" s="10" t="n">
        <x:v>344642.25</x:v>
      </x:c>
      <x:c r="G1224" s="10" t="n">
        <x:v>15653.42</x:v>
      </x:c>
      <x:c r="H1224" s="11" t="n">
        <x:v>6</x:v>
      </x:c>
      <x:c r="I1224" s="11" t="str">
        <x:v>Settled</x:v>
      </x:c>
      <x:c r="J1224" s="11" t="n">
        <x:v>4</x:v>
      </x:c>
      <x:c r="K1224" s="11" t="n">
        <x:v>25</x:v>
      </x:c>
      <x:c r="L1224" s="11" t="n">
        <x:v>1</x:v>
      </x:c>
      <x:c r="M1224" s="4" t="str">
        <x:v>2025-08</x:v>
      </x:c>
      <x:c r="N1224" s="4" t="n">
        <x:f>IF(AND(I1224="Settled",ISNUMBER(K1224)),1,0)</x:f>
        <x:v>1</x:v>
      </x:c>
      <x:c r="O1224" s="4" t="n">
        <x:f>IF(N1224=1,IF(K1224&gt;Summary!$B$5,1,0),"")</x:f>
        <x:v>0</x:v>
      </x:c>
      <x:c r="P1224" s="12" t="n">
        <x:f>IF(AND(ISNUMBER(F1224),ISNUMBER(G1224),G1224&gt;0),F1224/G1224,"")</x:f>
        <x:v>22.0170576142466</x:v>
      </x:c>
      <x:c r="Q1224" s="14" t="d">
        <x:v>2025-08-06T00:00:00.000Z</x:v>
      </x:c>
      <x:c r="R1224" t="str">
        <x:v>P00410</x:v>
      </x:c>
      <x:c r="S1224" t="str">
        <x:v>I01223</x:v>
      </x:c>
      <x:c r="T1224" t="str">
        <x:v>R01</x:v>
      </x:c>
      <x:c r="U1224" t="n">
        <x:v>0</x:v>
      </x:c>
      <x:c r="V1224" t="n">
        <x:v>0</x:v>
      </x:c>
    </x:row>
    <x:row r="1225" ht="20" customHeight="1">
      <x:c r="A1225" s="4" t="str">
        <x:v>C01224</x:v>
      </x:c>
      <x:c r="B1225" s="4" t="str">
        <x:v>Motor</x:v>
      </x:c>
      <x:c r="C1225" s="4" t="str">
        <x:v>West</x:v>
      </x:c>
      <x:c r="D1225" s="4" t="str">
        <x:v>Collision</x:v>
      </x:c>
      <x:c r="E1225" s="4" t="str">
        <x:v>Low</x:v>
      </x:c>
      <x:c r="F1225" s="10" t="n">
        <x:v>19864.01</x:v>
      </x:c>
      <x:c r="G1225" s="10" t="n">
        <x:v>18588.58</x:v>
      </x:c>
      <x:c r="H1225" s="11" t="n">
        <x:v>3</x:v>
      </x:c>
      <x:c r="I1225" s="11" t="str">
        <x:v>Settled</x:v>
      </x:c>
      <x:c r="J1225" s="11" t="n">
        <x:v>3</x:v>
      </x:c>
      <x:c r="K1225" s="11" t="n">
        <x:v>21</x:v>
      </x:c>
      <x:c r="L1225" s="11" t="n">
        <x:v>0</x:v>
      </x:c>
      <x:c r="M1225" s="4" t="str">
        <x:v>2025-06</x:v>
      </x:c>
      <x:c r="N1225" s="4" t="n">
        <x:f>IF(AND(I1225="Settled",ISNUMBER(K1225)),1,0)</x:f>
        <x:v>1</x:v>
      </x:c>
      <x:c r="O1225" s="4" t="n">
        <x:f>IF(N1225=1,IF(K1225&gt;Summary!$B$5,1,0),"")</x:f>
        <x:v>0</x:v>
      </x:c>
      <x:c r="P1225" s="12" t="n">
        <x:f>IF(AND(ISNUMBER(F1225),ISNUMBER(G1225),G1225&gt;0),F1225/G1225,"")</x:f>
        <x:v>1.068613632671242</x:v>
      </x:c>
      <x:c r="Q1225" s="14" t="d">
        <x:v>2025-06-18T00:00:00.000Z</x:v>
      </x:c>
      <x:c r="R1225" t="str">
        <x:v>P01501</x:v>
      </x:c>
      <x:c r="S1225" t="str">
        <x:v>I01224</x:v>
      </x:c>
      <x:c r="T1225" t="str">
        <x:v>R03</x:v>
      </x:c>
      <x:c r="U1225" t="n">
        <x:v>0</x:v>
      </x:c>
      <x:c r="V1225" t="n">
        <x:v>0</x:v>
      </x:c>
    </x:row>
    <x:row r="1226" ht="20" customHeight="1">
      <x:c r="A1226" s="4" t="str">
        <x:v>C01225</x:v>
      </x:c>
      <x:c r="B1226" s="4" t="str">
        <x:v>Motor</x:v>
      </x:c>
      <x:c r="C1226" s="4" t="str">
        <x:v>Central</x:v>
      </x:c>
      <x:c r="D1226" s="4" t="str">
        <x:v>Collision</x:v>
      </x:c>
      <x:c r="E1226" s="4" t="str">
        <x:v>Low</x:v>
      </x:c>
      <x:c r="F1226" s="10" t="n">
        <x:v>11883.44</x:v>
      </x:c>
      <x:c r="G1226" s="10" t="n">
        <x:v>30419.72</x:v>
      </x:c>
      <x:c r="H1226" s="11" t="n">
        <x:v>7</x:v>
      </x:c>
      <x:c r="I1226" s="11" t="str">
        <x:v>Settled</x:v>
      </x:c>
      <x:c r="J1226" s="11" t="n">
        <x:v>2</x:v>
      </x:c>
      <x:c r="K1226" s="11" t="n">
        <x:v>15</x:v>
      </x:c>
      <x:c r="L1226" s="11" t="n">
        <x:v>0</x:v>
      </x:c>
      <x:c r="M1226" s="4" t="str">
        <x:v>2025-09</x:v>
      </x:c>
      <x:c r="N1226" s="4" t="n">
        <x:f>IF(AND(I1226="Settled",ISNUMBER(K1226)),1,0)</x:f>
        <x:v>1</x:v>
      </x:c>
      <x:c r="O1226" s="4" t="n">
        <x:f>IF(N1226=1,IF(K1226&gt;Summary!$B$5,1,0),"")</x:f>
        <x:v>0</x:v>
      </x:c>
      <x:c r="P1226" s="12" t="n">
        <x:f>IF(AND(ISNUMBER(F1226),ISNUMBER(G1226),G1226&gt;0),F1226/G1226,"")</x:f>
        <x:v>0.39064922359574644</x:v>
      </x:c>
      <x:c r="Q1226" s="14" t="d">
        <x:v>2025-09-14T00:00:00.000Z</x:v>
      </x:c>
      <x:c r="R1226" t="str">
        <x:v>P01011</x:v>
      </x:c>
      <x:c r="S1226" t="str">
        <x:v>I01225</x:v>
      </x:c>
      <x:c r="T1226" t="str">
        <x:v>R05</x:v>
      </x:c>
      <x:c r="U1226" t="n">
        <x:v>0</x:v>
      </x:c>
      <x:c r="V1226" t="n">
        <x:v>0</x:v>
      </x:c>
    </x:row>
    <x:row r="1227" ht="20" customHeight="1">
      <x:c r="A1227" s="4" t="str">
        <x:v>C01226</x:v>
      </x:c>
      <x:c r="B1227" s="4" t="str">
        <x:v>Motor</x:v>
      </x:c>
      <x:c r="C1227" s="4" t="str">
        <x:v>Central</x:v>
      </x:c>
      <x:c r="D1227" s="4" t="str">
        <x:v>Theft</x:v>
      </x:c>
      <x:c r="E1227" s="4" t="str">
        <x:v>Low</x:v>
      </x:c>
      <x:c r="F1227" s="10" t="n">
        <x:v>24517.75</x:v>
      </x:c>
      <x:c r="G1227" s="10" t="n">
        <x:v>8647.22</x:v>
      </x:c>
      <x:c r="H1227" s="11" t="n">
        <x:v>2</x:v>
      </x:c>
      <x:c r="I1227" s="11" t="str">
        <x:v>Settled</x:v>
      </x:c>
      <x:c r="J1227" s="11" t="n">
        <x:v>6</x:v>
      </x:c>
      <x:c r="K1227" s="11" t="n">
        <x:v>28</x:v>
      </x:c>
      <x:c r="L1227" s="11" t="n">
        <x:v>1</x:v>
      </x:c>
      <x:c r="M1227" s="4" t="str">
        <x:v>2025-10</x:v>
      </x:c>
      <x:c r="N1227" s="4" t="n">
        <x:f>IF(AND(I1227="Settled",ISNUMBER(K1227)),1,0)</x:f>
        <x:v>1</x:v>
      </x:c>
      <x:c r="O1227" s="4" t="n">
        <x:f>IF(N1227=1,IF(K1227&gt;Summary!$B$5,1,0),"")</x:f>
        <x:v>0</x:v>
      </x:c>
      <x:c r="P1227" s="12" t="n">
        <x:f>IF(AND(ISNUMBER(F1227),ISNUMBER(G1227),G1227&gt;0),F1227/G1227,"")</x:f>
        <x:v>2.8353332053538596</x:v>
      </x:c>
      <x:c r="Q1227" s="14" t="d">
        <x:v>2025-10-31T00:00:00.000Z</x:v>
      </x:c>
      <x:c r="R1227" t="str">
        <x:v>P01542</x:v>
      </x:c>
      <x:c r="S1227" t="str">
        <x:v>I01226</x:v>
      </x:c>
      <x:c r="T1227" t="str">
        <x:v>R05</x:v>
      </x:c>
      <x:c r="U1227" t="n">
        <x:v>0</x:v>
      </x:c>
      <x:c r="V1227" t="n">
        <x:v>0</x:v>
      </x:c>
    </x:row>
    <x:row r="1228" ht="20" customHeight="1">
      <x:c r="A1228" s="4" t="str">
        <x:v>C01227</x:v>
      </x:c>
      <x:c r="B1228" s="4" t="str">
        <x:v>Property</x:v>
      </x:c>
      <x:c r="C1228" s="4" t="str">
        <x:v>Central</x:v>
      </x:c>
      <x:c r="D1228" s="4" t="str">
        <x:v>Water Damage</x:v>
      </x:c>
      <x:c r="E1228" s="4" t="str">
        <x:v>Medium</x:v>
      </x:c>
      <x:c r="F1228" s="10" t="n">
        <x:v>159451.05</x:v>
      </x:c>
      <x:c r="G1228" s="10" t="n">
        <x:v>29523.34</x:v>
      </x:c>
      <x:c r="H1228" s="11" t="n">
        <x:v>1</x:v>
      </x:c>
      <x:c r="I1228" s="11" t="str">
        <x:v>Settled</x:v>
      </x:c>
      <x:c r="J1228" s="11" t="n">
        <x:v>4</x:v>
      </x:c>
      <x:c r="K1228" s="11" t="n">
        <x:v>21</x:v>
      </x:c>
      <x:c r="L1228" s="11" t="n">
        <x:v>0</x:v>
      </x:c>
      <x:c r="M1228" s="4" t="str">
        <x:v>2025-08</x:v>
      </x:c>
      <x:c r="N1228" s="4" t="n">
        <x:f>IF(AND(I1228="Settled",ISNUMBER(K1228)),1,0)</x:f>
        <x:v>1</x:v>
      </x:c>
      <x:c r="O1228" s="4" t="n">
        <x:f>IF(N1228=1,IF(K1228&gt;Summary!$B$5,1,0),"")</x:f>
        <x:v>0</x:v>
      </x:c>
      <x:c r="P1228" s="12" t="n">
        <x:f>IF(AND(ISNUMBER(F1228),ISNUMBER(G1228),G1228&gt;0),F1228/G1228,"")</x:f>
        <x:v>5.400847261861293</x:v>
      </x:c>
      <x:c r="Q1228" s="14" t="d">
        <x:v>2025-08-25T00:00:00.000Z</x:v>
      </x:c>
      <x:c r="R1228" t="str">
        <x:v>P00567</x:v>
      </x:c>
      <x:c r="S1228" t="str">
        <x:v>I01227</x:v>
      </x:c>
      <x:c r="T1228" t="str">
        <x:v>R05</x:v>
      </x:c>
      <x:c r="U1228" t="n">
        <x:v>0</x:v>
      </x:c>
      <x:c r="V1228" t="n">
        <x:v>0</x:v>
      </x:c>
    </x:row>
    <x:row r="1229" ht="20" customHeight="1">
      <x:c r="A1229" s="4" t="str">
        <x:v>C01228</x:v>
      </x:c>
      <x:c r="B1229" s="4" t="str">
        <x:v>Motor</x:v>
      </x:c>
      <x:c r="C1229" s="4" t="str">
        <x:v>East</x:v>
      </x:c>
      <x:c r="D1229" s="4" t="str">
        <x:v>Theft</x:v>
      </x:c>
      <x:c r="E1229" s="4" t="str">
        <x:v>High</x:v>
      </x:c>
      <x:c r="F1229" s="10" t="n">
        <x:v>242452.79</x:v>
      </x:c>
      <x:c r="G1229" s="10" t="n">
        <x:v>9505.72</x:v>
      </x:c>
      <x:c r="H1229" s="11" t="n">
        <x:v>6</x:v>
      </x:c>
      <x:c r="I1229" s="11" t="str">
        <x:v>Rejected</x:v>
      </x:c>
      <x:c r="J1229" s="11" t="n">
        <x:v>6</x:v>
      </x:c>
      <x:c r="K1229" s="11"/>
      <x:c r="L1229" s="11" t="n">
        <x:v>1</x:v>
      </x:c>
      <x:c r="M1229" s="4" t="str">
        <x:v>2025-10</x:v>
      </x:c>
      <x:c r="N1229" s="4" t="n">
        <x:f>IF(AND(I1229="Settled",ISNUMBER(K1229)),1,0)</x:f>
        <x:v>0</x:v>
      </x:c>
      <x:c r="O1229" s="4" t="str">
        <x:f>IF(N1229=1,IF(K1229&gt;Summary!$B$5,1,0),"")</x:f>
      </x:c>
      <x:c r="P1229" s="12" t="n">
        <x:f>IF(AND(ISNUMBER(F1229),ISNUMBER(G1229),G1229&gt;0),F1229/G1229,"")</x:f>
        <x:v>25.50598902555514</x:v>
      </x:c>
      <x:c r="Q1229" s="14" t="d">
        <x:v>2025-10-07T00:00:00.000Z</x:v>
      </x:c>
      <x:c r="R1229" t="str">
        <x:v>P00987</x:v>
      </x:c>
      <x:c r="S1229" t="str">
        <x:v>I01228</x:v>
      </x:c>
      <x:c r="T1229" t="str">
        <x:v>R04</x:v>
      </x:c>
      <x:c r="U1229" t="n">
        <x:v>0</x:v>
      </x:c>
      <x:c r="V1229" t="n">
        <x:v>0</x:v>
      </x:c>
    </x:row>
    <x:row r="1230" ht="20" customHeight="1">
      <x:c r="A1230" s="4" t="str">
        <x:v>C01229</x:v>
      </x:c>
      <x:c r="B1230" s="4" t="str">
        <x:v>Property</x:v>
      </x:c>
      <x:c r="C1230" s="4" t="str">
        <x:v>North</x:v>
      </x:c>
      <x:c r="D1230" s="4" t="str">
        <x:v>Fire</x:v>
      </x:c>
      <x:c r="E1230" s="4" t="str">
        <x:v>High</x:v>
      </x:c>
      <x:c r="F1230" s="10" t="n">
        <x:v>748701.97</x:v>
      </x:c>
      <x:c r="G1230" s="10" t="n">
        <x:v>11414.87</x:v>
      </x:c>
      <x:c r="H1230" s="11" t="n">
        <x:v>6</x:v>
      </x:c>
      <x:c r="I1230" s="11" t="str">
        <x:v>Settled</x:v>
      </x:c>
      <x:c r="J1230" s="11" t="n">
        <x:v>6</x:v>
      </x:c>
      <x:c r="K1230" s="11" t="n">
        <x:v>37</x:v>
      </x:c>
      <x:c r="L1230" s="11" t="n">
        <x:v>1</x:v>
      </x:c>
      <x:c r="M1230" s="4" t="str">
        <x:v>2025-04</x:v>
      </x:c>
      <x:c r="N1230" s="4" t="n">
        <x:f>IF(AND(I1230="Settled",ISNUMBER(K1230)),1,0)</x:f>
        <x:v>1</x:v>
      </x:c>
      <x:c r="O1230" s="4" t="n">
        <x:f>IF(N1230=1,IF(K1230&gt;Summary!$B$5,1,0),"")</x:f>
        <x:v>1</x:v>
      </x:c>
      <x:c r="P1230" s="12" t="n">
        <x:f>IF(AND(ISNUMBER(F1230),ISNUMBER(G1230),G1230&gt;0),F1230/G1230,"")</x:f>
        <x:v>65.59005665417126</x:v>
      </x:c>
      <x:c r="Q1230" s="14" t="d">
        <x:v>2025-04-10T00:00:00.000Z</x:v>
      </x:c>
      <x:c r="R1230" t="str">
        <x:v>P00382</x:v>
      </x:c>
      <x:c r="S1230" t="str">
        <x:v>I01229</x:v>
      </x:c>
      <x:c r="T1230" t="str">
        <x:v>R02</x:v>
      </x:c>
      <x:c r="U1230" t="n">
        <x:v>0</x:v>
      </x:c>
      <x:c r="V1230" t="n">
        <x:v>0</x:v>
      </x:c>
    </x:row>
    <x:row r="1231" ht="20" customHeight="1">
      <x:c r="A1231" s="4" t="str">
        <x:v>C01230</x:v>
      </x:c>
      <x:c r="B1231" s="4" t="str">
        <x:v>Property</x:v>
      </x:c>
      <x:c r="C1231" s="4" t="str">
        <x:v>South</x:v>
      </x:c>
      <x:c r="D1231" s="4" t="str">
        <x:v>Water Damage</x:v>
      </x:c>
      <x:c r="E1231" s="4" t="str">
        <x:v>Low</x:v>
      </x:c>
      <x:c r="F1231" s="10" t="n">
        <x:v>13341.34</x:v>
      </x:c>
      <x:c r="G1231" s="10" t="n">
        <x:v>19172.75</x:v>
      </x:c>
      <x:c r="H1231" s="11" t="n">
        <x:v>6</x:v>
      </x:c>
      <x:c r="I1231" s="11" t="str">
        <x:v>Settled</x:v>
      </x:c>
      <x:c r="J1231" s="11" t="n">
        <x:v>2</x:v>
      </x:c>
      <x:c r="K1231" s="11" t="n">
        <x:v>13</x:v>
      </x:c>
      <x:c r="L1231" s="11" t="n">
        <x:v>0</x:v>
      </x:c>
      <x:c r="M1231" s="4" t="str">
        <x:v>2025-12</x:v>
      </x:c>
      <x:c r="N1231" s="4" t="n">
        <x:f>IF(AND(I1231="Settled",ISNUMBER(K1231)),1,0)</x:f>
        <x:v>1</x:v>
      </x:c>
      <x:c r="O1231" s="4" t="n">
        <x:f>IF(N1231=1,IF(K1231&gt;Summary!$B$5,1,0),"")</x:f>
        <x:v>0</x:v>
      </x:c>
      <x:c r="P1231" s="12" t="n">
        <x:f>IF(AND(ISNUMBER(F1231),ISNUMBER(G1231),G1231&gt;0),F1231/G1231,"")</x:f>
        <x:v>0.6958490566037736</x:v>
      </x:c>
      <x:c r="Q1231" s="14" t="d">
        <x:v>2025-12-29T00:00:00.000Z</x:v>
      </x:c>
      <x:c r="R1231" t="str">
        <x:v>P00606</x:v>
      </x:c>
      <x:c r="S1231" t="str">
        <x:v>I01230</x:v>
      </x:c>
      <x:c r="T1231" t="str">
        <x:v>R01</x:v>
      </x:c>
      <x:c r="U1231" t="n">
        <x:v>0</x:v>
      </x:c>
      <x:c r="V1231" t="n">
        <x:v>0</x:v>
      </x:c>
    </x:row>
    <x:row r="1232" ht="20" customHeight="1">
      <x:c r="A1232" s="4" t="str">
        <x:v>C01231</x:v>
      </x:c>
      <x:c r="B1232" s="4" t="str">
        <x:v>Property</x:v>
      </x:c>
      <x:c r="C1232" s="4" t="str">
        <x:v>South</x:v>
      </x:c>
      <x:c r="D1232" s="4" t="str">
        <x:v>Water Damage</x:v>
      </x:c>
      <x:c r="E1232" s="4" t="str">
        <x:v>Low</x:v>
      </x:c>
      <x:c r="F1232" s="10" t="n">
        <x:v>16197.94</x:v>
      </x:c>
      <x:c r="G1232" s="10" t="n">
        <x:v>7293.13</x:v>
      </x:c>
      <x:c r="H1232" s="11" t="n">
        <x:v>6</x:v>
      </x:c>
      <x:c r="I1232" s="11" t="str">
        <x:v>Settled</x:v>
      </x:c>
      <x:c r="J1232" s="11" t="n">
        <x:v>2</x:v>
      </x:c>
      <x:c r="K1232" s="11" t="n">
        <x:v>12</x:v>
      </x:c>
      <x:c r="L1232" s="11" t="n">
        <x:v>0</x:v>
      </x:c>
      <x:c r="M1232" s="4" t="str">
        <x:v>2025-02</x:v>
      </x:c>
      <x:c r="N1232" s="4" t="n">
        <x:f>IF(AND(I1232="Settled",ISNUMBER(K1232)),1,0)</x:f>
        <x:v>1</x:v>
      </x:c>
      <x:c r="O1232" s="4" t="n">
        <x:f>IF(N1232=1,IF(K1232&gt;Summary!$B$5,1,0),"")</x:f>
        <x:v>0</x:v>
      </x:c>
      <x:c r="P1232" s="12" t="n">
        <x:f>IF(AND(ISNUMBER(F1232),ISNUMBER(G1232),G1232&gt;0),F1232/G1232,"")</x:f>
        <x:v>2.2209860512564563</x:v>
      </x:c>
      <x:c r="Q1232" s="14" t="d">
        <x:v>2025-02-01T00:00:00.000Z</x:v>
      </x:c>
      <x:c r="R1232" t="str">
        <x:v>P00280</x:v>
      </x:c>
      <x:c r="S1232" t="str">
        <x:v>I01231</x:v>
      </x:c>
      <x:c r="T1232" t="str">
        <x:v>R01</x:v>
      </x:c>
      <x:c r="U1232" t="n">
        <x:v>0</x:v>
      </x:c>
      <x:c r="V1232" t="n">
        <x:v>0</x:v>
      </x:c>
    </x:row>
    <x:row r="1233" ht="20" customHeight="1">
      <x:c r="A1233" s="4" t="str">
        <x:v>C01232</x:v>
      </x:c>
      <x:c r="B1233" s="4" t="str">
        <x:v>Property</x:v>
      </x:c>
      <x:c r="C1233" s="4" t="str">
        <x:v>East</x:v>
      </x:c>
      <x:c r="D1233" s="4" t="str">
        <x:v>Water Damage</x:v>
      </x:c>
      <x:c r="E1233" s="4" t="str">
        <x:v>Medium</x:v>
      </x:c>
      <x:c r="F1233" s="10" t="n">
        <x:v>37949.5</x:v>
      </x:c>
      <x:c r="G1233" s="10" t="n">
        <x:v>8115.83</x:v>
      </x:c>
      <x:c r="H1233" s="11" t="n">
        <x:v>9</x:v>
      </x:c>
      <x:c r="I1233" s="11" t="str">
        <x:v>Settled</x:v>
      </x:c>
      <x:c r="J1233" s="11" t="n">
        <x:v>3</x:v>
      </x:c>
      <x:c r="K1233" s="11" t="n">
        <x:v>14</x:v>
      </x:c>
      <x:c r="L1233" s="11" t="n">
        <x:v>0</x:v>
      </x:c>
      <x:c r="M1233" s="4" t="str">
        <x:v>2025-09</x:v>
      </x:c>
      <x:c r="N1233" s="4" t="n">
        <x:f>IF(AND(I1233="Settled",ISNUMBER(K1233)),1,0)</x:f>
        <x:v>1</x:v>
      </x:c>
      <x:c r="O1233" s="4" t="n">
        <x:f>IF(N1233=1,IF(K1233&gt;Summary!$B$5,1,0),"")</x:f>
        <x:v>0</x:v>
      </x:c>
      <x:c r="P1233" s="12" t="n">
        <x:f>IF(AND(ISNUMBER(F1233),ISNUMBER(G1233),G1233&gt;0),F1233/G1233,"")</x:f>
        <x:v>4.67598508100835</x:v>
      </x:c>
      <x:c r="Q1233" s="14" t="d">
        <x:v>2025-09-02T00:00:00.000Z</x:v>
      </x:c>
      <x:c r="R1233" t="str">
        <x:v>P01334</x:v>
      </x:c>
      <x:c r="S1233" t="str">
        <x:v>I01232</x:v>
      </x:c>
      <x:c r="T1233" t="str">
        <x:v>R04</x:v>
      </x:c>
      <x:c r="U1233" t="n">
        <x:v>0</x:v>
      </x:c>
      <x:c r="V1233" t="n">
        <x:v>0</x:v>
      </x:c>
    </x:row>
    <x:row r="1234" ht="20" customHeight="1">
      <x:c r="A1234" s="4" t="str">
        <x:v>C01233</x:v>
      </x:c>
      <x:c r="B1234" s="4" t="str">
        <x:v>Property</x:v>
      </x:c>
      <x:c r="C1234" s="4" t="str">
        <x:v>Central</x:v>
      </x:c>
      <x:c r="D1234" s="4" t="str">
        <x:v>Fire</x:v>
      </x:c>
      <x:c r="E1234" s="4" t="str">
        <x:v>Medium</x:v>
      </x:c>
      <x:c r="F1234" s="10" t="n">
        <x:v>203655.1</x:v>
      </x:c>
      <x:c r="G1234" s="10" t="n">
        <x:v>13545.47</x:v>
      </x:c>
      <x:c r="H1234" s="11" t="n">
        <x:v>5</x:v>
      </x:c>
      <x:c r="I1234" s="11" t="str">
        <x:v>Settled</x:v>
      </x:c>
      <x:c r="J1234" s="11" t="n">
        <x:v>5</x:v>
      </x:c>
      <x:c r="K1234" s="11" t="n">
        <x:v>30</x:v>
      </x:c>
      <x:c r="L1234" s="11" t="n">
        <x:v>1</x:v>
      </x:c>
      <x:c r="M1234" s="4" t="str">
        <x:v>2025-02</x:v>
      </x:c>
      <x:c r="N1234" s="4" t="n">
        <x:f>IF(AND(I1234="Settled",ISNUMBER(K1234)),1,0)</x:f>
        <x:v>1</x:v>
      </x:c>
      <x:c r="O1234" s="4" t="n">
        <x:f>IF(N1234=1,IF(K1234&gt;Summary!$B$5,1,0),"")</x:f>
        <x:v>0</x:v>
      </x:c>
      <x:c r="P1234" s="12" t="n">
        <x:f>IF(AND(ISNUMBER(F1234),ISNUMBER(G1234),G1234&gt;0),F1234/G1234,"")</x:f>
        <x:v>15.034923114517253</x:v>
      </x:c>
      <x:c r="Q1234" s="14" t="d">
        <x:v>2025-02-23T00:00:00.000Z</x:v>
      </x:c>
      <x:c r="R1234" t="str">
        <x:v>P00295</x:v>
      </x:c>
      <x:c r="S1234" t="str">
        <x:v>I01233</x:v>
      </x:c>
      <x:c r="T1234" t="str">
        <x:v>R05</x:v>
      </x:c>
      <x:c r="U1234" t="n">
        <x:v>0</x:v>
      </x:c>
      <x:c r="V1234" t="n">
        <x:v>0</x:v>
      </x:c>
    </x:row>
    <x:row r="1235" ht="20" customHeight="1">
      <x:c r="A1235" s="4" t="str">
        <x:v>C01234</x:v>
      </x:c>
      <x:c r="B1235" s="4" t="str">
        <x:v>Motor</x:v>
      </x:c>
      <x:c r="C1235" s="4" t="str">
        <x:v>West</x:v>
      </x:c>
      <x:c r="D1235" s="4" t="str">
        <x:v>Glass Damage</x:v>
      </x:c>
      <x:c r="E1235" s="4" t="str">
        <x:v>Medium</x:v>
      </x:c>
      <x:c r="F1235" s="10" t="n">
        <x:v>10451.25</x:v>
      </x:c>
      <x:c r="G1235" s="10" t="n">
        <x:v>11966.13</x:v>
      </x:c>
      <x:c r="H1235" s="11" t="n">
        <x:v>7</x:v>
      </x:c>
      <x:c r="I1235" s="11" t="str">
        <x:v>Settled</x:v>
      </x:c>
      <x:c r="J1235" s="11" t="n">
        <x:v>4</x:v>
      </x:c>
      <x:c r="K1235" s="11" t="n">
        <x:v>20</x:v>
      </x:c>
      <x:c r="L1235" s="11" t="n">
        <x:v>0</x:v>
      </x:c>
      <x:c r="M1235" s="4" t="str">
        <x:v>2025-03</x:v>
      </x:c>
      <x:c r="N1235" s="4" t="n">
        <x:f>IF(AND(I1235="Settled",ISNUMBER(K1235)),1,0)</x:f>
        <x:v>1</x:v>
      </x:c>
      <x:c r="O1235" s="4" t="n">
        <x:f>IF(N1235=1,IF(K1235&gt;Summary!$B$5,1,0),"")</x:f>
        <x:v>0</x:v>
      </x:c>
      <x:c r="P1235" s="12" t="n">
        <x:f>IF(AND(ISNUMBER(F1235),ISNUMBER(G1235),G1235&gt;0),F1235/G1235,"")</x:f>
        <x:v>0.8734026790616516</x:v>
      </x:c>
      <x:c r="Q1235" s="14" t="d">
        <x:v>2025-03-27T00:00:00.000Z</x:v>
      </x:c>
      <x:c r="R1235" t="str">
        <x:v>P00328</x:v>
      </x:c>
      <x:c r="S1235" t="str">
        <x:v>I01234</x:v>
      </x:c>
      <x:c r="T1235" t="str">
        <x:v>R03</x:v>
      </x:c>
      <x:c r="U1235" t="n">
        <x:v>0</x:v>
      </x:c>
      <x:c r="V1235" t="n">
        <x:v>0</x:v>
      </x:c>
    </x:row>
    <x:row r="1236" ht="20" customHeight="1">
      <x:c r="A1236" s="4" t="str">
        <x:v>C01235</x:v>
      </x:c>
      <x:c r="B1236" s="4" t="str">
        <x:v>Property</x:v>
      </x:c>
      <x:c r="C1236" s="4" t="str">
        <x:v>South</x:v>
      </x:c>
      <x:c r="D1236" s="4" t="str">
        <x:v>Fire</x:v>
      </x:c>
      <x:c r="E1236" s="4" t="str">
        <x:v>Low</x:v>
      </x:c>
      <x:c r="F1236" s="10"/>
      <x:c r="G1236" s="10" t="n">
        <x:v>3155.16</x:v>
      </x:c>
      <x:c r="H1236" s="11" t="n">
        <x:v>6</x:v>
      </x:c>
      <x:c r="I1236" s="11" t="str">
        <x:v>Settled</x:v>
      </x:c>
      <x:c r="J1236" s="11" t="n">
        <x:v>5</x:v>
      </x:c>
      <x:c r="K1236" s="11" t="n">
        <x:v>27</x:v>
      </x:c>
      <x:c r="L1236" s="11" t="n">
        <x:v>1</x:v>
      </x:c>
      <x:c r="M1236" s="4" t="str">
        <x:v>2025-10</x:v>
      </x:c>
      <x:c r="N1236" s="4" t="n">
        <x:f>IF(AND(I1236="Settled",ISNUMBER(K1236)),1,0)</x:f>
        <x:v>1</x:v>
      </x:c>
      <x:c r="O1236" s="4" t="n">
        <x:f>IF(N1236=1,IF(K1236&gt;Summary!$B$5,1,0),"")</x:f>
        <x:v>0</x:v>
      </x:c>
      <x:c r="P1236" s="12" t="str">
        <x:f>IF(AND(ISNUMBER(F1236),ISNUMBER(G1236),G1236&gt;0),F1236/G1236,"")</x:f>
      </x:c>
      <x:c r="Q1236" s="14" t="d">
        <x:v>2025-10-29T00:00:00.000Z</x:v>
      </x:c>
      <x:c r="R1236" t="str">
        <x:v>P00743</x:v>
      </x:c>
      <x:c r="S1236" t="str">
        <x:v>I01235</x:v>
      </x:c>
      <x:c r="T1236" t="str">
        <x:v>R01</x:v>
      </x:c>
      <x:c r="U1236" t="n">
        <x:v>0</x:v>
      </x:c>
      <x:c r="V1236" t="n">
        <x:v>1</x:v>
      </x:c>
    </x:row>
    <x:row r="1237" ht="20" customHeight="1">
      <x:c r="A1237" s="4" t="str">
        <x:v>C01236</x:v>
      </x:c>
      <x:c r="B1237" s="4" t="str">
        <x:v>Property</x:v>
      </x:c>
      <x:c r="C1237" s="4" t="str">
        <x:v>South</x:v>
      </x:c>
      <x:c r="D1237" s="4" t="str">
        <x:v>Water Damage</x:v>
      </x:c>
      <x:c r="E1237" s="4" t="str">
        <x:v>Unknown</x:v>
      </x:c>
      <x:c r="F1237" s="10" t="n">
        <x:v>19365.68</x:v>
      </x:c>
      <x:c r="G1237" s="10" t="n">
        <x:v>7823.75</x:v>
      </x:c>
      <x:c r="H1237" s="11" t="n">
        <x:v>8</x:v>
      </x:c>
      <x:c r="I1237" s="11" t="str">
        <x:v>Pending</x:v>
      </x:c>
      <x:c r="J1237" s="11" t="n">
        <x:v>4</x:v>
      </x:c>
      <x:c r="K1237" s="11"/>
      <x:c r="L1237" s="11" t="n">
        <x:v>0</x:v>
      </x:c>
      <x:c r="M1237" s="4" t="str">
        <x:v>2025-09</x:v>
      </x:c>
      <x:c r="N1237" s="4" t="n">
        <x:f>IF(AND(I1237="Settled",ISNUMBER(K1237)),1,0)</x:f>
        <x:v>0</x:v>
      </x:c>
      <x:c r="O1237" s="4" t="str">
        <x:f>IF(N1237=1,IF(K1237&gt;Summary!$B$5,1,0),"")</x:f>
      </x:c>
      <x:c r="P1237" s="12" t="n">
        <x:f>IF(AND(ISNUMBER(F1237),ISNUMBER(G1237),G1237&gt;0),F1237/G1237,"")</x:f>
        <x:v>2.475242690525643</x:v>
      </x:c>
      <x:c r="Q1237" s="14" t="d">
        <x:v>2025-09-05T00:00:00.000Z</x:v>
      </x:c>
      <x:c r="R1237" t="str">
        <x:v>P00688</x:v>
      </x:c>
      <x:c r="S1237" t="str">
        <x:v>I01236</x:v>
      </x:c>
      <x:c r="T1237" t="str">
        <x:v>R01</x:v>
      </x:c>
      <x:c r="U1237" t="n">
        <x:v>0</x:v>
      </x:c>
      <x:c r="V1237" t="n">
        <x:v>0</x:v>
      </x:c>
    </x:row>
    <x:row r="1238" ht="20" customHeight="1">
      <x:c r="A1238" s="4" t="str">
        <x:v>C01237</x:v>
      </x:c>
      <x:c r="B1238" s="4" t="str">
        <x:v>Property</x:v>
      </x:c>
      <x:c r="C1238" s="4" t="str">
        <x:v>East</x:v>
      </x:c>
      <x:c r="D1238" s="4" t="str">
        <x:v>Water Damage</x:v>
      </x:c>
      <x:c r="E1238" s="4" t="str">
        <x:v>Medium</x:v>
      </x:c>
      <x:c r="F1238" s="10" t="n">
        <x:v>35670.33</x:v>
      </x:c>
      <x:c r="G1238" s="10" t="n">
        <x:v>12367.02</x:v>
      </x:c>
      <x:c r="H1238" s="11" t="n">
        <x:v>3</x:v>
      </x:c>
      <x:c r="I1238" s="11" t="str">
        <x:v>Pending</x:v>
      </x:c>
      <x:c r="J1238" s="11" t="n">
        <x:v>3</x:v>
      </x:c>
      <x:c r="K1238" s="11"/>
      <x:c r="L1238" s="11" t="n">
        <x:v>0</x:v>
      </x:c>
      <x:c r="M1238" s="4" t="str">
        <x:v>2025-08</x:v>
      </x:c>
      <x:c r="N1238" s="4" t="n">
        <x:f>IF(AND(I1238="Settled",ISNUMBER(K1238)),1,0)</x:f>
        <x:v>0</x:v>
      </x:c>
      <x:c r="O1238" s="4" t="str">
        <x:f>IF(N1238=1,IF(K1238&gt;Summary!$B$5,1,0),"")</x:f>
      </x:c>
      <x:c r="P1238" s="12" t="n">
        <x:f>IF(AND(ISNUMBER(F1238),ISNUMBER(G1238),G1238&gt;0),F1238/G1238,"")</x:f>
        <x:v>2.8843108525740235</x:v>
      </x:c>
      <x:c r="Q1238" s="14" t="d">
        <x:v>2025-08-20T00:00:00.000Z</x:v>
      </x:c>
      <x:c r="R1238" t="str">
        <x:v>P00503</x:v>
      </x:c>
      <x:c r="S1238" t="str">
        <x:v>I01237</x:v>
      </x:c>
      <x:c r="T1238" t="str">
        <x:v>R04</x:v>
      </x:c>
      <x:c r="U1238" t="n">
        <x:v>0</x:v>
      </x:c>
      <x:c r="V1238" t="n">
        <x:v>0</x:v>
      </x:c>
    </x:row>
    <x:row r="1239" ht="20" customHeight="1">
      <x:c r="A1239" s="4" t="str">
        <x:v>C01238</x:v>
      </x:c>
      <x:c r="B1239" s="4" t="str">
        <x:v>Property</x:v>
      </x:c>
      <x:c r="C1239" s="4" t="str">
        <x:v>East</x:v>
      </x:c>
      <x:c r="D1239" s="4" t="str">
        <x:v>Fire</x:v>
      </x:c>
      <x:c r="E1239" s="4" t="str">
        <x:v>Medium</x:v>
      </x:c>
      <x:c r="F1239" s="10" t="n">
        <x:v>166683.98</x:v>
      </x:c>
      <x:c r="G1239" s="10" t="n">
        <x:v>31320.57</x:v>
      </x:c>
      <x:c r="H1239" s="11" t="n">
        <x:v>6</x:v>
      </x:c>
      <x:c r="I1239" s="11" t="str">
        <x:v>Settled</x:v>
      </x:c>
      <x:c r="J1239" s="11" t="n">
        <x:v>4</x:v>
      </x:c>
      <x:c r="K1239" s="11" t="n">
        <x:v>31</x:v>
      </x:c>
      <x:c r="L1239" s="11" t="n">
        <x:v>1</x:v>
      </x:c>
      <x:c r="M1239" s="4" t="str">
        <x:v>2025-10</x:v>
      </x:c>
      <x:c r="N1239" s="4" t="n">
        <x:f>IF(AND(I1239="Settled",ISNUMBER(K1239)),1,0)</x:f>
        <x:v>1</x:v>
      </x:c>
      <x:c r="O1239" s="4" t="n">
        <x:f>IF(N1239=1,IF(K1239&gt;Summary!$B$5,1,0),"")</x:f>
        <x:v>1</x:v>
      </x:c>
      <x:c r="P1239" s="12" t="n">
        <x:f>IF(AND(ISNUMBER(F1239),ISNUMBER(G1239),G1239&gt;0),F1239/G1239,"")</x:f>
        <x:v>5.321869301867751</x:v>
      </x:c>
      <x:c r="Q1239" s="14" t="d">
        <x:v>2025-10-30T00:00:00.000Z</x:v>
      </x:c>
      <x:c r="R1239" t="str">
        <x:v>P00572</x:v>
      </x:c>
      <x:c r="S1239" t="str">
        <x:v>I01238</x:v>
      </x:c>
      <x:c r="T1239" t="str">
        <x:v>R04</x:v>
      </x:c>
      <x:c r="U1239" t="n">
        <x:v>0</x:v>
      </x:c>
      <x:c r="V1239" t="n">
        <x:v>0</x:v>
      </x:c>
    </x:row>
    <x:row r="1240" ht="20" customHeight="1">
      <x:c r="A1240" s="4" t="str">
        <x:v>C01239</x:v>
      </x:c>
      <x:c r="B1240" s="4" t="str">
        <x:v>Motor</x:v>
      </x:c>
      <x:c r="C1240" s="4" t="str">
        <x:v>South</x:v>
      </x:c>
      <x:c r="D1240" s="4" t="str">
        <x:v>Theft</x:v>
      </x:c>
      <x:c r="E1240" s="4" t="str">
        <x:v>Low</x:v>
      </x:c>
      <x:c r="F1240" s="10" t="n">
        <x:v>58188.71</x:v>
      </x:c>
      <x:c r="G1240" s="10" t="n">
        <x:v>14717.14</x:v>
      </x:c>
      <x:c r="H1240" s="11" t="n">
        <x:v>6</x:v>
      </x:c>
      <x:c r="I1240" s="11" t="str">
        <x:v>Settled</x:v>
      </x:c>
      <x:c r="J1240" s="11" t="n">
        <x:v>4</x:v>
      </x:c>
      <x:c r="K1240" s="11" t="n">
        <x:v>34</x:v>
      </x:c>
      <x:c r="L1240" s="11" t="n">
        <x:v>1</x:v>
      </x:c>
      <x:c r="M1240" s="4" t="str">
        <x:v>2025-04</x:v>
      </x:c>
      <x:c r="N1240" s="4" t="n">
        <x:f>IF(AND(I1240="Settled",ISNUMBER(K1240)),1,0)</x:f>
        <x:v>1</x:v>
      </x:c>
      <x:c r="O1240" s="4" t="n">
        <x:f>IF(N1240=1,IF(K1240&gt;Summary!$B$5,1,0),"")</x:f>
        <x:v>1</x:v>
      </x:c>
      <x:c r="P1240" s="12" t="n">
        <x:f>IF(AND(ISNUMBER(F1240),ISNUMBER(G1240),G1240&gt;0),F1240/G1240,"")</x:f>
        <x:v>3.953805562765592</x:v>
      </x:c>
      <x:c r="Q1240" s="14" t="d">
        <x:v>2025-04-12T00:00:00.000Z</x:v>
      </x:c>
      <x:c r="R1240" t="str">
        <x:v>P00473</x:v>
      </x:c>
      <x:c r="S1240" t="str">
        <x:v>I01239</x:v>
      </x:c>
      <x:c r="T1240" t="str">
        <x:v>R01</x:v>
      </x:c>
      <x:c r="U1240" t="n">
        <x:v>0</x:v>
      </x:c>
      <x:c r="V1240" t="n">
        <x:v>0</x:v>
      </x:c>
    </x:row>
    <x:row r="1241" ht="20" customHeight="1">
      <x:c r="A1241" s="4" t="str">
        <x:v>C01240</x:v>
      </x:c>
      <x:c r="B1241" s="4" t="str">
        <x:v>Property</x:v>
      </x:c>
      <x:c r="C1241" s="4" t="str">
        <x:v>South</x:v>
      </x:c>
      <x:c r="D1241" s="4" t="str">
        <x:v>Flood</x:v>
      </x:c>
      <x:c r="E1241" s="4" t="str">
        <x:v>High</x:v>
      </x:c>
      <x:c r="F1241" s="10" t="n">
        <x:v>118947.28</x:v>
      </x:c>
      <x:c r="G1241" s="10" t="n">
        <x:v>6301.69</x:v>
      </x:c>
      <x:c r="H1241" s="11" t="n">
        <x:v>4</x:v>
      </x:c>
      <x:c r="I1241" s="11" t="str">
        <x:v>Settled</x:v>
      </x:c>
      <x:c r="J1241" s="11" t="n">
        <x:v>5</x:v>
      </x:c>
      <x:c r="K1241" s="11" t="n">
        <x:v>42</x:v>
      </x:c>
      <x:c r="L1241" s="11" t="n">
        <x:v>1</x:v>
      </x:c>
      <x:c r="M1241" s="4" t="str">
        <x:v>2025-08</x:v>
      </x:c>
      <x:c r="N1241" s="4" t="n">
        <x:f>IF(AND(I1241="Settled",ISNUMBER(K1241)),1,0)</x:f>
        <x:v>1</x:v>
      </x:c>
      <x:c r="O1241" s="4" t="n">
        <x:f>IF(N1241=1,IF(K1241&gt;Summary!$B$5,1,0),"")</x:f>
        <x:v>1</x:v>
      </x:c>
      <x:c r="P1241" s="12" t="n">
        <x:f>IF(AND(ISNUMBER(F1241),ISNUMBER(G1241),G1241&gt;0),F1241/G1241,"")</x:f>
        <x:v>18.875457218619133</x:v>
      </x:c>
      <x:c r="Q1241" s="14" t="d">
        <x:v>2025-08-22T00:00:00.000Z</x:v>
      </x:c>
      <x:c r="R1241" t="str">
        <x:v>P01461</x:v>
      </x:c>
      <x:c r="S1241" t="str">
        <x:v>I01240</x:v>
      </x:c>
      <x:c r="T1241" t="str">
        <x:v>R01</x:v>
      </x:c>
      <x:c r="U1241" t="n">
        <x:v>0</x:v>
      </x:c>
      <x:c r="V1241" t="n">
        <x:v>0</x:v>
      </x:c>
    </x:row>
    <x:row r="1242" ht="20" customHeight="1">
      <x:c r="A1242" s="4" t="str">
        <x:v>C01241</x:v>
      </x:c>
      <x:c r="B1242" s="4" t="str">
        <x:v>Motor</x:v>
      </x:c>
      <x:c r="C1242" s="4" t="str">
        <x:v>South</x:v>
      </x:c>
      <x:c r="D1242" s="4" t="str">
        <x:v>Collision</x:v>
      </x:c>
      <x:c r="E1242" s="4" t="str">
        <x:v>Medium</x:v>
      </x:c>
      <x:c r="F1242" s="10" t="n">
        <x:v>55661.05</x:v>
      </x:c>
      <x:c r="G1242" s="10" t="n">
        <x:v>20332.61</x:v>
      </x:c>
      <x:c r="H1242" s="11" t="n">
        <x:v>1</x:v>
      </x:c>
      <x:c r="I1242" s="11" t="str">
        <x:v>Settled</x:v>
      </x:c>
      <x:c r="J1242" s="11" t="n">
        <x:v>2</x:v>
      </x:c>
      <x:c r="K1242" s="11" t="n">
        <x:v>23</x:v>
      </x:c>
      <x:c r="L1242" s="11" t="n">
        <x:v>0</x:v>
      </x:c>
      <x:c r="M1242" s="4" t="str">
        <x:v>2025-03</x:v>
      </x:c>
      <x:c r="N1242" s="4" t="n">
        <x:f>IF(AND(I1242="Settled",ISNUMBER(K1242)),1,0)</x:f>
        <x:v>1</x:v>
      </x:c>
      <x:c r="O1242" s="4" t="n">
        <x:f>IF(N1242=1,IF(K1242&gt;Summary!$B$5,1,0),"")</x:f>
        <x:v>0</x:v>
      </x:c>
      <x:c r="P1242" s="12" t="n">
        <x:f>IF(AND(ISNUMBER(F1242),ISNUMBER(G1242),G1242&gt;0),F1242/G1242,"")</x:f>
        <x:v>2.737526072648814</x:v>
      </x:c>
      <x:c r="Q1242" s="14" t="d">
        <x:v>2025-03-15T00:00:00.000Z</x:v>
      </x:c>
      <x:c r="R1242" t="str">
        <x:v>P00929</x:v>
      </x:c>
      <x:c r="S1242" t="str">
        <x:v>I01241</x:v>
      </x:c>
      <x:c r="T1242" t="str">
        <x:v>R01</x:v>
      </x:c>
      <x:c r="U1242" t="n">
        <x:v>0</x:v>
      </x:c>
      <x:c r="V1242" t="n">
        <x:v>0</x:v>
      </x:c>
    </x:row>
    <x:row r="1243" ht="20" customHeight="1">
      <x:c r="A1243" s="4" t="str">
        <x:v>C01242</x:v>
      </x:c>
      <x:c r="B1243" s="4" t="str">
        <x:v>Motor</x:v>
      </x:c>
      <x:c r="C1243" s="4" t="str">
        <x:v>South</x:v>
      </x:c>
      <x:c r="D1243" s="4" t="str">
        <x:v>Collision</x:v>
      </x:c>
      <x:c r="E1243" s="4" t="str">
        <x:v>High</x:v>
      </x:c>
      <x:c r="F1243" s="10" t="n">
        <x:v>224628.18</x:v>
      </x:c>
      <x:c r="G1243" s="10" t="n">
        <x:v>14148.11</x:v>
      </x:c>
      <x:c r="H1243" s="11" t="n">
        <x:v>10</x:v>
      </x:c>
      <x:c r="I1243" s="11" t="str">
        <x:v>Settled</x:v>
      </x:c>
      <x:c r="J1243" s="11" t="n">
        <x:v>5</x:v>
      </x:c>
      <x:c r="K1243" s="11" t="n">
        <x:v>34</x:v>
      </x:c>
      <x:c r="L1243" s="11" t="n">
        <x:v>1</x:v>
      </x:c>
      <x:c r="M1243" s="4" t="str">
        <x:v>2025-06</x:v>
      </x:c>
      <x:c r="N1243" s="4" t="n">
        <x:f>IF(AND(I1243="Settled",ISNUMBER(K1243)),1,0)</x:f>
        <x:v>1</x:v>
      </x:c>
      <x:c r="O1243" s="4" t="n">
        <x:f>IF(N1243=1,IF(K1243&gt;Summary!$B$5,1,0),"")</x:f>
        <x:v>1</x:v>
      </x:c>
      <x:c r="P1243" s="12" t="n">
        <x:f>IF(AND(ISNUMBER(F1243),ISNUMBER(G1243),G1243&gt;0),F1243/G1243,"")</x:f>
        <x:v>15.876903699504739</x:v>
      </x:c>
      <x:c r="Q1243" s="14" t="d">
        <x:v>2025-06-25T00:00:00.000Z</x:v>
      </x:c>
      <x:c r="R1243" t="str">
        <x:v>P01472</x:v>
      </x:c>
      <x:c r="S1243" t="str">
        <x:v>I01242</x:v>
      </x:c>
      <x:c r="T1243" t="str">
        <x:v>R01</x:v>
      </x:c>
      <x:c r="U1243" t="n">
        <x:v>0</x:v>
      </x:c>
      <x:c r="V1243" t="n">
        <x:v>0</x:v>
      </x:c>
    </x:row>
    <x:row r="1244" ht="20" customHeight="1">
      <x:c r="A1244" s="4" t="str">
        <x:v>C01243</x:v>
      </x:c>
      <x:c r="B1244" s="4" t="str">
        <x:v>Property</x:v>
      </x:c>
      <x:c r="C1244" s="4" t="str">
        <x:v>West</x:v>
      </x:c>
      <x:c r="D1244" s="4" t="str">
        <x:v>Water Damage</x:v>
      </x:c>
      <x:c r="E1244" s="4" t="str">
        <x:v>Medium</x:v>
      </x:c>
      <x:c r="F1244" s="10" t="n">
        <x:v>49913.21</x:v>
      </x:c>
      <x:c r="G1244" s="10" t="n">
        <x:v>13930.63</x:v>
      </x:c>
      <x:c r="H1244" s="11" t="n">
        <x:v>8</x:v>
      </x:c>
      <x:c r="I1244" s="11" t="str">
        <x:v>Settled</x:v>
      </x:c>
      <x:c r="J1244" s="11" t="n">
        <x:v>3</x:v>
      </x:c>
      <x:c r="K1244" s="11" t="n">
        <x:v>9</x:v>
      </x:c>
      <x:c r="L1244" s="11" t="n">
        <x:v>0</x:v>
      </x:c>
      <x:c r="M1244" s="4" t="str">
        <x:v>2025-05</x:v>
      </x:c>
      <x:c r="N1244" s="4" t="n">
        <x:f>IF(AND(I1244="Settled",ISNUMBER(K1244)),1,0)</x:f>
        <x:v>1</x:v>
      </x:c>
      <x:c r="O1244" s="4" t="n">
        <x:f>IF(N1244=1,IF(K1244&gt;Summary!$B$5,1,0),"")</x:f>
        <x:v>0</x:v>
      </x:c>
      <x:c r="P1244" s="12" t="n">
        <x:f>IF(AND(ISNUMBER(F1244),ISNUMBER(G1244),G1244&gt;0),F1244/G1244,"")</x:f>
        <x:v>3.582982966312364</x:v>
      </x:c>
      <x:c r="Q1244" s="14" t="d">
        <x:v>2025-05-28T00:00:00.000Z</x:v>
      </x:c>
      <x:c r="R1244" t="str">
        <x:v>P01579</x:v>
      </x:c>
      <x:c r="S1244" t="str">
        <x:v>I01243</x:v>
      </x:c>
      <x:c r="T1244" t="str">
        <x:v>R03</x:v>
      </x:c>
      <x:c r="U1244" t="n">
        <x:v>0</x:v>
      </x:c>
      <x:c r="V1244" t="n">
        <x:v>0</x:v>
      </x:c>
    </x:row>
    <x:row r="1245" ht="20" customHeight="1">
      <x:c r="A1245" s="4" t="str">
        <x:v>C01244</x:v>
      </x:c>
      <x:c r="B1245" s="4" t="str">
        <x:v>Motor</x:v>
      </x:c>
      <x:c r="C1245" s="4" t="str">
        <x:v>North</x:v>
      </x:c>
      <x:c r="D1245" s="4" t="str">
        <x:v>Collision</x:v>
      </x:c>
      <x:c r="E1245" s="4" t="str">
        <x:v>Medium</x:v>
      </x:c>
      <x:c r="F1245" s="10" t="n">
        <x:v>34392.38</x:v>
      </x:c>
      <x:c r="G1245" s="10" t="n">
        <x:v>20642.2</x:v>
      </x:c>
      <x:c r="H1245" s="11" t="n">
        <x:v>4</x:v>
      </x:c>
      <x:c r="I1245" s="11" t="str">
        <x:v>Settled</x:v>
      </x:c>
      <x:c r="J1245" s="11" t="n">
        <x:v>2</x:v>
      </x:c>
      <x:c r="K1245" s="11" t="n">
        <x:v>14</x:v>
      </x:c>
      <x:c r="L1245" s="11" t="n">
        <x:v>0</x:v>
      </x:c>
      <x:c r="M1245" s="4" t="str">
        <x:v>2025-08</x:v>
      </x:c>
      <x:c r="N1245" s="4" t="n">
        <x:f>IF(AND(I1245="Settled",ISNUMBER(K1245)),1,0)</x:f>
        <x:v>1</x:v>
      </x:c>
      <x:c r="O1245" s="4" t="n">
        <x:f>IF(N1245=1,IF(K1245&gt;Summary!$B$5,1,0),"")</x:f>
        <x:v>0</x:v>
      </x:c>
      <x:c r="P1245" s="12" t="n">
        <x:f>IF(AND(ISNUMBER(F1245),ISNUMBER(G1245),G1245&gt;0),F1245/G1245,"")</x:f>
        <x:v>1.6661198903217678</x:v>
      </x:c>
      <x:c r="Q1245" s="14" t="d">
        <x:v>2025-08-14T00:00:00.000Z</x:v>
      </x:c>
      <x:c r="R1245" t="str">
        <x:v>P01042</x:v>
      </x:c>
      <x:c r="S1245" t="str">
        <x:v>I01244</x:v>
      </x:c>
      <x:c r="T1245" t="str">
        <x:v>R02</x:v>
      </x:c>
      <x:c r="U1245" t="n">
        <x:v>0</x:v>
      </x:c>
      <x:c r="V1245" t="n">
        <x:v>0</x:v>
      </x:c>
    </x:row>
    <x:row r="1246" ht="20" customHeight="1">
      <x:c r="A1246" s="4" t="str">
        <x:v>C01245</x:v>
      </x:c>
      <x:c r="B1246" s="4" t="str">
        <x:v>Motor</x:v>
      </x:c>
      <x:c r="C1246" s="4" t="str">
        <x:v>West</x:v>
      </x:c>
      <x:c r="D1246" s="4" t="str">
        <x:v>Glass Damage</x:v>
      </x:c>
      <x:c r="E1246" s="4" t="str">
        <x:v>High</x:v>
      </x:c>
      <x:c r="F1246" s="10" t="n">
        <x:v>43703.51</x:v>
      </x:c>
      <x:c r="G1246" s="10" t="n">
        <x:v>16353.7</x:v>
      </x:c>
      <x:c r="H1246" s="11" t="n">
        <x:v>7</x:v>
      </x:c>
      <x:c r="I1246" s="11" t="str">
        <x:v>Settled</x:v>
      </x:c>
      <x:c r="J1246" s="11" t="n">
        <x:v>5</x:v>
      </x:c>
      <x:c r="K1246" s="11" t="n">
        <x:v>37</x:v>
      </x:c>
      <x:c r="L1246" s="11" t="n">
        <x:v>1</x:v>
      </x:c>
      <x:c r="M1246" s="4" t="str">
        <x:v>2025-01</x:v>
      </x:c>
      <x:c r="N1246" s="4" t="n">
        <x:f>IF(AND(I1246="Settled",ISNUMBER(K1246)),1,0)</x:f>
        <x:v>1</x:v>
      </x:c>
      <x:c r="O1246" s="4" t="n">
        <x:f>IF(N1246=1,IF(K1246&gt;Summary!$B$5,1,0),"")</x:f>
        <x:v>1</x:v>
      </x:c>
      <x:c r="P1246" s="12" t="n">
        <x:f>IF(AND(ISNUMBER(F1246),ISNUMBER(G1246),G1246&gt;0),F1246/G1246,"")</x:f>
        <x:v>2.6723927918452706</x:v>
      </x:c>
      <x:c r="Q1246" s="14" t="d">
        <x:v>2025-01-24T00:00:00.000Z</x:v>
      </x:c>
      <x:c r="R1246" t="str">
        <x:v>P01322</x:v>
      </x:c>
      <x:c r="S1246" t="str">
        <x:v>I01245</x:v>
      </x:c>
      <x:c r="T1246" t="str">
        <x:v>R03</x:v>
      </x:c>
      <x:c r="U1246" t="n">
        <x:v>0</x:v>
      </x:c>
      <x:c r="V1246" t="n">
        <x:v>0</x:v>
      </x:c>
    </x:row>
    <x:row r="1247" ht="20" customHeight="1">
      <x:c r="A1247" s="4" t="str">
        <x:v>C01246</x:v>
      </x:c>
      <x:c r="B1247" s="4" t="str">
        <x:v>Property</x:v>
      </x:c>
      <x:c r="C1247" s="4" t="str">
        <x:v>North</x:v>
      </x:c>
      <x:c r="D1247" s="4" t="str">
        <x:v>Fire</x:v>
      </x:c>
      <x:c r="E1247" s="4" t="str">
        <x:v>High</x:v>
      </x:c>
      <x:c r="F1247" s="10" t="n">
        <x:v>244781.96</x:v>
      </x:c>
      <x:c r="G1247" s="10" t="n">
        <x:v>10043.69</x:v>
      </x:c>
      <x:c r="H1247" s="11" t="n">
        <x:v>9</x:v>
      </x:c>
      <x:c r="I1247" s="11" t="str">
        <x:v>Settled</x:v>
      </x:c>
      <x:c r="J1247" s="11" t="n">
        <x:v>6</x:v>
      </x:c>
      <x:c r="K1247" s="11" t="n">
        <x:v>47</x:v>
      </x:c>
      <x:c r="L1247" s="11" t="n">
        <x:v>1</x:v>
      </x:c>
      <x:c r="M1247" s="4" t="str">
        <x:v>2025-01</x:v>
      </x:c>
      <x:c r="N1247" s="4" t="n">
        <x:f>IF(AND(I1247="Settled",ISNUMBER(K1247)),1,0)</x:f>
        <x:v>1</x:v>
      </x:c>
      <x:c r="O1247" s="4" t="n">
        <x:f>IF(N1247=1,IF(K1247&gt;Summary!$B$5,1,0),"")</x:f>
        <x:v>1</x:v>
      </x:c>
      <x:c r="P1247" s="12" t="n">
        <x:f>IF(AND(ISNUMBER(F1247),ISNUMBER(G1247),G1247&gt;0),F1247/G1247,"")</x:f>
        <x:v>24.371715972914334</x:v>
      </x:c>
      <x:c r="Q1247" s="14" t="d">
        <x:v>2025-01-10T00:00:00.000Z</x:v>
      </x:c>
      <x:c r="R1247" t="str">
        <x:v>P00178</x:v>
      </x:c>
      <x:c r="S1247" t="str">
        <x:v>I01246</x:v>
      </x:c>
      <x:c r="T1247" t="str">
        <x:v>R02</x:v>
      </x:c>
      <x:c r="U1247" t="n">
        <x:v>0</x:v>
      </x:c>
      <x:c r="V1247" t="n">
        <x:v>0</x:v>
      </x:c>
    </x:row>
    <x:row r="1248" ht="20" customHeight="1">
      <x:c r="A1248" s="4" t="str">
        <x:v>C01247</x:v>
      </x:c>
      <x:c r="B1248" s="4" t="str">
        <x:v>Motor</x:v>
      </x:c>
      <x:c r="C1248" s="4" t="str">
        <x:v>West</x:v>
      </x:c>
      <x:c r="D1248" s="4" t="str">
        <x:v>Collision</x:v>
      </x:c>
      <x:c r="E1248" s="4" t="str">
        <x:v>High</x:v>
      </x:c>
      <x:c r="F1248" s="10"/>
      <x:c r="G1248" s="10" t="n">
        <x:v>17529.02</x:v>
      </x:c>
      <x:c r="H1248" s="11" t="n">
        <x:v>3</x:v>
      </x:c>
      <x:c r="I1248" s="11" t="str">
        <x:v>Settled</x:v>
      </x:c>
      <x:c r="J1248" s="11" t="n">
        <x:v>4</x:v>
      </x:c>
      <x:c r="K1248" s="11" t="n">
        <x:v>30</x:v>
      </x:c>
      <x:c r="L1248" s="11" t="n">
        <x:v>1</x:v>
      </x:c>
      <x:c r="M1248" s="4" t="str">
        <x:v>2025-01</x:v>
      </x:c>
      <x:c r="N1248" s="4" t="n">
        <x:f>IF(AND(I1248="Settled",ISNUMBER(K1248)),1,0)</x:f>
        <x:v>1</x:v>
      </x:c>
      <x:c r="O1248" s="4" t="n">
        <x:f>IF(N1248=1,IF(K1248&gt;Summary!$B$5,1,0),"")</x:f>
        <x:v>0</x:v>
      </x:c>
      <x:c r="P1248" s="12" t="str">
        <x:f>IF(AND(ISNUMBER(F1248),ISNUMBER(G1248),G1248&gt;0),F1248/G1248,"")</x:f>
      </x:c>
      <x:c r="Q1248" s="14" t="d">
        <x:v>2025-01-12T00:00:00.000Z</x:v>
      </x:c>
      <x:c r="R1248" t="str">
        <x:v>P01520</x:v>
      </x:c>
      <x:c r="S1248" t="str">
        <x:v>I01247</x:v>
      </x:c>
      <x:c r="T1248" t="str">
        <x:v>R03</x:v>
      </x:c>
      <x:c r="U1248" t="n">
        <x:v>0</x:v>
      </x:c>
      <x:c r="V1248" t="n">
        <x:v>1</x:v>
      </x:c>
    </x:row>
    <x:row r="1249" ht="20" customHeight="1">
      <x:c r="A1249" s="4" t="str">
        <x:v>C01248</x:v>
      </x:c>
      <x:c r="B1249" s="4" t="str">
        <x:v>Motor</x:v>
      </x:c>
      <x:c r="C1249" s="4" t="str">
        <x:v>North</x:v>
      </x:c>
      <x:c r="D1249" s="4" t="str">
        <x:v>Collision</x:v>
      </x:c>
      <x:c r="E1249" s="4" t="str">
        <x:v>High</x:v>
      </x:c>
      <x:c r="F1249" s="10" t="n">
        <x:v>59351.73</x:v>
      </x:c>
      <x:c r="G1249" s="10" t="n">
        <x:v>5439.11</x:v>
      </x:c>
      <x:c r="H1249" s="11" t="n">
        <x:v>7</x:v>
      </x:c>
      <x:c r="I1249" s="11" t="str">
        <x:v>Settled</x:v>
      </x:c>
      <x:c r="J1249" s="11" t="n">
        <x:v>5</x:v>
      </x:c>
      <x:c r="K1249" s="11" t="n">
        <x:v>37</x:v>
      </x:c>
      <x:c r="L1249" s="11" t="n">
        <x:v>1</x:v>
      </x:c>
      <x:c r="M1249" s="4" t="str">
        <x:v>2025-04</x:v>
      </x:c>
      <x:c r="N1249" s="4" t="n">
        <x:f>IF(AND(I1249="Settled",ISNUMBER(K1249)),1,0)</x:f>
        <x:v>1</x:v>
      </x:c>
      <x:c r="O1249" s="4" t="n">
        <x:f>IF(N1249=1,IF(K1249&gt;Summary!$B$5,1,0),"")</x:f>
        <x:v>1</x:v>
      </x:c>
      <x:c r="P1249" s="12" t="n">
        <x:f>IF(AND(ISNUMBER(F1249),ISNUMBER(G1249),G1249&gt;0),F1249/G1249,"")</x:f>
        <x:v>10.912029725451408</x:v>
      </x:c>
      <x:c r="Q1249" s="14" t="d">
        <x:v>2025-04-07T00:00:00.000Z</x:v>
      </x:c>
      <x:c r="R1249" t="str">
        <x:v>P00772</x:v>
      </x:c>
      <x:c r="S1249" t="str">
        <x:v>I01248</x:v>
      </x:c>
      <x:c r="T1249" t="str">
        <x:v>R02</x:v>
      </x:c>
      <x:c r="U1249" t="n">
        <x:v>0</x:v>
      </x:c>
      <x:c r="V1249" t="n">
        <x:v>0</x:v>
      </x:c>
    </x:row>
    <x:row r="1250" ht="20" customHeight="1">
      <x:c r="A1250" s="4" t="str">
        <x:v>C01249</x:v>
      </x:c>
      <x:c r="B1250" s="4" t="str">
        <x:v>Property</x:v>
      </x:c>
      <x:c r="C1250" s="4" t="str">
        <x:v>South</x:v>
      </x:c>
      <x:c r="D1250" s="4" t="str">
        <x:v>Water Damage</x:v>
      </x:c>
      <x:c r="E1250" s="4" t="str">
        <x:v>Medium</x:v>
      </x:c>
      <x:c r="F1250" s="10" t="n">
        <x:v>19736.76</x:v>
      </x:c>
      <x:c r="G1250" s="10" t="n">
        <x:v>6631.46</x:v>
      </x:c>
      <x:c r="H1250" s="11" t="n">
        <x:v>2</x:v>
      </x:c>
      <x:c r="I1250" s="11" t="str">
        <x:v>Pending</x:v>
      </x:c>
      <x:c r="J1250" s="11" t="n">
        <x:v>4</x:v>
      </x:c>
      <x:c r="K1250" s="11"/>
      <x:c r="L1250" s="11" t="n">
        <x:v>0</x:v>
      </x:c>
      <x:c r="M1250" s="4" t="str">
        <x:v>2025-07</x:v>
      </x:c>
      <x:c r="N1250" s="4" t="n">
        <x:f>IF(AND(I1250="Settled",ISNUMBER(K1250)),1,0)</x:f>
        <x:v>0</x:v>
      </x:c>
      <x:c r="O1250" s="4" t="str">
        <x:f>IF(N1250=1,IF(K1250&gt;Summary!$B$5,1,0),"")</x:f>
      </x:c>
      <x:c r="P1250" s="12" t="n">
        <x:f>IF(AND(ISNUMBER(F1250),ISNUMBER(G1250),G1250&gt;0),F1250/G1250,"")</x:f>
        <x:v>2.976231478437629</x:v>
      </x:c>
      <x:c r="Q1250" s="14" t="d">
        <x:v>2025-07-30T00:00:00.000Z</x:v>
      </x:c>
      <x:c r="R1250" t="str">
        <x:v>P01142</x:v>
      </x:c>
      <x:c r="S1250" t="str">
        <x:v>I01249</x:v>
      </x:c>
      <x:c r="T1250" t="str">
        <x:v>R01</x:v>
      </x:c>
      <x:c r="U1250" t="n">
        <x:v>0</x:v>
      </x:c>
      <x:c r="V1250" t="n">
        <x:v>0</x:v>
      </x:c>
    </x:row>
    <x:row r="1251" ht="20" customHeight="1">
      <x:c r="A1251" s="4" t="str">
        <x:v>C01250</x:v>
      </x:c>
      <x:c r="B1251" s="4" t="str">
        <x:v>Motor</x:v>
      </x:c>
      <x:c r="C1251" s="4" t="str">
        <x:v>South</x:v>
      </x:c>
      <x:c r="D1251" s="4" t="str">
        <x:v>Collision</x:v>
      </x:c>
      <x:c r="E1251" s="4" t="str">
        <x:v>Low</x:v>
      </x:c>
      <x:c r="F1251" s="10" t="n">
        <x:v>18134.71</x:v>
      </x:c>
      <x:c r="G1251" s="10" t="n">
        <x:v>4917.82</x:v>
      </x:c>
      <x:c r="H1251" s="11" t="n">
        <x:v>2</x:v>
      </x:c>
      <x:c r="I1251" s="11" t="str">
        <x:v>Settled</x:v>
      </x:c>
      <x:c r="J1251" s="11" t="n">
        <x:v>2</x:v>
      </x:c>
      <x:c r="K1251" s="11" t="n">
        <x:v>12</x:v>
      </x:c>
      <x:c r="L1251" s="11" t="n">
        <x:v>0</x:v>
      </x:c>
      <x:c r="M1251" s="4" t="str">
        <x:v>2025-02</x:v>
      </x:c>
      <x:c r="N1251" s="4" t="n">
        <x:f>IF(AND(I1251="Settled",ISNUMBER(K1251)),1,0)</x:f>
        <x:v>1</x:v>
      </x:c>
      <x:c r="O1251" s="4" t="n">
        <x:f>IF(N1251=1,IF(K1251&gt;Summary!$B$5,1,0),"")</x:f>
        <x:v>0</x:v>
      </x:c>
      <x:c r="P1251" s="12" t="n">
        <x:f>IF(AND(ISNUMBER(F1251),ISNUMBER(G1251),G1251&gt;0),F1251/G1251,"")</x:f>
        <x:v>3.6875505813551532</x:v>
      </x:c>
      <x:c r="Q1251" s="14" t="d">
        <x:v>2025-02-27T00:00:00.000Z</x:v>
      </x:c>
      <x:c r="R1251" t="str">
        <x:v>P00393</x:v>
      </x:c>
      <x:c r="S1251" t="str">
        <x:v>I01250</x:v>
      </x:c>
      <x:c r="T1251" t="str">
        <x:v>R01</x:v>
      </x:c>
      <x:c r="U1251" t="n">
        <x:v>0</x:v>
      </x:c>
      <x:c r="V1251" t="n">
        <x:v>0</x:v>
      </x:c>
    </x:row>
    <x:row r="1252" ht="20" customHeight="1">
      <x:c r="A1252" s="4" t="str">
        <x:v>C01251</x:v>
      </x:c>
      <x:c r="B1252" s="4" t="str">
        <x:v>Motor</x:v>
      </x:c>
      <x:c r="C1252" s="4" t="str">
        <x:v>South</x:v>
      </x:c>
      <x:c r="D1252" s="4" t="str">
        <x:v>Collision</x:v>
      </x:c>
      <x:c r="E1252" s="4" t="str">
        <x:v>Low</x:v>
      </x:c>
      <x:c r="F1252" s="10" t="n">
        <x:v>9840.95</x:v>
      </x:c>
      <x:c r="G1252" s="10" t="n">
        <x:v>14595.17</x:v>
      </x:c>
      <x:c r="H1252" s="11" t="n">
        <x:v>9</x:v>
      </x:c>
      <x:c r="I1252" s="11" t="str">
        <x:v>Settled</x:v>
      </x:c>
      <x:c r="J1252" s="11" t="n">
        <x:v>4</x:v>
      </x:c>
      <x:c r="K1252" s="11" t="n">
        <x:v>15</x:v>
      </x:c>
      <x:c r="L1252" s="11" t="n">
        <x:v>0</x:v>
      </x:c>
      <x:c r="M1252" s="4" t="str">
        <x:v>2025-12</x:v>
      </x:c>
      <x:c r="N1252" s="4" t="n">
        <x:f>IF(AND(I1252="Settled",ISNUMBER(K1252)),1,0)</x:f>
        <x:v>1</x:v>
      </x:c>
      <x:c r="O1252" s="4" t="n">
        <x:f>IF(N1252=1,IF(K1252&gt;Summary!$B$5,1,0),"")</x:f>
        <x:v>0</x:v>
      </x:c>
      <x:c r="P1252" s="12" t="n">
        <x:f>IF(AND(ISNUMBER(F1252),ISNUMBER(G1252),G1252&gt;0),F1252/G1252,"")</x:f>
        <x:v>0.6742607314611615</x:v>
      </x:c>
      <x:c r="Q1252" s="14" t="d">
        <x:v>2025-12-28T00:00:00.000Z</x:v>
      </x:c>
      <x:c r="R1252" t="str">
        <x:v>P00153</x:v>
      </x:c>
      <x:c r="S1252" t="str">
        <x:v>I01251</x:v>
      </x:c>
      <x:c r="T1252" t="str">
        <x:v>R01</x:v>
      </x:c>
      <x:c r="U1252" t="n">
        <x:v>0</x:v>
      </x:c>
      <x:c r="V1252" t="n">
        <x:v>0</x:v>
      </x:c>
    </x:row>
    <x:row r="1253" ht="20" customHeight="1">
      <x:c r="A1253" s="4" t="str">
        <x:v>C01252</x:v>
      </x:c>
      <x:c r="B1253" s="4" t="str">
        <x:v>Property</x:v>
      </x:c>
      <x:c r="C1253" s="4" t="str">
        <x:v>South</x:v>
      </x:c>
      <x:c r="D1253" s="4" t="str">
        <x:v>Fire</x:v>
      </x:c>
      <x:c r="E1253" s="4" t="str">
        <x:v>High</x:v>
      </x:c>
      <x:c r="F1253" s="10" t="n">
        <x:v>417912.09</x:v>
      </x:c>
      <x:c r="G1253" s="10" t="n">
        <x:v>12620.77</x:v>
      </x:c>
      <x:c r="H1253" s="11" t="n">
        <x:v>2</x:v>
      </x:c>
      <x:c r="I1253" s="11" t="str">
        <x:v>Settled</x:v>
      </x:c>
      <x:c r="J1253" s="11" t="n">
        <x:v>5</x:v>
      </x:c>
      <x:c r="K1253" s="11" t="n">
        <x:v>40</x:v>
      </x:c>
      <x:c r="L1253" s="11" t="n">
        <x:v>1</x:v>
      </x:c>
      <x:c r="M1253" s="4" t="str">
        <x:v>2025-05</x:v>
      </x:c>
      <x:c r="N1253" s="4" t="n">
        <x:f>IF(AND(I1253="Settled",ISNUMBER(K1253)),1,0)</x:f>
        <x:v>1</x:v>
      </x:c>
      <x:c r="O1253" s="4" t="n">
        <x:f>IF(N1253=1,IF(K1253&gt;Summary!$B$5,1,0),"")</x:f>
        <x:v>1</x:v>
      </x:c>
      <x:c r="P1253" s="12" t="n">
        <x:f>IF(AND(ISNUMBER(F1253),ISNUMBER(G1253),G1253&gt;0),F1253/G1253,"")</x:f>
        <x:v>33.11304223117924</x:v>
      </x:c>
      <x:c r="Q1253" s="14" t="d">
        <x:v>2025-05-31T00:00:00.000Z</x:v>
      </x:c>
      <x:c r="R1253" t="str">
        <x:v>P01416</x:v>
      </x:c>
      <x:c r="S1253" t="str">
        <x:v>I01252</x:v>
      </x:c>
      <x:c r="T1253" t="str">
        <x:v>R01</x:v>
      </x:c>
      <x:c r="U1253" t="n">
        <x:v>0</x:v>
      </x:c>
      <x:c r="V1253" t="n">
        <x:v>0</x:v>
      </x:c>
    </x:row>
    <x:row r="1254" ht="20" customHeight="1">
      <x:c r="A1254" s="4" t="str">
        <x:v>C01253</x:v>
      </x:c>
      <x:c r="B1254" s="4" t="str">
        <x:v>Property</x:v>
      </x:c>
      <x:c r="C1254" s="4" t="str">
        <x:v>Central</x:v>
      </x:c>
      <x:c r="D1254" s="4" t="str">
        <x:v>Water Damage</x:v>
      </x:c>
      <x:c r="E1254" s="4" t="str">
        <x:v>Low</x:v>
      </x:c>
      <x:c r="F1254" s="10" t="n">
        <x:v>43685.09</x:v>
      </x:c>
      <x:c r="G1254" s="10" t="n">
        <x:v>4478.91</x:v>
      </x:c>
      <x:c r="H1254" s="11" t="n">
        <x:v>1</x:v>
      </x:c>
      <x:c r="I1254" s="11" t="str">
        <x:v>Settled</x:v>
      </x:c>
      <x:c r="J1254" s="11" t="n">
        <x:v>2</x:v>
      </x:c>
      <x:c r="K1254" s="11" t="n">
        <x:v>17</x:v>
      </x:c>
      <x:c r="L1254" s="11" t="n">
        <x:v>0</x:v>
      </x:c>
      <x:c r="M1254" s="4" t="str">
        <x:v>2025-04</x:v>
      </x:c>
      <x:c r="N1254" s="4" t="n">
        <x:f>IF(AND(I1254="Settled",ISNUMBER(K1254)),1,0)</x:f>
        <x:v>1</x:v>
      </x:c>
      <x:c r="O1254" s="4" t="n">
        <x:f>IF(N1254=1,IF(K1254&gt;Summary!$B$5,1,0),"")</x:f>
        <x:v>0</x:v>
      </x:c>
      <x:c r="P1254" s="12" t="n">
        <x:f>IF(AND(ISNUMBER(F1254),ISNUMBER(G1254),G1254&gt;0),F1254/G1254,"")</x:f>
        <x:v>9.75350922434253</x:v>
      </x:c>
      <x:c r="Q1254" s="14" t="d">
        <x:v>2025-04-21T00:00:00.000Z</x:v>
      </x:c>
      <x:c r="R1254" t="str">
        <x:v>P00720</x:v>
      </x:c>
      <x:c r="S1254" t="str">
        <x:v>I01253</x:v>
      </x:c>
      <x:c r="T1254" t="str">
        <x:v>R05</x:v>
      </x:c>
      <x:c r="U1254" t="n">
        <x:v>0</x:v>
      </x:c>
      <x:c r="V1254" t="n">
        <x:v>0</x:v>
      </x:c>
    </x:row>
    <x:row r="1255" ht="20" customHeight="1">
      <x:c r="A1255" s="4" t="str">
        <x:v>C01254</x:v>
      </x:c>
      <x:c r="B1255" s="4" t="str">
        <x:v>Motor</x:v>
      </x:c>
      <x:c r="C1255" s="4" t="str">
        <x:v>South</x:v>
      </x:c>
      <x:c r="D1255" s="4" t="str">
        <x:v>Theft</x:v>
      </x:c>
      <x:c r="E1255" s="4" t="str">
        <x:v>Medium</x:v>
      </x:c>
      <x:c r="F1255" s="10" t="n">
        <x:v>204090</x:v>
      </x:c>
      <x:c r="G1255" s="10" t="n">
        <x:v>11418.01</x:v>
      </x:c>
      <x:c r="H1255" s="11" t="n">
        <x:v>7</x:v>
      </x:c>
      <x:c r="I1255" s="11" t="str">
        <x:v>Settled</x:v>
      </x:c>
      <x:c r="J1255" s="11" t="n">
        <x:v>6</x:v>
      </x:c>
      <x:c r="K1255" s="11" t="n">
        <x:v>40</x:v>
      </x:c>
      <x:c r="L1255" s="11" t="n">
        <x:v>1</x:v>
      </x:c>
      <x:c r="M1255" s="4" t="str">
        <x:v>2025-11</x:v>
      </x:c>
      <x:c r="N1255" s="4" t="n">
        <x:f>IF(AND(I1255="Settled",ISNUMBER(K1255)),1,0)</x:f>
        <x:v>1</x:v>
      </x:c>
      <x:c r="O1255" s="4" t="n">
        <x:f>IF(N1255=1,IF(K1255&gt;Summary!$B$5,1,0),"")</x:f>
        <x:v>1</x:v>
      </x:c>
      <x:c r="P1255" s="12" t="n">
        <x:f>IF(AND(ISNUMBER(F1255),ISNUMBER(G1255),G1255&gt;0),F1255/G1255,"")</x:f>
        <x:v>17.874393173591546</x:v>
      </x:c>
      <x:c r="Q1255" s="14" t="d">
        <x:v>2025-11-22T00:00:00.000Z</x:v>
      </x:c>
      <x:c r="R1255" t="str">
        <x:v>P00222</x:v>
      </x:c>
      <x:c r="S1255" t="str">
        <x:v>I01254</x:v>
      </x:c>
      <x:c r="T1255" t="str">
        <x:v>R01</x:v>
      </x:c>
      <x:c r="U1255" t="n">
        <x:v>0</x:v>
      </x:c>
      <x:c r="V1255" t="n">
        <x:v>0</x:v>
      </x:c>
    </x:row>
    <x:row r="1256" ht="20" customHeight="1">
      <x:c r="A1256" s="4" t="str">
        <x:v>C01255</x:v>
      </x:c>
      <x:c r="B1256" s="4" t="str">
        <x:v>Motor</x:v>
      </x:c>
      <x:c r="C1256" s="4" t="str">
        <x:v>Central</x:v>
      </x:c>
      <x:c r="D1256" s="4" t="str">
        <x:v>Glass Damage</x:v>
      </x:c>
      <x:c r="E1256" s="4" t="str">
        <x:v>High</x:v>
      </x:c>
      <x:c r="F1256" s="10" t="n">
        <x:v>27675.35</x:v>
      </x:c>
      <x:c r="G1256" s="10" t="n">
        <x:v>9168.22</x:v>
      </x:c>
      <x:c r="H1256" s="11" t="n">
        <x:v>4</x:v>
      </x:c>
      <x:c r="I1256" s="11" t="str">
        <x:v>Settled</x:v>
      </x:c>
      <x:c r="J1256" s="11" t="n">
        <x:v>3</x:v>
      </x:c>
      <x:c r="K1256" s="11" t="n">
        <x:v>24</x:v>
      </x:c>
      <x:c r="L1256" s="11" t="n">
        <x:v>0</x:v>
      </x:c>
      <x:c r="M1256" s="4" t="str">
        <x:v>2025-03</x:v>
      </x:c>
      <x:c r="N1256" s="4" t="n">
        <x:f>IF(AND(I1256="Settled",ISNUMBER(K1256)),1,0)</x:f>
        <x:v>1</x:v>
      </x:c>
      <x:c r="O1256" s="4" t="n">
        <x:f>IF(N1256=1,IF(K1256&gt;Summary!$B$5,1,0),"")</x:f>
        <x:v>0</x:v>
      </x:c>
      <x:c r="P1256" s="12" t="n">
        <x:f>IF(AND(ISNUMBER(F1256),ISNUMBER(G1256),G1256&gt;0),F1256/G1256,"")</x:f>
        <x:v>3.018617572440452</x:v>
      </x:c>
      <x:c r="Q1256" s="14" t="d">
        <x:v>2025-03-05T00:00:00.000Z</x:v>
      </x:c>
      <x:c r="R1256" t="str">
        <x:v>P01054</x:v>
      </x:c>
      <x:c r="S1256" t="str">
        <x:v>I01255</x:v>
      </x:c>
      <x:c r="T1256" t="str">
        <x:v>R05</x:v>
      </x:c>
      <x:c r="U1256" t="n">
        <x:v>0</x:v>
      </x:c>
      <x:c r="V1256" t="n">
        <x:v>0</x:v>
      </x:c>
    </x:row>
    <x:row r="1257" ht="20" customHeight="1">
      <x:c r="A1257" s="4" t="str">
        <x:v>C01256</x:v>
      </x:c>
      <x:c r="B1257" s="4" t="str">
        <x:v>Property</x:v>
      </x:c>
      <x:c r="C1257" s="4" t="str">
        <x:v>East</x:v>
      </x:c>
      <x:c r="D1257" s="4" t="str">
        <x:v>Flood</x:v>
      </x:c>
      <x:c r="E1257" s="4" t="str">
        <x:v>High</x:v>
      </x:c>
      <x:c r="F1257" s="10" t="n">
        <x:v>478892.28</x:v>
      </x:c>
      <x:c r="G1257" s="10" t="n">
        <x:v>10366.91</x:v>
      </x:c>
      <x:c r="H1257" s="11" t="n">
        <x:v>2</x:v>
      </x:c>
      <x:c r="I1257" s="11" t="str">
        <x:v>Settled</x:v>
      </x:c>
      <x:c r="J1257" s="11" t="n">
        <x:v>6</x:v>
      </x:c>
      <x:c r="K1257" s="11" t="n">
        <x:v>36</x:v>
      </x:c>
      <x:c r="L1257" s="11" t="n">
        <x:v>1</x:v>
      </x:c>
      <x:c r="M1257" s="4" t="str">
        <x:v>2025-03</x:v>
      </x:c>
      <x:c r="N1257" s="4" t="n">
        <x:f>IF(AND(I1257="Settled",ISNUMBER(K1257)),1,0)</x:f>
        <x:v>1</x:v>
      </x:c>
      <x:c r="O1257" s="4" t="n">
        <x:f>IF(N1257=1,IF(K1257&gt;Summary!$B$5,1,0),"")</x:f>
        <x:v>1</x:v>
      </x:c>
      <x:c r="P1257" s="12" t="n">
        <x:f>IF(AND(ISNUMBER(F1257),ISNUMBER(G1257),G1257&gt;0),F1257/G1257,"")</x:f>
        <x:v>46.19431248076814</x:v>
      </x:c>
      <x:c r="Q1257" s="14" t="d">
        <x:v>2025-03-10T00:00:00.000Z</x:v>
      </x:c>
      <x:c r="R1257" t="str">
        <x:v>P00087</x:v>
      </x:c>
      <x:c r="S1257" t="str">
        <x:v>I01256</x:v>
      </x:c>
      <x:c r="T1257" t="str">
        <x:v>R04</x:v>
      </x:c>
      <x:c r="U1257" t="n">
        <x:v>0</x:v>
      </x:c>
      <x:c r="V1257" t="n">
        <x:v>0</x:v>
      </x:c>
    </x:row>
    <x:row r="1258" ht="20" customHeight="1">
      <x:c r="A1258" s="4" t="str">
        <x:v>C01257</x:v>
      </x:c>
      <x:c r="B1258" s="4" t="str">
        <x:v>Motor</x:v>
      </x:c>
      <x:c r="C1258" s="4" t="str">
        <x:v>North</x:v>
      </x:c>
      <x:c r="D1258" s="4" t="str">
        <x:v>Collision</x:v>
      </x:c>
      <x:c r="E1258" s="4" t="str">
        <x:v>High</x:v>
      </x:c>
      <x:c r="F1258" s="10" t="n">
        <x:v>130951.23</x:v>
      </x:c>
      <x:c r="G1258" s="10" t="n">
        <x:v>19069.8</x:v>
      </x:c>
      <x:c r="H1258" s="11" t="n">
        <x:v>5</x:v>
      </x:c>
      <x:c r="I1258" s="11" t="str">
        <x:v>Rejected</x:v>
      </x:c>
      <x:c r="J1258" s="11" t="n">
        <x:v>5</x:v>
      </x:c>
      <x:c r="K1258" s="11"/>
      <x:c r="L1258" s="11" t="n">
        <x:v>1</x:v>
      </x:c>
      <x:c r="M1258" s="4" t="str">
        <x:v>2025-05</x:v>
      </x:c>
      <x:c r="N1258" s="4" t="n">
        <x:f>IF(AND(I1258="Settled",ISNUMBER(K1258)),1,0)</x:f>
        <x:v>0</x:v>
      </x:c>
      <x:c r="O1258" s="4" t="str">
        <x:f>IF(N1258=1,IF(K1258&gt;Summary!$B$5,1,0),"")</x:f>
      </x:c>
      <x:c r="P1258" s="12" t="n">
        <x:f>IF(AND(ISNUMBER(F1258),ISNUMBER(G1258),G1258&gt;0),F1258/G1258,"")</x:f>
        <x:v>6.866943019853381</x:v>
      </x:c>
      <x:c r="Q1258" s="14" t="d">
        <x:v>2025-05-19T00:00:00.000Z</x:v>
      </x:c>
      <x:c r="R1258" t="str">
        <x:v>P00721</x:v>
      </x:c>
      <x:c r="S1258" t="str">
        <x:v>I01257</x:v>
      </x:c>
      <x:c r="T1258" t="str">
        <x:v>R02</x:v>
      </x:c>
      <x:c r="U1258" t="n">
        <x:v>0</x:v>
      </x:c>
      <x:c r="V1258" t="n">
        <x:v>0</x:v>
      </x:c>
    </x:row>
    <x:row r="1259" ht="20" customHeight="1">
      <x:c r="A1259" s="4" t="str">
        <x:v>C01258</x:v>
      </x:c>
      <x:c r="B1259" s="4" t="str">
        <x:v>Motor</x:v>
      </x:c>
      <x:c r="C1259" s="4" t="str">
        <x:v>South</x:v>
      </x:c>
      <x:c r="D1259" s="4" t="str">
        <x:v>Glass Damage</x:v>
      </x:c>
      <x:c r="E1259" s="4" t="str">
        <x:v>Medium</x:v>
      </x:c>
      <x:c r="F1259" s="10" t="n">
        <x:v>9315.78</x:v>
      </x:c>
      <x:c r="G1259" s="10" t="n">
        <x:v>9819.28</x:v>
      </x:c>
      <x:c r="H1259" s="11" t="n">
        <x:v>5</x:v>
      </x:c>
      <x:c r="I1259" s="11" t="str">
        <x:v>Settled</x:v>
      </x:c>
      <x:c r="J1259" s="11" t="n">
        <x:v>4</x:v>
      </x:c>
      <x:c r="K1259" s="11" t="n">
        <x:v>13</x:v>
      </x:c>
      <x:c r="L1259" s="11" t="n">
        <x:v>0</x:v>
      </x:c>
      <x:c r="M1259" s="4" t="str">
        <x:v>2025-01</x:v>
      </x:c>
      <x:c r="N1259" s="4" t="n">
        <x:f>IF(AND(I1259="Settled",ISNUMBER(K1259)),1,0)</x:f>
        <x:v>1</x:v>
      </x:c>
      <x:c r="O1259" s="4" t="n">
        <x:f>IF(N1259=1,IF(K1259&gt;Summary!$B$5,1,0),"")</x:f>
        <x:v>0</x:v>
      </x:c>
      <x:c r="P1259" s="12" t="n">
        <x:f>IF(AND(ISNUMBER(F1259),ISNUMBER(G1259),G1259&gt;0),F1259/G1259,"")</x:f>
        <x:v>0.9487233279833145</x:v>
      </x:c>
      <x:c r="Q1259" s="14" t="d">
        <x:v>2025-01-26T00:00:00.000Z</x:v>
      </x:c>
      <x:c r="R1259" t="str">
        <x:v>P01128</x:v>
      </x:c>
      <x:c r="S1259" t="str">
        <x:v>I01258</x:v>
      </x:c>
      <x:c r="T1259" t="str">
        <x:v>R01</x:v>
      </x:c>
      <x:c r="U1259" t="n">
        <x:v>0</x:v>
      </x:c>
      <x:c r="V1259" t="n">
        <x:v>0</x:v>
      </x:c>
    </x:row>
    <x:row r="1260" ht="20" customHeight="1">
      <x:c r="A1260" s="4" t="str">
        <x:v>C01259</x:v>
      </x:c>
      <x:c r="B1260" s="4" t="str">
        <x:v>Motor</x:v>
      </x:c>
      <x:c r="C1260" s="4" t="str">
        <x:v>North</x:v>
      </x:c>
      <x:c r="D1260" s="4" t="str">
        <x:v>Theft</x:v>
      </x:c>
      <x:c r="E1260" s="4" t="str">
        <x:v>Medium</x:v>
      </x:c>
      <x:c r="F1260" s="10" t="n">
        <x:v>25536.11</x:v>
      </x:c>
      <x:c r="G1260" s="10" t="n">
        <x:v>10576.12</x:v>
      </x:c>
      <x:c r="H1260" s="11" t="n">
        <x:v>9</x:v>
      </x:c>
      <x:c r="I1260" s="11" t="str">
        <x:v>Settled</x:v>
      </x:c>
      <x:c r="J1260" s="11" t="n">
        <x:v>6</x:v>
      </x:c>
      <x:c r="K1260" s="11" t="n">
        <x:v>42</x:v>
      </x:c>
      <x:c r="L1260" s="11" t="n">
        <x:v>1</x:v>
      </x:c>
      <x:c r="M1260" s="4" t="str">
        <x:v>2025-09</x:v>
      </x:c>
      <x:c r="N1260" s="4" t="n">
        <x:f>IF(AND(I1260="Settled",ISNUMBER(K1260)),1,0)</x:f>
        <x:v>1</x:v>
      </x:c>
      <x:c r="O1260" s="4" t="n">
        <x:f>IF(N1260=1,IF(K1260&gt;Summary!$B$5,1,0),"")</x:f>
        <x:v>1</x:v>
      </x:c>
      <x:c r="P1260" s="12" t="n">
        <x:f>IF(AND(ISNUMBER(F1260),ISNUMBER(G1260),G1260&gt;0),F1260/G1260,"")</x:f>
        <x:v>2.4145064541627743</x:v>
      </x:c>
      <x:c r="Q1260" s="14" t="d">
        <x:v>2025-09-06T00:00:00.000Z</x:v>
      </x:c>
      <x:c r="R1260" t="str">
        <x:v>P01153</x:v>
      </x:c>
      <x:c r="S1260" t="str">
        <x:v>I01259</x:v>
      </x:c>
      <x:c r="T1260" t="str">
        <x:v>R02</x:v>
      </x:c>
      <x:c r="U1260" t="n">
        <x:v>0</x:v>
      </x:c>
      <x:c r="V1260" t="n">
        <x:v>0</x:v>
      </x:c>
    </x:row>
    <x:row r="1261" ht="20" customHeight="1">
      <x:c r="A1261" s="4" t="str">
        <x:v>C01260</x:v>
      </x:c>
      <x:c r="B1261" s="4" t="str">
        <x:v>Motor</x:v>
      </x:c>
      <x:c r="C1261" s="4" t="str">
        <x:v>North</x:v>
      </x:c>
      <x:c r="D1261" s="4" t="str">
        <x:v>Theft</x:v>
      </x:c>
      <x:c r="E1261" s="4" t="str">
        <x:v>High</x:v>
      </x:c>
      <x:c r="F1261" s="10" t="n">
        <x:v>411566.22</x:v>
      </x:c>
      <x:c r="G1261" s="10" t="n">
        <x:v>12879.01</x:v>
      </x:c>
      <x:c r="H1261" s="11" t="n">
        <x:v>9</x:v>
      </x:c>
      <x:c r="I1261" s="11" t="str">
        <x:v>Settled</x:v>
      </x:c>
      <x:c r="J1261" s="11" t="n">
        <x:v>6</x:v>
      </x:c>
      <x:c r="K1261" s="11" t="n">
        <x:v>47</x:v>
      </x:c>
      <x:c r="L1261" s="11" t="n">
        <x:v>1</x:v>
      </x:c>
      <x:c r="M1261" s="4" t="str">
        <x:v>2025-10</x:v>
      </x:c>
      <x:c r="N1261" s="4" t="n">
        <x:f>IF(AND(I1261="Settled",ISNUMBER(K1261)),1,0)</x:f>
        <x:v>1</x:v>
      </x:c>
      <x:c r="O1261" s="4" t="n">
        <x:f>IF(N1261=1,IF(K1261&gt;Summary!$B$5,1,0),"")</x:f>
        <x:v>1</x:v>
      </x:c>
      <x:c r="P1261" s="12" t="n">
        <x:f>IF(AND(ISNUMBER(F1261),ISNUMBER(G1261),G1261&gt;0),F1261/G1261,"")</x:f>
        <x:v>31.956355340977293</x:v>
      </x:c>
      <x:c r="Q1261" s="14" t="d">
        <x:v>2025-10-11T00:00:00.000Z</x:v>
      </x:c>
      <x:c r="R1261" t="str">
        <x:v>P00726</x:v>
      </x:c>
      <x:c r="S1261" t="str">
        <x:v>I01260</x:v>
      </x:c>
      <x:c r="T1261" t="str">
        <x:v>R02</x:v>
      </x:c>
      <x:c r="U1261" t="n">
        <x:v>0</x:v>
      </x:c>
      <x:c r="V1261" t="n">
        <x:v>0</x:v>
      </x:c>
    </x:row>
    <x:row r="1262" ht="20" customHeight="1">
      <x:c r="A1262" s="4" t="str">
        <x:v>C01261</x:v>
      </x:c>
      <x:c r="B1262" s="4" t="str">
        <x:v>Motor</x:v>
      </x:c>
      <x:c r="C1262" s="4" t="str">
        <x:v>East</x:v>
      </x:c>
      <x:c r="D1262" s="4" t="str">
        <x:v>Collision</x:v>
      </x:c>
      <x:c r="E1262" s="4" t="str">
        <x:v>Low</x:v>
      </x:c>
      <x:c r="F1262" s="10" t="n">
        <x:v>11071.93</x:v>
      </x:c>
      <x:c r="G1262" s="10" t="n">
        <x:v>15201.84</x:v>
      </x:c>
      <x:c r="H1262" s="11" t="n">
        <x:v>1</x:v>
      </x:c>
      <x:c r="I1262" s="11" t="str">
        <x:v>Settled</x:v>
      </x:c>
      <x:c r="J1262" s="11" t="n">
        <x:v>3</x:v>
      </x:c>
      <x:c r="K1262" s="11" t="n">
        <x:v>21</x:v>
      </x:c>
      <x:c r="L1262" s="11" t="n">
        <x:v>0</x:v>
      </x:c>
      <x:c r="M1262" s="4" t="str">
        <x:v>2025-05</x:v>
      </x:c>
      <x:c r="N1262" s="4" t="n">
        <x:f>IF(AND(I1262="Settled",ISNUMBER(K1262)),1,0)</x:f>
        <x:v>1</x:v>
      </x:c>
      <x:c r="O1262" s="4" t="n">
        <x:f>IF(N1262=1,IF(K1262&gt;Summary!$B$5,1,0),"")</x:f>
        <x:v>0</x:v>
      </x:c>
      <x:c r="P1262" s="12" t="n">
        <x:f>IF(AND(ISNUMBER(F1262),ISNUMBER(G1262),G1262&gt;0),F1262/G1262,"")</x:f>
        <x:v>0.7283282813133147</x:v>
      </x:c>
      <x:c r="Q1262" s="14" t="d">
        <x:v>2025-05-10T00:00:00.000Z</x:v>
      </x:c>
      <x:c r="R1262" t="str">
        <x:v>P00592</x:v>
      </x:c>
      <x:c r="S1262" t="str">
        <x:v>I01261</x:v>
      </x:c>
      <x:c r="T1262" t="str">
        <x:v>R04</x:v>
      </x:c>
      <x:c r="U1262" t="n">
        <x:v>0</x:v>
      </x:c>
      <x:c r="V1262" t="n">
        <x:v>0</x:v>
      </x:c>
    </x:row>
    <x:row r="1263" ht="20" customHeight="1">
      <x:c r="A1263" s="4" t="str">
        <x:v>C01262</x:v>
      </x:c>
      <x:c r="B1263" s="4" t="str">
        <x:v>Property</x:v>
      </x:c>
      <x:c r="C1263" s="4" t="str">
        <x:v>South</x:v>
      </x:c>
      <x:c r="D1263" s="4" t="str">
        <x:v>Fire</x:v>
      </x:c>
      <x:c r="E1263" s="4" t="str">
        <x:v>Low</x:v>
      </x:c>
      <x:c r="F1263" s="10" t="n">
        <x:v>168719.48</x:v>
      </x:c>
      <x:c r="G1263" s="10" t="n">
        <x:v>5808.48</x:v>
      </x:c>
      <x:c r="H1263" s="11" t="n">
        <x:v>7</x:v>
      </x:c>
      <x:c r="I1263" s="11" t="str">
        <x:v>Settled</x:v>
      </x:c>
      <x:c r="J1263" s="11" t="n">
        <x:v>6</x:v>
      </x:c>
      <x:c r="K1263" s="11"/>
      <x:c r="L1263" s="11" t="n">
        <x:v>1</x:v>
      </x:c>
      <x:c r="M1263" s="4" t="str">
        <x:v>2025-11</x:v>
      </x:c>
      <x:c r="N1263" s="4" t="n">
        <x:f>IF(AND(I1263="Settled",ISNUMBER(K1263)),1,0)</x:f>
        <x:v>0</x:v>
      </x:c>
      <x:c r="O1263" s="4" t="str">
        <x:f>IF(N1263=1,IF(K1263&gt;Summary!$B$5,1,0),"")</x:f>
      </x:c>
      <x:c r="P1263" s="12" t="n">
        <x:f>IF(AND(ISNUMBER(F1263),ISNUMBER(G1263),G1263&gt;0),F1263/G1263,"")</x:f>
        <x:v>29.04709665867835</x:v>
      </x:c>
      <x:c r="Q1263" s="14" t="d">
        <x:v>2025-11-13T00:00:00.000Z</x:v>
      </x:c>
      <x:c r="R1263" t="str">
        <x:v>P01342</x:v>
      </x:c>
      <x:c r="S1263" t="str">
        <x:v>I01262</x:v>
      </x:c>
      <x:c r="T1263" t="str">
        <x:v>R01</x:v>
      </x:c>
      <x:c r="U1263" t="n">
        <x:v>0</x:v>
      </x:c>
      <x:c r="V1263" t="n">
        <x:v>0</x:v>
      </x:c>
    </x:row>
    <x:row r="1264" ht="20" customHeight="1">
      <x:c r="A1264" s="4" t="str">
        <x:v>C01263</x:v>
      </x:c>
      <x:c r="B1264" s="4" t="str">
        <x:v>Property</x:v>
      </x:c>
      <x:c r="C1264" s="4" t="str">
        <x:v>South</x:v>
      </x:c>
      <x:c r="D1264" s="4" t="str">
        <x:v>Fire</x:v>
      </x:c>
      <x:c r="E1264" s="4" t="str">
        <x:v>High</x:v>
      </x:c>
      <x:c r="F1264" s="10"/>
      <x:c r="G1264" s="10" t="n">
        <x:v>8011.47</x:v>
      </x:c>
      <x:c r="H1264" s="11" t="n">
        <x:v>10</x:v>
      </x:c>
      <x:c r="I1264" s="11" t="str">
        <x:v>Settled</x:v>
      </x:c>
      <x:c r="J1264" s="11" t="n">
        <x:v>4</x:v>
      </x:c>
      <x:c r="K1264" s="11" t="n">
        <x:v>25</x:v>
      </x:c>
      <x:c r="L1264" s="11" t="n">
        <x:v>1</x:v>
      </x:c>
      <x:c r="M1264" s="4" t="str">
        <x:v>2025-01</x:v>
      </x:c>
      <x:c r="N1264" s="4" t="n">
        <x:f>IF(AND(I1264="Settled",ISNUMBER(K1264)),1,0)</x:f>
        <x:v>1</x:v>
      </x:c>
      <x:c r="O1264" s="4" t="n">
        <x:f>IF(N1264=1,IF(K1264&gt;Summary!$B$5,1,0),"")</x:f>
        <x:v>0</x:v>
      </x:c>
      <x:c r="P1264" s="12" t="str">
        <x:f>IF(AND(ISNUMBER(F1264),ISNUMBER(G1264),G1264&gt;0),F1264/G1264,"")</x:f>
      </x:c>
      <x:c r="Q1264" s="14" t="d">
        <x:v>2025-01-03T00:00:00.000Z</x:v>
      </x:c>
      <x:c r="R1264" t="str">
        <x:v>P00296</x:v>
      </x:c>
      <x:c r="S1264" t="str">
        <x:v>I01263</x:v>
      </x:c>
      <x:c r="T1264" t="str">
        <x:v>R01</x:v>
      </x:c>
      <x:c r="U1264" t="n">
        <x:v>0</x:v>
      </x:c>
      <x:c r="V1264" t="n">
        <x:v>1</x:v>
      </x:c>
    </x:row>
    <x:row r="1265" ht="20" customHeight="1">
      <x:c r="A1265" s="4" t="str">
        <x:v>C01264</x:v>
      </x:c>
      <x:c r="B1265" s="4" t="str">
        <x:v>Motor</x:v>
      </x:c>
      <x:c r="C1265" s="4" t="str">
        <x:v>West</x:v>
      </x:c>
      <x:c r="D1265" s="4" t="str">
        <x:v>Glass Damage</x:v>
      </x:c>
      <x:c r="E1265" s="4" t="str">
        <x:v>Medium</x:v>
      </x:c>
      <x:c r="F1265" s="10" t="n">
        <x:v>6723.55</x:v>
      </x:c>
      <x:c r="G1265" s="10" t="n">
        <x:v>9640.51</x:v>
      </x:c>
      <x:c r="H1265" s="11" t="n">
        <x:v>5</x:v>
      </x:c>
      <x:c r="I1265" s="11" t="str">
        <x:v>Settled</x:v>
      </x:c>
      <x:c r="J1265" s="11" t="n">
        <x:v>3</x:v>
      </x:c>
      <x:c r="K1265" s="11" t="n">
        <x:v>11</x:v>
      </x:c>
      <x:c r="L1265" s="11" t="n">
        <x:v>0</x:v>
      </x:c>
      <x:c r="M1265" s="4" t="str">
        <x:v>2025-07</x:v>
      </x:c>
      <x:c r="N1265" s="4" t="n">
        <x:f>IF(AND(I1265="Settled",ISNUMBER(K1265)),1,0)</x:f>
        <x:v>1</x:v>
      </x:c>
      <x:c r="O1265" s="4" t="n">
        <x:f>IF(N1265=1,IF(K1265&gt;Summary!$B$5,1,0),"")</x:f>
        <x:v>0</x:v>
      </x:c>
      <x:c r="P1265" s="12" t="n">
        <x:f>IF(AND(ISNUMBER(F1265),ISNUMBER(G1265),G1265&gt;0),F1265/G1265,"")</x:f>
        <x:v>0.6974267958852799</x:v>
      </x:c>
      <x:c r="Q1265" s="14" t="d">
        <x:v>2025-07-13T00:00:00.000Z</x:v>
      </x:c>
      <x:c r="R1265" t="str">
        <x:v>P00120</x:v>
      </x:c>
      <x:c r="S1265" t="str">
        <x:v>I01264</x:v>
      </x:c>
      <x:c r="T1265" t="str">
        <x:v>R03</x:v>
      </x:c>
      <x:c r="U1265" t="n">
        <x:v>0</x:v>
      </x:c>
      <x:c r="V1265" t="n">
        <x:v>0</x:v>
      </x:c>
    </x:row>
    <x:row r="1266" ht="20" customHeight="1">
      <x:c r="A1266" s="4" t="str">
        <x:v>C01265</x:v>
      </x:c>
      <x:c r="B1266" s="4" t="str">
        <x:v>Motor</x:v>
      </x:c>
      <x:c r="C1266" s="4" t="str">
        <x:v>South</x:v>
      </x:c>
      <x:c r="D1266" s="4" t="str">
        <x:v>Collision</x:v>
      </x:c>
      <x:c r="E1266" s="4" t="str">
        <x:v>Medium</x:v>
      </x:c>
      <x:c r="F1266" s="10" t="n">
        <x:v>54615.41</x:v>
      </x:c>
      <x:c r="G1266" s="10" t="n">
        <x:v>4542.5</x:v>
      </x:c>
      <x:c r="H1266" s="11" t="n">
        <x:v>9</x:v>
      </x:c>
      <x:c r="I1266" s="11" t="str">
        <x:v>Settled</x:v>
      </x:c>
      <x:c r="J1266" s="11" t="n">
        <x:v>3</x:v>
      </x:c>
      <x:c r="K1266" s="11" t="n">
        <x:v>18</x:v>
      </x:c>
      <x:c r="L1266" s="11" t="n">
        <x:v>0</x:v>
      </x:c>
      <x:c r="M1266" s="4" t="str">
        <x:v>2025-09</x:v>
      </x:c>
      <x:c r="N1266" s="4" t="n">
        <x:f>IF(AND(I1266="Settled",ISNUMBER(K1266)),1,0)</x:f>
        <x:v>1</x:v>
      </x:c>
      <x:c r="O1266" s="4" t="n">
        <x:f>IF(N1266=1,IF(K1266&gt;Summary!$B$5,1,0),"")</x:f>
        <x:v>0</x:v>
      </x:c>
      <x:c r="P1266" s="12" t="n">
        <x:f>IF(AND(ISNUMBER(F1266),ISNUMBER(G1266),G1266&gt;0),F1266/G1266,"")</x:f>
        <x:v>12.023205283434233</x:v>
      </x:c>
      <x:c r="Q1266" s="14" t="d">
        <x:v>2025-09-24T00:00:00.000Z</x:v>
      </x:c>
      <x:c r="R1266" t="str">
        <x:v>P00251</x:v>
      </x:c>
      <x:c r="S1266" t="str">
        <x:v>I01265</x:v>
      </x:c>
      <x:c r="T1266" t="str">
        <x:v>R01</x:v>
      </x:c>
      <x:c r="U1266" t="n">
        <x:v>0</x:v>
      </x:c>
      <x:c r="V1266" t="n">
        <x:v>0</x:v>
      </x:c>
    </x:row>
    <x:row r="1267" ht="20" customHeight="1">
      <x:c r="A1267" s="4" t="str">
        <x:v>C01266</x:v>
      </x:c>
      <x:c r="B1267" s="4" t="str">
        <x:v>Motor</x:v>
      </x:c>
      <x:c r="C1267" s="4" t="str">
        <x:v>South</x:v>
      </x:c>
      <x:c r="D1267" s="4" t="str">
        <x:v>Collision</x:v>
      </x:c>
      <x:c r="E1267" s="4" t="str">
        <x:v>Low</x:v>
      </x:c>
      <x:c r="F1267" s="10" t="n">
        <x:v>63721.38</x:v>
      </x:c>
      <x:c r="G1267" s="10" t="n">
        <x:v>17912.05</x:v>
      </x:c>
      <x:c r="H1267" s="11" t="n">
        <x:v>5</x:v>
      </x:c>
      <x:c r="I1267" s="11" t="str">
        <x:v>Settled</x:v>
      </x:c>
      <x:c r="J1267" s="11" t="n">
        <x:v>2</x:v>
      </x:c>
      <x:c r="K1267" s="11" t="n">
        <x:v>8</x:v>
      </x:c>
      <x:c r="L1267" s="11" t="n">
        <x:v>0</x:v>
      </x:c>
      <x:c r="M1267" s="4" t="str">
        <x:v>2025-05</x:v>
      </x:c>
      <x:c r="N1267" s="4" t="n">
        <x:f>IF(AND(I1267="Settled",ISNUMBER(K1267)),1,0)</x:f>
        <x:v>1</x:v>
      </x:c>
      <x:c r="O1267" s="4" t="n">
        <x:f>IF(N1267=1,IF(K1267&gt;Summary!$B$5,1,0),"")</x:f>
        <x:v>0</x:v>
      </x:c>
      <x:c r="P1267" s="12" t="n">
        <x:f>IF(AND(ISNUMBER(F1267),ISNUMBER(G1267),G1267&gt;0),F1267/G1267,"")</x:f>
        <x:v>3.5574588056643432</x:v>
      </x:c>
      <x:c r="Q1267" s="14" t="d">
        <x:v>2025-05-18T00:00:00.000Z</x:v>
      </x:c>
      <x:c r="R1267" t="str">
        <x:v>P01282</x:v>
      </x:c>
      <x:c r="S1267" t="str">
        <x:v>I01266</x:v>
      </x:c>
      <x:c r="T1267" t="str">
        <x:v>R01</x:v>
      </x:c>
      <x:c r="U1267" t="n">
        <x:v>0</x:v>
      </x:c>
      <x:c r="V1267" t="n">
        <x:v>0</x:v>
      </x:c>
    </x:row>
    <x:row r="1268" ht="20" customHeight="1">
      <x:c r="A1268" s="4" t="str">
        <x:v>C01267</x:v>
      </x:c>
      <x:c r="B1268" s="4" t="str">
        <x:v>Motor</x:v>
      </x:c>
      <x:c r="C1268" s="4" t="str">
        <x:v>South</x:v>
      </x:c>
      <x:c r="D1268" s="4" t="str">
        <x:v>Theft</x:v>
      </x:c>
      <x:c r="E1268" s="4" t="str">
        <x:v>Medium</x:v>
      </x:c>
      <x:c r="F1268" s="10" t="n">
        <x:v>171285.11</x:v>
      </x:c>
      <x:c r="G1268" s="10" t="n">
        <x:v>12402.57</x:v>
      </x:c>
      <x:c r="H1268" s="11" t="n">
        <x:v>7</x:v>
      </x:c>
      <x:c r="I1268" s="11" t="str">
        <x:v>Settled</x:v>
      </x:c>
      <x:c r="J1268" s="11" t="n">
        <x:v>6</x:v>
      </x:c>
      <x:c r="K1268" s="11" t="n">
        <x:v>31</x:v>
      </x:c>
      <x:c r="L1268" s="11" t="n">
        <x:v>1</x:v>
      </x:c>
      <x:c r="M1268" s="4" t="str">
        <x:v>2025-12</x:v>
      </x:c>
      <x:c r="N1268" s="4" t="n">
        <x:f>IF(AND(I1268="Settled",ISNUMBER(K1268)),1,0)</x:f>
        <x:v>1</x:v>
      </x:c>
      <x:c r="O1268" s="4" t="n">
        <x:f>IF(N1268=1,IF(K1268&gt;Summary!$B$5,1,0),"")</x:f>
        <x:v>1</x:v>
      </x:c>
      <x:c r="P1268" s="12" t="n">
        <x:f>IF(AND(ISNUMBER(F1268),ISNUMBER(G1268),G1268&gt;0),F1268/G1268,"")</x:f>
        <x:v>13.810452994822846</x:v>
      </x:c>
      <x:c r="Q1268" s="14" t="d">
        <x:v>2025-12-12T00:00:00.000Z</x:v>
      </x:c>
      <x:c r="R1268" t="str">
        <x:v>P00752</x:v>
      </x:c>
      <x:c r="S1268" t="str">
        <x:v>I01267</x:v>
      </x:c>
      <x:c r="T1268" t="str">
        <x:v>R01</x:v>
      </x:c>
      <x:c r="U1268" t="n">
        <x:v>0</x:v>
      </x:c>
      <x:c r="V1268" t="n">
        <x:v>0</x:v>
      </x:c>
    </x:row>
    <x:row r="1269" ht="20" customHeight="1">
      <x:c r="A1269" s="4" t="str">
        <x:v>C01268</x:v>
      </x:c>
      <x:c r="B1269" s="4" t="str">
        <x:v>Motor</x:v>
      </x:c>
      <x:c r="C1269" s="4" t="str">
        <x:v>South</x:v>
      </x:c>
      <x:c r="D1269" s="4" t="str">
        <x:v>Collision</x:v>
      </x:c>
      <x:c r="E1269" s="4" t="str">
        <x:v>High</x:v>
      </x:c>
      <x:c r="F1269" s="10" t="n">
        <x:v>79313.1</x:v>
      </x:c>
      <x:c r="G1269" s="10" t="n">
        <x:v>7769.14</x:v>
      </x:c>
      <x:c r="H1269" s="11" t="n">
        <x:v>4</x:v>
      </x:c>
      <x:c r="I1269" s="11" t="str">
        <x:v>Settled</x:v>
      </x:c>
      <x:c r="J1269" s="11" t="n">
        <x:v>4</x:v>
      </x:c>
      <x:c r="K1269" s="11" t="n">
        <x:v>29</x:v>
      </x:c>
      <x:c r="L1269" s="11" t="n">
        <x:v>0</x:v>
      </x:c>
      <x:c r="M1269" s="4" t="str">
        <x:v>2025-06</x:v>
      </x:c>
      <x:c r="N1269" s="4" t="n">
        <x:f>IF(AND(I1269="Settled",ISNUMBER(K1269)),1,0)</x:f>
        <x:v>1</x:v>
      </x:c>
      <x:c r="O1269" s="4" t="n">
        <x:f>IF(N1269=1,IF(K1269&gt;Summary!$B$5,1,0),"")</x:f>
        <x:v>0</x:v>
      </x:c>
      <x:c r="P1269" s="12" t="n">
        <x:f>IF(AND(ISNUMBER(F1269),ISNUMBER(G1269),G1269&gt;0),F1269/G1269,"")</x:f>
        <x:v>10.208736102065352</x:v>
      </x:c>
      <x:c r="Q1269" s="14" t="d">
        <x:v>2025-06-07T00:00:00.000Z</x:v>
      </x:c>
      <x:c r="R1269" t="str">
        <x:v>P00060</x:v>
      </x:c>
      <x:c r="S1269" t="str">
        <x:v>I01268</x:v>
      </x:c>
      <x:c r="T1269" t="str">
        <x:v>R01</x:v>
      </x:c>
      <x:c r="U1269" t="n">
        <x:v>0</x:v>
      </x:c>
      <x:c r="V1269" t="n">
        <x:v>0</x:v>
      </x:c>
    </x:row>
    <x:row r="1270" ht="20" customHeight="1">
      <x:c r="A1270" s="4" t="str">
        <x:v>C01269</x:v>
      </x:c>
      <x:c r="B1270" s="4" t="str">
        <x:v>Motor</x:v>
      </x:c>
      <x:c r="C1270" s="4" t="str">
        <x:v>South</x:v>
      </x:c>
      <x:c r="D1270" s="4" t="str">
        <x:v>Theft</x:v>
      </x:c>
      <x:c r="E1270" s="4" t="str">
        <x:v>Medium</x:v>
      </x:c>
      <x:c r="F1270" s="10" t="n">
        <x:v>49756.01</x:v>
      </x:c>
      <x:c r="G1270" s="10" t="n">
        <x:v>15310.17</x:v>
      </x:c>
      <x:c r="H1270" s="11" t="n">
        <x:v>1</x:v>
      </x:c>
      <x:c r="I1270" s="11" t="str">
        <x:v>Settled</x:v>
      </x:c>
      <x:c r="J1270" s="11" t="n">
        <x:v>6</x:v>
      </x:c>
      <x:c r="K1270" s="11" t="n">
        <x:v>32</x:v>
      </x:c>
      <x:c r="L1270" s="11" t="n">
        <x:v>1</x:v>
      </x:c>
      <x:c r="M1270" s="4" t="str">
        <x:v>2025-12</x:v>
      </x:c>
      <x:c r="N1270" s="4" t="n">
        <x:f>IF(AND(I1270="Settled",ISNUMBER(K1270)),1,0)</x:f>
        <x:v>1</x:v>
      </x:c>
      <x:c r="O1270" s="4" t="n">
        <x:f>IF(N1270=1,IF(K1270&gt;Summary!$B$5,1,0),"")</x:f>
        <x:v>1</x:v>
      </x:c>
      <x:c r="P1270" s="12" t="n">
        <x:f>IF(AND(ISNUMBER(F1270),ISNUMBER(G1270),G1270&gt;0),F1270/G1270,"")</x:f>
        <x:v>3.249866591945093</x:v>
      </x:c>
      <x:c r="Q1270" s="14" t="d">
        <x:v>2025-12-02T00:00:00.000Z</x:v>
      </x:c>
      <x:c r="R1270" t="str">
        <x:v>P00271</x:v>
      </x:c>
      <x:c r="S1270" t="str">
        <x:v>I01269</x:v>
      </x:c>
      <x:c r="T1270" t="str">
        <x:v>R01</x:v>
      </x:c>
      <x:c r="U1270" t="n">
        <x:v>0</x:v>
      </x:c>
      <x:c r="V1270" t="n">
        <x:v>0</x:v>
      </x:c>
    </x:row>
    <x:row r="1271" ht="20" customHeight="1">
      <x:c r="A1271" s="4" t="str">
        <x:v>C01270</x:v>
      </x:c>
      <x:c r="B1271" s="4" t="str">
        <x:v>Property</x:v>
      </x:c>
      <x:c r="C1271" s="4" t="str">
        <x:v>North</x:v>
      </x:c>
      <x:c r="D1271" s="4" t="str">
        <x:v>Flood</x:v>
      </x:c>
      <x:c r="E1271" s="4" t="str">
        <x:v>Medium</x:v>
      </x:c>
      <x:c r="F1271" s="10" t="n">
        <x:v>126386.27</x:v>
      </x:c>
      <x:c r="G1271" s="10" t="n">
        <x:v>9503.73</x:v>
      </x:c>
      <x:c r="H1271" s="11" t="n">
        <x:v>9</x:v>
      </x:c>
      <x:c r="I1271" s="11" t="str">
        <x:v>Settled</x:v>
      </x:c>
      <x:c r="J1271" s="11" t="n">
        <x:v>3</x:v>
      </x:c>
      <x:c r="K1271" s="11" t="n">
        <x:v>11</x:v>
      </x:c>
      <x:c r="L1271" s="11" t="n">
        <x:v>0</x:v>
      </x:c>
      <x:c r="M1271" s="4" t="str">
        <x:v>2025-08</x:v>
      </x:c>
      <x:c r="N1271" s="4" t="n">
        <x:f>IF(AND(I1271="Settled",ISNUMBER(K1271)),1,0)</x:f>
        <x:v>1</x:v>
      </x:c>
      <x:c r="O1271" s="4" t="n">
        <x:f>IF(N1271=1,IF(K1271&gt;Summary!$B$5,1,0),"")</x:f>
        <x:v>0</x:v>
      </x:c>
      <x:c r="P1271" s="12" t="n">
        <x:f>IF(AND(ISNUMBER(F1271),ISNUMBER(G1271),G1271&gt;0),F1271/G1271,"")</x:f>
        <x:v>13.298596445816539</x:v>
      </x:c>
      <x:c r="Q1271" s="14" t="d">
        <x:v>2025-08-29T00:00:00.000Z</x:v>
      </x:c>
      <x:c r="R1271" t="str">
        <x:v>P00045</x:v>
      </x:c>
      <x:c r="S1271" t="str">
        <x:v>I01270</x:v>
      </x:c>
      <x:c r="T1271" t="str">
        <x:v>R02</x:v>
      </x:c>
      <x:c r="U1271" t="n">
        <x:v>0</x:v>
      </x:c>
      <x:c r="V1271" t="n">
        <x:v>0</x:v>
      </x:c>
    </x:row>
    <x:row r="1272" ht="20" customHeight="1">
      <x:c r="A1272" s="4" t="str">
        <x:v>C01271</x:v>
      </x:c>
      <x:c r="B1272" s="4" t="str">
        <x:v>Motor</x:v>
      </x:c>
      <x:c r="C1272" s="4" t="str">
        <x:v>East</x:v>
      </x:c>
      <x:c r="D1272" s="4" t="str">
        <x:v>Glass Damage</x:v>
      </x:c>
      <x:c r="E1272" s="4" t="str">
        <x:v>Medium</x:v>
      </x:c>
      <x:c r="F1272" s="10" t="n">
        <x:v>10500.16</x:v>
      </x:c>
      <x:c r="G1272" s="10" t="n">
        <x:v>43338.17</x:v>
      </x:c>
      <x:c r="H1272" s="11" t="n">
        <x:v>10</x:v>
      </x:c>
      <x:c r="I1272" s="11" t="str">
        <x:v>Settled</x:v>
      </x:c>
      <x:c r="J1272" s="11" t="n">
        <x:v>3</x:v>
      </x:c>
      <x:c r="K1272" s="11" t="n">
        <x:v>21</x:v>
      </x:c>
      <x:c r="L1272" s="11" t="n">
        <x:v>0</x:v>
      </x:c>
      <x:c r="M1272" s="4" t="str">
        <x:v>2025-03</x:v>
      </x:c>
      <x:c r="N1272" s="4" t="n">
        <x:f>IF(AND(I1272="Settled",ISNUMBER(K1272)),1,0)</x:f>
        <x:v>1</x:v>
      </x:c>
      <x:c r="O1272" s="4" t="n">
        <x:f>IF(N1272=1,IF(K1272&gt;Summary!$B$5,1,0),"")</x:f>
        <x:v>0</x:v>
      </x:c>
      <x:c r="P1272" s="12" t="n">
        <x:f>IF(AND(ISNUMBER(F1272),ISNUMBER(G1272),G1272&gt;0),F1272/G1272,"")</x:f>
        <x:v>0.242284341955371</x:v>
      </x:c>
      <x:c r="Q1272" s="14" t="d">
        <x:v>2025-03-26T00:00:00.000Z</x:v>
      </x:c>
      <x:c r="R1272" t="str">
        <x:v>P01304</x:v>
      </x:c>
      <x:c r="S1272" t="str">
        <x:v>I01271</x:v>
      </x:c>
      <x:c r="T1272" t="str">
        <x:v>R04</x:v>
      </x:c>
      <x:c r="U1272" t="n">
        <x:v>0</x:v>
      </x:c>
      <x:c r="V1272" t="n">
        <x:v>0</x:v>
      </x:c>
    </x:row>
    <x:row r="1273" ht="20" customHeight="1">
      <x:c r="A1273" s="4" t="str">
        <x:v>C01272</x:v>
      </x:c>
      <x:c r="B1273" s="4" t="str">
        <x:v>Motor</x:v>
      </x:c>
      <x:c r="C1273" s="4" t="str">
        <x:v>North</x:v>
      </x:c>
      <x:c r="D1273" s="4" t="str">
        <x:v>Collision</x:v>
      </x:c>
      <x:c r="E1273" s="4" t="str">
        <x:v>High</x:v>
      </x:c>
      <x:c r="F1273" s="10" t="n">
        <x:v>203415.58</x:v>
      </x:c>
      <x:c r="G1273" s="10" t="n">
        <x:v>8705.15</x:v>
      </x:c>
      <x:c r="H1273" s="11" t="n">
        <x:v>5</x:v>
      </x:c>
      <x:c r="I1273" s="11" t="str">
        <x:v>Settled</x:v>
      </x:c>
      <x:c r="J1273" s="11" t="n">
        <x:v>3</x:v>
      </x:c>
      <x:c r="K1273" s="11" t="n">
        <x:v>26</x:v>
      </x:c>
      <x:c r="L1273" s="11" t="n">
        <x:v>0</x:v>
      </x:c>
      <x:c r="M1273" s="4" t="str">
        <x:v>2025-10</x:v>
      </x:c>
      <x:c r="N1273" s="4" t="n">
        <x:f>IF(AND(I1273="Settled",ISNUMBER(K1273)),1,0)</x:f>
        <x:v>1</x:v>
      </x:c>
      <x:c r="O1273" s="4" t="n">
        <x:f>IF(N1273=1,IF(K1273&gt;Summary!$B$5,1,0),"")</x:f>
        <x:v>0</x:v>
      </x:c>
      <x:c r="P1273" s="12" t="n">
        <x:f>IF(AND(ISNUMBER(F1273),ISNUMBER(G1273),G1273&gt;0),F1273/G1273,"")</x:f>
        <x:v>23.367268800652486</x:v>
      </x:c>
      <x:c r="Q1273" s="14" t="d">
        <x:v>2025-10-31T00:00:00.000Z</x:v>
      </x:c>
      <x:c r="R1273" t="str">
        <x:v>P00739</x:v>
      </x:c>
      <x:c r="S1273" t="str">
        <x:v>I01272</x:v>
      </x:c>
      <x:c r="T1273" t="str">
        <x:v>R02</x:v>
      </x:c>
      <x:c r="U1273" t="n">
        <x:v>0</x:v>
      </x:c>
      <x:c r="V1273" t="n">
        <x:v>0</x:v>
      </x:c>
    </x:row>
    <x:row r="1274" ht="20" customHeight="1">
      <x:c r="A1274" s="4" t="str">
        <x:v>C01273</x:v>
      </x:c>
      <x:c r="B1274" s="4" t="str">
        <x:v>Motor</x:v>
      </x:c>
      <x:c r="C1274" s="4" t="str">
        <x:v>North</x:v>
      </x:c>
      <x:c r="D1274" s="4" t="str">
        <x:v>Collision</x:v>
      </x:c>
      <x:c r="E1274" s="4" t="str">
        <x:v>High</x:v>
      </x:c>
      <x:c r="F1274" s="10" t="n">
        <x:v>157932.79</x:v>
      </x:c>
      <x:c r="G1274" s="10" t="n">
        <x:v>12417.72</x:v>
      </x:c>
      <x:c r="H1274" s="11" t="n">
        <x:v>2</x:v>
      </x:c>
      <x:c r="I1274" s="11" t="str">
        <x:v>Settled</x:v>
      </x:c>
      <x:c r="J1274" s="11" t="n">
        <x:v>6</x:v>
      </x:c>
      <x:c r="K1274" s="11" t="n">
        <x:v>39</x:v>
      </x:c>
      <x:c r="L1274" s="11" t="n">
        <x:v>1</x:v>
      </x:c>
      <x:c r="M1274" s="4" t="str">
        <x:v>2025-01</x:v>
      </x:c>
      <x:c r="N1274" s="4" t="n">
        <x:f>IF(AND(I1274="Settled",ISNUMBER(K1274)),1,0)</x:f>
        <x:v>1</x:v>
      </x:c>
      <x:c r="O1274" s="4" t="n">
        <x:f>IF(N1274=1,IF(K1274&gt;Summary!$B$5,1,0),"")</x:f>
        <x:v>1</x:v>
      </x:c>
      <x:c r="P1274" s="12" t="n">
        <x:f>IF(AND(ISNUMBER(F1274),ISNUMBER(G1274),G1274&gt;0),F1274/G1274,"")</x:f>
        <x:v>12.718340403874464</x:v>
      </x:c>
      <x:c r="Q1274" s="14" t="d">
        <x:v>2025-01-12T00:00:00.000Z</x:v>
      </x:c>
      <x:c r="R1274" t="str">
        <x:v>P00109</x:v>
      </x:c>
      <x:c r="S1274" t="str">
        <x:v>I01273</x:v>
      </x:c>
      <x:c r="T1274" t="str">
        <x:v>R02</x:v>
      </x:c>
      <x:c r="U1274" t="n">
        <x:v>0</x:v>
      </x:c>
      <x:c r="V1274" t="n">
        <x:v>0</x:v>
      </x:c>
    </x:row>
    <x:row r="1275" ht="20" customHeight="1">
      <x:c r="A1275" s="4" t="str">
        <x:v>C01274</x:v>
      </x:c>
      <x:c r="B1275" s="4" t="str">
        <x:v>Motor</x:v>
      </x:c>
      <x:c r="C1275" s="4" t="str">
        <x:v>West</x:v>
      </x:c>
      <x:c r="D1275" s="4" t="str">
        <x:v>Theft</x:v>
      </x:c>
      <x:c r="E1275" s="4" t="str">
        <x:v>Medium</x:v>
      </x:c>
      <x:c r="F1275" s="10" t="n">
        <x:v>29020.07</x:v>
      </x:c>
      <x:c r="G1275" s="10" t="n">
        <x:v>18688.01</x:v>
      </x:c>
      <x:c r="H1275" s="11" t="n">
        <x:v>6</x:v>
      </x:c>
      <x:c r="I1275" s="11" t="str">
        <x:v>Pending</x:v>
      </x:c>
      <x:c r="J1275" s="11" t="n">
        <x:v>6</x:v>
      </x:c>
      <x:c r="K1275" s="11"/>
      <x:c r="L1275" s="11" t="n">
        <x:v>1</x:v>
      </x:c>
      <x:c r="M1275" s="4" t="str">
        <x:v>2025-03</x:v>
      </x:c>
      <x:c r="N1275" s="4" t="n">
        <x:f>IF(AND(I1275="Settled",ISNUMBER(K1275)),1,0)</x:f>
        <x:v>0</x:v>
      </x:c>
      <x:c r="O1275" s="4" t="str">
        <x:f>IF(N1275=1,IF(K1275&gt;Summary!$B$5,1,0),"")</x:f>
      </x:c>
      <x:c r="P1275" s="12" t="n">
        <x:f>IF(AND(ISNUMBER(F1275),ISNUMBER(G1275),G1275&gt;0),F1275/G1275,"")</x:f>
        <x:v>1.552871065458548</x:v>
      </x:c>
      <x:c r="Q1275" s="14" t="d">
        <x:v>2025-03-11T00:00:00.000Z</x:v>
      </x:c>
      <x:c r="R1275" t="str">
        <x:v>P00355</x:v>
      </x:c>
      <x:c r="S1275" t="str">
        <x:v>I01274</x:v>
      </x:c>
      <x:c r="T1275" t="str">
        <x:v>R03</x:v>
      </x:c>
      <x:c r="U1275" t="n">
        <x:v>0</x:v>
      </x:c>
      <x:c r="V1275" t="n">
        <x:v>0</x:v>
      </x:c>
    </x:row>
    <x:row r="1276" ht="20" customHeight="1">
      <x:c r="A1276" s="4" t="str">
        <x:v>C01275</x:v>
      </x:c>
      <x:c r="B1276" s="4" t="str">
        <x:v>Motor</x:v>
      </x:c>
      <x:c r="C1276" s="4" t="str">
        <x:v>East</x:v>
      </x:c>
      <x:c r="D1276" s="4" t="str">
        <x:v>Collision</x:v>
      </x:c>
      <x:c r="E1276" s="4" t="str">
        <x:v>Medium</x:v>
      </x:c>
      <x:c r="F1276" s="10" t="n">
        <x:v>59203.96</x:v>
      </x:c>
      <x:c r="G1276" s="10" t="n">
        <x:v>9505.72</x:v>
      </x:c>
      <x:c r="H1276" s="11" t="n">
        <x:v>6</x:v>
      </x:c>
      <x:c r="I1276" s="11" t="str">
        <x:v>Settled</x:v>
      </x:c>
      <x:c r="J1276" s="11" t="n">
        <x:v>2</x:v>
      </x:c>
      <x:c r="K1276" s="11" t="n">
        <x:v>15</x:v>
      </x:c>
      <x:c r="L1276" s="11" t="n">
        <x:v>0</x:v>
      </x:c>
      <x:c r="M1276" s="4" t="str">
        <x:v>2025-10</x:v>
      </x:c>
      <x:c r="N1276" s="4" t="n">
        <x:f>IF(AND(I1276="Settled",ISNUMBER(K1276)),1,0)</x:f>
        <x:v>1</x:v>
      </x:c>
      <x:c r="O1276" s="4" t="n">
        <x:f>IF(N1276=1,IF(K1276&gt;Summary!$B$5,1,0),"")</x:f>
        <x:v>0</x:v>
      </x:c>
      <x:c r="P1276" s="12" t="n">
        <x:f>IF(AND(ISNUMBER(F1276),ISNUMBER(G1276),G1276&gt;0),F1276/G1276,"")</x:f>
        <x:v>6.228245729939447</x:v>
      </x:c>
      <x:c r="Q1276" s="14" t="d">
        <x:v>2025-10-12T00:00:00.000Z</x:v>
      </x:c>
      <x:c r="R1276" t="str">
        <x:v>P00987</x:v>
      </x:c>
      <x:c r="S1276" t="str">
        <x:v>I01275</x:v>
      </x:c>
      <x:c r="T1276" t="str">
        <x:v>R04</x:v>
      </x:c>
      <x:c r="U1276" t="n">
        <x:v>0</x:v>
      </x:c>
      <x:c r="V1276" t="n">
        <x:v>0</x:v>
      </x:c>
    </x:row>
    <x:row r="1277" ht="20" customHeight="1">
      <x:c r="A1277" s="4" t="str">
        <x:v>C01276</x:v>
      </x:c>
      <x:c r="B1277" s="4" t="str">
        <x:v>Motor</x:v>
      </x:c>
      <x:c r="C1277" s="4" t="str">
        <x:v>South</x:v>
      </x:c>
      <x:c r="D1277" s="4" t="str">
        <x:v>Glass Damage</x:v>
      </x:c>
      <x:c r="E1277" s="4" t="str">
        <x:v>Low</x:v>
      </x:c>
      <x:c r="F1277" s="10" t="n">
        <x:v>4466.59</x:v>
      </x:c>
      <x:c r="G1277" s="10" t="n">
        <x:v>9526.12</x:v>
      </x:c>
      <x:c r="H1277" s="11" t="n">
        <x:v>8</x:v>
      </x:c>
      <x:c r="I1277" s="11" t="str">
        <x:v>Pending</x:v>
      </x:c>
      <x:c r="J1277" s="11" t="n">
        <x:v>3</x:v>
      </x:c>
      <x:c r="K1277" s="11"/>
      <x:c r="L1277" s="11" t="n">
        <x:v>0</x:v>
      </x:c>
      <x:c r="M1277" s="4" t="str">
        <x:v>2025-11</x:v>
      </x:c>
      <x:c r="N1277" s="4" t="n">
        <x:f>IF(AND(I1277="Settled",ISNUMBER(K1277)),1,0)</x:f>
        <x:v>0</x:v>
      </x:c>
      <x:c r="O1277" s="4" t="str">
        <x:f>IF(N1277=1,IF(K1277&gt;Summary!$B$5,1,0),"")</x:f>
      </x:c>
      <x:c r="P1277" s="12" t="n">
        <x:f>IF(AND(ISNUMBER(F1277),ISNUMBER(G1277),G1277&gt;0),F1277/G1277,"")</x:f>
        <x:v>0.4688782001486439</x:v>
      </x:c>
      <x:c r="Q1277" s="14" t="d">
        <x:v>2025-11-26T00:00:00.000Z</x:v>
      </x:c>
      <x:c r="R1277" t="str">
        <x:v>P00950</x:v>
      </x:c>
      <x:c r="S1277" t="str">
        <x:v>I01276</x:v>
      </x:c>
      <x:c r="T1277" t="str">
        <x:v>R01</x:v>
      </x:c>
      <x:c r="U1277" t="n">
        <x:v>0</x:v>
      </x:c>
      <x:c r="V1277" t="n">
        <x:v>0</x:v>
      </x:c>
    </x:row>
    <x:row r="1278" ht="20" customHeight="1">
      <x:c r="A1278" s="4" t="str">
        <x:v>C01277</x:v>
      </x:c>
      <x:c r="B1278" s="4" t="str">
        <x:v>Motor</x:v>
      </x:c>
      <x:c r="C1278" s="4" t="str">
        <x:v>South</x:v>
      </x:c>
      <x:c r="D1278" s="4" t="str">
        <x:v>Theft</x:v>
      </x:c>
      <x:c r="E1278" s="4" t="str">
        <x:v>Medium</x:v>
      </x:c>
      <x:c r="F1278" s="10" t="n">
        <x:v>75123.25</x:v>
      </x:c>
      <x:c r="G1278" s="10" t="n">
        <x:v>4771.44</x:v>
      </x:c>
      <x:c r="H1278" s="11" t="n">
        <x:v>6</x:v>
      </x:c>
      <x:c r="I1278" s="11" t="str">
        <x:v>Settled</x:v>
      </x:c>
      <x:c r="J1278" s="11" t="n">
        <x:v>4</x:v>
      </x:c>
      <x:c r="K1278" s="11" t="n">
        <x:v>29</x:v>
      </x:c>
      <x:c r="L1278" s="11" t="n">
        <x:v>1</x:v>
      </x:c>
      <x:c r="M1278" s="4" t="str">
        <x:v>2025-05</x:v>
      </x:c>
      <x:c r="N1278" s="4" t="n">
        <x:f>IF(AND(I1278="Settled",ISNUMBER(K1278)),1,0)</x:f>
        <x:v>1</x:v>
      </x:c>
      <x:c r="O1278" s="4" t="n">
        <x:f>IF(N1278=1,IF(K1278&gt;Summary!$B$5,1,0),"")</x:f>
        <x:v>0</x:v>
      </x:c>
      <x:c r="P1278" s="12" t="n">
        <x:f>IF(AND(ISNUMBER(F1278),ISNUMBER(G1278),G1278&gt;0),F1278/G1278,"")</x:f>
        <x:v>15.744356001542513</x:v>
      </x:c>
      <x:c r="Q1278" s="14" t="d">
        <x:v>2025-05-22T00:00:00.000Z</x:v>
      </x:c>
      <x:c r="R1278" t="str">
        <x:v>P01311</x:v>
      </x:c>
      <x:c r="S1278" t="str">
        <x:v>I01277</x:v>
      </x:c>
      <x:c r="T1278" t="str">
        <x:v>R01</x:v>
      </x:c>
      <x:c r="U1278" t="n">
        <x:v>0</x:v>
      </x:c>
      <x:c r="V1278" t="n">
        <x:v>0</x:v>
      </x:c>
    </x:row>
    <x:row r="1279" ht="20" customHeight="1">
      <x:c r="A1279" s="4" t="str">
        <x:v>C01278</x:v>
      </x:c>
      <x:c r="B1279" s="4" t="str">
        <x:v>Property</x:v>
      </x:c>
      <x:c r="C1279" s="4" t="str">
        <x:v>West</x:v>
      </x:c>
      <x:c r="D1279" s="4" t="str">
        <x:v>Fire</x:v>
      </x:c>
      <x:c r="E1279" s="4" t="str">
        <x:v>Low</x:v>
      </x:c>
      <x:c r="F1279" s="10" t="n">
        <x:v>90435.07</x:v>
      </x:c>
      <x:c r="G1279" s="10" t="n">
        <x:v>18209.71</x:v>
      </x:c>
      <x:c r="H1279" s="11" t="n">
        <x:v>9</x:v>
      </x:c>
      <x:c r="I1279" s="11" t="str">
        <x:v>Settled</x:v>
      </x:c>
      <x:c r="J1279" s="11" t="n">
        <x:v>4</x:v>
      </x:c>
      <x:c r="K1279" s="11" t="n">
        <x:v>22</x:v>
      </x:c>
      <x:c r="L1279" s="11" t="n">
        <x:v>0</x:v>
      </x:c>
      <x:c r="M1279" s="4" t="str">
        <x:v>2025-08</x:v>
      </x:c>
      <x:c r="N1279" s="4" t="n">
        <x:f>IF(AND(I1279="Settled",ISNUMBER(K1279)),1,0)</x:f>
        <x:v>1</x:v>
      </x:c>
      <x:c r="O1279" s="4" t="n">
        <x:f>IF(N1279=1,IF(K1279&gt;Summary!$B$5,1,0),"")</x:f>
        <x:v>0</x:v>
      </x:c>
      <x:c r="P1279" s="12" t="n">
        <x:f>IF(AND(ISNUMBER(F1279),ISNUMBER(G1279),G1279&gt;0),F1279/G1279,"")</x:f>
        <x:v>4.96631028171234</x:v>
      </x:c>
      <x:c r="Q1279" s="14" t="d">
        <x:v>2025-08-28T00:00:00.000Z</x:v>
      </x:c>
      <x:c r="R1279" t="str">
        <x:v>P00042</x:v>
      </x:c>
      <x:c r="S1279" t="str">
        <x:v>I01278</x:v>
      </x:c>
      <x:c r="T1279" t="str">
        <x:v>R03</x:v>
      </x:c>
      <x:c r="U1279" t="n">
        <x:v>0</x:v>
      </x:c>
      <x:c r="V1279" t="n">
        <x:v>0</x:v>
      </x:c>
    </x:row>
    <x:row r="1280" ht="20" customHeight="1">
      <x:c r="A1280" s="4" t="str">
        <x:v>C01279</x:v>
      </x:c>
      <x:c r="B1280" s="4" t="str">
        <x:v>Motor</x:v>
      </x:c>
      <x:c r="C1280" s="4" t="str">
        <x:v>South</x:v>
      </x:c>
      <x:c r="D1280" s="4" t="str">
        <x:v>Collision</x:v>
      </x:c>
      <x:c r="E1280" s="4" t="str">
        <x:v>Medium</x:v>
      </x:c>
      <x:c r="F1280" s="10"/>
      <x:c r="G1280" s="10" t="n">
        <x:v>5328.77</x:v>
      </x:c>
      <x:c r="H1280" s="11" t="n">
        <x:v>4</x:v>
      </x:c>
      <x:c r="I1280" s="11" t="str">
        <x:v>Settled</x:v>
      </x:c>
      <x:c r="J1280" s="11" t="n">
        <x:v>3</x:v>
      </x:c>
      <x:c r="K1280" s="11" t="n">
        <x:v>7</x:v>
      </x:c>
      <x:c r="L1280" s="11" t="n">
        <x:v>0</x:v>
      </x:c>
      <x:c r="M1280" s="4" t="str">
        <x:v>2025-09</x:v>
      </x:c>
      <x:c r="N1280" s="4" t="n">
        <x:f>IF(AND(I1280="Settled",ISNUMBER(K1280)),1,0)</x:f>
        <x:v>1</x:v>
      </x:c>
      <x:c r="O1280" s="4" t="n">
        <x:f>IF(N1280=1,IF(K1280&gt;Summary!$B$5,1,0),"")</x:f>
        <x:v>0</x:v>
      </x:c>
      <x:c r="P1280" s="12" t="str">
        <x:f>IF(AND(ISNUMBER(F1280),ISNUMBER(G1280),G1280&gt;0),F1280/G1280,"")</x:f>
      </x:c>
      <x:c r="Q1280" s="14" t="d">
        <x:v>2025-09-12T00:00:00.000Z</x:v>
      </x:c>
      <x:c r="R1280" t="str">
        <x:v>P00112</x:v>
      </x:c>
      <x:c r="S1280" t="str">
        <x:v>I01279</x:v>
      </x:c>
      <x:c r="T1280" t="str">
        <x:v>R01</x:v>
      </x:c>
      <x:c r="U1280" t="n">
        <x:v>0</x:v>
      </x:c>
      <x:c r="V1280" t="n">
        <x:v>1</x:v>
      </x:c>
    </x:row>
    <x:row r="1281" ht="20" customHeight="1">
      <x:c r="A1281" s="4" t="str">
        <x:v>C01280</x:v>
      </x:c>
      <x:c r="B1281" s="4" t="str">
        <x:v>Motor</x:v>
      </x:c>
      <x:c r="C1281" s="4" t="str">
        <x:v>East</x:v>
      </x:c>
      <x:c r="D1281" s="4" t="str">
        <x:v>Collision</x:v>
      </x:c>
      <x:c r="E1281" s="4" t="str">
        <x:v>Medium</x:v>
      </x:c>
      <x:c r="F1281" s="10" t="n">
        <x:v>78767.71</x:v>
      </x:c>
      <x:c r="G1281" s="10" t="n">
        <x:v>40595.4</x:v>
      </x:c>
      <x:c r="H1281" s="11" t="n">
        <x:v>1</x:v>
      </x:c>
      <x:c r="I1281" s="11" t="str">
        <x:v>Settled</x:v>
      </x:c>
      <x:c r="J1281" s="11" t="n">
        <x:v>3</x:v>
      </x:c>
      <x:c r="K1281" s="11" t="n">
        <x:v>19</x:v>
      </x:c>
      <x:c r="L1281" s="11" t="n">
        <x:v>0</x:v>
      </x:c>
      <x:c r="M1281" s="4" t="str">
        <x:v>2025-09</x:v>
      </x:c>
      <x:c r="N1281" s="4" t="n">
        <x:f>IF(AND(I1281="Settled",ISNUMBER(K1281)),1,0)</x:f>
        <x:v>1</x:v>
      </x:c>
      <x:c r="O1281" s="4" t="n">
        <x:f>IF(N1281=1,IF(K1281&gt;Summary!$B$5,1,0),"")</x:f>
        <x:v>0</x:v>
      </x:c>
      <x:c r="P1281" s="12" t="n">
        <x:f>IF(AND(ISNUMBER(F1281),ISNUMBER(G1281),G1281&gt;0),F1281/G1281,"")</x:f>
        <x:v>1.9403112175271091</x:v>
      </x:c>
      <x:c r="Q1281" s="14" t="d">
        <x:v>2025-09-27T00:00:00.000Z</x:v>
      </x:c>
      <x:c r="R1281" t="str">
        <x:v>P00057</x:v>
      </x:c>
      <x:c r="S1281" t="str">
        <x:v>I01280</x:v>
      </x:c>
      <x:c r="T1281" t="str">
        <x:v>R04</x:v>
      </x:c>
      <x:c r="U1281" t="n">
        <x:v>0</x:v>
      </x:c>
      <x:c r="V1281" t="n">
        <x:v>0</x:v>
      </x:c>
    </x:row>
    <x:row r="1282" ht="20" customHeight="1">
      <x:c r="A1282" s="4" t="str">
        <x:v>C01281</x:v>
      </x:c>
      <x:c r="B1282" s="4" t="str">
        <x:v>Property</x:v>
      </x:c>
      <x:c r="C1282" s="4" t="str">
        <x:v>North</x:v>
      </x:c>
      <x:c r="D1282" s="4" t="str">
        <x:v>Flood</x:v>
      </x:c>
      <x:c r="E1282" s="4" t="str">
        <x:v>Low</x:v>
      </x:c>
      <x:c r="F1282" s="10" t="n">
        <x:v>33939.25</x:v>
      </x:c>
      <x:c r="G1282" s="10" t="n">
        <x:v>15164.98</x:v>
      </x:c>
      <x:c r="H1282" s="11" t="n">
        <x:v>5</x:v>
      </x:c>
      <x:c r="I1282" s="11" t="str">
        <x:v>Pending</x:v>
      </x:c>
      <x:c r="J1282" s="11" t="n">
        <x:v>2</x:v>
      </x:c>
      <x:c r="K1282" s="11"/>
      <x:c r="L1282" s="11" t="n">
        <x:v>0</x:v>
      </x:c>
      <x:c r="M1282" s="4" t="str">
        <x:v>2025-11</x:v>
      </x:c>
      <x:c r="N1282" s="4" t="n">
        <x:f>IF(AND(I1282="Settled",ISNUMBER(K1282)),1,0)</x:f>
        <x:v>0</x:v>
      </x:c>
      <x:c r="O1282" s="4" t="str">
        <x:f>IF(N1282=1,IF(K1282&gt;Summary!$B$5,1,0),"")</x:f>
      </x:c>
      <x:c r="P1282" s="12" t="n">
        <x:f>IF(AND(ISNUMBER(F1282),ISNUMBER(G1282),G1282&gt;0),F1282/G1282,"")</x:f>
        <x:v>2.2380016327090444</x:v>
      </x:c>
      <x:c r="Q1282" s="14" t="d">
        <x:v>2025-11-27T00:00:00.000Z</x:v>
      </x:c>
      <x:c r="R1282" t="str">
        <x:v>P00631</x:v>
      </x:c>
      <x:c r="S1282" t="str">
        <x:v>I01281</x:v>
      </x:c>
      <x:c r="T1282" t="str">
        <x:v>R02</x:v>
      </x:c>
      <x:c r="U1282" t="n">
        <x:v>0</x:v>
      </x:c>
      <x:c r="V1282" t="n">
        <x:v>0</x:v>
      </x:c>
    </x:row>
    <x:row r="1283" ht="20" customHeight="1">
      <x:c r="A1283" s="4" t="str">
        <x:v>C01282</x:v>
      </x:c>
      <x:c r="B1283" s="4" t="str">
        <x:v>Motor</x:v>
      </x:c>
      <x:c r="C1283" s="4" t="str">
        <x:v>West</x:v>
      </x:c>
      <x:c r="D1283" s="4" t="str">
        <x:v>Theft</x:v>
      </x:c>
      <x:c r="E1283" s="4" t="str">
        <x:v>Low</x:v>
      </x:c>
      <x:c r="F1283" s="10" t="n">
        <x:v>30544.55</x:v>
      </x:c>
      <x:c r="G1283" s="10" t="n">
        <x:v>11858.98</x:v>
      </x:c>
      <x:c r="H1283" s="11" t="n">
        <x:v>5</x:v>
      </x:c>
      <x:c r="I1283" s="11" t="str">
        <x:v>Settled</x:v>
      </x:c>
      <x:c r="J1283" s="11" t="n">
        <x:v>4</x:v>
      </x:c>
      <x:c r="K1283" s="11" t="n">
        <x:v>21</x:v>
      </x:c>
      <x:c r="L1283" s="11" t="n">
        <x:v>1</x:v>
      </x:c>
      <x:c r="M1283" s="4" t="str">
        <x:v>2025-02</x:v>
      </x:c>
      <x:c r="N1283" s="4" t="n">
        <x:f>IF(AND(I1283="Settled",ISNUMBER(K1283)),1,0)</x:f>
        <x:v>1</x:v>
      </x:c>
      <x:c r="O1283" s="4" t="n">
        <x:f>IF(N1283=1,IF(K1283&gt;Summary!$B$5,1,0),"")</x:f>
        <x:v>0</x:v>
      </x:c>
      <x:c r="P1283" s="12" t="n">
        <x:f>IF(AND(ISNUMBER(F1283),ISNUMBER(G1283),G1283&gt;0),F1283/G1283,"")</x:f>
        <x:v>2.5756473153677635</x:v>
      </x:c>
      <x:c r="Q1283" s="14" t="d">
        <x:v>2025-02-01T00:00:00.000Z</x:v>
      </x:c>
      <x:c r="R1283" t="str">
        <x:v>P01164</x:v>
      </x:c>
      <x:c r="S1283" t="str">
        <x:v>I01282</x:v>
      </x:c>
      <x:c r="T1283" t="str">
        <x:v>R03</x:v>
      </x:c>
      <x:c r="U1283" t="n">
        <x:v>0</x:v>
      </x:c>
      <x:c r="V1283" t="n">
        <x:v>0</x:v>
      </x:c>
    </x:row>
    <x:row r="1284" ht="20" customHeight="1">
      <x:c r="A1284" s="4" t="str">
        <x:v>C01283</x:v>
      </x:c>
      <x:c r="B1284" s="4" t="str">
        <x:v>Property</x:v>
      </x:c>
      <x:c r="C1284" s="4" t="str">
        <x:v>North</x:v>
      </x:c>
      <x:c r="D1284" s="4" t="str">
        <x:v>Water Damage</x:v>
      </x:c>
      <x:c r="E1284" s="4" t="str">
        <x:v>Low</x:v>
      </x:c>
      <x:c r="F1284" s="10" t="n">
        <x:v>18486.74</x:v>
      </x:c>
      <x:c r="G1284" s="10" t="n">
        <x:v>8038.11</x:v>
      </x:c>
      <x:c r="H1284" s="11" t="n">
        <x:v>5</x:v>
      </x:c>
      <x:c r="I1284" s="11" t="str">
        <x:v>Settled</x:v>
      </x:c>
      <x:c r="J1284" s="11" t="n">
        <x:v>4</x:v>
      </x:c>
      <x:c r="K1284" s="11" t="n">
        <x:v>21</x:v>
      </x:c>
      <x:c r="L1284" s="11" t="n">
        <x:v>0</x:v>
      </x:c>
      <x:c r="M1284" s="4" t="str">
        <x:v>2025-03</x:v>
      </x:c>
      <x:c r="N1284" s="4" t="n">
        <x:f>IF(AND(I1284="Settled",ISNUMBER(K1284)),1,0)</x:f>
        <x:v>1</x:v>
      </x:c>
      <x:c r="O1284" s="4" t="n">
        <x:f>IF(N1284=1,IF(K1284&gt;Summary!$B$5,1,0),"")</x:f>
        <x:v>0</x:v>
      </x:c>
      <x:c r="P1284" s="12" t="n">
        <x:f>IF(AND(ISNUMBER(F1284),ISNUMBER(G1284),G1284&gt;0),F1284/G1284,"")</x:f>
        <x:v>2.2998864160853736</x:v>
      </x:c>
      <x:c r="Q1284" s="14" t="d">
        <x:v>2025-03-12T00:00:00.000Z</x:v>
      </x:c>
      <x:c r="R1284" t="str">
        <x:v>P01061</x:v>
      </x:c>
      <x:c r="S1284" t="str">
        <x:v>I01283</x:v>
      </x:c>
      <x:c r="T1284" t="str">
        <x:v>R02</x:v>
      </x:c>
      <x:c r="U1284" t="n">
        <x:v>0</x:v>
      </x:c>
      <x:c r="V1284" t="n">
        <x:v>0</x:v>
      </x:c>
    </x:row>
    <x:row r="1285" ht="20" customHeight="1">
      <x:c r="A1285" s="4" t="str">
        <x:v>C01284</x:v>
      </x:c>
      <x:c r="B1285" s="4" t="str">
        <x:v>Motor</x:v>
      </x:c>
      <x:c r="C1285" s="4" t="str">
        <x:v>South</x:v>
      </x:c>
      <x:c r="D1285" s="4" t="str">
        <x:v>Glass Damage</x:v>
      </x:c>
      <x:c r="E1285" s="4" t="str">
        <x:v>Low</x:v>
      </x:c>
      <x:c r="F1285" s="10" t="n">
        <x:v>1954.45</x:v>
      </x:c>
      <x:c r="G1285" s="10" t="n">
        <x:v>5442.76</x:v>
      </x:c>
      <x:c r="H1285" s="11" t="n">
        <x:v>5</x:v>
      </x:c>
      <x:c r="I1285" s="11" t="str">
        <x:v>Pending</x:v>
      </x:c>
      <x:c r="J1285" s="11" t="n">
        <x:v>4</x:v>
      </x:c>
      <x:c r="K1285" s="11"/>
      <x:c r="L1285" s="11" t="n">
        <x:v>0</x:v>
      </x:c>
      <x:c r="M1285" s="4" t="str">
        <x:v>2025-12</x:v>
      </x:c>
      <x:c r="N1285" s="4" t="n">
        <x:f>IF(AND(I1285="Settled",ISNUMBER(K1285)),1,0)</x:f>
        <x:v>0</x:v>
      </x:c>
      <x:c r="O1285" s="4" t="str">
        <x:f>IF(N1285=1,IF(K1285&gt;Summary!$B$5,1,0),"")</x:f>
      </x:c>
      <x:c r="P1285" s="12" t="n">
        <x:f>IF(AND(ISNUMBER(F1285),ISNUMBER(G1285),G1285&gt;0),F1285/G1285,"")</x:f>
        <x:v>0.3590917108231853</x:v>
      </x:c>
      <x:c r="Q1285" s="14" t="d">
        <x:v>2025-12-02T00:00:00.000Z</x:v>
      </x:c>
      <x:c r="R1285" t="str">
        <x:v>P00337</x:v>
      </x:c>
      <x:c r="S1285" t="str">
        <x:v>I01284</x:v>
      </x:c>
      <x:c r="T1285" t="str">
        <x:v>R01</x:v>
      </x:c>
      <x:c r="U1285" t="n">
        <x:v>0</x:v>
      </x:c>
      <x:c r="V1285" t="n">
        <x:v>0</x:v>
      </x:c>
    </x:row>
    <x:row r="1286" ht="20" customHeight="1">
      <x:c r="A1286" s="4" t="str">
        <x:v>C01285</x:v>
      </x:c>
      <x:c r="B1286" s="4" t="str">
        <x:v>Motor</x:v>
      </x:c>
      <x:c r="C1286" s="4" t="str">
        <x:v>East</x:v>
      </x:c>
      <x:c r="D1286" s="4" t="str">
        <x:v>Collision</x:v>
      </x:c>
      <x:c r="E1286" s="4" t="str">
        <x:v>Medium</x:v>
      </x:c>
      <x:c r="F1286" s="10" t="n">
        <x:v>43317.78</x:v>
      </x:c>
      <x:c r="G1286" s="10" t="n">
        <x:v>15846.03</x:v>
      </x:c>
      <x:c r="H1286" s="11" t="n">
        <x:v>10</x:v>
      </x:c>
      <x:c r="I1286" s="11" t="str">
        <x:v>Settled</x:v>
      </x:c>
      <x:c r="J1286" s="11" t="n">
        <x:v>3</x:v>
      </x:c>
      <x:c r="K1286" s="11" t="n">
        <x:v>7</x:v>
      </x:c>
      <x:c r="L1286" s="11" t="n">
        <x:v>0</x:v>
      </x:c>
      <x:c r="M1286" s="4" t="str">
        <x:v>2025-07</x:v>
      </x:c>
      <x:c r="N1286" s="4" t="n">
        <x:f>IF(AND(I1286="Settled",ISNUMBER(K1286)),1,0)</x:f>
        <x:v>1</x:v>
      </x:c>
      <x:c r="O1286" s="4" t="n">
        <x:f>IF(N1286=1,IF(K1286&gt;Summary!$B$5,1,0),"")</x:f>
        <x:v>0</x:v>
      </x:c>
      <x:c r="P1286" s="12" t="n">
        <x:f>IF(AND(ISNUMBER(F1286),ISNUMBER(G1286),G1286&gt;0),F1286/G1286,"")</x:f>
        <x:v>2.733667675752223</x:v>
      </x:c>
      <x:c r="Q1286" s="14" t="d">
        <x:v>2025-07-18T00:00:00.000Z</x:v>
      </x:c>
      <x:c r="R1286" t="str">
        <x:v>P01052</x:v>
      </x:c>
      <x:c r="S1286" t="str">
        <x:v>I01285</x:v>
      </x:c>
      <x:c r="T1286" t="str">
        <x:v>R04</x:v>
      </x:c>
      <x:c r="U1286" t="n">
        <x:v>0</x:v>
      </x:c>
      <x:c r="V1286" t="n">
        <x:v>0</x:v>
      </x:c>
    </x:row>
    <x:row r="1287" ht="20" customHeight="1">
      <x:c r="A1287" s="4" t="str">
        <x:v>C01286</x:v>
      </x:c>
      <x:c r="B1287" s="4" t="str">
        <x:v>Motor</x:v>
      </x:c>
      <x:c r="C1287" s="4" t="str">
        <x:v>North</x:v>
      </x:c>
      <x:c r="D1287" s="4" t="str">
        <x:v>Glass Damage</x:v>
      </x:c>
      <x:c r="E1287" s="4" t="str">
        <x:v>Low</x:v>
      </x:c>
      <x:c r="F1287" s="10" t="n">
        <x:v>13595.51</x:v>
      </x:c>
      <x:c r="G1287" s="10" t="n">
        <x:v>5163.57</x:v>
      </x:c>
      <x:c r="H1287" s="11" t="n">
        <x:v>2</x:v>
      </x:c>
      <x:c r="I1287" s="11" t="str">
        <x:v>Settled</x:v>
      </x:c>
      <x:c r="J1287" s="11" t="n">
        <x:v>4</x:v>
      </x:c>
      <x:c r="K1287" s="11" t="n">
        <x:v>19</x:v>
      </x:c>
      <x:c r="L1287" s="11" t="n">
        <x:v>0</x:v>
      </x:c>
      <x:c r="M1287" s="4" t="str">
        <x:v>2025-07</x:v>
      </x:c>
      <x:c r="N1287" s="4" t="n">
        <x:f>IF(AND(I1287="Settled",ISNUMBER(K1287)),1,0)</x:f>
        <x:v>1</x:v>
      </x:c>
      <x:c r="O1287" s="4" t="n">
        <x:f>IF(N1287=1,IF(K1287&gt;Summary!$B$5,1,0),"")</x:f>
        <x:v>0</x:v>
      </x:c>
      <x:c r="P1287" s="12" t="n">
        <x:f>IF(AND(ISNUMBER(F1287),ISNUMBER(G1287),G1287&gt;0),F1287/G1287,"")</x:f>
        <x:v>2.632967113837907</x:v>
      </x:c>
      <x:c r="Q1287" s="14" t="d">
        <x:v>2025-07-12T00:00:00.000Z</x:v>
      </x:c>
      <x:c r="R1287" t="str">
        <x:v>P01051</x:v>
      </x:c>
      <x:c r="S1287" t="str">
        <x:v>I01286</x:v>
      </x:c>
      <x:c r="T1287" t="str">
        <x:v>R02</x:v>
      </x:c>
      <x:c r="U1287" t="n">
        <x:v>0</x:v>
      </x:c>
      <x:c r="V1287" t="n">
        <x:v>0</x:v>
      </x:c>
    </x:row>
    <x:row r="1288" ht="20" customHeight="1">
      <x:c r="A1288" s="4" t="str">
        <x:v>C01287</x:v>
      </x:c>
      <x:c r="B1288" s="4" t="str">
        <x:v>Motor</x:v>
      </x:c>
      <x:c r="C1288" s="4" t="str">
        <x:v>South</x:v>
      </x:c>
      <x:c r="D1288" s="4" t="str">
        <x:v>Collision</x:v>
      </x:c>
      <x:c r="E1288" s="4" t="str">
        <x:v>Low</x:v>
      </x:c>
      <x:c r="F1288" s="10" t="n">
        <x:v>7689.03</x:v>
      </x:c>
      <x:c r="G1288" s="10" t="n">
        <x:v>9956.05</x:v>
      </x:c>
      <x:c r="H1288" s="11" t="n">
        <x:v>6</x:v>
      </x:c>
      <x:c r="I1288" s="11" t="str">
        <x:v>Settled</x:v>
      </x:c>
      <x:c r="J1288" s="11" t="n">
        <x:v>3</x:v>
      </x:c>
      <x:c r="K1288" s="11" t="n">
        <x:v>16</x:v>
      </x:c>
      <x:c r="L1288" s="11" t="n">
        <x:v>0</x:v>
      </x:c>
      <x:c r="M1288" s="4" t="str">
        <x:v>2025-05</x:v>
      </x:c>
      <x:c r="N1288" s="4" t="n">
        <x:f>IF(AND(I1288="Settled",ISNUMBER(K1288)),1,0)</x:f>
        <x:v>1</x:v>
      </x:c>
      <x:c r="O1288" s="4" t="n">
        <x:f>IF(N1288=1,IF(K1288&gt;Summary!$B$5,1,0),"")</x:f>
        <x:v>0</x:v>
      </x:c>
      <x:c r="P1288" s="12" t="n">
        <x:f>IF(AND(ISNUMBER(F1288),ISNUMBER(G1288),G1288&gt;0),F1288/G1288,"")</x:f>
        <x:v>0.7722972463979189</x:v>
      </x:c>
      <x:c r="Q1288" s="14" t="d">
        <x:v>2025-05-28T00:00:00.000Z</x:v>
      </x:c>
      <x:c r="R1288" t="str">
        <x:v>P00307</x:v>
      </x:c>
      <x:c r="S1288" t="str">
        <x:v>I01287</x:v>
      </x:c>
      <x:c r="T1288" t="str">
        <x:v>R01</x:v>
      </x:c>
      <x:c r="U1288" t="n">
        <x:v>0</x:v>
      </x:c>
      <x:c r="V1288" t="n">
        <x:v>0</x:v>
      </x:c>
    </x:row>
    <x:row r="1289" ht="20" customHeight="1">
      <x:c r="A1289" s="4" t="str">
        <x:v>C01288</x:v>
      </x:c>
      <x:c r="B1289" s="4" t="str">
        <x:v>Property</x:v>
      </x:c>
      <x:c r="C1289" s="4" t="str">
        <x:v>West</x:v>
      </x:c>
      <x:c r="D1289" s="4" t="str">
        <x:v>Flood</x:v>
      </x:c>
      <x:c r="E1289" s="4" t="str">
        <x:v>High</x:v>
      </x:c>
      <x:c r="F1289" s="10" t="n">
        <x:v>269797.85</x:v>
      </x:c>
      <x:c r="G1289" s="10" t="n">
        <x:v>16193.88</x:v>
      </x:c>
      <x:c r="H1289" s="11" t="n">
        <x:v>3</x:v>
      </x:c>
      <x:c r="I1289" s="11" t="str">
        <x:v>Rejected</x:v>
      </x:c>
      <x:c r="J1289" s="11" t="n">
        <x:v>5</x:v>
      </x:c>
      <x:c r="K1289" s="11"/>
      <x:c r="L1289" s="11" t="n">
        <x:v>1</x:v>
      </x:c>
      <x:c r="M1289" s="4" t="str">
        <x:v>2025-05</x:v>
      </x:c>
      <x:c r="N1289" s="4" t="n">
        <x:f>IF(AND(I1289="Settled",ISNUMBER(K1289)),1,0)</x:f>
        <x:v>0</x:v>
      </x:c>
      <x:c r="O1289" s="4" t="str">
        <x:f>IF(N1289=1,IF(K1289&gt;Summary!$B$5,1,0),"")</x:f>
      </x:c>
      <x:c r="P1289" s="12" t="n">
        <x:f>IF(AND(ISNUMBER(F1289),ISNUMBER(G1289),G1289&gt;0),F1289/G1289,"")</x:f>
        <x:v>16.660482231559083</x:v>
      </x:c>
      <x:c r="Q1289" s="14" t="d">
        <x:v>2025-05-13T00:00:00.000Z</x:v>
      </x:c>
      <x:c r="R1289" t="str">
        <x:v>P01200</x:v>
      </x:c>
      <x:c r="S1289" t="str">
        <x:v>I01288</x:v>
      </x:c>
      <x:c r="T1289" t="str">
        <x:v>R03</x:v>
      </x:c>
      <x:c r="U1289" t="n">
        <x:v>0</x:v>
      </x:c>
      <x:c r="V1289" t="n">
        <x:v>0</x:v>
      </x:c>
    </x:row>
    <x:row r="1290" ht="20" customHeight="1">
      <x:c r="A1290" s="4" t="str">
        <x:v>C01289</x:v>
      </x:c>
      <x:c r="B1290" s="4" t="str">
        <x:v>Motor</x:v>
      </x:c>
      <x:c r="C1290" s="4" t="str">
        <x:v>East</x:v>
      </x:c>
      <x:c r="D1290" s="4" t="str">
        <x:v>Collision</x:v>
      </x:c>
      <x:c r="E1290" s="4" t="str">
        <x:v>Low</x:v>
      </x:c>
      <x:c r="F1290" s="10" t="n">
        <x:v>19116.33</x:v>
      </x:c>
      <x:c r="G1290" s="10" t="n">
        <x:v>6837.83</x:v>
      </x:c>
      <x:c r="H1290" s="11" t="n">
        <x:v>4</x:v>
      </x:c>
      <x:c r="I1290" s="11" t="str">
        <x:v>Settled</x:v>
      </x:c>
      <x:c r="J1290" s="11" t="n">
        <x:v>2</x:v>
      </x:c>
      <x:c r="K1290" s="11" t="n">
        <x:v>7</x:v>
      </x:c>
      <x:c r="L1290" s="11" t="n">
        <x:v>0</x:v>
      </x:c>
      <x:c r="M1290" s="4" t="str">
        <x:v>2025-03</x:v>
      </x:c>
      <x:c r="N1290" s="4" t="n">
        <x:f>IF(AND(I1290="Settled",ISNUMBER(K1290)),1,0)</x:f>
        <x:v>1</x:v>
      </x:c>
      <x:c r="O1290" s="4" t="n">
        <x:f>IF(N1290=1,IF(K1290&gt;Summary!$B$5,1,0),"")</x:f>
        <x:v>0</x:v>
      </x:c>
      <x:c r="P1290" s="12" t="n">
        <x:f>IF(AND(ISNUMBER(F1290),ISNUMBER(G1290),G1290&gt;0),F1290/G1290,"")</x:f>
        <x:v>2.7956720187544883</x:v>
      </x:c>
      <x:c r="Q1290" s="14" t="d">
        <x:v>2025-03-31T00:00:00.000Z</x:v>
      </x:c>
      <x:c r="R1290" t="str">
        <x:v>P00676</x:v>
      </x:c>
      <x:c r="S1290" t="str">
        <x:v>I01289</x:v>
      </x:c>
      <x:c r="T1290" t="str">
        <x:v>R04</x:v>
      </x:c>
      <x:c r="U1290" t="n">
        <x:v>0</x:v>
      </x:c>
      <x:c r="V1290" t="n">
        <x:v>0</x:v>
      </x:c>
    </x:row>
    <x:row r="1291" ht="20" customHeight="1">
      <x:c r="A1291" s="4" t="str">
        <x:v>C01290</x:v>
      </x:c>
      <x:c r="B1291" s="4" t="str">
        <x:v>Motor</x:v>
      </x:c>
      <x:c r="C1291" s="4" t="str">
        <x:v>Central</x:v>
      </x:c>
      <x:c r="D1291" s="4" t="str">
        <x:v>Collision</x:v>
      </x:c>
      <x:c r="E1291" s="4" t="str">
        <x:v>High</x:v>
      </x:c>
      <x:c r="F1291" s="10" t="n">
        <x:v>123180.41</x:v>
      </x:c>
      <x:c r="G1291" s="10" t="n">
        <x:v>9833.98</x:v>
      </x:c>
      <x:c r="H1291" s="11" t="n">
        <x:v>1</x:v>
      </x:c>
      <x:c r="I1291" s="11" t="str">
        <x:v>Settled</x:v>
      </x:c>
      <x:c r="J1291" s="11" t="n">
        <x:v>5</x:v>
      </x:c>
      <x:c r="K1291" s="11" t="n">
        <x:v>30</x:v>
      </x:c>
      <x:c r="L1291" s="11" t="n">
        <x:v>1</x:v>
      </x:c>
      <x:c r="M1291" s="4" t="str">
        <x:v>2025-05</x:v>
      </x:c>
      <x:c r="N1291" s="4" t="n">
        <x:f>IF(AND(I1291="Settled",ISNUMBER(K1291)),1,0)</x:f>
        <x:v>1</x:v>
      </x:c>
      <x:c r="O1291" s="4" t="n">
        <x:f>IF(N1291=1,IF(K1291&gt;Summary!$B$5,1,0),"")</x:f>
        <x:v>0</x:v>
      </x:c>
      <x:c r="P1291" s="12" t="n">
        <x:f>IF(AND(ISNUMBER(F1291),ISNUMBER(G1291),G1291&gt;0),F1291/G1291,"")</x:f>
        <x:v>12.525997612360408</x:v>
      </x:c>
      <x:c r="Q1291" s="14" t="d">
        <x:v>2025-05-26T00:00:00.000Z</x:v>
      </x:c>
      <x:c r="R1291" t="str">
        <x:v>P00095</x:v>
      </x:c>
      <x:c r="S1291" t="str">
        <x:v>I01290</x:v>
      </x:c>
      <x:c r="T1291" t="str">
        <x:v>R05</x:v>
      </x:c>
      <x:c r="U1291" t="n">
        <x:v>0</x:v>
      </x:c>
      <x:c r="V1291" t="n">
        <x:v>0</x:v>
      </x:c>
    </x:row>
    <x:row r="1292" ht="20" customHeight="1">
      <x:c r="A1292" s="4" t="str">
        <x:v>C01291</x:v>
      </x:c>
      <x:c r="B1292" s="4" t="str">
        <x:v>Property</x:v>
      </x:c>
      <x:c r="C1292" s="4" t="str">
        <x:v>South</x:v>
      </x:c>
      <x:c r="D1292" s="4" t="str">
        <x:v>Water Damage</x:v>
      </x:c>
      <x:c r="E1292" s="4" t="str">
        <x:v>Medium</x:v>
      </x:c>
      <x:c r="F1292" s="10" t="n">
        <x:v>32509.74</x:v>
      </x:c>
      <x:c r="G1292" s="10" t="n">
        <x:v>4997.9</x:v>
      </x:c>
      <x:c r="H1292" s="11" t="n">
        <x:v>10</x:v>
      </x:c>
      <x:c r="I1292" s="11" t="str">
        <x:v>Settled</x:v>
      </x:c>
      <x:c r="J1292" s="11" t="n">
        <x:v>2</x:v>
      </x:c>
      <x:c r="K1292" s="11" t="n">
        <x:v>13</x:v>
      </x:c>
      <x:c r="L1292" s="11" t="n">
        <x:v>0</x:v>
      </x:c>
      <x:c r="M1292" s="4" t="str">
        <x:v>2025-01</x:v>
      </x:c>
      <x:c r="N1292" s="4" t="n">
        <x:f>IF(AND(I1292="Settled",ISNUMBER(K1292)),1,0)</x:f>
        <x:v>1</x:v>
      </x:c>
      <x:c r="O1292" s="4" t="n">
        <x:f>IF(N1292=1,IF(K1292&gt;Summary!$B$5,1,0),"")</x:f>
        <x:v>0</x:v>
      </x:c>
      <x:c r="P1292" s="12" t="n">
        <x:f>IF(AND(ISNUMBER(F1292),ISNUMBER(G1292),G1292&gt;0),F1292/G1292,"")</x:f>
        <x:v>6.504679965585547</x:v>
      </x:c>
      <x:c r="Q1292" s="14" t="d">
        <x:v>2025-01-27T00:00:00.000Z</x:v>
      </x:c>
      <x:c r="R1292" t="str">
        <x:v>P00625</x:v>
      </x:c>
      <x:c r="S1292" t="str">
        <x:v>I01291</x:v>
      </x:c>
      <x:c r="T1292" t="str">
        <x:v>R01</x:v>
      </x:c>
      <x:c r="U1292" t="n">
        <x:v>0</x:v>
      </x:c>
      <x:c r="V1292" t="n">
        <x:v>0</x:v>
      </x:c>
    </x:row>
    <x:row r="1293" ht="20" customHeight="1">
      <x:c r="A1293" s="4" t="str">
        <x:v>C01292</x:v>
      </x:c>
      <x:c r="B1293" s="4" t="str">
        <x:v>Motor</x:v>
      </x:c>
      <x:c r="C1293" s="4" t="str">
        <x:v>North</x:v>
      </x:c>
      <x:c r="D1293" s="4" t="str">
        <x:v>Glass Damage</x:v>
      </x:c>
      <x:c r="E1293" s="4" t="str">
        <x:v>Medium</x:v>
      </x:c>
      <x:c r="F1293" s="10" t="n">
        <x:v>5252.01</x:v>
      </x:c>
      <x:c r="G1293" s="10" t="n">
        <x:v>10416.63</x:v>
      </x:c>
      <x:c r="H1293" s="11" t="n">
        <x:v>5</x:v>
      </x:c>
      <x:c r="I1293" s="11" t="str">
        <x:v>Rejected</x:v>
      </x:c>
      <x:c r="J1293" s="11" t="n">
        <x:v>2</x:v>
      </x:c>
      <x:c r="K1293" s="11"/>
      <x:c r="L1293" s="11" t="n">
        <x:v>0</x:v>
      </x:c>
      <x:c r="M1293" s="4" t="str">
        <x:v>2025-04</x:v>
      </x:c>
      <x:c r="N1293" s="4" t="n">
        <x:f>IF(AND(I1293="Settled",ISNUMBER(K1293)),1,0)</x:f>
        <x:v>0</x:v>
      </x:c>
      <x:c r="O1293" s="4" t="str">
        <x:f>IF(N1293=1,IF(K1293&gt;Summary!$B$5,1,0),"")</x:f>
      </x:c>
      <x:c r="P1293" s="12" t="n">
        <x:f>IF(AND(ISNUMBER(F1293),ISNUMBER(G1293),G1293&gt;0),F1293/G1293,"")</x:f>
        <x:v>0.5041947347654664</x:v>
      </x:c>
      <x:c r="Q1293" s="14" t="d">
        <x:v>2025-04-17T00:00:00.000Z</x:v>
      </x:c>
      <x:c r="R1293" t="str">
        <x:v>P01232</x:v>
      </x:c>
      <x:c r="S1293" t="str">
        <x:v>I01292</x:v>
      </x:c>
      <x:c r="T1293" t="str">
        <x:v>R02</x:v>
      </x:c>
      <x:c r="U1293" t="n">
        <x:v>0</x:v>
      </x:c>
      <x:c r="V1293" t="n">
        <x:v>0</x:v>
      </x:c>
    </x:row>
    <x:row r="1294" ht="20" customHeight="1">
      <x:c r="A1294" s="4" t="str">
        <x:v>C01293</x:v>
      </x:c>
      <x:c r="B1294" s="4" t="str">
        <x:v>Property</x:v>
      </x:c>
      <x:c r="C1294" s="4" t="str">
        <x:v>East</x:v>
      </x:c>
      <x:c r="D1294" s="4" t="str">
        <x:v>Fire</x:v>
      </x:c>
      <x:c r="E1294" s="4" t="str">
        <x:v>Medium</x:v>
      </x:c>
      <x:c r="F1294" s="10" t="n">
        <x:v>86209.69</x:v>
      </x:c>
      <x:c r="G1294" s="10" t="n">
        <x:v>13606.99</x:v>
      </x:c>
      <x:c r="H1294" s="11" t="n">
        <x:v>4</x:v>
      </x:c>
      <x:c r="I1294" s="11" t="str">
        <x:v>Rejected</x:v>
      </x:c>
      <x:c r="J1294" s="11" t="n">
        <x:v>5</x:v>
      </x:c>
      <x:c r="K1294" s="11"/>
      <x:c r="L1294" s="11" t="n">
        <x:v>1</x:v>
      </x:c>
      <x:c r="M1294" s="4" t="str">
        <x:v>2025-12</x:v>
      </x:c>
      <x:c r="N1294" s="4" t="n">
        <x:f>IF(AND(I1294="Settled",ISNUMBER(K1294)),1,0)</x:f>
        <x:v>0</x:v>
      </x:c>
      <x:c r="O1294" s="4" t="str">
        <x:f>IF(N1294=1,IF(K1294&gt;Summary!$B$5,1,0),"")</x:f>
      </x:c>
      <x:c r="P1294" s="12" t="n">
        <x:f>IF(AND(ISNUMBER(F1294),ISNUMBER(G1294),G1294&gt;0),F1294/G1294,"")</x:f>
        <x:v>6.33569143506389</x:v>
      </x:c>
      <x:c r="Q1294" s="14" t="d">
        <x:v>2025-12-29T00:00:00.000Z</x:v>
      </x:c>
      <x:c r="R1294" t="str">
        <x:v>P01114</x:v>
      </x:c>
      <x:c r="S1294" t="str">
        <x:v>I01293</x:v>
      </x:c>
      <x:c r="T1294" t="str">
        <x:v>R04</x:v>
      </x:c>
      <x:c r="U1294" t="n">
        <x:v>0</x:v>
      </x:c>
      <x:c r="V1294" t="n">
        <x:v>0</x:v>
      </x:c>
    </x:row>
    <x:row r="1295" ht="20" customHeight="1">
      <x:c r="A1295" s="4" t="str">
        <x:v>C01294</x:v>
      </x:c>
      <x:c r="B1295" s="4" t="str">
        <x:v>Property</x:v>
      </x:c>
      <x:c r="C1295" s="4" t="str">
        <x:v>South</x:v>
      </x:c>
      <x:c r="D1295" s="4" t="str">
        <x:v>Water Damage</x:v>
      </x:c>
      <x:c r="E1295" s="4" t="str">
        <x:v>Low</x:v>
      </x:c>
      <x:c r="F1295" s="10" t="n">
        <x:v>49193.14</x:v>
      </x:c>
      <x:c r="G1295" s="10" t="n">
        <x:v>5930.66</x:v>
      </x:c>
      <x:c r="H1295" s="11" t="n">
        <x:v>9</x:v>
      </x:c>
      <x:c r="I1295" s="11" t="str">
        <x:v>Pending</x:v>
      </x:c>
      <x:c r="J1295" s="11" t="n">
        <x:v>2</x:v>
      </x:c>
      <x:c r="K1295" s="11"/>
      <x:c r="L1295" s="11" t="n">
        <x:v>0</x:v>
      </x:c>
      <x:c r="M1295" s="4" t="str">
        <x:v>2025-03</x:v>
      </x:c>
      <x:c r="N1295" s="4" t="n">
        <x:f>IF(AND(I1295="Settled",ISNUMBER(K1295)),1,0)</x:f>
        <x:v>0</x:v>
      </x:c>
      <x:c r="O1295" s="4" t="str">
        <x:f>IF(N1295=1,IF(K1295&gt;Summary!$B$5,1,0),"")</x:f>
      </x:c>
      <x:c r="P1295" s="12" t="n">
        <x:f>IF(AND(ISNUMBER(F1295),ISNUMBER(G1295),G1295&gt;0),F1295/G1295,"")</x:f>
        <x:v>8.294715933808378</x:v>
      </x:c>
      <x:c r="Q1295" s="14" t="d">
        <x:v>2025-03-01T00:00:00.000Z</x:v>
      </x:c>
      <x:c r="R1295" t="str">
        <x:v>P00430</x:v>
      </x:c>
      <x:c r="S1295" t="str">
        <x:v>I01294</x:v>
      </x:c>
      <x:c r="T1295" t="str">
        <x:v>R01</x:v>
      </x:c>
      <x:c r="U1295" t="n">
        <x:v>0</x:v>
      </x:c>
      <x:c r="V1295" t="n">
        <x:v>0</x:v>
      </x:c>
    </x:row>
    <x:row r="1296" ht="20" customHeight="1">
      <x:c r="A1296" s="4" t="str">
        <x:v>C01295</x:v>
      </x:c>
      <x:c r="B1296" s="4" t="str">
        <x:v>Property</x:v>
      </x:c>
      <x:c r="C1296" s="4" t="str">
        <x:v>North</x:v>
      </x:c>
      <x:c r="D1296" s="4" t="str">
        <x:v>Fire</x:v>
      </x:c>
      <x:c r="E1296" s="4" t="str">
        <x:v>High</x:v>
      </x:c>
      <x:c r="F1296" s="10" t="n">
        <x:v>244988.83</x:v>
      </x:c>
      <x:c r="G1296" s="10" t="n">
        <x:v>14179.02</x:v>
      </x:c>
      <x:c r="H1296" s="11" t="n">
        <x:v>7</x:v>
      </x:c>
      <x:c r="I1296" s="11" t="str">
        <x:v>Settled</x:v>
      </x:c>
      <x:c r="J1296" s="11" t="n">
        <x:v>6</x:v>
      </x:c>
      <x:c r="K1296" s="11" t="n">
        <x:v>35</x:v>
      </x:c>
      <x:c r="L1296" s="11" t="n">
        <x:v>1</x:v>
      </x:c>
      <x:c r="M1296" s="4" t="str">
        <x:v>2025-09</x:v>
      </x:c>
      <x:c r="N1296" s="4" t="n">
        <x:f>IF(AND(I1296="Settled",ISNUMBER(K1296)),1,0)</x:f>
        <x:v>1</x:v>
      </x:c>
      <x:c r="O1296" s="4" t="n">
        <x:f>IF(N1296=1,IF(K1296&gt;Summary!$B$5,1,0),"")</x:f>
        <x:v>1</x:v>
      </x:c>
      <x:c r="P1296" s="12" t="n">
        <x:f>IF(AND(ISNUMBER(F1296),ISNUMBER(G1296),G1296&gt;0),F1296/G1296,"")</x:f>
        <x:v>17.27826253154308</x:v>
      </x:c>
      <x:c r="Q1296" s="14" t="d">
        <x:v>2025-09-25T00:00:00.000Z</x:v>
      </x:c>
      <x:c r="R1296" t="str">
        <x:v>P01212</x:v>
      </x:c>
      <x:c r="S1296" t="str">
        <x:v>I01295</x:v>
      </x:c>
      <x:c r="T1296" t="str">
        <x:v>R02</x:v>
      </x:c>
      <x:c r="U1296" t="n">
        <x:v>0</x:v>
      </x:c>
      <x:c r="V1296" t="n">
        <x:v>0</x:v>
      </x:c>
    </x:row>
    <x:row r="1297" ht="20" customHeight="1">
      <x:c r="A1297" s="4" t="str">
        <x:v>C01296</x:v>
      </x:c>
      <x:c r="B1297" s="4" t="str">
        <x:v>Motor</x:v>
      </x:c>
      <x:c r="C1297" s="4" t="str">
        <x:v>West</x:v>
      </x:c>
      <x:c r="D1297" s="4" t="str">
        <x:v>Glass Damage</x:v>
      </x:c>
      <x:c r="E1297" s="4" t="str">
        <x:v>High</x:v>
      </x:c>
      <x:c r="F1297" s="10" t="n">
        <x:v>19972.21</x:v>
      </x:c>
      <x:c r="G1297" s="10" t="n">
        <x:v>6966.94</x:v>
      </x:c>
      <x:c r="H1297" s="11" t="n">
        <x:v>5</x:v>
      </x:c>
      <x:c r="I1297" s="11" t="str">
        <x:v>Settled</x:v>
      </x:c>
      <x:c r="J1297" s="11" t="n">
        <x:v>4</x:v>
      </x:c>
      <x:c r="K1297" s="11" t="n">
        <x:v>37</x:v>
      </x:c>
      <x:c r="L1297" s="11" t="n">
        <x:v>1</x:v>
      </x:c>
      <x:c r="M1297" s="4" t="str">
        <x:v>2025-01</x:v>
      </x:c>
      <x:c r="N1297" s="4" t="n">
        <x:f>IF(AND(I1297="Settled",ISNUMBER(K1297)),1,0)</x:f>
        <x:v>1</x:v>
      </x:c>
      <x:c r="O1297" s="4" t="n">
        <x:f>IF(N1297=1,IF(K1297&gt;Summary!$B$5,1,0),"")</x:f>
        <x:v>1</x:v>
      </x:c>
      <x:c r="P1297" s="12" t="n">
        <x:f>IF(AND(ISNUMBER(F1297),ISNUMBER(G1297),G1297&gt;0),F1297/G1297,"")</x:f>
        <x:v>2.866711928048756</x:v>
      </x:c>
      <x:c r="Q1297" s="14" t="d">
        <x:v>2025-01-13T00:00:00.000Z</x:v>
      </x:c>
      <x:c r="R1297" t="str">
        <x:v>P00624</x:v>
      </x:c>
      <x:c r="S1297" t="str">
        <x:v>I01296</x:v>
      </x:c>
      <x:c r="T1297" t="str">
        <x:v>R03</x:v>
      </x:c>
      <x:c r="U1297" t="n">
        <x:v>0</x:v>
      </x:c>
      <x:c r="V1297" t="n">
        <x:v>0</x:v>
      </x:c>
    </x:row>
    <x:row r="1298" ht="20" customHeight="1">
      <x:c r="A1298" s="4" t="str">
        <x:v>C01297</x:v>
      </x:c>
      <x:c r="B1298" s="4" t="str">
        <x:v>Motor</x:v>
      </x:c>
      <x:c r="C1298" s="4" t="str">
        <x:v>North</x:v>
      </x:c>
      <x:c r="D1298" s="4" t="str">
        <x:v>Collision</x:v>
      </x:c>
      <x:c r="E1298" s="4" t="str">
        <x:v>Low</x:v>
      </x:c>
      <x:c r="F1298" s="10" t="n">
        <x:v>62737.98</x:v>
      </x:c>
      <x:c r="G1298" s="10" t="n">
        <x:v>34809.06</x:v>
      </x:c>
      <x:c r="H1298" s="11" t="n">
        <x:v>10</x:v>
      </x:c>
      <x:c r="I1298" s="11" t="str">
        <x:v>Pending</x:v>
      </x:c>
      <x:c r="J1298" s="11" t="n">
        <x:v>4</x:v>
      </x:c>
      <x:c r="K1298" s="11"/>
      <x:c r="L1298" s="11" t="n">
        <x:v>0</x:v>
      </x:c>
      <x:c r="M1298" s="4" t="str">
        <x:v>2025-09</x:v>
      </x:c>
      <x:c r="N1298" s="4" t="n">
        <x:f>IF(AND(I1298="Settled",ISNUMBER(K1298)),1,0)</x:f>
        <x:v>0</x:v>
      </x:c>
      <x:c r="O1298" s="4" t="str">
        <x:f>IF(N1298=1,IF(K1298&gt;Summary!$B$5,1,0),"")</x:f>
      </x:c>
      <x:c r="P1298" s="12" t="n">
        <x:f>IF(AND(ISNUMBER(F1298),ISNUMBER(G1298),G1298&gt;0),F1298/G1298,"")</x:f>
        <x:v>1.802346285708376</x:v>
      </x:c>
      <x:c r="Q1298" s="14" t="d">
        <x:v>2025-09-25T00:00:00.000Z</x:v>
      </x:c>
      <x:c r="R1298" t="str">
        <x:v>P00737</x:v>
      </x:c>
      <x:c r="S1298" t="str">
        <x:v>I01297</x:v>
      </x:c>
      <x:c r="T1298" t="str">
        <x:v>R02</x:v>
      </x:c>
      <x:c r="U1298" t="n">
        <x:v>0</x:v>
      </x:c>
      <x:c r="V1298" t="n">
        <x:v>0</x:v>
      </x:c>
    </x:row>
    <x:row r="1299" ht="20" customHeight="1">
      <x:c r="A1299" s="4" t="str">
        <x:v>C01298</x:v>
      </x:c>
      <x:c r="B1299" s="4" t="str">
        <x:v>Property</x:v>
      </x:c>
      <x:c r="C1299" s="4" t="str">
        <x:v>South</x:v>
      </x:c>
      <x:c r="D1299" s="4" t="str">
        <x:v>Flood</x:v>
      </x:c>
      <x:c r="E1299" s="4" t="str">
        <x:v>Medium</x:v>
      </x:c>
      <x:c r="F1299" s="10" t="n">
        <x:v>79869</x:v>
      </x:c>
      <x:c r="G1299" s="10" t="n">
        <x:v>5004.18</x:v>
      </x:c>
      <x:c r="H1299" s="11" t="n">
        <x:v>1</x:v>
      </x:c>
      <x:c r="I1299" s="11" t="str">
        <x:v>Settled</x:v>
      </x:c>
      <x:c r="J1299" s="11" t="n">
        <x:v>2</x:v>
      </x:c>
      <x:c r="K1299" s="11" t="n">
        <x:v>10</x:v>
      </x:c>
      <x:c r="L1299" s="11" t="n">
        <x:v>0</x:v>
      </x:c>
      <x:c r="M1299" s="4" t="str">
        <x:v>2025-04</x:v>
      </x:c>
      <x:c r="N1299" s="4" t="n">
        <x:f>IF(AND(I1299="Settled",ISNUMBER(K1299)),1,0)</x:f>
        <x:v>1</x:v>
      </x:c>
      <x:c r="O1299" s="4" t="n">
        <x:f>IF(N1299=1,IF(K1299&gt;Summary!$B$5,1,0),"")</x:f>
        <x:v>0</x:v>
      </x:c>
      <x:c r="P1299" s="12" t="n">
        <x:f>IF(AND(ISNUMBER(F1299),ISNUMBER(G1299),G1299&gt;0),F1299/G1299,"")</x:f>
        <x:v>15.960457057899594</x:v>
      </x:c>
      <x:c r="Q1299" s="14" t="d">
        <x:v>2025-04-07T00:00:00.000Z</x:v>
      </x:c>
      <x:c r="R1299" t="str">
        <x:v>P00139</x:v>
      </x:c>
      <x:c r="S1299" t="str">
        <x:v>I01298</x:v>
      </x:c>
      <x:c r="T1299" t="str">
        <x:v>R01</x:v>
      </x:c>
      <x:c r="U1299" t="n">
        <x:v>0</x:v>
      </x:c>
      <x:c r="V1299" t="n">
        <x:v>0</x:v>
      </x:c>
    </x:row>
    <x:row r="1300" ht="20" customHeight="1">
      <x:c r="A1300" s="4" t="str">
        <x:v>C01299</x:v>
      </x:c>
      <x:c r="B1300" s="4" t="str">
        <x:v>Motor</x:v>
      </x:c>
      <x:c r="C1300" s="4" t="str">
        <x:v>North</x:v>
      </x:c>
      <x:c r="D1300" s="4" t="str">
        <x:v>Collision</x:v>
      </x:c>
      <x:c r="E1300" s="4" t="str">
        <x:v>Medium</x:v>
      </x:c>
      <x:c r="F1300" s="10" t="n">
        <x:v>55536.29</x:v>
      </x:c>
      <x:c r="G1300" s="10" t="n">
        <x:v>7712.41</x:v>
      </x:c>
      <x:c r="H1300" s="11" t="n">
        <x:v>7</x:v>
      </x:c>
      <x:c r="I1300" s="11" t="str">
        <x:v>Pending</x:v>
      </x:c>
      <x:c r="J1300" s="11" t="n">
        <x:v>4</x:v>
      </x:c>
      <x:c r="K1300" s="11"/>
      <x:c r="L1300" s="11" t="n">
        <x:v>0</x:v>
      </x:c>
      <x:c r="M1300" s="4" t="str">
        <x:v>2025-09</x:v>
      </x:c>
      <x:c r="N1300" s="4" t="n">
        <x:f>IF(AND(I1300="Settled",ISNUMBER(K1300)),1,0)</x:f>
        <x:v>0</x:v>
      </x:c>
      <x:c r="O1300" s="4" t="str">
        <x:f>IF(N1300=1,IF(K1300&gt;Summary!$B$5,1,0),"")</x:f>
      </x:c>
      <x:c r="P1300" s="12" t="n">
        <x:f>IF(AND(ISNUMBER(F1300),ISNUMBER(G1300),G1300&gt;0),F1300/G1300,"")</x:f>
        <x:v>7.200899589103796</x:v>
      </x:c>
      <x:c r="Q1300" s="14" t="d">
        <x:v>2025-09-14T00:00:00.000Z</x:v>
      </x:c>
      <x:c r="R1300" t="str">
        <x:v>P01596</x:v>
      </x:c>
      <x:c r="S1300" t="str">
        <x:v>I01299</x:v>
      </x:c>
      <x:c r="T1300" t="str">
        <x:v>R02</x:v>
      </x:c>
      <x:c r="U1300" t="n">
        <x:v>0</x:v>
      </x:c>
      <x:c r="V1300" t="n">
        <x:v>0</x:v>
      </x:c>
    </x:row>
    <x:row r="1301" ht="20" customHeight="1">
      <x:c r="A1301" s="4" t="str">
        <x:v>C01300</x:v>
      </x:c>
      <x:c r="B1301" s="4" t="str">
        <x:v>Property</x:v>
      </x:c>
      <x:c r="C1301" s="4" t="str">
        <x:v>South</x:v>
      </x:c>
      <x:c r="D1301" s="4" t="str">
        <x:v>Water Damage</x:v>
      </x:c>
      <x:c r="E1301" s="4" t="str">
        <x:v>High</x:v>
      </x:c>
      <x:c r="F1301" s="10" t="n">
        <x:v>226515.53</x:v>
      </x:c>
      <x:c r="G1301" s="10" t="n">
        <x:v>5808.48</x:v>
      </x:c>
      <x:c r="H1301" s="11" t="n">
        <x:v>7</x:v>
      </x:c>
      <x:c r="I1301" s="11" t="str">
        <x:v>Pending</x:v>
      </x:c>
      <x:c r="J1301" s="11" t="n">
        <x:v>5</x:v>
      </x:c>
      <x:c r="K1301" s="11"/>
      <x:c r="L1301" s="11" t="n">
        <x:v>1</x:v>
      </x:c>
      <x:c r="M1301" s="4" t="str">
        <x:v>2025-07</x:v>
      </x:c>
      <x:c r="N1301" s="4" t="n">
        <x:f>IF(AND(I1301="Settled",ISNUMBER(K1301)),1,0)</x:f>
        <x:v>0</x:v>
      </x:c>
      <x:c r="O1301" s="4" t="str">
        <x:f>IF(N1301=1,IF(K1301&gt;Summary!$B$5,1,0),"")</x:f>
      </x:c>
      <x:c r="P1301" s="12" t="n">
        <x:f>IF(AND(ISNUMBER(F1301),ISNUMBER(G1301),G1301&gt;0),F1301/G1301,"")</x:f>
        <x:v>38.99738485800072</x:v>
      </x:c>
      <x:c r="Q1301" s="14" t="d">
        <x:v>2025-07-01T00:00:00.000Z</x:v>
      </x:c>
      <x:c r="R1301" t="str">
        <x:v>P01342</x:v>
      </x:c>
      <x:c r="S1301" t="str">
        <x:v>I01300</x:v>
      </x:c>
      <x:c r="T1301" t="str">
        <x:v>R01</x:v>
      </x:c>
      <x:c r="U1301" t="n">
        <x:v>0</x:v>
      </x:c>
      <x:c r="V1301" t="n">
        <x:v>0</x:v>
      </x:c>
    </x:row>
    <x:row r="1302" ht="20" customHeight="1">
      <x:c r="A1302" s="4" t="str">
        <x:v>C01301</x:v>
      </x:c>
      <x:c r="B1302" s="4" t="str">
        <x:v>Motor</x:v>
      </x:c>
      <x:c r="C1302" s="4" t="str">
        <x:v>East</x:v>
      </x:c>
      <x:c r="D1302" s="4" t="str">
        <x:v>Collision</x:v>
      </x:c>
      <x:c r="E1302" s="4" t="str">
        <x:v>High</x:v>
      </x:c>
      <x:c r="F1302" s="10" t="n">
        <x:v>183835.55</x:v>
      </x:c>
      <x:c r="G1302" s="10" t="n">
        <x:v>8494.61</x:v>
      </x:c>
      <x:c r="H1302" s="11" t="n">
        <x:v>2</x:v>
      </x:c>
      <x:c r="I1302" s="11" t="str">
        <x:v>Settled</x:v>
      </x:c>
      <x:c r="J1302" s="11" t="n">
        <x:v>6</x:v>
      </x:c>
      <x:c r="K1302" s="11" t="n">
        <x:v>42</x:v>
      </x:c>
      <x:c r="L1302" s="11" t="n">
        <x:v>1</x:v>
      </x:c>
      <x:c r="M1302" s="4" t="str">
        <x:v>2025-10</x:v>
      </x:c>
      <x:c r="N1302" s="4" t="n">
        <x:f>IF(AND(I1302="Settled",ISNUMBER(K1302)),1,0)</x:f>
        <x:v>1</x:v>
      </x:c>
      <x:c r="O1302" s="4" t="n">
        <x:f>IF(N1302=1,IF(K1302&gt;Summary!$B$5,1,0),"")</x:f>
        <x:v>1</x:v>
      </x:c>
      <x:c r="P1302" s="12" t="n">
        <x:f>IF(AND(ISNUMBER(F1302),ISNUMBER(G1302),G1302&gt;0),F1302/G1302,"")</x:f>
        <x:v>21.64143498053471</x:v>
      </x:c>
      <x:c r="Q1302" s="14" t="d">
        <x:v>2025-10-11T00:00:00.000Z</x:v>
      </x:c>
      <x:c r="R1302" t="str">
        <x:v>P00312</x:v>
      </x:c>
      <x:c r="S1302" t="str">
        <x:v>I01301</x:v>
      </x:c>
      <x:c r="T1302" t="str">
        <x:v>R04</x:v>
      </x:c>
      <x:c r="U1302" t="n">
        <x:v>0</x:v>
      </x:c>
      <x:c r="V1302" t="n">
        <x:v>0</x:v>
      </x:c>
    </x:row>
    <x:row r="1303" ht="20" customHeight="1">
      <x:c r="A1303" s="4" t="str">
        <x:v>C01302</x:v>
      </x:c>
      <x:c r="B1303" s="4" t="str">
        <x:v>Motor</x:v>
      </x:c>
      <x:c r="C1303" s="4" t="str">
        <x:v>East</x:v>
      </x:c>
      <x:c r="D1303" s="4" t="str">
        <x:v>Collision</x:v>
      </x:c>
      <x:c r="E1303" s="4" t="str">
        <x:v>Low</x:v>
      </x:c>
      <x:c r="F1303" s="10" t="n">
        <x:v>9478.75</x:v>
      </x:c>
      <x:c r="G1303" s="10" t="n">
        <x:v>8332.6</x:v>
      </x:c>
      <x:c r="H1303" s="11" t="n">
        <x:v>5</x:v>
      </x:c>
      <x:c r="I1303" s="11" t="str">
        <x:v>Settled</x:v>
      </x:c>
      <x:c r="J1303" s="11" t="n">
        <x:v>3</x:v>
      </x:c>
      <x:c r="K1303" s="11" t="n">
        <x:v>16</x:v>
      </x:c>
      <x:c r="L1303" s="11" t="n">
        <x:v>0</x:v>
      </x:c>
      <x:c r="M1303" s="4" t="str">
        <x:v>2025-09</x:v>
      </x:c>
      <x:c r="N1303" s="4" t="n">
        <x:f>IF(AND(I1303="Settled",ISNUMBER(K1303)),1,0)</x:f>
        <x:v>1</x:v>
      </x:c>
      <x:c r="O1303" s="4" t="n">
        <x:f>IF(N1303=1,IF(K1303&gt;Summary!$B$5,1,0),"")</x:f>
        <x:v>0</x:v>
      </x:c>
      <x:c r="P1303" s="12" t="n">
        <x:f>IF(AND(ISNUMBER(F1303),ISNUMBER(G1303),G1303&gt;0),F1303/G1303,"")</x:f>
        <x:v>1.137550104409188</x:v>
      </x:c>
      <x:c r="Q1303" s="14" t="d">
        <x:v>2025-09-01T00:00:00.000Z</x:v>
      </x:c>
      <x:c r="R1303" t="str">
        <x:v>P00898</x:v>
      </x:c>
      <x:c r="S1303" t="str">
        <x:v>I01302</x:v>
      </x:c>
      <x:c r="T1303" t="str">
        <x:v>R04</x:v>
      </x:c>
      <x:c r="U1303" t="n">
        <x:v>0</x:v>
      </x:c>
      <x:c r="V1303" t="n">
        <x:v>0</x:v>
      </x:c>
    </x:row>
    <x:row r="1304" ht="20" customHeight="1">
      <x:c r="A1304" s="4" t="str">
        <x:v>C01303</x:v>
      </x:c>
      <x:c r="B1304" s="4" t="str">
        <x:v>Property</x:v>
      </x:c>
      <x:c r="C1304" s="4" t="str">
        <x:v>North</x:v>
      </x:c>
      <x:c r="D1304" s="4" t="str">
        <x:v>Fire</x:v>
      </x:c>
      <x:c r="E1304" s="4" t="str">
        <x:v>High</x:v>
      </x:c>
      <x:c r="F1304" s="10" t="n">
        <x:v>284105.61</x:v>
      </x:c>
      <x:c r="G1304" s="10" t="n">
        <x:v>12397.5</x:v>
      </x:c>
      <x:c r="H1304" s="11" t="n">
        <x:v>5</x:v>
      </x:c>
      <x:c r="I1304" s="11" t="str">
        <x:v>Settled</x:v>
      </x:c>
      <x:c r="J1304" s="11" t="n">
        <x:v>5</x:v>
      </x:c>
      <x:c r="K1304" s="11" t="n">
        <x:v>34</x:v>
      </x:c>
      <x:c r="L1304" s="11" t="n">
        <x:v>1</x:v>
      </x:c>
      <x:c r="M1304" s="4" t="str">
        <x:v>2025-07</x:v>
      </x:c>
      <x:c r="N1304" s="4" t="n">
        <x:f>IF(AND(I1304="Settled",ISNUMBER(K1304)),1,0)</x:f>
        <x:v>1</x:v>
      </x:c>
      <x:c r="O1304" s="4" t="n">
        <x:f>IF(N1304=1,IF(K1304&gt;Summary!$B$5,1,0),"")</x:f>
        <x:v>1</x:v>
      </x:c>
      <x:c r="P1304" s="12" t="n">
        <x:f>IF(AND(ISNUMBER(F1304),ISNUMBER(G1304),G1304&gt;0),F1304/G1304,"")</x:f>
        <x:v>22.916362976406532</x:v>
      </x:c>
      <x:c r="Q1304" s="14" t="d">
        <x:v>2025-07-23T00:00:00.000Z</x:v>
      </x:c>
      <x:c r="R1304" t="str">
        <x:v>P01249</x:v>
      </x:c>
      <x:c r="S1304" t="str">
        <x:v>I01303</x:v>
      </x:c>
      <x:c r="T1304" t="str">
        <x:v>R02</x:v>
      </x:c>
      <x:c r="U1304" t="n">
        <x:v>0</x:v>
      </x:c>
      <x:c r="V1304" t="n">
        <x:v>0</x:v>
      </x:c>
    </x:row>
    <x:row r="1305" ht="20" customHeight="1">
      <x:c r="A1305" s="4" t="str">
        <x:v>C01304</x:v>
      </x:c>
      <x:c r="B1305" s="4" t="str">
        <x:v>Motor</x:v>
      </x:c>
      <x:c r="C1305" s="4" t="str">
        <x:v>South</x:v>
      </x:c>
      <x:c r="D1305" s="4" t="str">
        <x:v>Collision</x:v>
      </x:c>
      <x:c r="E1305" s="4" t="str">
        <x:v>High</x:v>
      </x:c>
      <x:c r="F1305" s="10" t="n">
        <x:v>124175.48</x:v>
      </x:c>
      <x:c r="G1305" s="10" t="n">
        <x:v>9186.55</x:v>
      </x:c>
      <x:c r="H1305" s="11" t="n">
        <x:v>9</x:v>
      </x:c>
      <x:c r="I1305" s="11" t="str">
        <x:v>Settled</x:v>
      </x:c>
      <x:c r="J1305" s="11" t="n">
        <x:v>4</x:v>
      </x:c>
      <x:c r="K1305" s="11" t="n">
        <x:v>37</x:v>
      </x:c>
      <x:c r="L1305" s="11" t="n">
        <x:v>1</x:v>
      </x:c>
      <x:c r="M1305" s="4" t="str">
        <x:v>2025-09</x:v>
      </x:c>
      <x:c r="N1305" s="4" t="n">
        <x:f>IF(AND(I1305="Settled",ISNUMBER(K1305)),1,0)</x:f>
        <x:v>1</x:v>
      </x:c>
      <x:c r="O1305" s="4" t="n">
        <x:f>IF(N1305=1,IF(K1305&gt;Summary!$B$5,1,0),"")</x:f>
        <x:v>1</x:v>
      </x:c>
      <x:c r="P1305" s="12" t="n">
        <x:f>IF(AND(ISNUMBER(F1305),ISNUMBER(G1305),G1305&gt;0),F1305/G1305,"")</x:f>
        <x:v>13.517096189537966</x:v>
      </x:c>
      <x:c r="Q1305" s="14" t="d">
        <x:v>2025-09-25T00:00:00.000Z</x:v>
      </x:c>
      <x:c r="R1305" t="str">
        <x:v>P00808</x:v>
      </x:c>
      <x:c r="S1305" t="str">
        <x:v>I01304</x:v>
      </x:c>
      <x:c r="T1305" t="str">
        <x:v>R01</x:v>
      </x:c>
      <x:c r="U1305" t="n">
        <x:v>0</x:v>
      </x:c>
      <x:c r="V1305" t="n">
        <x:v>0</x:v>
      </x:c>
    </x:row>
    <x:row r="1306" ht="20" customHeight="1">
      <x:c r="A1306" s="4" t="str">
        <x:v>C01305</x:v>
      </x:c>
      <x:c r="B1306" s="4" t="str">
        <x:v>Property</x:v>
      </x:c>
      <x:c r="C1306" s="4" t="str">
        <x:v>North</x:v>
      </x:c>
      <x:c r="D1306" s="4" t="str">
        <x:v>Fire</x:v>
      </x:c>
      <x:c r="E1306" s="4" t="str">
        <x:v>Medium</x:v>
      </x:c>
      <x:c r="F1306" s="10" t="n">
        <x:v>531642.31</x:v>
      </x:c>
      <x:c r="G1306" s="10" t="n">
        <x:v>13411.37</x:v>
      </x:c>
      <x:c r="H1306" s="11" t="n">
        <x:v>10</x:v>
      </x:c>
      <x:c r="I1306" s="11" t="str">
        <x:v>Settled</x:v>
      </x:c>
      <x:c r="J1306" s="11" t="n">
        <x:v>5</x:v>
      </x:c>
      <x:c r="K1306" s="11" t="n">
        <x:v>24</x:v>
      </x:c>
      <x:c r="L1306" s="11" t="n">
        <x:v>1</x:v>
      </x:c>
      <x:c r="M1306" s="4" t="str">
        <x:v>2025-12</x:v>
      </x:c>
      <x:c r="N1306" s="4" t="n">
        <x:f>IF(AND(I1306="Settled",ISNUMBER(K1306)),1,0)</x:f>
        <x:v>1</x:v>
      </x:c>
      <x:c r="O1306" s="4" t="n">
        <x:f>IF(N1306=1,IF(K1306&gt;Summary!$B$5,1,0),"")</x:f>
        <x:v>0</x:v>
      </x:c>
      <x:c r="P1306" s="12" t="n">
        <x:f>IF(AND(ISNUMBER(F1306),ISNUMBER(G1306),G1306&gt;0),F1306/G1306,"")</x:f>
        <x:v>39.64116343073079</x:v>
      </x:c>
      <x:c r="Q1306" s="14" t="d">
        <x:v>2025-12-19T00:00:00.000Z</x:v>
      </x:c>
      <x:c r="R1306" t="str">
        <x:v>P00338</x:v>
      </x:c>
      <x:c r="S1306" t="str">
        <x:v>I01305</x:v>
      </x:c>
      <x:c r="T1306" t="str">
        <x:v>R02</x:v>
      </x:c>
      <x:c r="U1306" t="n">
        <x:v>0</x:v>
      </x:c>
      <x:c r="V1306" t="n">
        <x:v>0</x:v>
      </x:c>
    </x:row>
    <x:row r="1307" ht="20" customHeight="1">
      <x:c r="A1307" s="4" t="str">
        <x:v>C01306</x:v>
      </x:c>
      <x:c r="B1307" s="4" t="str">
        <x:v>Motor</x:v>
      </x:c>
      <x:c r="C1307" s="4" t="str">
        <x:v>West</x:v>
      </x:c>
      <x:c r="D1307" s="4" t="str">
        <x:v>Theft</x:v>
      </x:c>
      <x:c r="E1307" s="4" t="str">
        <x:v>Low</x:v>
      </x:c>
      <x:c r="F1307" s="10" t="n">
        <x:v>20750.95</x:v>
      </x:c>
      <x:c r="G1307" s="10" t="n">
        <x:v>7586.77</x:v>
      </x:c>
      <x:c r="H1307" s="11" t="n">
        <x:v>7</x:v>
      </x:c>
      <x:c r="I1307" s="11" t="str">
        <x:v>Settled</x:v>
      </x:c>
      <x:c r="J1307" s="11" t="n">
        <x:v>3</x:v>
      </x:c>
      <x:c r="K1307" s="11" t="n">
        <x:v>8</x:v>
      </x:c>
      <x:c r="L1307" s="11" t="n">
        <x:v>0</x:v>
      </x:c>
      <x:c r="M1307" s="4" t="str">
        <x:v>2025-08</x:v>
      </x:c>
      <x:c r="N1307" s="4" t="n">
        <x:f>IF(AND(I1307="Settled",ISNUMBER(K1307)),1,0)</x:f>
        <x:v>1</x:v>
      </x:c>
      <x:c r="O1307" s="4" t="n">
        <x:f>IF(N1307=1,IF(K1307&gt;Summary!$B$5,1,0),"")</x:f>
        <x:v>0</x:v>
      </x:c>
      <x:c r="P1307" s="12" t="n">
        <x:f>IF(AND(ISNUMBER(F1307),ISNUMBER(G1307),G1307&gt;0),F1307/G1307,"")</x:f>
        <x:v>2.7351494773137977</x:v>
      </x:c>
      <x:c r="Q1307" s="14" t="d">
        <x:v>2025-08-06T00:00:00.000Z</x:v>
      </x:c>
      <x:c r="R1307" t="str">
        <x:v>P01550</x:v>
      </x:c>
      <x:c r="S1307" t="str">
        <x:v>I01306</x:v>
      </x:c>
      <x:c r="T1307" t="str">
        <x:v>R03</x:v>
      </x:c>
      <x:c r="U1307" t="n">
        <x:v>0</x:v>
      </x:c>
      <x:c r="V1307" t="n">
        <x:v>0</x:v>
      </x:c>
    </x:row>
    <x:row r="1308" ht="20" customHeight="1">
      <x:c r="A1308" s="4" t="str">
        <x:v>C01307</x:v>
      </x:c>
      <x:c r="B1308" s="4" t="str">
        <x:v>Property</x:v>
      </x:c>
      <x:c r="C1308" s="4" t="str">
        <x:v>South</x:v>
      </x:c>
      <x:c r="D1308" s="4" t="str">
        <x:v>Fire</x:v>
      </x:c>
      <x:c r="E1308" s="4" t="str">
        <x:v>High</x:v>
      </x:c>
      <x:c r="F1308" s="10" t="n">
        <x:v>320602.73</x:v>
      </x:c>
      <x:c r="G1308" s="10" t="n">
        <x:v>13040.64</x:v>
      </x:c>
      <x:c r="H1308" s="11" t="n">
        <x:v>1</x:v>
      </x:c>
      <x:c r="I1308" s="11" t="str">
        <x:v>Settled</x:v>
      </x:c>
      <x:c r="J1308" s="11" t="n">
        <x:v>4</x:v>
      </x:c>
      <x:c r="K1308" s="11" t="n">
        <x:v>26</x:v>
      </x:c>
      <x:c r="L1308" s="11" t="n">
        <x:v>0</x:v>
      </x:c>
      <x:c r="M1308" s="4" t="str">
        <x:v>2025-03</x:v>
      </x:c>
      <x:c r="N1308" s="4" t="n">
        <x:f>IF(AND(I1308="Settled",ISNUMBER(K1308)),1,0)</x:f>
        <x:v>1</x:v>
      </x:c>
      <x:c r="O1308" s="4" t="n">
        <x:f>IF(N1308=1,IF(K1308&gt;Summary!$B$5,1,0),"")</x:f>
        <x:v>0</x:v>
      </x:c>
      <x:c r="P1308" s="12" t="n">
        <x:f>IF(AND(ISNUMBER(F1308),ISNUMBER(G1308),G1308&gt;0),F1308/G1308,"")</x:f>
        <x:v>24.584892305899096</x:v>
      </x:c>
      <x:c r="Q1308" s="14" t="d">
        <x:v>2025-03-05T00:00:00.000Z</x:v>
      </x:c>
      <x:c r="R1308" t="str">
        <x:v>P00431</x:v>
      </x:c>
      <x:c r="S1308" t="str">
        <x:v>I01307</x:v>
      </x:c>
      <x:c r="T1308" t="str">
        <x:v>R01</x:v>
      </x:c>
      <x:c r="U1308" t="n">
        <x:v>0</x:v>
      </x:c>
      <x:c r="V1308" t="n">
        <x:v>0</x:v>
      </x:c>
    </x:row>
    <x:row r="1309" ht="20" customHeight="1">
      <x:c r="A1309" s="4" t="str">
        <x:v>C01308</x:v>
      </x:c>
      <x:c r="B1309" s="4" t="str">
        <x:v>Motor</x:v>
      </x:c>
      <x:c r="C1309" s="4" t="str">
        <x:v>South</x:v>
      </x:c>
      <x:c r="D1309" s="4" t="str">
        <x:v>Glass Damage</x:v>
      </x:c>
      <x:c r="E1309" s="4" t="str">
        <x:v>Medium</x:v>
      </x:c>
      <x:c r="F1309" s="10" t="n">
        <x:v>14486.08</x:v>
      </x:c>
      <x:c r="G1309" s="10" t="n">
        <x:v>15570.13</x:v>
      </x:c>
      <x:c r="H1309" s="11" t="n">
        <x:v>1</x:v>
      </x:c>
      <x:c r="I1309" s="11" t="str">
        <x:v>Settled</x:v>
      </x:c>
      <x:c r="J1309" s="11" t="n">
        <x:v>2</x:v>
      </x:c>
      <x:c r="K1309" s="11" t="n">
        <x:v>16</x:v>
      </x:c>
      <x:c r="L1309" s="11" t="n">
        <x:v>0</x:v>
      </x:c>
      <x:c r="M1309" s="4" t="str">
        <x:v>2025-02</x:v>
      </x:c>
      <x:c r="N1309" s="4" t="n">
        <x:f>IF(AND(I1309="Settled",ISNUMBER(K1309)),1,0)</x:f>
        <x:v>1</x:v>
      </x:c>
      <x:c r="O1309" s="4" t="n">
        <x:f>IF(N1309=1,IF(K1309&gt;Summary!$B$5,1,0),"")</x:f>
        <x:v>0</x:v>
      </x:c>
      <x:c r="P1309" s="12" t="n">
        <x:f>IF(AND(ISNUMBER(F1309),ISNUMBER(G1309),G1309&gt;0),F1309/G1309,"")</x:f>
        <x:v>0.9303763038587347</x:v>
      </x:c>
      <x:c r="Q1309" s="14" t="d">
        <x:v>2025-02-12T00:00:00.000Z</x:v>
      </x:c>
      <x:c r="R1309" t="str">
        <x:v>P00536</x:v>
      </x:c>
      <x:c r="S1309" t="str">
        <x:v>I01308</x:v>
      </x:c>
      <x:c r="T1309" t="str">
        <x:v>R01</x:v>
      </x:c>
      <x:c r="U1309" t="n">
        <x:v>0</x:v>
      </x:c>
      <x:c r="V1309" t="n">
        <x:v>0</x:v>
      </x:c>
    </x:row>
    <x:row r="1310" ht="20" customHeight="1">
      <x:c r="A1310" s="4" t="str">
        <x:v>C01309</x:v>
      </x:c>
      <x:c r="B1310" s="4" t="str">
        <x:v>Motor</x:v>
      </x:c>
      <x:c r="C1310" s="4" t="str">
        <x:v>South</x:v>
      </x:c>
      <x:c r="D1310" s="4" t="str">
        <x:v>Theft</x:v>
      </x:c>
      <x:c r="E1310" s="4" t="str">
        <x:v>Low</x:v>
      </x:c>
      <x:c r="F1310" s="10" t="n">
        <x:v>44355.41</x:v>
      </x:c>
      <x:c r="G1310" s="10" t="n">
        <x:v>12099.67</x:v>
      </x:c>
      <x:c r="H1310" s="11" t="n">
        <x:v>1</x:v>
      </x:c>
      <x:c r="I1310" s="11" t="str">
        <x:v>Settled</x:v>
      </x:c>
      <x:c r="J1310" s="11" t="n">
        <x:v>4</x:v>
      </x:c>
      <x:c r="K1310" s="11" t="n">
        <x:v>17</x:v>
      </x:c>
      <x:c r="L1310" s="11" t="n">
        <x:v>1</x:v>
      </x:c>
      <x:c r="M1310" s="4" t="str">
        <x:v>2025-07</x:v>
      </x:c>
      <x:c r="N1310" s="4" t="n">
        <x:f>IF(AND(I1310="Settled",ISNUMBER(K1310)),1,0)</x:f>
        <x:v>1</x:v>
      </x:c>
      <x:c r="O1310" s="4" t="n">
        <x:f>IF(N1310=1,IF(K1310&gt;Summary!$B$5,1,0),"")</x:f>
        <x:v>0</x:v>
      </x:c>
      <x:c r="P1310" s="12" t="n">
        <x:f>IF(AND(ISNUMBER(F1310),ISNUMBER(G1310),G1310&gt;0),F1310/G1310,"")</x:f>
        <x:v>3.665836340991118</x:v>
      </x:c>
      <x:c r="Q1310" s="14" t="d">
        <x:v>2025-07-19T00:00:00.000Z</x:v>
      </x:c>
      <x:c r="R1310" t="str">
        <x:v>P00595</x:v>
      </x:c>
      <x:c r="S1310" t="str">
        <x:v>I01309</x:v>
      </x:c>
      <x:c r="T1310" t="str">
        <x:v>R01</x:v>
      </x:c>
      <x:c r="U1310" t="n">
        <x:v>0</x:v>
      </x:c>
      <x:c r="V1310" t="n">
        <x:v>0</x:v>
      </x:c>
    </x:row>
    <x:row r="1311" ht="20" customHeight="1">
      <x:c r="A1311" s="4" t="str">
        <x:v>C01310</x:v>
      </x:c>
      <x:c r="B1311" s="4" t="str">
        <x:v>Motor</x:v>
      </x:c>
      <x:c r="C1311" s="4" t="str">
        <x:v>West</x:v>
      </x:c>
      <x:c r="D1311" s="4" t="str">
        <x:v>Collision</x:v>
      </x:c>
      <x:c r="E1311" s="4" t="str">
        <x:v>High</x:v>
      </x:c>
      <x:c r="F1311" s="10" t="n">
        <x:v>152861.95</x:v>
      </x:c>
      <x:c r="G1311" s="10" t="n">
        <x:v>8944.71</x:v>
      </x:c>
      <x:c r="H1311" s="11" t="n">
        <x:v>1</x:v>
      </x:c>
      <x:c r="I1311" s="11" t="str">
        <x:v>Settled</x:v>
      </x:c>
      <x:c r="J1311" s="11" t="n">
        <x:v>2</x:v>
      </x:c>
      <x:c r="K1311" s="11" t="n">
        <x:v>17</x:v>
      </x:c>
      <x:c r="L1311" s="11" t="n">
        <x:v>0</x:v>
      </x:c>
      <x:c r="M1311" s="4" t="str">
        <x:v>2025-06</x:v>
      </x:c>
      <x:c r="N1311" s="4" t="n">
        <x:f>IF(AND(I1311="Settled",ISNUMBER(K1311)),1,0)</x:f>
        <x:v>1</x:v>
      </x:c>
      <x:c r="O1311" s="4" t="n">
        <x:f>IF(N1311=1,IF(K1311&gt;Summary!$B$5,1,0),"")</x:f>
        <x:v>0</x:v>
      </x:c>
      <x:c r="P1311" s="12" t="n">
        <x:f>IF(AND(ISNUMBER(F1311),ISNUMBER(G1311),G1311&gt;0),F1311/G1311,"")</x:f>
        <x:v>17.089648518509826</x:v>
      </x:c>
      <x:c r="Q1311" s="14" t="d">
        <x:v>2025-06-07T00:00:00.000Z</x:v>
      </x:c>
      <x:c r="R1311" t="str">
        <x:v>P01426</x:v>
      </x:c>
      <x:c r="S1311" t="str">
        <x:v>I01310</x:v>
      </x:c>
      <x:c r="T1311" t="str">
        <x:v>R03</x:v>
      </x:c>
      <x:c r="U1311" t="n">
        <x:v>0</x:v>
      </x:c>
      <x:c r="V1311" t="n">
        <x:v>0</x:v>
      </x:c>
    </x:row>
    <x:row r="1312" ht="20" customHeight="1">
      <x:c r="A1312" s="4" t="str">
        <x:v>C01311</x:v>
      </x:c>
      <x:c r="B1312" s="4" t="str">
        <x:v>Property</x:v>
      </x:c>
      <x:c r="C1312" s="4" t="str">
        <x:v>East</x:v>
      </x:c>
      <x:c r="D1312" s="4" t="str">
        <x:v>Flood</x:v>
      </x:c>
      <x:c r="E1312" s="4" t="str">
        <x:v>Medium</x:v>
      </x:c>
      <x:c r="F1312" s="10" t="n">
        <x:v>75093.4</x:v>
      </x:c>
      <x:c r="G1312" s="10" t="n">
        <x:v>22170.09</x:v>
      </x:c>
      <x:c r="H1312" s="11" t="n">
        <x:v>4</x:v>
      </x:c>
      <x:c r="I1312" s="11" t="str">
        <x:v>Settled</x:v>
      </x:c>
      <x:c r="J1312" s="11" t="n">
        <x:v>2</x:v>
      </x:c>
      <x:c r="K1312" s="11" t="n">
        <x:v>13</x:v>
      </x:c>
      <x:c r="L1312" s="11" t="n">
        <x:v>0</x:v>
      </x:c>
      <x:c r="M1312" s="4" t="str">
        <x:v>2025-08</x:v>
      </x:c>
      <x:c r="N1312" s="4" t="n">
        <x:f>IF(AND(I1312="Settled",ISNUMBER(K1312)),1,0)</x:f>
        <x:v>1</x:v>
      </x:c>
      <x:c r="O1312" s="4" t="n">
        <x:f>IF(N1312=1,IF(K1312&gt;Summary!$B$5,1,0),"")</x:f>
        <x:v>0</x:v>
      </x:c>
      <x:c r="P1312" s="12" t="n">
        <x:f>IF(AND(ISNUMBER(F1312),ISNUMBER(G1312),G1312&gt;0),F1312/G1312,"")</x:f>
        <x:v>3.3871490823898323</x:v>
      </x:c>
      <x:c r="Q1312" s="14" t="d">
        <x:v>2025-08-11T00:00:00.000Z</x:v>
      </x:c>
      <x:c r="R1312" t="str">
        <x:v>P00801</x:v>
      </x:c>
      <x:c r="S1312" t="str">
        <x:v>I01311</x:v>
      </x:c>
      <x:c r="T1312" t="str">
        <x:v>R04</x:v>
      </x:c>
      <x:c r="U1312" t="n">
        <x:v>0</x:v>
      </x:c>
      <x:c r="V1312" t="n">
        <x:v>0</x:v>
      </x:c>
    </x:row>
    <x:row r="1313" ht="20" customHeight="1">
      <x:c r="A1313" s="4" t="str">
        <x:v>C01312</x:v>
      </x:c>
      <x:c r="B1313" s="4" t="str">
        <x:v>Property</x:v>
      </x:c>
      <x:c r="C1313" s="4" t="str">
        <x:v>South</x:v>
      </x:c>
      <x:c r="D1313" s="4" t="str">
        <x:v>Water Damage</x:v>
      </x:c>
      <x:c r="E1313" s="4" t="str">
        <x:v>High</x:v>
      </x:c>
      <x:c r="F1313" s="10" t="n">
        <x:v>94168.96</x:v>
      </x:c>
      <x:c r="G1313" s="10" t="n">
        <x:v>15032.05</x:v>
      </x:c>
      <x:c r="H1313" s="11" t="n">
        <x:v>6</x:v>
      </x:c>
      <x:c r="I1313" s="11" t="str">
        <x:v>Settled</x:v>
      </x:c>
      <x:c r="J1313" s="11" t="n">
        <x:v>6</x:v>
      </x:c>
      <x:c r="K1313" s="11"/>
      <x:c r="L1313" s="11" t="n">
        <x:v>1</x:v>
      </x:c>
      <x:c r="M1313" s="4" t="str">
        <x:v>2025-09</x:v>
      </x:c>
      <x:c r="N1313" s="4" t="n">
        <x:f>IF(AND(I1313="Settled",ISNUMBER(K1313)),1,0)</x:f>
        <x:v>0</x:v>
      </x:c>
      <x:c r="O1313" s="4" t="str">
        <x:f>IF(N1313=1,IF(K1313&gt;Summary!$B$5,1,0),"")</x:f>
      </x:c>
      <x:c r="P1313" s="12" t="n">
        <x:f>IF(AND(ISNUMBER(F1313),ISNUMBER(G1313),G1313&gt;0),F1313/G1313,"")</x:f>
        <x:v>6.264545421283192</x:v>
      </x:c>
      <x:c r="Q1313" s="14" t="d">
        <x:v>2025-09-01T00:00:00.000Z</x:v>
      </x:c>
      <x:c r="R1313" t="str">
        <x:v>P01152</x:v>
      </x:c>
      <x:c r="S1313" t="str">
        <x:v>I01312</x:v>
      </x:c>
      <x:c r="T1313" t="str">
        <x:v>R01</x:v>
      </x:c>
      <x:c r="U1313" t="n">
        <x:v>0</x:v>
      </x:c>
      <x:c r="V1313" t="n">
        <x:v>0</x:v>
      </x:c>
    </x:row>
    <x:row r="1314" ht="20" customHeight="1">
      <x:c r="A1314" s="4" t="str">
        <x:v>C01313</x:v>
      </x:c>
      <x:c r="B1314" s="4" t="str">
        <x:v>Motor</x:v>
      </x:c>
      <x:c r="C1314" s="4" t="str">
        <x:v>South</x:v>
      </x:c>
      <x:c r="D1314" s="4" t="str">
        <x:v>Collision</x:v>
      </x:c>
      <x:c r="E1314" s="4" t="str">
        <x:v>Medium</x:v>
      </x:c>
      <x:c r="F1314" s="10" t="n">
        <x:v>51792.36</x:v>
      </x:c>
      <x:c r="G1314" s="10" t="n">
        <x:v>14905.14</x:v>
      </x:c>
      <x:c r="H1314" s="11" t="n">
        <x:v>6</x:v>
      </x:c>
      <x:c r="I1314" s="11" t="str">
        <x:v>Settled</x:v>
      </x:c>
      <x:c r="J1314" s="11" t="n">
        <x:v>2</x:v>
      </x:c>
      <x:c r="K1314" s="11" t="n">
        <x:v>11</x:v>
      </x:c>
      <x:c r="L1314" s="11" t="n">
        <x:v>0</x:v>
      </x:c>
      <x:c r="M1314" s="4" t="str">
        <x:v>2025-03</x:v>
      </x:c>
      <x:c r="N1314" s="4" t="n">
        <x:f>IF(AND(I1314="Settled",ISNUMBER(K1314)),1,0)</x:f>
        <x:v>1</x:v>
      </x:c>
      <x:c r="O1314" s="4" t="n">
        <x:f>IF(N1314=1,IF(K1314&gt;Summary!$B$5,1,0),"")</x:f>
        <x:v>0</x:v>
      </x:c>
      <x:c r="P1314" s="12" t="n">
        <x:f>IF(AND(ISNUMBER(F1314),ISNUMBER(G1314),G1314&gt;0),F1314/G1314,"")</x:f>
        <x:v>3.474798626514075</x:v>
      </x:c>
      <x:c r="Q1314" s="14" t="d">
        <x:v>2025-03-10T00:00:00.000Z</x:v>
      </x:c>
      <x:c r="R1314" t="str">
        <x:v>P01442</x:v>
      </x:c>
      <x:c r="S1314" t="str">
        <x:v>I01313</x:v>
      </x:c>
      <x:c r="T1314" t="str">
        <x:v>R01</x:v>
      </x:c>
      <x:c r="U1314" t="n">
        <x:v>0</x:v>
      </x:c>
      <x:c r="V1314" t="n">
        <x:v>0</x:v>
      </x:c>
    </x:row>
    <x:row r="1315" ht="20" customHeight="1">
      <x:c r="A1315" s="4" t="str">
        <x:v>C01314</x:v>
      </x:c>
      <x:c r="B1315" s="4" t="str">
        <x:v>Motor</x:v>
      </x:c>
      <x:c r="C1315" s="4" t="str">
        <x:v>North</x:v>
      </x:c>
      <x:c r="D1315" s="4" t="str">
        <x:v>Theft</x:v>
      </x:c>
      <x:c r="E1315" s="4" t="str">
        <x:v>Low</x:v>
      </x:c>
      <x:c r="F1315" s="10" t="n">
        <x:v>63161.44</x:v>
      </x:c>
      <x:c r="G1315" s="10" t="n">
        <x:v>9245.74</x:v>
      </x:c>
      <x:c r="H1315" s="11" t="n">
        <x:v>2</x:v>
      </x:c>
      <x:c r="I1315" s="11" t="str">
        <x:v>Pending</x:v>
      </x:c>
      <x:c r="J1315" s="11" t="n">
        <x:v>4</x:v>
      </x:c>
      <x:c r="K1315" s="11"/>
      <x:c r="L1315" s="11" t="n">
        <x:v>0</x:v>
      </x:c>
      <x:c r="M1315" s="4" t="str">
        <x:v>2025-09</x:v>
      </x:c>
      <x:c r="N1315" s="4" t="n">
        <x:f>IF(AND(I1315="Settled",ISNUMBER(K1315)),1,0)</x:f>
        <x:v>0</x:v>
      </x:c>
      <x:c r="O1315" s="4" t="str">
        <x:f>IF(N1315=1,IF(K1315&gt;Summary!$B$5,1,0),"")</x:f>
      </x:c>
      <x:c r="P1315" s="12" t="n">
        <x:f>IF(AND(ISNUMBER(F1315),ISNUMBER(G1315),G1315&gt;0),F1315/G1315,"")</x:f>
        <x:v>6.8314099250033</x:v>
      </x:c>
      <x:c r="Q1315" s="14" t="d">
        <x:v>2025-09-29T00:00:00.000Z</x:v>
      </x:c>
      <x:c r="R1315" t="str">
        <x:v>P01486</x:v>
      </x:c>
      <x:c r="S1315" t="str">
        <x:v>I01314</x:v>
      </x:c>
      <x:c r="T1315" t="str">
        <x:v>R02</x:v>
      </x:c>
      <x:c r="U1315" t="n">
        <x:v>0</x:v>
      </x:c>
      <x:c r="V1315" t="n">
        <x:v>0</x:v>
      </x:c>
    </x:row>
    <x:row r="1316" ht="20" customHeight="1">
      <x:c r="A1316" s="4" t="str">
        <x:v>C01315</x:v>
      </x:c>
      <x:c r="B1316" s="4" t="str">
        <x:v>Motor</x:v>
      </x:c>
      <x:c r="C1316" s="4" t="str">
        <x:v>West</x:v>
      </x:c>
      <x:c r="D1316" s="4" t="str">
        <x:v>Collision</x:v>
      </x:c>
      <x:c r="E1316" s="4" t="str">
        <x:v>High</x:v>
      </x:c>
      <x:c r="F1316" s="10" t="n">
        <x:v>92224.82</x:v>
      </x:c>
      <x:c r="G1316" s="10" t="n">
        <x:v>7818.5</x:v>
      </x:c>
      <x:c r="H1316" s="11" t="n">
        <x:v>5</x:v>
      </x:c>
      <x:c r="I1316" s="11" t="str">
        <x:v>Settled</x:v>
      </x:c>
      <x:c r="J1316" s="11" t="n">
        <x:v>4</x:v>
      </x:c>
      <x:c r="K1316" s="11" t="n">
        <x:v>37</x:v>
      </x:c>
      <x:c r="L1316" s="11" t="n">
        <x:v>1</x:v>
      </x:c>
      <x:c r="M1316" s="4" t="str">
        <x:v>2025-12</x:v>
      </x:c>
      <x:c r="N1316" s="4" t="n">
        <x:f>IF(AND(I1316="Settled",ISNUMBER(K1316)),1,0)</x:f>
        <x:v>1</x:v>
      </x:c>
      <x:c r="O1316" s="4" t="n">
        <x:f>IF(N1316=1,IF(K1316&gt;Summary!$B$5,1,0),"")</x:f>
        <x:v>1</x:v>
      </x:c>
      <x:c r="P1316" s="12" t="n">
        <x:f>IF(AND(ISNUMBER(F1316),ISNUMBER(G1316),G1316&gt;0),F1316/G1316,"")</x:f>
        <x:v>11.795717848692206</x:v>
      </x:c>
      <x:c r="Q1316" s="14" t="d">
        <x:v>2025-12-28T00:00:00.000Z</x:v>
      </x:c>
      <x:c r="R1316" t="str">
        <x:v>P01371</x:v>
      </x:c>
      <x:c r="S1316" t="str">
        <x:v>I01315</x:v>
      </x:c>
      <x:c r="T1316" t="str">
        <x:v>R03</x:v>
      </x:c>
      <x:c r="U1316" t="n">
        <x:v>0</x:v>
      </x:c>
      <x:c r="V1316" t="n">
        <x:v>0</x:v>
      </x:c>
    </x:row>
    <x:row r="1317" ht="20" customHeight="1">
      <x:c r="A1317" s="4" t="str">
        <x:v>C01316</x:v>
      </x:c>
      <x:c r="B1317" s="4" t="str">
        <x:v>Property</x:v>
      </x:c>
      <x:c r="C1317" s="4" t="str">
        <x:v>South</x:v>
      </x:c>
      <x:c r="D1317" s="4" t="str">
        <x:v>Flood</x:v>
      </x:c>
      <x:c r="E1317" s="4" t="str">
        <x:v>Medium</x:v>
      </x:c>
      <x:c r="F1317" s="10" t="n">
        <x:v>118150.87</x:v>
      </x:c>
      <x:c r="G1317" s="10" t="n">
        <x:v>9049.65</x:v>
      </x:c>
      <x:c r="H1317" s="11" t="n">
        <x:v>6</x:v>
      </x:c>
      <x:c r="I1317" s="11" t="str">
        <x:v>Rejected</x:v>
      </x:c>
      <x:c r="J1317" s="11" t="n">
        <x:v>4</x:v>
      </x:c>
      <x:c r="K1317" s="11"/>
      <x:c r="L1317" s="11" t="n">
        <x:v>0</x:v>
      </x:c>
      <x:c r="M1317" s="4" t="str">
        <x:v>2025-04</x:v>
      </x:c>
      <x:c r="N1317" s="4" t="n">
        <x:f>IF(AND(I1317="Settled",ISNUMBER(K1317)),1,0)</x:f>
        <x:v>0</x:v>
      </x:c>
      <x:c r="O1317" s="4" t="str">
        <x:f>IF(N1317=1,IF(K1317&gt;Summary!$B$5,1,0),"")</x:f>
      </x:c>
      <x:c r="P1317" s="12" t="n">
        <x:f>IF(AND(ISNUMBER(F1317),ISNUMBER(G1317),G1317&gt;0),F1317/G1317,"")</x:f>
        <x:v>13.055849673744289</x:v>
      </x:c>
      <x:c r="Q1317" s="14" t="d">
        <x:v>2025-04-29T00:00:00.000Z</x:v>
      </x:c>
      <x:c r="R1317" t="str">
        <x:v>P01453</x:v>
      </x:c>
      <x:c r="S1317" t="str">
        <x:v>I01316</x:v>
      </x:c>
      <x:c r="T1317" t="str">
        <x:v>R01</x:v>
      </x:c>
      <x:c r="U1317" t="n">
        <x:v>0</x:v>
      </x:c>
      <x:c r="V1317" t="n">
        <x:v>0</x:v>
      </x:c>
    </x:row>
    <x:row r="1318" ht="20" customHeight="1">
      <x:c r="A1318" s="4" t="str">
        <x:v>C01317</x:v>
      </x:c>
      <x:c r="B1318" s="4" t="str">
        <x:v>Property</x:v>
      </x:c>
      <x:c r="C1318" s="4" t="str">
        <x:v>North</x:v>
      </x:c>
      <x:c r="D1318" s="4" t="str">
        <x:v>Flood</x:v>
      </x:c>
      <x:c r="E1318" s="4" t="str">
        <x:v>Medium</x:v>
      </x:c>
      <x:c r="F1318" s="10"/>
      <x:c r="G1318" s="10" t="n">
        <x:v>5032.09</x:v>
      </x:c>
      <x:c r="H1318" s="11" t="n">
        <x:v>4</x:v>
      </x:c>
      <x:c r="I1318" s="11" t="str">
        <x:v>Settled</x:v>
      </x:c>
      <x:c r="J1318" s="11" t="n">
        <x:v>3</x:v>
      </x:c>
      <x:c r="K1318" s="11" t="n">
        <x:v>18</x:v>
      </x:c>
      <x:c r="L1318" s="11" t="n">
        <x:v>0</x:v>
      </x:c>
      <x:c r="M1318" s="4" t="str">
        <x:v>2025-12</x:v>
      </x:c>
      <x:c r="N1318" s="4" t="n">
        <x:f>IF(AND(I1318="Settled",ISNUMBER(K1318)),1,0)</x:f>
        <x:v>1</x:v>
      </x:c>
      <x:c r="O1318" s="4" t="n">
        <x:f>IF(N1318=1,IF(K1318&gt;Summary!$B$5,1,0),"")</x:f>
        <x:v>0</x:v>
      </x:c>
      <x:c r="P1318" s="12" t="str">
        <x:f>IF(AND(ISNUMBER(F1318),ISNUMBER(G1318),G1318&gt;0),F1318/G1318,"")</x:f>
      </x:c>
      <x:c r="Q1318" s="14" t="d">
        <x:v>2025-12-05T00:00:00.000Z</x:v>
      </x:c>
      <x:c r="R1318" t="str">
        <x:v>P01518</x:v>
      </x:c>
      <x:c r="S1318" t="str">
        <x:v>I01317</x:v>
      </x:c>
      <x:c r="T1318" t="str">
        <x:v>R02</x:v>
      </x:c>
      <x:c r="U1318" t="n">
        <x:v>0</x:v>
      </x:c>
      <x:c r="V1318" t="n">
        <x:v>1</x:v>
      </x:c>
    </x:row>
    <x:row r="1319" ht="20" customHeight="1">
      <x:c r="A1319" s="4" t="str">
        <x:v>C01318</x:v>
      </x:c>
      <x:c r="B1319" s="4" t="str">
        <x:v>Property</x:v>
      </x:c>
      <x:c r="C1319" s="4" t="str">
        <x:v>North</x:v>
      </x:c>
      <x:c r="D1319" s="4" t="str">
        <x:v>Fire</x:v>
      </x:c>
      <x:c r="E1319" s="4" t="str">
        <x:v>Medium</x:v>
      </x:c>
      <x:c r="F1319" s="10" t="n">
        <x:v>512748.81</x:v>
      </x:c>
      <x:c r="G1319" s="10" t="n">
        <x:v>12933.12</x:v>
      </x:c>
      <x:c r="H1319" s="11" t="n">
        <x:v>7</x:v>
      </x:c>
      <x:c r="I1319" s="11" t="str">
        <x:v>Settled</x:v>
      </x:c>
      <x:c r="J1319" s="11" t="n">
        <x:v>4</x:v>
      </x:c>
      <x:c r="K1319" s="11"/>
      <x:c r="L1319" s="11" t="n">
        <x:v>1</x:v>
      </x:c>
      <x:c r="M1319" s="4" t="str">
        <x:v>2025-12</x:v>
      </x:c>
      <x:c r="N1319" s="4" t="n">
        <x:f>IF(AND(I1319="Settled",ISNUMBER(K1319)),1,0)</x:f>
        <x:v>0</x:v>
      </x:c>
      <x:c r="O1319" s="4" t="str">
        <x:f>IF(N1319=1,IF(K1319&gt;Summary!$B$5,1,0),"")</x:f>
      </x:c>
      <x:c r="P1319" s="12" t="n">
        <x:f>IF(AND(ISNUMBER(F1319),ISNUMBER(G1319),G1319&gt;0),F1319/G1319,"")</x:f>
        <x:v>39.64618050400831</x:v>
      </x:c>
      <x:c r="Q1319" s="14" t="d">
        <x:v>2025-12-05T00:00:00.000Z</x:v>
      </x:c>
      <x:c r="R1319" t="str">
        <x:v>P01586</x:v>
      </x:c>
      <x:c r="S1319" t="str">
        <x:v>I01318</x:v>
      </x:c>
      <x:c r="T1319" t="str">
        <x:v>R02</x:v>
      </x:c>
      <x:c r="U1319" t="n">
        <x:v>0</x:v>
      </x:c>
      <x:c r="V1319" t="n">
        <x:v>0</x:v>
      </x:c>
    </x:row>
    <x:row r="1320" ht="20" customHeight="1">
      <x:c r="A1320" s="4" t="str">
        <x:v>C01319</x:v>
      </x:c>
      <x:c r="B1320" s="4" t="str">
        <x:v>Property</x:v>
      </x:c>
      <x:c r="C1320" s="4" t="str">
        <x:v>South</x:v>
      </x:c>
      <x:c r="D1320" s="4" t="str">
        <x:v>Fire</x:v>
      </x:c>
      <x:c r="E1320" s="4" t="str">
        <x:v>Low</x:v>
      </x:c>
      <x:c r="F1320" s="10" t="n">
        <x:v>85846.26</x:v>
      </x:c>
      <x:c r="G1320" s="10" t="n">
        <x:v>12572.11</x:v>
      </x:c>
      <x:c r="H1320" s="11" t="n">
        <x:v>6</x:v>
      </x:c>
      <x:c r="I1320" s="11" t="str">
        <x:v>Settled</x:v>
      </x:c>
      <x:c r="J1320" s="11" t="n">
        <x:v>5</x:v>
      </x:c>
      <x:c r="K1320" s="11" t="n">
        <x:v>24</x:v>
      </x:c>
      <x:c r="L1320" s="11" t="n">
        <x:v>1</x:v>
      </x:c>
      <x:c r="M1320" s="4" t="str">
        <x:v>2025-06</x:v>
      </x:c>
      <x:c r="N1320" s="4" t="n">
        <x:f>IF(AND(I1320="Settled",ISNUMBER(K1320)),1,0)</x:f>
        <x:v>1</x:v>
      </x:c>
      <x:c r="O1320" s="4" t="n">
        <x:f>IF(N1320=1,IF(K1320&gt;Summary!$B$5,1,0),"")</x:f>
        <x:v>0</x:v>
      </x:c>
      <x:c r="P1320" s="12" t="n">
        <x:f>IF(AND(ISNUMBER(F1320),ISNUMBER(G1320),G1320&gt;0),F1320/G1320,"")</x:f>
        <x:v>6.828309647306617</x:v>
      </x:c>
      <x:c r="Q1320" s="14" t="d">
        <x:v>2025-06-02T00:00:00.000Z</x:v>
      </x:c>
      <x:c r="R1320" t="str">
        <x:v>P01029</x:v>
      </x:c>
      <x:c r="S1320" t="str">
        <x:v>I01319</x:v>
      </x:c>
      <x:c r="T1320" t="str">
        <x:v>R01</x:v>
      </x:c>
      <x:c r="U1320" t="n">
        <x:v>0</x:v>
      </x:c>
      <x:c r="V1320" t="n">
        <x:v>0</x:v>
      </x:c>
    </x:row>
    <x:row r="1321" ht="20" customHeight="1">
      <x:c r="A1321" s="4" t="str">
        <x:v>C01320</x:v>
      </x:c>
      <x:c r="B1321" s="4" t="str">
        <x:v>Motor</x:v>
      </x:c>
      <x:c r="C1321" s="4" t="str">
        <x:v>South</x:v>
      </x:c>
      <x:c r="D1321" s="4" t="str">
        <x:v>Glass Damage</x:v>
      </x:c>
      <x:c r="E1321" s="4" t="str">
        <x:v>Medium</x:v>
      </x:c>
      <x:c r="F1321" s="10" t="n">
        <x:v>20804.88</x:v>
      </x:c>
      <x:c r="G1321" s="10" t="n">
        <x:v>8927.37</x:v>
      </x:c>
      <x:c r="H1321" s="11" t="n">
        <x:v>2</x:v>
      </x:c>
      <x:c r="I1321" s="11" t="str">
        <x:v>Settled</x:v>
      </x:c>
      <x:c r="J1321" s="11" t="n">
        <x:v>4</x:v>
      </x:c>
      <x:c r="K1321" s="11" t="n">
        <x:v>26</x:v>
      </x:c>
      <x:c r="L1321" s="11" t="n">
        <x:v>0</x:v>
      </x:c>
      <x:c r="M1321" s="4" t="str">
        <x:v>2025-10</x:v>
      </x:c>
      <x:c r="N1321" s="4" t="n">
        <x:f>IF(AND(I1321="Settled",ISNUMBER(K1321)),1,0)</x:f>
        <x:v>1</x:v>
      </x:c>
      <x:c r="O1321" s="4" t="n">
        <x:f>IF(N1321=1,IF(K1321&gt;Summary!$B$5,1,0),"")</x:f>
        <x:v>0</x:v>
      </x:c>
      <x:c r="P1321" s="12" t="n">
        <x:f>IF(AND(ISNUMBER(F1321),ISNUMBER(G1321),G1321&gt;0),F1321/G1321,"")</x:f>
        <x:v>2.3304601467173423</x:v>
      </x:c>
      <x:c r="Q1321" s="14" t="d">
        <x:v>2025-10-18T00:00:00.000Z</x:v>
      </x:c>
      <x:c r="R1321" t="str">
        <x:v>P00211</x:v>
      </x:c>
      <x:c r="S1321" t="str">
        <x:v>I01320</x:v>
      </x:c>
      <x:c r="T1321" t="str">
        <x:v>R01</x:v>
      </x:c>
      <x:c r="U1321" t="n">
        <x:v>0</x:v>
      </x:c>
      <x:c r="V1321" t="n">
        <x:v>0</x:v>
      </x:c>
    </x:row>
    <x:row r="1322" ht="20" customHeight="1">
      <x:c r="A1322" s="4" t="str">
        <x:v>C01321</x:v>
      </x:c>
      <x:c r="B1322" s="4" t="str">
        <x:v>Property</x:v>
      </x:c>
      <x:c r="C1322" s="4" t="str">
        <x:v>West</x:v>
      </x:c>
      <x:c r="D1322" s="4" t="str">
        <x:v>Flood</x:v>
      </x:c>
      <x:c r="E1322" s="4" t="str">
        <x:v>Medium</x:v>
      </x:c>
      <x:c r="F1322" s="10"/>
      <x:c r="G1322" s="10" t="n">
        <x:v>21265.2</x:v>
      </x:c>
      <x:c r="H1322" s="11" t="n">
        <x:v>9</x:v>
      </x:c>
      <x:c r="I1322" s="11" t="str">
        <x:v>Settled</x:v>
      </x:c>
      <x:c r="J1322" s="11" t="n">
        <x:v>4</x:v>
      </x:c>
      <x:c r="K1322" s="11" t="n">
        <x:v>26</x:v>
      </x:c>
      <x:c r="L1322" s="11" t="n">
        <x:v>0</x:v>
      </x:c>
      <x:c r="M1322" s="4" t="str">
        <x:v>2025-12</x:v>
      </x:c>
      <x:c r="N1322" s="4" t="n">
        <x:f>IF(AND(I1322="Settled",ISNUMBER(K1322)),1,0)</x:f>
        <x:v>1</x:v>
      </x:c>
      <x:c r="O1322" s="4" t="n">
        <x:f>IF(N1322=1,IF(K1322&gt;Summary!$B$5,1,0),"")</x:f>
        <x:v>0</x:v>
      </x:c>
      <x:c r="P1322" s="12" t="str">
        <x:f>IF(AND(ISNUMBER(F1322),ISNUMBER(G1322),G1322&gt;0),F1322/G1322,"")</x:f>
      </x:c>
      <x:c r="Q1322" s="14" t="d">
        <x:v>2025-12-07T00:00:00.000Z</x:v>
      </x:c>
      <x:c r="R1322" t="str">
        <x:v>P00182</x:v>
      </x:c>
      <x:c r="S1322" t="str">
        <x:v>I01321</x:v>
      </x:c>
      <x:c r="T1322" t="str">
        <x:v>R03</x:v>
      </x:c>
      <x:c r="U1322" t="n">
        <x:v>0</x:v>
      </x:c>
      <x:c r="V1322" t="n">
        <x:v>1</x:v>
      </x:c>
    </x:row>
    <x:row r="1323" ht="20" customHeight="1">
      <x:c r="A1323" s="4" t="str">
        <x:v>C01322</x:v>
      </x:c>
      <x:c r="B1323" s="4" t="str">
        <x:v>Motor</x:v>
      </x:c>
      <x:c r="C1323" s="4" t="str">
        <x:v>South</x:v>
      </x:c>
      <x:c r="D1323" s="4" t="str">
        <x:v>Theft</x:v>
      </x:c>
      <x:c r="E1323" s="4" t="str">
        <x:v>High</x:v>
      </x:c>
      <x:c r="F1323" s="10" t="n">
        <x:v>176319.21</x:v>
      </x:c>
      <x:c r="G1323" s="10" t="n">
        <x:v>6987.93</x:v>
      </x:c>
      <x:c r="H1323" s="11" t="n">
        <x:v>3</x:v>
      </x:c>
      <x:c r="I1323" s="11" t="str">
        <x:v>Settled</x:v>
      </x:c>
      <x:c r="J1323" s="11" t="n">
        <x:v>4</x:v>
      </x:c>
      <x:c r="K1323" s="11"/>
      <x:c r="L1323" s="11" t="n">
        <x:v>1</x:v>
      </x:c>
      <x:c r="M1323" s="4" t="str">
        <x:v>2025-11</x:v>
      </x:c>
      <x:c r="N1323" s="4" t="n">
        <x:f>IF(AND(I1323="Settled",ISNUMBER(K1323)),1,0)</x:f>
        <x:v>0</x:v>
      </x:c>
      <x:c r="O1323" s="4" t="str">
        <x:f>IF(N1323=1,IF(K1323&gt;Summary!$B$5,1,0),"")</x:f>
      </x:c>
      <x:c r="P1323" s="12" t="n">
        <x:f>IF(AND(ISNUMBER(F1323),ISNUMBER(G1323),G1323&gt;0),F1323/G1323,"")</x:f>
        <x:v>25.231965689410167</x:v>
      </x:c>
      <x:c r="Q1323" s="14" t="d">
        <x:v>2025-11-07T00:00:00.000Z</x:v>
      </x:c>
      <x:c r="R1323" t="str">
        <x:v>P01274</x:v>
      </x:c>
      <x:c r="S1323" t="str">
        <x:v>I01322</x:v>
      </x:c>
      <x:c r="T1323" t="str">
        <x:v>R01</x:v>
      </x:c>
      <x:c r="U1323" t="n">
        <x:v>0</x:v>
      </x:c>
      <x:c r="V1323" t="n">
        <x:v>0</x:v>
      </x:c>
    </x:row>
    <x:row r="1324" ht="20" customHeight="1">
      <x:c r="A1324" s="4" t="str">
        <x:v>C01323</x:v>
      </x:c>
      <x:c r="B1324" s="4" t="str">
        <x:v>Property</x:v>
      </x:c>
      <x:c r="C1324" s="4" t="str">
        <x:v>South</x:v>
      </x:c>
      <x:c r="D1324" s="4" t="str">
        <x:v>Water Damage</x:v>
      </x:c>
      <x:c r="E1324" s="4" t="str">
        <x:v>High</x:v>
      </x:c>
      <x:c r="F1324" s="10" t="n">
        <x:v>55287.52</x:v>
      </x:c>
      <x:c r="G1324" s="10" t="n">
        <x:v>10119.38</x:v>
      </x:c>
      <x:c r="H1324" s="11" t="n">
        <x:v>8</x:v>
      </x:c>
      <x:c r="I1324" s="11" t="str">
        <x:v>Settled</x:v>
      </x:c>
      <x:c r="J1324" s="11" t="n">
        <x:v>5</x:v>
      </x:c>
      <x:c r="K1324" s="11" t="n">
        <x:v>43</x:v>
      </x:c>
      <x:c r="L1324" s="11" t="n">
        <x:v>1</x:v>
      </x:c>
      <x:c r="M1324" s="4" t="str">
        <x:v>2025-05</x:v>
      </x:c>
      <x:c r="N1324" s="4" t="n">
        <x:f>IF(AND(I1324="Settled",ISNUMBER(K1324)),1,0)</x:f>
        <x:v>1</x:v>
      </x:c>
      <x:c r="O1324" s="4" t="n">
        <x:f>IF(N1324=1,IF(K1324&gt;Summary!$B$5,1,0),"")</x:f>
        <x:v>1</x:v>
      </x:c>
      <x:c r="P1324" s="12" t="n">
        <x:f>IF(AND(ISNUMBER(F1324),ISNUMBER(G1324),G1324&gt;0),F1324/G1324,"")</x:f>
        <x:v>5.463528397984857</x:v>
      </x:c>
      <x:c r="Q1324" s="14" t="d">
        <x:v>2025-05-22T00:00:00.000Z</x:v>
      </x:c>
      <x:c r="R1324" t="str">
        <x:v>P00506</x:v>
      </x:c>
      <x:c r="S1324" t="str">
        <x:v>I01323</x:v>
      </x:c>
      <x:c r="T1324" t="str">
        <x:v>R01</x:v>
      </x:c>
      <x:c r="U1324" t="n">
        <x:v>0</x:v>
      </x:c>
      <x:c r="V1324" t="n">
        <x:v>0</x:v>
      </x:c>
    </x:row>
    <x:row r="1325" ht="20" customHeight="1">
      <x:c r="A1325" s="4" t="str">
        <x:v>C01324</x:v>
      </x:c>
      <x:c r="B1325" s="4" t="str">
        <x:v>Motor</x:v>
      </x:c>
      <x:c r="C1325" s="4" t="str">
        <x:v>East</x:v>
      </x:c>
      <x:c r="D1325" s="4" t="str">
        <x:v>Glass Damage</x:v>
      </x:c>
      <x:c r="E1325" s="4" t="str">
        <x:v>Medium</x:v>
      </x:c>
      <x:c r="F1325" s="10" t="n">
        <x:v>3523.67</x:v>
      </x:c>
      <x:c r="G1325" s="10" t="n">
        <x:v>8271.99</x:v>
      </x:c>
      <x:c r="H1325" s="11" t="n">
        <x:v>1</x:v>
      </x:c>
      <x:c r="I1325" s="11" t="str">
        <x:v>Pending</x:v>
      </x:c>
      <x:c r="J1325" s="11" t="n">
        <x:v>3</x:v>
      </x:c>
      <x:c r="K1325" s="11"/>
      <x:c r="L1325" s="11" t="n">
        <x:v>0</x:v>
      </x:c>
      <x:c r="M1325" s="4" t="str">
        <x:v>2025-09</x:v>
      </x:c>
      <x:c r="N1325" s="4" t="n">
        <x:f>IF(AND(I1325="Settled",ISNUMBER(K1325)),1,0)</x:f>
        <x:v>0</x:v>
      </x:c>
      <x:c r="O1325" s="4" t="str">
        <x:f>IF(N1325=1,IF(K1325&gt;Summary!$B$5,1,0),"")</x:f>
      </x:c>
      <x:c r="P1325" s="12" t="n">
        <x:f>IF(AND(ISNUMBER(F1325),ISNUMBER(G1325),G1325&gt;0),F1325/G1325,"")</x:f>
        <x:v>0.42597609523222346</x:v>
      </x:c>
      <x:c r="Q1325" s="14" t="d">
        <x:v>2025-09-01T00:00:00.000Z</x:v>
      </x:c>
      <x:c r="R1325" t="str">
        <x:v>P01288</x:v>
      </x:c>
      <x:c r="S1325" t="str">
        <x:v>I01324</x:v>
      </x:c>
      <x:c r="T1325" t="str">
        <x:v>R04</x:v>
      </x:c>
      <x:c r="U1325" t="n">
        <x:v>0</x:v>
      </x:c>
      <x:c r="V1325" t="n">
        <x:v>0</x:v>
      </x:c>
    </x:row>
    <x:row r="1326" ht="20" customHeight="1">
      <x:c r="A1326" s="4" t="str">
        <x:v>C01325</x:v>
      </x:c>
      <x:c r="B1326" s="4" t="str">
        <x:v>Motor</x:v>
      </x:c>
      <x:c r="C1326" s="4" t="str">
        <x:v>North</x:v>
      </x:c>
      <x:c r="D1326" s="4" t="str">
        <x:v>Glass Damage</x:v>
      </x:c>
      <x:c r="E1326" s="4" t="str">
        <x:v>Low</x:v>
      </x:c>
      <x:c r="F1326" s="10" t="n">
        <x:v>9812.65</x:v>
      </x:c>
      <x:c r="G1326" s="10" t="n">
        <x:v>6553.49</x:v>
      </x:c>
      <x:c r="H1326" s="11" t="n">
        <x:v>6</x:v>
      </x:c>
      <x:c r="I1326" s="11" t="str">
        <x:v>Settled</x:v>
      </x:c>
      <x:c r="J1326" s="11" t="n">
        <x:v>3</x:v>
      </x:c>
      <x:c r="K1326" s="11" t="n">
        <x:v>9</x:v>
      </x:c>
      <x:c r="L1326" s="11" t="n">
        <x:v>0</x:v>
      </x:c>
      <x:c r="M1326" s="4" t="str">
        <x:v>2025-08</x:v>
      </x:c>
      <x:c r="N1326" s="4" t="n">
        <x:f>IF(AND(I1326="Settled",ISNUMBER(K1326)),1,0)</x:f>
        <x:v>1</x:v>
      </x:c>
      <x:c r="O1326" s="4" t="n">
        <x:f>IF(N1326=1,IF(K1326&gt;Summary!$B$5,1,0),"")</x:f>
        <x:v>0</x:v>
      </x:c>
      <x:c r="P1326" s="12" t="n">
        <x:f>IF(AND(ISNUMBER(F1326),ISNUMBER(G1326),G1326&gt;0),F1326/G1326,"")</x:f>
        <x:v>1.4973166969050078</x:v>
      </x:c>
      <x:c r="Q1326" s="14" t="d">
        <x:v>2025-08-05T00:00:00.000Z</x:v>
      </x:c>
      <x:c r="R1326" t="str">
        <x:v>P01496</x:v>
      </x:c>
      <x:c r="S1326" t="str">
        <x:v>I01325</x:v>
      </x:c>
      <x:c r="T1326" t="str">
        <x:v>R02</x:v>
      </x:c>
      <x:c r="U1326" t="n">
        <x:v>0</x:v>
      </x:c>
      <x:c r="V1326" t="n">
        <x:v>0</x:v>
      </x:c>
    </x:row>
    <x:row r="1327" ht="20" customHeight="1">
      <x:c r="A1327" s="4" t="str">
        <x:v>C01326</x:v>
      </x:c>
      <x:c r="B1327" s="4" t="str">
        <x:v>Motor</x:v>
      </x:c>
      <x:c r="C1327" s="4" t="str">
        <x:v>North</x:v>
      </x:c>
      <x:c r="D1327" s="4" t="str">
        <x:v>Collision</x:v>
      </x:c>
      <x:c r="E1327" s="4" t="str">
        <x:v>Medium</x:v>
      </x:c>
      <x:c r="F1327" s="10" t="n">
        <x:v>48021.51</x:v>
      </x:c>
      <x:c r="G1327" s="10" t="n">
        <x:v>7517.82</x:v>
      </x:c>
      <x:c r="H1327" s="11" t="n">
        <x:v>9</x:v>
      </x:c>
      <x:c r="I1327" s="11" t="str">
        <x:v>Settled</x:v>
      </x:c>
      <x:c r="J1327" s="11" t="n">
        <x:v>4</x:v>
      </x:c>
      <x:c r="K1327" s="11" t="n">
        <x:v>17</x:v>
      </x:c>
      <x:c r="L1327" s="11" t="n">
        <x:v>0</x:v>
      </x:c>
      <x:c r="M1327" s="4" t="str">
        <x:v>2025-06</x:v>
      </x:c>
      <x:c r="N1327" s="4" t="n">
        <x:f>IF(AND(I1327="Settled",ISNUMBER(K1327)),1,0)</x:f>
        <x:v>1</x:v>
      </x:c>
      <x:c r="O1327" s="4" t="n">
        <x:f>IF(N1327=1,IF(K1327&gt;Summary!$B$5,1,0),"")</x:f>
        <x:v>0</x:v>
      </x:c>
      <x:c r="P1327" s="12" t="n">
        <x:f>IF(AND(ISNUMBER(F1327),ISNUMBER(G1327),G1327&gt;0),F1327/G1327,"")</x:f>
        <x:v>6.387690846548601</x:v>
      </x:c>
      <x:c r="Q1327" s="14" t="d">
        <x:v>2025-06-01T00:00:00.000Z</x:v>
      </x:c>
      <x:c r="R1327" t="str">
        <x:v>P01031</x:v>
      </x:c>
      <x:c r="S1327" t="str">
        <x:v>I01326</x:v>
      </x:c>
      <x:c r="T1327" t="str">
        <x:v>R02</x:v>
      </x:c>
      <x:c r="U1327" t="n">
        <x:v>0</x:v>
      </x:c>
      <x:c r="V1327" t="n">
        <x:v>0</x:v>
      </x:c>
    </x:row>
    <x:row r="1328" ht="20" customHeight="1">
      <x:c r="A1328" s="4" t="str">
        <x:v>C01327</x:v>
      </x:c>
      <x:c r="B1328" s="4" t="str">
        <x:v>Property</x:v>
      </x:c>
      <x:c r="C1328" s="4" t="str">
        <x:v>North</x:v>
      </x:c>
      <x:c r="D1328" s="4" t="str">
        <x:v>Flood</x:v>
      </x:c>
      <x:c r="E1328" s="4" t="str">
        <x:v>Low</x:v>
      </x:c>
      <x:c r="F1328" s="10" t="n">
        <x:v>57424.21</x:v>
      </x:c>
      <x:c r="G1328" s="10" t="n">
        <x:v>13704.62</x:v>
      </x:c>
      <x:c r="H1328" s="11" t="n">
        <x:v>4</x:v>
      </x:c>
      <x:c r="I1328" s="11" t="str">
        <x:v>Settled</x:v>
      </x:c>
      <x:c r="J1328" s="11" t="n">
        <x:v>3</x:v>
      </x:c>
      <x:c r="K1328" s="11" t="n">
        <x:v>25</x:v>
      </x:c>
      <x:c r="L1328" s="11" t="n">
        <x:v>0</x:v>
      </x:c>
      <x:c r="M1328" s="4" t="str">
        <x:v>2025-08</x:v>
      </x:c>
      <x:c r="N1328" s="4" t="n">
        <x:f>IF(AND(I1328="Settled",ISNUMBER(K1328)),1,0)</x:f>
        <x:v>1</x:v>
      </x:c>
      <x:c r="O1328" s="4" t="n">
        <x:f>IF(N1328=1,IF(K1328&gt;Summary!$B$5,1,0),"")</x:f>
        <x:v>0</x:v>
      </x:c>
      <x:c r="P1328" s="12" t="n">
        <x:f>IF(AND(ISNUMBER(F1328),ISNUMBER(G1328),G1328&gt;0),F1328/G1328,"")</x:f>
        <x:v>4.190135151503653</x:v>
      </x:c>
      <x:c r="Q1328" s="14" t="d">
        <x:v>2025-08-22T00:00:00.000Z</x:v>
      </x:c>
      <x:c r="R1328" t="str">
        <x:v>P01223</x:v>
      </x:c>
      <x:c r="S1328" t="str">
        <x:v>I01327</x:v>
      </x:c>
      <x:c r="T1328" t="str">
        <x:v>R02</x:v>
      </x:c>
      <x:c r="U1328" t="n">
        <x:v>0</x:v>
      </x:c>
      <x:c r="V1328" t="n">
        <x:v>0</x:v>
      </x:c>
    </x:row>
    <x:row r="1329" ht="20" customHeight="1">
      <x:c r="A1329" s="4" t="str">
        <x:v>C01328</x:v>
      </x:c>
      <x:c r="B1329" s="4" t="str">
        <x:v>Property</x:v>
      </x:c>
      <x:c r="C1329" s="4" t="str">
        <x:v>West</x:v>
      </x:c>
      <x:c r="D1329" s="4" t="str">
        <x:v>Water Damage</x:v>
      </x:c>
      <x:c r="E1329" s="4" t="str">
        <x:v>High</x:v>
      </x:c>
      <x:c r="F1329" s="10" t="n">
        <x:v>63480.8</x:v>
      </x:c>
      <x:c r="G1329" s="10" t="n">
        <x:v>10484.07</x:v>
      </x:c>
      <x:c r="H1329" s="11" t="n">
        <x:v>1</x:v>
      </x:c>
      <x:c r="I1329" s="11" t="str">
        <x:v>Settled</x:v>
      </x:c>
      <x:c r="J1329" s="11" t="n">
        <x:v>5</x:v>
      </x:c>
      <x:c r="K1329" s="11" t="n">
        <x:v>36</x:v>
      </x:c>
      <x:c r="L1329" s="11" t="n">
        <x:v>1</x:v>
      </x:c>
      <x:c r="M1329" s="4" t="str">
        <x:v>2025-12</x:v>
      </x:c>
      <x:c r="N1329" s="4" t="n">
        <x:f>IF(AND(I1329="Settled",ISNUMBER(K1329)),1,0)</x:f>
        <x:v>1</x:v>
      </x:c>
      <x:c r="O1329" s="4" t="n">
        <x:f>IF(N1329=1,IF(K1329&gt;Summary!$B$5,1,0),"")</x:f>
        <x:v>1</x:v>
      </x:c>
      <x:c r="P1329" s="12" t="n">
        <x:f>IF(AND(ISNUMBER(F1329),ISNUMBER(G1329),G1329&gt;0),F1329/G1329,"")</x:f>
        <x:v>6.054976740903104</x:v>
      </x:c>
      <x:c r="Q1329" s="14" t="d">
        <x:v>2025-12-07T00:00:00.000Z</x:v>
      </x:c>
      <x:c r="R1329" t="str">
        <x:v>P00447</x:v>
      </x:c>
      <x:c r="S1329" t="str">
        <x:v>I01328</x:v>
      </x:c>
      <x:c r="T1329" t="str">
        <x:v>R03</x:v>
      </x:c>
      <x:c r="U1329" t="n">
        <x:v>0</x:v>
      </x:c>
      <x:c r="V1329" t="n">
        <x:v>0</x:v>
      </x:c>
    </x:row>
    <x:row r="1330" ht="20" customHeight="1">
      <x:c r="A1330" s="4" t="str">
        <x:v>C01329</x:v>
      </x:c>
      <x:c r="B1330" s="4" t="str">
        <x:v>Motor</x:v>
      </x:c>
      <x:c r="C1330" s="4" t="str">
        <x:v>South</x:v>
      </x:c>
      <x:c r="D1330" s="4" t="str">
        <x:v>Collision</x:v>
      </x:c>
      <x:c r="E1330" s="4" t="str">
        <x:v>Medium</x:v>
      </x:c>
      <x:c r="F1330" s="10" t="n">
        <x:v>27995.16</x:v>
      </x:c>
      <x:c r="G1330" s="10" t="n">
        <x:v>6424.65</x:v>
      </x:c>
      <x:c r="H1330" s="11" t="n">
        <x:v>5</x:v>
      </x:c>
      <x:c r="I1330" s="11" t="str">
        <x:v>Settled</x:v>
      </x:c>
      <x:c r="J1330" s="11" t="n">
        <x:v>3</x:v>
      </x:c>
      <x:c r="K1330" s="11" t="n">
        <x:v>20</x:v>
      </x:c>
      <x:c r="L1330" s="11" t="n">
        <x:v>0</x:v>
      </x:c>
      <x:c r="M1330" s="4" t="str">
        <x:v>2025-01</x:v>
      </x:c>
      <x:c r="N1330" s="4" t="n">
        <x:f>IF(AND(I1330="Settled",ISNUMBER(K1330)),1,0)</x:f>
        <x:v>1</x:v>
      </x:c>
      <x:c r="O1330" s="4" t="n">
        <x:f>IF(N1330=1,IF(K1330&gt;Summary!$B$5,1,0),"")</x:f>
        <x:v>0</x:v>
      </x:c>
      <x:c r="P1330" s="12" t="n">
        <x:f>IF(AND(ISNUMBER(F1330),ISNUMBER(G1330),G1330&gt;0),F1330/G1330,"")</x:f>
        <x:v>4.357460717704466</x:v>
      </x:c>
      <x:c r="Q1330" s="14" t="d">
        <x:v>2025-01-10T00:00:00.000Z</x:v>
      </x:c>
      <x:c r="R1330" t="str">
        <x:v>P00696</x:v>
      </x:c>
      <x:c r="S1330" t="str">
        <x:v>I01329</x:v>
      </x:c>
      <x:c r="T1330" t="str">
        <x:v>R01</x:v>
      </x:c>
      <x:c r="U1330" t="n">
        <x:v>0</x:v>
      </x:c>
      <x:c r="V1330" t="n">
        <x:v>0</x:v>
      </x:c>
    </x:row>
    <x:row r="1331" ht="20" customHeight="1">
      <x:c r="A1331" s="4" t="str">
        <x:v>C01330</x:v>
      </x:c>
      <x:c r="B1331" s="4" t="str">
        <x:v>Motor</x:v>
      </x:c>
      <x:c r="C1331" s="4" t="str">
        <x:v>West</x:v>
      </x:c>
      <x:c r="D1331" s="4" t="str">
        <x:v>Collision</x:v>
      </x:c>
      <x:c r="E1331" s="4" t="str">
        <x:v>High</x:v>
      </x:c>
      <x:c r="F1331" s="10" t="n">
        <x:v>188606.27</x:v>
      </x:c>
      <x:c r="G1331" s="10" t="n">
        <x:v>10595.43</x:v>
      </x:c>
      <x:c r="H1331" s="11" t="n">
        <x:v>8</x:v>
      </x:c>
      <x:c r="I1331" s="11" t="str">
        <x:v>Settled</x:v>
      </x:c>
      <x:c r="J1331" s="11" t="n">
        <x:v>6</x:v>
      </x:c>
      <x:c r="K1331" s="11" t="n">
        <x:v>42</x:v>
      </x:c>
      <x:c r="L1331" s="11" t="n">
        <x:v>1</x:v>
      </x:c>
      <x:c r="M1331" s="4" t="str">
        <x:v>2025-11</x:v>
      </x:c>
      <x:c r="N1331" s="4" t="n">
        <x:f>IF(AND(I1331="Settled",ISNUMBER(K1331)),1,0)</x:f>
        <x:v>1</x:v>
      </x:c>
      <x:c r="O1331" s="4" t="n">
        <x:f>IF(N1331=1,IF(K1331&gt;Summary!$B$5,1,0),"")</x:f>
        <x:v>1</x:v>
      </x:c>
      <x:c r="P1331" s="12" t="n">
        <x:f>IF(AND(ISNUMBER(F1331),ISNUMBER(G1331),G1331&gt;0),F1331/G1331,"")</x:f>
        <x:v>17.800718800463972</x:v>
      </x:c>
      <x:c r="Q1331" s="14" t="d">
        <x:v>2025-11-26T00:00:00.000Z</x:v>
      </x:c>
      <x:c r="R1331" t="str">
        <x:v>P01545</x:v>
      </x:c>
      <x:c r="S1331" t="str">
        <x:v>I01330</x:v>
      </x:c>
      <x:c r="T1331" t="str">
        <x:v>R03</x:v>
      </x:c>
      <x:c r="U1331" t="n">
        <x:v>0</x:v>
      </x:c>
      <x:c r="V1331" t="n">
        <x:v>0</x:v>
      </x:c>
    </x:row>
    <x:row r="1332" ht="20" customHeight="1">
      <x:c r="A1332" s="4" t="str">
        <x:v>C01331</x:v>
      </x:c>
      <x:c r="B1332" s="4" t="str">
        <x:v>Motor</x:v>
      </x:c>
      <x:c r="C1332" s="4" t="str">
        <x:v>South</x:v>
      </x:c>
      <x:c r="D1332" s="4" t="str">
        <x:v>Collision</x:v>
      </x:c>
      <x:c r="E1332" s="4" t="str">
        <x:v>Low</x:v>
      </x:c>
      <x:c r="F1332" s="10" t="n">
        <x:v>51341.44</x:v>
      </x:c>
      <x:c r="G1332" s="10" t="n">
        <x:v>13760.57</x:v>
      </x:c>
      <x:c r="H1332" s="11" t="n">
        <x:v>9</x:v>
      </x:c>
      <x:c r="I1332" s="11" t="str">
        <x:v>Pending</x:v>
      </x:c>
      <x:c r="J1332" s="11" t="n">
        <x:v>4</x:v>
      </x:c>
      <x:c r="K1332" s="11"/>
      <x:c r="L1332" s="11" t="n">
        <x:v>0</x:v>
      </x:c>
      <x:c r="M1332" s="4" t="str">
        <x:v>2025-05</x:v>
      </x:c>
      <x:c r="N1332" s="4" t="n">
        <x:f>IF(AND(I1332="Settled",ISNUMBER(K1332)),1,0)</x:f>
        <x:v>0</x:v>
      </x:c>
      <x:c r="O1332" s="4" t="str">
        <x:f>IF(N1332=1,IF(K1332&gt;Summary!$B$5,1,0),"")</x:f>
      </x:c>
      <x:c r="P1332" s="12" t="n">
        <x:f>IF(AND(ISNUMBER(F1332),ISNUMBER(G1332),G1332&gt;0),F1332/G1332,"")</x:f>
        <x:v>3.731054745551965</x:v>
      </x:c>
      <x:c r="Q1332" s="14" t="d">
        <x:v>2025-05-15T00:00:00.000Z</x:v>
      </x:c>
      <x:c r="R1332" t="str">
        <x:v>P01307</x:v>
      </x:c>
      <x:c r="S1332" t="str">
        <x:v>I01331</x:v>
      </x:c>
      <x:c r="T1332" t="str">
        <x:v>R01</x:v>
      </x:c>
      <x:c r="U1332" t="n">
        <x:v>0</x:v>
      </x:c>
      <x:c r="V1332" t="n">
        <x:v>0</x:v>
      </x:c>
    </x:row>
    <x:row r="1333" ht="20" customHeight="1">
      <x:c r="A1333" s="4" t="str">
        <x:v>C01332</x:v>
      </x:c>
      <x:c r="B1333" s="4" t="str">
        <x:v>Motor</x:v>
      </x:c>
      <x:c r="C1333" s="4" t="str">
        <x:v>West</x:v>
      </x:c>
      <x:c r="D1333" s="4" t="str">
        <x:v>Glass Damage</x:v>
      </x:c>
      <x:c r="E1333" s="4" t="str">
        <x:v>Low</x:v>
      </x:c>
      <x:c r="F1333" s="10" t="n">
        <x:v>3502.31</x:v>
      </x:c>
      <x:c r="G1333" s="10" t="n">
        <x:v>11966.13</x:v>
      </x:c>
      <x:c r="H1333" s="11" t="n">
        <x:v>7</x:v>
      </x:c>
      <x:c r="I1333" s="11" t="str">
        <x:v>Settled</x:v>
      </x:c>
      <x:c r="J1333" s="11" t="n">
        <x:v>4</x:v>
      </x:c>
      <x:c r="K1333" s="11" t="n">
        <x:v>15</x:v>
      </x:c>
      <x:c r="L1333" s="11" t="n">
        <x:v>0</x:v>
      </x:c>
      <x:c r="M1333" s="4" t="str">
        <x:v>2025-10</x:v>
      </x:c>
      <x:c r="N1333" s="4" t="n">
        <x:f>IF(AND(I1333="Settled",ISNUMBER(K1333)),1,0)</x:f>
        <x:v>1</x:v>
      </x:c>
      <x:c r="O1333" s="4" t="n">
        <x:f>IF(N1333=1,IF(K1333&gt;Summary!$B$5,1,0),"")</x:f>
        <x:v>0</x:v>
      </x:c>
      <x:c r="P1333" s="12" t="n">
        <x:f>IF(AND(ISNUMBER(F1333),ISNUMBER(G1333),G1333&gt;0),F1333/G1333,"")</x:f>
        <x:v>0.2926852708436228</x:v>
      </x:c>
      <x:c r="Q1333" s="14" t="d">
        <x:v>2025-10-30T00:00:00.000Z</x:v>
      </x:c>
      <x:c r="R1333" t="str">
        <x:v>P00328</x:v>
      </x:c>
      <x:c r="S1333" t="str">
        <x:v>I01332</x:v>
      </x:c>
      <x:c r="T1333" t="str">
        <x:v>R03</x:v>
      </x:c>
      <x:c r="U1333" t="n">
        <x:v>0</x:v>
      </x:c>
      <x:c r="V1333" t="n">
        <x:v>0</x:v>
      </x:c>
    </x:row>
    <x:row r="1334" ht="20" customHeight="1">
      <x:c r="A1334" s="4" t="str">
        <x:v>C01333</x:v>
      </x:c>
      <x:c r="B1334" s="4" t="str">
        <x:v>Motor</x:v>
      </x:c>
      <x:c r="C1334" s="4" t="str">
        <x:v>North</x:v>
      </x:c>
      <x:c r="D1334" s="4" t="str">
        <x:v>Theft</x:v>
      </x:c>
      <x:c r="E1334" s="4" t="str">
        <x:v>High</x:v>
      </x:c>
      <x:c r="F1334" s="10" t="n">
        <x:v>243402.14</x:v>
      </x:c>
      <x:c r="G1334" s="10" t="n">
        <x:v>8084.21</x:v>
      </x:c>
      <x:c r="H1334" s="11" t="n">
        <x:v>1</x:v>
      </x:c>
      <x:c r="I1334" s="11" t="str">
        <x:v>Settled</x:v>
      </x:c>
      <x:c r="J1334" s="11" t="n">
        <x:v>2</x:v>
      </x:c>
      <x:c r="K1334" s="11" t="n">
        <x:v>16</x:v>
      </x:c>
      <x:c r="L1334" s="11" t="n">
        <x:v>0</x:v>
      </x:c>
      <x:c r="M1334" s="4" t="str">
        <x:v>2025-02</x:v>
      </x:c>
      <x:c r="N1334" s="4" t="n">
        <x:f>IF(AND(I1334="Settled",ISNUMBER(K1334)),1,0)</x:f>
        <x:v>1</x:v>
      </x:c>
      <x:c r="O1334" s="4" t="n">
        <x:f>IF(N1334=1,IF(K1334&gt;Summary!$B$5,1,0),"")</x:f>
        <x:v>0</x:v>
      </x:c>
      <x:c r="P1334" s="12" t="n">
        <x:f>IF(AND(ISNUMBER(F1334),ISNUMBER(G1334),G1334&gt;0),F1334/G1334,"")</x:f>
        <x:v>30.108339590386695</x:v>
      </x:c>
      <x:c r="Q1334" s="14" t="d">
        <x:v>2025-02-09T00:00:00.000Z</x:v>
      </x:c>
      <x:c r="R1334" t="str">
        <x:v>P01499</x:v>
      </x:c>
      <x:c r="S1334" t="str">
        <x:v>I01333</x:v>
      </x:c>
      <x:c r="T1334" t="str">
        <x:v>R02</x:v>
      </x:c>
      <x:c r="U1334" t="n">
        <x:v>0</x:v>
      </x:c>
      <x:c r="V1334" t="n">
        <x:v>0</x:v>
      </x:c>
    </x:row>
    <x:row r="1335" ht="20" customHeight="1">
      <x:c r="A1335" s="4" t="str">
        <x:v>C01334</x:v>
      </x:c>
      <x:c r="B1335" s="4" t="str">
        <x:v>Property</x:v>
      </x:c>
      <x:c r="C1335" s="4" t="str">
        <x:v>North</x:v>
      </x:c>
      <x:c r="D1335" s="4" t="str">
        <x:v>Water Damage</x:v>
      </x:c>
      <x:c r="E1335" s="4" t="str">
        <x:v>Medium</x:v>
      </x:c>
      <x:c r="F1335" s="10" t="n">
        <x:v>61286.05</x:v>
      </x:c>
      <x:c r="G1335" s="10" t="n">
        <x:v>22183.43</x:v>
      </x:c>
      <x:c r="H1335" s="11" t="n">
        <x:v>6</x:v>
      </x:c>
      <x:c r="I1335" s="11" t="str">
        <x:v>Settled</x:v>
      </x:c>
      <x:c r="J1335" s="11" t="n">
        <x:v>2</x:v>
      </x:c>
      <x:c r="K1335" s="11" t="n">
        <x:v>1</x:v>
      </x:c>
      <x:c r="L1335" s="11" t="n">
        <x:v>0</x:v>
      </x:c>
      <x:c r="M1335" s="4" t="str">
        <x:v>2025-11</x:v>
      </x:c>
      <x:c r="N1335" s="4" t="n">
        <x:f>IF(AND(I1335="Settled",ISNUMBER(K1335)),1,0)</x:f>
        <x:v>1</x:v>
      </x:c>
      <x:c r="O1335" s="4" t="n">
        <x:f>IF(N1335=1,IF(K1335&gt;Summary!$B$5,1,0),"")</x:f>
        <x:v>0</x:v>
      </x:c>
      <x:c r="P1335" s="12" t="n">
        <x:f>IF(AND(ISNUMBER(F1335),ISNUMBER(G1335),G1335&gt;0),F1335/G1335,"")</x:f>
        <x:v>2.7626949484367387</x:v>
      </x:c>
      <x:c r="Q1335" s="14" t="d">
        <x:v>2025-11-22T00:00:00.000Z</x:v>
      </x:c>
      <x:c r="R1335" t="str">
        <x:v>P00800</x:v>
      </x:c>
      <x:c r="S1335" t="str">
        <x:v>I01334</x:v>
      </x:c>
      <x:c r="T1335" t="str">
        <x:v>R02</x:v>
      </x:c>
      <x:c r="U1335" t="n">
        <x:v>0</x:v>
      </x:c>
      <x:c r="V1335" t="n">
        <x:v>0</x:v>
      </x:c>
    </x:row>
    <x:row r="1336" ht="20" customHeight="1">
      <x:c r="A1336" s="4" t="str">
        <x:v>C01335</x:v>
      </x:c>
      <x:c r="B1336" s="4" t="str">
        <x:v>Property</x:v>
      </x:c>
      <x:c r="C1336" s="4" t="str">
        <x:v>East</x:v>
      </x:c>
      <x:c r="D1336" s="4" t="str">
        <x:v>Fire</x:v>
      </x:c>
      <x:c r="E1336" s="4" t="str">
        <x:v>High</x:v>
      </x:c>
      <x:c r="F1336" s="10" t="n">
        <x:v>393625.12</x:v>
      </x:c>
      <x:c r="G1336" s="10" t="n">
        <x:v>8793.38</x:v>
      </x:c>
      <x:c r="H1336" s="11" t="n">
        <x:v>2</x:v>
      </x:c>
      <x:c r="I1336" s="11" t="str">
        <x:v>Settled</x:v>
      </x:c>
      <x:c r="J1336" s="11" t="n">
        <x:v>4</x:v>
      </x:c>
      <x:c r="K1336" s="11" t="n">
        <x:v>42</x:v>
      </x:c>
      <x:c r="L1336" s="11" t="n">
        <x:v>1</x:v>
      </x:c>
      <x:c r="M1336" s="4" t="str">
        <x:v>2025-06</x:v>
      </x:c>
      <x:c r="N1336" s="4" t="n">
        <x:f>IF(AND(I1336="Settled",ISNUMBER(K1336)),1,0)</x:f>
        <x:v>1</x:v>
      </x:c>
      <x:c r="O1336" s="4" t="n">
        <x:f>IF(N1336=1,IF(K1336&gt;Summary!$B$5,1,0),"")</x:f>
        <x:v>1</x:v>
      </x:c>
      <x:c r="P1336" s="12" t="n">
        <x:f>IF(AND(ISNUMBER(F1336),ISNUMBER(G1336),G1336&gt;0),F1336/G1336,"")</x:f>
        <x:v>44.76380186003562</x:v>
      </x:c>
      <x:c r="Q1336" s="14" t="d">
        <x:v>2025-06-13T00:00:00.000Z</x:v>
      </x:c>
      <x:c r="R1336" t="str">
        <x:v>P01351</x:v>
      </x:c>
      <x:c r="S1336" t="str">
        <x:v>I01335</x:v>
      </x:c>
      <x:c r="T1336" t="str">
        <x:v>R04</x:v>
      </x:c>
      <x:c r="U1336" t="n">
        <x:v>0</x:v>
      </x:c>
      <x:c r="V1336" t="n">
        <x:v>0</x:v>
      </x:c>
    </x:row>
    <x:row r="1337" ht="20" customHeight="1">
      <x:c r="A1337" s="4" t="str">
        <x:v>C01336</x:v>
      </x:c>
      <x:c r="B1337" s="4" t="str">
        <x:v>Property</x:v>
      </x:c>
      <x:c r="C1337" s="4" t="str">
        <x:v>West</x:v>
      </x:c>
      <x:c r="D1337" s="4" t="str">
        <x:v>Flood</x:v>
      </x:c>
      <x:c r="E1337" s="4" t="str">
        <x:v>High</x:v>
      </x:c>
      <x:c r="F1337" s="10" t="n">
        <x:v>757091.74</x:v>
      </x:c>
      <x:c r="G1337" s="10" t="n">
        <x:v>7336.68</x:v>
      </x:c>
      <x:c r="H1337" s="11" t="n">
        <x:v>10</x:v>
      </x:c>
      <x:c r="I1337" s="11" t="str">
        <x:v>Settled</x:v>
      </x:c>
      <x:c r="J1337" s="11" t="n">
        <x:v>4</x:v>
      </x:c>
      <x:c r="K1337" s="11" t="n">
        <x:v>33</x:v>
      </x:c>
      <x:c r="L1337" s="11" t="n">
        <x:v>1</x:v>
      </x:c>
      <x:c r="M1337" s="4" t="str">
        <x:v>2025-12</x:v>
      </x:c>
      <x:c r="N1337" s="4" t="n">
        <x:f>IF(AND(I1337="Settled",ISNUMBER(K1337)),1,0)</x:f>
        <x:v>1</x:v>
      </x:c>
      <x:c r="O1337" s="4" t="n">
        <x:f>IF(N1337=1,IF(K1337&gt;Summary!$B$5,1,0),"")</x:f>
        <x:v>1</x:v>
      </x:c>
      <x:c r="P1337" s="12" t="n">
        <x:f>IF(AND(ISNUMBER(F1337),ISNUMBER(G1337),G1337&gt;0),F1337/G1337,"")</x:f>
        <x:v>103.19268933632105</x:v>
      </x:c>
      <x:c r="Q1337" s="14" t="d">
        <x:v>2025-12-01T00:00:00.000Z</x:v>
      </x:c>
      <x:c r="R1337" t="str">
        <x:v>P00835</x:v>
      </x:c>
      <x:c r="S1337" t="str">
        <x:v>I01336</x:v>
      </x:c>
      <x:c r="T1337" t="str">
        <x:v>R03</x:v>
      </x:c>
      <x:c r="U1337" t="n">
        <x:v>0</x:v>
      </x:c>
      <x:c r="V1337" t="n">
        <x:v>0</x:v>
      </x:c>
    </x:row>
    <x:row r="1338" ht="20" customHeight="1">
      <x:c r="A1338" s="4" t="str">
        <x:v>C01337</x:v>
      </x:c>
      <x:c r="B1338" s="4" t="str">
        <x:v>Property</x:v>
      </x:c>
      <x:c r="C1338" s="4" t="str">
        <x:v>West</x:v>
      </x:c>
      <x:c r="D1338" s="4" t="str">
        <x:v>Flood</x:v>
      </x:c>
      <x:c r="E1338" s="4" t="str">
        <x:v>Medium</x:v>
      </x:c>
      <x:c r="F1338" s="10" t="n">
        <x:v>93220.49</x:v>
      </x:c>
      <x:c r="G1338" s="10" t="n">
        <x:v>10598.78</x:v>
      </x:c>
      <x:c r="H1338" s="11" t="n">
        <x:v>9</x:v>
      </x:c>
      <x:c r="I1338" s="11" t="str">
        <x:v>Settled</x:v>
      </x:c>
      <x:c r="J1338" s="11" t="n">
        <x:v>4</x:v>
      </x:c>
      <x:c r="K1338" s="11" t="n">
        <x:v>9</x:v>
      </x:c>
      <x:c r="L1338" s="11" t="n">
        <x:v>0</x:v>
      </x:c>
      <x:c r="M1338" s="4" t="str">
        <x:v>2025-06</x:v>
      </x:c>
      <x:c r="N1338" s="4" t="n">
        <x:f>IF(AND(I1338="Settled",ISNUMBER(K1338)),1,0)</x:f>
        <x:v>1</x:v>
      </x:c>
      <x:c r="O1338" s="4" t="n">
        <x:f>IF(N1338=1,IF(K1338&gt;Summary!$B$5,1,0),"")</x:f>
        <x:v>0</x:v>
      </x:c>
      <x:c r="P1338" s="12" t="n">
        <x:f>IF(AND(ISNUMBER(F1338),ISNUMBER(G1338),G1338&gt;0),F1338/G1338,"")</x:f>
        <x:v>8.79539814959835</x:v>
      </x:c>
      <x:c r="Q1338" s="14" t="d">
        <x:v>2025-06-06T00:00:00.000Z</x:v>
      </x:c>
      <x:c r="R1338" t="str">
        <x:v>P00967</x:v>
      </x:c>
      <x:c r="S1338" t="str">
        <x:v>I01337</x:v>
      </x:c>
      <x:c r="T1338" t="str">
        <x:v>R03</x:v>
      </x:c>
      <x:c r="U1338" t="n">
        <x:v>0</x:v>
      </x:c>
      <x:c r="V1338" t="n">
        <x:v>0</x:v>
      </x:c>
    </x:row>
    <x:row r="1339" ht="20" customHeight="1">
      <x:c r="A1339" s="4" t="str">
        <x:v>C01338</x:v>
      </x:c>
      <x:c r="B1339" s="4" t="str">
        <x:v>Motor</x:v>
      </x:c>
      <x:c r="C1339" s="4" t="str">
        <x:v>West</x:v>
      </x:c>
      <x:c r="D1339" s="4" t="str">
        <x:v>Collision</x:v>
      </x:c>
      <x:c r="E1339" s="4" t="str">
        <x:v>Medium</x:v>
      </x:c>
      <x:c r="F1339" s="10" t="n">
        <x:v>91022.7</x:v>
      </x:c>
      <x:c r="G1339" s="10" t="n">
        <x:v>13599.55</x:v>
      </x:c>
      <x:c r="H1339" s="11" t="n">
        <x:v>2</x:v>
      </x:c>
      <x:c r="I1339" s="11" t="str">
        <x:v>Settled</x:v>
      </x:c>
      <x:c r="J1339" s="11" t="n">
        <x:v>4</x:v>
      </x:c>
      <x:c r="K1339" s="11" t="n">
        <x:v>21</x:v>
      </x:c>
      <x:c r="L1339" s="11" t="n">
        <x:v>0</x:v>
      </x:c>
      <x:c r="M1339" s="4" t="str">
        <x:v>2025-09</x:v>
      </x:c>
      <x:c r="N1339" s="4" t="n">
        <x:f>IF(AND(I1339="Settled",ISNUMBER(K1339)),1,0)</x:f>
        <x:v>1</x:v>
      </x:c>
      <x:c r="O1339" s="4" t="n">
        <x:f>IF(N1339=1,IF(K1339&gt;Summary!$B$5,1,0),"")</x:f>
        <x:v>0</x:v>
      </x:c>
      <x:c r="P1339" s="12" t="n">
        <x:f>IF(AND(ISNUMBER(F1339),ISNUMBER(G1339),G1339&gt;0),F1339/G1339,"")</x:f>
        <x:v>6.693067050012685</x:v>
      </x:c>
      <x:c r="Q1339" s="14" t="d">
        <x:v>2025-09-30T00:00:00.000Z</x:v>
      </x:c>
      <x:c r="R1339" t="str">
        <x:v>P00259</x:v>
      </x:c>
      <x:c r="S1339" t="str">
        <x:v>I01338</x:v>
      </x:c>
      <x:c r="T1339" t="str">
        <x:v>R03</x:v>
      </x:c>
      <x:c r="U1339" t="n">
        <x:v>0</x:v>
      </x:c>
      <x:c r="V1339" t="n">
        <x:v>0</x:v>
      </x:c>
    </x:row>
    <x:row r="1340" ht="20" customHeight="1">
      <x:c r="A1340" s="4" t="str">
        <x:v>C01339</x:v>
      </x:c>
      <x:c r="B1340" s="4" t="str">
        <x:v>Motor</x:v>
      </x:c>
      <x:c r="C1340" s="4" t="str">
        <x:v>East</x:v>
      </x:c>
      <x:c r="D1340" s="4" t="str">
        <x:v>Theft</x:v>
      </x:c>
      <x:c r="E1340" s="4" t="str">
        <x:v>Medium</x:v>
      </x:c>
      <x:c r="F1340" s="10" t="n">
        <x:v>90785.85</x:v>
      </x:c>
      <x:c r="G1340" s="10" t="n">
        <x:v>5056.76</x:v>
      </x:c>
      <x:c r="H1340" s="11" t="n">
        <x:v>6</x:v>
      </x:c>
      <x:c r="I1340" s="11" t="str">
        <x:v>Rejected</x:v>
      </x:c>
      <x:c r="J1340" s="11" t="n">
        <x:v>4</x:v>
      </x:c>
      <x:c r="K1340" s="11"/>
      <x:c r="L1340" s="11" t="n">
        <x:v>1</x:v>
      </x:c>
      <x:c r="M1340" s="4" t="str">
        <x:v>2025-08</x:v>
      </x:c>
      <x:c r="N1340" s="4" t="n">
        <x:f>IF(AND(I1340="Settled",ISNUMBER(K1340)),1,0)</x:f>
        <x:v>0</x:v>
      </x:c>
      <x:c r="O1340" s="4" t="str">
        <x:f>IF(N1340=1,IF(K1340&gt;Summary!$B$5,1,0),"")</x:f>
      </x:c>
      <x:c r="P1340" s="12" t="n">
        <x:f>IF(AND(ISNUMBER(F1340),ISNUMBER(G1340),G1340&gt;0),F1340/G1340,"")</x:f>
        <x:v>17.95336341847349</x:v>
      </x:c>
      <x:c r="Q1340" s="14" t="d">
        <x:v>2025-08-06T00:00:00.000Z</x:v>
      </x:c>
      <x:c r="R1340" t="str">
        <x:v>P00542</x:v>
      </x:c>
      <x:c r="S1340" t="str">
        <x:v>I01339</x:v>
      </x:c>
      <x:c r="T1340" t="str">
        <x:v>R04</x:v>
      </x:c>
      <x:c r="U1340" t="n">
        <x:v>0</x:v>
      </x:c>
      <x:c r="V1340" t="n">
        <x:v>0</x:v>
      </x:c>
    </x:row>
    <x:row r="1341" ht="20" customHeight="1">
      <x:c r="A1341" s="4" t="str">
        <x:v>C01340</x:v>
      </x:c>
      <x:c r="B1341" s="4" t="str">
        <x:v>Motor</x:v>
      </x:c>
      <x:c r="C1341" s="4" t="str">
        <x:v>West</x:v>
      </x:c>
      <x:c r="D1341" s="4" t="str">
        <x:v>Glass Damage</x:v>
      </x:c>
      <x:c r="E1341" s="4" t="str">
        <x:v>High</x:v>
      </x:c>
      <x:c r="F1341" s="10" t="n">
        <x:v>26044.64</x:v>
      </x:c>
      <x:c r="G1341" s="10" t="n">
        <x:v>11518.62</x:v>
      </x:c>
      <x:c r="H1341" s="11" t="n">
        <x:v>3</x:v>
      </x:c>
      <x:c r="I1341" s="11" t="str">
        <x:v>Rejected</x:v>
      </x:c>
      <x:c r="J1341" s="11" t="n">
        <x:v>3</x:v>
      </x:c>
      <x:c r="K1341" s="11"/>
      <x:c r="L1341" s="11" t="n">
        <x:v>0</x:v>
      </x:c>
      <x:c r="M1341" s="4" t="str">
        <x:v>2025-03</x:v>
      </x:c>
      <x:c r="N1341" s="4" t="n">
        <x:f>IF(AND(I1341="Settled",ISNUMBER(K1341)),1,0)</x:f>
        <x:v>0</x:v>
      </x:c>
      <x:c r="O1341" s="4" t="str">
        <x:f>IF(N1341=1,IF(K1341&gt;Summary!$B$5,1,0),"")</x:f>
      </x:c>
      <x:c r="P1341" s="12" t="n">
        <x:f>IF(AND(ISNUMBER(F1341),ISNUMBER(G1341),G1341&gt;0),F1341/G1341,"")</x:f>
        <x:v>2.261090304220471</x:v>
      </x:c>
      <x:c r="Q1341" s="14" t="d">
        <x:v>2025-03-15T00:00:00.000Z</x:v>
      </x:c>
      <x:c r="R1341" t="str">
        <x:v>P01157</x:v>
      </x:c>
      <x:c r="S1341" t="str">
        <x:v>I01340</x:v>
      </x:c>
      <x:c r="T1341" t="str">
        <x:v>R03</x:v>
      </x:c>
      <x:c r="U1341" t="n">
        <x:v>0</x:v>
      </x:c>
      <x:c r="V1341" t="n">
        <x:v>0</x:v>
      </x:c>
    </x:row>
    <x:row r="1342" ht="20" customHeight="1">
      <x:c r="A1342" s="4" t="str">
        <x:v>C01341</x:v>
      </x:c>
      <x:c r="B1342" s="4" t="str">
        <x:v>Motor</x:v>
      </x:c>
      <x:c r="C1342" s="4" t="str">
        <x:v>East</x:v>
      </x:c>
      <x:c r="D1342" s="4" t="str">
        <x:v>Collision</x:v>
      </x:c>
      <x:c r="E1342" s="4" t="str">
        <x:v>High</x:v>
      </x:c>
      <x:c r="F1342" s="10" t="n">
        <x:v>223632.7</x:v>
      </x:c>
      <x:c r="G1342" s="10" t="n">
        <x:v>11037.09</x:v>
      </x:c>
      <x:c r="H1342" s="11" t="n">
        <x:v>6</x:v>
      </x:c>
      <x:c r="I1342" s="11" t="str">
        <x:v>Settled</x:v>
      </x:c>
      <x:c r="J1342" s="11" t="n">
        <x:v>4</x:v>
      </x:c>
      <x:c r="K1342" s="11" t="n">
        <x:v>41</x:v>
      </x:c>
      <x:c r="L1342" s="11" t="n">
        <x:v>1</x:v>
      </x:c>
      <x:c r="M1342" s="4" t="str">
        <x:v>2025-04</x:v>
      </x:c>
      <x:c r="N1342" s="4" t="n">
        <x:f>IF(AND(I1342="Settled",ISNUMBER(K1342)),1,0)</x:f>
        <x:v>1</x:v>
      </x:c>
      <x:c r="O1342" s="4" t="n">
        <x:f>IF(N1342=1,IF(K1342&gt;Summary!$B$5,1,0),"")</x:f>
        <x:v>1</x:v>
      </x:c>
      <x:c r="P1342" s="12" t="n">
        <x:f>IF(AND(ISNUMBER(F1342),ISNUMBER(G1342),G1342&gt;0),F1342/G1342,"")</x:f>
        <x:v>20.261925924315197</x:v>
      </x:c>
      <x:c r="Q1342" s="14" t="d">
        <x:v>2025-04-02T00:00:00.000Z</x:v>
      </x:c>
      <x:c r="R1342" t="str">
        <x:v>P01348</x:v>
      </x:c>
      <x:c r="S1342" t="str">
        <x:v>I01341</x:v>
      </x:c>
      <x:c r="T1342" t="str">
        <x:v>R04</x:v>
      </x:c>
      <x:c r="U1342" t="n">
        <x:v>0</x:v>
      </x:c>
      <x:c r="V1342" t="n">
        <x:v>0</x:v>
      </x:c>
    </x:row>
    <x:row r="1343" ht="20" customHeight="1">
      <x:c r="A1343" s="4" t="str">
        <x:v>C01342</x:v>
      </x:c>
      <x:c r="B1343" s="4" t="str">
        <x:v>Property</x:v>
      </x:c>
      <x:c r="C1343" s="4" t="str">
        <x:v>Central</x:v>
      </x:c>
      <x:c r="D1343" s="4" t="str">
        <x:v>Flood</x:v>
      </x:c>
      <x:c r="E1343" s="4" t="str">
        <x:v>Low</x:v>
      </x:c>
      <x:c r="F1343" s="10" t="n">
        <x:v>60129.74</x:v>
      </x:c>
      <x:c r="G1343" s="10" t="n">
        <x:v>11656.73</x:v>
      </x:c>
      <x:c r="H1343" s="11" t="n">
        <x:v>10</x:v>
      </x:c>
      <x:c r="I1343" s="11" t="str">
        <x:v>Settled</x:v>
      </x:c>
      <x:c r="J1343" s="11" t="n">
        <x:v>2</x:v>
      </x:c>
      <x:c r="K1343" s="11" t="n">
        <x:v>7</x:v>
      </x:c>
      <x:c r="L1343" s="11" t="n">
        <x:v>0</x:v>
      </x:c>
      <x:c r="M1343" s="4" t="str">
        <x:v>2025-07</x:v>
      </x:c>
      <x:c r="N1343" s="4" t="n">
        <x:f>IF(AND(I1343="Settled",ISNUMBER(K1343)),1,0)</x:f>
        <x:v>1</x:v>
      </x:c>
      <x:c r="O1343" s="4" t="n">
        <x:f>IF(N1343=1,IF(K1343&gt;Summary!$B$5,1,0),"")</x:f>
        <x:v>0</x:v>
      </x:c>
      <x:c r="P1343" s="12" t="n">
        <x:f>IF(AND(ISNUMBER(F1343),ISNUMBER(G1343),G1343&gt;0),F1343/G1343,"")</x:f>
        <x:v>5.158371172704523</x:v>
      </x:c>
      <x:c r="Q1343" s="14" t="d">
        <x:v>2025-07-16T00:00:00.000Z</x:v>
      </x:c>
      <x:c r="R1343" t="str">
        <x:v>P00143</x:v>
      </x:c>
      <x:c r="S1343" t="str">
        <x:v>I01342</x:v>
      </x:c>
      <x:c r="T1343" t="str">
        <x:v>R05</x:v>
      </x:c>
      <x:c r="U1343" t="n">
        <x:v>0</x:v>
      </x:c>
      <x:c r="V1343" t="n">
        <x:v>0</x:v>
      </x:c>
    </x:row>
    <x:row r="1344" ht="20" customHeight="1">
      <x:c r="A1344" s="4" t="str">
        <x:v>C01343</x:v>
      </x:c>
      <x:c r="B1344" s="4" t="str">
        <x:v>Motor</x:v>
      </x:c>
      <x:c r="C1344" s="4" t="str">
        <x:v>South</x:v>
      </x:c>
      <x:c r="D1344" s="4" t="str">
        <x:v>Collision</x:v>
      </x:c>
      <x:c r="E1344" s="4" t="str">
        <x:v>Medium</x:v>
      </x:c>
      <x:c r="F1344" s="10" t="n">
        <x:v>43627.24</x:v>
      </x:c>
      <x:c r="G1344" s="10" t="n">
        <x:v>8586.83</x:v>
      </x:c>
      <x:c r="H1344" s="11" t="n">
        <x:v>4</x:v>
      </x:c>
      <x:c r="I1344" s="11" t="str">
        <x:v>Settled</x:v>
      </x:c>
      <x:c r="J1344" s="11" t="n">
        <x:v>3</x:v>
      </x:c>
      <x:c r="K1344" s="11" t="n">
        <x:v>12</x:v>
      </x:c>
      <x:c r="L1344" s="11" t="n">
        <x:v>0</x:v>
      </x:c>
      <x:c r="M1344" s="4" t="str">
        <x:v>2025-06</x:v>
      </x:c>
      <x:c r="N1344" s="4" t="n">
        <x:f>IF(AND(I1344="Settled",ISNUMBER(K1344)),1,0)</x:f>
        <x:v>1</x:v>
      </x:c>
      <x:c r="O1344" s="4" t="n">
        <x:f>IF(N1344=1,IF(K1344&gt;Summary!$B$5,1,0),"")</x:f>
        <x:v>0</x:v>
      </x:c>
      <x:c r="P1344" s="12" t="n">
        <x:f>IF(AND(ISNUMBER(F1344),ISNUMBER(G1344),G1344&gt;0),F1344/G1344,"")</x:f>
        <x:v>5.0807154677570185</x:v>
      </x:c>
      <x:c r="Q1344" s="14" t="d">
        <x:v>2025-06-27T00:00:00.000Z</x:v>
      </x:c>
      <x:c r="R1344" t="str">
        <x:v>P00123</x:v>
      </x:c>
      <x:c r="S1344" t="str">
        <x:v>I01343</x:v>
      </x:c>
      <x:c r="T1344" t="str">
        <x:v>R01</x:v>
      </x:c>
      <x:c r="U1344" t="n">
        <x:v>0</x:v>
      </x:c>
      <x:c r="V1344" t="n">
        <x:v>0</x:v>
      </x:c>
    </x:row>
    <x:row r="1345" ht="20" customHeight="1">
      <x:c r="A1345" s="4" t="str">
        <x:v>C01344</x:v>
      </x:c>
      <x:c r="B1345" s="4" t="str">
        <x:v>Property</x:v>
      </x:c>
      <x:c r="C1345" s="4" t="str">
        <x:v>Central</x:v>
      </x:c>
      <x:c r="D1345" s="4" t="str">
        <x:v>Flood</x:v>
      </x:c>
      <x:c r="E1345" s="4" t="str">
        <x:v>Low</x:v>
      </x:c>
      <x:c r="F1345" s="10" t="n">
        <x:v>109467.07</x:v>
      </x:c>
      <x:c r="G1345" s="10" t="n">
        <x:v>10840.5</x:v>
      </x:c>
      <x:c r="H1345" s="11" t="n">
        <x:v>7</x:v>
      </x:c>
      <x:c r="I1345" s="11" t="str">
        <x:v>Settled</x:v>
      </x:c>
      <x:c r="J1345" s="11" t="n">
        <x:v>2</x:v>
      </x:c>
      <x:c r="K1345" s="11" t="n">
        <x:v>10</x:v>
      </x:c>
      <x:c r="L1345" s="11" t="n">
        <x:v>0</x:v>
      </x:c>
      <x:c r="M1345" s="4" t="str">
        <x:v>2025-08</x:v>
      </x:c>
      <x:c r="N1345" s="4" t="n">
        <x:f>IF(AND(I1345="Settled",ISNUMBER(K1345)),1,0)</x:f>
        <x:v>1</x:v>
      </x:c>
      <x:c r="O1345" s="4" t="n">
        <x:f>IF(N1345=1,IF(K1345&gt;Summary!$B$5,1,0),"")</x:f>
        <x:v>0</x:v>
      </x:c>
      <x:c r="P1345" s="12" t="n">
        <x:f>IF(AND(ISNUMBER(F1345),ISNUMBER(G1345),G1345&gt;0),F1345/G1345,"")</x:f>
        <x:v>10.09797241824639</x:v>
      </x:c>
      <x:c r="Q1345" s="14" t="d">
        <x:v>2025-08-13T00:00:00.000Z</x:v>
      </x:c>
      <x:c r="R1345" t="str">
        <x:v>P01109</x:v>
      </x:c>
      <x:c r="S1345" t="str">
        <x:v>I01344</x:v>
      </x:c>
      <x:c r="T1345" t="str">
        <x:v>R05</x:v>
      </x:c>
      <x:c r="U1345" t="n">
        <x:v>0</x:v>
      </x:c>
      <x:c r="V1345" t="n">
        <x:v>0</x:v>
      </x:c>
    </x:row>
    <x:row r="1346" ht="20" customHeight="1">
      <x:c r="A1346" s="4" t="str">
        <x:v>C01345</x:v>
      </x:c>
      <x:c r="B1346" s="4" t="str">
        <x:v>Motor</x:v>
      </x:c>
      <x:c r="C1346" s="4" t="str">
        <x:v>South</x:v>
      </x:c>
      <x:c r="D1346" s="4" t="str">
        <x:v>Collision</x:v>
      </x:c>
      <x:c r="E1346" s="4" t="str">
        <x:v>Medium</x:v>
      </x:c>
      <x:c r="F1346" s="10" t="n">
        <x:v>91451.72</x:v>
      </x:c>
      <x:c r="G1346" s="10" t="n">
        <x:v>2755.35</x:v>
      </x:c>
      <x:c r="H1346" s="11" t="n">
        <x:v>9</x:v>
      </x:c>
      <x:c r="I1346" s="11" t="str">
        <x:v>Settled</x:v>
      </x:c>
      <x:c r="J1346" s="11" t="n">
        <x:v>4</x:v>
      </x:c>
      <x:c r="K1346" s="11" t="n">
        <x:v>23</x:v>
      </x:c>
      <x:c r="L1346" s="11" t="n">
        <x:v>0</x:v>
      </x:c>
      <x:c r="M1346" s="4" t="str">
        <x:v>2025-10</x:v>
      </x:c>
      <x:c r="N1346" s="4" t="n">
        <x:f>IF(AND(I1346="Settled",ISNUMBER(K1346)),1,0)</x:f>
        <x:v>1</x:v>
      </x:c>
      <x:c r="O1346" s="4" t="n">
        <x:f>IF(N1346=1,IF(K1346&gt;Summary!$B$5,1,0),"")</x:f>
        <x:v>0</x:v>
      </x:c>
      <x:c r="P1346" s="12" t="n">
        <x:f>IF(AND(ISNUMBER(F1346),ISNUMBER(G1346),G1346&gt;0),F1346/G1346,"")</x:f>
        <x:v>33.190600105249786</x:v>
      </x:c>
      <x:c r="Q1346" s="14" t="d">
        <x:v>2025-10-22T00:00:00.000Z</x:v>
      </x:c>
      <x:c r="R1346" t="str">
        <x:v>P00716</x:v>
      </x:c>
      <x:c r="S1346" t="str">
        <x:v>I01345</x:v>
      </x:c>
      <x:c r="T1346" t="str">
        <x:v>R01</x:v>
      </x:c>
      <x:c r="U1346" t="n">
        <x:v>0</x:v>
      </x:c>
      <x:c r="V1346" t="n">
        <x:v>0</x:v>
      </x:c>
    </x:row>
    <x:row r="1347" ht="20" customHeight="1">
      <x:c r="A1347" s="4" t="str">
        <x:v>C01346</x:v>
      </x:c>
      <x:c r="B1347" s="4" t="str">
        <x:v>Motor</x:v>
      </x:c>
      <x:c r="C1347" s="4" t="str">
        <x:v>Central</x:v>
      </x:c>
      <x:c r="D1347" s="4" t="str">
        <x:v>Collision</x:v>
      </x:c>
      <x:c r="E1347" s="4" t="str">
        <x:v>High</x:v>
      </x:c>
      <x:c r="F1347" s="10" t="n">
        <x:v>203664.77</x:v>
      </x:c>
      <x:c r="G1347" s="10" t="n">
        <x:v>24932.55</x:v>
      </x:c>
      <x:c r="H1347" s="11" t="n">
        <x:v>4</x:v>
      </x:c>
      <x:c r="I1347" s="11" t="str">
        <x:v>Pending</x:v>
      </x:c>
      <x:c r="J1347" s="11" t="n">
        <x:v>6</x:v>
      </x:c>
      <x:c r="K1347" s="11"/>
      <x:c r="L1347" s="11" t="n">
        <x:v>1</x:v>
      </x:c>
      <x:c r="M1347" s="4" t="str">
        <x:v>2025-10</x:v>
      </x:c>
      <x:c r="N1347" s="4" t="n">
        <x:f>IF(AND(I1347="Settled",ISNUMBER(K1347)),1,0)</x:f>
        <x:v>0</x:v>
      </x:c>
      <x:c r="O1347" s="4" t="str">
        <x:f>IF(N1347=1,IF(K1347&gt;Summary!$B$5,1,0),"")</x:f>
      </x:c>
      <x:c r="P1347" s="12" t="n">
        <x:f>IF(AND(ISNUMBER(F1347),ISNUMBER(G1347),G1347&gt;0),F1347/G1347,"")</x:f>
        <x:v>8.168629763100846</x:v>
      </x:c>
      <x:c r="Q1347" s="14" t="d">
        <x:v>2025-10-10T00:00:00.000Z</x:v>
      </x:c>
      <x:c r="R1347" t="str">
        <x:v>P01358</x:v>
      </x:c>
      <x:c r="S1347" t="str">
        <x:v>I01346</x:v>
      </x:c>
      <x:c r="T1347" t="str">
        <x:v>R05</x:v>
      </x:c>
      <x:c r="U1347" t="n">
        <x:v>0</x:v>
      </x:c>
      <x:c r="V1347" t="n">
        <x:v>0</x:v>
      </x:c>
    </x:row>
    <x:row r="1348" ht="20" customHeight="1">
      <x:c r="A1348" s="4" t="str">
        <x:v>C01347</x:v>
      </x:c>
      <x:c r="B1348" s="4" t="str">
        <x:v>Property</x:v>
      </x:c>
      <x:c r="C1348" s="4" t="str">
        <x:v>North</x:v>
      </x:c>
      <x:c r="D1348" s="4" t="str">
        <x:v>Flood</x:v>
      </x:c>
      <x:c r="E1348" s="4" t="str">
        <x:v>High</x:v>
      </x:c>
      <x:c r="F1348" s="10" t="n">
        <x:v>32220.88</x:v>
      </x:c>
      <x:c r="G1348" s="10" t="n">
        <x:v>7987.19</x:v>
      </x:c>
      <x:c r="H1348" s="11" t="n">
        <x:v>5</x:v>
      </x:c>
      <x:c r="I1348" s="11" t="str">
        <x:v>Pending</x:v>
      </x:c>
      <x:c r="J1348" s="11" t="n">
        <x:v>5</x:v>
      </x:c>
      <x:c r="K1348" s="11"/>
      <x:c r="L1348" s="11" t="n">
        <x:v>1</x:v>
      </x:c>
      <x:c r="M1348" s="4" t="str">
        <x:v>2025-01</x:v>
      </x:c>
      <x:c r="N1348" s="4" t="n">
        <x:f>IF(AND(I1348="Settled",ISNUMBER(K1348)),1,0)</x:f>
        <x:v>0</x:v>
      </x:c>
      <x:c r="O1348" s="4" t="str">
        <x:f>IF(N1348=1,IF(K1348&gt;Summary!$B$5,1,0),"")</x:f>
      </x:c>
      <x:c r="P1348" s="12" t="n">
        <x:f>IF(AND(ISNUMBER(F1348),ISNUMBER(G1348),G1348&gt;0),F1348/G1348,"")</x:f>
        <x:v>4.03406955387314</x:v>
      </x:c>
      <x:c r="Q1348" s="14" t="d">
        <x:v>2025-01-22T00:00:00.000Z</x:v>
      </x:c>
      <x:c r="R1348" t="str">
        <x:v>P00110</x:v>
      </x:c>
      <x:c r="S1348" t="str">
        <x:v>I01347</x:v>
      </x:c>
      <x:c r="T1348" t="str">
        <x:v>R02</x:v>
      </x:c>
      <x:c r="U1348" t="n">
        <x:v>0</x:v>
      </x:c>
      <x:c r="V1348" t="n">
        <x:v>0</x:v>
      </x:c>
    </x:row>
    <x:row r="1349" ht="20" customHeight="1">
      <x:c r="A1349" s="4" t="str">
        <x:v>C01348</x:v>
      </x:c>
      <x:c r="B1349" s="4" t="str">
        <x:v>Motor</x:v>
      </x:c>
      <x:c r="C1349" s="4" t="str">
        <x:v>South</x:v>
      </x:c>
      <x:c r="D1349" s="4" t="str">
        <x:v>Collision</x:v>
      </x:c>
      <x:c r="E1349" s="4" t="str">
        <x:v>Medium</x:v>
      </x:c>
      <x:c r="F1349" s="10" t="n">
        <x:v>58604.65</x:v>
      </x:c>
      <x:c r="G1349" s="10" t="n">
        <x:v>15485.24</x:v>
      </x:c>
      <x:c r="H1349" s="11" t="n">
        <x:v>10</x:v>
      </x:c>
      <x:c r="I1349" s="11" t="str">
        <x:v>Settled</x:v>
      </x:c>
      <x:c r="J1349" s="11" t="n">
        <x:v>2</x:v>
      </x:c>
      <x:c r="K1349" s="11" t="n">
        <x:v>19</x:v>
      </x:c>
      <x:c r="L1349" s="11" t="n">
        <x:v>0</x:v>
      </x:c>
      <x:c r="M1349" s="4" t="str">
        <x:v>2025-06</x:v>
      </x:c>
      <x:c r="N1349" s="4" t="n">
        <x:f>IF(AND(I1349="Settled",ISNUMBER(K1349)),1,0)</x:f>
        <x:v>1</x:v>
      </x:c>
      <x:c r="O1349" s="4" t="n">
        <x:f>IF(N1349=1,IF(K1349&gt;Summary!$B$5,1,0),"")</x:f>
        <x:v>0</x:v>
      </x:c>
      <x:c r="P1349" s="12" t="n">
        <x:f>IF(AND(ISNUMBER(F1349),ISNUMBER(G1349),G1349&gt;0),F1349/G1349,"")</x:f>
        <x:v>3.784549028623386</x:v>
      </x:c>
      <x:c r="Q1349" s="14" t="d">
        <x:v>2025-06-30T00:00:00.000Z</x:v>
      </x:c>
      <x:c r="R1349" t="str">
        <x:v>P00560</x:v>
      </x:c>
      <x:c r="S1349" t="str">
        <x:v>I01348</x:v>
      </x:c>
      <x:c r="T1349" t="str">
        <x:v>R01</x:v>
      </x:c>
      <x:c r="U1349" t="n">
        <x:v>0</x:v>
      </x:c>
      <x:c r="V1349" t="n">
        <x:v>0</x:v>
      </x:c>
    </x:row>
    <x:row r="1350" ht="20" customHeight="1">
      <x:c r="A1350" s="4" t="str">
        <x:v>C01349</x:v>
      </x:c>
      <x:c r="B1350" s="4" t="str">
        <x:v>Motor</x:v>
      </x:c>
      <x:c r="C1350" s="4" t="str">
        <x:v>East</x:v>
      </x:c>
      <x:c r="D1350" s="4" t="str">
        <x:v>Collision</x:v>
      </x:c>
      <x:c r="E1350" s="4" t="str">
        <x:v>Low</x:v>
      </x:c>
      <x:c r="F1350" s="10" t="n">
        <x:v>22155.45</x:v>
      </x:c>
      <x:c r="G1350" s="10" t="n">
        <x:v>40595.4</x:v>
      </x:c>
      <x:c r="H1350" s="11" t="n">
        <x:v>1</x:v>
      </x:c>
      <x:c r="I1350" s="11" t="str">
        <x:v>Settled</x:v>
      </x:c>
      <x:c r="J1350" s="11" t="n">
        <x:v>3</x:v>
      </x:c>
      <x:c r="K1350" s="11" t="n">
        <x:v>18</x:v>
      </x:c>
      <x:c r="L1350" s="11" t="n">
        <x:v>0</x:v>
      </x:c>
      <x:c r="M1350" s="4" t="str">
        <x:v>2025-02</x:v>
      </x:c>
      <x:c r="N1350" s="4" t="n">
        <x:f>IF(AND(I1350="Settled",ISNUMBER(K1350)),1,0)</x:f>
        <x:v>1</x:v>
      </x:c>
      <x:c r="O1350" s="4" t="n">
        <x:f>IF(N1350=1,IF(K1350&gt;Summary!$B$5,1,0),"")</x:f>
        <x:v>0</x:v>
      </x:c>
      <x:c r="P1350" s="12" t="n">
        <x:f>IF(AND(ISNUMBER(F1350),ISNUMBER(G1350),G1350&gt;0),F1350/G1350,"")</x:f>
        <x:v>0.5457625740847485</x:v>
      </x:c>
      <x:c r="Q1350" s="14" t="d">
        <x:v>2025-02-24T00:00:00.000Z</x:v>
      </x:c>
      <x:c r="R1350" t="str">
        <x:v>P00057</x:v>
      </x:c>
      <x:c r="S1350" t="str">
        <x:v>I01349</x:v>
      </x:c>
      <x:c r="T1350" t="str">
        <x:v>R04</x:v>
      </x:c>
      <x:c r="U1350" t="n">
        <x:v>0</x:v>
      </x:c>
      <x:c r="V1350" t="n">
        <x:v>0</x:v>
      </x:c>
    </x:row>
    <x:row r="1351" ht="20" customHeight="1">
      <x:c r="A1351" s="4" t="str">
        <x:v>C01350</x:v>
      </x:c>
      <x:c r="B1351" s="4" t="str">
        <x:v>Motor</x:v>
      </x:c>
      <x:c r="C1351" s="4" t="str">
        <x:v>West</x:v>
      </x:c>
      <x:c r="D1351" s="4" t="str">
        <x:v>Glass Damage</x:v>
      </x:c>
      <x:c r="E1351" s="4" t="str">
        <x:v>Low</x:v>
      </x:c>
      <x:c r="F1351" s="10" t="n">
        <x:v>4835.33</x:v>
      </x:c>
      <x:c r="G1351" s="10" t="n">
        <x:v>16805.42</x:v>
      </x:c>
      <x:c r="H1351" s="11" t="n">
        <x:v>4</x:v>
      </x:c>
      <x:c r="I1351" s="11" t="str">
        <x:v>Settled</x:v>
      </x:c>
      <x:c r="J1351" s="11" t="n">
        <x:v>4</x:v>
      </x:c>
      <x:c r="K1351" s="11" t="n">
        <x:v>19</x:v>
      </x:c>
      <x:c r="L1351" s="11" t="n">
        <x:v>0</x:v>
      </x:c>
      <x:c r="M1351" s="4" t="str">
        <x:v>2025-07</x:v>
      </x:c>
      <x:c r="N1351" s="4" t="n">
        <x:f>IF(AND(I1351="Settled",ISNUMBER(K1351)),1,0)</x:f>
        <x:v>1</x:v>
      </x:c>
      <x:c r="O1351" s="4" t="n">
        <x:f>IF(N1351=1,IF(K1351&gt;Summary!$B$5,1,0),"")</x:f>
        <x:v>0</x:v>
      </x:c>
      <x:c r="P1351" s="12" t="n">
        <x:f>IF(AND(ISNUMBER(F1351),ISNUMBER(G1351),G1351&gt;0),F1351/G1351,"")</x:f>
        <x:v>0.28772443652107477</x:v>
      </x:c>
      <x:c r="Q1351" s="14" t="d">
        <x:v>2025-07-07T00:00:00.000Z</x:v>
      </x:c>
      <x:c r="R1351" t="str">
        <x:v>P01136</x:v>
      </x:c>
      <x:c r="S1351" t="str">
        <x:v>I01350</x:v>
      </x:c>
      <x:c r="T1351" t="str">
        <x:v>R03</x:v>
      </x:c>
      <x:c r="U1351" t="n">
        <x:v>0</x:v>
      </x:c>
      <x:c r="V1351" t="n">
        <x:v>0</x:v>
      </x:c>
    </x:row>
    <x:row r="1352" ht="20" customHeight="1">
      <x:c r="A1352" s="4" t="str">
        <x:v>C01351</x:v>
      </x:c>
      <x:c r="B1352" s="4" t="str">
        <x:v>Motor</x:v>
      </x:c>
      <x:c r="C1352" s="4" t="str">
        <x:v>South</x:v>
      </x:c>
      <x:c r="D1352" s="4" t="str">
        <x:v>Collision</x:v>
      </x:c>
      <x:c r="E1352" s="4" t="str">
        <x:v>Low</x:v>
      </x:c>
      <x:c r="F1352" s="10" t="n">
        <x:v>27571.92</x:v>
      </x:c>
      <x:c r="G1352" s="10" t="n">
        <x:v>18586.36</x:v>
      </x:c>
      <x:c r="H1352" s="11" t="n">
        <x:v>9</x:v>
      </x:c>
      <x:c r="I1352" s="11" t="str">
        <x:v>Settled</x:v>
      </x:c>
      <x:c r="J1352" s="11" t="n">
        <x:v>2</x:v>
      </x:c>
      <x:c r="K1352" s="11" t="n">
        <x:v>17</x:v>
      </x:c>
      <x:c r="L1352" s="11" t="n">
        <x:v>0</x:v>
      </x:c>
      <x:c r="M1352" s="4" t="str">
        <x:v>2025-07</x:v>
      </x:c>
      <x:c r="N1352" s="4" t="n">
        <x:f>IF(AND(I1352="Settled",ISNUMBER(K1352)),1,0)</x:f>
        <x:v>1</x:v>
      </x:c>
      <x:c r="O1352" s="4" t="n">
        <x:f>IF(N1352=1,IF(K1352&gt;Summary!$B$5,1,0),"")</x:f>
        <x:v>0</x:v>
      </x:c>
      <x:c r="P1352" s="12" t="n">
        <x:f>IF(AND(ISNUMBER(F1352),ISNUMBER(G1352),G1352&gt;0),F1352/G1352,"")</x:f>
        <x:v>1.483449153034806</x:v>
      </x:c>
      <x:c r="Q1352" s="14" t="d">
        <x:v>2025-07-15T00:00:00.000Z</x:v>
      </x:c>
      <x:c r="R1352" t="str">
        <x:v>P01373</x:v>
      </x:c>
      <x:c r="S1352" t="str">
        <x:v>I01351</x:v>
      </x:c>
      <x:c r="T1352" t="str">
        <x:v>R01</x:v>
      </x:c>
      <x:c r="U1352" t="n">
        <x:v>0</x:v>
      </x:c>
      <x:c r="V1352" t="n">
        <x:v>0</x:v>
      </x:c>
    </x:row>
    <x:row r="1353" ht="20" customHeight="1">
      <x:c r="A1353" s="4" t="str">
        <x:v>C01352</x:v>
      </x:c>
      <x:c r="B1353" s="4" t="str">
        <x:v>Motor</x:v>
      </x:c>
      <x:c r="C1353" s="4" t="str">
        <x:v>South</x:v>
      </x:c>
      <x:c r="D1353" s="4" t="str">
        <x:v>Collision</x:v>
      </x:c>
      <x:c r="E1353" s="4" t="str">
        <x:v>Low</x:v>
      </x:c>
      <x:c r="F1353" s="10" t="n">
        <x:v>22753.65</x:v>
      </x:c>
      <x:c r="G1353" s="10" t="n">
        <x:v>4542.5</x:v>
      </x:c>
      <x:c r="H1353" s="11" t="n">
        <x:v>9</x:v>
      </x:c>
      <x:c r="I1353" s="11" t="str">
        <x:v>Settled</x:v>
      </x:c>
      <x:c r="J1353" s="11" t="n">
        <x:v>4</x:v>
      </x:c>
      <x:c r="K1353" s="11" t="n">
        <x:v>2</x:v>
      </x:c>
      <x:c r="L1353" s="11" t="n">
        <x:v>0</x:v>
      </x:c>
      <x:c r="M1353" s="4" t="str">
        <x:v>2025-12</x:v>
      </x:c>
      <x:c r="N1353" s="4" t="n">
        <x:f>IF(AND(I1353="Settled",ISNUMBER(K1353)),1,0)</x:f>
        <x:v>1</x:v>
      </x:c>
      <x:c r="O1353" s="4" t="n">
        <x:f>IF(N1353=1,IF(K1353&gt;Summary!$B$5,1,0),"")</x:f>
        <x:v>0</x:v>
      </x:c>
      <x:c r="P1353" s="12" t="n">
        <x:f>IF(AND(ISNUMBER(F1353),ISNUMBER(G1353),G1353&gt;0),F1353/G1353,"")</x:f>
        <x:v>5.009058888277381</x:v>
      </x:c>
      <x:c r="Q1353" s="14" t="d">
        <x:v>2025-12-30T00:00:00.000Z</x:v>
      </x:c>
      <x:c r="R1353" t="str">
        <x:v>P00251</x:v>
      </x:c>
      <x:c r="S1353" t="str">
        <x:v>I01352</x:v>
      </x:c>
      <x:c r="T1353" t="str">
        <x:v>R01</x:v>
      </x:c>
      <x:c r="U1353" t="n">
        <x:v>0</x:v>
      </x:c>
      <x:c r="V1353" t="n">
        <x:v>0</x:v>
      </x:c>
    </x:row>
    <x:row r="1354" ht="20" customHeight="1">
      <x:c r="A1354" s="4" t="str">
        <x:v>C01353</x:v>
      </x:c>
      <x:c r="B1354" s="4" t="str">
        <x:v>Motor</x:v>
      </x:c>
      <x:c r="C1354" s="4" t="str">
        <x:v>West</x:v>
      </x:c>
      <x:c r="D1354" s="4" t="str">
        <x:v>Theft</x:v>
      </x:c>
      <x:c r="E1354" s="4" t="str">
        <x:v>High</x:v>
      </x:c>
      <x:c r="F1354" s="10" t="n">
        <x:v>244250.23</x:v>
      </x:c>
      <x:c r="G1354" s="10" t="n">
        <x:v>4145.57</x:v>
      </x:c>
      <x:c r="H1354" s="11" t="n">
        <x:v>4</x:v>
      </x:c>
      <x:c r="I1354" s="11" t="str">
        <x:v>Pending</x:v>
      </x:c>
      <x:c r="J1354" s="11" t="n">
        <x:v>2</x:v>
      </x:c>
      <x:c r="K1354" s="11"/>
      <x:c r="L1354" s="11" t="n">
        <x:v>0</x:v>
      </x:c>
      <x:c r="M1354" s="4" t="str">
        <x:v>2025-05</x:v>
      </x:c>
      <x:c r="N1354" s="4" t="n">
        <x:f>IF(AND(I1354="Settled",ISNUMBER(K1354)),1,0)</x:f>
        <x:v>0</x:v>
      </x:c>
      <x:c r="O1354" s="4" t="str">
        <x:f>IF(N1354=1,IF(K1354&gt;Summary!$B$5,1,0),"")</x:f>
      </x:c>
      <x:c r="P1354" s="12" t="n">
        <x:f>IF(AND(ISNUMBER(F1354),ISNUMBER(G1354),G1354&gt;0),F1354/G1354,"")</x:f>
        <x:v>58.9183706945004</x:v>
      </x:c>
      <x:c r="Q1354" s="14" t="d">
        <x:v>2025-05-22T00:00:00.000Z</x:v>
      </x:c>
      <x:c r="R1354" t="str">
        <x:v>P00519</x:v>
      </x:c>
      <x:c r="S1354" t="str">
        <x:v>I01353</x:v>
      </x:c>
      <x:c r="T1354" t="str">
        <x:v>R03</x:v>
      </x:c>
      <x:c r="U1354" t="n">
        <x:v>0</x:v>
      </x:c>
      <x:c r="V1354" t="n">
        <x:v>0</x:v>
      </x:c>
    </x:row>
    <x:row r="1355" ht="20" customHeight="1">
      <x:c r="A1355" s="4" t="str">
        <x:v>C01354</x:v>
      </x:c>
      <x:c r="B1355" s="4" t="str">
        <x:v>Motor</x:v>
      </x:c>
      <x:c r="C1355" s="4" t="str">
        <x:v>North</x:v>
      </x:c>
      <x:c r="D1355" s="4" t="str">
        <x:v>Glass Damage</x:v>
      </x:c>
      <x:c r="E1355" s="4" t="str">
        <x:v>Medium</x:v>
      </x:c>
      <x:c r="F1355" s="10" t="n">
        <x:v>9924.87</x:v>
      </x:c>
      <x:c r="G1355" s="10" t="n">
        <x:v>4000.74</x:v>
      </x:c>
      <x:c r="H1355" s="11" t="n">
        <x:v>5</x:v>
      </x:c>
      <x:c r="I1355" s="11" t="str">
        <x:v>Pending</x:v>
      </x:c>
      <x:c r="J1355" s="11" t="n">
        <x:v>2</x:v>
      </x:c>
      <x:c r="K1355" s="11"/>
      <x:c r="L1355" s="11" t="n">
        <x:v>0</x:v>
      </x:c>
      <x:c r="M1355" s="4" t="str">
        <x:v>2025-06</x:v>
      </x:c>
      <x:c r="N1355" s="4" t="n">
        <x:f>IF(AND(I1355="Settled",ISNUMBER(K1355)),1,0)</x:f>
        <x:v>0</x:v>
      </x:c>
      <x:c r="O1355" s="4" t="str">
        <x:f>IF(N1355=1,IF(K1355&gt;Summary!$B$5,1,0),"")</x:f>
      </x:c>
      <x:c r="P1355" s="12" t="n">
        <x:f>IF(AND(ISNUMBER(F1355),ISNUMBER(G1355),G1355&gt;0),F1355/G1355,"")</x:f>
        <x:v>2.480758559666462</x:v>
      </x:c>
      <x:c r="Q1355" s="14" t="d">
        <x:v>2025-06-15T00:00:00.000Z</x:v>
      </x:c>
      <x:c r="R1355" t="str">
        <x:v>P01354</x:v>
      </x:c>
      <x:c r="S1355" t="str">
        <x:v>I01354</x:v>
      </x:c>
      <x:c r="T1355" t="str">
        <x:v>R02</x:v>
      </x:c>
      <x:c r="U1355" t="n">
        <x:v>0</x:v>
      </x:c>
      <x:c r="V1355" t="n">
        <x:v>0</x:v>
      </x:c>
    </x:row>
    <x:row r="1356" ht="20" customHeight="1">
      <x:c r="A1356" s="4" t="str">
        <x:v>C01355</x:v>
      </x:c>
      <x:c r="B1356" s="4" t="str">
        <x:v>Motor</x:v>
      </x:c>
      <x:c r="C1356" s="4" t="str">
        <x:v>West</x:v>
      </x:c>
      <x:c r="D1356" s="4" t="str">
        <x:v>Collision</x:v>
      </x:c>
      <x:c r="E1356" s="4" t="str">
        <x:v>Low</x:v>
      </x:c>
      <x:c r="F1356" s="10" t="n">
        <x:v>44944.05</x:v>
      </x:c>
      <x:c r="G1356" s="10" t="n">
        <x:v>3808.79</x:v>
      </x:c>
      <x:c r="H1356" s="11" t="n">
        <x:v>4</x:v>
      </x:c>
      <x:c r="I1356" s="11" t="str">
        <x:v>Settled</x:v>
      </x:c>
      <x:c r="J1356" s="11" t="n">
        <x:v>3</x:v>
      </x:c>
      <x:c r="K1356" s="11" t="n">
        <x:v>20</x:v>
      </x:c>
      <x:c r="L1356" s="11" t="n">
        <x:v>0</x:v>
      </x:c>
      <x:c r="M1356" s="4" t="str">
        <x:v>2025-07</x:v>
      </x:c>
      <x:c r="N1356" s="4" t="n">
        <x:f>IF(AND(I1356="Settled",ISNUMBER(K1356)),1,0)</x:f>
        <x:v>1</x:v>
      </x:c>
      <x:c r="O1356" s="4" t="n">
        <x:f>IF(N1356=1,IF(K1356&gt;Summary!$B$5,1,0),"")</x:f>
        <x:v>0</x:v>
      </x:c>
      <x:c r="P1356" s="12" t="n">
        <x:f>IF(AND(ISNUMBER(F1356),ISNUMBER(G1356),G1356&gt;0),F1356/G1356,"")</x:f>
        <x:v>11.800086116588208</x:v>
      </x:c>
      <x:c r="Q1356" s="14" t="d">
        <x:v>2025-07-06T00:00:00.000Z</x:v>
      </x:c>
      <x:c r="R1356" t="str">
        <x:v>P00067</x:v>
      </x:c>
      <x:c r="S1356" t="str">
        <x:v>I01355</x:v>
      </x:c>
      <x:c r="T1356" t="str">
        <x:v>R03</x:v>
      </x:c>
      <x:c r="U1356" t="n">
        <x:v>0</x:v>
      </x:c>
      <x:c r="V1356" t="n">
        <x:v>0</x:v>
      </x:c>
    </x:row>
    <x:row r="1357" ht="20" customHeight="1">
      <x:c r="A1357" s="4" t="str">
        <x:v>C01356</x:v>
      </x:c>
      <x:c r="B1357" s="4" t="str">
        <x:v>Property</x:v>
      </x:c>
      <x:c r="C1357" s="4" t="str">
        <x:v>West</x:v>
      </x:c>
      <x:c r="D1357" s="4" t="str">
        <x:v>Fire</x:v>
      </x:c>
      <x:c r="E1357" s="4" t="str">
        <x:v>Medium</x:v>
      </x:c>
      <x:c r="F1357" s="10" t="n">
        <x:v>282429.97</x:v>
      </x:c>
      <x:c r="G1357" s="10" t="n">
        <x:v>8646.54</x:v>
      </x:c>
      <x:c r="H1357" s="11" t="n">
        <x:v>1</x:v>
      </x:c>
      <x:c r="I1357" s="11" t="str">
        <x:v>Pending</x:v>
      </x:c>
      <x:c r="J1357" s="11" t="n">
        <x:v>5</x:v>
      </x:c>
      <x:c r="K1357" s="11"/>
      <x:c r="L1357" s="11" t="n">
        <x:v>1</x:v>
      </x:c>
      <x:c r="M1357" s="4" t="str">
        <x:v>2025-02</x:v>
      </x:c>
      <x:c r="N1357" s="4" t="n">
        <x:f>IF(AND(I1357="Settled",ISNUMBER(K1357)),1,0)</x:f>
        <x:v>0</x:v>
      </x:c>
      <x:c r="O1357" s="4" t="str">
        <x:f>IF(N1357=1,IF(K1357&gt;Summary!$B$5,1,0),"")</x:f>
      </x:c>
      <x:c r="P1357" s="12" t="n">
        <x:f>IF(AND(ISNUMBER(F1357),ISNUMBER(G1357),G1357&gt;0),F1357/G1357,"")</x:f>
        <x:v>32.66392915547721</x:v>
      </x:c>
      <x:c r="Q1357" s="14" t="d">
        <x:v>2025-02-17T00:00:00.000Z</x:v>
      </x:c>
      <x:c r="R1357" t="str">
        <x:v>P01524</x:v>
      </x:c>
      <x:c r="S1357" t="str">
        <x:v>I01356</x:v>
      </x:c>
      <x:c r="T1357" t="str">
        <x:v>R03</x:v>
      </x:c>
      <x:c r="U1357" t="n">
        <x:v>0</x:v>
      </x:c>
      <x:c r="V1357" t="n">
        <x:v>0</x:v>
      </x:c>
    </x:row>
    <x:row r="1358" ht="20" customHeight="1">
      <x:c r="A1358" s="4" t="str">
        <x:v>C01357</x:v>
      </x:c>
      <x:c r="B1358" s="4" t="str">
        <x:v>Property</x:v>
      </x:c>
      <x:c r="C1358" s="4" t="str">
        <x:v>Central</x:v>
      </x:c>
      <x:c r="D1358" s="4" t="str">
        <x:v>Water Damage</x:v>
      </x:c>
      <x:c r="E1358" s="4" t="str">
        <x:v>Low</x:v>
      </x:c>
      <x:c r="F1358" s="10" t="n">
        <x:v>31884.83</x:v>
      </x:c>
      <x:c r="G1358" s="10" t="n">
        <x:v>30787.03</x:v>
      </x:c>
      <x:c r="H1358" s="11" t="n">
        <x:v>2</x:v>
      </x:c>
      <x:c r="I1358" s="11" t="str">
        <x:v>Settled</x:v>
      </x:c>
      <x:c r="J1358" s="11" t="n">
        <x:v>2</x:v>
      </x:c>
      <x:c r="K1358" s="11" t="n">
        <x:v>3</x:v>
      </x:c>
      <x:c r="L1358" s="11" t="n">
        <x:v>0</x:v>
      </x:c>
      <x:c r="M1358" s="4" t="str">
        <x:v>2025-01</x:v>
      </x:c>
      <x:c r="N1358" s="4" t="n">
        <x:f>IF(AND(I1358="Settled",ISNUMBER(K1358)),1,0)</x:f>
        <x:v>1</x:v>
      </x:c>
      <x:c r="O1358" s="4" t="n">
        <x:f>IF(N1358=1,IF(K1358&gt;Summary!$B$5,1,0),"")</x:f>
        <x:v>0</x:v>
      </x:c>
      <x:c r="P1358" s="12" t="n">
        <x:f>IF(AND(ISNUMBER(F1358),ISNUMBER(G1358),G1358&gt;0),F1358/G1358,"")</x:f>
        <x:v>1.0356578728120251</x:v>
      </x:c>
      <x:c r="Q1358" s="14" t="d">
        <x:v>2025-01-22T00:00:00.000Z</x:v>
      </x:c>
      <x:c r="R1358" t="str">
        <x:v>P01420</x:v>
      </x:c>
      <x:c r="S1358" t="str">
        <x:v>I01357</x:v>
      </x:c>
      <x:c r="T1358" t="str">
        <x:v>R05</x:v>
      </x:c>
      <x:c r="U1358" t="n">
        <x:v>0</x:v>
      </x:c>
      <x:c r="V1358" t="n">
        <x:v>0</x:v>
      </x:c>
    </x:row>
    <x:row r="1359" ht="20" customHeight="1">
      <x:c r="A1359" s="4" t="str">
        <x:v>C01358</x:v>
      </x:c>
      <x:c r="B1359" s="4" t="str">
        <x:v>Motor</x:v>
      </x:c>
      <x:c r="C1359" s="4" t="str">
        <x:v>West</x:v>
      </x:c>
      <x:c r="D1359" s="4" t="str">
        <x:v>Theft</x:v>
      </x:c>
      <x:c r="E1359" s="4" t="str">
        <x:v>Low</x:v>
      </x:c>
      <x:c r="F1359" s="10" t="n">
        <x:v>41386.74</x:v>
      </x:c>
      <x:c r="G1359" s="10" t="n">
        <x:v>11402.17</x:v>
      </x:c>
      <x:c r="H1359" s="11" t="n">
        <x:v>10</x:v>
      </x:c>
      <x:c r="I1359" s="11" t="str">
        <x:v>Settled</x:v>
      </x:c>
      <x:c r="J1359" s="11" t="n">
        <x:v>4</x:v>
      </x:c>
      <x:c r="K1359" s="11" t="n">
        <x:v>24</x:v>
      </x:c>
      <x:c r="L1359" s="11" t="n">
        <x:v>0</x:v>
      </x:c>
      <x:c r="M1359" s="4" t="str">
        <x:v>2025-09</x:v>
      </x:c>
      <x:c r="N1359" s="4" t="n">
        <x:f>IF(AND(I1359="Settled",ISNUMBER(K1359)),1,0)</x:f>
        <x:v>1</x:v>
      </x:c>
      <x:c r="O1359" s="4" t="n">
        <x:f>IF(N1359=1,IF(K1359&gt;Summary!$B$5,1,0),"")</x:f>
        <x:v>0</x:v>
      </x:c>
      <x:c r="P1359" s="12" t="n">
        <x:f>IF(AND(ISNUMBER(F1359),ISNUMBER(G1359),G1359&gt;0),F1359/G1359,"")</x:f>
        <x:v>3.6297248681610603</x:v>
      </x:c>
      <x:c r="Q1359" s="14" t="d">
        <x:v>2025-09-17T00:00:00.000Z</x:v>
      </x:c>
      <x:c r="R1359" t="str">
        <x:v>P00245</x:v>
      </x:c>
      <x:c r="S1359" t="str">
        <x:v>I01358</x:v>
      </x:c>
      <x:c r="T1359" t="str">
        <x:v>R03</x:v>
      </x:c>
      <x:c r="U1359" t="n">
        <x:v>0</x:v>
      </x:c>
      <x:c r="V1359" t="n">
        <x:v>0</x:v>
      </x:c>
    </x:row>
    <x:row r="1360" ht="20" customHeight="1">
      <x:c r="A1360" s="4" t="str">
        <x:v>C01359</x:v>
      </x:c>
      <x:c r="B1360" s="4" t="str">
        <x:v>Motor</x:v>
      </x:c>
      <x:c r="C1360" s="4" t="str">
        <x:v>North</x:v>
      </x:c>
      <x:c r="D1360" s="4" t="str">
        <x:v>Collision</x:v>
      </x:c>
      <x:c r="E1360" s="4" t="str">
        <x:v>High</x:v>
      </x:c>
      <x:c r="F1360" s="10" t="n">
        <x:v>198720.69</x:v>
      </x:c>
      <x:c r="G1360" s="10" t="n">
        <x:v>3654.19</x:v>
      </x:c>
      <x:c r="H1360" s="11" t="n">
        <x:v>9</x:v>
      </x:c>
      <x:c r="I1360" s="11" t="str">
        <x:v>Pending</x:v>
      </x:c>
      <x:c r="J1360" s="11" t="n">
        <x:v>6</x:v>
      </x:c>
      <x:c r="K1360" s="11"/>
      <x:c r="L1360" s="11" t="n">
        <x:v>1</x:v>
      </x:c>
      <x:c r="M1360" s="4" t="str">
        <x:v>2025-04</x:v>
      </x:c>
      <x:c r="N1360" s="4" t="n">
        <x:f>IF(AND(I1360="Settled",ISNUMBER(K1360)),1,0)</x:f>
        <x:v>0</x:v>
      </x:c>
      <x:c r="O1360" s="4" t="str">
        <x:f>IF(N1360=1,IF(K1360&gt;Summary!$B$5,1,0),"")</x:f>
      </x:c>
      <x:c r="P1360" s="12" t="n">
        <x:f>IF(AND(ISNUMBER(F1360),ISNUMBER(G1360),G1360&gt;0),F1360/G1360,"")</x:f>
        <x:v>54.38159756334509</x:v>
      </x:c>
      <x:c r="Q1360" s="14" t="d">
        <x:v>2025-04-20T00:00:00.000Z</x:v>
      </x:c>
      <x:c r="R1360" t="str">
        <x:v>P00223</x:v>
      </x:c>
      <x:c r="S1360" t="str">
        <x:v>I01359</x:v>
      </x:c>
      <x:c r="T1360" t="str">
        <x:v>R02</x:v>
      </x:c>
      <x:c r="U1360" t="n">
        <x:v>0</x:v>
      </x:c>
      <x:c r="V1360" t="n">
        <x:v>0</x:v>
      </x:c>
    </x:row>
    <x:row r="1361" ht="20" customHeight="1">
      <x:c r="A1361" s="4" t="str">
        <x:v>C01360</x:v>
      </x:c>
      <x:c r="B1361" s="4" t="str">
        <x:v>Motor</x:v>
      </x:c>
      <x:c r="C1361" s="4" t="str">
        <x:v>West</x:v>
      </x:c>
      <x:c r="D1361" s="4" t="str">
        <x:v>Theft</x:v>
      </x:c>
      <x:c r="E1361" s="4" t="str">
        <x:v>Low</x:v>
      </x:c>
      <x:c r="F1361" s="10" t="n">
        <x:v>55331.98</x:v>
      </x:c>
      <x:c r="G1361" s="10" t="n">
        <x:v>9138.06</x:v>
      </x:c>
      <x:c r="H1361" s="11" t="n">
        <x:v>10</x:v>
      </x:c>
      <x:c r="I1361" s="11" t="str">
        <x:v>Settled</x:v>
      </x:c>
      <x:c r="J1361" s="11" t="n">
        <x:v>5</x:v>
      </x:c>
      <x:c r="K1361" s="11" t="n">
        <x:v>26</x:v>
      </x:c>
      <x:c r="L1361" s="11" t="n">
        <x:v>1</x:v>
      </x:c>
      <x:c r="M1361" s="4" t="str">
        <x:v>2025-05</x:v>
      </x:c>
      <x:c r="N1361" s="4" t="n">
        <x:f>IF(AND(I1361="Settled",ISNUMBER(K1361)),1,0)</x:f>
        <x:v>1</x:v>
      </x:c>
      <x:c r="O1361" s="4" t="n">
        <x:f>IF(N1361=1,IF(K1361&gt;Summary!$B$5,1,0),"")</x:f>
        <x:v>0</x:v>
      </x:c>
      <x:c r="P1361" s="12" t="n">
        <x:f>IF(AND(ISNUMBER(F1361),ISNUMBER(G1361),G1361&gt;0),F1361/G1361,"")</x:f>
        <x:v>6.055112354263378</x:v>
      </x:c>
      <x:c r="Q1361" s="14" t="d">
        <x:v>2025-05-13T00:00:00.000Z</x:v>
      </x:c>
      <x:c r="R1361" t="str">
        <x:v>P01107</x:v>
      </x:c>
      <x:c r="S1361" t="str">
        <x:v>I01360</x:v>
      </x:c>
      <x:c r="T1361" t="str">
        <x:v>R03</x:v>
      </x:c>
      <x:c r="U1361" t="n">
        <x:v>0</x:v>
      </x:c>
      <x:c r="V1361" t="n">
        <x:v>0</x:v>
      </x:c>
    </x:row>
    <x:row r="1362" ht="20" customHeight="1">
      <x:c r="A1362" s="4" t="str">
        <x:v>C01361</x:v>
      </x:c>
      <x:c r="B1362" s="4" t="str">
        <x:v>Motor</x:v>
      </x:c>
      <x:c r="C1362" s="4" t="str">
        <x:v>West</x:v>
      </x:c>
      <x:c r="D1362" s="4" t="str">
        <x:v>Collision</x:v>
      </x:c>
      <x:c r="E1362" s="4" t="str">
        <x:v>Medium</x:v>
      </x:c>
      <x:c r="F1362" s="10" t="n">
        <x:v>43236.81</x:v>
      </x:c>
      <x:c r="G1362" s="10" t="n">
        <x:v>11083.81</x:v>
      </x:c>
      <x:c r="H1362" s="11" t="n">
        <x:v>8</x:v>
      </x:c>
      <x:c r="I1362" s="11" t="str">
        <x:v>Settled</x:v>
      </x:c>
      <x:c r="J1362" s="11" t="n">
        <x:v>3</x:v>
      </x:c>
      <x:c r="K1362" s="11" t="n">
        <x:v>19</x:v>
      </x:c>
      <x:c r="L1362" s="11" t="n">
        <x:v>0</x:v>
      </x:c>
      <x:c r="M1362" s="4" t="str">
        <x:v>2025-12</x:v>
      </x:c>
      <x:c r="N1362" s="4" t="n">
        <x:f>IF(AND(I1362="Settled",ISNUMBER(K1362)),1,0)</x:f>
        <x:v>1</x:v>
      </x:c>
      <x:c r="O1362" s="4" t="n">
        <x:f>IF(N1362=1,IF(K1362&gt;Summary!$B$5,1,0),"")</x:f>
        <x:v>0</x:v>
      </x:c>
      <x:c r="P1362" s="12" t="n">
        <x:f>IF(AND(ISNUMBER(F1362),ISNUMBER(G1362),G1362&gt;0),F1362/G1362,"")</x:f>
        <x:v>3.900897795974489</x:v>
      </x:c>
      <x:c r="Q1362" s="14" t="d">
        <x:v>2025-12-29T00:00:00.000Z</x:v>
      </x:c>
      <x:c r="R1362" t="str">
        <x:v>P00017</x:v>
      </x:c>
      <x:c r="S1362" t="str">
        <x:v>I01361</x:v>
      </x:c>
      <x:c r="T1362" t="str">
        <x:v>R03</x:v>
      </x:c>
      <x:c r="U1362" t="n">
        <x:v>0</x:v>
      </x:c>
      <x:c r="V1362" t="n">
        <x:v>0</x:v>
      </x:c>
    </x:row>
    <x:row r="1363" ht="20" customHeight="1">
      <x:c r="A1363" s="4" t="str">
        <x:v>C01362</x:v>
      </x:c>
      <x:c r="B1363" s="4" t="str">
        <x:v>Property</x:v>
      </x:c>
      <x:c r="C1363" s="4" t="str">
        <x:v>North</x:v>
      </x:c>
      <x:c r="D1363" s="4" t="str">
        <x:v>Fire</x:v>
      </x:c>
      <x:c r="E1363" s="4" t="str">
        <x:v>Medium</x:v>
      </x:c>
      <x:c r="F1363" s="10" t="n">
        <x:v>317247.44</x:v>
      </x:c>
      <x:c r="G1363" s="10" t="n">
        <x:v>15599.72</x:v>
      </x:c>
      <x:c r="H1363" s="11" t="n">
        <x:v>6</x:v>
      </x:c>
      <x:c r="I1363" s="11" t="str">
        <x:v>Settled</x:v>
      </x:c>
      <x:c r="J1363" s="11" t="n">
        <x:v>2</x:v>
      </x:c>
      <x:c r="K1363" s="11" t="n">
        <x:v>18</x:v>
      </x:c>
      <x:c r="L1363" s="11" t="n">
        <x:v>0</x:v>
      </x:c>
      <x:c r="M1363" s="4" t="str">
        <x:v>2025-04</x:v>
      </x:c>
      <x:c r="N1363" s="4" t="n">
        <x:f>IF(AND(I1363="Settled",ISNUMBER(K1363)),1,0)</x:f>
        <x:v>1</x:v>
      </x:c>
      <x:c r="O1363" s="4" t="n">
        <x:f>IF(N1363=1,IF(K1363&gt;Summary!$B$5,1,0),"")</x:f>
        <x:v>0</x:v>
      </x:c>
      <x:c r="P1363" s="12" t="n">
        <x:f>IF(AND(ISNUMBER(F1363),ISNUMBER(G1363),G1363&gt;0),F1363/G1363,"")</x:f>
        <x:v>20.33673937737344</x:v>
      </x:c>
      <x:c r="Q1363" s="14" t="d">
        <x:v>2025-04-01T00:00:00.000Z</x:v>
      </x:c>
      <x:c r="R1363" t="str">
        <x:v>P00810</x:v>
      </x:c>
      <x:c r="S1363" t="str">
        <x:v>I01362</x:v>
      </x:c>
      <x:c r="T1363" t="str">
        <x:v>R02</x:v>
      </x:c>
      <x:c r="U1363" t="n">
        <x:v>0</x:v>
      </x:c>
      <x:c r="V1363" t="n">
        <x:v>0</x:v>
      </x:c>
    </x:row>
    <x:row r="1364" ht="20" customHeight="1">
      <x:c r="A1364" s="4" t="str">
        <x:v>C01363</x:v>
      </x:c>
      <x:c r="B1364" s="4" t="str">
        <x:v>Property</x:v>
      </x:c>
      <x:c r="C1364" s="4" t="str">
        <x:v>North</x:v>
      </x:c>
      <x:c r="D1364" s="4" t="str">
        <x:v>Water Damage</x:v>
      </x:c>
      <x:c r="E1364" s="4" t="str">
        <x:v>Low</x:v>
      </x:c>
      <x:c r="F1364" s="10" t="n">
        <x:v>26035.72</x:v>
      </x:c>
      <x:c r="G1364" s="10" t="n">
        <x:v>7996.06</x:v>
      </x:c>
      <x:c r="H1364" s="11" t="n">
        <x:v>5</x:v>
      </x:c>
      <x:c r="I1364" s="11" t="str">
        <x:v>Settled</x:v>
      </x:c>
      <x:c r="J1364" s="11" t="n">
        <x:v>3</x:v>
      </x:c>
      <x:c r="K1364" s="11" t="n">
        <x:v>19</x:v>
      </x:c>
      <x:c r="L1364" s="11" t="n">
        <x:v>0</x:v>
      </x:c>
      <x:c r="M1364" s="4" t="str">
        <x:v>2025-11</x:v>
      </x:c>
      <x:c r="N1364" s="4" t="n">
        <x:f>IF(AND(I1364="Settled",ISNUMBER(K1364)),1,0)</x:f>
        <x:v>1</x:v>
      </x:c>
      <x:c r="O1364" s="4" t="n">
        <x:f>IF(N1364=1,IF(K1364&gt;Summary!$B$5,1,0),"")</x:f>
        <x:v>0</x:v>
      </x:c>
      <x:c r="P1364" s="12" t="n">
        <x:f>IF(AND(ISNUMBER(F1364),ISNUMBER(G1364),G1364&gt;0),F1364/G1364,"")</x:f>
        <x:v>3.2560686137922925</x:v>
      </x:c>
      <x:c r="Q1364" s="14" t="d">
        <x:v>2025-11-27T00:00:00.000Z</x:v>
      </x:c>
      <x:c r="R1364" t="str">
        <x:v>P00106</x:v>
      </x:c>
      <x:c r="S1364" t="str">
        <x:v>I01363</x:v>
      </x:c>
      <x:c r="T1364" t="str">
        <x:v>R02</x:v>
      </x:c>
      <x:c r="U1364" t="n">
        <x:v>0</x:v>
      </x:c>
      <x:c r="V1364" t="n">
        <x:v>0</x:v>
      </x:c>
    </x:row>
    <x:row r="1365" ht="20" customHeight="1">
      <x:c r="A1365" s="4" t="str">
        <x:v>C01364</x:v>
      </x:c>
      <x:c r="B1365" s="4" t="str">
        <x:v>Motor</x:v>
      </x:c>
      <x:c r="C1365" s="4" t="str">
        <x:v>East</x:v>
      </x:c>
      <x:c r="D1365" s="4" t="str">
        <x:v>Collision</x:v>
      </x:c>
      <x:c r="E1365" s="4" t="str">
        <x:v>Low</x:v>
      </x:c>
      <x:c r="F1365" s="10" t="n">
        <x:v>56584.15</x:v>
      </x:c>
      <x:c r="G1365" s="10" t="n">
        <x:v>7292.01</x:v>
      </x:c>
      <x:c r="H1365" s="11" t="n">
        <x:v>3</x:v>
      </x:c>
      <x:c r="I1365" s="11" t="str">
        <x:v>Settled</x:v>
      </x:c>
      <x:c r="J1365" s="11" t="n">
        <x:v>2</x:v>
      </x:c>
      <x:c r="K1365" s="11" t="n">
        <x:v>13</x:v>
      </x:c>
      <x:c r="L1365" s="11" t="n">
        <x:v>0</x:v>
      </x:c>
      <x:c r="M1365" s="4" t="str">
        <x:v>2025-08</x:v>
      </x:c>
      <x:c r="N1365" s="4" t="n">
        <x:f>IF(AND(I1365="Settled",ISNUMBER(K1365)),1,0)</x:f>
        <x:v>1</x:v>
      </x:c>
      <x:c r="O1365" s="4" t="n">
        <x:f>IF(N1365=1,IF(K1365&gt;Summary!$B$5,1,0),"")</x:f>
        <x:v>0</x:v>
      </x:c>
      <x:c r="P1365" s="12" t="n">
        <x:f>IF(AND(ISNUMBER(F1365),ISNUMBER(G1365),G1365&gt;0),F1365/G1365,"")</x:f>
        <x:v>7.759746626787401</x:v>
      </x:c>
      <x:c r="Q1365" s="14" t="d">
        <x:v>2025-08-18T00:00:00.000Z</x:v>
      </x:c>
      <x:c r="R1365" t="str">
        <x:v>P00851</x:v>
      </x:c>
      <x:c r="S1365" t="str">
        <x:v>I01364</x:v>
      </x:c>
      <x:c r="T1365" t="str">
        <x:v>R04</x:v>
      </x:c>
      <x:c r="U1365" t="n">
        <x:v>0</x:v>
      </x:c>
      <x:c r="V1365" t="n">
        <x:v>0</x:v>
      </x:c>
    </x:row>
    <x:row r="1366" ht="20" customHeight="1">
      <x:c r="A1366" s="4" t="str">
        <x:v>C01365</x:v>
      </x:c>
      <x:c r="B1366" s="4" t="str">
        <x:v>Motor</x:v>
      </x:c>
      <x:c r="C1366" s="4" t="str">
        <x:v>Central</x:v>
      </x:c>
      <x:c r="D1366" s="4" t="str">
        <x:v>Theft</x:v>
      </x:c>
      <x:c r="E1366" s="4" t="str">
        <x:v>Low</x:v>
      </x:c>
      <x:c r="F1366" s="10" t="n">
        <x:v>57695.14</x:v>
      </x:c>
      <x:c r="G1366" s="10" t="n">
        <x:v>14042.1</x:v>
      </x:c>
      <x:c r="H1366" s="11" t="n">
        <x:v>9</x:v>
      </x:c>
      <x:c r="I1366" s="11" t="str">
        <x:v>Settled</x:v>
      </x:c>
      <x:c r="J1366" s="11" t="n">
        <x:v>2</x:v>
      </x:c>
      <x:c r="K1366" s="11" t="n">
        <x:v>6</x:v>
      </x:c>
      <x:c r="L1366" s="11" t="n">
        <x:v>0</x:v>
      </x:c>
      <x:c r="M1366" s="4" t="str">
        <x:v>2025-04</x:v>
      </x:c>
      <x:c r="N1366" s="4" t="n">
        <x:f>IF(AND(I1366="Settled",ISNUMBER(K1366)),1,0)</x:f>
        <x:v>1</x:v>
      </x:c>
      <x:c r="O1366" s="4" t="n">
        <x:f>IF(N1366=1,IF(K1366&gt;Summary!$B$5,1,0),"")</x:f>
        <x:v>0</x:v>
      </x:c>
      <x:c r="P1366" s="12" t="n">
        <x:f>IF(AND(ISNUMBER(F1366),ISNUMBER(G1366),G1366&gt;0),F1366/G1366,"")</x:f>
        <x:v>4.108725902820803</x:v>
      </x:c>
      <x:c r="Q1366" s="14" t="d">
        <x:v>2025-04-07T00:00:00.000Z</x:v>
      </x:c>
      <x:c r="R1366" t="str">
        <x:v>P00561</x:v>
      </x:c>
      <x:c r="S1366" t="str">
        <x:v>I01365</x:v>
      </x:c>
      <x:c r="T1366" t="str">
        <x:v>R05</x:v>
      </x:c>
      <x:c r="U1366" t="n">
        <x:v>0</x:v>
      </x:c>
      <x:c r="V1366" t="n">
        <x:v>0</x:v>
      </x:c>
    </x:row>
    <x:row r="1367" ht="20" customHeight="1">
      <x:c r="A1367" s="4" t="str">
        <x:v>C01366</x:v>
      </x:c>
      <x:c r="B1367" s="4" t="str">
        <x:v>Property</x:v>
      </x:c>
      <x:c r="C1367" s="4" t="str">
        <x:v>West</x:v>
      </x:c>
      <x:c r="D1367" s="4" t="str">
        <x:v>Fire</x:v>
      </x:c>
      <x:c r="E1367" s="4" t="str">
        <x:v>Low</x:v>
      </x:c>
      <x:c r="F1367" s="10" t="n">
        <x:v>55903.58</x:v>
      </x:c>
      <x:c r="G1367" s="10" t="n">
        <x:v>6150.12</x:v>
      </x:c>
      <x:c r="H1367" s="11" t="n">
        <x:v>2</x:v>
      </x:c>
      <x:c r="I1367" s="11" t="str">
        <x:v>Settled</x:v>
      </x:c>
      <x:c r="J1367" s="11" t="n">
        <x:v>4</x:v>
      </x:c>
      <x:c r="K1367" s="11" t="n">
        <x:v>19</x:v>
      </x:c>
      <x:c r="L1367" s="11" t="n">
        <x:v>0</x:v>
      </x:c>
      <x:c r="M1367" s="4" t="str">
        <x:v>2025-12</x:v>
      </x:c>
      <x:c r="N1367" s="4" t="n">
        <x:f>IF(AND(I1367="Settled",ISNUMBER(K1367)),1,0)</x:f>
        <x:v>1</x:v>
      </x:c>
      <x:c r="O1367" s="4" t="n">
        <x:f>IF(N1367=1,IF(K1367&gt;Summary!$B$5,1,0),"")</x:f>
        <x:v>0</x:v>
      </x:c>
      <x:c r="P1367" s="12" t="n">
        <x:f>IF(AND(ISNUMBER(F1367),ISNUMBER(G1367),G1367&gt;0),F1367/G1367,"")</x:f>
        <x:v>9.08983564548334</x:v>
      </x:c>
      <x:c r="Q1367" s="14" t="d">
        <x:v>2025-12-15T00:00:00.000Z</x:v>
      </x:c>
      <x:c r="R1367" t="str">
        <x:v>P01131</x:v>
      </x:c>
      <x:c r="S1367" t="str">
        <x:v>I01366</x:v>
      </x:c>
      <x:c r="T1367" t="str">
        <x:v>R03</x:v>
      </x:c>
      <x:c r="U1367" t="n">
        <x:v>0</x:v>
      </x:c>
      <x:c r="V1367" t="n">
        <x:v>0</x:v>
      </x:c>
    </x:row>
    <x:row r="1368" ht="20" customHeight="1">
      <x:c r="A1368" s="4" t="str">
        <x:v>C01367</x:v>
      </x:c>
      <x:c r="B1368" s="4" t="str">
        <x:v>Property</x:v>
      </x:c>
      <x:c r="C1368" s="4" t="str">
        <x:v>Central</x:v>
      </x:c>
      <x:c r="D1368" s="4" t="str">
        <x:v>Fire</x:v>
      </x:c>
      <x:c r="E1368" s="4" t="str">
        <x:v>High</x:v>
      </x:c>
      <x:c r="F1368" s="10" t="n">
        <x:v>1515621.36</x:v>
      </x:c>
      <x:c r="G1368" s="10" t="n">
        <x:v>10779.34</x:v>
      </x:c>
      <x:c r="H1368" s="11" t="n">
        <x:v>1</x:v>
      </x:c>
      <x:c r="I1368" s="11" t="str">
        <x:v>Settled</x:v>
      </x:c>
      <x:c r="J1368" s="11" t="n">
        <x:v>5</x:v>
      </x:c>
      <x:c r="K1368" s="11" t="n">
        <x:v>41</x:v>
      </x:c>
      <x:c r="L1368" s="11" t="n">
        <x:v>1</x:v>
      </x:c>
      <x:c r="M1368" s="4" t="str">
        <x:v>2025-08</x:v>
      </x:c>
      <x:c r="N1368" s="4" t="n">
        <x:f>IF(AND(I1368="Settled",ISNUMBER(K1368)),1,0)</x:f>
        <x:v>1</x:v>
      </x:c>
      <x:c r="O1368" s="4" t="n">
        <x:f>IF(N1368=1,IF(K1368&gt;Summary!$B$5,1,0),"")</x:f>
        <x:v>1</x:v>
      </x:c>
      <x:c r="P1368" s="12" t="n">
        <x:f>IF(AND(ISNUMBER(F1368),ISNUMBER(G1368),G1368&gt;0),F1368/G1368,"")</x:f>
        <x:v>140.6042818948099</x:v>
      </x:c>
      <x:c r="Q1368" s="14" t="d">
        <x:v>2025-08-16T00:00:00.000Z</x:v>
      </x:c>
      <x:c r="R1368" t="str">
        <x:v>P01410</x:v>
      </x:c>
      <x:c r="S1368" t="str">
        <x:v>I01367</x:v>
      </x:c>
      <x:c r="T1368" t="str">
        <x:v>R05</x:v>
      </x:c>
      <x:c r="U1368" t="n">
        <x:v>0</x:v>
      </x:c>
      <x:c r="V1368" t="n">
        <x:v>0</x:v>
      </x:c>
    </x:row>
    <x:row r="1369" ht="20" customHeight="1">
      <x:c r="A1369" s="4" t="str">
        <x:v>C01368</x:v>
      </x:c>
      <x:c r="B1369" s="4" t="str">
        <x:v>Property</x:v>
      </x:c>
      <x:c r="C1369" s="4" t="str">
        <x:v>South</x:v>
      </x:c>
      <x:c r="D1369" s="4" t="str">
        <x:v>Flood</x:v>
      </x:c>
      <x:c r="E1369" s="4" t="str">
        <x:v>Medium</x:v>
      </x:c>
      <x:c r="F1369" s="10" t="n">
        <x:v>37641.47</x:v>
      </x:c>
      <x:c r="G1369" s="10" t="n">
        <x:v>10041.36</x:v>
      </x:c>
      <x:c r="H1369" s="11" t="n">
        <x:v>6</x:v>
      </x:c>
      <x:c r="I1369" s="11" t="str">
        <x:v>Settled</x:v>
      </x:c>
      <x:c r="J1369" s="11" t="n">
        <x:v>4</x:v>
      </x:c>
      <x:c r="K1369" s="11" t="n">
        <x:v>10</x:v>
      </x:c>
      <x:c r="L1369" s="11" t="n">
        <x:v>0</x:v>
      </x:c>
      <x:c r="M1369" s="4" t="str">
        <x:v>2025-04</x:v>
      </x:c>
      <x:c r="N1369" s="4" t="n">
        <x:f>IF(AND(I1369="Settled",ISNUMBER(K1369)),1,0)</x:f>
        <x:v>1</x:v>
      </x:c>
      <x:c r="O1369" s="4" t="n">
        <x:f>IF(N1369=1,IF(K1369&gt;Summary!$B$5,1,0),"")</x:f>
        <x:v>0</x:v>
      </x:c>
      <x:c r="P1369" s="12" t="n">
        <x:f>IF(AND(ISNUMBER(F1369),ISNUMBER(G1369),G1369&gt;0),F1369/G1369,"")</x:f>
        <x:v>3.7486426141478844</x:v>
      </x:c>
      <x:c r="Q1369" s="14" t="d">
        <x:v>2025-04-25T00:00:00.000Z</x:v>
      </x:c>
      <x:c r="R1369" t="str">
        <x:v>P00782</x:v>
      </x:c>
      <x:c r="S1369" t="str">
        <x:v>I01368</x:v>
      </x:c>
      <x:c r="T1369" t="str">
        <x:v>R01</x:v>
      </x:c>
      <x:c r="U1369" t="n">
        <x:v>0</x:v>
      </x:c>
      <x:c r="V1369" t="n">
        <x:v>0</x:v>
      </x:c>
    </x:row>
    <x:row r="1370" ht="20" customHeight="1">
      <x:c r="A1370" s="4" t="str">
        <x:v>C01369</x:v>
      </x:c>
      <x:c r="B1370" s="4" t="str">
        <x:v>Property</x:v>
      </x:c>
      <x:c r="C1370" s="4" t="str">
        <x:v>South</x:v>
      </x:c>
      <x:c r="D1370" s="4" t="str">
        <x:v>Water Damage</x:v>
      </x:c>
      <x:c r="E1370" s="4" t="str">
        <x:v>Medium</x:v>
      </x:c>
      <x:c r="F1370" s="10" t="n">
        <x:v>78381.16</x:v>
      </x:c>
      <x:c r="G1370" s="10" t="n">
        <x:v>11352.84</x:v>
      </x:c>
      <x:c r="H1370" s="11" t="n">
        <x:v>8</x:v>
      </x:c>
      <x:c r="I1370" s="11" t="str">
        <x:v>Settled</x:v>
      </x:c>
      <x:c r="J1370" s="11" t="n">
        <x:v>2</x:v>
      </x:c>
      <x:c r="K1370" s="11" t="n">
        <x:v>22</x:v>
      </x:c>
      <x:c r="L1370" s="11" t="n">
        <x:v>0</x:v>
      </x:c>
      <x:c r="M1370" s="4" t="str">
        <x:v>2025-06</x:v>
      </x:c>
      <x:c r="N1370" s="4" t="n">
        <x:f>IF(AND(I1370="Settled",ISNUMBER(K1370)),1,0)</x:f>
        <x:v>1</x:v>
      </x:c>
      <x:c r="O1370" s="4" t="n">
        <x:f>IF(N1370=1,IF(K1370&gt;Summary!$B$5,1,0),"")</x:f>
        <x:v>0</x:v>
      </x:c>
      <x:c r="P1370" s="12" t="n">
        <x:f>IF(AND(ISNUMBER(F1370),ISNUMBER(G1370),G1370&gt;0),F1370/G1370,"")</x:f>
        <x:v>6.904101528780464</x:v>
      </x:c>
      <x:c r="Q1370" s="14" t="d">
        <x:v>2025-06-14T00:00:00.000Z</x:v>
      </x:c>
      <x:c r="R1370" t="str">
        <x:v>P01027</x:v>
      </x:c>
      <x:c r="S1370" t="str">
        <x:v>I01369</x:v>
      </x:c>
      <x:c r="T1370" t="str">
        <x:v>R01</x:v>
      </x:c>
      <x:c r="U1370" t="n">
        <x:v>0</x:v>
      </x:c>
      <x:c r="V1370" t="n">
        <x:v>0</x:v>
      </x:c>
    </x:row>
    <x:row r="1371" ht="20" customHeight="1">
      <x:c r="A1371" s="4" t="str">
        <x:v>C01370</x:v>
      </x:c>
      <x:c r="B1371" s="4" t="str">
        <x:v>Motor</x:v>
      </x:c>
      <x:c r="C1371" s="4" t="str">
        <x:v>South</x:v>
      </x:c>
      <x:c r="D1371" s="4" t="str">
        <x:v>Collision</x:v>
      </x:c>
      <x:c r="E1371" s="4" t="str">
        <x:v>Low</x:v>
      </x:c>
      <x:c r="F1371" s="10" t="n">
        <x:v>13443.33</x:v>
      </x:c>
      <x:c r="G1371" s="10" t="n">
        <x:v>9928.25</x:v>
      </x:c>
      <x:c r="H1371" s="11" t="n">
        <x:v>9</x:v>
      </x:c>
      <x:c r="I1371" s="11" t="str">
        <x:v>Pending</x:v>
      </x:c>
      <x:c r="J1371" s="11" t="n">
        <x:v>3</x:v>
      </x:c>
      <x:c r="K1371" s="11"/>
      <x:c r="L1371" s="11" t="n">
        <x:v>0</x:v>
      </x:c>
      <x:c r="M1371" s="4" t="str">
        <x:v>2025-05</x:v>
      </x:c>
      <x:c r="N1371" s="4" t="n">
        <x:f>IF(AND(I1371="Settled",ISNUMBER(K1371)),1,0)</x:f>
        <x:v>0</x:v>
      </x:c>
      <x:c r="O1371" s="4" t="str">
        <x:f>IF(N1371=1,IF(K1371&gt;Summary!$B$5,1,0),"")</x:f>
      </x:c>
      <x:c r="P1371" s="12" t="n">
        <x:f>IF(AND(ISNUMBER(F1371),ISNUMBER(G1371),G1371&gt;0),F1371/G1371,"")</x:f>
        <x:v>1.3540482965275855</x:v>
      </x:c>
      <x:c r="Q1371" s="14" t="d">
        <x:v>2025-05-16T00:00:00.000Z</x:v>
      </x:c>
      <x:c r="R1371" t="str">
        <x:v>P00961</x:v>
      </x:c>
      <x:c r="S1371" t="str">
        <x:v>I01370</x:v>
      </x:c>
      <x:c r="T1371" t="str">
        <x:v>R01</x:v>
      </x:c>
      <x:c r="U1371" t="n">
        <x:v>0</x:v>
      </x:c>
      <x:c r="V1371" t="n">
        <x:v>0</x:v>
      </x:c>
    </x:row>
    <x:row r="1372" ht="20" customHeight="1">
      <x:c r="A1372" s="4" t="str">
        <x:v>C01371</x:v>
      </x:c>
      <x:c r="B1372" s="4" t="str">
        <x:v>Motor</x:v>
      </x:c>
      <x:c r="C1372" s="4" t="str">
        <x:v>South</x:v>
      </x:c>
      <x:c r="D1372" s="4" t="str">
        <x:v>Theft</x:v>
      </x:c>
      <x:c r="E1372" s="4" t="str">
        <x:v>High</x:v>
      </x:c>
      <x:c r="F1372" s="10" t="n">
        <x:v>473711.42</x:v>
      </x:c>
      <x:c r="G1372" s="10" t="n">
        <x:v>6593.12</x:v>
      </x:c>
      <x:c r="H1372" s="11" t="n">
        <x:v>4</x:v>
      </x:c>
      <x:c r="I1372" s="11" t="str">
        <x:v>Settled</x:v>
      </x:c>
      <x:c r="J1372" s="11" t="n">
        <x:v>4</x:v>
      </x:c>
      <x:c r="K1372" s="11" t="n">
        <x:v>41</x:v>
      </x:c>
      <x:c r="L1372" s="11" t="n">
        <x:v>1</x:v>
      </x:c>
      <x:c r="M1372" s="4" t="str">
        <x:v>2025-11</x:v>
      </x:c>
      <x:c r="N1372" s="4" t="n">
        <x:f>IF(AND(I1372="Settled",ISNUMBER(K1372)),1,0)</x:f>
        <x:v>1</x:v>
      </x:c>
      <x:c r="O1372" s="4" t="n">
        <x:f>IF(N1372=1,IF(K1372&gt;Summary!$B$5,1,0),"")</x:f>
        <x:v>1</x:v>
      </x:c>
      <x:c r="P1372" s="12" t="n">
        <x:f>IF(AND(ISNUMBER(F1372),ISNUMBER(G1372),G1372&gt;0),F1372/G1372,"")</x:f>
        <x:v>71.84935508530104</x:v>
      </x:c>
      <x:c r="Q1372" s="14" t="d">
        <x:v>2025-11-05T00:00:00.000Z</x:v>
      </x:c>
      <x:c r="R1372" t="str">
        <x:v>P01576</x:v>
      </x:c>
      <x:c r="S1372" t="str">
        <x:v>I01371</x:v>
      </x:c>
      <x:c r="T1372" t="str">
        <x:v>R01</x:v>
      </x:c>
      <x:c r="U1372" t="n">
        <x:v>0</x:v>
      </x:c>
      <x:c r="V1372" t="n">
        <x:v>0</x:v>
      </x:c>
    </x:row>
    <x:row r="1373" ht="20" customHeight="1">
      <x:c r="A1373" s="4" t="str">
        <x:v>C01372</x:v>
      </x:c>
      <x:c r="B1373" s="4" t="str">
        <x:v>Property</x:v>
      </x:c>
      <x:c r="C1373" s="4" t="str">
        <x:v>North</x:v>
      </x:c>
      <x:c r="D1373" s="4" t="str">
        <x:v>Fire</x:v>
      </x:c>
      <x:c r="E1373" s="4" t="str">
        <x:v>Low</x:v>
      </x:c>
      <x:c r="F1373" s="10" t="n">
        <x:v>90627.42</x:v>
      </x:c>
      <x:c r="G1373" s="10" t="n">
        <x:v>15208.24</x:v>
      </x:c>
      <x:c r="H1373" s="11" t="n">
        <x:v>9</x:v>
      </x:c>
      <x:c r="I1373" s="11" t="str">
        <x:v>Settled</x:v>
      </x:c>
      <x:c r="J1373" s="11" t="n">
        <x:v>4</x:v>
      </x:c>
      <x:c r="K1373" s="11" t="n">
        <x:v>22</x:v>
      </x:c>
      <x:c r="L1373" s="11" t="n">
        <x:v>1</x:v>
      </x:c>
      <x:c r="M1373" s="4" t="str">
        <x:v>2025-06</x:v>
      </x:c>
      <x:c r="N1373" s="4" t="n">
        <x:f>IF(AND(I1373="Settled",ISNUMBER(K1373)),1,0)</x:f>
        <x:v>1</x:v>
      </x:c>
      <x:c r="O1373" s="4" t="n">
        <x:f>IF(N1373=1,IF(K1373&gt;Summary!$B$5,1,0),"")</x:f>
        <x:v>0</x:v>
      </x:c>
      <x:c r="P1373" s="12" t="n">
        <x:f>IF(AND(ISNUMBER(F1373),ISNUMBER(G1373),G1373&gt;0),F1373/G1373,"")</x:f>
        <x:v>5.9590998037905765</x:v>
      </x:c>
      <x:c r="Q1373" s="14" t="d">
        <x:v>2025-06-19T00:00:00.000Z</x:v>
      </x:c>
      <x:c r="R1373" t="str">
        <x:v>P00370</x:v>
      </x:c>
      <x:c r="S1373" t="str">
        <x:v>I01372</x:v>
      </x:c>
      <x:c r="T1373" t="str">
        <x:v>R02</x:v>
      </x:c>
      <x:c r="U1373" t="n">
        <x:v>0</x:v>
      </x:c>
      <x:c r="V1373" t="n">
        <x:v>0</x:v>
      </x:c>
    </x:row>
    <x:row r="1374" ht="20" customHeight="1">
      <x:c r="A1374" s="4" t="str">
        <x:v>C01373</x:v>
      </x:c>
      <x:c r="B1374" s="4" t="str">
        <x:v>Property</x:v>
      </x:c>
      <x:c r="C1374" s="4" t="str">
        <x:v>South</x:v>
      </x:c>
      <x:c r="D1374" s="4" t="str">
        <x:v>Water Damage</x:v>
      </x:c>
      <x:c r="E1374" s="4" t="str">
        <x:v>High</x:v>
      </x:c>
      <x:c r="F1374" s="10" t="n">
        <x:v>81542.93</x:v>
      </x:c>
      <x:c r="G1374" s="10" t="n">
        <x:v>6294.54</x:v>
      </x:c>
      <x:c r="H1374" s="11" t="n">
        <x:v>7</x:v>
      </x:c>
      <x:c r="I1374" s="11" t="str">
        <x:v>Pending</x:v>
      </x:c>
      <x:c r="J1374" s="11" t="n">
        <x:v>6</x:v>
      </x:c>
      <x:c r="K1374" s="11"/>
      <x:c r="L1374" s="11" t="n">
        <x:v>1</x:v>
      </x:c>
      <x:c r="M1374" s="4" t="str">
        <x:v>2025-01</x:v>
      </x:c>
      <x:c r="N1374" s="4" t="n">
        <x:f>IF(AND(I1374="Settled",ISNUMBER(K1374)),1,0)</x:f>
        <x:v>0</x:v>
      </x:c>
      <x:c r="O1374" s="4" t="str">
        <x:f>IF(N1374=1,IF(K1374&gt;Summary!$B$5,1,0),"")</x:f>
      </x:c>
      <x:c r="P1374" s="12" t="n">
        <x:f>IF(AND(ISNUMBER(F1374),ISNUMBER(G1374),G1374&gt;0),F1374/G1374,"")</x:f>
        <x:v>12.954549498454215</x:v>
      </x:c>
      <x:c r="Q1374" s="14" t="d">
        <x:v>2025-01-14T00:00:00.000Z</x:v>
      </x:c>
      <x:c r="R1374" t="str">
        <x:v>P00383</x:v>
      </x:c>
      <x:c r="S1374" t="str">
        <x:v>I01373</x:v>
      </x:c>
      <x:c r="T1374" t="str">
        <x:v>R01</x:v>
      </x:c>
      <x:c r="U1374" t="n">
        <x:v>0</x:v>
      </x:c>
      <x:c r="V1374" t="n">
        <x:v>0</x:v>
      </x:c>
    </x:row>
    <x:row r="1375" ht="20" customHeight="1">
      <x:c r="A1375" s="4" t="str">
        <x:v>C01374</x:v>
      </x:c>
      <x:c r="B1375" s="4" t="str">
        <x:v>Property</x:v>
      </x:c>
      <x:c r="C1375" s="4" t="str">
        <x:v>South</x:v>
      </x:c>
      <x:c r="D1375" s="4" t="str">
        <x:v>Fire</x:v>
      </x:c>
      <x:c r="E1375" s="4" t="str">
        <x:v>Low</x:v>
      </x:c>
      <x:c r="F1375" s="10" t="n">
        <x:v>68111.18</x:v>
      </x:c>
      <x:c r="G1375" s="10" t="n">
        <x:v>19172.75</x:v>
      </x:c>
      <x:c r="H1375" s="11" t="n">
        <x:v>6</x:v>
      </x:c>
      <x:c r="I1375" s="11" t="str">
        <x:v>Pending</x:v>
      </x:c>
      <x:c r="J1375" s="11" t="n">
        <x:v>5</x:v>
      </x:c>
      <x:c r="K1375" s="11"/>
      <x:c r="L1375" s="11" t="n">
        <x:v>1</x:v>
      </x:c>
      <x:c r="M1375" s="4" t="str">
        <x:v>2025-09</x:v>
      </x:c>
      <x:c r="N1375" s="4" t="n">
        <x:f>IF(AND(I1375="Settled",ISNUMBER(K1375)),1,0)</x:f>
        <x:v>0</x:v>
      </x:c>
      <x:c r="O1375" s="4" t="str">
        <x:f>IF(N1375=1,IF(K1375&gt;Summary!$B$5,1,0),"")</x:f>
      </x:c>
      <x:c r="P1375" s="12" t="n">
        <x:f>IF(AND(ISNUMBER(F1375),ISNUMBER(G1375),G1375&gt;0),F1375/G1375,"")</x:f>
        <x:v>3.5524992502379678</x:v>
      </x:c>
      <x:c r="Q1375" s="14" t="d">
        <x:v>2025-09-09T00:00:00.000Z</x:v>
      </x:c>
      <x:c r="R1375" t="str">
        <x:v>P00606</x:v>
      </x:c>
      <x:c r="S1375" t="str">
        <x:v>I01374</x:v>
      </x:c>
      <x:c r="T1375" t="str">
        <x:v>R01</x:v>
      </x:c>
      <x:c r="U1375" t="n">
        <x:v>0</x:v>
      </x:c>
      <x:c r="V1375" t="n">
        <x:v>0</x:v>
      </x:c>
    </x:row>
    <x:row r="1376" ht="20" customHeight="1">
      <x:c r="A1376" s="4" t="str">
        <x:v>C01375</x:v>
      </x:c>
      <x:c r="B1376" s="4" t="str">
        <x:v>Motor</x:v>
      </x:c>
      <x:c r="C1376" s="4" t="str">
        <x:v>Central</x:v>
      </x:c>
      <x:c r="D1376" s="4" t="str">
        <x:v>Theft</x:v>
      </x:c>
      <x:c r="E1376" s="4" t="str">
        <x:v>High</x:v>
      </x:c>
      <x:c r="F1376" s="10" t="n">
        <x:v>113606.06</x:v>
      </x:c>
      <x:c r="G1376" s="10" t="n">
        <x:v>33064.31</x:v>
      </x:c>
      <x:c r="H1376" s="11" t="n">
        <x:v>6</x:v>
      </x:c>
      <x:c r="I1376" s="11" t="str">
        <x:v>Settled</x:v>
      </x:c>
      <x:c r="J1376" s="11" t="n">
        <x:v>5</x:v>
      </x:c>
      <x:c r="K1376" s="11" t="n">
        <x:v>38</x:v>
      </x:c>
      <x:c r="L1376" s="11" t="n">
        <x:v>1</x:v>
      </x:c>
      <x:c r="M1376" s="4" t="str">
        <x:v>2025-10</x:v>
      </x:c>
      <x:c r="N1376" s="4" t="n">
        <x:f>IF(AND(I1376="Settled",ISNUMBER(K1376)),1,0)</x:f>
        <x:v>1</x:v>
      </x:c>
      <x:c r="O1376" s="4" t="n">
        <x:f>IF(N1376=1,IF(K1376&gt;Summary!$B$5,1,0),"")</x:f>
        <x:v>1</x:v>
      </x:c>
      <x:c r="P1376" s="12" t="n">
        <x:f>IF(AND(ISNUMBER(F1376),ISNUMBER(G1376),G1376&gt;0),F1376/G1376,"")</x:f>
        <x:v>3.43591201510027</x:v>
      </x:c>
      <x:c r="Q1376" s="14" t="d">
        <x:v>2025-10-04T00:00:00.000Z</x:v>
      </x:c>
      <x:c r="R1376" t="str">
        <x:v>P01179</x:v>
      </x:c>
      <x:c r="S1376" t="str">
        <x:v>I01375</x:v>
      </x:c>
      <x:c r="T1376" t="str">
        <x:v>R05</x:v>
      </x:c>
      <x:c r="U1376" t="n">
        <x:v>0</x:v>
      </x:c>
      <x:c r="V1376" t="n">
        <x:v>0</x:v>
      </x:c>
    </x:row>
    <x:row r="1377" ht="20" customHeight="1">
      <x:c r="A1377" s="4" t="str">
        <x:v>C01376</x:v>
      </x:c>
      <x:c r="B1377" s="4" t="str">
        <x:v>Property</x:v>
      </x:c>
      <x:c r="C1377" s="4" t="str">
        <x:v>North</x:v>
      </x:c>
      <x:c r="D1377" s="4" t="str">
        <x:v>Flood</x:v>
      </x:c>
      <x:c r="E1377" s="4" t="str">
        <x:v>Low</x:v>
      </x:c>
      <x:c r="F1377" s="10" t="n">
        <x:v>43326.01</x:v>
      </x:c>
      <x:c r="G1377" s="10" t="n">
        <x:v>10306.75</x:v>
      </x:c>
      <x:c r="H1377" s="11" t="n">
        <x:v>8</x:v>
      </x:c>
      <x:c r="I1377" s="11" t="str">
        <x:v>Settled</x:v>
      </x:c>
      <x:c r="J1377" s="11" t="n">
        <x:v>4</x:v>
      </x:c>
      <x:c r="K1377" s="11" t="n">
        <x:v>18</x:v>
      </x:c>
      <x:c r="L1377" s="11" t="n">
        <x:v>0</x:v>
      </x:c>
      <x:c r="M1377" s="4" t="str">
        <x:v>2025-05</x:v>
      </x:c>
      <x:c r="N1377" s="4" t="n">
        <x:f>IF(AND(I1377="Settled",ISNUMBER(K1377)),1,0)</x:f>
        <x:v>1</x:v>
      </x:c>
      <x:c r="O1377" s="4" t="n">
        <x:f>IF(N1377=1,IF(K1377&gt;Summary!$B$5,1,0),"")</x:f>
        <x:v>0</x:v>
      </x:c>
      <x:c r="P1377" s="12" t="n">
        <x:f>IF(AND(ISNUMBER(F1377),ISNUMBER(G1377),G1377&gt;0),F1377/G1377,"")</x:f>
        <x:v>4.20365391612293</x:v>
      </x:c>
      <x:c r="Q1377" s="14" t="d">
        <x:v>2025-05-25T00:00:00.000Z</x:v>
      </x:c>
      <x:c r="R1377" t="str">
        <x:v>P01385</x:v>
      </x:c>
      <x:c r="S1377" t="str">
        <x:v>I01376</x:v>
      </x:c>
      <x:c r="T1377" t="str">
        <x:v>R02</x:v>
      </x:c>
      <x:c r="U1377" t="n">
        <x:v>0</x:v>
      </x:c>
      <x:c r="V1377" t="n">
        <x:v>0</x:v>
      </x:c>
    </x:row>
    <x:row r="1378" ht="20" customHeight="1">
      <x:c r="A1378" s="4" t="str">
        <x:v>C01377</x:v>
      </x:c>
      <x:c r="B1378" s="4" t="str">
        <x:v>Motor</x:v>
      </x:c>
      <x:c r="C1378" s="4" t="str">
        <x:v>Central</x:v>
      </x:c>
      <x:c r="D1378" s="4" t="str">
        <x:v>Collision</x:v>
      </x:c>
      <x:c r="E1378" s="4" t="str">
        <x:v>Low</x:v>
      </x:c>
      <x:c r="F1378" s="10" t="n">
        <x:v>16455.55</x:v>
      </x:c>
      <x:c r="G1378" s="10" t="n">
        <x:v>5812.95</x:v>
      </x:c>
      <x:c r="H1378" s="11" t="n">
        <x:v>2</x:v>
      </x:c>
      <x:c r="I1378" s="11" t="str">
        <x:v>Settled</x:v>
      </x:c>
      <x:c r="J1378" s="11" t="n">
        <x:v>4</x:v>
      </x:c>
      <x:c r="K1378" s="11" t="n">
        <x:v>15</x:v>
      </x:c>
      <x:c r="L1378" s="11" t="n">
        <x:v>0</x:v>
      </x:c>
      <x:c r="M1378" s="4" t="str">
        <x:v>2025-12</x:v>
      </x:c>
      <x:c r="N1378" s="4" t="n">
        <x:f>IF(AND(I1378="Settled",ISNUMBER(K1378)),1,0)</x:f>
        <x:v>1</x:v>
      </x:c>
      <x:c r="O1378" s="4" t="n">
        <x:f>IF(N1378=1,IF(K1378&gt;Summary!$B$5,1,0),"")</x:f>
        <x:v>0</x:v>
      </x:c>
      <x:c r="P1378" s="12" t="n">
        <x:f>IF(AND(ISNUMBER(F1378),ISNUMBER(G1378),G1378&gt;0),F1378/G1378,"")</x:f>
        <x:v>2.8308432035369306</x:v>
      </x:c>
      <x:c r="Q1378" s="14" t="d">
        <x:v>2025-12-03T00:00:00.000Z</x:v>
      </x:c>
      <x:c r="R1378" t="str">
        <x:v>P00445</x:v>
      </x:c>
      <x:c r="S1378" t="str">
        <x:v>I01377</x:v>
      </x:c>
      <x:c r="T1378" t="str">
        <x:v>R05</x:v>
      </x:c>
      <x:c r="U1378" t="n">
        <x:v>0</x:v>
      </x:c>
      <x:c r="V1378" t="n">
        <x:v>0</x:v>
      </x:c>
    </x:row>
    <x:row r="1379" ht="20" customHeight="1">
      <x:c r="A1379" s="4" t="str">
        <x:v>C01378</x:v>
      </x:c>
      <x:c r="B1379" s="4" t="str">
        <x:v>Motor</x:v>
      </x:c>
      <x:c r="C1379" s="4" t="str">
        <x:v>West</x:v>
      </x:c>
      <x:c r="D1379" s="4" t="str">
        <x:v>Glass Damage</x:v>
      </x:c>
      <x:c r="E1379" s="4" t="str">
        <x:v>Medium</x:v>
      </x:c>
      <x:c r="F1379" s="10"/>
      <x:c r="G1379" s="10" t="n">
        <x:v>16507.68</x:v>
      </x:c>
      <x:c r="H1379" s="11" t="n">
        <x:v>8</x:v>
      </x:c>
      <x:c r="I1379" s="11" t="str">
        <x:v>Settled</x:v>
      </x:c>
      <x:c r="J1379" s="11" t="n">
        <x:v>2</x:v>
      </x:c>
      <x:c r="K1379" s="11" t="n">
        <x:v>18</x:v>
      </x:c>
      <x:c r="L1379" s="11" t="n">
        <x:v>0</x:v>
      </x:c>
      <x:c r="M1379" s="4" t="str">
        <x:v>2025-06</x:v>
      </x:c>
      <x:c r="N1379" s="4" t="n">
        <x:f>IF(AND(I1379="Settled",ISNUMBER(K1379)),1,0)</x:f>
        <x:v>1</x:v>
      </x:c>
      <x:c r="O1379" s="4" t="n">
        <x:f>IF(N1379=1,IF(K1379&gt;Summary!$B$5,1,0),"")</x:f>
        <x:v>0</x:v>
      </x:c>
      <x:c r="P1379" s="12" t="str">
        <x:f>IF(AND(ISNUMBER(F1379),ISNUMBER(G1379),G1379&gt;0),F1379/G1379,"")</x:f>
      </x:c>
      <x:c r="Q1379" s="14" t="d">
        <x:v>2025-06-05T00:00:00.000Z</x:v>
      </x:c>
      <x:c r="R1379" t="str">
        <x:v>P00176</x:v>
      </x:c>
      <x:c r="S1379" t="str">
        <x:v>I01378</x:v>
      </x:c>
      <x:c r="T1379" t="str">
        <x:v>R03</x:v>
      </x:c>
      <x:c r="U1379" t="n">
        <x:v>0</x:v>
      </x:c>
      <x:c r="V1379" t="n">
        <x:v>1</x:v>
      </x:c>
    </x:row>
    <x:row r="1380" ht="20" customHeight="1">
      <x:c r="A1380" s="4" t="str">
        <x:v>C01379</x:v>
      </x:c>
      <x:c r="B1380" s="4" t="str">
        <x:v>Property</x:v>
      </x:c>
      <x:c r="C1380" s="4" t="str">
        <x:v>West</x:v>
      </x:c>
      <x:c r="D1380" s="4" t="str">
        <x:v>Water Damage</x:v>
      </x:c>
      <x:c r="E1380" s="4" t="str">
        <x:v>Low</x:v>
      </x:c>
      <x:c r="F1380" s="10" t="n">
        <x:v>27447.52</x:v>
      </x:c>
      <x:c r="G1380" s="10" t="n">
        <x:v>11678.23</x:v>
      </x:c>
      <x:c r="H1380" s="11" t="n">
        <x:v>6</x:v>
      </x:c>
      <x:c r="I1380" s="11" t="str">
        <x:v>Settled</x:v>
      </x:c>
      <x:c r="J1380" s="11" t="n">
        <x:v>3</x:v>
      </x:c>
      <x:c r="K1380" s="11" t="n">
        <x:v>24</x:v>
      </x:c>
      <x:c r="L1380" s="11" t="n">
        <x:v>0</x:v>
      </x:c>
      <x:c r="M1380" s="4" t="str">
        <x:v>2025-04</x:v>
      </x:c>
      <x:c r="N1380" s="4" t="n">
        <x:f>IF(AND(I1380="Settled",ISNUMBER(K1380)),1,0)</x:f>
        <x:v>1</x:v>
      </x:c>
      <x:c r="O1380" s="4" t="n">
        <x:f>IF(N1380=1,IF(K1380&gt;Summary!$B$5,1,0),"")</x:f>
        <x:v>0</x:v>
      </x:c>
      <x:c r="P1380" s="12" t="n">
        <x:f>IF(AND(ISNUMBER(F1380),ISNUMBER(G1380),G1380&gt;0),F1380/G1380,"")</x:f>
        <x:v>2.3503150734315046</x:v>
      </x:c>
      <x:c r="Q1380" s="14" t="d">
        <x:v>2025-04-07T00:00:00.000Z</x:v>
      </x:c>
      <x:c r="R1380" t="str">
        <x:v>P00974</x:v>
      </x:c>
      <x:c r="S1380" t="str">
        <x:v>I01379</x:v>
      </x:c>
      <x:c r="T1380" t="str">
        <x:v>R03</x:v>
      </x:c>
      <x:c r="U1380" t="n">
        <x:v>0</x:v>
      </x:c>
      <x:c r="V1380" t="n">
        <x:v>0</x:v>
      </x:c>
    </x:row>
    <x:row r="1381" ht="20" customHeight="1">
      <x:c r="A1381" s="4" t="str">
        <x:v>C01380</x:v>
      </x:c>
      <x:c r="B1381" s="4" t="str">
        <x:v>Property</x:v>
      </x:c>
      <x:c r="C1381" s="4" t="str">
        <x:v>East</x:v>
      </x:c>
      <x:c r="D1381" s="4" t="str">
        <x:v>Water Damage</x:v>
      </x:c>
      <x:c r="E1381" s="4" t="str">
        <x:v>Medium</x:v>
      </x:c>
      <x:c r="F1381" s="10" t="n">
        <x:v>68457.41</x:v>
      </x:c>
      <x:c r="G1381" s="10" t="n">
        <x:v>10992.21</x:v>
      </x:c>
      <x:c r="H1381" s="11" t="n">
        <x:v>6</x:v>
      </x:c>
      <x:c r="I1381" s="11" t="str">
        <x:v>Settled</x:v>
      </x:c>
      <x:c r="J1381" s="11" t="n">
        <x:v>4</x:v>
      </x:c>
      <x:c r="K1381" s="11" t="n">
        <x:v>12</x:v>
      </x:c>
      <x:c r="L1381" s="11" t="n">
        <x:v>0</x:v>
      </x:c>
      <x:c r="M1381" s="4" t="str">
        <x:v>2025-09</x:v>
      </x:c>
      <x:c r="N1381" s="4" t="n">
        <x:f>IF(AND(I1381="Settled",ISNUMBER(K1381)),1,0)</x:f>
        <x:v>1</x:v>
      </x:c>
      <x:c r="O1381" s="4" t="n">
        <x:f>IF(N1381=1,IF(K1381&gt;Summary!$B$5,1,0),"")</x:f>
        <x:v>0</x:v>
      </x:c>
      <x:c r="P1381" s="12" t="n">
        <x:f>IF(AND(ISNUMBER(F1381),ISNUMBER(G1381),G1381&gt;0),F1381/G1381,"")</x:f>
        <x:v>6.227811331843188</x:v>
      </x:c>
      <x:c r="Q1381" s="14" t="d">
        <x:v>2025-09-13T00:00:00.000Z</x:v>
      </x:c>
      <x:c r="R1381" t="str">
        <x:v>P00957</x:v>
      </x:c>
      <x:c r="S1381" t="str">
        <x:v>I01380</x:v>
      </x:c>
      <x:c r="T1381" t="str">
        <x:v>R04</x:v>
      </x:c>
      <x:c r="U1381" t="n">
        <x:v>0</x:v>
      </x:c>
      <x:c r="V1381" t="n">
        <x:v>0</x:v>
      </x:c>
    </x:row>
    <x:row r="1382" ht="20" customHeight="1">
      <x:c r="A1382" s="4" t="str">
        <x:v>C01381</x:v>
      </x:c>
      <x:c r="B1382" s="4" t="str">
        <x:v>Motor</x:v>
      </x:c>
      <x:c r="C1382" s="4" t="str">
        <x:v>West</x:v>
      </x:c>
      <x:c r="D1382" s="4" t="str">
        <x:v>Collision</x:v>
      </x:c>
      <x:c r="E1382" s="4" t="str">
        <x:v>Medium</x:v>
      </x:c>
      <x:c r="F1382" s="10" t="n">
        <x:v>26595.67</x:v>
      </x:c>
      <x:c r="G1382" s="10" t="n">
        <x:v>7826.44</x:v>
      </x:c>
      <x:c r="H1382" s="11" t="n">
        <x:v>8</x:v>
      </x:c>
      <x:c r="I1382" s="11" t="str">
        <x:v>Settled</x:v>
      </x:c>
      <x:c r="J1382" s="11" t="n">
        <x:v>2</x:v>
      </x:c>
      <x:c r="K1382" s="11" t="n">
        <x:v>1</x:v>
      </x:c>
      <x:c r="L1382" s="11" t="n">
        <x:v>0</x:v>
      </x:c>
      <x:c r="M1382" s="4" t="str">
        <x:v>2025-02</x:v>
      </x:c>
      <x:c r="N1382" s="4" t="n">
        <x:f>IF(AND(I1382="Settled",ISNUMBER(K1382)),1,0)</x:f>
        <x:v>1</x:v>
      </x:c>
      <x:c r="O1382" s="4" t="n">
        <x:f>IF(N1382=1,IF(K1382&gt;Summary!$B$5,1,0),"")</x:f>
        <x:v>0</x:v>
      </x:c>
      <x:c r="P1382" s="12" t="n">
        <x:f>IF(AND(ISNUMBER(F1382),ISNUMBER(G1382),G1382&gt;0),F1382/G1382,"")</x:f>
        <x:v>3.398182315331108</x:v>
      </x:c>
      <x:c r="Q1382" s="14" t="d">
        <x:v>2025-02-16T00:00:00.000Z</x:v>
      </x:c>
      <x:c r="R1382" t="str">
        <x:v>P00600</x:v>
      </x:c>
      <x:c r="S1382" t="str">
        <x:v>I01381</x:v>
      </x:c>
      <x:c r="T1382" t="str">
        <x:v>R03</x:v>
      </x:c>
      <x:c r="U1382" t="n">
        <x:v>0</x:v>
      </x:c>
      <x:c r="V1382" t="n">
        <x:v>0</x:v>
      </x:c>
    </x:row>
    <x:row r="1383" ht="20" customHeight="1">
      <x:c r="A1383" s="4" t="str">
        <x:v>C01382</x:v>
      </x:c>
      <x:c r="B1383" s="4" t="str">
        <x:v>Property</x:v>
      </x:c>
      <x:c r="C1383" s="4" t="str">
        <x:v>Central</x:v>
      </x:c>
      <x:c r="D1383" s="4" t="str">
        <x:v>Water Damage</x:v>
      </x:c>
      <x:c r="E1383" s="4" t="str">
        <x:v>Medium</x:v>
      </x:c>
      <x:c r="F1383" s="10" t="n">
        <x:v>22175.56</x:v>
      </x:c>
      <x:c r="G1383" s="10" t="n">
        <x:v>13545.47</x:v>
      </x:c>
      <x:c r="H1383" s="11" t="n">
        <x:v>5</x:v>
      </x:c>
      <x:c r="I1383" s="11" t="str">
        <x:v>Settled</x:v>
      </x:c>
      <x:c r="J1383" s="11" t="n">
        <x:v>4</x:v>
      </x:c>
      <x:c r="K1383" s="11" t="n">
        <x:v>17</x:v>
      </x:c>
      <x:c r="L1383" s="11" t="n">
        <x:v>0</x:v>
      </x:c>
      <x:c r="M1383" s="4" t="str">
        <x:v>2025-12</x:v>
      </x:c>
      <x:c r="N1383" s="4" t="n">
        <x:f>IF(AND(I1383="Settled",ISNUMBER(K1383)),1,0)</x:f>
        <x:v>1</x:v>
      </x:c>
      <x:c r="O1383" s="4" t="n">
        <x:f>IF(N1383=1,IF(K1383&gt;Summary!$B$5,1,0),"")</x:f>
        <x:v>0</x:v>
      </x:c>
      <x:c r="P1383" s="12" t="n">
        <x:f>IF(AND(ISNUMBER(F1383),ISNUMBER(G1383),G1383&gt;0),F1383/G1383,"")</x:f>
        <x:v>1.6371200113395845</x:v>
      </x:c>
      <x:c r="Q1383" s="14" t="d">
        <x:v>2025-12-26T00:00:00.000Z</x:v>
      </x:c>
      <x:c r="R1383" t="str">
        <x:v>P00295</x:v>
      </x:c>
      <x:c r="S1383" t="str">
        <x:v>I01382</x:v>
      </x:c>
      <x:c r="T1383" t="str">
        <x:v>R05</x:v>
      </x:c>
      <x:c r="U1383" t="n">
        <x:v>0</x:v>
      </x:c>
      <x:c r="V1383" t="n">
        <x:v>0</x:v>
      </x:c>
    </x:row>
    <x:row r="1384" ht="20" customHeight="1">
      <x:c r="A1384" s="4" t="str">
        <x:v>C01383</x:v>
      </x:c>
      <x:c r="B1384" s="4" t="str">
        <x:v>Motor</x:v>
      </x:c>
      <x:c r="C1384" s="4" t="str">
        <x:v>North</x:v>
      </x:c>
      <x:c r="D1384" s="4" t="str">
        <x:v>Collision</x:v>
      </x:c>
      <x:c r="E1384" s="4" t="str">
        <x:v>Low</x:v>
      </x:c>
      <x:c r="F1384" s="10" t="n">
        <x:v>23393.19</x:v>
      </x:c>
      <x:c r="G1384" s="10" t="n">
        <x:v>16489.33</x:v>
      </x:c>
      <x:c r="H1384" s="11" t="n">
        <x:v>4</x:v>
      </x:c>
      <x:c r="I1384" s="11" t="str">
        <x:v>Settled</x:v>
      </x:c>
      <x:c r="J1384" s="11" t="n">
        <x:v>3</x:v>
      </x:c>
      <x:c r="K1384" s="11" t="n">
        <x:v>11</x:v>
      </x:c>
      <x:c r="L1384" s="11" t="n">
        <x:v>0</x:v>
      </x:c>
      <x:c r="M1384" s="4" t="str">
        <x:v>2025-09</x:v>
      </x:c>
      <x:c r="N1384" s="4" t="n">
        <x:f>IF(AND(I1384="Settled",ISNUMBER(K1384)),1,0)</x:f>
        <x:v>1</x:v>
      </x:c>
      <x:c r="O1384" s="4" t="n">
        <x:f>IF(N1384=1,IF(K1384&gt;Summary!$B$5,1,0),"")</x:f>
        <x:v>0</x:v>
      </x:c>
      <x:c r="P1384" s="12" t="n">
        <x:f>IF(AND(ISNUMBER(F1384),ISNUMBER(G1384),G1384&gt;0),F1384/G1384,"")</x:f>
        <x:v>1.4186865081843834</x:v>
      </x:c>
      <x:c r="Q1384" s="14" t="d">
        <x:v>2025-09-07T00:00:00.000Z</x:v>
      </x:c>
      <x:c r="R1384" t="str">
        <x:v>P01360</x:v>
      </x:c>
      <x:c r="S1384" t="str">
        <x:v>I01383</x:v>
      </x:c>
      <x:c r="T1384" t="str">
        <x:v>R02</x:v>
      </x:c>
      <x:c r="U1384" t="n">
        <x:v>0</x:v>
      </x:c>
      <x:c r="V1384" t="n">
        <x:v>0</x:v>
      </x:c>
    </x:row>
    <x:row r="1385" ht="20" customHeight="1">
      <x:c r="A1385" s="4" t="str">
        <x:v>C01384</x:v>
      </x:c>
      <x:c r="B1385" s="4" t="str">
        <x:v>Property</x:v>
      </x:c>
      <x:c r="C1385" s="4" t="str">
        <x:v>Central</x:v>
      </x:c>
      <x:c r="D1385" s="4" t="str">
        <x:v>Fire</x:v>
      </x:c>
      <x:c r="E1385" s="4" t="str">
        <x:v>Medium</x:v>
      </x:c>
      <x:c r="F1385" s="10" t="n">
        <x:v>246550.69</x:v>
      </x:c>
      <x:c r="G1385" s="10" t="n">
        <x:v>12846.34</x:v>
      </x:c>
      <x:c r="H1385" s="11" t="n">
        <x:v>9</x:v>
      </x:c>
      <x:c r="I1385" s="11" t="str">
        <x:v>Settled</x:v>
      </x:c>
      <x:c r="J1385" s="11" t="n">
        <x:v>4</x:v>
      </x:c>
      <x:c r="K1385" s="11" t="n">
        <x:v>27</x:v>
      </x:c>
      <x:c r="L1385" s="11" t="n">
        <x:v>1</x:v>
      </x:c>
      <x:c r="M1385" s="4" t="str">
        <x:v>2025-04</x:v>
      </x:c>
      <x:c r="N1385" s="4" t="n">
        <x:f>IF(AND(I1385="Settled",ISNUMBER(K1385)),1,0)</x:f>
        <x:v>1</x:v>
      </x:c>
      <x:c r="O1385" s="4" t="n">
        <x:f>IF(N1385=1,IF(K1385&gt;Summary!$B$5,1,0),"")</x:f>
        <x:v>0</x:v>
      </x:c>
      <x:c r="P1385" s="12" t="n">
        <x:f>IF(AND(ISNUMBER(F1385),ISNUMBER(G1385),G1385&gt;0),F1385/G1385,"")</x:f>
        <x:v>19.192290566807355</x:v>
      </x:c>
      <x:c r="Q1385" s="14" t="d">
        <x:v>2025-04-26T00:00:00.000Z</x:v>
      </x:c>
      <x:c r="R1385" t="str">
        <x:v>P01355</x:v>
      </x:c>
      <x:c r="S1385" t="str">
        <x:v>I01384</x:v>
      </x:c>
      <x:c r="T1385" t="str">
        <x:v>R05</x:v>
      </x:c>
      <x:c r="U1385" t="n">
        <x:v>0</x:v>
      </x:c>
      <x:c r="V1385" t="n">
        <x:v>0</x:v>
      </x:c>
    </x:row>
    <x:row r="1386" ht="20" customHeight="1">
      <x:c r="A1386" s="4" t="str">
        <x:v>C01385</x:v>
      </x:c>
      <x:c r="B1386" s="4" t="str">
        <x:v>Motor</x:v>
      </x:c>
      <x:c r="C1386" s="4" t="str">
        <x:v>Central</x:v>
      </x:c>
      <x:c r="D1386" s="4" t="str">
        <x:v>Collision</x:v>
      </x:c>
      <x:c r="E1386" s="4" t="str">
        <x:v>Low</x:v>
      </x:c>
      <x:c r="F1386" s="10" t="n">
        <x:v>29460.14</x:v>
      </x:c>
      <x:c r="G1386" s="10" t="n">
        <x:v>14580.52</x:v>
      </x:c>
      <x:c r="H1386" s="11" t="n">
        <x:v>6</x:v>
      </x:c>
      <x:c r="I1386" s="11" t="str">
        <x:v>Pending</x:v>
      </x:c>
      <x:c r="J1386" s="11" t="n">
        <x:v>4</x:v>
      </x:c>
      <x:c r="K1386" s="11"/>
      <x:c r="L1386" s="11" t="n">
        <x:v>0</x:v>
      </x:c>
      <x:c r="M1386" s="4" t="str">
        <x:v>2025-01</x:v>
      </x:c>
      <x:c r="N1386" s="4" t="n">
        <x:f>IF(AND(I1386="Settled",ISNUMBER(K1386)),1,0)</x:f>
        <x:v>0</x:v>
      </x:c>
      <x:c r="O1386" s="4" t="str">
        <x:f>IF(N1386=1,IF(K1386&gt;Summary!$B$5,1,0),"")</x:f>
      </x:c>
      <x:c r="P1386" s="12" t="n">
        <x:f>IF(AND(ISNUMBER(F1386),ISNUMBER(G1386),G1386&gt;0),F1386/G1386,"")</x:f>
        <x:v>2.020513671666031</x:v>
      </x:c>
      <x:c r="Q1386" s="14" t="d">
        <x:v>2025-01-30T00:00:00.000Z</x:v>
      </x:c>
      <x:c r="R1386" t="str">
        <x:v>P01197</x:v>
      </x:c>
      <x:c r="S1386" t="str">
        <x:v>I01385</x:v>
      </x:c>
      <x:c r="T1386" t="str">
        <x:v>R05</x:v>
      </x:c>
      <x:c r="U1386" t="n">
        <x:v>0</x:v>
      </x:c>
      <x:c r="V1386" t="n">
        <x:v>0</x:v>
      </x:c>
    </x:row>
    <x:row r="1387" ht="20" customHeight="1">
      <x:c r="A1387" s="4" t="str">
        <x:v>C01386</x:v>
      </x:c>
      <x:c r="B1387" s="4" t="str">
        <x:v>Motor</x:v>
      </x:c>
      <x:c r="C1387" s="4" t="str">
        <x:v>South</x:v>
      </x:c>
      <x:c r="D1387" s="4" t="str">
        <x:v>Collision</x:v>
      </x:c>
      <x:c r="E1387" s="4" t="str">
        <x:v>High</x:v>
      </x:c>
      <x:c r="F1387" s="10" t="n">
        <x:v>142385.97</x:v>
      </x:c>
      <x:c r="G1387" s="10" t="n">
        <x:v>11478.11</x:v>
      </x:c>
      <x:c r="H1387" s="11" t="n">
        <x:v>5</x:v>
      </x:c>
      <x:c r="I1387" s="11" t="str">
        <x:v>Settled</x:v>
      </x:c>
      <x:c r="J1387" s="11" t="n">
        <x:v>4</x:v>
      </x:c>
      <x:c r="K1387" s="11" t="n">
        <x:v>30</x:v>
      </x:c>
      <x:c r="L1387" s="11" t="n">
        <x:v>0</x:v>
      </x:c>
      <x:c r="M1387" s="4" t="str">
        <x:v>2025-08</x:v>
      </x:c>
      <x:c r="N1387" s="4" t="n">
        <x:f>IF(AND(I1387="Settled",ISNUMBER(K1387)),1,0)</x:f>
        <x:v>1</x:v>
      </x:c>
      <x:c r="O1387" s="4" t="n">
        <x:f>IF(N1387=1,IF(K1387&gt;Summary!$B$5,1,0),"")</x:f>
        <x:v>0</x:v>
      </x:c>
      <x:c r="P1387" s="12" t="n">
        <x:f>IF(AND(ISNUMBER(F1387),ISNUMBER(G1387),G1387&gt;0),F1387/G1387,"")</x:f>
        <x:v>12.40500134604042</x:v>
      </x:c>
      <x:c r="Q1387" s="14" t="d">
        <x:v>2025-08-02T00:00:00.000Z</x:v>
      </x:c>
      <x:c r="R1387" t="str">
        <x:v>P00927</x:v>
      </x:c>
      <x:c r="S1387" t="str">
        <x:v>I01386</x:v>
      </x:c>
      <x:c r="T1387" t="str">
        <x:v>R01</x:v>
      </x:c>
      <x:c r="U1387" t="n">
        <x:v>0</x:v>
      </x:c>
      <x:c r="V1387" t="n">
        <x:v>0</x:v>
      </x:c>
    </x:row>
    <x:row r="1388" ht="20" customHeight="1">
      <x:c r="A1388" s="4" t="str">
        <x:v>C01387</x:v>
      </x:c>
      <x:c r="B1388" s="4" t="str">
        <x:v>Motor</x:v>
      </x:c>
      <x:c r="C1388" s="4" t="str">
        <x:v>West</x:v>
      </x:c>
      <x:c r="D1388" s="4" t="str">
        <x:v>Glass Damage</x:v>
      </x:c>
      <x:c r="E1388" s="4" t="str">
        <x:v>Medium</x:v>
      </x:c>
      <x:c r="F1388" s="10" t="n">
        <x:v>27314.48</x:v>
      </x:c>
      <x:c r="G1388" s="10" t="n">
        <x:v>22220.87</x:v>
      </x:c>
      <x:c r="H1388" s="11" t="n">
        <x:v>2</x:v>
      </x:c>
      <x:c r="I1388" s="11" t="str">
        <x:v>Settled</x:v>
      </x:c>
      <x:c r="J1388" s="11" t="n">
        <x:v>2</x:v>
      </x:c>
      <x:c r="K1388" s="11" t="n">
        <x:v>8</x:v>
      </x:c>
      <x:c r="L1388" s="11" t="n">
        <x:v>0</x:v>
      </x:c>
      <x:c r="M1388" s="4" t="str">
        <x:v>2025-08</x:v>
      </x:c>
      <x:c r="N1388" s="4" t="n">
        <x:f>IF(AND(I1388="Settled",ISNUMBER(K1388)),1,0)</x:f>
        <x:v>1</x:v>
      </x:c>
      <x:c r="O1388" s="4" t="n">
        <x:f>IF(N1388=1,IF(K1388&gt;Summary!$B$5,1,0),"")</x:f>
        <x:v>0</x:v>
      </x:c>
      <x:c r="P1388" s="12" t="n">
        <x:f>IF(AND(ISNUMBER(F1388),ISNUMBER(G1388),G1388&gt;0),F1388/G1388,"")</x:f>
        <x:v>1.2292263984263443</x:v>
      </x:c>
      <x:c r="Q1388" s="14" t="d">
        <x:v>2025-08-03T00:00:00.000Z</x:v>
      </x:c>
      <x:c r="R1388" t="str">
        <x:v>P00419</x:v>
      </x:c>
      <x:c r="S1388" t="str">
        <x:v>I01387</x:v>
      </x:c>
      <x:c r="T1388" t="str">
        <x:v>R03</x:v>
      </x:c>
      <x:c r="U1388" t="n">
        <x:v>0</x:v>
      </x:c>
      <x:c r="V1388" t="n">
        <x:v>0</x:v>
      </x:c>
    </x:row>
    <x:row r="1389" ht="20" customHeight="1">
      <x:c r="A1389" s="4" t="str">
        <x:v>C01388</x:v>
      </x:c>
      <x:c r="B1389" s="4" t="str">
        <x:v>Motor</x:v>
      </x:c>
      <x:c r="C1389" s="4" t="str">
        <x:v>East</x:v>
      </x:c>
      <x:c r="D1389" s="4" t="str">
        <x:v>Glass Damage</x:v>
      </x:c>
      <x:c r="E1389" s="4" t="str">
        <x:v>Medium</x:v>
      </x:c>
      <x:c r="F1389" s="10"/>
      <x:c r="G1389" s="10" t="n">
        <x:v>17789.88</x:v>
      </x:c>
      <x:c r="H1389" s="11" t="n">
        <x:v>6</x:v>
      </x:c>
      <x:c r="I1389" s="11" t="str">
        <x:v>Settled</x:v>
      </x:c>
      <x:c r="J1389" s="11" t="n">
        <x:v>4</x:v>
      </x:c>
      <x:c r="K1389" s="11" t="n">
        <x:v>21</x:v>
      </x:c>
      <x:c r="L1389" s="11" t="n">
        <x:v>0</x:v>
      </x:c>
      <x:c r="M1389" s="4" t="str">
        <x:v>2025-10</x:v>
      </x:c>
      <x:c r="N1389" s="4" t="n">
        <x:f>IF(AND(I1389="Settled",ISNUMBER(K1389)),1,0)</x:f>
        <x:v>1</x:v>
      </x:c>
      <x:c r="O1389" s="4" t="n">
        <x:f>IF(N1389=1,IF(K1389&gt;Summary!$B$5,1,0),"")</x:f>
        <x:v>0</x:v>
      </x:c>
      <x:c r="P1389" s="12" t="str">
        <x:f>IF(AND(ISNUMBER(F1389),ISNUMBER(G1389),G1389&gt;0),F1389/G1389,"")</x:f>
      </x:c>
      <x:c r="Q1389" s="14" t="d">
        <x:v>2025-10-17T00:00:00.000Z</x:v>
      </x:c>
      <x:c r="R1389" t="str">
        <x:v>P00645</x:v>
      </x:c>
      <x:c r="S1389" t="str">
        <x:v>I01388</x:v>
      </x:c>
      <x:c r="T1389" t="str">
        <x:v>R04</x:v>
      </x:c>
      <x:c r="U1389" t="n">
        <x:v>0</x:v>
      </x:c>
      <x:c r="V1389" t="n">
        <x:v>1</x:v>
      </x:c>
    </x:row>
    <x:row r="1390" ht="20" customHeight="1">
      <x:c r="A1390" s="4" t="str">
        <x:v>C01389</x:v>
      </x:c>
      <x:c r="B1390" s="4" t="str">
        <x:v>Property</x:v>
      </x:c>
      <x:c r="C1390" s="4" t="str">
        <x:v>North</x:v>
      </x:c>
      <x:c r="D1390" s="4" t="str">
        <x:v>Fire</x:v>
      </x:c>
      <x:c r="E1390" s="4" t="str">
        <x:v>High</x:v>
      </x:c>
      <x:c r="F1390" s="10" t="n">
        <x:v>1836460.58</x:v>
      </x:c>
      <x:c r="G1390" s="10" t="n">
        <x:v>7987.19</x:v>
      </x:c>
      <x:c r="H1390" s="11" t="n">
        <x:v>5</x:v>
      </x:c>
      <x:c r="I1390" s="11" t="str">
        <x:v>Settled</x:v>
      </x:c>
      <x:c r="J1390" s="11" t="n">
        <x:v>6</x:v>
      </x:c>
      <x:c r="K1390" s="11" t="n">
        <x:v>43</x:v>
      </x:c>
      <x:c r="L1390" s="11" t="n">
        <x:v>1</x:v>
      </x:c>
      <x:c r="M1390" s="4" t="str">
        <x:v>2025-04</x:v>
      </x:c>
      <x:c r="N1390" s="4" t="n">
        <x:f>IF(AND(I1390="Settled",ISNUMBER(K1390)),1,0)</x:f>
        <x:v>1</x:v>
      </x:c>
      <x:c r="O1390" s="4" t="n">
        <x:f>IF(N1390=1,IF(K1390&gt;Summary!$B$5,1,0),"")</x:f>
        <x:v>1</x:v>
      </x:c>
      <x:c r="P1390" s="12" t="n">
        <x:f>IF(AND(ISNUMBER(F1390),ISNUMBER(G1390),G1390&gt;0),F1390/G1390,"")</x:f>
        <x:v>229.92574109292508</x:v>
      </x:c>
      <x:c r="Q1390" s="14" t="d">
        <x:v>2025-04-14T00:00:00.000Z</x:v>
      </x:c>
      <x:c r="R1390" t="str">
        <x:v>P00110</x:v>
      </x:c>
      <x:c r="S1390" t="str">
        <x:v>I01389</x:v>
      </x:c>
      <x:c r="T1390" t="str">
        <x:v>R02</x:v>
      </x:c>
      <x:c r="U1390" t="n">
        <x:v>0</x:v>
      </x:c>
      <x:c r="V1390" t="n">
        <x:v>0</x:v>
      </x:c>
    </x:row>
    <x:row r="1391" ht="20" customHeight="1">
      <x:c r="A1391" s="4" t="str">
        <x:v>C01390</x:v>
      </x:c>
      <x:c r="B1391" s="4" t="str">
        <x:v>Motor</x:v>
      </x:c>
      <x:c r="C1391" s="4" t="str">
        <x:v>West</x:v>
      </x:c>
      <x:c r="D1391" s="4" t="str">
        <x:v>Collision</x:v>
      </x:c>
      <x:c r="E1391" s="4" t="str">
        <x:v>Medium</x:v>
      </x:c>
      <x:c r="F1391" s="10" t="n">
        <x:v>253172.97</x:v>
      </x:c>
      <x:c r="G1391" s="10" t="n">
        <x:v>8402.43</x:v>
      </x:c>
      <x:c r="H1391" s="11" t="n">
        <x:v>1</x:v>
      </x:c>
      <x:c r="I1391" s="11" t="str">
        <x:v>Settled</x:v>
      </x:c>
      <x:c r="J1391" s="11" t="n">
        <x:v>3</x:v>
      </x:c>
      <x:c r="K1391" s="11" t="n">
        <x:v>18</x:v>
      </x:c>
      <x:c r="L1391" s="11" t="n">
        <x:v>0</x:v>
      </x:c>
      <x:c r="M1391" s="4" t="str">
        <x:v>2025-03</x:v>
      </x:c>
      <x:c r="N1391" s="4" t="n">
        <x:f>IF(AND(I1391="Settled",ISNUMBER(K1391)),1,0)</x:f>
        <x:v>1</x:v>
      </x:c>
      <x:c r="O1391" s="4" t="n">
        <x:f>IF(N1391=1,IF(K1391&gt;Summary!$B$5,1,0),"")</x:f>
        <x:v>0</x:v>
      </x:c>
      <x:c r="P1391" s="12" t="n">
        <x:f>IF(AND(ISNUMBER(F1391),ISNUMBER(G1391),G1391&gt;0),F1391/G1391,"")</x:f>
        <x:v>30.130922840178375</x:v>
      </x:c>
      <x:c r="Q1391" s="14" t="d">
        <x:v>2025-03-19T00:00:00.000Z</x:v>
      </x:c>
      <x:c r="R1391" t="str">
        <x:v>P00400</x:v>
      </x:c>
      <x:c r="S1391" t="str">
        <x:v>I01390</x:v>
      </x:c>
      <x:c r="T1391" t="str">
        <x:v>R03</x:v>
      </x:c>
      <x:c r="U1391" t="n">
        <x:v>0</x:v>
      </x:c>
      <x:c r="V1391" t="n">
        <x:v>0</x:v>
      </x:c>
    </x:row>
    <x:row r="1392" ht="20" customHeight="1">
      <x:c r="A1392" s="4" t="str">
        <x:v>C01391</x:v>
      </x:c>
      <x:c r="B1392" s="4" t="str">
        <x:v>Motor</x:v>
      </x:c>
      <x:c r="C1392" s="4" t="str">
        <x:v>North</x:v>
      </x:c>
      <x:c r="D1392" s="4" t="str">
        <x:v>Collision</x:v>
      </x:c>
      <x:c r="E1392" s="4" t="str">
        <x:v>Medium</x:v>
      </x:c>
      <x:c r="F1392" s="10" t="n">
        <x:v>17492.3</x:v>
      </x:c>
      <x:c r="G1392" s="10" t="n">
        <x:v>19069.8</x:v>
      </x:c>
      <x:c r="H1392" s="11" t="n">
        <x:v>5</x:v>
      </x:c>
      <x:c r="I1392" s="11" t="str">
        <x:v>Settled</x:v>
      </x:c>
      <x:c r="J1392" s="11" t="n">
        <x:v>3</x:v>
      </x:c>
      <x:c r="K1392" s="11" t="n">
        <x:v>19</x:v>
      </x:c>
      <x:c r="L1392" s="11" t="n">
        <x:v>0</x:v>
      </x:c>
      <x:c r="M1392" s="4" t="str">
        <x:v>2025-05</x:v>
      </x:c>
      <x:c r="N1392" s="4" t="n">
        <x:f>IF(AND(I1392="Settled",ISNUMBER(K1392)),1,0)</x:f>
        <x:v>1</x:v>
      </x:c>
      <x:c r="O1392" s="4" t="n">
        <x:f>IF(N1392=1,IF(K1392&gt;Summary!$B$5,1,0),"")</x:f>
        <x:v>0</x:v>
      </x:c>
      <x:c r="P1392" s="12" t="n">
        <x:f>IF(AND(ISNUMBER(F1392),ISNUMBER(G1392),G1392&gt;0),F1392/G1392,"")</x:f>
        <x:v>0.9172775802577898</x:v>
      </x:c>
      <x:c r="Q1392" s="14" t="d">
        <x:v>2025-05-31T00:00:00.000Z</x:v>
      </x:c>
      <x:c r="R1392" t="str">
        <x:v>P00721</x:v>
      </x:c>
      <x:c r="S1392" t="str">
        <x:v>I01391</x:v>
      </x:c>
      <x:c r="T1392" t="str">
        <x:v>R02</x:v>
      </x:c>
      <x:c r="U1392" t="n">
        <x:v>0</x:v>
      </x:c>
      <x:c r="V1392" t="n">
        <x:v>0</x:v>
      </x:c>
    </x:row>
    <x:row r="1393" ht="20" customHeight="1">
      <x:c r="A1393" s="4" t="str">
        <x:v>C01392</x:v>
      </x:c>
      <x:c r="B1393" s="4" t="str">
        <x:v>Motor</x:v>
      </x:c>
      <x:c r="C1393" s="4" t="str">
        <x:v>South</x:v>
      </x:c>
      <x:c r="D1393" s="4" t="str">
        <x:v>Collision</x:v>
      </x:c>
      <x:c r="E1393" s="4" t="str">
        <x:v>Low</x:v>
      </x:c>
      <x:c r="F1393" s="10" t="n">
        <x:v>5888.45</x:v>
      </x:c>
      <x:c r="G1393" s="10" t="n">
        <x:v>17819.77</x:v>
      </x:c>
      <x:c r="H1393" s="11" t="n">
        <x:v>4</x:v>
      </x:c>
      <x:c r="I1393" s="11" t="str">
        <x:v>Settled</x:v>
      </x:c>
      <x:c r="J1393" s="11" t="n">
        <x:v>2</x:v>
      </x:c>
      <x:c r="K1393" s="11" t="n">
        <x:v>16</x:v>
      </x:c>
      <x:c r="L1393" s="11" t="n">
        <x:v>0</x:v>
      </x:c>
      <x:c r="M1393" s="4" t="str">
        <x:v>2025-10</x:v>
      </x:c>
      <x:c r="N1393" s="4" t="n">
        <x:f>IF(AND(I1393="Settled",ISNUMBER(K1393)),1,0)</x:f>
        <x:v>1</x:v>
      </x:c>
      <x:c r="O1393" s="4" t="n">
        <x:f>IF(N1393=1,IF(K1393&gt;Summary!$B$5,1,0),"")</x:f>
        <x:v>0</x:v>
      </x:c>
      <x:c r="P1393" s="12" t="n">
        <x:f>IF(AND(ISNUMBER(F1393),ISNUMBER(G1393),G1393&gt;0),F1393/G1393,"")</x:f>
        <x:v>0.33044478127383237</x:v>
      </x:c>
      <x:c r="Q1393" s="14" t="d">
        <x:v>2025-10-26T00:00:00.000Z</x:v>
      </x:c>
      <x:c r="R1393" t="str">
        <x:v>P00699</x:v>
      </x:c>
      <x:c r="S1393" t="str">
        <x:v>I01392</x:v>
      </x:c>
      <x:c r="T1393" t="str">
        <x:v>R01</x:v>
      </x:c>
      <x:c r="U1393" t="n">
        <x:v>0</x:v>
      </x:c>
      <x:c r="V1393" t="n">
        <x:v>0</x:v>
      </x:c>
    </x:row>
    <x:row r="1394" ht="20" customHeight="1">
      <x:c r="A1394" s="4" t="str">
        <x:v>C01393</x:v>
      </x:c>
      <x:c r="B1394" s="4" t="str">
        <x:v>Motor</x:v>
      </x:c>
      <x:c r="C1394" s="4" t="str">
        <x:v>North</x:v>
      </x:c>
      <x:c r="D1394" s="4" t="str">
        <x:v>Collision</x:v>
      </x:c>
      <x:c r="E1394" s="4" t="str">
        <x:v>Medium</x:v>
      </x:c>
      <x:c r="F1394" s="10" t="n">
        <x:v>45816.84</x:v>
      </x:c>
      <x:c r="G1394" s="10" t="n">
        <x:v>10263.73</x:v>
      </x:c>
      <x:c r="H1394" s="11" t="n">
        <x:v>2</x:v>
      </x:c>
      <x:c r="I1394" s="11" t="str">
        <x:v>Settled</x:v>
      </x:c>
      <x:c r="J1394" s="11" t="n">
        <x:v>3</x:v>
      </x:c>
      <x:c r="K1394" s="11" t="n">
        <x:v>17</x:v>
      </x:c>
      <x:c r="L1394" s="11" t="n">
        <x:v>0</x:v>
      </x:c>
      <x:c r="M1394" s="4" t="str">
        <x:v>2025-11</x:v>
      </x:c>
      <x:c r="N1394" s="4" t="n">
        <x:f>IF(AND(I1394="Settled",ISNUMBER(K1394)),1,0)</x:f>
        <x:v>1</x:v>
      </x:c>
      <x:c r="O1394" s="4" t="n">
        <x:f>IF(N1394=1,IF(K1394&gt;Summary!$B$5,1,0),"")</x:f>
        <x:v>0</x:v>
      </x:c>
      <x:c r="P1394" s="12" t="n">
        <x:f>IF(AND(ISNUMBER(F1394),ISNUMBER(G1394),G1394&gt;0),F1394/G1394,"")</x:f>
        <x:v>4.463956086140223</x:v>
      </x:c>
      <x:c r="Q1394" s="14" t="d">
        <x:v>2025-11-28T00:00:00.000Z</x:v>
      </x:c>
      <x:c r="R1394" t="str">
        <x:v>P00129</x:v>
      </x:c>
      <x:c r="S1394" t="str">
        <x:v>I01393</x:v>
      </x:c>
      <x:c r="T1394" t="str">
        <x:v>R02</x:v>
      </x:c>
      <x:c r="U1394" t="n">
        <x:v>0</x:v>
      </x:c>
      <x:c r="V1394" t="n">
        <x:v>0</x:v>
      </x:c>
    </x:row>
    <x:row r="1395" ht="20" customHeight="1">
      <x:c r="A1395" s="4" t="str">
        <x:v>C01394</x:v>
      </x:c>
      <x:c r="B1395" s="4" t="str">
        <x:v>Motor</x:v>
      </x:c>
      <x:c r="C1395" s="4" t="str">
        <x:v>South</x:v>
      </x:c>
      <x:c r="D1395" s="4" t="str">
        <x:v>Collision</x:v>
      </x:c>
      <x:c r="E1395" s="4" t="str">
        <x:v>Low</x:v>
      </x:c>
      <x:c r="F1395" s="10" t="n">
        <x:v>26016.92</x:v>
      </x:c>
      <x:c r="G1395" s="10" t="n">
        <x:v>16677.56</x:v>
      </x:c>
      <x:c r="H1395" s="11" t="n">
        <x:v>3</x:v>
      </x:c>
      <x:c r="I1395" s="11" t="str">
        <x:v>Settled</x:v>
      </x:c>
      <x:c r="J1395" s="11" t="n">
        <x:v>4</x:v>
      </x:c>
      <x:c r="K1395" s="11" t="n">
        <x:v>14</x:v>
      </x:c>
      <x:c r="L1395" s="11" t="n">
        <x:v>0</x:v>
      </x:c>
      <x:c r="M1395" s="4" t="str">
        <x:v>2025-05</x:v>
      </x:c>
      <x:c r="N1395" s="4" t="n">
        <x:f>IF(AND(I1395="Settled",ISNUMBER(K1395)),1,0)</x:f>
        <x:v>1</x:v>
      </x:c>
      <x:c r="O1395" s="4" t="n">
        <x:f>IF(N1395=1,IF(K1395&gt;Summary!$B$5,1,0),"")</x:f>
        <x:v>0</x:v>
      </x:c>
      <x:c r="P1395" s="12" t="n">
        <x:f>IF(AND(ISNUMBER(F1395),ISNUMBER(G1395),G1395&gt;0),F1395/G1395,"")</x:f>
        <x:v>1.5599955868844122</x:v>
      </x:c>
      <x:c r="Q1395" s="14" t="d">
        <x:v>2025-05-10T00:00:00.000Z</x:v>
      </x:c>
      <x:c r="R1395" t="str">
        <x:v>P01533</x:v>
      </x:c>
      <x:c r="S1395" t="str">
        <x:v>I01394</x:v>
      </x:c>
      <x:c r="T1395" t="str">
        <x:v>R01</x:v>
      </x:c>
      <x:c r="U1395" t="n">
        <x:v>0</x:v>
      </x:c>
      <x:c r="V1395" t="n">
        <x:v>0</x:v>
      </x:c>
    </x:row>
    <x:row r="1396" ht="20" customHeight="1">
      <x:c r="A1396" s="4" t="str">
        <x:v>C01395</x:v>
      </x:c>
      <x:c r="B1396" s="4" t="str">
        <x:v>Property</x:v>
      </x:c>
      <x:c r="C1396" s="4" t="str">
        <x:v>South</x:v>
      </x:c>
      <x:c r="D1396" s="4" t="str">
        <x:v>Water Damage</x:v>
      </x:c>
      <x:c r="E1396" s="4" t="str">
        <x:v>Low</x:v>
      </x:c>
      <x:c r="F1396" s="10" t="n">
        <x:v>22691.81</x:v>
      </x:c>
      <x:c r="G1396" s="10" t="n">
        <x:v>5930.66</x:v>
      </x:c>
      <x:c r="H1396" s="11" t="n">
        <x:v>9</x:v>
      </x:c>
      <x:c r="I1396" s="11" t="str">
        <x:v>Settled</x:v>
      </x:c>
      <x:c r="J1396" s="11" t="n">
        <x:v>4</x:v>
      </x:c>
      <x:c r="K1396" s="11" t="n">
        <x:v>18</x:v>
      </x:c>
      <x:c r="L1396" s="11" t="n">
        <x:v>0</x:v>
      </x:c>
      <x:c r="M1396" s="4" t="str">
        <x:v>2025-01</x:v>
      </x:c>
      <x:c r="N1396" s="4" t="n">
        <x:f>IF(AND(I1396="Settled",ISNUMBER(K1396)),1,0)</x:f>
        <x:v>1</x:v>
      </x:c>
      <x:c r="O1396" s="4" t="n">
        <x:f>IF(N1396=1,IF(K1396&gt;Summary!$B$5,1,0),"")</x:f>
        <x:v>0</x:v>
      </x:c>
      <x:c r="P1396" s="12" t="n">
        <x:f>IF(AND(ISNUMBER(F1396),ISNUMBER(G1396),G1396&gt;0),F1396/G1396,"")</x:f>
        <x:v>3.8261862929252395</x:v>
      </x:c>
      <x:c r="Q1396" s="14" t="d">
        <x:v>2025-01-18T00:00:00.000Z</x:v>
      </x:c>
      <x:c r="R1396" t="str">
        <x:v>P00430</x:v>
      </x:c>
      <x:c r="S1396" t="str">
        <x:v>I01395</x:v>
      </x:c>
      <x:c r="T1396" t="str">
        <x:v>R01</x:v>
      </x:c>
      <x:c r="U1396" t="n">
        <x:v>0</x:v>
      </x:c>
      <x:c r="V1396" t="n">
        <x:v>0</x:v>
      </x:c>
    </x:row>
    <x:row r="1397" ht="20" customHeight="1">
      <x:c r="A1397" s="4" t="str">
        <x:v>C01396</x:v>
      </x:c>
      <x:c r="B1397" s="4" t="str">
        <x:v>Motor</x:v>
      </x:c>
      <x:c r="C1397" s="4" t="str">
        <x:v>East</x:v>
      </x:c>
      <x:c r="D1397" s="4" t="str">
        <x:v>Glass Damage</x:v>
      </x:c>
      <x:c r="E1397" s="4" t="str">
        <x:v>High</x:v>
      </x:c>
      <x:c r="F1397" s="10" t="n">
        <x:v>38708.93</x:v>
      </x:c>
      <x:c r="G1397" s="10" t="n">
        <x:v>9324.37</x:v>
      </x:c>
      <x:c r="H1397" s="11" t="n">
        <x:v>2</x:v>
      </x:c>
      <x:c r="I1397" s="11" t="str">
        <x:v>Settled</x:v>
      </x:c>
      <x:c r="J1397" s="11" t="n">
        <x:v>5</x:v>
      </x:c>
      <x:c r="K1397" s="11" t="n">
        <x:v>41</x:v>
      </x:c>
      <x:c r="L1397" s="11" t="n">
        <x:v>1</x:v>
      </x:c>
      <x:c r="M1397" s="4" t="str">
        <x:v>2025-02</x:v>
      </x:c>
      <x:c r="N1397" s="4" t="n">
        <x:f>IF(AND(I1397="Settled",ISNUMBER(K1397)),1,0)</x:f>
        <x:v>1</x:v>
      </x:c>
      <x:c r="O1397" s="4" t="n">
        <x:f>IF(N1397=1,IF(K1397&gt;Summary!$B$5,1,0),"")</x:f>
        <x:v>1</x:v>
      </x:c>
      <x:c r="P1397" s="12" t="n">
        <x:f>IF(AND(ISNUMBER(F1397),ISNUMBER(G1397),G1397&gt;0),F1397/G1397,"")</x:f>
        <x:v>4.151372157046534</x:v>
      </x:c>
      <x:c r="Q1397" s="14" t="d">
        <x:v>2025-02-10T00:00:00.000Z</x:v>
      </x:c>
      <x:c r="R1397" t="str">
        <x:v>P00815</x:v>
      </x:c>
      <x:c r="S1397" t="str">
        <x:v>I01396</x:v>
      </x:c>
      <x:c r="T1397" t="str">
        <x:v>R04</x:v>
      </x:c>
      <x:c r="U1397" t="n">
        <x:v>0</x:v>
      </x:c>
      <x:c r="V1397" t="n">
        <x:v>0</x:v>
      </x:c>
    </x:row>
    <x:row r="1398" ht="20" customHeight="1">
      <x:c r="A1398" s="4" t="str">
        <x:v>C01397</x:v>
      </x:c>
      <x:c r="B1398" s="4" t="str">
        <x:v>Motor</x:v>
      </x:c>
      <x:c r="C1398" s="4" t="str">
        <x:v>West</x:v>
      </x:c>
      <x:c r="D1398" s="4" t="str">
        <x:v>Collision</x:v>
      </x:c>
      <x:c r="E1398" s="4" t="str">
        <x:v>Low</x:v>
      </x:c>
      <x:c r="F1398" s="10" t="n">
        <x:v>16992.74</x:v>
      </x:c>
      <x:c r="G1398" s="10" t="n">
        <x:v>12915.86</x:v>
      </x:c>
      <x:c r="H1398" s="11" t="n">
        <x:v>3</x:v>
      </x:c>
      <x:c r="I1398" s="11" t="str">
        <x:v>Settled</x:v>
      </x:c>
      <x:c r="J1398" s="11" t="n">
        <x:v>2</x:v>
      </x:c>
      <x:c r="K1398" s="11" t="n">
        <x:v>16</x:v>
      </x:c>
      <x:c r="L1398" s="11" t="n">
        <x:v>0</x:v>
      </x:c>
      <x:c r="M1398" s="4" t="str">
        <x:v>2025-07</x:v>
      </x:c>
      <x:c r="N1398" s="4" t="n">
        <x:f>IF(AND(I1398="Settled",ISNUMBER(K1398)),1,0)</x:f>
        <x:v>1</x:v>
      </x:c>
      <x:c r="O1398" s="4" t="n">
        <x:f>IF(N1398=1,IF(K1398&gt;Summary!$B$5,1,0),"")</x:f>
        <x:v>0</x:v>
      </x:c>
      <x:c r="P1398" s="12" t="n">
        <x:f>IF(AND(ISNUMBER(F1398),ISNUMBER(G1398),G1398&gt;0),F1398/G1398,"")</x:f>
        <x:v>1.3156491321522532</x:v>
      </x:c>
      <x:c r="Q1398" s="14" t="d">
        <x:v>2025-07-18T00:00:00.000Z</x:v>
      </x:c>
      <x:c r="R1398" t="str">
        <x:v>P00745</x:v>
      </x:c>
      <x:c r="S1398" t="str">
        <x:v>I01397</x:v>
      </x:c>
      <x:c r="T1398" t="str">
        <x:v>R03</x:v>
      </x:c>
      <x:c r="U1398" t="n">
        <x:v>0</x:v>
      </x:c>
      <x:c r="V1398" t="n">
        <x:v>0</x:v>
      </x:c>
    </x:row>
    <x:row r="1399" ht="20" customHeight="1">
      <x:c r="A1399" s="4" t="str">
        <x:v>C01398</x:v>
      </x:c>
      <x:c r="B1399" s="4" t="str">
        <x:v>Motor</x:v>
      </x:c>
      <x:c r="C1399" s="4" t="str">
        <x:v>South</x:v>
      </x:c>
      <x:c r="D1399" s="4" t="str">
        <x:v>Theft</x:v>
      </x:c>
      <x:c r="E1399" s="4" t="str">
        <x:v>Unknown</x:v>
      </x:c>
      <x:c r="F1399" s="10" t="n">
        <x:v>50251.87</x:v>
      </x:c>
      <x:c r="G1399" s="10" t="n">
        <x:v>12402.57</x:v>
      </x:c>
      <x:c r="H1399" s="11" t="n">
        <x:v>7</x:v>
      </x:c>
      <x:c r="I1399" s="11" t="str">
        <x:v>Settled</x:v>
      </x:c>
      <x:c r="J1399" s="11" t="n">
        <x:v>6</x:v>
      </x:c>
      <x:c r="K1399" s="11" t="n">
        <x:v>24</x:v>
      </x:c>
      <x:c r="L1399" s="11" t="n">
        <x:v>1</x:v>
      </x:c>
      <x:c r="M1399" s="4" t="str">
        <x:v>2025-01</x:v>
      </x:c>
      <x:c r="N1399" s="4" t="n">
        <x:f>IF(AND(I1399="Settled",ISNUMBER(K1399)),1,0)</x:f>
        <x:v>1</x:v>
      </x:c>
      <x:c r="O1399" s="4" t="n">
        <x:f>IF(N1399=1,IF(K1399&gt;Summary!$B$5,1,0),"")</x:f>
        <x:v>0</x:v>
      </x:c>
      <x:c r="P1399" s="12" t="n">
        <x:f>IF(AND(ISNUMBER(F1399),ISNUMBER(G1399),G1399&gt;0),F1399/G1399,"")</x:f>
        <x:v>4.051730407488126</x:v>
      </x:c>
      <x:c r="Q1399" s="14" t="d">
        <x:v>2025-01-10T00:00:00.000Z</x:v>
      </x:c>
      <x:c r="R1399" t="str">
        <x:v>P00752</x:v>
      </x:c>
      <x:c r="S1399" t="str">
        <x:v>I01398</x:v>
      </x:c>
      <x:c r="T1399" t="str">
        <x:v>R01</x:v>
      </x:c>
      <x:c r="U1399" t="n">
        <x:v>0</x:v>
      </x:c>
      <x:c r="V1399" t="n">
        <x:v>0</x:v>
      </x:c>
    </x:row>
    <x:row r="1400" ht="20" customHeight="1">
      <x:c r="A1400" s="4" t="str">
        <x:v>C01399</x:v>
      </x:c>
      <x:c r="B1400" s="4" t="str">
        <x:v>Motor</x:v>
      </x:c>
      <x:c r="C1400" s="4" t="str">
        <x:v>South</x:v>
      </x:c>
      <x:c r="D1400" s="4" t="str">
        <x:v>Collision</x:v>
      </x:c>
      <x:c r="E1400" s="4" t="str">
        <x:v>Low</x:v>
      </x:c>
      <x:c r="F1400" s="10" t="n">
        <x:v>14626.41</x:v>
      </x:c>
      <x:c r="G1400" s="10" t="n">
        <x:v>10932.51</x:v>
      </x:c>
      <x:c r="H1400" s="11" t="n">
        <x:v>1</x:v>
      </x:c>
      <x:c r="I1400" s="11" t="str">
        <x:v>Pending</x:v>
      </x:c>
      <x:c r="J1400" s="11" t="n">
        <x:v>4</x:v>
      </x:c>
      <x:c r="K1400" s="11"/>
      <x:c r="L1400" s="11" t="n">
        <x:v>0</x:v>
      </x:c>
      <x:c r="M1400" s="4" t="str">
        <x:v>2025-09</x:v>
      </x:c>
      <x:c r="N1400" s="4" t="n">
        <x:f>IF(AND(I1400="Settled",ISNUMBER(K1400)),1,0)</x:f>
        <x:v>0</x:v>
      </x:c>
      <x:c r="O1400" s="4" t="str">
        <x:f>IF(N1400=1,IF(K1400&gt;Summary!$B$5,1,0),"")</x:f>
      </x:c>
      <x:c r="P1400" s="12" t="n">
        <x:f>IF(AND(ISNUMBER(F1400),ISNUMBER(G1400),G1400&gt;0),F1400/G1400,"")</x:f>
        <x:v>1.337882151491286</x:v>
      </x:c>
      <x:c r="Q1400" s="14" t="d">
        <x:v>2025-09-22T00:00:00.000Z</x:v>
      </x:c>
      <x:c r="R1400" t="str">
        <x:v>P01353</x:v>
      </x:c>
      <x:c r="S1400" t="str">
        <x:v>I01399</x:v>
      </x:c>
      <x:c r="T1400" t="str">
        <x:v>R01</x:v>
      </x:c>
      <x:c r="U1400" t="n">
        <x:v>0</x:v>
      </x:c>
      <x:c r="V1400" t="n">
        <x:v>0</x:v>
      </x:c>
    </x:row>
    <x:row r="1401" ht="20" customHeight="1">
      <x:c r="A1401" s="4" t="str">
        <x:v>C01400</x:v>
      </x:c>
      <x:c r="B1401" s="4" t="str">
        <x:v>Property</x:v>
      </x:c>
      <x:c r="C1401" s="4" t="str">
        <x:v>South</x:v>
      </x:c>
      <x:c r="D1401" s="4" t="str">
        <x:v>Water Damage</x:v>
      </x:c>
      <x:c r="E1401" s="4" t="str">
        <x:v>Medium</x:v>
      </x:c>
      <x:c r="F1401" s="10" t="n">
        <x:v>49449.2</x:v>
      </x:c>
      <x:c r="G1401" s="10" t="n">
        <x:v>17775.11</x:v>
      </x:c>
      <x:c r="H1401" s="11" t="n">
        <x:v>8</x:v>
      </x:c>
      <x:c r="I1401" s="11" t="str">
        <x:v>Settled</x:v>
      </x:c>
      <x:c r="J1401" s="11" t="n">
        <x:v>2</x:v>
      </x:c>
      <x:c r="K1401" s="11" t="n">
        <x:v>9</x:v>
      </x:c>
      <x:c r="L1401" s="11" t="n">
        <x:v>0</x:v>
      </x:c>
      <x:c r="M1401" s="4" t="str">
        <x:v>2025-01</x:v>
      </x:c>
      <x:c r="N1401" s="4" t="n">
        <x:f>IF(AND(I1401="Settled",ISNUMBER(K1401)),1,0)</x:f>
        <x:v>1</x:v>
      </x:c>
      <x:c r="O1401" s="4" t="n">
        <x:f>IF(N1401=1,IF(K1401&gt;Summary!$B$5,1,0),"")</x:f>
        <x:v>0</x:v>
      </x:c>
      <x:c r="P1401" s="12" t="n">
        <x:f>IF(AND(ISNUMBER(F1401),ISNUMBER(G1401),G1401&gt;0),F1401/G1401,"")</x:f>
        <x:v>2.7819349641155524</x:v>
      </x:c>
      <x:c r="Q1401" s="14" t="d">
        <x:v>2025-01-13T00:00:00.000Z</x:v>
      </x:c>
      <x:c r="R1401" t="str">
        <x:v>P01195</x:v>
      </x:c>
      <x:c r="S1401" t="str">
        <x:v>I01400</x:v>
      </x:c>
      <x:c r="T1401" t="str">
        <x:v>R01</x:v>
      </x:c>
      <x:c r="U1401" t="n">
        <x:v>0</x:v>
      </x:c>
      <x:c r="V1401" t="n">
        <x:v>0</x:v>
      </x:c>
    </x:row>
    <x:row r="1402" ht="20" customHeight="1">
      <x:c r="A1402" s="4" t="str">
        <x:v>C01401</x:v>
      </x:c>
      <x:c r="B1402" s="4" t="str">
        <x:v>Property</x:v>
      </x:c>
      <x:c r="C1402" s="4" t="str">
        <x:v>South</x:v>
      </x:c>
      <x:c r="D1402" s="4" t="str">
        <x:v>Flood</x:v>
      </x:c>
      <x:c r="E1402" s="4" t="str">
        <x:v>High</x:v>
      </x:c>
      <x:c r="F1402" s="10" t="n">
        <x:v>434779.4</x:v>
      </x:c>
      <x:c r="G1402" s="10" t="n">
        <x:v>15164.51</x:v>
      </x:c>
      <x:c r="H1402" s="11" t="n">
        <x:v>1</x:v>
      </x:c>
      <x:c r="I1402" s="11" t="str">
        <x:v>Settled</x:v>
      </x:c>
      <x:c r="J1402" s="11" t="n">
        <x:v>6</x:v>
      </x:c>
      <x:c r="K1402" s="11" t="n">
        <x:v>43</x:v>
      </x:c>
      <x:c r="L1402" s="11" t="n">
        <x:v>1</x:v>
      </x:c>
      <x:c r="M1402" s="4" t="str">
        <x:v>2025-06</x:v>
      </x:c>
      <x:c r="N1402" s="4" t="n">
        <x:f>IF(AND(I1402="Settled",ISNUMBER(K1402)),1,0)</x:f>
        <x:v>1</x:v>
      </x:c>
      <x:c r="O1402" s="4" t="n">
        <x:f>IF(N1402=1,IF(K1402&gt;Summary!$B$5,1,0),"")</x:f>
        <x:v>1</x:v>
      </x:c>
      <x:c r="P1402" s="12" t="n">
        <x:f>IF(AND(ISNUMBER(F1402),ISNUMBER(G1402),G1402&gt;0),F1402/G1402,"")</x:f>
        <x:v>28.67085055831016</x:v>
      </x:c>
      <x:c r="Q1402" s="14" t="d">
        <x:v>2025-06-04T00:00:00.000Z</x:v>
      </x:c>
      <x:c r="R1402" t="str">
        <x:v>P01389</x:v>
      </x:c>
      <x:c r="S1402" t="str">
        <x:v>I01401</x:v>
      </x:c>
      <x:c r="T1402" t="str">
        <x:v>R01</x:v>
      </x:c>
      <x:c r="U1402" t="n">
        <x:v>0</x:v>
      </x:c>
      <x:c r="V1402" t="n">
        <x:v>0</x:v>
      </x:c>
    </x:row>
    <x:row r="1403" ht="20" customHeight="1">
      <x:c r="A1403" s="4" t="str">
        <x:v>C01402</x:v>
      </x:c>
      <x:c r="B1403" s="4" t="str">
        <x:v>Property</x:v>
      </x:c>
      <x:c r="C1403" s="4" t="str">
        <x:v>South</x:v>
      </x:c>
      <x:c r="D1403" s="4" t="str">
        <x:v>Water Damage</x:v>
      </x:c>
      <x:c r="E1403" s="4" t="str">
        <x:v>Low</x:v>
      </x:c>
      <x:c r="F1403" s="10" t="n">
        <x:v>18102.2</x:v>
      </x:c>
      <x:c r="G1403" s="10" t="n">
        <x:v>38781.25</x:v>
      </x:c>
      <x:c r="H1403" s="11" t="n">
        <x:v>9</x:v>
      </x:c>
      <x:c r="I1403" s="11" t="str">
        <x:v>Settled</x:v>
      </x:c>
      <x:c r="J1403" s="11" t="n">
        <x:v>2</x:v>
      </x:c>
      <x:c r="K1403" s="11" t="n">
        <x:v>15</x:v>
      </x:c>
      <x:c r="L1403" s="11" t="n">
        <x:v>0</x:v>
      </x:c>
      <x:c r="M1403" s="4" t="str">
        <x:v>2025-10</x:v>
      </x:c>
      <x:c r="N1403" s="4" t="n">
        <x:f>IF(AND(I1403="Settled",ISNUMBER(K1403)),1,0)</x:f>
        <x:v>1</x:v>
      </x:c>
      <x:c r="O1403" s="4" t="n">
        <x:f>IF(N1403=1,IF(K1403&gt;Summary!$B$5,1,0),"")</x:f>
        <x:v>0</x:v>
      </x:c>
      <x:c r="P1403" s="12" t="n">
        <x:f>IF(AND(ISNUMBER(F1403),ISNUMBER(G1403),G1403&gt;0),F1403/G1403,"")</x:f>
        <x:v>0.46677711522965354</x:v>
      </x:c>
      <x:c r="Q1403" s="14" t="d">
        <x:v>2025-10-19T00:00:00.000Z</x:v>
      </x:c>
      <x:c r="R1403" t="str">
        <x:v>P00607</x:v>
      </x:c>
      <x:c r="S1403" t="str">
        <x:v>I01402</x:v>
      </x:c>
      <x:c r="T1403" t="str">
        <x:v>R01</x:v>
      </x:c>
      <x:c r="U1403" t="n">
        <x:v>0</x:v>
      </x:c>
      <x:c r="V1403" t="n">
        <x:v>0</x:v>
      </x:c>
    </x:row>
    <x:row r="1404" ht="20" customHeight="1">
      <x:c r="A1404" s="4" t="str">
        <x:v>C01403</x:v>
      </x:c>
      <x:c r="B1404" s="4" t="str">
        <x:v>Motor</x:v>
      </x:c>
      <x:c r="C1404" s="4" t="str">
        <x:v>East</x:v>
      </x:c>
      <x:c r="D1404" s="4" t="str">
        <x:v>Collision</x:v>
      </x:c>
      <x:c r="E1404" s="4" t="str">
        <x:v>Medium</x:v>
      </x:c>
      <x:c r="F1404" s="10" t="n">
        <x:v>39243.44</x:v>
      </x:c>
      <x:c r="G1404" s="10" t="n">
        <x:v>7679.51</x:v>
      </x:c>
      <x:c r="H1404" s="11" t="n">
        <x:v>7</x:v>
      </x:c>
      <x:c r="I1404" s="11" t="str">
        <x:v>Settled</x:v>
      </x:c>
      <x:c r="J1404" s="11" t="n">
        <x:v>4</x:v>
      </x:c>
      <x:c r="K1404" s="11" t="n">
        <x:v>17</x:v>
      </x:c>
      <x:c r="L1404" s="11" t="n">
        <x:v>0</x:v>
      </x:c>
      <x:c r="M1404" s="4" t="str">
        <x:v>2025-06</x:v>
      </x:c>
      <x:c r="N1404" s="4" t="n">
        <x:f>IF(AND(I1404="Settled",ISNUMBER(K1404)),1,0)</x:f>
        <x:v>1</x:v>
      </x:c>
      <x:c r="O1404" s="4" t="n">
        <x:f>IF(N1404=1,IF(K1404&gt;Summary!$B$5,1,0),"")</x:f>
        <x:v>0</x:v>
      </x:c>
      <x:c r="P1404" s="12" t="n">
        <x:f>IF(AND(ISNUMBER(F1404),ISNUMBER(G1404),G1404&gt;0),F1404/G1404,"")</x:f>
        <x:v>5.110148954816128</x:v>
      </x:c>
      <x:c r="Q1404" s="14" t="d">
        <x:v>2025-06-20T00:00:00.000Z</x:v>
      </x:c>
      <x:c r="R1404" t="str">
        <x:v>P00425</x:v>
      </x:c>
      <x:c r="S1404" t="str">
        <x:v>I01403</x:v>
      </x:c>
      <x:c r="T1404" t="str">
        <x:v>R04</x:v>
      </x:c>
      <x:c r="U1404" t="n">
        <x:v>0</x:v>
      </x:c>
      <x:c r="V1404" t="n">
        <x:v>0</x:v>
      </x:c>
    </x:row>
    <x:row r="1405" ht="20" customHeight="1">
      <x:c r="A1405" s="4" t="str">
        <x:v>C01404</x:v>
      </x:c>
      <x:c r="B1405" s="4" t="str">
        <x:v>Motor</x:v>
      </x:c>
      <x:c r="C1405" s="4" t="str">
        <x:v>North</x:v>
      </x:c>
      <x:c r="D1405" s="4" t="str">
        <x:v>Collision</x:v>
      </x:c>
      <x:c r="E1405" s="4" t="str">
        <x:v>Medium</x:v>
      </x:c>
      <x:c r="F1405" s="10" t="n">
        <x:v>62949.71</x:v>
      </x:c>
      <x:c r="G1405" s="10" t="n">
        <x:v>16716.76</x:v>
      </x:c>
      <x:c r="H1405" s="11" t="n">
        <x:v>9</x:v>
      </x:c>
      <x:c r="I1405" s="11" t="str">
        <x:v>Rejected</x:v>
      </x:c>
      <x:c r="J1405" s="11" t="n">
        <x:v>4</x:v>
      </x:c>
      <x:c r="K1405" s="11"/>
      <x:c r="L1405" s="11" t="n">
        <x:v>0</x:v>
      </x:c>
      <x:c r="M1405" s="4" t="str">
        <x:v>2025-09</x:v>
      </x:c>
      <x:c r="N1405" s="4" t="n">
        <x:f>IF(AND(I1405="Settled",ISNUMBER(K1405)),1,0)</x:f>
        <x:v>0</x:v>
      </x:c>
      <x:c r="O1405" s="4" t="str">
        <x:f>IF(N1405=1,IF(K1405&gt;Summary!$B$5,1,0),"")</x:f>
      </x:c>
      <x:c r="P1405" s="12" t="n">
        <x:f>IF(AND(ISNUMBER(F1405),ISNUMBER(G1405),G1405&gt;0),F1405/G1405,"")</x:f>
        <x:v>3.7656645187225277</x:v>
      </x:c>
      <x:c r="Q1405" s="14" t="d">
        <x:v>2025-09-04T00:00:00.000Z</x:v>
      </x:c>
      <x:c r="R1405" t="str">
        <x:v>P00684</x:v>
      </x:c>
      <x:c r="S1405" t="str">
        <x:v>I01404</x:v>
      </x:c>
      <x:c r="T1405" t="str">
        <x:v>R02</x:v>
      </x:c>
      <x:c r="U1405" t="n">
        <x:v>0</x:v>
      </x:c>
      <x:c r="V1405" t="n">
        <x:v>0</x:v>
      </x:c>
    </x:row>
    <x:row r="1406" ht="20" customHeight="1">
      <x:c r="A1406" s="4" t="str">
        <x:v>C01405</x:v>
      </x:c>
      <x:c r="B1406" s="4" t="str">
        <x:v>Motor</x:v>
      </x:c>
      <x:c r="C1406" s="4" t="str">
        <x:v>South</x:v>
      </x:c>
      <x:c r="D1406" s="4" t="str">
        <x:v>Theft</x:v>
      </x:c>
      <x:c r="E1406" s="4" t="str">
        <x:v>High</x:v>
      </x:c>
      <x:c r="F1406" s="10" t="n">
        <x:v>150816.09</x:v>
      </x:c>
      <x:c r="G1406" s="10" t="n">
        <x:v>4773.94</x:v>
      </x:c>
      <x:c r="H1406" s="11" t="n">
        <x:v>1</x:v>
      </x:c>
      <x:c r="I1406" s="11" t="str">
        <x:v>Settled</x:v>
      </x:c>
      <x:c r="J1406" s="11" t="n">
        <x:v>5</x:v>
      </x:c>
      <x:c r="K1406" s="11" t="n">
        <x:v>41</x:v>
      </x:c>
      <x:c r="L1406" s="11" t="n">
        <x:v>1</x:v>
      </x:c>
      <x:c r="M1406" s="4" t="str">
        <x:v>2025-05</x:v>
      </x:c>
      <x:c r="N1406" s="4" t="n">
        <x:f>IF(AND(I1406="Settled",ISNUMBER(K1406)),1,0)</x:f>
        <x:v>1</x:v>
      </x:c>
      <x:c r="O1406" s="4" t="n">
        <x:f>IF(N1406=1,IF(K1406&gt;Summary!$B$5,1,0),"")</x:f>
        <x:v>1</x:v>
      </x:c>
      <x:c r="P1406" s="12" t="n">
        <x:f>IF(AND(ISNUMBER(F1406),ISNUMBER(G1406),G1406&gt;0),F1406/G1406,"")</x:f>
        <x:v>31.591534455816372</x:v>
      </x:c>
      <x:c r="Q1406" s="14" t="d">
        <x:v>2025-05-02T00:00:00.000Z</x:v>
      </x:c>
      <x:c r="R1406" t="str">
        <x:v>P00899</x:v>
      </x:c>
      <x:c r="S1406" t="str">
        <x:v>I01405</x:v>
      </x:c>
      <x:c r="T1406" t="str">
        <x:v>R01</x:v>
      </x:c>
      <x:c r="U1406" t="n">
        <x:v>0</x:v>
      </x:c>
      <x:c r="V1406" t="n">
        <x:v>0</x:v>
      </x:c>
    </x:row>
    <x:row r="1407" ht="20" customHeight="1">
      <x:c r="A1407" s="4" t="str">
        <x:v>C01406</x:v>
      </x:c>
      <x:c r="B1407" s="4" t="str">
        <x:v>Property</x:v>
      </x:c>
      <x:c r="C1407" s="4" t="str">
        <x:v>East</x:v>
      </x:c>
      <x:c r="D1407" s="4" t="str">
        <x:v>Water Damage</x:v>
      </x:c>
      <x:c r="E1407" s="4" t="str">
        <x:v>Low</x:v>
      </x:c>
      <x:c r="F1407" s="10" t="n">
        <x:v>43725.5</x:v>
      </x:c>
      <x:c r="G1407" s="10" t="n">
        <x:v>21907.23</x:v>
      </x:c>
      <x:c r="H1407" s="11" t="n">
        <x:v>8</x:v>
      </x:c>
      <x:c r="I1407" s="11" t="str">
        <x:v>Pending</x:v>
      </x:c>
      <x:c r="J1407" s="11" t="n">
        <x:v>3</x:v>
      </x:c>
      <x:c r="K1407" s="11"/>
      <x:c r="L1407" s="11" t="n">
        <x:v>0</x:v>
      </x:c>
      <x:c r="M1407" s="4" t="str">
        <x:v>2025-10</x:v>
      </x:c>
      <x:c r="N1407" s="4" t="n">
        <x:f>IF(AND(I1407="Settled",ISNUMBER(K1407)),1,0)</x:f>
        <x:v>0</x:v>
      </x:c>
      <x:c r="O1407" s="4" t="str">
        <x:f>IF(N1407=1,IF(K1407&gt;Summary!$B$5,1,0),"")</x:f>
      </x:c>
      <x:c r="P1407" s="12" t="n">
        <x:f>IF(AND(ISNUMBER(F1407),ISNUMBER(G1407),G1407&gt;0),F1407/G1407,"")</x:f>
        <x:v>1.995939240150398</x:v>
      </x:c>
      <x:c r="Q1407" s="14" t="d">
        <x:v>2025-10-17T00:00:00.000Z</x:v>
      </x:c>
      <x:c r="R1407" t="str">
        <x:v>P00540</x:v>
      </x:c>
      <x:c r="S1407" t="str">
        <x:v>I01406</x:v>
      </x:c>
      <x:c r="T1407" t="str">
        <x:v>R04</x:v>
      </x:c>
      <x:c r="U1407" t="n">
        <x:v>0</x:v>
      </x:c>
      <x:c r="V1407" t="n">
        <x:v>0</x:v>
      </x:c>
    </x:row>
    <x:row r="1408" ht="20" customHeight="1">
      <x:c r="A1408" s="4" t="str">
        <x:v>C01407</x:v>
      </x:c>
      <x:c r="B1408" s="4" t="str">
        <x:v>Motor</x:v>
      </x:c>
      <x:c r="C1408" s="4" t="str">
        <x:v>North</x:v>
      </x:c>
      <x:c r="D1408" s="4" t="str">
        <x:v>Collision</x:v>
      </x:c>
      <x:c r="E1408" s="4" t="str">
        <x:v>Medium</x:v>
      </x:c>
      <x:c r="F1408" s="10" t="n">
        <x:v>27743.14</x:v>
      </x:c>
      <x:c r="G1408" s="10" t="n">
        <x:v>34809.06</x:v>
      </x:c>
      <x:c r="H1408" s="11" t="n">
        <x:v>10</x:v>
      </x:c>
      <x:c r="I1408" s="11" t="str">
        <x:v>Settled</x:v>
      </x:c>
      <x:c r="J1408" s="11" t="n">
        <x:v>2</x:v>
      </x:c>
      <x:c r="K1408" s="11" t="n">
        <x:v>22</x:v>
      </x:c>
      <x:c r="L1408" s="11" t="n">
        <x:v>0</x:v>
      </x:c>
      <x:c r="M1408" s="4" t="str">
        <x:v>2025-06</x:v>
      </x:c>
      <x:c r="N1408" s="4" t="n">
        <x:f>IF(AND(I1408="Settled",ISNUMBER(K1408)),1,0)</x:f>
        <x:v>1</x:v>
      </x:c>
      <x:c r="O1408" s="4" t="n">
        <x:f>IF(N1408=1,IF(K1408&gt;Summary!$B$5,1,0),"")</x:f>
        <x:v>0</x:v>
      </x:c>
      <x:c r="P1408" s="12" t="n">
        <x:f>IF(AND(ISNUMBER(F1408),ISNUMBER(G1408),G1408&gt;0),F1408/G1408,"")</x:f>
        <x:v>0.7970091694518612</x:v>
      </x:c>
      <x:c r="Q1408" s="14" t="d">
        <x:v>2025-06-05T00:00:00.000Z</x:v>
      </x:c>
      <x:c r="R1408" t="str">
        <x:v>P00737</x:v>
      </x:c>
      <x:c r="S1408" t="str">
        <x:v>I01407</x:v>
      </x:c>
      <x:c r="T1408" t="str">
        <x:v>R02</x:v>
      </x:c>
      <x:c r="U1408" t="n">
        <x:v>0</x:v>
      </x:c>
      <x:c r="V1408" t="n">
        <x:v>0</x:v>
      </x:c>
    </x:row>
    <x:row r="1409" ht="20" customHeight="1">
      <x:c r="A1409" s="4" t="str">
        <x:v>C01408</x:v>
      </x:c>
      <x:c r="B1409" s="4" t="str">
        <x:v>Property</x:v>
      </x:c>
      <x:c r="C1409" s="4" t="str">
        <x:v>North</x:v>
      </x:c>
      <x:c r="D1409" s="4" t="str">
        <x:v>Fire</x:v>
      </x:c>
      <x:c r="E1409" s="4" t="str">
        <x:v>Medium</x:v>
      </x:c>
      <x:c r="F1409" s="10" t="n">
        <x:v>98495.54</x:v>
      </x:c>
      <x:c r="G1409" s="10" t="n">
        <x:v>13347.77</x:v>
      </x:c>
      <x:c r="H1409" s="11" t="n">
        <x:v>4</x:v>
      </x:c>
      <x:c r="I1409" s="11" t="str">
        <x:v>Settled</x:v>
      </x:c>
      <x:c r="J1409" s="11" t="n">
        <x:v>2</x:v>
      </x:c>
      <x:c r="K1409" s="11" t="n">
        <x:v>23</x:v>
      </x:c>
      <x:c r="L1409" s="11" t="n">
        <x:v>0</x:v>
      </x:c>
      <x:c r="M1409" s="4" t="str">
        <x:v>2025-10</x:v>
      </x:c>
      <x:c r="N1409" s="4" t="n">
        <x:f>IF(AND(I1409="Settled",ISNUMBER(K1409)),1,0)</x:f>
        <x:v>1</x:v>
      </x:c>
      <x:c r="O1409" s="4" t="n">
        <x:f>IF(N1409=1,IF(K1409&gt;Summary!$B$5,1,0),"")</x:f>
        <x:v>0</x:v>
      </x:c>
      <x:c r="P1409" s="12" t="n">
        <x:f>IF(AND(ISNUMBER(F1409),ISNUMBER(G1409),G1409&gt;0),F1409/G1409,"")</x:f>
        <x:v>7.379175697513516</x:v>
      </x:c>
      <x:c r="Q1409" s="14" t="d">
        <x:v>2025-10-02T00:00:00.000Z</x:v>
      </x:c>
      <x:c r="R1409" t="str">
        <x:v>P00242</x:v>
      </x:c>
      <x:c r="S1409" t="str">
        <x:v>I01408</x:v>
      </x:c>
      <x:c r="T1409" t="str">
        <x:v>R02</x:v>
      </x:c>
      <x:c r="U1409" t="n">
        <x:v>0</x:v>
      </x:c>
      <x:c r="V1409" t="n">
        <x:v>0</x:v>
      </x:c>
    </x:row>
    <x:row r="1410" ht="20" customHeight="1">
      <x:c r="A1410" s="4" t="str">
        <x:v>C01409</x:v>
      </x:c>
      <x:c r="B1410" s="4" t="str">
        <x:v>Property</x:v>
      </x:c>
      <x:c r="C1410" s="4" t="str">
        <x:v>West</x:v>
      </x:c>
      <x:c r="D1410" s="4" t="str">
        <x:v>Fire</x:v>
      </x:c>
      <x:c r="E1410" s="4" t="str">
        <x:v>Medium</x:v>
      </x:c>
      <x:c r="F1410" s="10" t="n">
        <x:v>217577.97</x:v>
      </x:c>
      <x:c r="G1410" s="10" t="n">
        <x:v>17868.54</x:v>
      </x:c>
      <x:c r="H1410" s="11" t="n">
        <x:v>5</x:v>
      </x:c>
      <x:c r="I1410" s="11" t="str">
        <x:v>Settled</x:v>
      </x:c>
      <x:c r="J1410" s="11" t="n">
        <x:v>4</x:v>
      </x:c>
      <x:c r="K1410" s="11" t="n">
        <x:v>34</x:v>
      </x:c>
      <x:c r="L1410" s="11" t="n">
        <x:v>1</x:v>
      </x:c>
      <x:c r="M1410" s="4" t="str">
        <x:v>2025-12</x:v>
      </x:c>
      <x:c r="N1410" s="4" t="n">
        <x:f>IF(AND(I1410="Settled",ISNUMBER(K1410)),1,0)</x:f>
        <x:v>1</x:v>
      </x:c>
      <x:c r="O1410" s="4" t="n">
        <x:f>IF(N1410=1,IF(K1410&gt;Summary!$B$5,1,0),"")</x:f>
        <x:v>1</x:v>
      </x:c>
      <x:c r="P1410" s="12" t="n">
        <x:f>IF(AND(ISNUMBER(F1410),ISNUMBER(G1410),G1410&gt;0),F1410/G1410,"")</x:f>
        <x:v>12.17659473017941</x:v>
      </x:c>
      <x:c r="Q1410" s="14" t="d">
        <x:v>2025-12-14T00:00:00.000Z</x:v>
      </x:c>
      <x:c r="R1410" t="str">
        <x:v>P00935</x:v>
      </x:c>
      <x:c r="S1410" t="str">
        <x:v>I01409</x:v>
      </x:c>
      <x:c r="T1410" t="str">
        <x:v>R03</x:v>
      </x:c>
      <x:c r="U1410" t="n">
        <x:v>0</x:v>
      </x:c>
      <x:c r="V1410" t="n">
        <x:v>0</x:v>
      </x:c>
    </x:row>
    <x:row r="1411" ht="20" customHeight="1">
      <x:c r="A1411" s="4" t="str">
        <x:v>C01410</x:v>
      </x:c>
      <x:c r="B1411" s="4" t="str">
        <x:v>Property</x:v>
      </x:c>
      <x:c r="C1411" s="4" t="str">
        <x:v>South</x:v>
      </x:c>
      <x:c r="D1411" s="4" t="str">
        <x:v>Fire</x:v>
      </x:c>
      <x:c r="E1411" s="4" t="str">
        <x:v>Low</x:v>
      </x:c>
      <x:c r="F1411" s="10" t="n">
        <x:v>98501.53</x:v>
      </x:c>
      <x:c r="G1411" s="10" t="n">
        <x:v>15929.37</x:v>
      </x:c>
      <x:c r="H1411" s="11" t="n">
        <x:v>5</x:v>
      </x:c>
      <x:c r="I1411" s="11" t="str">
        <x:v>Rejected</x:v>
      </x:c>
      <x:c r="J1411" s="11" t="n">
        <x:v>6</x:v>
      </x:c>
      <x:c r="K1411" s="11"/>
      <x:c r="L1411" s="11" t="n">
        <x:v>1</x:v>
      </x:c>
      <x:c r="M1411" s="4" t="str">
        <x:v>2025-05</x:v>
      </x:c>
      <x:c r="N1411" s="4" t="n">
        <x:f>IF(AND(I1411="Settled",ISNUMBER(K1411)),1,0)</x:f>
        <x:v>0</x:v>
      </x:c>
      <x:c r="O1411" s="4" t="str">
        <x:f>IF(N1411=1,IF(K1411&gt;Summary!$B$5,1,0),"")</x:f>
      </x:c>
      <x:c r="P1411" s="12" t="n">
        <x:f>IF(AND(ISNUMBER(F1411),ISNUMBER(G1411),G1411&gt;0),F1411/G1411,"")</x:f>
        <x:v>6.183642542046546</x:v>
      </x:c>
      <x:c r="Q1411" s="14" t="d">
        <x:v>2025-05-20T00:00:00.000Z</x:v>
      </x:c>
      <x:c r="R1411" t="str">
        <x:v>P01143</x:v>
      </x:c>
      <x:c r="S1411" t="str">
        <x:v>I01410</x:v>
      </x:c>
      <x:c r="T1411" t="str">
        <x:v>R01</x:v>
      </x:c>
      <x:c r="U1411" t="n">
        <x:v>0</x:v>
      </x:c>
      <x:c r="V1411" t="n">
        <x:v>0</x:v>
      </x:c>
    </x:row>
    <x:row r="1412" ht="20" customHeight="1">
      <x:c r="A1412" s="4" t="str">
        <x:v>C01411</x:v>
      </x:c>
      <x:c r="B1412" s="4" t="str">
        <x:v>Motor</x:v>
      </x:c>
      <x:c r="C1412" s="4" t="str">
        <x:v>North</x:v>
      </x:c>
      <x:c r="D1412" s="4" t="str">
        <x:v>Theft</x:v>
      </x:c>
      <x:c r="E1412" s="4" t="str">
        <x:v>Low</x:v>
      </x:c>
      <x:c r="F1412" s="10" t="n">
        <x:v>19603.24</x:v>
      </x:c>
      <x:c r="G1412" s="10" t="n">
        <x:v>7991.22</x:v>
      </x:c>
      <x:c r="H1412" s="11" t="n">
        <x:v>2</x:v>
      </x:c>
      <x:c r="I1412" s="11" t="str">
        <x:v>Settled</x:v>
      </x:c>
      <x:c r="J1412" s="11" t="n">
        <x:v>5</x:v>
      </x:c>
      <x:c r="K1412" s="11" t="n">
        <x:v>37</x:v>
      </x:c>
      <x:c r="L1412" s="11" t="n">
        <x:v>1</x:v>
      </x:c>
      <x:c r="M1412" s="4" t="str">
        <x:v>2025-03</x:v>
      </x:c>
      <x:c r="N1412" s="4" t="n">
        <x:f>IF(AND(I1412="Settled",ISNUMBER(K1412)),1,0)</x:f>
        <x:v>1</x:v>
      </x:c>
      <x:c r="O1412" s="4" t="n">
        <x:f>IF(N1412=1,IF(K1412&gt;Summary!$B$5,1,0),"")</x:f>
        <x:v>1</x:v>
      </x:c>
      <x:c r="P1412" s="12" t="n">
        <x:f>IF(AND(ISNUMBER(F1412),ISNUMBER(G1412),G1412&gt;0),F1412/G1412,"")</x:f>
        <x:v>2.4530972742584987</x:v>
      </x:c>
      <x:c r="Q1412" s="14" t="d">
        <x:v>2025-03-26T00:00:00.000Z</x:v>
      </x:c>
      <x:c r="R1412" t="str">
        <x:v>P00844</x:v>
      </x:c>
      <x:c r="S1412" t="str">
        <x:v>I01411</x:v>
      </x:c>
      <x:c r="T1412" t="str">
        <x:v>R02</x:v>
      </x:c>
      <x:c r="U1412" t="n">
        <x:v>0</x:v>
      </x:c>
      <x:c r="V1412" t="n">
        <x:v>0</x:v>
      </x:c>
    </x:row>
    <x:row r="1413" ht="20" customHeight="1">
      <x:c r="A1413" s="4" t="str">
        <x:v>C01412</x:v>
      </x:c>
      <x:c r="B1413" s="4" t="str">
        <x:v>Motor</x:v>
      </x:c>
      <x:c r="C1413" s="4" t="str">
        <x:v>North</x:v>
      </x:c>
      <x:c r="D1413" s="4" t="str">
        <x:v>Glass Damage</x:v>
      </x:c>
      <x:c r="E1413" s="4" t="str">
        <x:v>Medium</x:v>
      </x:c>
      <x:c r="F1413" s="10" t="n">
        <x:v>24080.44</x:v>
      </x:c>
      <x:c r="G1413" s="10" t="n">
        <x:v>13891.75</x:v>
      </x:c>
      <x:c r="H1413" s="11" t="n">
        <x:v>8</x:v>
      </x:c>
      <x:c r="I1413" s="11" t="str">
        <x:v>Settled</x:v>
      </x:c>
      <x:c r="J1413" s="11" t="n">
        <x:v>2</x:v>
      </x:c>
      <x:c r="K1413" s="11" t="n">
        <x:v>16</x:v>
      </x:c>
      <x:c r="L1413" s="11" t="n">
        <x:v>0</x:v>
      </x:c>
      <x:c r="M1413" s="4" t="str">
        <x:v>2025-12</x:v>
      </x:c>
      <x:c r="N1413" s="4" t="n">
        <x:f>IF(AND(I1413="Settled",ISNUMBER(K1413)),1,0)</x:f>
        <x:v>1</x:v>
      </x:c>
      <x:c r="O1413" s="4" t="n">
        <x:f>IF(N1413=1,IF(K1413&gt;Summary!$B$5,1,0),"")</x:f>
        <x:v>0</x:v>
      </x:c>
      <x:c r="P1413" s="12" t="n">
        <x:f>IF(AND(ISNUMBER(F1413),ISNUMBER(G1413),G1413&gt;0),F1413/G1413,"")</x:f>
        <x:v>1.7334345924739503</x:v>
      </x:c>
      <x:c r="Q1413" s="14" t="d">
        <x:v>2025-12-07T00:00:00.000Z</x:v>
      </x:c>
      <x:c r="R1413" t="str">
        <x:v>P01397</x:v>
      </x:c>
      <x:c r="S1413" t="str">
        <x:v>I01412</x:v>
      </x:c>
      <x:c r="T1413" t="str">
        <x:v>R02</x:v>
      </x:c>
      <x:c r="U1413" t="n">
        <x:v>0</x:v>
      </x:c>
      <x:c r="V1413" t="n">
        <x:v>0</x:v>
      </x:c>
    </x:row>
    <x:row r="1414" ht="20" customHeight="1">
      <x:c r="A1414" s="4" t="str">
        <x:v>C01413</x:v>
      </x:c>
      <x:c r="B1414" s="4" t="str">
        <x:v>Motor</x:v>
      </x:c>
      <x:c r="C1414" s="4" t="str">
        <x:v>South</x:v>
      </x:c>
      <x:c r="D1414" s="4" t="str">
        <x:v>Collision</x:v>
      </x:c>
      <x:c r="E1414" s="4" t="str">
        <x:v>Low</x:v>
      </x:c>
      <x:c r="F1414" s="10" t="n">
        <x:v>56833.98</x:v>
      </x:c>
      <x:c r="G1414" s="10" t="n">
        <x:v>10297.82</x:v>
      </x:c>
      <x:c r="H1414" s="11" t="n">
        <x:v>4</x:v>
      </x:c>
      <x:c r="I1414" s="11" t="str">
        <x:v>Rejected</x:v>
      </x:c>
      <x:c r="J1414" s="11" t="n">
        <x:v>3</x:v>
      </x:c>
      <x:c r="K1414" s="11"/>
      <x:c r="L1414" s="11" t="n">
        <x:v>0</x:v>
      </x:c>
      <x:c r="M1414" s="4" t="str">
        <x:v>2025-09</x:v>
      </x:c>
      <x:c r="N1414" s="4" t="n">
        <x:f>IF(AND(I1414="Settled",ISNUMBER(K1414)),1,0)</x:f>
        <x:v>0</x:v>
      </x:c>
      <x:c r="O1414" s="4" t="str">
        <x:f>IF(N1414=1,IF(K1414&gt;Summary!$B$5,1,0),"")</x:f>
      </x:c>
      <x:c r="P1414" s="12" t="n">
        <x:f>IF(AND(ISNUMBER(F1414),ISNUMBER(G1414),G1414&gt;0),F1414/G1414,"")</x:f>
        <x:v>5.519030241352054</x:v>
      </x:c>
      <x:c r="Q1414" s="14" t="d">
        <x:v>2025-09-06T00:00:00.000Z</x:v>
      </x:c>
      <x:c r="R1414" t="str">
        <x:v>P01594</x:v>
      </x:c>
      <x:c r="S1414" t="str">
        <x:v>I01413</x:v>
      </x:c>
      <x:c r="T1414" t="str">
        <x:v>R01</x:v>
      </x:c>
      <x:c r="U1414" t="n">
        <x:v>0</x:v>
      </x:c>
      <x:c r="V1414" t="n">
        <x:v>0</x:v>
      </x:c>
    </x:row>
    <x:row r="1415" ht="20" customHeight="1">
      <x:c r="A1415" s="4" t="str">
        <x:v>C01414</x:v>
      </x:c>
      <x:c r="B1415" s="4" t="str">
        <x:v>Motor</x:v>
      </x:c>
      <x:c r="C1415" s="4" t="str">
        <x:v>North</x:v>
      </x:c>
      <x:c r="D1415" s="4" t="str">
        <x:v>Collision</x:v>
      </x:c>
      <x:c r="E1415" s="4" t="str">
        <x:v>Medium</x:v>
      </x:c>
      <x:c r="F1415" s="10" t="n">
        <x:v>32570.18</x:v>
      </x:c>
      <x:c r="G1415" s="10" t="n">
        <x:v>9684.88</x:v>
      </x:c>
      <x:c r="H1415" s="11" t="n">
        <x:v>1</x:v>
      </x:c>
      <x:c r="I1415" s="11" t="str">
        <x:v>Settled</x:v>
      </x:c>
      <x:c r="J1415" s="11" t="n">
        <x:v>4</x:v>
      </x:c>
      <x:c r="K1415" s="11" t="n">
        <x:v>15</x:v>
      </x:c>
      <x:c r="L1415" s="11" t="n">
        <x:v>0</x:v>
      </x:c>
      <x:c r="M1415" s="4" t="str">
        <x:v>2025-11</x:v>
      </x:c>
      <x:c r="N1415" s="4" t="n">
        <x:f>IF(AND(I1415="Settled",ISNUMBER(K1415)),1,0)</x:f>
        <x:v>1</x:v>
      </x:c>
      <x:c r="O1415" s="4" t="n">
        <x:f>IF(N1415=1,IF(K1415&gt;Summary!$B$5,1,0),"")</x:f>
        <x:v>0</x:v>
      </x:c>
      <x:c r="P1415" s="12" t="n">
        <x:f>IF(AND(ISNUMBER(F1415),ISNUMBER(G1415),G1415&gt;0),F1415/G1415,"")</x:f>
        <x:v>3.3629926235534153</x:v>
      </x:c>
      <x:c r="Q1415" s="14" t="d">
        <x:v>2025-11-17T00:00:00.000Z</x:v>
      </x:c>
      <x:c r="R1415" t="str">
        <x:v>P01449</x:v>
      </x:c>
      <x:c r="S1415" t="str">
        <x:v>I01414</x:v>
      </x:c>
      <x:c r="T1415" t="str">
        <x:v>R02</x:v>
      </x:c>
      <x:c r="U1415" t="n">
        <x:v>0</x:v>
      </x:c>
      <x:c r="V1415" t="n">
        <x:v>0</x:v>
      </x:c>
    </x:row>
    <x:row r="1416" ht="20" customHeight="1">
      <x:c r="A1416" s="4" t="str">
        <x:v>C01415</x:v>
      </x:c>
      <x:c r="B1416" s="4" t="str">
        <x:v>Motor</x:v>
      </x:c>
      <x:c r="C1416" s="4" t="str">
        <x:v>North</x:v>
      </x:c>
      <x:c r="D1416" s="4" t="str">
        <x:v>Theft</x:v>
      </x:c>
      <x:c r="E1416" s="4" t="str">
        <x:v>Medium</x:v>
      </x:c>
      <x:c r="F1416" s="10" t="n">
        <x:v>166790.07</x:v>
      </x:c>
      <x:c r="G1416" s="10" t="n">
        <x:v>17347.69</x:v>
      </x:c>
      <x:c r="H1416" s="11" t="n">
        <x:v>4</x:v>
      </x:c>
      <x:c r="I1416" s="11" t="str">
        <x:v>Settled</x:v>
      </x:c>
      <x:c r="J1416" s="11" t="n">
        <x:v>5</x:v>
      </x:c>
      <x:c r="K1416" s="11" t="n">
        <x:v>27</x:v>
      </x:c>
      <x:c r="L1416" s="11" t="n">
        <x:v>1</x:v>
      </x:c>
      <x:c r="M1416" s="4" t="str">
        <x:v>2025-05</x:v>
      </x:c>
      <x:c r="N1416" s="4" t="n">
        <x:f>IF(AND(I1416="Settled",ISNUMBER(K1416)),1,0)</x:f>
        <x:v>1</x:v>
      </x:c>
      <x:c r="O1416" s="4" t="n">
        <x:f>IF(N1416=1,IF(K1416&gt;Summary!$B$5,1,0),"")</x:f>
        <x:v>0</x:v>
      </x:c>
      <x:c r="P1416" s="12" t="n">
        <x:f>IF(AND(ISNUMBER(F1416),ISNUMBER(G1416),G1416&gt;0),F1416/G1416,"")</x:f>
        <x:v>9.614540610306042</x:v>
      </x:c>
      <x:c r="Q1416" s="14" t="d">
        <x:v>2025-05-19T00:00:00.000Z</x:v>
      </x:c>
      <x:c r="R1416" t="str">
        <x:v>P00149</x:v>
      </x:c>
      <x:c r="S1416" t="str">
        <x:v>I01415</x:v>
      </x:c>
      <x:c r="T1416" t="str">
        <x:v>R02</x:v>
      </x:c>
      <x:c r="U1416" t="n">
        <x:v>0</x:v>
      </x:c>
      <x:c r="V1416" t="n">
        <x:v>0</x:v>
      </x:c>
    </x:row>
    <x:row r="1417" ht="20" customHeight="1">
      <x:c r="A1417" s="4" t="str">
        <x:v>C01416</x:v>
      </x:c>
      <x:c r="B1417" s="4" t="str">
        <x:v>Property</x:v>
      </x:c>
      <x:c r="C1417" s="4" t="str">
        <x:v>Central</x:v>
      </x:c>
      <x:c r="D1417" s="4" t="str">
        <x:v>Flood</x:v>
      </x:c>
      <x:c r="E1417" s="4" t="str">
        <x:v>Medium</x:v>
      </x:c>
      <x:c r="F1417" s="10" t="n">
        <x:v>32267.34</x:v>
      </x:c>
      <x:c r="G1417" s="10" t="n">
        <x:v>10779.34</x:v>
      </x:c>
      <x:c r="H1417" s="11" t="n">
        <x:v>1</x:v>
      </x:c>
      <x:c r="I1417" s="11" t="str">
        <x:v>Settled</x:v>
      </x:c>
      <x:c r="J1417" s="11" t="n">
        <x:v>4</x:v>
      </x:c>
      <x:c r="K1417" s="11" t="n">
        <x:v>19</x:v>
      </x:c>
      <x:c r="L1417" s="11" t="n">
        <x:v>0</x:v>
      </x:c>
      <x:c r="M1417" s="4" t="str">
        <x:v>2025-05</x:v>
      </x:c>
      <x:c r="N1417" s="4" t="n">
        <x:f>IF(AND(I1417="Settled",ISNUMBER(K1417)),1,0)</x:f>
        <x:v>1</x:v>
      </x:c>
      <x:c r="O1417" s="4" t="n">
        <x:f>IF(N1417=1,IF(K1417&gt;Summary!$B$5,1,0),"")</x:f>
        <x:v>0</x:v>
      </x:c>
      <x:c r="P1417" s="12" t="n">
        <x:f>IF(AND(ISNUMBER(F1417),ISNUMBER(G1417),G1417&gt;0),F1417/G1417,"")</x:f>
        <x:v>2.9934430122809004</x:v>
      </x:c>
      <x:c r="Q1417" s="14" t="d">
        <x:v>2025-05-08T00:00:00.000Z</x:v>
      </x:c>
      <x:c r="R1417" t="str">
        <x:v>P01410</x:v>
      </x:c>
      <x:c r="S1417" t="str">
        <x:v>I01416</x:v>
      </x:c>
      <x:c r="T1417" t="str">
        <x:v>R05</x:v>
      </x:c>
      <x:c r="U1417" t="n">
        <x:v>0</x:v>
      </x:c>
      <x:c r="V1417" t="n">
        <x:v>0</x:v>
      </x:c>
    </x:row>
    <x:row r="1418" ht="20" customHeight="1">
      <x:c r="A1418" s="4" t="str">
        <x:v>C01417</x:v>
      </x:c>
      <x:c r="B1418" s="4" t="str">
        <x:v>Motor</x:v>
      </x:c>
      <x:c r="C1418" s="4" t="str">
        <x:v>North</x:v>
      </x:c>
      <x:c r="D1418" s="4" t="str">
        <x:v>Collision</x:v>
      </x:c>
      <x:c r="E1418" s="4" t="str">
        <x:v>Unknown</x:v>
      </x:c>
      <x:c r="F1418" s="10" t="n">
        <x:v>35633.31</x:v>
      </x:c>
      <x:c r="G1418" s="10" t="n">
        <x:v>15810.72</x:v>
      </x:c>
      <x:c r="H1418" s="11" t="n">
        <x:v>6</x:v>
      </x:c>
      <x:c r="I1418" s="11" t="str">
        <x:v>Pending</x:v>
      </x:c>
      <x:c r="J1418" s="11" t="n">
        <x:v>2</x:v>
      </x:c>
      <x:c r="K1418" s="11"/>
      <x:c r="L1418" s="11" t="n">
        <x:v>0</x:v>
      </x:c>
      <x:c r="M1418" s="4" t="str">
        <x:v>2025-02</x:v>
      </x:c>
      <x:c r="N1418" s="4" t="n">
        <x:f>IF(AND(I1418="Settled",ISNUMBER(K1418)),1,0)</x:f>
        <x:v>0</x:v>
      </x:c>
      <x:c r="O1418" s="4" t="str">
        <x:f>IF(N1418=1,IF(K1418&gt;Summary!$B$5,1,0),"")</x:f>
      </x:c>
      <x:c r="P1418" s="12" t="n">
        <x:f>IF(AND(ISNUMBER(F1418),ISNUMBER(G1418),G1418&gt;0),F1418/G1418,"")</x:f>
        <x:v>2.2537436625277025</x:v>
      </x:c>
      <x:c r="Q1418" s="14" t="d">
        <x:v>2025-02-15T00:00:00.000Z</x:v>
      </x:c>
      <x:c r="R1418" t="str">
        <x:v>P00534</x:v>
      </x:c>
      <x:c r="S1418" t="str">
        <x:v>I01417</x:v>
      </x:c>
      <x:c r="T1418" t="str">
        <x:v>R02</x:v>
      </x:c>
      <x:c r="U1418" t="n">
        <x:v>0</x:v>
      </x:c>
      <x:c r="V1418" t="n">
        <x:v>0</x:v>
      </x:c>
    </x:row>
    <x:row r="1419" ht="20" customHeight="1">
      <x:c r="A1419" s="4" t="str">
        <x:v>C01418</x:v>
      </x:c>
      <x:c r="B1419" s="4" t="str">
        <x:v>Motor</x:v>
      </x:c>
      <x:c r="C1419" s="4" t="str">
        <x:v>Central</x:v>
      </x:c>
      <x:c r="D1419" s="4" t="str">
        <x:v>Theft</x:v>
      </x:c>
      <x:c r="E1419" s="4" t="str">
        <x:v>Low</x:v>
      </x:c>
      <x:c r="F1419" s="10" t="n">
        <x:v>19680.99</x:v>
      </x:c>
      <x:c r="G1419" s="10" t="n">
        <x:v>17983.74</x:v>
      </x:c>
      <x:c r="H1419" s="11" t="n">
        <x:v>6</x:v>
      </x:c>
      <x:c r="I1419" s="11" t="str">
        <x:v>Settled</x:v>
      </x:c>
      <x:c r="J1419" s="11" t="n">
        <x:v>4</x:v>
      </x:c>
      <x:c r="K1419" s="11" t="n">
        <x:v>18</x:v>
      </x:c>
      <x:c r="L1419" s="11" t="n">
        <x:v>1</x:v>
      </x:c>
      <x:c r="M1419" s="4" t="str">
        <x:v>2025-10</x:v>
      </x:c>
      <x:c r="N1419" s="4" t="n">
        <x:f>IF(AND(I1419="Settled",ISNUMBER(K1419)),1,0)</x:f>
        <x:v>1</x:v>
      </x:c>
      <x:c r="O1419" s="4" t="n">
        <x:f>IF(N1419=1,IF(K1419&gt;Summary!$B$5,1,0),"")</x:f>
        <x:v>0</x:v>
      </x:c>
      <x:c r="P1419" s="12" t="n">
        <x:f>IF(AND(ISNUMBER(F1419),ISNUMBER(G1419),G1419&gt;0),F1419/G1419,"")</x:f>
        <x:v>1.094376920484838</x:v>
      </x:c>
      <x:c r="Q1419" s="14" t="d">
        <x:v>2025-10-10T00:00:00.000Z</x:v>
      </x:c>
      <x:c r="R1419" t="str">
        <x:v>P00723</x:v>
      </x:c>
      <x:c r="S1419" t="str">
        <x:v>I01418</x:v>
      </x:c>
      <x:c r="T1419" t="str">
        <x:v>R05</x:v>
      </x:c>
      <x:c r="U1419" t="n">
        <x:v>0</x:v>
      </x:c>
      <x:c r="V1419" t="n">
        <x:v>0</x:v>
      </x:c>
    </x:row>
    <x:row r="1420" ht="20" customHeight="1">
      <x:c r="A1420" s="4" t="str">
        <x:v>C01419</x:v>
      </x:c>
      <x:c r="B1420" s="4" t="str">
        <x:v>Motor</x:v>
      </x:c>
      <x:c r="C1420" s="4" t="str">
        <x:v>North</x:v>
      </x:c>
      <x:c r="D1420" s="4" t="str">
        <x:v>Collision</x:v>
      </x:c>
      <x:c r="E1420" s="4" t="str">
        <x:v>Medium</x:v>
      </x:c>
      <x:c r="F1420" s="10" t="n">
        <x:v>78693.21</x:v>
      </x:c>
      <x:c r="G1420" s="10" t="n">
        <x:v>5605.46</x:v>
      </x:c>
      <x:c r="H1420" s="11" t="n">
        <x:v>10</x:v>
      </x:c>
      <x:c r="I1420" s="11" t="str">
        <x:v>Settled</x:v>
      </x:c>
      <x:c r="J1420" s="11" t="n">
        <x:v>3</x:v>
      </x:c>
      <x:c r="K1420" s="11" t="n">
        <x:v>14</x:v>
      </x:c>
      <x:c r="L1420" s="11" t="n">
        <x:v>0</x:v>
      </x:c>
      <x:c r="M1420" s="4" t="str">
        <x:v>2025-11</x:v>
      </x:c>
      <x:c r="N1420" s="4" t="n">
        <x:f>IF(AND(I1420="Settled",ISNUMBER(K1420)),1,0)</x:f>
        <x:v>1</x:v>
      </x:c>
      <x:c r="O1420" s="4" t="n">
        <x:f>IF(N1420=1,IF(K1420&gt;Summary!$B$5,1,0),"")</x:f>
        <x:v>0</x:v>
      </x:c>
      <x:c r="P1420" s="12" t="n">
        <x:f>IF(AND(ISNUMBER(F1420),ISNUMBER(G1420),G1420&gt;0),F1420/G1420,"")</x:f>
        <x:v>14.038671224127905</x:v>
      </x:c>
      <x:c r="Q1420" s="14" t="d">
        <x:v>2025-11-05T00:00:00.000Z</x:v>
      </x:c>
      <x:c r="R1420" t="str">
        <x:v>P00660</x:v>
      </x:c>
      <x:c r="S1420" t="str">
        <x:v>I01419</x:v>
      </x:c>
      <x:c r="T1420" t="str">
        <x:v>R02</x:v>
      </x:c>
      <x:c r="U1420" t="n">
        <x:v>0</x:v>
      </x:c>
      <x:c r="V1420" t="n">
        <x:v>0</x:v>
      </x:c>
    </x:row>
    <x:row r="1421" ht="20" customHeight="1">
      <x:c r="A1421" s="4" t="str">
        <x:v>C01420</x:v>
      </x:c>
      <x:c r="B1421" s="4" t="str">
        <x:v>Motor</x:v>
      </x:c>
      <x:c r="C1421" s="4" t="str">
        <x:v>North</x:v>
      </x:c>
      <x:c r="D1421" s="4" t="str">
        <x:v>Glass Damage</x:v>
      </x:c>
      <x:c r="E1421" s="4" t="str">
        <x:v>Medium</x:v>
      </x:c>
      <x:c r="F1421" s="10" t="n">
        <x:v>6778.26</x:v>
      </x:c>
      <x:c r="G1421" s="10" t="n">
        <x:v>22372.74</x:v>
      </x:c>
      <x:c r="H1421" s="11" t="n">
        <x:v>4</x:v>
      </x:c>
      <x:c r="I1421" s="11" t="str">
        <x:v>Rejected</x:v>
      </x:c>
      <x:c r="J1421" s="11" t="n">
        <x:v>3</x:v>
      </x:c>
      <x:c r="K1421" s="11"/>
      <x:c r="L1421" s="11" t="n">
        <x:v>0</x:v>
      </x:c>
      <x:c r="M1421" s="4" t="str">
        <x:v>2025-10</x:v>
      </x:c>
      <x:c r="N1421" s="4" t="n">
        <x:f>IF(AND(I1421="Settled",ISNUMBER(K1421)),1,0)</x:f>
        <x:v>0</x:v>
      </x:c>
      <x:c r="O1421" s="4" t="str">
        <x:f>IF(N1421=1,IF(K1421&gt;Summary!$B$5,1,0),"")</x:f>
      </x:c>
      <x:c r="P1421" s="12" t="n">
        <x:f>IF(AND(ISNUMBER(F1421),ISNUMBER(G1421),G1421&gt;0),F1421/G1421,"")</x:f>
        <x:v>0.3029695960351749</x:v>
      </x:c>
      <x:c r="Q1421" s="14" t="d">
        <x:v>2025-10-27T00:00:00.000Z</x:v>
      </x:c>
      <x:c r="R1421" t="str">
        <x:v>P00455</x:v>
      </x:c>
      <x:c r="S1421" t="str">
        <x:v>I01420</x:v>
      </x:c>
      <x:c r="T1421" t="str">
        <x:v>R02</x:v>
      </x:c>
      <x:c r="U1421" t="n">
        <x:v>0</x:v>
      </x:c>
      <x:c r="V1421" t="n">
        <x:v>0</x:v>
      </x:c>
    </x:row>
    <x:row r="1422" ht="20" customHeight="1">
      <x:c r="A1422" s="4" t="str">
        <x:v>C01421</x:v>
      </x:c>
      <x:c r="B1422" s="4" t="str">
        <x:v>Motor</x:v>
      </x:c>
      <x:c r="C1422" s="4" t="str">
        <x:v>Central</x:v>
      </x:c>
      <x:c r="D1422" s="4" t="str">
        <x:v>Collision</x:v>
      </x:c>
      <x:c r="E1422" s="4" t="str">
        <x:v>High</x:v>
      </x:c>
      <x:c r="F1422" s="10" t="n">
        <x:v>101263.64</x:v>
      </x:c>
      <x:c r="G1422" s="10" t="n">
        <x:v>7853.21</x:v>
      </x:c>
      <x:c r="H1422" s="11" t="n">
        <x:v>4</x:v>
      </x:c>
      <x:c r="I1422" s="11" t="str">
        <x:v>Settled</x:v>
      </x:c>
      <x:c r="J1422" s="11" t="n">
        <x:v>4</x:v>
      </x:c>
      <x:c r="K1422" s="11" t="n">
        <x:v>29</x:v>
      </x:c>
      <x:c r="L1422" s="11" t="n">
        <x:v>0</x:v>
      </x:c>
      <x:c r="M1422" s="4" t="str">
        <x:v>2025-04</x:v>
      </x:c>
      <x:c r="N1422" s="4" t="n">
        <x:f>IF(AND(I1422="Settled",ISNUMBER(K1422)),1,0)</x:f>
        <x:v>1</x:v>
      </x:c>
      <x:c r="O1422" s="4" t="n">
        <x:f>IF(N1422=1,IF(K1422&gt;Summary!$B$5,1,0),"")</x:f>
        <x:v>0</x:v>
      </x:c>
      <x:c r="P1422" s="12" t="n">
        <x:f>IF(AND(ISNUMBER(F1422),ISNUMBER(G1422),G1422&gt;0),F1422/G1422,"")</x:f>
        <x:v>12.894553946730063</x:v>
      </x:c>
      <x:c r="Q1422" s="14" t="d">
        <x:v>2025-04-17T00:00:00.000Z</x:v>
      </x:c>
      <x:c r="R1422" t="str">
        <x:v>P01404</x:v>
      </x:c>
      <x:c r="S1422" t="str">
        <x:v>I01421</x:v>
      </x:c>
      <x:c r="T1422" t="str">
        <x:v>R05</x:v>
      </x:c>
      <x:c r="U1422" t="n">
        <x:v>0</x:v>
      </x:c>
      <x:c r="V1422" t="n">
        <x:v>0</x:v>
      </x:c>
    </x:row>
    <x:row r="1423" ht="20" customHeight="1">
      <x:c r="A1423" s="4" t="str">
        <x:v>C01422</x:v>
      </x:c>
      <x:c r="B1423" s="4" t="str">
        <x:v>Property</x:v>
      </x:c>
      <x:c r="C1423" s="4" t="str">
        <x:v>South</x:v>
      </x:c>
      <x:c r="D1423" s="4" t="str">
        <x:v>Fire</x:v>
      </x:c>
      <x:c r="E1423" s="4" t="str">
        <x:v>Medium</x:v>
      </x:c>
      <x:c r="F1423" s="10" t="n">
        <x:v>117854.14</x:v>
      </x:c>
      <x:c r="G1423" s="10" t="n">
        <x:v>7002.36</x:v>
      </x:c>
      <x:c r="H1423" s="11" t="n">
        <x:v>2</x:v>
      </x:c>
      <x:c r="I1423" s="11" t="str">
        <x:v>Settled</x:v>
      </x:c>
      <x:c r="J1423" s="11" t="n">
        <x:v>6</x:v>
      </x:c>
      <x:c r="K1423" s="11" t="n">
        <x:v>32</x:v>
      </x:c>
      <x:c r="L1423" s="11" t="n">
        <x:v>1</x:v>
      </x:c>
      <x:c r="M1423" s="4" t="str">
        <x:v>2025-06</x:v>
      </x:c>
      <x:c r="N1423" s="4" t="n">
        <x:f>IF(AND(I1423="Settled",ISNUMBER(K1423)),1,0)</x:f>
        <x:v>1</x:v>
      </x:c>
      <x:c r="O1423" s="4" t="n">
        <x:f>IF(N1423=1,IF(K1423&gt;Summary!$B$5,1,0),"")</x:f>
        <x:v>1</x:v>
      </x:c>
      <x:c r="P1423" s="12" t="n">
        <x:f>IF(AND(ISNUMBER(F1423),ISNUMBER(G1423),G1423&gt;0),F1423/G1423,"")</x:f>
        <x:v>16.83063138713234</x:v>
      </x:c>
      <x:c r="Q1423" s="14" t="d">
        <x:v>2025-06-28T00:00:00.000Z</x:v>
      </x:c>
      <x:c r="R1423" t="str">
        <x:v>P01021</x:v>
      </x:c>
      <x:c r="S1423" t="str">
        <x:v>I01422</x:v>
      </x:c>
      <x:c r="T1423" t="str">
        <x:v>R01</x:v>
      </x:c>
      <x:c r="U1423" t="n">
        <x:v>0</x:v>
      </x:c>
      <x:c r="V1423" t="n">
        <x:v>0</x:v>
      </x:c>
    </x:row>
    <x:row r="1424" ht="20" customHeight="1">
      <x:c r="A1424" s="4" t="str">
        <x:v>C01423</x:v>
      </x:c>
      <x:c r="B1424" s="4" t="str">
        <x:v>Property</x:v>
      </x:c>
      <x:c r="C1424" s="4" t="str">
        <x:v>North</x:v>
      </x:c>
      <x:c r="D1424" s="4" t="str">
        <x:v>Fire</x:v>
      </x:c>
      <x:c r="E1424" s="4" t="str">
        <x:v>Medium</x:v>
      </x:c>
      <x:c r="F1424" s="10" t="n">
        <x:v>163592.23</x:v>
      </x:c>
      <x:c r="G1424" s="10" t="n">
        <x:v>11606.37</x:v>
      </x:c>
      <x:c r="H1424" s="11" t="n">
        <x:v>2</x:v>
      </x:c>
      <x:c r="I1424" s="11" t="str">
        <x:v>Settled</x:v>
      </x:c>
      <x:c r="J1424" s="11" t="n">
        <x:v>4</x:v>
      </x:c>
      <x:c r="K1424" s="11" t="n">
        <x:v>30</x:v>
      </x:c>
      <x:c r="L1424" s="11" t="n">
        <x:v>1</x:v>
      </x:c>
      <x:c r="M1424" s="4" t="str">
        <x:v>2025-06</x:v>
      </x:c>
      <x:c r="N1424" s="4" t="n">
        <x:f>IF(AND(I1424="Settled",ISNUMBER(K1424)),1,0)</x:f>
        <x:v>1</x:v>
      </x:c>
      <x:c r="O1424" s="4" t="n">
        <x:f>IF(N1424=1,IF(K1424&gt;Summary!$B$5,1,0),"")</x:f>
        <x:v>0</x:v>
      </x:c>
      <x:c r="P1424" s="12" t="n">
        <x:f>IF(AND(ISNUMBER(F1424),ISNUMBER(G1424),G1424&gt;0),F1424/G1424,"")</x:f>
        <x:v>14.095038328090522</x:v>
      </x:c>
      <x:c r="Q1424" s="14" t="d">
        <x:v>2025-06-30T00:00:00.000Z</x:v>
      </x:c>
      <x:c r="R1424" t="str">
        <x:v>P01548</x:v>
      </x:c>
      <x:c r="S1424" t="str">
        <x:v>I01423</x:v>
      </x:c>
      <x:c r="T1424" t="str">
        <x:v>R02</x:v>
      </x:c>
      <x:c r="U1424" t="n">
        <x:v>0</x:v>
      </x:c>
      <x:c r="V1424" t="n">
        <x:v>0</x:v>
      </x:c>
    </x:row>
    <x:row r="1425" ht="20" customHeight="1">
      <x:c r="A1425" s="4" t="str">
        <x:v>C01424</x:v>
      </x:c>
      <x:c r="B1425" s="4" t="str">
        <x:v>Motor</x:v>
      </x:c>
      <x:c r="C1425" s="4" t="str">
        <x:v>South</x:v>
      </x:c>
      <x:c r="D1425" s="4" t="str">
        <x:v>Collision</x:v>
      </x:c>
      <x:c r="E1425" s="4" t="str">
        <x:v>Low</x:v>
      </x:c>
      <x:c r="F1425" s="10" t="n">
        <x:v>53940.27</x:v>
      </x:c>
      <x:c r="G1425" s="10" t="n">
        <x:v>7277.81</x:v>
      </x:c>
      <x:c r="H1425" s="11" t="n">
        <x:v>4</x:v>
      </x:c>
      <x:c r="I1425" s="11" t="str">
        <x:v>Settled</x:v>
      </x:c>
      <x:c r="J1425" s="11" t="n">
        <x:v>4</x:v>
      </x:c>
      <x:c r="K1425" s="11" t="n">
        <x:v>9</x:v>
      </x:c>
      <x:c r="L1425" s="11" t="n">
        <x:v>0</x:v>
      </x:c>
      <x:c r="M1425" s="4" t="str">
        <x:v>2025-02</x:v>
      </x:c>
      <x:c r="N1425" s="4" t="n">
        <x:f>IF(AND(I1425="Settled",ISNUMBER(K1425)),1,0)</x:f>
        <x:v>1</x:v>
      </x:c>
      <x:c r="O1425" s="4" t="n">
        <x:f>IF(N1425=1,IF(K1425&gt;Summary!$B$5,1,0),"")</x:f>
        <x:v>0</x:v>
      </x:c>
      <x:c r="P1425" s="12" t="n">
        <x:f>IF(AND(ISNUMBER(F1425),ISNUMBER(G1425),G1425&gt;0),F1425/G1425,"")</x:f>
        <x:v>7.411607337921709</x:v>
      </x:c>
      <x:c r="Q1425" s="14" t="d">
        <x:v>2025-02-13T00:00:00.000Z</x:v>
      </x:c>
      <x:c r="R1425" t="str">
        <x:v>P01528</x:v>
      </x:c>
      <x:c r="S1425" t="str">
        <x:v>I01424</x:v>
      </x:c>
      <x:c r="T1425" t="str">
        <x:v>R01</x:v>
      </x:c>
      <x:c r="U1425" t="n">
        <x:v>0</x:v>
      </x:c>
      <x:c r="V1425" t="n">
        <x:v>0</x:v>
      </x:c>
    </x:row>
    <x:row r="1426" ht="20" customHeight="1">
      <x:c r="A1426" s="4" t="str">
        <x:v>C01425</x:v>
      </x:c>
      <x:c r="B1426" s="4" t="str">
        <x:v>Motor</x:v>
      </x:c>
      <x:c r="C1426" s="4" t="str">
        <x:v>South</x:v>
      </x:c>
      <x:c r="D1426" s="4" t="str">
        <x:v>Collision</x:v>
      </x:c>
      <x:c r="E1426" s="4" t="str">
        <x:v>High</x:v>
      </x:c>
      <x:c r="F1426" s="10" t="n">
        <x:v>99090.12</x:v>
      </x:c>
      <x:c r="G1426" s="10" t="n">
        <x:v>6735.16</x:v>
      </x:c>
      <x:c r="H1426" s="11" t="n">
        <x:v>8</x:v>
      </x:c>
      <x:c r="I1426" s="11" t="str">
        <x:v>Settled</x:v>
      </x:c>
      <x:c r="J1426" s="11" t="n">
        <x:v>4</x:v>
      </x:c>
      <x:c r="K1426" s="11" t="n">
        <x:v>31</x:v>
      </x:c>
      <x:c r="L1426" s="11" t="n">
        <x:v>1</x:v>
      </x:c>
      <x:c r="M1426" s="4" t="str">
        <x:v>2025-01</x:v>
      </x:c>
      <x:c r="N1426" s="4" t="n">
        <x:f>IF(AND(I1426="Settled",ISNUMBER(K1426)),1,0)</x:f>
        <x:v>1</x:v>
      </x:c>
      <x:c r="O1426" s="4" t="n">
        <x:f>IF(N1426=1,IF(K1426&gt;Summary!$B$5,1,0),"")</x:f>
        <x:v>1</x:v>
      </x:c>
      <x:c r="P1426" s="12" t="n">
        <x:f>IF(AND(ISNUMBER(F1426),ISNUMBER(G1426),G1426&gt;0),F1426/G1426,"")</x:f>
        <x:v>14.712363180681676</x:v>
      </x:c>
      <x:c r="Q1426" s="14" t="d">
        <x:v>2025-01-01T00:00:00.000Z</x:v>
      </x:c>
      <x:c r="R1426" t="str">
        <x:v>P00672</x:v>
      </x:c>
      <x:c r="S1426" t="str">
        <x:v>I01425</x:v>
      </x:c>
      <x:c r="T1426" t="str">
        <x:v>R01</x:v>
      </x:c>
      <x:c r="U1426" t="n">
        <x:v>0</x:v>
      </x:c>
      <x:c r="V1426" t="n">
        <x:v>0</x:v>
      </x:c>
    </x:row>
    <x:row r="1427" ht="20" customHeight="1">
      <x:c r="A1427" s="4" t="str">
        <x:v>C01426</x:v>
      </x:c>
      <x:c r="B1427" s="4" t="str">
        <x:v>Motor</x:v>
      </x:c>
      <x:c r="C1427" s="4" t="str">
        <x:v>West</x:v>
      </x:c>
      <x:c r="D1427" s="4" t="str">
        <x:v>Collision</x:v>
      </x:c>
      <x:c r="E1427" s="4" t="str">
        <x:v>Low</x:v>
      </x:c>
      <x:c r="F1427" s="10" t="n">
        <x:v>62933.9</x:v>
      </x:c>
      <x:c r="G1427" s="10" t="n">
        <x:v>11858.98</x:v>
      </x:c>
      <x:c r="H1427" s="11" t="n">
        <x:v>5</x:v>
      </x:c>
      <x:c r="I1427" s="11" t="str">
        <x:v>Settled</x:v>
      </x:c>
      <x:c r="J1427" s="11" t="n">
        <x:v>3</x:v>
      </x:c>
      <x:c r="K1427" s="11" t="n">
        <x:v>13</x:v>
      </x:c>
      <x:c r="L1427" s="11" t="n">
        <x:v>0</x:v>
      </x:c>
      <x:c r="M1427" s="4" t="str">
        <x:v>2025-05</x:v>
      </x:c>
      <x:c r="N1427" s="4" t="n">
        <x:f>IF(AND(I1427="Settled",ISNUMBER(K1427)),1,0)</x:f>
        <x:v>1</x:v>
      </x:c>
      <x:c r="O1427" s="4" t="n">
        <x:f>IF(N1427=1,IF(K1427&gt;Summary!$B$5,1,0),"")</x:f>
        <x:v>0</x:v>
      </x:c>
      <x:c r="P1427" s="12" t="n">
        <x:f>IF(AND(ISNUMBER(F1427),ISNUMBER(G1427),G1427&gt;0),F1427/G1427,"")</x:f>
        <x:v>5.306856070252248</x:v>
      </x:c>
      <x:c r="Q1427" s="14" t="d">
        <x:v>2025-05-02T00:00:00.000Z</x:v>
      </x:c>
      <x:c r="R1427" t="str">
        <x:v>P01164</x:v>
      </x:c>
      <x:c r="S1427" t="str">
        <x:v>I01426</x:v>
      </x:c>
      <x:c r="T1427" t="str">
        <x:v>R03</x:v>
      </x:c>
      <x:c r="U1427" t="n">
        <x:v>0</x:v>
      </x:c>
      <x:c r="V1427" t="n">
        <x:v>0</x:v>
      </x:c>
    </x:row>
    <x:row r="1428" ht="20" customHeight="1">
      <x:c r="A1428" s="4" t="str">
        <x:v>C01427</x:v>
      </x:c>
      <x:c r="B1428" s="4" t="str">
        <x:v>Motor</x:v>
      </x:c>
      <x:c r="C1428" s="4" t="str">
        <x:v>South</x:v>
      </x:c>
      <x:c r="D1428" s="4" t="str">
        <x:v>Glass Damage</x:v>
      </x:c>
      <x:c r="E1428" s="4" t="str">
        <x:v>Low</x:v>
      </x:c>
      <x:c r="F1428" s="10" t="n">
        <x:v>3986.56</x:v>
      </x:c>
      <x:c r="G1428" s="10" t="n">
        <x:v>13577.24</x:v>
      </x:c>
      <x:c r="H1428" s="11" t="n">
        <x:v>9</x:v>
      </x:c>
      <x:c r="I1428" s="11" t="str">
        <x:v>Settled</x:v>
      </x:c>
      <x:c r="J1428" s="11" t="n">
        <x:v>4</x:v>
      </x:c>
      <x:c r="K1428" s="11" t="n">
        <x:v>18</x:v>
      </x:c>
      <x:c r="L1428" s="11" t="n">
        <x:v>0</x:v>
      </x:c>
      <x:c r="M1428" s="4" t="str">
        <x:v>2025-07</x:v>
      </x:c>
      <x:c r="N1428" s="4" t="n">
        <x:f>IF(AND(I1428="Settled",ISNUMBER(K1428)),1,0)</x:f>
        <x:v>1</x:v>
      </x:c>
      <x:c r="O1428" s="4" t="n">
        <x:f>IF(N1428=1,IF(K1428&gt;Summary!$B$5,1,0),"")</x:f>
        <x:v>0</x:v>
      </x:c>
      <x:c r="P1428" s="12" t="n">
        <x:f>IF(AND(ISNUMBER(F1428),ISNUMBER(G1428),G1428&gt;0),F1428/G1428,"")</x:f>
        <x:v>0.2936207948007106</x:v>
      </x:c>
      <x:c r="Q1428" s="14" t="d">
        <x:v>2025-07-06T00:00:00.000Z</x:v>
      </x:c>
      <x:c r="R1428" t="str">
        <x:v>P00804</x:v>
      </x:c>
      <x:c r="S1428" t="str">
        <x:v>I01427</x:v>
      </x:c>
      <x:c r="T1428" t="str">
        <x:v>R01</x:v>
      </x:c>
      <x:c r="U1428" t="n">
        <x:v>0</x:v>
      </x:c>
      <x:c r="V1428" t="n">
        <x:v>0</x:v>
      </x:c>
    </x:row>
    <x:row r="1429" ht="20" customHeight="1">
      <x:c r="A1429" s="4" t="str">
        <x:v>C01428</x:v>
      </x:c>
      <x:c r="B1429" s="4" t="str">
        <x:v>Motor</x:v>
      </x:c>
      <x:c r="C1429" s="4" t="str">
        <x:v>South</x:v>
      </x:c>
      <x:c r="D1429" s="4" t="str">
        <x:v>Glass Damage</x:v>
      </x:c>
      <x:c r="E1429" s="4" t="str">
        <x:v>Low</x:v>
      </x:c>
      <x:c r="F1429" s="10" t="n">
        <x:v>11196.43</x:v>
      </x:c>
      <x:c r="G1429" s="10" t="n">
        <x:v>14468.38</x:v>
      </x:c>
      <x:c r="H1429" s="11" t="n">
        <x:v>2</x:v>
      </x:c>
      <x:c r="I1429" s="11" t="str">
        <x:v>Settled</x:v>
      </x:c>
      <x:c r="J1429" s="11" t="n">
        <x:v>4</x:v>
      </x:c>
      <x:c r="K1429" s="11" t="n">
        <x:v>17</x:v>
      </x:c>
      <x:c r="L1429" s="11" t="n">
        <x:v>0</x:v>
      </x:c>
      <x:c r="M1429" s="4" t="str">
        <x:v>2025-12</x:v>
      </x:c>
      <x:c r="N1429" s="4" t="n">
        <x:f>IF(AND(I1429="Settled",ISNUMBER(K1429)),1,0)</x:f>
        <x:v>1</x:v>
      </x:c>
      <x:c r="O1429" s="4" t="n">
        <x:f>IF(N1429=1,IF(K1429&gt;Summary!$B$5,1,0),"")</x:f>
        <x:v>0</x:v>
      </x:c>
      <x:c r="P1429" s="12" t="n">
        <x:f>IF(AND(ISNUMBER(F1429),ISNUMBER(G1429),G1429&gt;0),F1429/G1429,"")</x:f>
        <x:v>0.7738551240705595</x:v>
      </x:c>
      <x:c r="Q1429" s="14" t="d">
        <x:v>2025-12-27T00:00:00.000Z</x:v>
      </x:c>
      <x:c r="R1429" t="str">
        <x:v>P00792</x:v>
      </x:c>
      <x:c r="S1429" t="str">
        <x:v>I01428</x:v>
      </x:c>
      <x:c r="T1429" t="str">
        <x:v>R01</x:v>
      </x:c>
      <x:c r="U1429" t="n">
        <x:v>0</x:v>
      </x:c>
      <x:c r="V1429" t="n">
        <x:v>0</x:v>
      </x:c>
    </x:row>
    <x:row r="1430" ht="20" customHeight="1">
      <x:c r="A1430" s="4" t="str">
        <x:v>C01429</x:v>
      </x:c>
      <x:c r="B1430" s="4" t="str">
        <x:v>Motor</x:v>
      </x:c>
      <x:c r="C1430" s="4" t="str">
        <x:v>South</x:v>
      </x:c>
      <x:c r="D1430" s="4" t="str">
        <x:v>Theft</x:v>
      </x:c>
      <x:c r="E1430" s="4" t="str">
        <x:v>Low</x:v>
      </x:c>
      <x:c r="F1430" s="10" t="n">
        <x:v>12900.83</x:v>
      </x:c>
      <x:c r="G1430" s="10" t="n">
        <x:v>4917.89</x:v>
      </x:c>
      <x:c r="H1430" s="11" t="n">
        <x:v>3</x:v>
      </x:c>
      <x:c r="I1430" s="11" t="str">
        <x:v>Settled</x:v>
      </x:c>
      <x:c r="J1430" s="11" t="n">
        <x:v>4</x:v>
      </x:c>
      <x:c r="K1430" s="11" t="n">
        <x:v>21</x:v>
      </x:c>
      <x:c r="L1430" s="11" t="n">
        <x:v>1</x:v>
      </x:c>
      <x:c r="M1430" s="4" t="str">
        <x:v>2025-11</x:v>
      </x:c>
      <x:c r="N1430" s="4" t="n">
        <x:f>IF(AND(I1430="Settled",ISNUMBER(K1430)),1,0)</x:f>
        <x:v>1</x:v>
      </x:c>
      <x:c r="O1430" s="4" t="n">
        <x:f>IF(N1430=1,IF(K1430&gt;Summary!$B$5,1,0),"")</x:f>
        <x:v>0</x:v>
      </x:c>
      <x:c r="P1430" s="12" t="n">
        <x:f>IF(AND(ISNUMBER(F1430),ISNUMBER(G1430),G1430&gt;0),F1430/G1430,"")</x:f>
        <x:v>2.6232449282110823</x:v>
      </x:c>
      <x:c r="Q1430" s="14" t="d">
        <x:v>2025-11-15T00:00:00.000Z</x:v>
      </x:c>
      <x:c r="R1430" t="str">
        <x:v>P01184</x:v>
      </x:c>
      <x:c r="S1430" t="str">
        <x:v>I01429</x:v>
      </x:c>
      <x:c r="T1430" t="str">
        <x:v>R01</x:v>
      </x:c>
      <x:c r="U1430" t="n">
        <x:v>0</x:v>
      </x:c>
      <x:c r="V1430" t="n">
        <x:v>0</x:v>
      </x:c>
    </x:row>
    <x:row r="1431" ht="20" customHeight="1">
      <x:c r="A1431" s="4" t="str">
        <x:v>C01430</x:v>
      </x:c>
      <x:c r="B1431" s="4" t="str">
        <x:v>Property</x:v>
      </x:c>
      <x:c r="C1431" s="4" t="str">
        <x:v>South</x:v>
      </x:c>
      <x:c r="D1431" s="4" t="str">
        <x:v>Flood</x:v>
      </x:c>
      <x:c r="E1431" s="4" t="str">
        <x:v>Medium</x:v>
      </x:c>
      <x:c r="F1431" s="10" t="n">
        <x:v>102171.06</x:v>
      </x:c>
      <x:c r="G1431" s="10" t="n">
        <x:v>9355.11</x:v>
      </x:c>
      <x:c r="H1431" s="11" t="n">
        <x:v>2</x:v>
      </x:c>
      <x:c r="I1431" s="11" t="str">
        <x:v>Settled</x:v>
      </x:c>
      <x:c r="J1431" s="11" t="n">
        <x:v>3</x:v>
      </x:c>
      <x:c r="K1431" s="11" t="n">
        <x:v>15</x:v>
      </x:c>
      <x:c r="L1431" s="11" t="n">
        <x:v>0</x:v>
      </x:c>
      <x:c r="M1431" s="4" t="str">
        <x:v>2025-09</x:v>
      </x:c>
      <x:c r="N1431" s="4" t="n">
        <x:f>IF(AND(I1431="Settled",ISNUMBER(K1431)),1,0)</x:f>
        <x:v>1</x:v>
      </x:c>
      <x:c r="O1431" s="4" t="n">
        <x:f>IF(N1431=1,IF(K1431&gt;Summary!$B$5,1,0),"")</x:f>
        <x:v>0</x:v>
      </x:c>
      <x:c r="P1431" s="12" t="n">
        <x:f>IF(AND(ISNUMBER(F1431),ISNUMBER(G1431),G1431&gt;0),F1431/G1431,"")</x:f>
        <x:v>10.921417278898911</x:v>
      </x:c>
      <x:c r="Q1431" s="14" t="d">
        <x:v>2025-09-19T00:00:00.000Z</x:v>
      </x:c>
      <x:c r="R1431" t="str">
        <x:v>P01103</x:v>
      </x:c>
      <x:c r="S1431" t="str">
        <x:v>I01430</x:v>
      </x:c>
      <x:c r="T1431" t="str">
        <x:v>R01</x:v>
      </x:c>
      <x:c r="U1431" t="n">
        <x:v>0</x:v>
      </x:c>
      <x:c r="V1431" t="n">
        <x:v>0</x:v>
      </x:c>
    </x:row>
    <x:row r="1432" ht="20" customHeight="1">
      <x:c r="A1432" s="4" t="str">
        <x:v>C01431</x:v>
      </x:c>
      <x:c r="B1432" s="4" t="str">
        <x:v>Property</x:v>
      </x:c>
      <x:c r="C1432" s="4" t="str">
        <x:v>North</x:v>
      </x:c>
      <x:c r="D1432" s="4" t="str">
        <x:v>Water Damage</x:v>
      </x:c>
      <x:c r="E1432" s="4" t="str">
        <x:v>Low</x:v>
      </x:c>
      <x:c r="F1432" s="10" t="n">
        <x:v>17617.28</x:v>
      </x:c>
      <x:c r="G1432" s="10" t="n">
        <x:v>12969.91</x:v>
      </x:c>
      <x:c r="H1432" s="11" t="n">
        <x:v>10</x:v>
      </x:c>
      <x:c r="I1432" s="11" t="str">
        <x:v>Settled</x:v>
      </x:c>
      <x:c r="J1432" s="11" t="n">
        <x:v>4</x:v>
      </x:c>
      <x:c r="K1432" s="11" t="n">
        <x:v>23</x:v>
      </x:c>
      <x:c r="L1432" s="11" t="n">
        <x:v>0</x:v>
      </x:c>
      <x:c r="M1432" s="4" t="str">
        <x:v>2025-12</x:v>
      </x:c>
      <x:c r="N1432" s="4" t="n">
        <x:f>IF(AND(I1432="Settled",ISNUMBER(K1432)),1,0)</x:f>
        <x:v>1</x:v>
      </x:c>
      <x:c r="O1432" s="4" t="n">
        <x:f>IF(N1432=1,IF(K1432&gt;Summary!$B$5,1,0),"")</x:f>
        <x:v>0</x:v>
      </x:c>
      <x:c r="P1432" s="12" t="n">
        <x:f>IF(AND(ISNUMBER(F1432),ISNUMBER(G1432),G1432&gt;0),F1432/G1432,"")</x:f>
        <x:v>1.3583193715299489</x:v>
      </x:c>
      <x:c r="Q1432" s="14" t="d">
        <x:v>2025-12-18T00:00:00.000Z</x:v>
      </x:c>
      <x:c r="R1432" t="str">
        <x:v>P01459</x:v>
      </x:c>
      <x:c r="S1432" t="str">
        <x:v>I01431</x:v>
      </x:c>
      <x:c r="T1432" t="str">
        <x:v>R02</x:v>
      </x:c>
      <x:c r="U1432" t="n">
        <x:v>0</x:v>
      </x:c>
      <x:c r="V1432" t="n">
        <x:v>0</x:v>
      </x:c>
    </x:row>
    <x:row r="1433" ht="20" customHeight="1">
      <x:c r="A1433" s="4" t="str">
        <x:v>C01432</x:v>
      </x:c>
      <x:c r="B1433" s="4" t="str">
        <x:v>Motor</x:v>
      </x:c>
      <x:c r="C1433" s="4" t="str">
        <x:v>East</x:v>
      </x:c>
      <x:c r="D1433" s="4" t="str">
        <x:v>Collision</x:v>
      </x:c>
      <x:c r="E1433" s="4" t="str">
        <x:v>Low</x:v>
      </x:c>
      <x:c r="F1433" s="10" t="n">
        <x:v>45931.78</x:v>
      </x:c>
      <x:c r="G1433" s="10" t="n">
        <x:v>14074.9</x:v>
      </x:c>
      <x:c r="H1433" s="11" t="n">
        <x:v>9</x:v>
      </x:c>
      <x:c r="I1433" s="11" t="str">
        <x:v>Settled</x:v>
      </x:c>
      <x:c r="J1433" s="11" t="n">
        <x:v>2</x:v>
      </x:c>
      <x:c r="K1433" s="11" t="n">
        <x:v>14</x:v>
      </x:c>
      <x:c r="L1433" s="11" t="n">
        <x:v>0</x:v>
      </x:c>
      <x:c r="M1433" s="4" t="str">
        <x:v>2025-10</x:v>
      </x:c>
      <x:c r="N1433" s="4" t="n">
        <x:f>IF(AND(I1433="Settled",ISNUMBER(K1433)),1,0)</x:f>
        <x:v>1</x:v>
      </x:c>
      <x:c r="O1433" s="4" t="n">
        <x:f>IF(N1433=1,IF(K1433&gt;Summary!$B$5,1,0),"")</x:f>
        <x:v>0</x:v>
      </x:c>
      <x:c r="P1433" s="12" t="n">
        <x:f>IF(AND(ISNUMBER(F1433),ISNUMBER(G1433),G1433&gt;0),F1433/G1433,"")</x:f>
        <x:v>3.2633823330894</x:v>
      </x:c>
      <x:c r="Q1433" s="14" t="d">
        <x:v>2025-10-10T00:00:00.000Z</x:v>
      </x:c>
      <x:c r="R1433" t="str">
        <x:v>P01237</x:v>
      </x:c>
      <x:c r="S1433" t="str">
        <x:v>I01432</x:v>
      </x:c>
      <x:c r="T1433" t="str">
        <x:v>R04</x:v>
      </x:c>
      <x:c r="U1433" t="n">
        <x:v>0</x:v>
      </x:c>
      <x:c r="V1433" t="n">
        <x:v>0</x:v>
      </x:c>
    </x:row>
    <x:row r="1434" ht="20" customHeight="1">
      <x:c r="A1434" s="4" t="str">
        <x:v>C01433</x:v>
      </x:c>
      <x:c r="B1434" s="4" t="str">
        <x:v>Motor</x:v>
      </x:c>
      <x:c r="C1434" s="4" t="str">
        <x:v>South</x:v>
      </x:c>
      <x:c r="D1434" s="4" t="str">
        <x:v>Theft</x:v>
      </x:c>
      <x:c r="E1434" s="4" t="str">
        <x:v>Low</x:v>
      </x:c>
      <x:c r="F1434" s="10" t="n">
        <x:v>34928.73</x:v>
      </x:c>
      <x:c r="G1434" s="10" t="n">
        <x:v>9218.64</x:v>
      </x:c>
      <x:c r="H1434" s="11" t="n">
        <x:v>6</x:v>
      </x:c>
      <x:c r="I1434" s="11" t="str">
        <x:v>Pending</x:v>
      </x:c>
      <x:c r="J1434" s="11" t="n">
        <x:v>6</x:v>
      </x:c>
      <x:c r="K1434" s="11"/>
      <x:c r="L1434" s="11" t="n">
        <x:v>1</x:v>
      </x:c>
      <x:c r="M1434" s="4" t="str">
        <x:v>2025-07</x:v>
      </x:c>
      <x:c r="N1434" s="4" t="n">
        <x:f>IF(AND(I1434="Settled",ISNUMBER(K1434)),1,0)</x:f>
        <x:v>0</x:v>
      </x:c>
      <x:c r="O1434" s="4" t="str">
        <x:f>IF(N1434=1,IF(K1434&gt;Summary!$B$5,1,0),"")</x:f>
      </x:c>
      <x:c r="P1434" s="12" t="n">
        <x:f>IF(AND(ISNUMBER(F1434),ISNUMBER(G1434),G1434&gt;0),F1434/G1434,"")</x:f>
        <x:v>3.788924396657208</x:v>
      </x:c>
      <x:c r="Q1434" s="14" t="d">
        <x:v>2025-07-12T00:00:00.000Z</x:v>
      </x:c>
      <x:c r="R1434" t="str">
        <x:v>P00996</x:v>
      </x:c>
      <x:c r="S1434" t="str">
        <x:v>I01433</x:v>
      </x:c>
      <x:c r="T1434" t="str">
        <x:v>R01</x:v>
      </x:c>
      <x:c r="U1434" t="n">
        <x:v>0</x:v>
      </x:c>
      <x:c r="V1434" t="n">
        <x:v>0</x:v>
      </x:c>
    </x:row>
    <x:row r="1435" ht="20" customHeight="1">
      <x:c r="A1435" s="4" t="str">
        <x:v>C01434</x:v>
      </x:c>
      <x:c r="B1435" s="4" t="str">
        <x:v>Property</x:v>
      </x:c>
      <x:c r="C1435" s="4" t="str">
        <x:v>North</x:v>
      </x:c>
      <x:c r="D1435" s="4" t="str">
        <x:v>Fire</x:v>
      </x:c>
      <x:c r="E1435" s="4" t="str">
        <x:v>High</x:v>
      </x:c>
      <x:c r="F1435" s="10" t="n">
        <x:v>133385.6</x:v>
      </x:c>
      <x:c r="G1435" s="10" t="n">
        <x:v>10457.5</x:v>
      </x:c>
      <x:c r="H1435" s="11" t="n">
        <x:v>7</x:v>
      </x:c>
      <x:c r="I1435" s="11" t="str">
        <x:v>Pending</x:v>
      </x:c>
      <x:c r="J1435" s="11" t="n">
        <x:v>5</x:v>
      </x:c>
      <x:c r="K1435" s="11"/>
      <x:c r="L1435" s="11" t="n">
        <x:v>1</x:v>
      </x:c>
      <x:c r="M1435" s="4" t="str">
        <x:v>2025-11</x:v>
      </x:c>
      <x:c r="N1435" s="4" t="n">
        <x:f>IF(AND(I1435="Settled",ISNUMBER(K1435)),1,0)</x:f>
        <x:v>0</x:v>
      </x:c>
      <x:c r="O1435" s="4" t="str">
        <x:f>IF(N1435=1,IF(K1435&gt;Summary!$B$5,1,0),"")</x:f>
      </x:c>
      <x:c r="P1435" s="12" t="n">
        <x:f>IF(AND(ISNUMBER(F1435),ISNUMBER(G1435),G1435&gt;0),F1435/G1435,"")</x:f>
        <x:v>12.755017929715516</x:v>
      </x:c>
      <x:c r="Q1435" s="14" t="d">
        <x:v>2025-11-29T00:00:00.000Z</x:v>
      </x:c>
      <x:c r="R1435" t="str">
        <x:v>P01471</x:v>
      </x:c>
      <x:c r="S1435" t="str">
        <x:v>I01434</x:v>
      </x:c>
      <x:c r="T1435" t="str">
        <x:v>R02</x:v>
      </x:c>
      <x:c r="U1435" t="n">
        <x:v>0</x:v>
      </x:c>
      <x:c r="V1435" t="n">
        <x:v>0</x:v>
      </x:c>
    </x:row>
    <x:row r="1436" ht="20" customHeight="1">
      <x:c r="A1436" s="4" t="str">
        <x:v>C01435</x:v>
      </x:c>
      <x:c r="B1436" s="4" t="str">
        <x:v>Motor</x:v>
      </x:c>
      <x:c r="C1436" s="4" t="str">
        <x:v>South</x:v>
      </x:c>
      <x:c r="D1436" s="4" t="str">
        <x:v>Theft</x:v>
      </x:c>
      <x:c r="E1436" s="4" t="str">
        <x:v>Medium</x:v>
      </x:c>
      <x:c r="F1436" s="10" t="n">
        <x:v>35807.21</x:v>
      </x:c>
      <x:c r="G1436" s="10" t="n">
        <x:v>25986.33</x:v>
      </x:c>
      <x:c r="H1436" s="11" t="n">
        <x:v>8</x:v>
      </x:c>
      <x:c r="I1436" s="11" t="str">
        <x:v>Rejected</x:v>
      </x:c>
      <x:c r="J1436" s="11" t="n">
        <x:v>4</x:v>
      </x:c>
      <x:c r="K1436" s="11"/>
      <x:c r="L1436" s="11" t="n">
        <x:v>1</x:v>
      </x:c>
      <x:c r="M1436" s="4" t="str">
        <x:v>2025-12</x:v>
      </x:c>
      <x:c r="N1436" s="4" t="n">
        <x:f>IF(AND(I1436="Settled",ISNUMBER(K1436)),1,0)</x:f>
        <x:v>0</x:v>
      </x:c>
      <x:c r="O1436" s="4" t="str">
        <x:f>IF(N1436=1,IF(K1436&gt;Summary!$B$5,1,0),"")</x:f>
      </x:c>
      <x:c r="P1436" s="12" t="n">
        <x:f>IF(AND(ISNUMBER(F1436),ISNUMBER(G1436),G1436&gt;0),F1436/G1436,"")</x:f>
        <x:v>1.3779248551065117</x:v>
      </x:c>
      <x:c r="Q1436" s="14" t="d">
        <x:v>2025-12-02T00:00:00.000Z</x:v>
      </x:c>
      <x:c r="R1436" t="str">
        <x:v>P00164</x:v>
      </x:c>
      <x:c r="S1436" t="str">
        <x:v>I01435</x:v>
      </x:c>
      <x:c r="T1436" t="str">
        <x:v>R01</x:v>
      </x:c>
      <x:c r="U1436" t="n">
        <x:v>0</x:v>
      </x:c>
      <x:c r="V1436" t="n">
        <x:v>0</x:v>
      </x:c>
    </x:row>
    <x:row r="1437" ht="20" customHeight="1">
      <x:c r="A1437" s="4" t="str">
        <x:v>C01436</x:v>
      </x:c>
      <x:c r="B1437" s="4" t="str">
        <x:v>Motor</x:v>
      </x:c>
      <x:c r="C1437" s="4" t="str">
        <x:v>West</x:v>
      </x:c>
      <x:c r="D1437" s="4" t="str">
        <x:v>Collision</x:v>
      </x:c>
      <x:c r="E1437" s="4" t="str">
        <x:v>High</x:v>
      </x:c>
      <x:c r="F1437" s="10" t="n">
        <x:v>60245.71</x:v>
      </x:c>
      <x:c r="G1437" s="10" t="n">
        <x:v>8123.52</x:v>
      </x:c>
      <x:c r="H1437" s="11" t="n">
        <x:v>6</x:v>
      </x:c>
      <x:c r="I1437" s="11" t="str">
        <x:v>Pending</x:v>
      </x:c>
      <x:c r="J1437" s="11" t="n">
        <x:v>2</x:v>
      </x:c>
      <x:c r="K1437" s="11"/>
      <x:c r="L1437" s="11" t="n">
        <x:v>0</x:v>
      </x:c>
      <x:c r="M1437" s="4" t="str">
        <x:v>2025-03</x:v>
      </x:c>
      <x:c r="N1437" s="4" t="n">
        <x:f>IF(AND(I1437="Settled",ISNUMBER(K1437)),1,0)</x:f>
        <x:v>0</x:v>
      </x:c>
      <x:c r="O1437" s="4" t="str">
        <x:f>IF(N1437=1,IF(K1437&gt;Summary!$B$5,1,0),"")</x:f>
      </x:c>
      <x:c r="P1437" s="12" t="n">
        <x:f>IF(AND(ISNUMBER(F1437),ISNUMBER(G1437),G1437&gt;0),F1437/G1437,"")</x:f>
        <x:v>7.416207506105727</x:v>
      </x:c>
      <x:c r="Q1437" s="14" t="d">
        <x:v>2025-03-16T00:00:00.000Z</x:v>
      </x:c>
      <x:c r="R1437" t="str">
        <x:v>P01222</x:v>
      </x:c>
      <x:c r="S1437" t="str">
        <x:v>I01436</x:v>
      </x:c>
      <x:c r="T1437" t="str">
        <x:v>R03</x:v>
      </x:c>
      <x:c r="U1437" t="n">
        <x:v>0</x:v>
      </x:c>
      <x:c r="V1437" t="n">
        <x:v>0</x:v>
      </x:c>
    </x:row>
    <x:row r="1438" ht="20" customHeight="1">
      <x:c r="A1438" s="4" t="str">
        <x:v>C01437</x:v>
      </x:c>
      <x:c r="B1438" s="4" t="str">
        <x:v>Motor</x:v>
      </x:c>
      <x:c r="C1438" s="4" t="str">
        <x:v>North</x:v>
      </x:c>
      <x:c r="D1438" s="4" t="str">
        <x:v>Glass Damage</x:v>
      </x:c>
      <x:c r="E1438" s="4" t="str">
        <x:v>High</x:v>
      </x:c>
      <x:c r="F1438" s="10" t="n">
        <x:v>43940.17</x:v>
      </x:c>
      <x:c r="G1438" s="10" t="n">
        <x:v>8859.17</x:v>
      </x:c>
      <x:c r="H1438" s="11" t="n">
        <x:v>2</x:v>
      </x:c>
      <x:c r="I1438" s="11" t="str">
        <x:v>Rejected</x:v>
      </x:c>
      <x:c r="J1438" s="11" t="n">
        <x:v>6</x:v>
      </x:c>
      <x:c r="K1438" s="11"/>
      <x:c r="L1438" s="11" t="n">
        <x:v>1</x:v>
      </x:c>
      <x:c r="M1438" s="4" t="str">
        <x:v>2025-04</x:v>
      </x:c>
      <x:c r="N1438" s="4" t="n">
        <x:f>IF(AND(I1438="Settled",ISNUMBER(K1438)),1,0)</x:f>
        <x:v>0</x:v>
      </x:c>
      <x:c r="O1438" s="4" t="str">
        <x:f>IF(N1438=1,IF(K1438&gt;Summary!$B$5,1,0),"")</x:f>
      </x:c>
      <x:c r="P1438" s="12" t="n">
        <x:f>IF(AND(ISNUMBER(F1438),ISNUMBER(G1438),G1438&gt;0),F1438/G1438,"")</x:f>
        <x:v>4.959851769409549</x:v>
      </x:c>
      <x:c r="Q1438" s="14" t="d">
        <x:v>2025-04-14T00:00:00.000Z</x:v>
      </x:c>
      <x:c r="R1438" t="str">
        <x:v>P00628</x:v>
      </x:c>
      <x:c r="S1438" t="str">
        <x:v>I01437</x:v>
      </x:c>
      <x:c r="T1438" t="str">
        <x:v>R02</x:v>
      </x:c>
      <x:c r="U1438" t="n">
        <x:v>0</x:v>
      </x:c>
      <x:c r="V1438" t="n">
        <x:v>0</x:v>
      </x:c>
    </x:row>
    <x:row r="1439" ht="20" customHeight="1">
      <x:c r="A1439" s="4" t="str">
        <x:v>C01438</x:v>
      </x:c>
      <x:c r="B1439" s="4" t="str">
        <x:v>Motor</x:v>
      </x:c>
      <x:c r="C1439" s="4" t="str">
        <x:v>West</x:v>
      </x:c>
      <x:c r="D1439" s="4" t="str">
        <x:v>Collision</x:v>
      </x:c>
      <x:c r="E1439" s="4" t="str">
        <x:v>High</x:v>
      </x:c>
      <x:c r="F1439" s="10" t="n">
        <x:v>163718.69</x:v>
      </x:c>
      <x:c r="G1439" s="10" t="n">
        <x:v>3745.95</x:v>
      </x:c>
      <x:c r="H1439" s="11" t="n">
        <x:v>8</x:v>
      </x:c>
      <x:c r="I1439" s="11" t="str">
        <x:v>Settled</x:v>
      </x:c>
      <x:c r="J1439" s="11" t="n">
        <x:v>5</x:v>
      </x:c>
      <x:c r="K1439" s="11" t="n">
        <x:v>41</x:v>
      </x:c>
      <x:c r="L1439" s="11" t="n">
        <x:v>1</x:v>
      </x:c>
      <x:c r="M1439" s="4" t="str">
        <x:v>2025-12</x:v>
      </x:c>
      <x:c r="N1439" s="4" t="n">
        <x:f>IF(AND(I1439="Settled",ISNUMBER(K1439)),1,0)</x:f>
        <x:v>1</x:v>
      </x:c>
      <x:c r="O1439" s="4" t="n">
        <x:f>IF(N1439=1,IF(K1439&gt;Summary!$B$5,1,0),"")</x:f>
        <x:v>1</x:v>
      </x:c>
      <x:c r="P1439" s="12" t="n">
        <x:f>IF(AND(ISNUMBER(F1439),ISNUMBER(G1439),G1439&gt;0),F1439/G1439,"")</x:f>
        <x:v>43.70551929417104</x:v>
      </x:c>
      <x:c r="Q1439" s="14" t="d">
        <x:v>2025-12-20T00:00:00.000Z</x:v>
      </x:c>
      <x:c r="R1439" t="str">
        <x:v>P00694</x:v>
      </x:c>
      <x:c r="S1439" t="str">
        <x:v>I01438</x:v>
      </x:c>
      <x:c r="T1439" t="str">
        <x:v>R03</x:v>
      </x:c>
      <x:c r="U1439" t="n">
        <x:v>0</x:v>
      </x:c>
      <x:c r="V1439" t="n">
        <x:v>0</x:v>
      </x:c>
    </x:row>
    <x:row r="1440" ht="20" customHeight="1">
      <x:c r="A1440" s="4" t="str">
        <x:v>C01439</x:v>
      </x:c>
      <x:c r="B1440" s="4" t="str">
        <x:v>Motor</x:v>
      </x:c>
      <x:c r="C1440" s="4" t="str">
        <x:v>South</x:v>
      </x:c>
      <x:c r="D1440" s="4" t="str">
        <x:v>Collision</x:v>
      </x:c>
      <x:c r="E1440" s="4" t="str">
        <x:v>Medium</x:v>
      </x:c>
      <x:c r="F1440" s="10" t="n">
        <x:v>38997.49</x:v>
      </x:c>
      <x:c r="G1440" s="10" t="n">
        <x:v>8221.85</x:v>
      </x:c>
      <x:c r="H1440" s="11" t="n">
        <x:v>1</x:v>
      </x:c>
      <x:c r="I1440" s="11" t="str">
        <x:v>Settled</x:v>
      </x:c>
      <x:c r="J1440" s="11" t="n">
        <x:v>4</x:v>
      </x:c>
      <x:c r="K1440" s="11" t="n">
        <x:v>21</x:v>
      </x:c>
      <x:c r="L1440" s="11" t="n">
        <x:v>0</x:v>
      </x:c>
      <x:c r="M1440" s="4" t="str">
        <x:v>2025-01</x:v>
      </x:c>
      <x:c r="N1440" s="4" t="n">
        <x:f>IF(AND(I1440="Settled",ISNUMBER(K1440)),1,0)</x:f>
        <x:v>1</x:v>
      </x:c>
      <x:c r="O1440" s="4" t="n">
        <x:f>IF(N1440=1,IF(K1440&gt;Summary!$B$5,1,0),"")</x:f>
        <x:v>0</x:v>
      </x:c>
      <x:c r="P1440" s="12" t="n">
        <x:f>IF(AND(ISNUMBER(F1440),ISNUMBER(G1440),G1440&gt;0),F1440/G1440,"")</x:f>
        <x:v>4.743152696777488</x:v>
      </x:c>
      <x:c r="Q1440" s="14" t="d">
        <x:v>2025-01-03T00:00:00.000Z</x:v>
      </x:c>
      <x:c r="R1440" t="str">
        <x:v>P01251</x:v>
      </x:c>
      <x:c r="S1440" t="str">
        <x:v>I01439</x:v>
      </x:c>
      <x:c r="T1440" t="str">
        <x:v>R01</x:v>
      </x:c>
      <x:c r="U1440" t="n">
        <x:v>0</x:v>
      </x:c>
      <x:c r="V1440" t="n">
        <x:v>0</x:v>
      </x:c>
    </x:row>
    <x:row r="1441" ht="20" customHeight="1">
      <x:c r="A1441" s="4" t="str">
        <x:v>C01440</x:v>
      </x:c>
      <x:c r="B1441" s="4" t="str">
        <x:v>Motor</x:v>
      </x:c>
      <x:c r="C1441" s="4" t="str">
        <x:v>West</x:v>
      </x:c>
      <x:c r="D1441" s="4" t="str">
        <x:v>Glass Damage</x:v>
      </x:c>
      <x:c r="E1441" s="4" t="str">
        <x:v>Low</x:v>
      </x:c>
      <x:c r="F1441" s="10" t="n">
        <x:v>3645.32</x:v>
      </x:c>
      <x:c r="G1441" s="10" t="n">
        <x:v>10496.6</x:v>
      </x:c>
      <x:c r="H1441" s="11" t="n">
        <x:v>1</x:v>
      </x:c>
      <x:c r="I1441" s="11" t="str">
        <x:v>Settled</x:v>
      </x:c>
      <x:c r="J1441" s="11" t="n">
        <x:v>3</x:v>
      </x:c>
      <x:c r="K1441" s="11" t="n">
        <x:v>12</x:v>
      </x:c>
      <x:c r="L1441" s="11" t="n">
        <x:v>0</x:v>
      </x:c>
      <x:c r="M1441" s="4" t="str">
        <x:v>2025-07</x:v>
      </x:c>
      <x:c r="N1441" s="4" t="n">
        <x:f>IF(AND(I1441="Settled",ISNUMBER(K1441)),1,0)</x:f>
        <x:v>1</x:v>
      </x:c>
      <x:c r="O1441" s="4" t="n">
        <x:f>IF(N1441=1,IF(K1441&gt;Summary!$B$5,1,0),"")</x:f>
        <x:v>0</x:v>
      </x:c>
      <x:c r="P1441" s="12" t="n">
        <x:f>IF(AND(ISNUMBER(F1441),ISNUMBER(G1441),G1441&gt;0),F1441/G1441,"")</x:f>
        <x:v>0.34728578777889985</x:v>
      </x:c>
      <x:c r="Q1441" s="14" t="d">
        <x:v>2025-07-09T00:00:00.000Z</x:v>
      </x:c>
      <x:c r="R1441" t="str">
        <x:v>P00438</x:v>
      </x:c>
      <x:c r="S1441" t="str">
        <x:v>I01440</x:v>
      </x:c>
      <x:c r="T1441" t="str">
        <x:v>R03</x:v>
      </x:c>
      <x:c r="U1441" t="n">
        <x:v>0</x:v>
      </x:c>
      <x:c r="V1441" t="n">
        <x:v>0</x:v>
      </x:c>
    </x:row>
    <x:row r="1442" ht="20" customHeight="1">
      <x:c r="A1442" s="4" t="str">
        <x:v>C01441</x:v>
      </x:c>
      <x:c r="B1442" s="4" t="str">
        <x:v>Property</x:v>
      </x:c>
      <x:c r="C1442" s="4" t="str">
        <x:v>North</x:v>
      </x:c>
      <x:c r="D1442" s="4" t="str">
        <x:v>Flood</x:v>
      </x:c>
      <x:c r="E1442" s="4" t="str">
        <x:v>Low</x:v>
      </x:c>
      <x:c r="F1442" s="10" t="n">
        <x:v>76016.02</x:v>
      </x:c>
      <x:c r="G1442" s="10" t="n">
        <x:v>8410.08</x:v>
      </x:c>
      <x:c r="H1442" s="11" t="n">
        <x:v>2</x:v>
      </x:c>
      <x:c r="I1442" s="11" t="str">
        <x:v>Settled</x:v>
      </x:c>
      <x:c r="J1442" s="11" t="n">
        <x:v>3</x:v>
      </x:c>
      <x:c r="K1442" s="11" t="n">
        <x:v>11</x:v>
      </x:c>
      <x:c r="L1442" s="11" t="n">
        <x:v>0</x:v>
      </x:c>
      <x:c r="M1442" s="4" t="str">
        <x:v>2025-05</x:v>
      </x:c>
      <x:c r="N1442" s="4" t="n">
        <x:f>IF(AND(I1442="Settled",ISNUMBER(K1442)),1,0)</x:f>
        <x:v>1</x:v>
      </x:c>
      <x:c r="O1442" s="4" t="n">
        <x:f>IF(N1442=1,IF(K1442&gt;Summary!$B$5,1,0),"")</x:f>
        <x:v>0</x:v>
      </x:c>
      <x:c r="P1442" s="12" t="n">
        <x:f>IF(AND(ISNUMBER(F1442),ISNUMBER(G1442),G1442&gt;0),F1442/G1442,"")</x:f>
        <x:v>9.038679774746495</x:v>
      </x:c>
      <x:c r="Q1442" s="14" t="d">
        <x:v>2025-05-20T00:00:00.000Z</x:v>
      </x:c>
      <x:c r="R1442" t="str">
        <x:v>P01414</x:v>
      </x:c>
      <x:c r="S1442" t="str">
        <x:v>I01441</x:v>
      </x:c>
      <x:c r="T1442" t="str">
        <x:v>R02</x:v>
      </x:c>
      <x:c r="U1442" t="n">
        <x:v>0</x:v>
      </x:c>
      <x:c r="V1442" t="n">
        <x:v>0</x:v>
      </x:c>
    </x:row>
    <x:row r="1443" ht="20" customHeight="1">
      <x:c r="A1443" s="4" t="str">
        <x:v>C01442</x:v>
      </x:c>
      <x:c r="B1443" s="4" t="str">
        <x:v>Property</x:v>
      </x:c>
      <x:c r="C1443" s="4" t="str">
        <x:v>North</x:v>
      </x:c>
      <x:c r="D1443" s="4" t="str">
        <x:v>Flood</x:v>
      </x:c>
      <x:c r="E1443" s="4" t="str">
        <x:v>Unknown</x:v>
      </x:c>
      <x:c r="F1443" s="10" t="n">
        <x:v>27541.47</x:v>
      </x:c>
      <x:c r="G1443" s="10" t="n">
        <x:v>22183.43</x:v>
      </x:c>
      <x:c r="H1443" s="11" t="n">
        <x:v>6</x:v>
      </x:c>
      <x:c r="I1443" s="11" t="str">
        <x:v>Settled</x:v>
      </x:c>
      <x:c r="J1443" s="11" t="n">
        <x:v>4</x:v>
      </x:c>
      <x:c r="K1443" s="11" t="n">
        <x:v>26</x:v>
      </x:c>
      <x:c r="L1443" s="11" t="n">
        <x:v>0</x:v>
      </x:c>
      <x:c r="M1443" s="4" t="str">
        <x:v>2025-09</x:v>
      </x:c>
      <x:c r="N1443" s="4" t="n">
        <x:f>IF(AND(I1443="Settled",ISNUMBER(K1443)),1,0)</x:f>
        <x:v>1</x:v>
      </x:c>
      <x:c r="O1443" s="4" t="n">
        <x:f>IF(N1443=1,IF(K1443&gt;Summary!$B$5,1,0),"")</x:f>
        <x:v>0</x:v>
      </x:c>
      <x:c r="P1443" s="12" t="n">
        <x:f>IF(AND(ISNUMBER(F1443),ISNUMBER(G1443),G1443&gt;0),F1443/G1443,"")</x:f>
        <x:v>1.241533432837032</x:v>
      </x:c>
      <x:c r="Q1443" s="14" t="d">
        <x:v>2025-09-29T00:00:00.000Z</x:v>
      </x:c>
      <x:c r="R1443" t="str">
        <x:v>P00800</x:v>
      </x:c>
      <x:c r="S1443" t="str">
        <x:v>I01442</x:v>
      </x:c>
      <x:c r="T1443" t="str">
        <x:v>R02</x:v>
      </x:c>
      <x:c r="U1443" t="n">
        <x:v>0</x:v>
      </x:c>
      <x:c r="V1443" t="n">
        <x:v>0</x:v>
      </x:c>
    </x:row>
    <x:row r="1444" ht="20" customHeight="1">
      <x:c r="A1444" s="4" t="str">
        <x:v>C01443</x:v>
      </x:c>
      <x:c r="B1444" s="4" t="str">
        <x:v>Motor</x:v>
      </x:c>
      <x:c r="C1444" s="4" t="str">
        <x:v>South</x:v>
      </x:c>
      <x:c r="D1444" s="4" t="str">
        <x:v>Collision</x:v>
      </x:c>
      <x:c r="E1444" s="4" t="str">
        <x:v>Medium</x:v>
      </x:c>
      <x:c r="F1444" s="10" t="n">
        <x:v>59171.2</x:v>
      </x:c>
      <x:c r="G1444" s="10" t="n">
        <x:v>12049.69</x:v>
      </x:c>
      <x:c r="H1444" s="11" t="n">
        <x:v>5</x:v>
      </x:c>
      <x:c r="I1444" s="11" t="str">
        <x:v>Settled</x:v>
      </x:c>
      <x:c r="J1444" s="11" t="n">
        <x:v>4</x:v>
      </x:c>
      <x:c r="K1444" s="11" t="n">
        <x:v>16</x:v>
      </x:c>
      <x:c r="L1444" s="11" t="n">
        <x:v>0</x:v>
      </x:c>
      <x:c r="M1444" s="4" t="str">
        <x:v>2025-12</x:v>
      </x:c>
      <x:c r="N1444" s="4" t="n">
        <x:f>IF(AND(I1444="Settled",ISNUMBER(K1444)),1,0)</x:f>
        <x:v>1</x:v>
      </x:c>
      <x:c r="O1444" s="4" t="n">
        <x:f>IF(N1444=1,IF(K1444&gt;Summary!$B$5,1,0),"")</x:f>
        <x:v>0</x:v>
      </x:c>
      <x:c r="P1444" s="12" t="n">
        <x:f>IF(AND(ISNUMBER(F1444),ISNUMBER(G1444),G1444&gt;0),F1444/G1444,"")</x:f>
        <x:v>4.910599359817555</x:v>
      </x:c>
      <x:c r="Q1444" s="14" t="d">
        <x:v>2025-12-16T00:00:00.000Z</x:v>
      </x:c>
      <x:c r="R1444" t="str">
        <x:v>P00559</x:v>
      </x:c>
      <x:c r="S1444" t="str">
        <x:v>I01443</x:v>
      </x:c>
      <x:c r="T1444" t="str">
        <x:v>R01</x:v>
      </x:c>
      <x:c r="U1444" t="n">
        <x:v>0</x:v>
      </x:c>
      <x:c r="V1444" t="n">
        <x:v>0</x:v>
      </x:c>
    </x:row>
    <x:row r="1445" ht="20" customHeight="1">
      <x:c r="A1445" s="4" t="str">
        <x:v>C01444</x:v>
      </x:c>
      <x:c r="B1445" s="4" t="str">
        <x:v>Motor</x:v>
      </x:c>
      <x:c r="C1445" s="4" t="str">
        <x:v>Central</x:v>
      </x:c>
      <x:c r="D1445" s="4" t="str">
        <x:v>Collision</x:v>
      </x:c>
      <x:c r="E1445" s="4" t="str">
        <x:v>Low</x:v>
      </x:c>
      <x:c r="F1445" s="10" t="n">
        <x:v>24198.82</x:v>
      </x:c>
      <x:c r="G1445" s="10" t="n">
        <x:v>15516.87</x:v>
      </x:c>
      <x:c r="H1445" s="11" t="n">
        <x:v>8</x:v>
      </x:c>
      <x:c r="I1445" s="11" t="str">
        <x:v>Settled</x:v>
      </x:c>
      <x:c r="J1445" s="11" t="n">
        <x:v>2</x:v>
      </x:c>
      <x:c r="K1445" s="11" t="n">
        <x:v>5</x:v>
      </x:c>
      <x:c r="L1445" s="11" t="n">
        <x:v>0</x:v>
      </x:c>
      <x:c r="M1445" s="4" t="str">
        <x:v>2025-04</x:v>
      </x:c>
      <x:c r="N1445" s="4" t="n">
        <x:f>IF(AND(I1445="Settled",ISNUMBER(K1445)),1,0)</x:f>
        <x:v>1</x:v>
      </x:c>
      <x:c r="O1445" s="4" t="n">
        <x:f>IF(N1445=1,IF(K1445&gt;Summary!$B$5,1,0),"")</x:f>
        <x:v>0</x:v>
      </x:c>
      <x:c r="P1445" s="12" t="n">
        <x:f>IF(AND(ISNUMBER(F1445),ISNUMBER(G1445),G1445&gt;0),F1445/G1445,"")</x:f>
        <x:v>1.5595168355473752</x:v>
      </x:c>
      <x:c r="Q1445" s="14" t="d">
        <x:v>2025-04-27T00:00:00.000Z</x:v>
      </x:c>
      <x:c r="R1445" t="str">
        <x:v>P00526</x:v>
      </x:c>
      <x:c r="S1445" t="str">
        <x:v>I01444</x:v>
      </x:c>
      <x:c r="T1445" t="str">
        <x:v>R05</x:v>
      </x:c>
      <x:c r="U1445" t="n">
        <x:v>0</x:v>
      </x:c>
      <x:c r="V1445" t="n">
        <x:v>0</x:v>
      </x:c>
    </x:row>
    <x:row r="1446" ht="20" customHeight="1">
      <x:c r="A1446" s="4" t="str">
        <x:v>C01445</x:v>
      </x:c>
      <x:c r="B1446" s="4" t="str">
        <x:v>Property</x:v>
      </x:c>
      <x:c r="C1446" s="4" t="str">
        <x:v>South</x:v>
      </x:c>
      <x:c r="D1446" s="4" t="str">
        <x:v>Water Damage</x:v>
      </x:c>
      <x:c r="E1446" s="4" t="str">
        <x:v>Low</x:v>
      </x:c>
      <x:c r="F1446" s="10" t="n">
        <x:v>20342.58</x:v>
      </x:c>
      <x:c r="G1446" s="10" t="n">
        <x:v>22298.47</x:v>
      </x:c>
      <x:c r="H1446" s="11" t="n">
        <x:v>2</x:v>
      </x:c>
      <x:c r="I1446" s="11" t="str">
        <x:v>Settled</x:v>
      </x:c>
      <x:c r="J1446" s="11" t="n">
        <x:v>4</x:v>
      </x:c>
      <x:c r="K1446" s="11" t="n">
        <x:v>7</x:v>
      </x:c>
      <x:c r="L1446" s="11" t="n">
        <x:v>0</x:v>
      </x:c>
      <x:c r="M1446" s="4" t="str">
        <x:v>2025-03</x:v>
      </x:c>
      <x:c r="N1446" s="4" t="n">
        <x:f>IF(AND(I1446="Settled",ISNUMBER(K1446)),1,0)</x:f>
        <x:v>1</x:v>
      </x:c>
      <x:c r="O1446" s="4" t="n">
        <x:f>IF(N1446=1,IF(K1446&gt;Summary!$B$5,1,0),"")</x:f>
        <x:v>0</x:v>
      </x:c>
      <x:c r="P1446" s="12" t="n">
        <x:f>IF(AND(ISNUMBER(F1446),ISNUMBER(G1446),G1446&gt;0),F1446/G1446,"")</x:f>
        <x:v>0.91228591019922</x:v>
      </x:c>
      <x:c r="Q1446" s="14" t="d">
        <x:v>2025-03-22T00:00:00.000Z</x:v>
      </x:c>
      <x:c r="R1446" t="str">
        <x:v>P00674</x:v>
      </x:c>
      <x:c r="S1446" t="str">
        <x:v>I01445</x:v>
      </x:c>
      <x:c r="T1446" t="str">
        <x:v>R01</x:v>
      </x:c>
      <x:c r="U1446" t="n">
        <x:v>0</x:v>
      </x:c>
      <x:c r="V1446" t="n">
        <x:v>0</x:v>
      </x:c>
    </x:row>
    <x:row r="1447" ht="20" customHeight="1">
      <x:c r="A1447" s="4" t="str">
        <x:v>C01446</x:v>
      </x:c>
      <x:c r="B1447" s="4" t="str">
        <x:v>Motor</x:v>
      </x:c>
      <x:c r="C1447" s="4" t="str">
        <x:v>West</x:v>
      </x:c>
      <x:c r="D1447" s="4" t="str">
        <x:v>Collision</x:v>
      </x:c>
      <x:c r="E1447" s="4" t="str">
        <x:v>Medium</x:v>
      </x:c>
      <x:c r="F1447" s="10" t="n">
        <x:v>57250.7</x:v>
      </x:c>
      <x:c r="G1447" s="10" t="n">
        <x:v>27848.1</x:v>
      </x:c>
      <x:c r="H1447" s="11" t="n">
        <x:v>5</x:v>
      </x:c>
      <x:c r="I1447" s="11" t="str">
        <x:v>Settled</x:v>
      </x:c>
      <x:c r="J1447" s="11" t="n">
        <x:v>2</x:v>
      </x:c>
      <x:c r="K1447" s="11" t="n">
        <x:v>13</x:v>
      </x:c>
      <x:c r="L1447" s="11" t="n">
        <x:v>0</x:v>
      </x:c>
      <x:c r="M1447" s="4" t="str">
        <x:v>2025-05</x:v>
      </x:c>
      <x:c r="N1447" s="4" t="n">
        <x:f>IF(AND(I1447="Settled",ISNUMBER(K1447)),1,0)</x:f>
        <x:v>1</x:v>
      </x:c>
      <x:c r="O1447" s="4" t="n">
        <x:f>IF(N1447=1,IF(K1447&gt;Summary!$B$5,1,0),"")</x:f>
        <x:v>0</x:v>
      </x:c>
      <x:c r="P1447" s="12" t="n">
        <x:f>IF(AND(ISNUMBER(F1447),ISNUMBER(G1447),G1447&gt;0),F1447/G1447,"")</x:f>
        <x:v>2.055820684355486</x:v>
      </x:c>
      <x:c r="Q1447" s="14" t="d">
        <x:v>2025-05-01T00:00:00.000Z</x:v>
      </x:c>
      <x:c r="R1447" t="str">
        <x:v>P01509</x:v>
      </x:c>
      <x:c r="S1447" t="str">
        <x:v>I01446</x:v>
      </x:c>
      <x:c r="T1447" t="str">
        <x:v>R03</x:v>
      </x:c>
      <x:c r="U1447" t="n">
        <x:v>0</x:v>
      </x:c>
      <x:c r="V1447" t="n">
        <x:v>0</x:v>
      </x:c>
    </x:row>
    <x:row r="1448" ht="20" customHeight="1">
      <x:c r="A1448" s="4" t="str">
        <x:v>C01447</x:v>
      </x:c>
      <x:c r="B1448" s="4" t="str">
        <x:v>Motor</x:v>
      </x:c>
      <x:c r="C1448" s="4" t="str">
        <x:v>South</x:v>
      </x:c>
      <x:c r="D1448" s="4" t="str">
        <x:v>Theft</x:v>
      </x:c>
      <x:c r="E1448" s="4" t="str">
        <x:v>Low</x:v>
      </x:c>
      <x:c r="F1448" s="10" t="n">
        <x:v>33367.24</x:v>
      </x:c>
      <x:c r="G1448" s="10" t="n">
        <x:v>18166.05</x:v>
      </x:c>
      <x:c r="H1448" s="11" t="n">
        <x:v>9</x:v>
      </x:c>
      <x:c r="I1448" s="11" t="str">
        <x:v>Settled</x:v>
      </x:c>
      <x:c r="J1448" s="11" t="n">
        <x:v>6</x:v>
      </x:c>
      <x:c r="K1448" s="11" t="n">
        <x:v>34</x:v>
      </x:c>
      <x:c r="L1448" s="11" t="n">
        <x:v>1</x:v>
      </x:c>
      <x:c r="M1448" s="4" t="str">
        <x:v>2025-09</x:v>
      </x:c>
      <x:c r="N1448" s="4" t="n">
        <x:f>IF(AND(I1448="Settled",ISNUMBER(K1448)),1,0)</x:f>
        <x:v>1</x:v>
      </x:c>
      <x:c r="O1448" s="4" t="n">
        <x:f>IF(N1448=1,IF(K1448&gt;Summary!$B$5,1,0),"")</x:f>
        <x:v>1</x:v>
      </x:c>
      <x:c r="P1448" s="12" t="n">
        <x:f>IF(AND(ISNUMBER(F1448),ISNUMBER(G1448),G1448&gt;0),F1448/G1448,"")</x:f>
        <x:v>1.8367911571310218</x:v>
      </x:c>
      <x:c r="Q1448" s="14" t="d">
        <x:v>2025-09-19T00:00:00.000Z</x:v>
      </x:c>
      <x:c r="R1448" t="str">
        <x:v>P00165</x:v>
      </x:c>
      <x:c r="S1448" t="str">
        <x:v>I01447</x:v>
      </x:c>
      <x:c r="T1448" t="str">
        <x:v>R01</x:v>
      </x:c>
      <x:c r="U1448" t="n">
        <x:v>0</x:v>
      </x:c>
      <x:c r="V1448" t="n">
        <x:v>0</x:v>
      </x:c>
    </x:row>
    <x:row r="1449" ht="20" customHeight="1">
      <x:c r="A1449" s="4" t="str">
        <x:v>C01448</x:v>
      </x:c>
      <x:c r="B1449" s="4" t="str">
        <x:v>Property</x:v>
      </x:c>
      <x:c r="C1449" s="4" t="str">
        <x:v>West</x:v>
      </x:c>
      <x:c r="D1449" s="4" t="str">
        <x:v>Water Damage</x:v>
      </x:c>
      <x:c r="E1449" s="4" t="str">
        <x:v>Low</x:v>
      </x:c>
      <x:c r="F1449" s="10" t="n">
        <x:v>31103.53</x:v>
      </x:c>
      <x:c r="G1449" s="10" t="n">
        <x:v>10387.41</x:v>
      </x:c>
      <x:c r="H1449" s="11" t="n">
        <x:v>8</x:v>
      </x:c>
      <x:c r="I1449" s="11" t="str">
        <x:v>Pending</x:v>
      </x:c>
      <x:c r="J1449" s="11" t="n">
        <x:v>2</x:v>
      </x:c>
      <x:c r="K1449" s="11"/>
      <x:c r="L1449" s="11" t="n">
        <x:v>0</x:v>
      </x:c>
      <x:c r="M1449" s="4" t="str">
        <x:v>2025-05</x:v>
      </x:c>
      <x:c r="N1449" s="4" t="n">
        <x:f>IF(AND(I1449="Settled",ISNUMBER(K1449)),1,0)</x:f>
        <x:v>0</x:v>
      </x:c>
      <x:c r="O1449" s="4" t="str">
        <x:f>IF(N1449=1,IF(K1449&gt;Summary!$B$5,1,0),"")</x:f>
      </x:c>
      <x:c r="P1449" s="12" t="n">
        <x:f>IF(AND(ISNUMBER(F1449),ISNUMBER(G1449),G1449&gt;0),F1449/G1449,"")</x:f>
        <x:v>2.9943489281736255</x:v>
      </x:c>
      <x:c r="Q1449" s="14" t="d">
        <x:v>2025-05-12T00:00:00.000Z</x:v>
      </x:c>
      <x:c r="R1449" t="str">
        <x:v>P00813</x:v>
      </x:c>
      <x:c r="S1449" t="str">
        <x:v>I01448</x:v>
      </x:c>
      <x:c r="T1449" t="str">
        <x:v>R03</x:v>
      </x:c>
      <x:c r="U1449" t="n">
        <x:v>0</x:v>
      </x:c>
      <x:c r="V1449" t="n">
        <x:v>0</x:v>
      </x:c>
    </x:row>
    <x:row r="1450" ht="20" customHeight="1">
      <x:c r="A1450" s="4" t="str">
        <x:v>C01449</x:v>
      </x:c>
      <x:c r="B1450" s="4" t="str">
        <x:v>Motor</x:v>
      </x:c>
      <x:c r="C1450" s="4" t="str">
        <x:v>Central</x:v>
      </x:c>
      <x:c r="D1450" s="4" t="str">
        <x:v>Collision</x:v>
      </x:c>
      <x:c r="E1450" s="4" t="str">
        <x:v>Low</x:v>
      </x:c>
      <x:c r="F1450" s="10" t="n">
        <x:v>9465.59</x:v>
      </x:c>
      <x:c r="G1450" s="10" t="n">
        <x:v>16991.67</x:v>
      </x:c>
      <x:c r="H1450" s="11" t="n">
        <x:v>3</x:v>
      </x:c>
      <x:c r="I1450" s="11" t="str">
        <x:v>Settled</x:v>
      </x:c>
      <x:c r="J1450" s="11" t="n">
        <x:v>3</x:v>
      </x:c>
      <x:c r="K1450" s="11" t="n">
        <x:v>21</x:v>
      </x:c>
      <x:c r="L1450" s="11" t="n">
        <x:v>0</x:v>
      </x:c>
      <x:c r="M1450" s="4" t="str">
        <x:v>2025-08</x:v>
      </x:c>
      <x:c r="N1450" s="4" t="n">
        <x:f>IF(AND(I1450="Settled",ISNUMBER(K1450)),1,0)</x:f>
        <x:v>1</x:v>
      </x:c>
      <x:c r="O1450" s="4" t="n">
        <x:f>IF(N1450=1,IF(K1450&gt;Summary!$B$5,1,0),"")</x:f>
        <x:v>0</x:v>
      </x:c>
      <x:c r="P1450" s="12" t="n">
        <x:f>IF(AND(ISNUMBER(F1450),ISNUMBER(G1450),G1450&gt;0),F1450/G1450,"")</x:f>
        <x:v>0.5570723772295484</x:v>
      </x:c>
      <x:c r="Q1450" s="14" t="d">
        <x:v>2025-08-23T00:00:00.000Z</x:v>
      </x:c>
      <x:c r="R1450" t="str">
        <x:v>P01337</x:v>
      </x:c>
      <x:c r="S1450" t="str">
        <x:v>I01449</x:v>
      </x:c>
      <x:c r="T1450" t="str">
        <x:v>R05</x:v>
      </x:c>
      <x:c r="U1450" t="n">
        <x:v>0</x:v>
      </x:c>
      <x:c r="V1450" t="n">
        <x:v>0</x:v>
      </x:c>
    </x:row>
    <x:row r="1451" ht="20" customHeight="1">
      <x:c r="A1451" s="4" t="str">
        <x:v>C01450</x:v>
      </x:c>
      <x:c r="B1451" s="4" t="str">
        <x:v>Motor</x:v>
      </x:c>
      <x:c r="C1451" s="4" t="str">
        <x:v>North</x:v>
      </x:c>
      <x:c r="D1451" s="4" t="str">
        <x:v>Collision</x:v>
      </x:c>
      <x:c r="E1451" s="4" t="str">
        <x:v>Medium</x:v>
      </x:c>
      <x:c r="F1451" s="10" t="n">
        <x:v>64501.79</x:v>
      </x:c>
      <x:c r="G1451" s="10" t="n">
        <x:v>12898.29</x:v>
      </x:c>
      <x:c r="H1451" s="11" t="n">
        <x:v>7</x:v>
      </x:c>
      <x:c r="I1451" s="11" t="str">
        <x:v>Settled</x:v>
      </x:c>
      <x:c r="J1451" s="11" t="n">
        <x:v>2</x:v>
      </x:c>
      <x:c r="K1451" s="11" t="n">
        <x:v>15</x:v>
      </x:c>
      <x:c r="L1451" s="11" t="n">
        <x:v>0</x:v>
      </x:c>
      <x:c r="M1451" s="4" t="str">
        <x:v>2025-05</x:v>
      </x:c>
      <x:c r="N1451" s="4" t="n">
        <x:f>IF(AND(I1451="Settled",ISNUMBER(K1451)),1,0)</x:f>
        <x:v>1</x:v>
      </x:c>
      <x:c r="O1451" s="4" t="n">
        <x:f>IF(N1451=1,IF(K1451&gt;Summary!$B$5,1,0),"")</x:f>
        <x:v>0</x:v>
      </x:c>
      <x:c r="P1451" s="12" t="n">
        <x:f>IF(AND(ISNUMBER(F1451),ISNUMBER(G1451),G1451&gt;0),F1451/G1451,"")</x:f>
        <x:v>5.000801656653711</x:v>
      </x:c>
      <x:c r="Q1451" s="14" t="d">
        <x:v>2025-05-08T00:00:00.000Z</x:v>
      </x:c>
      <x:c r="R1451" t="str">
        <x:v>P00756</x:v>
      </x:c>
      <x:c r="S1451" t="str">
        <x:v>I01450</x:v>
      </x:c>
      <x:c r="T1451" t="str">
        <x:v>R02</x:v>
      </x:c>
      <x:c r="U1451" t="n">
        <x:v>0</x:v>
      </x:c>
      <x:c r="V1451" t="n">
        <x:v>0</x:v>
      </x:c>
    </x:row>
    <x:row r="1452" ht="20" customHeight="1">
      <x:c r="A1452" s="4" t="str">
        <x:v>C01451</x:v>
      </x:c>
      <x:c r="B1452" s="4" t="str">
        <x:v>Motor</x:v>
      </x:c>
      <x:c r="C1452" s="4" t="str">
        <x:v>East</x:v>
      </x:c>
      <x:c r="D1452" s="4" t="str">
        <x:v>Collision</x:v>
      </x:c>
      <x:c r="E1452" s="4" t="str">
        <x:v>Low</x:v>
      </x:c>
      <x:c r="F1452" s="10" t="n">
        <x:v>34676.07</x:v>
      </x:c>
      <x:c r="G1452" s="10" t="n">
        <x:v>7720.71</x:v>
      </x:c>
      <x:c r="H1452" s="11" t="n">
        <x:v>10</x:v>
      </x:c>
      <x:c r="I1452" s="11" t="str">
        <x:v>Settled</x:v>
      </x:c>
      <x:c r="J1452" s="11" t="n">
        <x:v>4</x:v>
      </x:c>
      <x:c r="K1452" s="11" t="n">
        <x:v>21</x:v>
      </x:c>
      <x:c r="L1452" s="11" t="n">
        <x:v>0</x:v>
      </x:c>
      <x:c r="M1452" s="4" t="str">
        <x:v>2025-09</x:v>
      </x:c>
      <x:c r="N1452" s="4" t="n">
        <x:f>IF(AND(I1452="Settled",ISNUMBER(K1452)),1,0)</x:f>
        <x:v>1</x:v>
      </x:c>
      <x:c r="O1452" s="4" t="n">
        <x:f>IF(N1452=1,IF(K1452&gt;Summary!$B$5,1,0),"")</x:f>
        <x:v>0</x:v>
      </x:c>
      <x:c r="P1452" s="12" t="n">
        <x:f>IF(AND(ISNUMBER(F1452),ISNUMBER(G1452),G1452&gt;0),F1452/G1452,"")</x:f>
        <x:v>4.491305851404857</x:v>
      </x:c>
      <x:c r="Q1452" s="14" t="d">
        <x:v>2025-09-28T00:00:00.000Z</x:v>
      </x:c>
      <x:c r="R1452" t="str">
        <x:v>P00906</x:v>
      </x:c>
      <x:c r="S1452" t="str">
        <x:v>I01451</x:v>
      </x:c>
      <x:c r="T1452" t="str">
        <x:v>R04</x:v>
      </x:c>
      <x:c r="U1452" t="n">
        <x:v>0</x:v>
      </x:c>
      <x:c r="V1452" t="n">
        <x:v>0</x:v>
      </x:c>
    </x:row>
    <x:row r="1453" ht="20" customHeight="1">
      <x:c r="A1453" s="4" t="str">
        <x:v>C01452</x:v>
      </x:c>
      <x:c r="B1453" s="4" t="str">
        <x:v>Motor</x:v>
      </x:c>
      <x:c r="C1453" s="4" t="str">
        <x:v>West</x:v>
      </x:c>
      <x:c r="D1453" s="4" t="str">
        <x:v>Collision</x:v>
      </x:c>
      <x:c r="E1453" s="4" t="str">
        <x:v>Low</x:v>
      </x:c>
      <x:c r="F1453" s="10" t="n">
        <x:v>23522.15</x:v>
      </x:c>
      <x:c r="G1453" s="10" t="n">
        <x:v>11480.33</x:v>
      </x:c>
      <x:c r="H1453" s="11" t="n">
        <x:v>10</x:v>
      </x:c>
      <x:c r="I1453" s="11" t="str">
        <x:v>Settled</x:v>
      </x:c>
      <x:c r="J1453" s="11" t="n">
        <x:v>4</x:v>
      </x:c>
      <x:c r="K1453" s="11" t="n">
        <x:v>12</x:v>
      </x:c>
      <x:c r="L1453" s="11" t="n">
        <x:v>0</x:v>
      </x:c>
      <x:c r="M1453" s="4" t="str">
        <x:v>2025-01</x:v>
      </x:c>
      <x:c r="N1453" s="4" t="n">
        <x:f>IF(AND(I1453="Settled",ISNUMBER(K1453)),1,0)</x:f>
        <x:v>1</x:v>
      </x:c>
      <x:c r="O1453" s="4" t="n">
        <x:f>IF(N1453=1,IF(K1453&gt;Summary!$B$5,1,0),"")</x:f>
        <x:v>0</x:v>
      </x:c>
      <x:c r="P1453" s="12" t="n">
        <x:f>IF(AND(ISNUMBER(F1453),ISNUMBER(G1453),G1453&gt;0),F1453/G1453,"")</x:f>
        <x:v>2.0489088728285685</x:v>
      </x:c>
      <x:c r="Q1453" s="14" t="d">
        <x:v>2025-01-23T00:00:00.000Z</x:v>
      </x:c>
      <x:c r="R1453" t="str">
        <x:v>P00558</x:v>
      </x:c>
      <x:c r="S1453" t="str">
        <x:v>I01452</x:v>
      </x:c>
      <x:c r="T1453" t="str">
        <x:v>R03</x:v>
      </x:c>
      <x:c r="U1453" t="n">
        <x:v>0</x:v>
      </x:c>
      <x:c r="V1453" t="n">
        <x:v>0</x:v>
      </x:c>
    </x:row>
    <x:row r="1454" ht="20" customHeight="1">
      <x:c r="A1454" s="4" t="str">
        <x:v>C01453</x:v>
      </x:c>
      <x:c r="B1454" s="4" t="str">
        <x:v>Motor</x:v>
      </x:c>
      <x:c r="C1454" s="4" t="str">
        <x:v>South</x:v>
      </x:c>
      <x:c r="D1454" s="4" t="str">
        <x:v>Collision</x:v>
      </x:c>
      <x:c r="E1454" s="4" t="str">
        <x:v>Low</x:v>
      </x:c>
      <x:c r="F1454" s="10" t="n">
        <x:v>27442.36</x:v>
      </x:c>
      <x:c r="G1454" s="10" t="n">
        <x:v>12025.69</x:v>
      </x:c>
      <x:c r="H1454" s="11" t="n">
        <x:v>2</x:v>
      </x:c>
      <x:c r="I1454" s="11" t="str">
        <x:v>Pending</x:v>
      </x:c>
      <x:c r="J1454" s="11" t="n">
        <x:v>4</x:v>
      </x:c>
      <x:c r="K1454" s="11"/>
      <x:c r="L1454" s="11" t="n">
        <x:v>0</x:v>
      </x:c>
      <x:c r="M1454" s="4" t="str">
        <x:v>2025-05</x:v>
      </x:c>
      <x:c r="N1454" s="4" t="n">
        <x:f>IF(AND(I1454="Settled",ISNUMBER(K1454)),1,0)</x:f>
        <x:v>0</x:v>
      </x:c>
      <x:c r="O1454" s="4" t="str">
        <x:f>IF(N1454=1,IF(K1454&gt;Summary!$B$5,1,0),"")</x:f>
      </x:c>
      <x:c r="P1454" s="12" t="n">
        <x:f>IF(AND(ISNUMBER(F1454),ISNUMBER(G1454),G1454&gt;0),F1454/G1454,"")</x:f>
        <x:v>2.2819779987676383</x:v>
      </x:c>
      <x:c r="Q1454" s="14" t="d">
        <x:v>2025-05-06T00:00:00.000Z</x:v>
      </x:c>
      <x:c r="R1454" t="str">
        <x:v>P00218</x:v>
      </x:c>
      <x:c r="S1454" t="str">
        <x:v>I01453</x:v>
      </x:c>
      <x:c r="T1454" t="str">
        <x:v>R01</x:v>
      </x:c>
      <x:c r="U1454" t="n">
        <x:v>0</x:v>
      </x:c>
      <x:c r="V1454" t="n">
        <x:v>0</x:v>
      </x:c>
    </x:row>
    <x:row r="1455" ht="20" customHeight="1">
      <x:c r="A1455" s="4" t="str">
        <x:v>C01454</x:v>
      </x:c>
      <x:c r="B1455" s="4" t="str">
        <x:v>Motor</x:v>
      </x:c>
      <x:c r="C1455" s="4" t="str">
        <x:v>West</x:v>
      </x:c>
      <x:c r="D1455" s="4" t="str">
        <x:v>Collision</x:v>
      </x:c>
      <x:c r="E1455" s="4" t="str">
        <x:v>Medium</x:v>
      </x:c>
      <x:c r="F1455" s="10" t="n">
        <x:v>43304.71</x:v>
      </x:c>
      <x:c r="G1455" s="10" t="n">
        <x:v>12745.25</x:v>
      </x:c>
      <x:c r="H1455" s="11" t="n">
        <x:v>3</x:v>
      </x:c>
      <x:c r="I1455" s="11" t="str">
        <x:v>Settled</x:v>
      </x:c>
      <x:c r="J1455" s="11" t="n">
        <x:v>3</x:v>
      </x:c>
      <x:c r="K1455" s="11" t="n">
        <x:v>17</x:v>
      </x:c>
      <x:c r="L1455" s="11" t="n">
        <x:v>0</x:v>
      </x:c>
      <x:c r="M1455" s="4" t="str">
        <x:v>2025-04</x:v>
      </x:c>
      <x:c r="N1455" s="4" t="n">
        <x:f>IF(AND(I1455="Settled",ISNUMBER(K1455)),1,0)</x:f>
        <x:v>1</x:v>
      </x:c>
      <x:c r="O1455" s="4" t="n">
        <x:f>IF(N1455=1,IF(K1455&gt;Summary!$B$5,1,0),"")</x:f>
        <x:v>0</x:v>
      </x:c>
      <x:c r="P1455" s="12" t="n">
        <x:f>IF(AND(ISNUMBER(F1455),ISNUMBER(G1455),G1455&gt;0),F1455/G1455,"")</x:f>
        <x:v>3.397713658029462</x:v>
      </x:c>
      <x:c r="Q1455" s="14" t="d">
        <x:v>2025-04-23T00:00:00.000Z</x:v>
      </x:c>
      <x:c r="R1455" t="str">
        <x:v>P01024</x:v>
      </x:c>
      <x:c r="S1455" t="str">
        <x:v>I01454</x:v>
      </x:c>
      <x:c r="T1455" t="str">
        <x:v>R03</x:v>
      </x:c>
      <x:c r="U1455" t="n">
        <x:v>0</x:v>
      </x:c>
      <x:c r="V1455" t="n">
        <x:v>0</x:v>
      </x:c>
    </x:row>
    <x:row r="1456" ht="20" customHeight="1">
      <x:c r="A1456" s="4" t="str">
        <x:v>C01455</x:v>
      </x:c>
      <x:c r="B1456" s="4" t="str">
        <x:v>Motor</x:v>
      </x:c>
      <x:c r="C1456" s="4" t="str">
        <x:v>South</x:v>
      </x:c>
      <x:c r="D1456" s="4" t="str">
        <x:v>Theft</x:v>
      </x:c>
      <x:c r="E1456" s="4" t="str">
        <x:v>Low</x:v>
      </x:c>
      <x:c r="F1456" s="10" t="n">
        <x:v>51503.8</x:v>
      </x:c>
      <x:c r="G1456" s="10" t="n">
        <x:v>14148.11</x:v>
      </x:c>
      <x:c r="H1456" s="11" t="n">
        <x:v>10</x:v>
      </x:c>
      <x:c r="I1456" s="11" t="str">
        <x:v>Rejected</x:v>
      </x:c>
      <x:c r="J1456" s="11" t="n">
        <x:v>6</x:v>
      </x:c>
      <x:c r="K1456" s="11"/>
      <x:c r="L1456" s="11" t="n">
        <x:v>1</x:v>
      </x:c>
      <x:c r="M1456" s="4" t="str">
        <x:v>2025-08</x:v>
      </x:c>
      <x:c r="N1456" s="4" t="n">
        <x:f>IF(AND(I1456="Settled",ISNUMBER(K1456)),1,0)</x:f>
        <x:v>0</x:v>
      </x:c>
      <x:c r="O1456" s="4" t="str">
        <x:f>IF(N1456=1,IF(K1456&gt;Summary!$B$5,1,0),"")</x:f>
      </x:c>
      <x:c r="P1456" s="12" t="n">
        <x:f>IF(AND(ISNUMBER(F1456),ISNUMBER(G1456),G1456&gt;0),F1456/G1456,"")</x:f>
        <x:v>3.640330757959897</x:v>
      </x:c>
      <x:c r="Q1456" s="14" t="d">
        <x:v>2025-08-07T00:00:00.000Z</x:v>
      </x:c>
      <x:c r="R1456" t="str">
        <x:v>P01472</x:v>
      </x:c>
      <x:c r="S1456" t="str">
        <x:v>I01455</x:v>
      </x:c>
      <x:c r="T1456" t="str">
        <x:v>R01</x:v>
      </x:c>
      <x:c r="U1456" t="n">
        <x:v>0</x:v>
      </x:c>
      <x:c r="V1456" t="n">
        <x:v>0</x:v>
      </x:c>
    </x:row>
    <x:row r="1457" ht="20" customHeight="1">
      <x:c r="A1457" s="4" t="str">
        <x:v>C01456</x:v>
      </x:c>
      <x:c r="B1457" s="4" t="str">
        <x:v>Motor</x:v>
      </x:c>
      <x:c r="C1457" s="4" t="str">
        <x:v>South</x:v>
      </x:c>
      <x:c r="D1457" s="4" t="str">
        <x:v>Collision</x:v>
      </x:c>
      <x:c r="E1457" s="4" t="str">
        <x:v>Low</x:v>
      </x:c>
      <x:c r="F1457" s="10" t="n">
        <x:v>20436.14</x:v>
      </x:c>
      <x:c r="G1457" s="10" t="n">
        <x:v>5182.54</x:v>
      </x:c>
      <x:c r="H1457" s="11" t="n">
        <x:v>10</x:v>
      </x:c>
      <x:c r="I1457" s="11" t="str">
        <x:v>Settled</x:v>
      </x:c>
      <x:c r="J1457" s="11" t="n">
        <x:v>2</x:v>
      </x:c>
      <x:c r="K1457" s="11" t="n">
        <x:v>11</x:v>
      </x:c>
      <x:c r="L1457" s="11" t="n">
        <x:v>0</x:v>
      </x:c>
      <x:c r="M1457" s="4" t="str">
        <x:v>2025-08</x:v>
      </x:c>
      <x:c r="N1457" s="4" t="n">
        <x:f>IF(AND(I1457="Settled",ISNUMBER(K1457)),1,0)</x:f>
        <x:v>1</x:v>
      </x:c>
      <x:c r="O1457" s="4" t="n">
        <x:f>IF(N1457=1,IF(K1457&gt;Summary!$B$5,1,0),"")</x:f>
        <x:v>0</x:v>
      </x:c>
      <x:c r="P1457" s="12" t="n">
        <x:f>IF(AND(ISNUMBER(F1457),ISNUMBER(G1457),G1457&gt;0),F1457/G1457,"")</x:f>
        <x:v>3.94326720102498</x:v>
      </x:c>
      <x:c r="Q1457" s="14" t="d">
        <x:v>2025-08-25T00:00:00.000Z</x:v>
      </x:c>
      <x:c r="R1457" t="str">
        <x:v>P00833</x:v>
      </x:c>
      <x:c r="S1457" t="str">
        <x:v>I01456</x:v>
      </x:c>
      <x:c r="T1457" t="str">
        <x:v>R01</x:v>
      </x:c>
      <x:c r="U1457" t="n">
        <x:v>0</x:v>
      </x:c>
      <x:c r="V1457" t="n">
        <x:v>0</x:v>
      </x:c>
    </x:row>
    <x:row r="1458" ht="20" customHeight="1">
      <x:c r="A1458" s="4" t="str">
        <x:v>C01457</x:v>
      </x:c>
      <x:c r="B1458" s="4" t="str">
        <x:v>Property</x:v>
      </x:c>
      <x:c r="C1458" s="4" t="str">
        <x:v>East</x:v>
      </x:c>
      <x:c r="D1458" s="4" t="str">
        <x:v>Fire</x:v>
      </x:c>
      <x:c r="E1458" s="4" t="str">
        <x:v>High</x:v>
      </x:c>
      <x:c r="F1458" s="10" t="n">
        <x:v>223703.65</x:v>
      </x:c>
      <x:c r="G1458" s="10" t="n">
        <x:v>10529.82</x:v>
      </x:c>
      <x:c r="H1458" s="11" t="n">
        <x:v>8</x:v>
      </x:c>
      <x:c r="I1458" s="11" t="str">
        <x:v>Pending</x:v>
      </x:c>
      <x:c r="J1458" s="11" t="n">
        <x:v>5</x:v>
      </x:c>
      <x:c r="K1458" s="11"/>
      <x:c r="L1458" s="11" t="n">
        <x:v>1</x:v>
      </x:c>
      <x:c r="M1458" s="4" t="str">
        <x:v>2025-09</x:v>
      </x:c>
      <x:c r="N1458" s="4" t="n">
        <x:f>IF(AND(I1458="Settled",ISNUMBER(K1458)),1,0)</x:f>
        <x:v>0</x:v>
      </x:c>
      <x:c r="O1458" s="4" t="str">
        <x:f>IF(N1458=1,IF(K1458&gt;Summary!$B$5,1,0),"")</x:f>
      </x:c>
      <x:c r="P1458" s="12" t="n">
        <x:f>IF(AND(ISNUMBER(F1458),ISNUMBER(G1458),G1458&gt;0),F1458/G1458,"")</x:f>
        <x:v>21.24477436461402</x:v>
      </x:c>
      <x:c r="Q1458" s="14" t="d">
        <x:v>2025-09-23T00:00:00.000Z</x:v>
      </x:c>
      <x:c r="R1458" t="str">
        <x:v>P00692</x:v>
      </x:c>
      <x:c r="S1458" t="str">
        <x:v>I01457</x:v>
      </x:c>
      <x:c r="T1458" t="str">
        <x:v>R04</x:v>
      </x:c>
      <x:c r="U1458" t="n">
        <x:v>0</x:v>
      </x:c>
      <x:c r="V1458" t="n">
        <x:v>0</x:v>
      </x:c>
    </x:row>
    <x:row r="1459" ht="20" customHeight="1">
      <x:c r="A1459" s="4" t="str">
        <x:v>C01458</x:v>
      </x:c>
      <x:c r="B1459" s="4" t="str">
        <x:v>Motor</x:v>
      </x:c>
      <x:c r="C1459" s="4" t="str">
        <x:v>East</x:v>
      </x:c>
      <x:c r="D1459" s="4" t="str">
        <x:v>Glass Damage</x:v>
      </x:c>
      <x:c r="E1459" s="4" t="str">
        <x:v>High</x:v>
      </x:c>
      <x:c r="F1459" s="10" t="n">
        <x:v>41273.48</x:v>
      </x:c>
      <x:c r="G1459" s="10" t="n">
        <x:v>6326.34</x:v>
      </x:c>
      <x:c r="H1459" s="11" t="n">
        <x:v>9</x:v>
      </x:c>
      <x:c r="I1459" s="11" t="str">
        <x:v>Settled</x:v>
      </x:c>
      <x:c r="J1459" s="11" t="n">
        <x:v>6</x:v>
      </x:c>
      <x:c r="K1459" s="11" t="n">
        <x:v>43</x:v>
      </x:c>
      <x:c r="L1459" s="11" t="n">
        <x:v>1</x:v>
      </x:c>
      <x:c r="M1459" s="4" t="str">
        <x:v>2025-11</x:v>
      </x:c>
      <x:c r="N1459" s="4" t="n">
        <x:f>IF(AND(I1459="Settled",ISNUMBER(K1459)),1,0)</x:f>
        <x:v>1</x:v>
      </x:c>
      <x:c r="O1459" s="4" t="n">
        <x:f>IF(N1459=1,IF(K1459&gt;Summary!$B$5,1,0),"")</x:f>
        <x:v>1</x:v>
      </x:c>
      <x:c r="P1459" s="12" t="n">
        <x:f>IF(AND(ISNUMBER(F1459),ISNUMBER(G1459),G1459&gt;0),F1459/G1459,"")</x:f>
        <x:v>6.524069209052944</x:v>
      </x:c>
      <x:c r="Q1459" s="14" t="d">
        <x:v>2025-11-26T00:00:00.000Z</x:v>
      </x:c>
      <x:c r="R1459" t="str">
        <x:v>P00207</x:v>
      </x:c>
      <x:c r="S1459" t="str">
        <x:v>I01458</x:v>
      </x:c>
      <x:c r="T1459" t="str">
        <x:v>R04</x:v>
      </x:c>
      <x:c r="U1459" t="n">
        <x:v>0</x:v>
      </x:c>
      <x:c r="V1459" t="n">
        <x:v>0</x:v>
      </x:c>
    </x:row>
    <x:row r="1460" ht="20" customHeight="1">
      <x:c r="A1460" s="4" t="str">
        <x:v>C01459</x:v>
      </x:c>
      <x:c r="B1460" s="4" t="str">
        <x:v>Motor</x:v>
      </x:c>
      <x:c r="C1460" s="4" t="str">
        <x:v>Central</x:v>
      </x:c>
      <x:c r="D1460" s="4" t="str">
        <x:v>Collision</x:v>
      </x:c>
      <x:c r="E1460" s="4" t="str">
        <x:v>Low</x:v>
      </x:c>
      <x:c r="F1460" s="10" t="n">
        <x:v>8025.62</x:v>
      </x:c>
      <x:c r="G1460" s="10" t="n">
        <x:v>12009.91</x:v>
      </x:c>
      <x:c r="H1460" s="11" t="n">
        <x:v>10</x:v>
      </x:c>
      <x:c r="I1460" s="11" t="str">
        <x:v>Settled</x:v>
      </x:c>
      <x:c r="J1460" s="11" t="n">
        <x:v>3</x:v>
      </x:c>
      <x:c r="K1460" s="11" t="n">
        <x:v>6</x:v>
      </x:c>
      <x:c r="L1460" s="11" t="n">
        <x:v>0</x:v>
      </x:c>
      <x:c r="M1460" s="4" t="str">
        <x:v>2025-10</x:v>
      </x:c>
      <x:c r="N1460" s="4" t="n">
        <x:f>IF(AND(I1460="Settled",ISNUMBER(K1460)),1,0)</x:f>
        <x:v>1</x:v>
      </x:c>
      <x:c r="O1460" s="4" t="n">
        <x:f>IF(N1460=1,IF(K1460&gt;Summary!$B$5,1,0),"")</x:f>
        <x:v>0</x:v>
      </x:c>
      <x:c r="P1460" s="12" t="n">
        <x:f>IF(AND(ISNUMBER(F1460),ISNUMBER(G1460),G1460&gt;0),F1460/G1460,"")</x:f>
        <x:v>0.6682498037037746</x:v>
      </x:c>
      <x:c r="Q1460" s="14" t="d">
        <x:v>2025-10-18T00:00:00.000Z</x:v>
      </x:c>
      <x:c r="R1460" t="str">
        <x:v>P01512</x:v>
      </x:c>
      <x:c r="S1460" t="str">
        <x:v>I01459</x:v>
      </x:c>
      <x:c r="T1460" t="str">
        <x:v>R05</x:v>
      </x:c>
      <x:c r="U1460" t="n">
        <x:v>0</x:v>
      </x:c>
      <x:c r="V1460" t="n">
        <x:v>0</x:v>
      </x:c>
    </x:row>
    <x:row r="1461" ht="20" customHeight="1">
      <x:c r="A1461" s="4" t="str">
        <x:v>C01460</x:v>
      </x:c>
      <x:c r="B1461" s="4" t="str">
        <x:v>Property</x:v>
      </x:c>
      <x:c r="C1461" s="4" t="str">
        <x:v>West</x:v>
      </x:c>
      <x:c r="D1461" s="4" t="str">
        <x:v>Water Damage</x:v>
      </x:c>
      <x:c r="E1461" s="4" t="str">
        <x:v>Low</x:v>
      </x:c>
      <x:c r="F1461" s="10" t="n">
        <x:v>27640.15</x:v>
      </x:c>
      <x:c r="G1461" s="10" t="n">
        <x:v>6461.69</x:v>
      </x:c>
      <x:c r="H1461" s="11" t="n">
        <x:v>7</x:v>
      </x:c>
      <x:c r="I1461" s="11" t="str">
        <x:v>Settled</x:v>
      </x:c>
      <x:c r="J1461" s="11" t="n">
        <x:v>2</x:v>
      </x:c>
      <x:c r="K1461" s="11" t="n">
        <x:v>10</x:v>
      </x:c>
      <x:c r="L1461" s="11" t="n">
        <x:v>0</x:v>
      </x:c>
      <x:c r="M1461" s="4" t="str">
        <x:v>2025-01</x:v>
      </x:c>
      <x:c r="N1461" s="4" t="n">
        <x:f>IF(AND(I1461="Settled",ISNUMBER(K1461)),1,0)</x:f>
        <x:v>1</x:v>
      </x:c>
      <x:c r="O1461" s="4" t="n">
        <x:f>IF(N1461=1,IF(K1461&gt;Summary!$B$5,1,0),"")</x:f>
        <x:v>0</x:v>
      </x:c>
      <x:c r="P1461" s="12" t="n">
        <x:f>IF(AND(ISNUMBER(F1461),ISNUMBER(G1461),G1461&gt;0),F1461/G1461,"")</x:f>
        <x:v>4.277541943361567</x:v>
      </x:c>
      <x:c r="Q1461" s="14" t="d">
        <x:v>2025-01-16T00:00:00.000Z</x:v>
      </x:c>
      <x:c r="R1461" t="str">
        <x:v>P01391</x:v>
      </x:c>
      <x:c r="S1461" t="str">
        <x:v>I01460</x:v>
      </x:c>
      <x:c r="T1461" t="str">
        <x:v>R03</x:v>
      </x:c>
      <x:c r="U1461" t="n">
        <x:v>0</x:v>
      </x:c>
      <x:c r="V1461" t="n">
        <x:v>0</x:v>
      </x:c>
    </x:row>
    <x:row r="1462" ht="20" customHeight="1">
      <x:c r="A1462" s="4" t="str">
        <x:v>C01461</x:v>
      </x:c>
      <x:c r="B1462" s="4" t="str">
        <x:v>Motor</x:v>
      </x:c>
      <x:c r="C1462" s="4" t="str">
        <x:v>West</x:v>
      </x:c>
      <x:c r="D1462" s="4" t="str">
        <x:v>Collision</x:v>
      </x:c>
      <x:c r="E1462" s="4" t="str">
        <x:v>Low</x:v>
      </x:c>
      <x:c r="F1462" s="10" t="n">
        <x:v>15960.17</x:v>
      </x:c>
      <x:c r="G1462" s="10" t="n">
        <x:v>5450.57</x:v>
      </x:c>
      <x:c r="H1462" s="11" t="n">
        <x:v>10</x:v>
      </x:c>
      <x:c r="I1462" s="11" t="str">
        <x:v>Settled</x:v>
      </x:c>
      <x:c r="J1462" s="11" t="n">
        <x:v>3</x:v>
      </x:c>
      <x:c r="K1462" s="11" t="n">
        <x:v>11</x:v>
      </x:c>
      <x:c r="L1462" s="11" t="n">
        <x:v>0</x:v>
      </x:c>
      <x:c r="M1462" s="4" t="str">
        <x:v>2025-09</x:v>
      </x:c>
      <x:c r="N1462" s="4" t="n">
        <x:f>IF(AND(I1462="Settled",ISNUMBER(K1462)),1,0)</x:f>
        <x:v>1</x:v>
      </x:c>
      <x:c r="O1462" s="4" t="n">
        <x:f>IF(N1462=1,IF(K1462&gt;Summary!$B$5,1,0),"")</x:f>
        <x:v>0</x:v>
      </x:c>
      <x:c r="P1462" s="12" t="n">
        <x:f>IF(AND(ISNUMBER(F1462),ISNUMBER(G1462),G1462&gt;0),F1462/G1462,"")</x:f>
        <x:v>2.928165311150944</x:v>
      </x:c>
      <x:c r="Q1462" s="14" t="d">
        <x:v>2025-09-05T00:00:00.000Z</x:v>
      </x:c>
      <x:c r="R1462" t="str">
        <x:v>P01444</x:v>
      </x:c>
      <x:c r="S1462" t="str">
        <x:v>I01461</x:v>
      </x:c>
      <x:c r="T1462" t="str">
        <x:v>R03</x:v>
      </x:c>
      <x:c r="U1462" t="n">
        <x:v>0</x:v>
      </x:c>
      <x:c r="V1462" t="n">
        <x:v>0</x:v>
      </x:c>
    </x:row>
    <x:row r="1463" ht="20" customHeight="1">
      <x:c r="A1463" s="4" t="str">
        <x:v>C01462</x:v>
      </x:c>
      <x:c r="B1463" s="4" t="str">
        <x:v>Property</x:v>
      </x:c>
      <x:c r="C1463" s="4" t="str">
        <x:v>Central</x:v>
      </x:c>
      <x:c r="D1463" s="4" t="str">
        <x:v>Flood</x:v>
      </x:c>
      <x:c r="E1463" s="4" t="str">
        <x:v>Medium</x:v>
      </x:c>
      <x:c r="F1463" s="10" t="n">
        <x:v>93481.1</x:v>
      </x:c>
      <x:c r="G1463" s="10" t="n">
        <x:v>7635.3</x:v>
      </x:c>
      <x:c r="H1463" s="11" t="n">
        <x:v>9</x:v>
      </x:c>
      <x:c r="I1463" s="11" t="str">
        <x:v>Rejected</x:v>
      </x:c>
      <x:c r="J1463" s="11" t="n">
        <x:v>3</x:v>
      </x:c>
      <x:c r="K1463" s="11"/>
      <x:c r="L1463" s="11" t="n">
        <x:v>0</x:v>
      </x:c>
      <x:c r="M1463" s="4" t="str">
        <x:v>2025-01</x:v>
      </x:c>
      <x:c r="N1463" s="4" t="n">
        <x:f>IF(AND(I1463="Settled",ISNUMBER(K1463)),1,0)</x:f>
        <x:v>0</x:v>
      </x:c>
      <x:c r="O1463" s="4" t="str">
        <x:f>IF(N1463=1,IF(K1463&gt;Summary!$B$5,1,0),"")</x:f>
      </x:c>
      <x:c r="P1463" s="12" t="n">
        <x:f>IF(AND(ISNUMBER(F1463),ISNUMBER(G1463),G1463&gt;0),F1463/G1463,"")</x:f>
        <x:v>12.243277932759682</x:v>
      </x:c>
      <x:c r="Q1463" s="14" t="d">
        <x:v>2025-01-07T00:00:00.000Z</x:v>
      </x:c>
      <x:c r="R1463" t="str">
        <x:v>P00575</x:v>
      </x:c>
      <x:c r="S1463" t="str">
        <x:v>I01462</x:v>
      </x:c>
      <x:c r="T1463" t="str">
        <x:v>R05</x:v>
      </x:c>
      <x:c r="U1463" t="n">
        <x:v>0</x:v>
      </x:c>
      <x:c r="V1463" t="n">
        <x:v>0</x:v>
      </x:c>
    </x:row>
    <x:row r="1464" ht="20" customHeight="1">
      <x:c r="A1464" s="4" t="str">
        <x:v>C01463</x:v>
      </x:c>
      <x:c r="B1464" s="4" t="str">
        <x:v>Motor</x:v>
      </x:c>
      <x:c r="C1464" s="4" t="str">
        <x:v>South</x:v>
      </x:c>
      <x:c r="D1464" s="4" t="str">
        <x:v>Collision</x:v>
      </x:c>
      <x:c r="E1464" s="4" t="str">
        <x:v>Low</x:v>
      </x:c>
      <x:c r="F1464" s="10" t="n">
        <x:v>21671.82</x:v>
      </x:c>
      <x:c r="G1464" s="10" t="n">
        <x:v>12855.54</x:v>
      </x:c>
      <x:c r="H1464" s="11" t="n">
        <x:v>8</x:v>
      </x:c>
      <x:c r="I1464" s="11" t="str">
        <x:v>Settled</x:v>
      </x:c>
      <x:c r="J1464" s="11" t="n">
        <x:v>4</x:v>
      </x:c>
      <x:c r="K1464" s="11" t="n">
        <x:v>17</x:v>
      </x:c>
      <x:c r="L1464" s="11" t="n">
        <x:v>0</x:v>
      </x:c>
      <x:c r="M1464" s="4" t="str">
        <x:v>2025-05</x:v>
      </x:c>
      <x:c r="N1464" s="4" t="n">
        <x:f>IF(AND(I1464="Settled",ISNUMBER(K1464)),1,0)</x:f>
        <x:v>1</x:v>
      </x:c>
      <x:c r="O1464" s="4" t="n">
        <x:f>IF(N1464=1,IF(K1464&gt;Summary!$B$5,1,0),"")</x:f>
        <x:v>0</x:v>
      </x:c>
      <x:c r="P1464" s="12" t="n">
        <x:f>IF(AND(ISNUMBER(F1464),ISNUMBER(G1464),G1464&gt;0),F1464/G1464,"")</x:f>
        <x:v>1.6857961625882691</x:v>
      </x:c>
      <x:c r="Q1464" s="14" t="d">
        <x:v>2025-05-31T00:00:00.000Z</x:v>
      </x:c>
      <x:c r="R1464" t="str">
        <x:v>P01001</x:v>
      </x:c>
      <x:c r="S1464" t="str">
        <x:v>I01463</x:v>
      </x:c>
      <x:c r="T1464" t="str">
        <x:v>R01</x:v>
      </x:c>
      <x:c r="U1464" t="n">
        <x:v>0</x:v>
      </x:c>
      <x:c r="V1464" t="n">
        <x:v>0</x:v>
      </x:c>
    </x:row>
    <x:row r="1465" ht="20" customHeight="1">
      <x:c r="A1465" s="4" t="str">
        <x:v>C01464</x:v>
      </x:c>
      <x:c r="B1465" s="4" t="str">
        <x:v>Motor</x:v>
      </x:c>
      <x:c r="C1465" s="4" t="str">
        <x:v>South</x:v>
      </x:c>
      <x:c r="D1465" s="4" t="str">
        <x:v>Collision</x:v>
      </x:c>
      <x:c r="E1465" s="4" t="str">
        <x:v>High</x:v>
      </x:c>
      <x:c r="F1465" s="10" t="n">
        <x:v>71185.35</x:v>
      </x:c>
      <x:c r="G1465" s="10" t="n">
        <x:v>14821.22</x:v>
      </x:c>
      <x:c r="H1465" s="11" t="n">
        <x:v>7</x:v>
      </x:c>
      <x:c r="I1465" s="11" t="str">
        <x:v>Settled</x:v>
      </x:c>
      <x:c r="J1465" s="11" t="n">
        <x:v>6</x:v>
      </x:c>
      <x:c r="K1465" s="11" t="n">
        <x:v>37</x:v>
      </x:c>
      <x:c r="L1465" s="11" t="n">
        <x:v>1</x:v>
      </x:c>
      <x:c r="M1465" s="4" t="str">
        <x:v>2025-08</x:v>
      </x:c>
      <x:c r="N1465" s="4" t="n">
        <x:f>IF(AND(I1465="Settled",ISNUMBER(K1465)),1,0)</x:f>
        <x:v>1</x:v>
      </x:c>
      <x:c r="O1465" s="4" t="n">
        <x:f>IF(N1465=1,IF(K1465&gt;Summary!$B$5,1,0),"")</x:f>
        <x:v>1</x:v>
      </x:c>
      <x:c r="P1465" s="12" t="n">
        <x:f>IF(AND(ISNUMBER(F1465),ISNUMBER(G1465),G1465&gt;0),F1465/G1465,"")</x:f>
        <x:v>4.802934576235965</x:v>
      </x:c>
      <x:c r="Q1465" s="14" t="d">
        <x:v>2025-08-05T00:00:00.000Z</x:v>
      </x:c>
      <x:c r="R1465" t="str">
        <x:v>P00693</x:v>
      </x:c>
      <x:c r="S1465" t="str">
        <x:v>I01464</x:v>
      </x:c>
      <x:c r="T1465" t="str">
        <x:v>R01</x:v>
      </x:c>
      <x:c r="U1465" t="n">
        <x:v>0</x:v>
      </x:c>
      <x:c r="V1465" t="n">
        <x:v>0</x:v>
      </x:c>
    </x:row>
    <x:row r="1466" ht="20" customHeight="1">
      <x:c r="A1466" s="4" t="str">
        <x:v>C01465</x:v>
      </x:c>
      <x:c r="B1466" s="4" t="str">
        <x:v>Motor</x:v>
      </x:c>
      <x:c r="C1466" s="4" t="str">
        <x:v>North</x:v>
      </x:c>
      <x:c r="D1466" s="4" t="str">
        <x:v>Collision</x:v>
      </x:c>
      <x:c r="E1466" s="4" t="str">
        <x:v>High</x:v>
      </x:c>
      <x:c r="F1466" s="10" t="n">
        <x:v>139366.73</x:v>
      </x:c>
      <x:c r="G1466" s="10" t="n">
        <x:v>22514.24</x:v>
      </x:c>
      <x:c r="H1466" s="11" t="n">
        <x:v>7</x:v>
      </x:c>
      <x:c r="I1466" s="11" t="str">
        <x:v>Settled</x:v>
      </x:c>
      <x:c r="J1466" s="11" t="n">
        <x:v>5</x:v>
      </x:c>
      <x:c r="K1466" s="11" t="n">
        <x:v>28</x:v>
      </x:c>
      <x:c r="L1466" s="11" t="n">
        <x:v>1</x:v>
      </x:c>
      <x:c r="M1466" s="4" t="str">
        <x:v>2025-04</x:v>
      </x:c>
      <x:c r="N1466" s="4" t="n">
        <x:f>IF(AND(I1466="Settled",ISNUMBER(K1466)),1,0)</x:f>
        <x:v>1</x:v>
      </x:c>
      <x:c r="O1466" s="4" t="n">
        <x:f>IF(N1466=1,IF(K1466&gt;Summary!$B$5,1,0),"")</x:f>
        <x:v>0</x:v>
      </x:c>
      <x:c r="P1466" s="12" t="n">
        <x:f>IF(AND(ISNUMBER(F1466),ISNUMBER(G1466),G1466&gt;0),F1466/G1466,"")</x:f>
        <x:v>6.190159205907017</x:v>
      </x:c>
      <x:c r="Q1466" s="14" t="d">
        <x:v>2025-04-27T00:00:00.000Z</x:v>
      </x:c>
      <x:c r="R1466" t="str">
        <x:v>P00376</x:v>
      </x:c>
      <x:c r="S1466" t="str">
        <x:v>I01465</x:v>
      </x:c>
      <x:c r="T1466" t="str">
        <x:v>R02</x:v>
      </x:c>
      <x:c r="U1466" t="n">
        <x:v>0</x:v>
      </x:c>
      <x:c r="V1466" t="n">
        <x:v>0</x:v>
      </x:c>
    </x:row>
    <x:row r="1467" ht="20" customHeight="1">
      <x:c r="A1467" s="4" t="str">
        <x:v>C01466</x:v>
      </x:c>
      <x:c r="B1467" s="4" t="str">
        <x:v>Motor</x:v>
      </x:c>
      <x:c r="C1467" s="4" t="str">
        <x:v>West</x:v>
      </x:c>
      <x:c r="D1467" s="4" t="str">
        <x:v>Collision</x:v>
      </x:c>
      <x:c r="E1467" s="4" t="str">
        <x:v>Medium</x:v>
      </x:c>
      <x:c r="F1467" s="10" t="n">
        <x:v>47463.22</x:v>
      </x:c>
      <x:c r="G1467" s="10" t="n">
        <x:v>13964.67</x:v>
      </x:c>
      <x:c r="H1467" s="11" t="n">
        <x:v>7</x:v>
      </x:c>
      <x:c r="I1467" s="11" t="str">
        <x:v>Settled</x:v>
      </x:c>
      <x:c r="J1467" s="11" t="n">
        <x:v>4</x:v>
      </x:c>
      <x:c r="K1467" s="11" t="n">
        <x:v>17</x:v>
      </x:c>
      <x:c r="L1467" s="11" t="n">
        <x:v>0</x:v>
      </x:c>
      <x:c r="M1467" s="4" t="str">
        <x:v>2025-09</x:v>
      </x:c>
      <x:c r="N1467" s="4" t="n">
        <x:f>IF(AND(I1467="Settled",ISNUMBER(K1467)),1,0)</x:f>
        <x:v>1</x:v>
      </x:c>
      <x:c r="O1467" s="4" t="n">
        <x:f>IF(N1467=1,IF(K1467&gt;Summary!$B$5,1,0),"")</x:f>
        <x:v>0</x:v>
      </x:c>
      <x:c r="P1467" s="12" t="n">
        <x:f>IF(AND(ISNUMBER(F1467),ISNUMBER(G1467),G1467&gt;0),F1467/G1467,"")</x:f>
        <x:v>3.398807132570981</x:v>
      </x:c>
      <x:c r="Q1467" s="14" t="d">
        <x:v>2025-09-13T00:00:00.000Z</x:v>
      </x:c>
      <x:c r="R1467" t="str">
        <x:v>P00330</x:v>
      </x:c>
      <x:c r="S1467" t="str">
        <x:v>I01466</x:v>
      </x:c>
      <x:c r="T1467" t="str">
        <x:v>R03</x:v>
      </x:c>
      <x:c r="U1467" t="n">
        <x:v>0</x:v>
      </x:c>
      <x:c r="V1467" t="n">
        <x:v>0</x:v>
      </x:c>
    </x:row>
    <x:row r="1468" ht="20" customHeight="1">
      <x:c r="A1468" s="4" t="str">
        <x:v>C01467</x:v>
      </x:c>
      <x:c r="B1468" s="4" t="str">
        <x:v>Motor</x:v>
      </x:c>
      <x:c r="C1468" s="4" t="str">
        <x:v>North</x:v>
      </x:c>
      <x:c r="D1468" s="4" t="str">
        <x:v>Collision</x:v>
      </x:c>
      <x:c r="E1468" s="4" t="str">
        <x:v>Low</x:v>
      </x:c>
      <x:c r="F1468" s="10" t="n">
        <x:v>14039.96</x:v>
      </x:c>
      <x:c r="G1468" s="10" t="n">
        <x:v>12717.94</x:v>
      </x:c>
      <x:c r="H1468" s="11" t="n">
        <x:v>6</x:v>
      </x:c>
      <x:c r="I1468" s="11" t="str">
        <x:v>Pending</x:v>
      </x:c>
      <x:c r="J1468" s="11" t="n">
        <x:v>2</x:v>
      </x:c>
      <x:c r="K1468" s="11"/>
      <x:c r="L1468" s="11" t="n">
        <x:v>0</x:v>
      </x:c>
      <x:c r="M1468" s="4" t="str">
        <x:v>2025-10</x:v>
      </x:c>
      <x:c r="N1468" s="4" t="n">
        <x:f>IF(AND(I1468="Settled",ISNUMBER(K1468)),1,0)</x:f>
        <x:v>0</x:v>
      </x:c>
      <x:c r="O1468" s="4" t="str">
        <x:f>IF(N1468=1,IF(K1468&gt;Summary!$B$5,1,0),"")</x:f>
      </x:c>
      <x:c r="P1468" s="12" t="n">
        <x:f>IF(AND(ISNUMBER(F1468),ISNUMBER(G1468),G1468&gt;0),F1468/G1468,"")</x:f>
        <x:v>1.1039492244813232</x:v>
      </x:c>
      <x:c r="Q1468" s="14" t="d">
        <x:v>2025-10-18T00:00:00.000Z</x:v>
      </x:c>
      <x:c r="R1468" t="str">
        <x:v>P00615</x:v>
      </x:c>
      <x:c r="S1468" t="str">
        <x:v>I01467</x:v>
      </x:c>
      <x:c r="T1468" t="str">
        <x:v>R02</x:v>
      </x:c>
      <x:c r="U1468" t="n">
        <x:v>0</x:v>
      </x:c>
      <x:c r="V1468" t="n">
        <x:v>0</x:v>
      </x:c>
    </x:row>
    <x:row r="1469" ht="20" customHeight="1">
      <x:c r="A1469" s="4" t="str">
        <x:v>C01468</x:v>
      </x:c>
      <x:c r="B1469" s="4" t="str">
        <x:v>Motor</x:v>
      </x:c>
      <x:c r="C1469" s="4" t="str">
        <x:v>North</x:v>
      </x:c>
      <x:c r="D1469" s="4" t="str">
        <x:v>Glass Damage</x:v>
      </x:c>
      <x:c r="E1469" s="4" t="str">
        <x:v>High</x:v>
      </x:c>
      <x:c r="F1469" s="10" t="n">
        <x:v>54877.31</x:v>
      </x:c>
      <x:c r="G1469" s="10" t="n">
        <x:v>35299.77</x:v>
      </x:c>
      <x:c r="H1469" s="11" t="n">
        <x:v>6</x:v>
      </x:c>
      <x:c r="I1469" s="11" t="str">
        <x:v>Settled</x:v>
      </x:c>
      <x:c r="J1469" s="11" t="n">
        <x:v>4</x:v>
      </x:c>
      <x:c r="K1469" s="11" t="n">
        <x:v>38</x:v>
      </x:c>
      <x:c r="L1469" s="11" t="n">
        <x:v>1</x:v>
      </x:c>
      <x:c r="M1469" s="4" t="str">
        <x:v>2025-08</x:v>
      </x:c>
      <x:c r="N1469" s="4" t="n">
        <x:f>IF(AND(I1469="Settled",ISNUMBER(K1469)),1,0)</x:f>
        <x:v>1</x:v>
      </x:c>
      <x:c r="O1469" s="4" t="n">
        <x:f>IF(N1469=1,IF(K1469&gt;Summary!$B$5,1,0),"")</x:f>
        <x:v>1</x:v>
      </x:c>
      <x:c r="P1469" s="12" t="n">
        <x:f>IF(AND(ISNUMBER(F1469),ISNUMBER(G1469),G1469&gt;0),F1469/G1469,"")</x:f>
        <x:v>1.5546081461720573</x:v>
      </x:c>
      <x:c r="Q1469" s="14" t="d">
        <x:v>2025-08-11T00:00:00.000Z</x:v>
      </x:c>
      <x:c r="R1469" t="str">
        <x:v>P00886</x:v>
      </x:c>
      <x:c r="S1469" t="str">
        <x:v>I01468</x:v>
      </x:c>
      <x:c r="T1469" t="str">
        <x:v>R02</x:v>
      </x:c>
      <x:c r="U1469" t="n">
        <x:v>0</x:v>
      </x:c>
      <x:c r="V1469" t="n">
        <x:v>0</x:v>
      </x:c>
    </x:row>
    <x:row r="1470" ht="20" customHeight="1">
      <x:c r="A1470" s="4" t="str">
        <x:v>C01469</x:v>
      </x:c>
      <x:c r="B1470" s="4" t="str">
        <x:v>Motor</x:v>
      </x:c>
      <x:c r="C1470" s="4" t="str">
        <x:v>Central</x:v>
      </x:c>
      <x:c r="D1470" s="4" t="str">
        <x:v>Collision</x:v>
      </x:c>
      <x:c r="E1470" s="4" t="str">
        <x:v>Medium</x:v>
      </x:c>
      <x:c r="F1470" s="10" t="n">
        <x:v>51487.93</x:v>
      </x:c>
      <x:c r="G1470" s="10" t="n">
        <x:v>14515.3</x:v>
      </x:c>
      <x:c r="H1470" s="11" t="n">
        <x:v>1</x:v>
      </x:c>
      <x:c r="I1470" s="11" t="str">
        <x:v>Settled</x:v>
      </x:c>
      <x:c r="J1470" s="11" t="n">
        <x:v>3</x:v>
      </x:c>
      <x:c r="K1470" s="11" t="n">
        <x:v>21</x:v>
      </x:c>
      <x:c r="L1470" s="11" t="n">
        <x:v>0</x:v>
      </x:c>
      <x:c r="M1470" s="4" t="str">
        <x:v>2025-07</x:v>
      </x:c>
      <x:c r="N1470" s="4" t="n">
        <x:f>IF(AND(I1470="Settled",ISNUMBER(K1470)),1,0)</x:f>
        <x:v>1</x:v>
      </x:c>
      <x:c r="O1470" s="4" t="n">
        <x:f>IF(N1470=1,IF(K1470&gt;Summary!$B$5,1,0),"")</x:f>
        <x:v>0</x:v>
      </x:c>
      <x:c r="P1470" s="12" t="n">
        <x:f>IF(AND(ISNUMBER(F1470),ISNUMBER(G1470),G1470&gt;0),F1470/G1470,"")</x:f>
        <x:v>3.54714887050216</x:v>
      </x:c>
      <x:c r="Q1470" s="14" t="d">
        <x:v>2025-07-11T00:00:00.000Z</x:v>
      </x:c>
      <x:c r="R1470" t="str">
        <x:v>P00196</x:v>
      </x:c>
      <x:c r="S1470" t="str">
        <x:v>I01469</x:v>
      </x:c>
      <x:c r="T1470" t="str">
        <x:v>R05</x:v>
      </x:c>
      <x:c r="U1470" t="n">
        <x:v>0</x:v>
      </x:c>
      <x:c r="V1470" t="n">
        <x:v>0</x:v>
      </x:c>
    </x:row>
    <x:row r="1471" ht="20" customHeight="1">
      <x:c r="A1471" s="4" t="str">
        <x:v>C01470</x:v>
      </x:c>
      <x:c r="B1471" s="4" t="str">
        <x:v>Motor</x:v>
      </x:c>
      <x:c r="C1471" s="4" t="str">
        <x:v>North</x:v>
      </x:c>
      <x:c r="D1471" s="4" t="str">
        <x:v>Unknown</x:v>
      </x:c>
      <x:c r="E1471" s="4" t="str">
        <x:v>Medium</x:v>
      </x:c>
      <x:c r="F1471" s="10" t="n">
        <x:v>65082.62</x:v>
      </x:c>
      <x:c r="G1471" s="10" t="n">
        <x:v>8018.03</x:v>
      </x:c>
      <x:c r="H1471" s="11" t="n">
        <x:v>7</x:v>
      </x:c>
      <x:c r="I1471" s="11" t="str">
        <x:v>Settled</x:v>
      </x:c>
      <x:c r="J1471" s="11" t="n">
        <x:v>4</x:v>
      </x:c>
      <x:c r="K1471" s="11" t="n">
        <x:v>8</x:v>
      </x:c>
      <x:c r="L1471" s="11" t="n">
        <x:v>0</x:v>
      </x:c>
      <x:c r="M1471" s="4" t="str">
        <x:v>2025-12</x:v>
      </x:c>
      <x:c r="N1471" s="4" t="n">
        <x:f>IF(AND(I1471="Settled",ISNUMBER(K1471)),1,0)</x:f>
        <x:v>1</x:v>
      </x:c>
      <x:c r="O1471" s="4" t="n">
        <x:f>IF(N1471=1,IF(K1471&gt;Summary!$B$5,1,0),"")</x:f>
        <x:v>0</x:v>
      </x:c>
      <x:c r="P1471" s="12" t="n">
        <x:f>IF(AND(ISNUMBER(F1471),ISNUMBER(G1471),G1471&gt;0),F1471/G1471,"")</x:f>
        <x:v>8.11703373521925</x:v>
      </x:c>
      <x:c r="Q1471" s="14" t="d">
        <x:v>2025-12-22T00:00:00.000Z</x:v>
      </x:c>
      <x:c r="R1471" t="str">
        <x:v>P01124</x:v>
      </x:c>
      <x:c r="S1471" t="str">
        <x:v>I01470</x:v>
      </x:c>
      <x:c r="T1471" t="str">
        <x:v>R02</x:v>
      </x:c>
      <x:c r="U1471" t="n">
        <x:v>0</x:v>
      </x:c>
      <x:c r="V1471" t="n">
        <x:v>0</x:v>
      </x:c>
    </x:row>
    <x:row r="1472" ht="20" customHeight="1">
      <x:c r="A1472" s="4" t="str">
        <x:v>C01471</x:v>
      </x:c>
      <x:c r="B1472" s="4" t="str">
        <x:v>Motor</x:v>
      </x:c>
      <x:c r="C1472" s="4" t="str">
        <x:v>West</x:v>
      </x:c>
      <x:c r="D1472" s="4" t="str">
        <x:v>Collision</x:v>
      </x:c>
      <x:c r="E1472" s="4" t="str">
        <x:v>Low</x:v>
      </x:c>
      <x:c r="F1472" s="10"/>
      <x:c r="G1472" s="10" t="n">
        <x:v>18792.54</x:v>
      </x:c>
      <x:c r="H1472" s="11" t="n">
        <x:v>3</x:v>
      </x:c>
      <x:c r="I1472" s="11" t="str">
        <x:v>Settled</x:v>
      </x:c>
      <x:c r="J1472" s="11" t="n">
        <x:v>4</x:v>
      </x:c>
      <x:c r="K1472" s="11" t="n">
        <x:v>12</x:v>
      </x:c>
      <x:c r="L1472" s="11" t="n">
        <x:v>0</x:v>
      </x:c>
      <x:c r="M1472" s="4" t="str">
        <x:v>2025-08</x:v>
      </x:c>
      <x:c r="N1472" s="4" t="n">
        <x:f>IF(AND(I1472="Settled",ISNUMBER(K1472)),1,0)</x:f>
        <x:v>1</x:v>
      </x:c>
      <x:c r="O1472" s="4" t="n">
        <x:f>IF(N1472=1,IF(K1472&gt;Summary!$B$5,1,0),"")</x:f>
        <x:v>0</x:v>
      </x:c>
      <x:c r="P1472" s="12" t="str">
        <x:f>IF(AND(ISNUMBER(F1472),ISNUMBER(G1472),G1472&gt;0),F1472/G1472,"")</x:f>
      </x:c>
      <x:c r="Q1472" s="14" t="d">
        <x:v>2025-08-27T00:00:00.000Z</x:v>
      </x:c>
      <x:c r="R1472" t="str">
        <x:v>P00733</x:v>
      </x:c>
      <x:c r="S1472" t="str">
        <x:v>I01471</x:v>
      </x:c>
      <x:c r="T1472" t="str">
        <x:v>R03</x:v>
      </x:c>
      <x:c r="U1472" t="n">
        <x:v>0</x:v>
      </x:c>
      <x:c r="V1472" t="n">
        <x:v>1</x:v>
      </x:c>
    </x:row>
    <x:row r="1473" ht="20" customHeight="1">
      <x:c r="A1473" s="4" t="str">
        <x:v>C01472</x:v>
      </x:c>
      <x:c r="B1473" s="4" t="str">
        <x:v>Property</x:v>
      </x:c>
      <x:c r="C1473" s="4" t="str">
        <x:v>Central</x:v>
      </x:c>
      <x:c r="D1473" s="4" t="str">
        <x:v>Flood</x:v>
      </x:c>
      <x:c r="E1473" s="4" t="str">
        <x:v>Medium</x:v>
      </x:c>
      <x:c r="F1473" s="10" t="n">
        <x:v>258352.93</x:v>
      </x:c>
      <x:c r="G1473" s="10" t="n">
        <x:v>10779.34</x:v>
      </x:c>
      <x:c r="H1473" s="11" t="n">
        <x:v>1</x:v>
      </x:c>
      <x:c r="I1473" s="11" t="str">
        <x:v>Pending</x:v>
      </x:c>
      <x:c r="J1473" s="11" t="n">
        <x:v>3</x:v>
      </x:c>
      <x:c r="K1473" s="11"/>
      <x:c r="L1473" s="11" t="n">
        <x:v>0</x:v>
      </x:c>
      <x:c r="M1473" s="4" t="str">
        <x:v>2025-03</x:v>
      </x:c>
      <x:c r="N1473" s="4" t="n">
        <x:f>IF(AND(I1473="Settled",ISNUMBER(K1473)),1,0)</x:f>
        <x:v>0</x:v>
      </x:c>
      <x:c r="O1473" s="4" t="str">
        <x:f>IF(N1473=1,IF(K1473&gt;Summary!$B$5,1,0),"")</x:f>
      </x:c>
      <x:c r="P1473" s="12" t="n">
        <x:f>IF(AND(ISNUMBER(F1473),ISNUMBER(G1473),G1473&gt;0),F1473/G1473,"")</x:f>
        <x:v>23.967416372430964</x:v>
      </x:c>
      <x:c r="Q1473" s="14" t="d">
        <x:v>2025-03-25T00:00:00.000Z</x:v>
      </x:c>
      <x:c r="R1473" t="str">
        <x:v>P01410</x:v>
      </x:c>
      <x:c r="S1473" t="str">
        <x:v>I01472</x:v>
      </x:c>
      <x:c r="T1473" t="str">
        <x:v>R05</x:v>
      </x:c>
      <x:c r="U1473" t="n">
        <x:v>0</x:v>
      </x:c>
      <x:c r="V1473" t="n">
        <x:v>0</x:v>
      </x:c>
    </x:row>
    <x:row r="1474" ht="20" customHeight="1">
      <x:c r="A1474" s="4" t="str">
        <x:v>C01473</x:v>
      </x:c>
      <x:c r="B1474" s="4" t="str">
        <x:v>Property</x:v>
      </x:c>
      <x:c r="C1474" s="4" t="str">
        <x:v>West</x:v>
      </x:c>
      <x:c r="D1474" s="4" t="str">
        <x:v>Fire</x:v>
      </x:c>
      <x:c r="E1474" s="4" t="str">
        <x:v>High</x:v>
      </x:c>
      <x:c r="F1474" s="10" t="n">
        <x:v>578577.15</x:v>
      </x:c>
      <x:c r="G1474" s="10" t="n">
        <x:v>10484.07</x:v>
      </x:c>
      <x:c r="H1474" s="11" t="n">
        <x:v>1</x:v>
      </x:c>
      <x:c r="I1474" s="11" t="str">
        <x:v>Settled</x:v>
      </x:c>
      <x:c r="J1474" s="11" t="n">
        <x:v>4</x:v>
      </x:c>
      <x:c r="K1474" s="11" t="n">
        <x:v>29</x:v>
      </x:c>
      <x:c r="L1474" s="11" t="n">
        <x:v>1</x:v>
      </x:c>
      <x:c r="M1474" s="4" t="str">
        <x:v>2025-08</x:v>
      </x:c>
      <x:c r="N1474" s="4" t="n">
        <x:f>IF(AND(I1474="Settled",ISNUMBER(K1474)),1,0)</x:f>
        <x:v>1</x:v>
      </x:c>
      <x:c r="O1474" s="4" t="n">
        <x:f>IF(N1474=1,IF(K1474&gt;Summary!$B$5,1,0),"")</x:f>
        <x:v>0</x:v>
      </x:c>
      <x:c r="P1474" s="12" t="n">
        <x:f>IF(AND(ISNUMBER(F1474),ISNUMBER(G1474),G1474&gt;0),F1474/G1474,"")</x:f>
        <x:v>55.18631123218369</x:v>
      </x:c>
      <x:c r="Q1474" s="14" t="d">
        <x:v>2025-08-28T00:00:00.000Z</x:v>
      </x:c>
      <x:c r="R1474" t="str">
        <x:v>P00447</x:v>
      </x:c>
      <x:c r="S1474" t="str">
        <x:v>I01473</x:v>
      </x:c>
      <x:c r="T1474" t="str">
        <x:v>R03</x:v>
      </x:c>
      <x:c r="U1474" t="n">
        <x:v>0</x:v>
      </x:c>
      <x:c r="V1474" t="n">
        <x:v>0</x:v>
      </x:c>
    </x:row>
    <x:row r="1475" ht="20" customHeight="1">
      <x:c r="A1475" s="4" t="str">
        <x:v>C01474</x:v>
      </x:c>
      <x:c r="B1475" s="4" t="str">
        <x:v>Property</x:v>
      </x:c>
      <x:c r="C1475" s="4" t="str">
        <x:v>East</x:v>
      </x:c>
      <x:c r="D1475" s="4" t="str">
        <x:v>Water Damage</x:v>
      </x:c>
      <x:c r="E1475" s="4" t="str">
        <x:v>High</x:v>
      </x:c>
      <x:c r="F1475" s="10" t="n">
        <x:v>106831.74</x:v>
      </x:c>
      <x:c r="G1475" s="10" t="n">
        <x:v>3691</x:v>
      </x:c>
      <x:c r="H1475" s="11" t="n">
        <x:v>2</x:v>
      </x:c>
      <x:c r="I1475" s="11" t="str">
        <x:v>Settled</x:v>
      </x:c>
      <x:c r="J1475" s="11" t="n">
        <x:v>6</x:v>
      </x:c>
      <x:c r="K1475" s="11" t="n">
        <x:v>44</x:v>
      </x:c>
      <x:c r="L1475" s="11" t="n">
        <x:v>1</x:v>
      </x:c>
      <x:c r="M1475" s="4" t="str">
        <x:v>2025-06</x:v>
      </x:c>
      <x:c r="N1475" s="4" t="n">
        <x:f>IF(AND(I1475="Settled",ISNUMBER(K1475)),1,0)</x:f>
        <x:v>1</x:v>
      </x:c>
      <x:c r="O1475" s="4" t="n">
        <x:f>IF(N1475=1,IF(K1475&gt;Summary!$B$5,1,0),"")</x:f>
        <x:v>1</x:v>
      </x:c>
      <x:c r="P1475" s="12" t="n">
        <x:f>IF(AND(ISNUMBER(F1475),ISNUMBER(G1475),G1475&gt;0),F1475/G1475,"")</x:f>
        <x:v>28.943847195881876</x:v>
      </x:c>
      <x:c r="Q1475" s="14" t="d">
        <x:v>2025-06-25T00:00:00.000Z</x:v>
      </x:c>
      <x:c r="R1475" t="str">
        <x:v>P00083</x:v>
      </x:c>
      <x:c r="S1475" t="str">
        <x:v>I01474</x:v>
      </x:c>
      <x:c r="T1475" t="str">
        <x:v>R04</x:v>
      </x:c>
      <x:c r="U1475" t="n">
        <x:v>0</x:v>
      </x:c>
      <x:c r="V1475" t="n">
        <x:v>0</x:v>
      </x:c>
    </x:row>
    <x:row r="1476" ht="20" customHeight="1">
      <x:c r="A1476" s="4" t="str">
        <x:v>C01475</x:v>
      </x:c>
      <x:c r="B1476" s="4" t="str">
        <x:v>Motor</x:v>
      </x:c>
      <x:c r="C1476" s="4" t="str">
        <x:v>North</x:v>
      </x:c>
      <x:c r="D1476" s="4" t="str">
        <x:v>Collision</x:v>
      </x:c>
      <x:c r="E1476" s="4" t="str">
        <x:v>Medium</x:v>
      </x:c>
      <x:c r="F1476" s="10" t="n">
        <x:v>20955.05</x:v>
      </x:c>
      <x:c r="G1476" s="10" t="n">
        <x:v>6688.85</x:v>
      </x:c>
      <x:c r="H1476" s="11" t="n">
        <x:v>7</x:v>
      </x:c>
      <x:c r="I1476" s="11" t="str">
        <x:v>Pending</x:v>
      </x:c>
      <x:c r="J1476" s="11" t="n">
        <x:v>3</x:v>
      </x:c>
      <x:c r="K1476" s="11"/>
      <x:c r="L1476" s="11" t="n">
        <x:v>0</x:v>
      </x:c>
      <x:c r="M1476" s="4" t="str">
        <x:v>2025-01</x:v>
      </x:c>
      <x:c r="N1476" s="4" t="n">
        <x:f>IF(AND(I1476="Settled",ISNUMBER(K1476)),1,0)</x:f>
        <x:v>0</x:v>
      </x:c>
      <x:c r="O1476" s="4" t="str">
        <x:f>IF(N1476=1,IF(K1476&gt;Summary!$B$5,1,0),"")</x:f>
      </x:c>
      <x:c r="P1476" s="12" t="n">
        <x:f>IF(AND(ISNUMBER(F1476),ISNUMBER(G1476),G1476&gt;0),F1476/G1476,"")</x:f>
        <x:v>3.132832998198494</x:v>
      </x:c>
      <x:c r="Q1476" s="14" t="d">
        <x:v>2025-01-09T00:00:00.000Z</x:v>
      </x:c>
      <x:c r="R1476" t="str">
        <x:v>P00500</x:v>
      </x:c>
      <x:c r="S1476" t="str">
        <x:v>I01475</x:v>
      </x:c>
      <x:c r="T1476" t="str">
        <x:v>R02</x:v>
      </x:c>
      <x:c r="U1476" t="n">
        <x:v>0</x:v>
      </x:c>
      <x:c r="V1476" t="n">
        <x:v>0</x:v>
      </x:c>
    </x:row>
    <x:row r="1477" ht="20" customHeight="1">
      <x:c r="A1477" s="4" t="str">
        <x:v>C01476</x:v>
      </x:c>
      <x:c r="B1477" s="4" t="str">
        <x:v>Motor</x:v>
      </x:c>
      <x:c r="C1477" s="4" t="str">
        <x:v>West</x:v>
      </x:c>
      <x:c r="D1477" s="4" t="str">
        <x:v>Collision</x:v>
      </x:c>
      <x:c r="E1477" s="4" t="str">
        <x:v>Medium</x:v>
      </x:c>
      <x:c r="F1477" s="10" t="n">
        <x:v>51541.99</x:v>
      </x:c>
      <x:c r="G1477" s="10" t="n">
        <x:v>10209.22</x:v>
      </x:c>
      <x:c r="H1477" s="11" t="n">
        <x:v>1</x:v>
      </x:c>
      <x:c r="I1477" s="11" t="str">
        <x:v>Settled</x:v>
      </x:c>
      <x:c r="J1477" s="11" t="n">
        <x:v>2</x:v>
      </x:c>
      <x:c r="K1477" s="11" t="n">
        <x:v>14</x:v>
      </x:c>
      <x:c r="L1477" s="11" t="n">
        <x:v>0</x:v>
      </x:c>
      <x:c r="M1477" s="4" t="str">
        <x:v>2025-12</x:v>
      </x:c>
      <x:c r="N1477" s="4" t="n">
        <x:f>IF(AND(I1477="Settled",ISNUMBER(K1477)),1,0)</x:f>
        <x:v>1</x:v>
      </x:c>
      <x:c r="O1477" s="4" t="n">
        <x:f>IF(N1477=1,IF(K1477&gt;Summary!$B$5,1,0),"")</x:f>
        <x:v>0</x:v>
      </x:c>
      <x:c r="P1477" s="12" t="n">
        <x:f>IF(AND(ISNUMBER(F1477),ISNUMBER(G1477),G1477&gt;0),F1477/G1477,"")</x:f>
        <x:v>5.048572760700622</x:v>
      </x:c>
      <x:c r="Q1477" s="14" t="d">
        <x:v>2025-12-01T00:00:00.000Z</x:v>
      </x:c>
      <x:c r="R1477" t="str">
        <x:v>P01558</x:v>
      </x:c>
      <x:c r="S1477" t="str">
        <x:v>I01476</x:v>
      </x:c>
      <x:c r="T1477" t="str">
        <x:v>R03</x:v>
      </x:c>
      <x:c r="U1477" t="n">
        <x:v>0</x:v>
      </x:c>
      <x:c r="V1477" t="n">
        <x:v>0</x:v>
      </x:c>
    </x:row>
    <x:row r="1478" ht="20" customHeight="1">
      <x:c r="A1478" s="4" t="str">
        <x:v>C01477</x:v>
      </x:c>
      <x:c r="B1478" s="4" t="str">
        <x:v>Motor</x:v>
      </x:c>
      <x:c r="C1478" s="4" t="str">
        <x:v>South</x:v>
      </x:c>
      <x:c r="D1478" s="4" t="str">
        <x:v>Theft</x:v>
      </x:c>
      <x:c r="E1478" s="4" t="str">
        <x:v>Medium</x:v>
      </x:c>
      <x:c r="F1478" s="10" t="n">
        <x:v>134389.45</x:v>
      </x:c>
      <x:c r="G1478" s="10" t="n">
        <x:v>6131.79</x:v>
      </x:c>
      <x:c r="H1478" s="11" t="n">
        <x:v>9</x:v>
      </x:c>
      <x:c r="I1478" s="11" t="str">
        <x:v>Settled</x:v>
      </x:c>
      <x:c r="J1478" s="11" t="n">
        <x:v>5</x:v>
      </x:c>
      <x:c r="K1478" s="11" t="n">
        <x:v>27</x:v>
      </x:c>
      <x:c r="L1478" s="11" t="n">
        <x:v>1</x:v>
      </x:c>
      <x:c r="M1478" s="4" t="str">
        <x:v>2025-10</x:v>
      </x:c>
      <x:c r="N1478" s="4" t="n">
        <x:f>IF(AND(I1478="Settled",ISNUMBER(K1478)),1,0)</x:f>
        <x:v>1</x:v>
      </x:c>
      <x:c r="O1478" s="4" t="n">
        <x:f>IF(N1478=1,IF(K1478&gt;Summary!$B$5,1,0),"")</x:f>
        <x:v>0</x:v>
      </x:c>
      <x:c r="P1478" s="12" t="n">
        <x:f>IF(AND(ISNUMBER(F1478),ISNUMBER(G1478),G1478&gt;0),F1478/G1478,"")</x:f>
        <x:v>21.91683831311901</x:v>
      </x:c>
      <x:c r="Q1478" s="14" t="d">
        <x:v>2025-10-18T00:00:00.000Z</x:v>
      </x:c>
      <x:c r="R1478" t="str">
        <x:v>P00516</x:v>
      </x:c>
      <x:c r="S1478" t="str">
        <x:v>I01477</x:v>
      </x:c>
      <x:c r="T1478" t="str">
        <x:v>R01</x:v>
      </x:c>
      <x:c r="U1478" t="n">
        <x:v>0</x:v>
      </x:c>
      <x:c r="V1478" t="n">
        <x:v>0</x:v>
      </x:c>
    </x:row>
    <x:row r="1479" ht="20" customHeight="1">
      <x:c r="A1479" s="4" t="str">
        <x:v>C01478</x:v>
      </x:c>
      <x:c r="B1479" s="4" t="str">
        <x:v>Motor</x:v>
      </x:c>
      <x:c r="C1479" s="4" t="str">
        <x:v>Central</x:v>
      </x:c>
      <x:c r="D1479" s="4" t="str">
        <x:v>Collision</x:v>
      </x:c>
      <x:c r="E1479" s="4" t="str">
        <x:v>Medium</x:v>
      </x:c>
      <x:c r="F1479" s="10" t="n">
        <x:v>55901.44</x:v>
      </x:c>
      <x:c r="G1479" s="10" t="n">
        <x:v>4962.11</x:v>
      </x:c>
      <x:c r="H1479" s="11" t="n">
        <x:v>7</x:v>
      </x:c>
      <x:c r="I1479" s="11" t="str">
        <x:v>Settled</x:v>
      </x:c>
      <x:c r="J1479" s="11" t="n">
        <x:v>4</x:v>
      </x:c>
      <x:c r="K1479" s="11"/>
      <x:c r="L1479" s="11" t="n">
        <x:v>0</x:v>
      </x:c>
      <x:c r="M1479" s="4" t="str">
        <x:v>2025-08</x:v>
      </x:c>
      <x:c r="N1479" s="4" t="n">
        <x:f>IF(AND(I1479="Settled",ISNUMBER(K1479)),1,0)</x:f>
        <x:v>0</x:v>
      </x:c>
      <x:c r="O1479" s="4" t="str">
        <x:f>IF(N1479=1,IF(K1479&gt;Summary!$B$5,1,0),"")</x:f>
      </x:c>
      <x:c r="P1479" s="12" t="n">
        <x:f>IF(AND(ISNUMBER(F1479),ISNUMBER(G1479),G1479&gt;0),F1479/G1479,"")</x:f>
        <x:v>11.265659165153535</x:v>
      </x:c>
      <x:c r="Q1479" s="14" t="d">
        <x:v>2025-08-14T00:00:00.000Z</x:v>
      </x:c>
      <x:c r="R1479" t="str">
        <x:v>P01127</x:v>
      </x:c>
      <x:c r="S1479" t="str">
        <x:v>I01478</x:v>
      </x:c>
      <x:c r="T1479" t="str">
        <x:v>R05</x:v>
      </x:c>
      <x:c r="U1479" t="n">
        <x:v>0</x:v>
      </x:c>
      <x:c r="V1479" t="n">
        <x:v>0</x:v>
      </x:c>
    </x:row>
    <x:row r="1480" ht="20" customHeight="1">
      <x:c r="A1480" s="4" t="str">
        <x:v>C01479</x:v>
      </x:c>
      <x:c r="B1480" s="4" t="str">
        <x:v>Motor</x:v>
      </x:c>
      <x:c r="C1480" s="4" t="str">
        <x:v>South</x:v>
      </x:c>
      <x:c r="D1480" s="4" t="str">
        <x:v>Collision</x:v>
      </x:c>
      <x:c r="E1480" s="4" t="str">
        <x:v>High</x:v>
      </x:c>
      <x:c r="F1480" s="10" t="n">
        <x:v>15813.66</x:v>
      </x:c>
      <x:c r="G1480" s="10" t="n">
        <x:v>13971.08</x:v>
      </x:c>
      <x:c r="H1480" s="11" t="n">
        <x:v>9</x:v>
      </x:c>
      <x:c r="I1480" s="11" t="str">
        <x:v>Settled</x:v>
      </x:c>
      <x:c r="J1480" s="11" t="n">
        <x:v>4</x:v>
      </x:c>
      <x:c r="K1480" s="11" t="n">
        <x:v>40</x:v>
      </x:c>
      <x:c r="L1480" s="11" t="n">
        <x:v>1</x:v>
      </x:c>
      <x:c r="M1480" s="4" t="str">
        <x:v>2025-09</x:v>
      </x:c>
      <x:c r="N1480" s="4" t="n">
        <x:f>IF(AND(I1480="Settled",ISNUMBER(K1480)),1,0)</x:f>
        <x:v>1</x:v>
      </x:c>
      <x:c r="O1480" s="4" t="n">
        <x:f>IF(N1480=1,IF(K1480&gt;Summary!$B$5,1,0),"")</x:f>
        <x:v>1</x:v>
      </x:c>
      <x:c r="P1480" s="12" t="n">
        <x:f>IF(AND(ISNUMBER(F1480),ISNUMBER(G1480),G1480&gt;0),F1480/G1480,"")</x:f>
        <x:v>1.1318852944797395</x:v>
      </x:c>
      <x:c r="Q1480" s="14" t="d">
        <x:v>2025-09-03T00:00:00.000Z</x:v>
      </x:c>
      <x:c r="R1480" t="str">
        <x:v>P01350</x:v>
      </x:c>
      <x:c r="S1480" t="str">
        <x:v>I01479</x:v>
      </x:c>
      <x:c r="T1480" t="str">
        <x:v>R01</x:v>
      </x:c>
      <x:c r="U1480" t="n">
        <x:v>0</x:v>
      </x:c>
      <x:c r="V1480" t="n">
        <x:v>0</x:v>
      </x:c>
    </x:row>
    <x:row r="1481" ht="20" customHeight="1">
      <x:c r="A1481" s="4" t="str">
        <x:v>C01480</x:v>
      </x:c>
      <x:c r="B1481" s="4" t="str">
        <x:v>Motor</x:v>
      </x:c>
      <x:c r="C1481" s="4" t="str">
        <x:v>North</x:v>
      </x:c>
      <x:c r="D1481" s="4" t="str">
        <x:v>Collision</x:v>
      </x:c>
      <x:c r="E1481" s="4" t="str">
        <x:v>Medium</x:v>
      </x:c>
      <x:c r="F1481" s="10" t="n">
        <x:v>74236.14</x:v>
      </x:c>
      <x:c r="G1481" s="10" t="n">
        <x:v>22372.74</x:v>
      </x:c>
      <x:c r="H1481" s="11" t="n">
        <x:v>4</x:v>
      </x:c>
      <x:c r="I1481" s="11" t="str">
        <x:v>Pending</x:v>
      </x:c>
      <x:c r="J1481" s="11" t="n">
        <x:v>3</x:v>
      </x:c>
      <x:c r="K1481" s="11"/>
      <x:c r="L1481" s="11" t="n">
        <x:v>0</x:v>
      </x:c>
      <x:c r="M1481" s="4" t="str">
        <x:v>2025-07</x:v>
      </x:c>
      <x:c r="N1481" s="4" t="n">
        <x:f>IF(AND(I1481="Settled",ISNUMBER(K1481)),1,0)</x:f>
        <x:v>0</x:v>
      </x:c>
      <x:c r="O1481" s="4" t="str">
        <x:f>IF(N1481=1,IF(K1481&gt;Summary!$B$5,1,0),"")</x:f>
      </x:c>
      <x:c r="P1481" s="12" t="n">
        <x:f>IF(AND(ISNUMBER(F1481),ISNUMBER(G1481),G1481&gt;0),F1481/G1481,"")</x:f>
        <x:v>3.318151464684254</x:v>
      </x:c>
      <x:c r="Q1481" s="14" t="d">
        <x:v>2025-07-30T00:00:00.000Z</x:v>
      </x:c>
      <x:c r="R1481" t="str">
        <x:v>P00455</x:v>
      </x:c>
      <x:c r="S1481" t="str">
        <x:v>I01480</x:v>
      </x:c>
      <x:c r="T1481" t="str">
        <x:v>R02</x:v>
      </x:c>
      <x:c r="U1481" t="n">
        <x:v>0</x:v>
      </x:c>
      <x:c r="V1481" t="n">
        <x:v>0</x:v>
      </x:c>
    </x:row>
    <x:row r="1482" ht="20" customHeight="1">
      <x:c r="A1482" s="4" t="str">
        <x:v>C01481</x:v>
      </x:c>
      <x:c r="B1482" s="4" t="str">
        <x:v>Property</x:v>
      </x:c>
      <x:c r="C1482" s="4" t="str">
        <x:v>South</x:v>
      </x:c>
      <x:c r="D1482" s="4" t="str">
        <x:v>Water Damage</x:v>
      </x:c>
      <x:c r="E1482" s="4" t="str">
        <x:v>Low</x:v>
      </x:c>
      <x:c r="F1482" s="10" t="n">
        <x:v>39490.7</x:v>
      </x:c>
      <x:c r="G1482" s="10" t="n">
        <x:v>12572.11</x:v>
      </x:c>
      <x:c r="H1482" s="11" t="n">
        <x:v>6</x:v>
      </x:c>
      <x:c r="I1482" s="11" t="str">
        <x:v>Settled</x:v>
      </x:c>
      <x:c r="J1482" s="11" t="n">
        <x:v>2</x:v>
      </x:c>
      <x:c r="K1482" s="11" t="n">
        <x:v>20</x:v>
      </x:c>
      <x:c r="L1482" s="11" t="n">
        <x:v>0</x:v>
      </x:c>
      <x:c r="M1482" s="4" t="str">
        <x:v>2025-05</x:v>
      </x:c>
      <x:c r="N1482" s="4" t="n">
        <x:f>IF(AND(I1482="Settled",ISNUMBER(K1482)),1,0)</x:f>
        <x:v>1</x:v>
      </x:c>
      <x:c r="O1482" s="4" t="n">
        <x:f>IF(N1482=1,IF(K1482&gt;Summary!$B$5,1,0),"")</x:f>
        <x:v>0</x:v>
      </x:c>
      <x:c r="P1482" s="12" t="n">
        <x:f>IF(AND(ISNUMBER(F1482),ISNUMBER(G1482),G1482&gt;0),F1482/G1482,"")</x:f>
        <x:v>3.1411354180006374</x:v>
      </x:c>
      <x:c r="Q1482" s="14" t="d">
        <x:v>2025-05-06T00:00:00.000Z</x:v>
      </x:c>
      <x:c r="R1482" t="str">
        <x:v>P01029</x:v>
      </x:c>
      <x:c r="S1482" t="str">
        <x:v>I01481</x:v>
      </x:c>
      <x:c r="T1482" t="str">
        <x:v>R01</x:v>
      </x:c>
      <x:c r="U1482" t="n">
        <x:v>0</x:v>
      </x:c>
      <x:c r="V1482" t="n">
        <x:v>0</x:v>
      </x:c>
    </x:row>
    <x:row r="1483" ht="20" customHeight="1">
      <x:c r="A1483" s="4" t="str">
        <x:v>C01482</x:v>
      </x:c>
      <x:c r="B1483" s="4" t="str">
        <x:v>Motor</x:v>
      </x:c>
      <x:c r="C1483" s="4" t="str">
        <x:v>West</x:v>
      </x:c>
      <x:c r="D1483" s="4" t="str">
        <x:v>Glass Damage</x:v>
      </x:c>
      <x:c r="E1483" s="4" t="str">
        <x:v>Low</x:v>
      </x:c>
      <x:c r="F1483" s="10" t="n">
        <x:v>4176.41</x:v>
      </x:c>
      <x:c r="G1483" s="10" t="n">
        <x:v>11966.13</x:v>
      </x:c>
      <x:c r="H1483" s="11" t="n">
        <x:v>7</x:v>
      </x:c>
      <x:c r="I1483" s="11" t="str">
        <x:v>Settled</x:v>
      </x:c>
      <x:c r="J1483" s="11" t="n">
        <x:v>4</x:v>
      </x:c>
      <x:c r="K1483" s="11" t="n">
        <x:v>14</x:v>
      </x:c>
      <x:c r="L1483" s="11" t="n">
        <x:v>0</x:v>
      </x:c>
      <x:c r="M1483" s="4" t="str">
        <x:v>2025-12</x:v>
      </x:c>
      <x:c r="N1483" s="4" t="n">
        <x:f>IF(AND(I1483="Settled",ISNUMBER(K1483)),1,0)</x:f>
        <x:v>1</x:v>
      </x:c>
      <x:c r="O1483" s="4" t="n">
        <x:f>IF(N1483=1,IF(K1483&gt;Summary!$B$5,1,0),"")</x:f>
        <x:v>0</x:v>
      </x:c>
      <x:c r="P1483" s="12" t="n">
        <x:f>IF(AND(ISNUMBER(F1483),ISNUMBER(G1483),G1483&gt;0),F1483/G1483,"")</x:f>
        <x:v>0.3490192735663076</x:v>
      </x:c>
      <x:c r="Q1483" s="14" t="d">
        <x:v>2025-12-07T00:00:00.000Z</x:v>
      </x:c>
      <x:c r="R1483" t="str">
        <x:v>P00328</x:v>
      </x:c>
      <x:c r="S1483" t="str">
        <x:v>I01482</x:v>
      </x:c>
      <x:c r="T1483" t="str">
        <x:v>R03</x:v>
      </x:c>
      <x:c r="U1483" t="n">
        <x:v>0</x:v>
      </x:c>
      <x:c r="V1483" t="n">
        <x:v>0</x:v>
      </x:c>
    </x:row>
    <x:row r="1484" ht="20" customHeight="1">
      <x:c r="A1484" s="4" t="str">
        <x:v>C01483</x:v>
      </x:c>
      <x:c r="B1484" s="4" t="str">
        <x:v>Motor</x:v>
      </x:c>
      <x:c r="C1484" s="4" t="str">
        <x:v>North</x:v>
      </x:c>
      <x:c r="D1484" s="4" t="str">
        <x:v>Theft</x:v>
      </x:c>
      <x:c r="E1484" s="4" t="str">
        <x:v>Medium</x:v>
      </x:c>
      <x:c r="F1484" s="10" t="n">
        <x:v>126763.04</x:v>
      </x:c>
      <x:c r="G1484" s="10" t="n">
        <x:v>19275.72</x:v>
      </x:c>
      <x:c r="H1484" s="11" t="n">
        <x:v>6</x:v>
      </x:c>
      <x:c r="I1484" s="11" t="str">
        <x:v>Settled</x:v>
      </x:c>
      <x:c r="J1484" s="11" t="n">
        <x:v>4</x:v>
      </x:c>
      <x:c r="K1484" s="11" t="n">
        <x:v>23</x:v>
      </x:c>
      <x:c r="L1484" s="11" t="n">
        <x:v>1</x:v>
      </x:c>
      <x:c r="M1484" s="4" t="str">
        <x:v>2025-07</x:v>
      </x:c>
      <x:c r="N1484" s="4" t="n">
        <x:f>IF(AND(I1484="Settled",ISNUMBER(K1484)),1,0)</x:f>
        <x:v>1</x:v>
      </x:c>
      <x:c r="O1484" s="4" t="n">
        <x:f>IF(N1484=1,IF(K1484&gt;Summary!$B$5,1,0),"")</x:f>
        <x:v>0</x:v>
      </x:c>
      <x:c r="P1484" s="12" t="n">
        <x:f>IF(AND(ISNUMBER(F1484),ISNUMBER(G1484),G1484&gt;0),F1484/G1484,"")</x:f>
        <x:v>6.576306358465468</x:v>
      </x:c>
      <x:c r="Q1484" s="14" t="d">
        <x:v>2025-07-21T00:00:00.000Z</x:v>
      </x:c>
      <x:c r="R1484" t="str">
        <x:v>P00580</x:v>
      </x:c>
      <x:c r="S1484" t="str">
        <x:v>I01483</x:v>
      </x:c>
      <x:c r="T1484" t="str">
        <x:v>R02</x:v>
      </x:c>
      <x:c r="U1484" t="n">
        <x:v>0</x:v>
      </x:c>
      <x:c r="V1484" t="n">
        <x:v>0</x:v>
      </x:c>
    </x:row>
    <x:row r="1485" ht="20" customHeight="1">
      <x:c r="A1485" s="4" t="str">
        <x:v>C01484</x:v>
      </x:c>
      <x:c r="B1485" s="4" t="str">
        <x:v>Motor</x:v>
      </x:c>
      <x:c r="C1485" s="4" t="str">
        <x:v>West</x:v>
      </x:c>
      <x:c r="D1485" s="4" t="str">
        <x:v>Collision</x:v>
      </x:c>
      <x:c r="E1485" s="4" t="str">
        <x:v>High</x:v>
      </x:c>
      <x:c r="F1485" s="10" t="n">
        <x:v>148528.45</x:v>
      </x:c>
      <x:c r="G1485" s="10" t="n">
        <x:v>9148.9</x:v>
      </x:c>
      <x:c r="H1485" s="11" t="n">
        <x:v>5</x:v>
      </x:c>
      <x:c r="I1485" s="11" t="str">
        <x:v>Settled</x:v>
      </x:c>
      <x:c r="J1485" s="11" t="n">
        <x:v>4</x:v>
      </x:c>
      <x:c r="K1485" s="11" t="n">
        <x:v>30</x:v>
      </x:c>
      <x:c r="L1485" s="11" t="n">
        <x:v>0</x:v>
      </x:c>
      <x:c r="M1485" s="4" t="str">
        <x:v>2025-05</x:v>
      </x:c>
      <x:c r="N1485" s="4" t="n">
        <x:f>IF(AND(I1485="Settled",ISNUMBER(K1485)),1,0)</x:f>
        <x:v>1</x:v>
      </x:c>
      <x:c r="O1485" s="4" t="n">
        <x:f>IF(N1485=1,IF(K1485&gt;Summary!$B$5,1,0),"")</x:f>
        <x:v>0</x:v>
      </x:c>
      <x:c r="P1485" s="12" t="n">
        <x:f>IF(AND(ISNUMBER(F1485),ISNUMBER(G1485),G1485&gt;0),F1485/G1485,"")</x:f>
        <x:v>16.234569183180493</x:v>
      </x:c>
      <x:c r="Q1485" s="14" t="d">
        <x:v>2025-05-04T00:00:00.000Z</x:v>
      </x:c>
      <x:c r="R1485" t="str">
        <x:v>P00474</x:v>
      </x:c>
      <x:c r="S1485" t="str">
        <x:v>I01484</x:v>
      </x:c>
      <x:c r="T1485" t="str">
        <x:v>R03</x:v>
      </x:c>
      <x:c r="U1485" t="n">
        <x:v>0</x:v>
      </x:c>
      <x:c r="V1485" t="n">
        <x:v>0</x:v>
      </x:c>
    </x:row>
    <x:row r="1486" ht="20" customHeight="1">
      <x:c r="A1486" s="4" t="str">
        <x:v>C01485</x:v>
      </x:c>
      <x:c r="B1486" s="4" t="str">
        <x:v>Motor</x:v>
      </x:c>
      <x:c r="C1486" s="4" t="str">
        <x:v>South</x:v>
      </x:c>
      <x:c r="D1486" s="4" t="str">
        <x:v>Collision</x:v>
      </x:c>
      <x:c r="E1486" s="4" t="str">
        <x:v>Low</x:v>
      </x:c>
      <x:c r="F1486" s="10" t="n">
        <x:v>13522.98</x:v>
      </x:c>
      <x:c r="G1486" s="10" t="n">
        <x:v>18832.54</x:v>
      </x:c>
      <x:c r="H1486" s="11" t="n">
        <x:v>7</x:v>
      </x:c>
      <x:c r="I1486" s="11" t="str">
        <x:v>Settled</x:v>
      </x:c>
      <x:c r="J1486" s="11" t="n">
        <x:v>4</x:v>
      </x:c>
      <x:c r="K1486" s="11" t="n">
        <x:v>15</x:v>
      </x:c>
      <x:c r="L1486" s="11" t="n">
        <x:v>0</x:v>
      </x:c>
      <x:c r="M1486" s="4" t="str">
        <x:v>2025-09</x:v>
      </x:c>
      <x:c r="N1486" s="4" t="n">
        <x:f>IF(AND(I1486="Settled",ISNUMBER(K1486)),1,0)</x:f>
        <x:v>1</x:v>
      </x:c>
      <x:c r="O1486" s="4" t="n">
        <x:f>IF(N1486=1,IF(K1486&gt;Summary!$B$5,1,0),"")</x:f>
        <x:v>0</x:v>
      </x:c>
      <x:c r="P1486" s="12" t="n">
        <x:f>IF(AND(ISNUMBER(F1486),ISNUMBER(G1486),G1486&gt;0),F1486/G1486,"")</x:f>
        <x:v>0.7180645839594658</x:v>
      </x:c>
      <x:c r="Q1486" s="14" t="d">
        <x:v>2025-09-07T00:00:00.000Z</x:v>
      </x:c>
      <x:c r="R1486" t="str">
        <x:v>P01076</x:v>
      </x:c>
      <x:c r="S1486" t="str">
        <x:v>I01485</x:v>
      </x:c>
      <x:c r="T1486" t="str">
        <x:v>R01</x:v>
      </x:c>
      <x:c r="U1486" t="n">
        <x:v>0</x:v>
      </x:c>
      <x:c r="V1486" t="n">
        <x:v>0</x:v>
      </x:c>
    </x:row>
    <x:row r="1487" ht="20" customHeight="1">
      <x:c r="A1487" s="4" t="str">
        <x:v>C01486</x:v>
      </x:c>
      <x:c r="B1487" s="4" t="str">
        <x:v>Motor</x:v>
      </x:c>
      <x:c r="C1487" s="4" t="str">
        <x:v>East</x:v>
      </x:c>
      <x:c r="D1487" s="4" t="str">
        <x:v>Collision</x:v>
      </x:c>
      <x:c r="E1487" s="4" t="str">
        <x:v>Low</x:v>
      </x:c>
      <x:c r="F1487" s="10" t="n">
        <x:v>39671.57</x:v>
      </x:c>
      <x:c r="G1487" s="10" t="n">
        <x:v>10803.82</x:v>
      </x:c>
      <x:c r="H1487" s="11" t="n">
        <x:v>3</x:v>
      </x:c>
      <x:c r="I1487" s="11" t="str">
        <x:v>Settled</x:v>
      </x:c>
      <x:c r="J1487" s="11" t="n">
        <x:v>4</x:v>
      </x:c>
      <x:c r="K1487" s="11" t="n">
        <x:v>18</x:v>
      </x:c>
      <x:c r="L1487" s="11" t="n">
        <x:v>0</x:v>
      </x:c>
      <x:c r="M1487" s="4" t="str">
        <x:v>2025-02</x:v>
      </x:c>
      <x:c r="N1487" s="4" t="n">
        <x:f>IF(AND(I1487="Settled",ISNUMBER(K1487)),1,0)</x:f>
        <x:v>1</x:v>
      </x:c>
      <x:c r="O1487" s="4" t="n">
        <x:f>IF(N1487=1,IF(K1487&gt;Summary!$B$5,1,0),"")</x:f>
        <x:v>0</x:v>
      </x:c>
      <x:c r="P1487" s="12" t="n">
        <x:f>IF(AND(ISNUMBER(F1487),ISNUMBER(G1487),G1487&gt;0),F1487/G1487,"")</x:f>
        <x:v>3.6719947203859378</x:v>
      </x:c>
      <x:c r="Q1487" s="14" t="d">
        <x:v>2025-02-27T00:00:00.000Z</x:v>
      </x:c>
      <x:c r="R1487" t="str">
        <x:v>P01402</x:v>
      </x:c>
      <x:c r="S1487" t="str">
        <x:v>I01486</x:v>
      </x:c>
      <x:c r="T1487" t="str">
        <x:v>R04</x:v>
      </x:c>
      <x:c r="U1487" t="n">
        <x:v>0</x:v>
      </x:c>
      <x:c r="V1487" t="n">
        <x:v>0</x:v>
      </x:c>
    </x:row>
    <x:row r="1488" ht="20" customHeight="1">
      <x:c r="A1488" s="4" t="str">
        <x:v>C01487</x:v>
      </x:c>
      <x:c r="B1488" s="4" t="str">
        <x:v>Motor</x:v>
      </x:c>
      <x:c r="C1488" s="4" t="str">
        <x:v>South</x:v>
      </x:c>
      <x:c r="D1488" s="4" t="str">
        <x:v>Glass Damage</x:v>
      </x:c>
      <x:c r="E1488" s="4" t="str">
        <x:v>High</x:v>
      </x:c>
      <x:c r="F1488" s="10" t="n">
        <x:v>13091.84</x:v>
      </x:c>
      <x:c r="G1488" s="10" t="n">
        <x:v>9835.38</x:v>
      </x:c>
      <x:c r="H1488" s="11" t="n">
        <x:v>4</x:v>
      </x:c>
      <x:c r="I1488" s="11" t="str">
        <x:v>Settled</x:v>
      </x:c>
      <x:c r="J1488" s="11" t="n">
        <x:v>5</x:v>
      </x:c>
      <x:c r="K1488" s="11" t="n">
        <x:v>39</x:v>
      </x:c>
      <x:c r="L1488" s="11" t="n">
        <x:v>1</x:v>
      </x:c>
      <x:c r="M1488" s="4" t="str">
        <x:v>2025-04</x:v>
      </x:c>
      <x:c r="N1488" s="4" t="n">
        <x:f>IF(AND(I1488="Settled",ISNUMBER(K1488)),1,0)</x:f>
        <x:v>1</x:v>
      </x:c>
      <x:c r="O1488" s="4" t="n">
        <x:f>IF(N1488=1,IF(K1488&gt;Summary!$B$5,1,0),"")</x:f>
        <x:v>1</x:v>
      </x:c>
      <x:c r="P1488" s="12" t="n">
        <x:f>IF(AND(ISNUMBER(F1488),ISNUMBER(G1488),G1488&gt;0),F1488/G1488,"")</x:f>
        <x:v>1.3310965107601334</x:v>
      </x:c>
      <x:c r="Q1488" s="14" t="d">
        <x:v>2025-04-27T00:00:00.000Z</x:v>
      </x:c>
      <x:c r="R1488" t="str">
        <x:v>P00404</x:v>
      </x:c>
      <x:c r="S1488" t="str">
        <x:v>I01487</x:v>
      </x:c>
      <x:c r="T1488" t="str">
        <x:v>R01</x:v>
      </x:c>
      <x:c r="U1488" t="n">
        <x:v>0</x:v>
      </x:c>
      <x:c r="V1488" t="n">
        <x:v>0</x:v>
      </x:c>
    </x:row>
    <x:row r="1489" ht="20" customHeight="1">
      <x:c r="A1489" s="4" t="str">
        <x:v>C01488</x:v>
      </x:c>
      <x:c r="B1489" s="4" t="str">
        <x:v>Motor</x:v>
      </x:c>
      <x:c r="C1489" s="4" t="str">
        <x:v>North</x:v>
      </x:c>
      <x:c r="D1489" s="4" t="str">
        <x:v>Glass Damage</x:v>
      </x:c>
      <x:c r="E1489" s="4" t="str">
        <x:v>Medium</x:v>
      </x:c>
      <x:c r="F1489" s="10" t="n">
        <x:v>11144.41</x:v>
      </x:c>
      <x:c r="G1489" s="10" t="n">
        <x:v>14105.49</x:v>
      </x:c>
      <x:c r="H1489" s="11" t="n">
        <x:v>5</x:v>
      </x:c>
      <x:c r="I1489" s="11" t="str">
        <x:v>Settled</x:v>
      </x:c>
      <x:c r="J1489" s="11" t="n">
        <x:v>4</x:v>
      </x:c>
      <x:c r="K1489" s="11" t="n">
        <x:v>19</x:v>
      </x:c>
      <x:c r="L1489" s="11" t="n">
        <x:v>0</x:v>
      </x:c>
      <x:c r="M1489" s="4" t="str">
        <x:v>2025-02</x:v>
      </x:c>
      <x:c r="N1489" s="4" t="n">
        <x:f>IF(AND(I1489="Settled",ISNUMBER(K1489)),1,0)</x:f>
        <x:v>1</x:v>
      </x:c>
      <x:c r="O1489" s="4" t="n">
        <x:f>IF(N1489=1,IF(K1489&gt;Summary!$B$5,1,0),"")</x:f>
        <x:v>0</x:v>
      </x:c>
      <x:c r="P1489" s="12" t="n">
        <x:f>IF(AND(ISNUMBER(F1489),ISNUMBER(G1489),G1489&gt;0),F1489/G1489,"")</x:f>
        <x:v>0.7900760625827249</x:v>
      </x:c>
      <x:c r="Q1489" s="14" t="d">
        <x:v>2025-02-17T00:00:00.000Z</x:v>
      </x:c>
      <x:c r="R1489" t="str">
        <x:v>P00467</x:v>
      </x:c>
      <x:c r="S1489" t="str">
        <x:v>I01488</x:v>
      </x:c>
      <x:c r="T1489" t="str">
        <x:v>R02</x:v>
      </x:c>
      <x:c r="U1489" t="n">
        <x:v>0</x:v>
      </x:c>
      <x:c r="V1489" t="n">
        <x:v>0</x:v>
      </x:c>
    </x:row>
    <x:row r="1490" ht="20" customHeight="1">
      <x:c r="A1490" s="4" t="str">
        <x:v>C01489</x:v>
      </x:c>
      <x:c r="B1490" s="4" t="str">
        <x:v>Motor</x:v>
      </x:c>
      <x:c r="C1490" s="4" t="str">
        <x:v>West</x:v>
      </x:c>
      <x:c r="D1490" s="4" t="str">
        <x:v>Glass Damage</x:v>
      </x:c>
      <x:c r="E1490" s="4" t="str">
        <x:v>Low</x:v>
      </x:c>
      <x:c r="F1490" s="10" t="n">
        <x:v>4521.18</x:v>
      </x:c>
      <x:c r="G1490" s="10" t="n">
        <x:v>4662.14</x:v>
      </x:c>
      <x:c r="H1490" s="11" t="n">
        <x:v>7</x:v>
      </x:c>
      <x:c r="I1490" s="11" t="str">
        <x:v>Pending</x:v>
      </x:c>
      <x:c r="J1490" s="11" t="n">
        <x:v>2</x:v>
      </x:c>
      <x:c r="K1490" s="11"/>
      <x:c r="L1490" s="11" t="n">
        <x:v>0</x:v>
      </x:c>
      <x:c r="M1490" s="4" t="str">
        <x:v>2025-02</x:v>
      </x:c>
      <x:c r="N1490" s="4" t="n">
        <x:f>IF(AND(I1490="Settled",ISNUMBER(K1490)),1,0)</x:f>
        <x:v>0</x:v>
      </x:c>
      <x:c r="O1490" s="4" t="str">
        <x:f>IF(N1490=1,IF(K1490&gt;Summary!$B$5,1,0),"")</x:f>
      </x:c>
      <x:c r="P1490" s="12" t="n">
        <x:f>IF(AND(ISNUMBER(F1490),ISNUMBER(G1490),G1490&gt;0),F1490/G1490,"")</x:f>
        <x:v>0.9697649577232773</x:v>
      </x:c>
      <x:c r="Q1490" s="14" t="d">
        <x:v>2025-02-01T00:00:00.000Z</x:v>
      </x:c>
      <x:c r="R1490" t="str">
        <x:v>P01314</x:v>
      </x:c>
      <x:c r="S1490" t="str">
        <x:v>I01489</x:v>
      </x:c>
      <x:c r="T1490" t="str">
        <x:v>R03</x:v>
      </x:c>
      <x:c r="U1490" t="n">
        <x:v>0</x:v>
      </x:c>
      <x:c r="V1490" t="n">
        <x:v>0</x:v>
      </x:c>
    </x:row>
    <x:row r="1491" ht="20" customHeight="1">
      <x:c r="A1491" s="4" t="str">
        <x:v>C01490</x:v>
      </x:c>
      <x:c r="B1491" s="4" t="str">
        <x:v>Motor</x:v>
      </x:c>
      <x:c r="C1491" s="4" t="str">
        <x:v>South</x:v>
      </x:c>
      <x:c r="D1491" s="4" t="str">
        <x:v>Collision</x:v>
      </x:c>
      <x:c r="E1491" s="4" t="str">
        <x:v>Low</x:v>
      </x:c>
      <x:c r="F1491" s="10" t="n">
        <x:v>12521.26</x:v>
      </x:c>
      <x:c r="G1491" s="10" t="n">
        <x:v>8772.7</x:v>
      </x:c>
      <x:c r="H1491" s="11" t="n">
        <x:v>8</x:v>
      </x:c>
      <x:c r="I1491" s="11" t="str">
        <x:v>Settled</x:v>
      </x:c>
      <x:c r="J1491" s="11" t="n">
        <x:v>2</x:v>
      </x:c>
      <x:c r="K1491" s="11" t="n">
        <x:v>17</x:v>
      </x:c>
      <x:c r="L1491" s="11" t="n">
        <x:v>0</x:v>
      </x:c>
      <x:c r="M1491" s="4" t="str">
        <x:v>2025-10</x:v>
      </x:c>
      <x:c r="N1491" s="4" t="n">
        <x:f>IF(AND(I1491="Settled",ISNUMBER(K1491)),1,0)</x:f>
        <x:v>1</x:v>
      </x:c>
      <x:c r="O1491" s="4" t="n">
        <x:f>IF(N1491=1,IF(K1491&gt;Summary!$B$5,1,0),"")</x:f>
        <x:v>0</x:v>
      </x:c>
      <x:c r="P1491" s="12" t="n">
        <x:f>IF(AND(ISNUMBER(F1491),ISNUMBER(G1491),G1491&gt;0),F1491/G1491,"")</x:f>
        <x:v>1.4272983232072223</x:v>
      </x:c>
      <x:c r="Q1491" s="14" t="d">
        <x:v>2025-10-27T00:00:00.000Z</x:v>
      </x:c>
      <x:c r="R1491" t="str">
        <x:v>P00741</x:v>
      </x:c>
      <x:c r="S1491" t="str">
        <x:v>I01490</x:v>
      </x:c>
      <x:c r="T1491" t="str">
        <x:v>R01</x:v>
      </x:c>
      <x:c r="U1491" t="n">
        <x:v>0</x:v>
      </x:c>
      <x:c r="V1491" t="n">
        <x:v>0</x:v>
      </x:c>
    </x:row>
    <x:row r="1492" ht="20" customHeight="1">
      <x:c r="A1492" s="4" t="str">
        <x:v>C01491</x:v>
      </x:c>
      <x:c r="B1492" s="4" t="str">
        <x:v>Motor</x:v>
      </x:c>
      <x:c r="C1492" s="4" t="str">
        <x:v>Central</x:v>
      </x:c>
      <x:c r="D1492" s="4" t="str">
        <x:v>Theft</x:v>
      </x:c>
      <x:c r="E1492" s="4" t="str">
        <x:v>Medium</x:v>
      </x:c>
      <x:c r="F1492" s="10" t="n">
        <x:v>86991.22</x:v>
      </x:c>
      <x:c r="G1492" s="10" t="n">
        <x:v>9670.48</x:v>
      </x:c>
      <x:c r="H1492" s="11" t="n">
        <x:v>7</x:v>
      </x:c>
      <x:c r="I1492" s="11" t="str">
        <x:v>Pending</x:v>
      </x:c>
      <x:c r="J1492" s="11" t="n">
        <x:v>4</x:v>
      </x:c>
      <x:c r="K1492" s="11"/>
      <x:c r="L1492" s="11" t="n">
        <x:v>1</x:v>
      </x:c>
      <x:c r="M1492" s="4" t="str">
        <x:v>2025-06</x:v>
      </x:c>
      <x:c r="N1492" s="4" t="n">
        <x:f>IF(AND(I1492="Settled",ISNUMBER(K1492)),1,0)</x:f>
        <x:v>0</x:v>
      </x:c>
      <x:c r="O1492" s="4" t="str">
        <x:f>IF(N1492=1,IF(K1492&gt;Summary!$B$5,1,0),"")</x:f>
      </x:c>
      <x:c r="P1492" s="12" t="n">
        <x:f>IF(AND(ISNUMBER(F1492),ISNUMBER(G1492),G1492&gt;0),F1492/G1492,"")</x:f>
        <x:v>8.995543137465773</x:v>
      </x:c>
      <x:c r="Q1492" s="14" t="d">
        <x:v>2025-06-09T00:00:00.000Z</x:v>
      </x:c>
      <x:c r="R1492" t="str">
        <x:v>P00821</x:v>
      </x:c>
      <x:c r="S1492" t="str">
        <x:v>I01491</x:v>
      </x:c>
      <x:c r="T1492" t="str">
        <x:v>R05</x:v>
      </x:c>
      <x:c r="U1492" t="n">
        <x:v>0</x:v>
      </x:c>
      <x:c r="V1492" t="n">
        <x:v>0</x:v>
      </x:c>
    </x:row>
    <x:row r="1493" ht="20" customHeight="1">
      <x:c r="A1493" s="4" t="str">
        <x:v>C01492</x:v>
      </x:c>
      <x:c r="B1493" s="4" t="str">
        <x:v>Property</x:v>
      </x:c>
      <x:c r="C1493" s="4" t="str">
        <x:v>West</x:v>
      </x:c>
      <x:c r="D1493" s="4" t="str">
        <x:v>Water Damage</x:v>
      </x:c>
      <x:c r="E1493" s="4" t="str">
        <x:v>Low</x:v>
      </x:c>
      <x:c r="F1493" s="10" t="n">
        <x:v>48639.87</x:v>
      </x:c>
      <x:c r="G1493" s="10" t="n">
        <x:v>4631.36</x:v>
      </x:c>
      <x:c r="H1493" s="11" t="n">
        <x:v>3</x:v>
      </x:c>
      <x:c r="I1493" s="11" t="str">
        <x:v>Settled</x:v>
      </x:c>
      <x:c r="J1493" s="11" t="n">
        <x:v>2</x:v>
      </x:c>
      <x:c r="K1493" s="11" t="n">
        <x:v>7</x:v>
      </x:c>
      <x:c r="L1493" s="11" t="n">
        <x:v>0</x:v>
      </x:c>
      <x:c r="M1493" s="4" t="str">
        <x:v>2025-11</x:v>
      </x:c>
      <x:c r="N1493" s="4" t="n">
        <x:f>IF(AND(I1493="Settled",ISNUMBER(K1493)),1,0)</x:f>
        <x:v>1</x:v>
      </x:c>
      <x:c r="O1493" s="4" t="n">
        <x:f>IF(N1493=1,IF(K1493&gt;Summary!$B$5,1,0),"")</x:f>
        <x:v>0</x:v>
      </x:c>
      <x:c r="P1493" s="12" t="n">
        <x:f>IF(AND(ISNUMBER(F1493),ISNUMBER(G1493),G1493&gt;0),F1493/G1493,"")</x:f>
        <x:v>10.502286585365855</x:v>
      </x:c>
      <x:c r="Q1493" s="14" t="d">
        <x:v>2025-11-09T00:00:00.000Z</x:v>
      </x:c>
      <x:c r="R1493" t="str">
        <x:v>P01130</x:v>
      </x:c>
      <x:c r="S1493" t="str">
        <x:v>I01492</x:v>
      </x:c>
      <x:c r="T1493" t="str">
        <x:v>R03</x:v>
      </x:c>
      <x:c r="U1493" t="n">
        <x:v>0</x:v>
      </x:c>
      <x:c r="V1493" t="n">
        <x:v>0</x:v>
      </x:c>
    </x:row>
    <x:row r="1494" ht="20" customHeight="1">
      <x:c r="A1494" s="4" t="str">
        <x:v>C01493</x:v>
      </x:c>
      <x:c r="B1494" s="4" t="str">
        <x:v>Motor</x:v>
      </x:c>
      <x:c r="C1494" s="4" t="str">
        <x:v>South</x:v>
      </x:c>
      <x:c r="D1494" s="4" t="str">
        <x:v>Glass Damage</x:v>
      </x:c>
      <x:c r="E1494" s="4" t="str">
        <x:v>Medium</x:v>
      </x:c>
      <x:c r="F1494" s="10" t="n">
        <x:v>22843.82</x:v>
      </x:c>
      <x:c r="G1494" s="10" t="n">
        <x:v>15742.79</x:v>
      </x:c>
      <x:c r="H1494" s="11" t="n">
        <x:v>5</x:v>
      </x:c>
      <x:c r="I1494" s="11" t="str">
        <x:v>Pending</x:v>
      </x:c>
      <x:c r="J1494" s="11" t="n">
        <x:v>3</x:v>
      </x:c>
      <x:c r="K1494" s="11"/>
      <x:c r="L1494" s="11" t="n">
        <x:v>0</x:v>
      </x:c>
      <x:c r="M1494" s="4" t="str">
        <x:v>2025-08</x:v>
      </x:c>
      <x:c r="N1494" s="4" t="n">
        <x:f>IF(AND(I1494="Settled",ISNUMBER(K1494)),1,0)</x:f>
        <x:v>0</x:v>
      </x:c>
      <x:c r="O1494" s="4" t="str">
        <x:f>IF(N1494=1,IF(K1494&gt;Summary!$B$5,1,0),"")</x:f>
      </x:c>
      <x:c r="P1494" s="12" t="n">
        <x:f>IF(AND(ISNUMBER(F1494),ISNUMBER(G1494),G1494&gt;0),F1494/G1494,"")</x:f>
        <x:v>1.451065535397474</x:v>
      </x:c>
      <x:c r="Q1494" s="14" t="d">
        <x:v>2025-08-21T00:00:00.000Z</x:v>
      </x:c>
      <x:c r="R1494" t="str">
        <x:v>P00221</x:v>
      </x:c>
      <x:c r="S1494" t="str">
        <x:v>I01493</x:v>
      </x:c>
      <x:c r="T1494" t="str">
        <x:v>R01</x:v>
      </x:c>
      <x:c r="U1494" t="n">
        <x:v>0</x:v>
      </x:c>
      <x:c r="V1494" t="n">
        <x:v>0</x:v>
      </x:c>
    </x:row>
    <x:row r="1495" ht="20" customHeight="1">
      <x:c r="A1495" s="4" t="str">
        <x:v>C01494</x:v>
      </x:c>
      <x:c r="B1495" s="4" t="str">
        <x:v>Motor</x:v>
      </x:c>
      <x:c r="C1495" s="4" t="str">
        <x:v>North</x:v>
      </x:c>
      <x:c r="D1495" s="4" t="str">
        <x:v>Theft</x:v>
      </x:c>
      <x:c r="E1495" s="4" t="str">
        <x:v>Medium</x:v>
      </x:c>
      <x:c r="F1495" s="10" t="n">
        <x:v>109588.88</x:v>
      </x:c>
      <x:c r="G1495" s="10" t="n">
        <x:v>6917.76</x:v>
      </x:c>
      <x:c r="H1495" s="11" t="n">
        <x:v>6</x:v>
      </x:c>
      <x:c r="I1495" s="11" t="str">
        <x:v>Settled</x:v>
      </x:c>
      <x:c r="J1495" s="11" t="n">
        <x:v>5</x:v>
      </x:c>
      <x:c r="K1495" s="11" t="n">
        <x:v>29</x:v>
      </x:c>
      <x:c r="L1495" s="11" t="n">
        <x:v>1</x:v>
      </x:c>
      <x:c r="M1495" s="4" t="str">
        <x:v>2025-03</x:v>
      </x:c>
      <x:c r="N1495" s="4" t="n">
        <x:f>IF(AND(I1495="Settled",ISNUMBER(K1495)),1,0)</x:f>
        <x:v>1</x:v>
      </x:c>
      <x:c r="O1495" s="4" t="n">
        <x:f>IF(N1495=1,IF(K1495&gt;Summary!$B$5,1,0),"")</x:f>
        <x:v>0</x:v>
      </x:c>
      <x:c r="P1495" s="12" t="n">
        <x:f>IF(AND(ISNUMBER(F1495),ISNUMBER(G1495),G1495&gt;0),F1495/G1495,"")</x:f>
        <x:v>15.841671292441484</x:v>
      </x:c>
      <x:c r="Q1495" s="14" t="d">
        <x:v>2025-03-27T00:00:00.000Z</x:v>
      </x:c>
      <x:c r="R1495" t="str">
        <x:v>P01396</x:v>
      </x:c>
      <x:c r="S1495" t="str">
        <x:v>I01494</x:v>
      </x:c>
      <x:c r="T1495" t="str">
        <x:v>R02</x:v>
      </x:c>
      <x:c r="U1495" t="n">
        <x:v>0</x:v>
      </x:c>
      <x:c r="V1495" t="n">
        <x:v>0</x:v>
      </x:c>
    </x:row>
    <x:row r="1496" ht="20" customHeight="1">
      <x:c r="A1496" s="4" t="str">
        <x:v>C01495</x:v>
      </x:c>
      <x:c r="B1496" s="4" t="str">
        <x:v>Property</x:v>
      </x:c>
      <x:c r="C1496" s="4" t="str">
        <x:v>North</x:v>
      </x:c>
      <x:c r="D1496" s="4" t="str">
        <x:v>Water Damage</x:v>
      </x:c>
      <x:c r="E1496" s="4" t="str">
        <x:v>Medium</x:v>
      </x:c>
      <x:c r="F1496" s="10" t="n">
        <x:v>21721.03</x:v>
      </x:c>
      <x:c r="G1496" s="10" t="n">
        <x:v>7912.77</x:v>
      </x:c>
      <x:c r="H1496" s="11" t="n">
        <x:v>10</x:v>
      </x:c>
      <x:c r="I1496" s="11" t="str">
        <x:v>Settled</x:v>
      </x:c>
      <x:c r="J1496" s="11" t="n">
        <x:v>4</x:v>
      </x:c>
      <x:c r="K1496" s="11" t="n">
        <x:v>13</x:v>
      </x:c>
      <x:c r="L1496" s="11" t="n">
        <x:v>0</x:v>
      </x:c>
      <x:c r="M1496" s="4" t="str">
        <x:v>2025-03</x:v>
      </x:c>
      <x:c r="N1496" s="4" t="n">
        <x:f>IF(AND(I1496="Settled",ISNUMBER(K1496)),1,0)</x:f>
        <x:v>1</x:v>
      </x:c>
      <x:c r="O1496" s="4" t="n">
        <x:f>IF(N1496=1,IF(K1496&gt;Summary!$B$5,1,0),"")</x:f>
        <x:v>0</x:v>
      </x:c>
      <x:c r="P1496" s="12" t="n">
        <x:f>IF(AND(ISNUMBER(F1496),ISNUMBER(G1496),G1496&gt;0),F1496/G1496,"")</x:f>
        <x:v>2.7450602001574667</x:v>
      </x:c>
      <x:c r="Q1496" s="14" t="d">
        <x:v>2025-03-19T00:00:00.000Z</x:v>
      </x:c>
      <x:c r="R1496" t="str">
        <x:v>P00585</x:v>
      </x:c>
      <x:c r="S1496" t="str">
        <x:v>I01495</x:v>
      </x:c>
      <x:c r="T1496" t="str">
        <x:v>R02</x:v>
      </x:c>
      <x:c r="U1496" t="n">
        <x:v>0</x:v>
      </x:c>
      <x:c r="V1496" t="n">
        <x:v>0</x:v>
      </x:c>
    </x:row>
    <x:row r="1497" ht="20" customHeight="1">
      <x:c r="A1497" s="4" t="str">
        <x:v>C01496</x:v>
      </x:c>
      <x:c r="B1497" s="4" t="str">
        <x:v>Motor</x:v>
      </x:c>
      <x:c r="C1497" s="4" t="str">
        <x:v>Central</x:v>
      </x:c>
      <x:c r="D1497" s="4" t="str">
        <x:v>Collision</x:v>
      </x:c>
      <x:c r="E1497" s="4" t="str">
        <x:v>Medium</x:v>
      </x:c>
      <x:c r="F1497" s="10" t="n">
        <x:v>22063.91</x:v>
      </x:c>
      <x:c r="G1497" s="10" t="n">
        <x:v>9168.22</x:v>
      </x:c>
      <x:c r="H1497" s="11" t="n">
        <x:v>4</x:v>
      </x:c>
      <x:c r="I1497" s="11" t="str">
        <x:v>Settled</x:v>
      </x:c>
      <x:c r="J1497" s="11" t="n">
        <x:v>2</x:v>
      </x:c>
      <x:c r="K1497" s="11" t="n">
        <x:v>17</x:v>
      </x:c>
      <x:c r="L1497" s="11" t="n">
        <x:v>0</x:v>
      </x:c>
      <x:c r="M1497" s="4" t="str">
        <x:v>2025-06</x:v>
      </x:c>
      <x:c r="N1497" s="4" t="n">
        <x:f>IF(AND(I1497="Settled",ISNUMBER(K1497)),1,0)</x:f>
        <x:v>1</x:v>
      </x:c>
      <x:c r="O1497" s="4" t="n">
        <x:f>IF(N1497=1,IF(K1497&gt;Summary!$B$5,1,0),"")</x:f>
        <x:v>0</x:v>
      </x:c>
      <x:c r="P1497" s="12" t="n">
        <x:f>IF(AND(ISNUMBER(F1497),ISNUMBER(G1497),G1497&gt;0),F1497/G1497,"")</x:f>
        <x:v>2.406564196757931</x:v>
      </x:c>
      <x:c r="Q1497" s="14" t="d">
        <x:v>2025-06-16T00:00:00.000Z</x:v>
      </x:c>
      <x:c r="R1497" t="str">
        <x:v>P01054</x:v>
      </x:c>
      <x:c r="S1497" t="str">
        <x:v>I01496</x:v>
      </x:c>
      <x:c r="T1497" t="str">
        <x:v>R05</x:v>
      </x:c>
      <x:c r="U1497" t="n">
        <x:v>0</x:v>
      </x:c>
      <x:c r="V1497" t="n">
        <x:v>0</x:v>
      </x:c>
    </x:row>
    <x:row r="1498" ht="20" customHeight="1">
      <x:c r="A1498" s="4" t="str">
        <x:v>C01497</x:v>
      </x:c>
      <x:c r="B1498" s="4" t="str">
        <x:v>Property</x:v>
      </x:c>
      <x:c r="C1498" s="4" t="str">
        <x:v>East</x:v>
      </x:c>
      <x:c r="D1498" s="4" t="str">
        <x:v>Water Damage</x:v>
      </x:c>
      <x:c r="E1498" s="4" t="str">
        <x:v>Low</x:v>
      </x:c>
      <x:c r="F1498" s="10" t="n">
        <x:v>25923.08</x:v>
      </x:c>
      <x:c r="G1498" s="10" t="n">
        <x:v>10529.82</x:v>
      </x:c>
      <x:c r="H1498" s="11" t="n">
        <x:v>8</x:v>
      </x:c>
      <x:c r="I1498" s="11" t="str">
        <x:v>Pending</x:v>
      </x:c>
      <x:c r="J1498" s="11" t="n">
        <x:v>3</x:v>
      </x:c>
      <x:c r="K1498" s="11"/>
      <x:c r="L1498" s="11" t="n">
        <x:v>0</x:v>
      </x:c>
      <x:c r="M1498" s="4" t="str">
        <x:v>2025-02</x:v>
      </x:c>
      <x:c r="N1498" s="4" t="n">
        <x:f>IF(AND(I1498="Settled",ISNUMBER(K1498)),1,0)</x:f>
        <x:v>0</x:v>
      </x:c>
      <x:c r="O1498" s="4" t="str">
        <x:f>IF(N1498=1,IF(K1498&gt;Summary!$B$5,1,0),"")</x:f>
      </x:c>
      <x:c r="P1498" s="12" t="n">
        <x:f>IF(AND(ISNUMBER(F1498),ISNUMBER(G1498),G1498&gt;0),F1498/G1498,"")</x:f>
        <x:v>2.461873042464164</x:v>
      </x:c>
      <x:c r="Q1498" s="14" t="d">
        <x:v>2025-02-04T00:00:00.000Z</x:v>
      </x:c>
      <x:c r="R1498" t="str">
        <x:v>P00692</x:v>
      </x:c>
      <x:c r="S1498" t="str">
        <x:v>I01497</x:v>
      </x:c>
      <x:c r="T1498" t="str">
        <x:v>R04</x:v>
      </x:c>
      <x:c r="U1498" t="n">
        <x:v>0</x:v>
      </x:c>
      <x:c r="V1498" t="n">
        <x:v>0</x:v>
      </x:c>
    </x:row>
    <x:row r="1499" ht="20" customHeight="1">
      <x:c r="A1499" s="4" t="str">
        <x:v>C01498</x:v>
      </x:c>
      <x:c r="B1499" s="4" t="str">
        <x:v>Motor</x:v>
      </x:c>
      <x:c r="C1499" s="4" t="str">
        <x:v>West</x:v>
      </x:c>
      <x:c r="D1499" s="4" t="str">
        <x:v>Theft</x:v>
      </x:c>
      <x:c r="E1499" s="4" t="str">
        <x:v>Low</x:v>
      </x:c>
      <x:c r="F1499" s="10" t="n">
        <x:v>30956.82</x:v>
      </x:c>
      <x:c r="G1499" s="10" t="n">
        <x:v>8570.64</x:v>
      </x:c>
      <x:c r="H1499" s="11" t="n">
        <x:v>10</x:v>
      </x:c>
      <x:c r="I1499" s="11" t="str">
        <x:v>Pending</x:v>
      </x:c>
      <x:c r="J1499" s="11" t="n">
        <x:v>6</x:v>
      </x:c>
      <x:c r="K1499" s="11"/>
      <x:c r="L1499" s="11" t="n">
        <x:v>1</x:v>
      </x:c>
      <x:c r="M1499" s="4" t="str">
        <x:v>2025-08</x:v>
      </x:c>
      <x:c r="N1499" s="4" t="n">
        <x:f>IF(AND(I1499="Settled",ISNUMBER(K1499)),1,0)</x:f>
        <x:v>0</x:v>
      </x:c>
      <x:c r="O1499" s="4" t="str">
        <x:f>IF(N1499=1,IF(K1499&gt;Summary!$B$5,1,0),"")</x:f>
      </x:c>
      <x:c r="P1499" s="12" t="n">
        <x:f>IF(AND(ISNUMBER(F1499),ISNUMBER(G1499),G1499&gt;0),F1499/G1499,"")</x:f>
        <x:v>3.6119613004396407</x:v>
      </x:c>
      <x:c r="Q1499" s="14" t="d">
        <x:v>2025-08-02T00:00:00.000Z</x:v>
      </x:c>
      <x:c r="R1499" t="str">
        <x:v>P01205</x:v>
      </x:c>
      <x:c r="S1499" t="str">
        <x:v>I01498</x:v>
      </x:c>
      <x:c r="T1499" t="str">
        <x:v>R03</x:v>
      </x:c>
      <x:c r="U1499" t="n">
        <x:v>0</x:v>
      </x:c>
      <x:c r="V1499" t="n">
        <x:v>0</x:v>
      </x:c>
    </x:row>
    <x:row r="1500" ht="20" customHeight="1">
      <x:c r="A1500" s="4" t="str">
        <x:v>C01499</x:v>
      </x:c>
      <x:c r="B1500" s="4" t="str">
        <x:v>Motor</x:v>
      </x:c>
      <x:c r="C1500" s="4" t="str">
        <x:v>West</x:v>
      </x:c>
      <x:c r="D1500" s="4" t="str">
        <x:v>Collision</x:v>
      </x:c>
      <x:c r="E1500" s="4" t="str">
        <x:v>Unknown</x:v>
      </x:c>
      <x:c r="F1500" s="10" t="n">
        <x:v>14991.38</x:v>
      </x:c>
      <x:c r="G1500" s="10" t="n">
        <x:v>14421.83</x:v>
      </x:c>
      <x:c r="H1500" s="11" t="n">
        <x:v>8</x:v>
      </x:c>
      <x:c r="I1500" s="11" t="str">
        <x:v>Settled</x:v>
      </x:c>
      <x:c r="J1500" s="11" t="n">
        <x:v>2</x:v>
      </x:c>
      <x:c r="K1500" s="11" t="n">
        <x:v>15</x:v>
      </x:c>
      <x:c r="L1500" s="11" t="n">
        <x:v>0</x:v>
      </x:c>
      <x:c r="M1500" s="4" t="str">
        <x:v>2025-06</x:v>
      </x:c>
      <x:c r="N1500" s="4" t="n">
        <x:f>IF(AND(I1500="Settled",ISNUMBER(K1500)),1,0)</x:f>
        <x:v>1</x:v>
      </x:c>
      <x:c r="O1500" s="4" t="n">
        <x:f>IF(N1500=1,IF(K1500&gt;Summary!$B$5,1,0),"")</x:f>
        <x:v>0</x:v>
      </x:c>
      <x:c r="P1500" s="12" t="n">
        <x:f>IF(AND(ISNUMBER(F1500),ISNUMBER(G1500),G1500&gt;0),F1500/G1500,"")</x:f>
        <x:v>1.0394922142335612</x:v>
      </x:c>
      <x:c r="Q1500" s="14" t="d">
        <x:v>2025-06-17T00:00:00.000Z</x:v>
      </x:c>
      <x:c r="R1500" t="str">
        <x:v>P00979</x:v>
      </x:c>
      <x:c r="S1500" t="str">
        <x:v>I01499</x:v>
      </x:c>
      <x:c r="T1500" t="str">
        <x:v>R03</x:v>
      </x:c>
      <x:c r="U1500" t="n">
        <x:v>0</x:v>
      </x:c>
      <x:c r="V1500" t="n">
        <x:v>0</x:v>
      </x:c>
    </x:row>
    <x:row r="1501" ht="20" customHeight="1">
      <x:c r="A1501" s="4" t="str">
        <x:v>C01500</x:v>
      </x:c>
      <x:c r="B1501" s="4" t="str">
        <x:v>Motor</x:v>
      </x:c>
      <x:c r="C1501" s="4" t="str">
        <x:v>South</x:v>
      </x:c>
      <x:c r="D1501" s="4" t="str">
        <x:v>Collision</x:v>
      </x:c>
      <x:c r="E1501" s="4" t="str">
        <x:v>Low</x:v>
      </x:c>
      <x:c r="F1501" s="10" t="n">
        <x:v>56224.18</x:v>
      </x:c>
      <x:c r="G1501" s="10" t="n">
        <x:v>9735.97</x:v>
      </x:c>
      <x:c r="H1501" s="11" t="n">
        <x:v>2</x:v>
      </x:c>
      <x:c r="I1501" s="11" t="str">
        <x:v>Settled</x:v>
      </x:c>
      <x:c r="J1501" s="11" t="n">
        <x:v>4</x:v>
      </x:c>
      <x:c r="K1501" s="11" t="n">
        <x:v>17</x:v>
      </x:c>
      <x:c r="L1501" s="11" t="n">
        <x:v>0</x:v>
      </x:c>
      <x:c r="M1501" s="4" t="str">
        <x:v>2025-02</x:v>
      </x:c>
      <x:c r="N1501" s="4" t="n">
        <x:f>IF(AND(I1501="Settled",ISNUMBER(K1501)),1,0)</x:f>
        <x:v>1</x:v>
      </x:c>
      <x:c r="O1501" s="4" t="n">
        <x:f>IF(N1501=1,IF(K1501&gt;Summary!$B$5,1,0),"")</x:f>
        <x:v>0</x:v>
      </x:c>
      <x:c r="P1501" s="12" t="n">
        <x:f>IF(AND(ISNUMBER(F1501),ISNUMBER(G1501),G1501&gt;0),F1501/G1501,"")</x:f>
        <x:v>5.774892486316207</x:v>
      </x:c>
      <x:c r="Q1501" s="14" t="d">
        <x:v>2025-02-20T00:00:00.000Z</x:v>
      </x:c>
      <x:c r="R1501" t="str">
        <x:v>P00278</x:v>
      </x:c>
      <x:c r="S1501" t="str">
        <x:v>I01500</x:v>
      </x:c>
      <x:c r="T1501" t="str">
        <x:v>R01</x:v>
      </x:c>
      <x:c r="U1501" t="n">
        <x:v>0</x:v>
      </x:c>
      <x:c r="V1501" t="n">
        <x:v>0</x:v>
      </x:c>
    </x:row>
    <x:row r="1502" ht="20" customHeight="1">
      <x:c r="A1502" s="4" t="str">
        <x:v>C01501</x:v>
      </x:c>
      <x:c r="B1502" s="4" t="str">
        <x:v>Property</x:v>
      </x:c>
      <x:c r="C1502" s="4" t="str">
        <x:v>South</x:v>
      </x:c>
      <x:c r="D1502" s="4" t="str">
        <x:v>Fire</x:v>
      </x:c>
      <x:c r="E1502" s="4" t="str">
        <x:v>Medium</x:v>
      </x:c>
      <x:c r="F1502" s="10" t="n">
        <x:v>195045.8</x:v>
      </x:c>
      <x:c r="G1502" s="10" t="n">
        <x:v>14691.56</x:v>
      </x:c>
      <x:c r="H1502" s="11" t="n">
        <x:v>6</x:v>
      </x:c>
      <x:c r="I1502" s="11" t="str">
        <x:v>Settled</x:v>
      </x:c>
      <x:c r="J1502" s="11" t="n">
        <x:v>5</x:v>
      </x:c>
      <x:c r="K1502" s="11" t="n">
        <x:v>30</x:v>
      </x:c>
      <x:c r="L1502" s="11" t="n">
        <x:v>1</x:v>
      </x:c>
      <x:c r="M1502" s="4" t="str">
        <x:v>2025-07</x:v>
      </x:c>
      <x:c r="N1502" s="4" t="n">
        <x:f>IF(AND(I1502="Settled",ISNUMBER(K1502)),1,0)</x:f>
        <x:v>1</x:v>
      </x:c>
      <x:c r="O1502" s="4" t="n">
        <x:f>IF(N1502=1,IF(K1502&gt;Summary!$B$5,1,0),"")</x:f>
        <x:v>0</x:v>
      </x:c>
      <x:c r="P1502" s="12" t="n">
        <x:f>IF(AND(ISNUMBER(F1502),ISNUMBER(G1502),G1502&gt;0),F1502/G1502,"")</x:f>
        <x:v>13.276044204972106</x:v>
      </x:c>
      <x:c r="Q1502" s="14" t="d">
        <x:v>2025-07-11T00:00:00.000Z</x:v>
      </x:c>
      <x:c r="R1502" t="str">
        <x:v>P00301</x:v>
      </x:c>
      <x:c r="S1502" t="str">
        <x:v>I01501</x:v>
      </x:c>
      <x:c r="T1502" t="str">
        <x:v>R01</x:v>
      </x:c>
      <x:c r="U1502" t="n">
        <x:v>0</x:v>
      </x:c>
      <x:c r="V1502" t="n">
        <x:v>0</x:v>
      </x:c>
    </x:row>
    <x:row r="1503" ht="20" customHeight="1">
      <x:c r="A1503" s="4" t="str">
        <x:v>C01502</x:v>
      </x:c>
      <x:c r="B1503" s="4" t="str">
        <x:v>Motor</x:v>
      </x:c>
      <x:c r="C1503" s="4" t="str">
        <x:v>Central</x:v>
      </x:c>
      <x:c r="D1503" s="4" t="str">
        <x:v>Glass Damage</x:v>
      </x:c>
      <x:c r="E1503" s="4" t="str">
        <x:v>Low</x:v>
      </x:c>
      <x:c r="F1503" s="10" t="n">
        <x:v>6642.26</x:v>
      </x:c>
      <x:c r="G1503" s="10" t="n">
        <x:v>7853.21</x:v>
      </x:c>
      <x:c r="H1503" s="11" t="n">
        <x:v>4</x:v>
      </x:c>
      <x:c r="I1503" s="11" t="str">
        <x:v>Settled</x:v>
      </x:c>
      <x:c r="J1503" s="11" t="n">
        <x:v>3</x:v>
      </x:c>
      <x:c r="K1503" s="11" t="n">
        <x:v>22</x:v>
      </x:c>
      <x:c r="L1503" s="11" t="n">
        <x:v>0</x:v>
      </x:c>
      <x:c r="M1503" s="4" t="str">
        <x:v>2025-11</x:v>
      </x:c>
      <x:c r="N1503" s="4" t="n">
        <x:f>IF(AND(I1503="Settled",ISNUMBER(K1503)),1,0)</x:f>
        <x:v>1</x:v>
      </x:c>
      <x:c r="O1503" s="4" t="n">
        <x:f>IF(N1503=1,IF(K1503&gt;Summary!$B$5,1,0),"")</x:f>
        <x:v>0</x:v>
      </x:c>
      <x:c r="P1503" s="12" t="n">
        <x:f>IF(AND(ISNUMBER(F1503),ISNUMBER(G1503),G1503&gt;0),F1503/G1503,"")</x:f>
        <x:v>0.845801907754918</x:v>
      </x:c>
      <x:c r="Q1503" s="14" t="d">
        <x:v>2025-11-06T00:00:00.000Z</x:v>
      </x:c>
      <x:c r="R1503" t="str">
        <x:v>P01404</x:v>
      </x:c>
      <x:c r="S1503" t="str">
        <x:v>I01502</x:v>
      </x:c>
      <x:c r="T1503" t="str">
        <x:v>R05</x:v>
      </x:c>
      <x:c r="U1503" t="n">
        <x:v>0</x:v>
      </x:c>
      <x:c r="V1503" t="n">
        <x:v>0</x:v>
      </x:c>
    </x:row>
    <x:row r="1504" ht="20" customHeight="1">
      <x:c r="A1504" s="4" t="str">
        <x:v>C01503</x:v>
      </x:c>
      <x:c r="B1504" s="4" t="str">
        <x:v>Motor</x:v>
      </x:c>
      <x:c r="C1504" s="4" t="str">
        <x:v>South</x:v>
      </x:c>
      <x:c r="D1504" s="4" t="str">
        <x:v>Glass Damage</x:v>
      </x:c>
      <x:c r="E1504" s="4" t="str">
        <x:v>Medium</x:v>
      </x:c>
      <x:c r="F1504" s="10" t="n">
        <x:v>19801.63</x:v>
      </x:c>
      <x:c r="G1504" s="10" t="n">
        <x:v>15028.24</x:v>
      </x:c>
      <x:c r="H1504" s="11" t="n">
        <x:v>3</x:v>
      </x:c>
      <x:c r="I1504" s="11" t="str">
        <x:v>Settled</x:v>
      </x:c>
      <x:c r="J1504" s="11" t="n">
        <x:v>2</x:v>
      </x:c>
      <x:c r="K1504" s="11" t="n">
        <x:v>18</x:v>
      </x:c>
      <x:c r="L1504" s="11" t="n">
        <x:v>0</x:v>
      </x:c>
      <x:c r="M1504" s="4" t="str">
        <x:v>2025-11</x:v>
      </x:c>
      <x:c r="N1504" s="4" t="n">
        <x:f>IF(AND(I1504="Settled",ISNUMBER(K1504)),1,0)</x:f>
        <x:v>1</x:v>
      </x:c>
      <x:c r="O1504" s="4" t="n">
        <x:f>IF(N1504=1,IF(K1504&gt;Summary!$B$5,1,0),"")</x:f>
        <x:v>0</x:v>
      </x:c>
      <x:c r="P1504" s="12" t="n">
        <x:f>IF(AND(ISNUMBER(F1504),ISNUMBER(G1504),G1504&gt;0),F1504/G1504,"")</x:f>
        <x:v>1.3176280123287891</x:v>
      </x:c>
      <x:c r="Q1504" s="14" t="d">
        <x:v>2025-11-28T00:00:00.000Z</x:v>
      </x:c>
      <x:c r="R1504" t="str">
        <x:v>P00832</x:v>
      </x:c>
      <x:c r="S1504" t="str">
        <x:v>I01503</x:v>
      </x:c>
      <x:c r="T1504" t="str">
        <x:v>R01</x:v>
      </x:c>
      <x:c r="U1504" t="n">
        <x:v>0</x:v>
      </x:c>
      <x:c r="V1504" t="n">
        <x:v>0</x:v>
      </x:c>
    </x:row>
    <x:row r="1505" ht="20" customHeight="1">
      <x:c r="A1505" s="4" t="str">
        <x:v>C01504</x:v>
      </x:c>
      <x:c r="B1505" s="4" t="str">
        <x:v>Motor</x:v>
      </x:c>
      <x:c r="C1505" s="4" t="str">
        <x:v>North</x:v>
      </x:c>
      <x:c r="D1505" s="4" t="str">
        <x:v>Collision</x:v>
      </x:c>
      <x:c r="E1505" s="4" t="str">
        <x:v>Low</x:v>
      </x:c>
      <x:c r="F1505" s="10" t="n">
        <x:v>20320.83</x:v>
      </x:c>
      <x:c r="G1505" s="10" t="n">
        <x:v>8105.96</x:v>
      </x:c>
      <x:c r="H1505" s="11" t="n">
        <x:v>8</x:v>
      </x:c>
      <x:c r="I1505" s="11" t="str">
        <x:v>Settled</x:v>
      </x:c>
      <x:c r="J1505" s="11" t="n">
        <x:v>2</x:v>
      </x:c>
      <x:c r="K1505" s="11" t="n">
        <x:v>9</x:v>
      </x:c>
      <x:c r="L1505" s="11" t="n">
        <x:v>0</x:v>
      </x:c>
      <x:c r="M1505" s="4" t="str">
        <x:v>2025-06</x:v>
      </x:c>
      <x:c r="N1505" s="4" t="n">
        <x:f>IF(AND(I1505="Settled",ISNUMBER(K1505)),1,0)</x:f>
        <x:v>1</x:v>
      </x:c>
      <x:c r="O1505" s="4" t="n">
        <x:f>IF(N1505=1,IF(K1505&gt;Summary!$B$5,1,0),"")</x:f>
        <x:v>0</x:v>
      </x:c>
      <x:c r="P1505" s="12" t="n">
        <x:f>IF(AND(ISNUMBER(F1505),ISNUMBER(G1505),G1505&gt;0),F1505/G1505,"")</x:f>
        <x:v>2.506899861336597</x:v>
      </x:c>
      <x:c r="Q1505" s="14" t="d">
        <x:v>2025-06-02T00:00:00.000Z</x:v>
      </x:c>
      <x:c r="R1505" t="str">
        <x:v>P00442</x:v>
      </x:c>
      <x:c r="S1505" t="str">
        <x:v>I01504</x:v>
      </x:c>
      <x:c r="T1505" t="str">
        <x:v>R02</x:v>
      </x:c>
      <x:c r="U1505" t="n">
        <x:v>0</x:v>
      </x:c>
      <x:c r="V1505" t="n">
        <x:v>0</x:v>
      </x:c>
    </x:row>
    <x:row r="1506" ht="20" customHeight="1">
      <x:c r="A1506" s="4" t="str">
        <x:v>C01505</x:v>
      </x:c>
      <x:c r="B1506" s="4" t="str">
        <x:v>Motor</x:v>
      </x:c>
      <x:c r="C1506" s="4" t="str">
        <x:v>West</x:v>
      </x:c>
      <x:c r="D1506" s="4" t="str">
        <x:v>Collision</x:v>
      </x:c>
      <x:c r="E1506" s="4" t="str">
        <x:v>Low</x:v>
      </x:c>
      <x:c r="F1506" s="10" t="n">
        <x:v>81982.29</x:v>
      </x:c>
      <x:c r="G1506" s="10" t="n">
        <x:v>17274.42</x:v>
      </x:c>
      <x:c r="H1506" s="11" t="n">
        <x:v>4</x:v>
      </x:c>
      <x:c r="I1506" s="11" t="str">
        <x:v>Pending</x:v>
      </x:c>
      <x:c r="J1506" s="11" t="n">
        <x:v>4</x:v>
      </x:c>
      <x:c r="K1506" s="11"/>
      <x:c r="L1506" s="11" t="n">
        <x:v>0</x:v>
      </x:c>
      <x:c r="M1506" s="4" t="str">
        <x:v>2025-01</x:v>
      </x:c>
      <x:c r="N1506" s="4" t="n">
        <x:f>IF(AND(I1506="Settled",ISNUMBER(K1506)),1,0)</x:f>
        <x:v>0</x:v>
      </x:c>
      <x:c r="O1506" s="4" t="str">
        <x:f>IF(N1506=1,IF(K1506&gt;Summary!$B$5,1,0),"")</x:f>
      </x:c>
      <x:c r="P1506" s="12" t="n">
        <x:f>IF(AND(ISNUMBER(F1506),ISNUMBER(G1506),G1506&gt;0),F1506/G1506,"")</x:f>
        <x:v>4.745878009218255</x:v>
      </x:c>
      <x:c r="Q1506" s="14" t="d">
        <x:v>2025-01-27T00:00:00.000Z</x:v>
      </x:c>
      <x:c r="R1506" t="str">
        <x:v>P00230</x:v>
      </x:c>
      <x:c r="S1506" t="str">
        <x:v>I01505</x:v>
      </x:c>
      <x:c r="T1506" t="str">
        <x:v>R03</x:v>
      </x:c>
      <x:c r="U1506" t="n">
        <x:v>0</x:v>
      </x:c>
      <x:c r="V1506" t="n">
        <x:v>0</x:v>
      </x:c>
    </x:row>
    <x:row r="1507" ht="20" customHeight="1">
      <x:c r="A1507" s="4" t="str">
        <x:v>C01506</x:v>
      </x:c>
      <x:c r="B1507" s="4" t="str">
        <x:v>Motor</x:v>
      </x:c>
      <x:c r="C1507" s="4" t="str">
        <x:v>East</x:v>
      </x:c>
      <x:c r="D1507" s="4" t="str">
        <x:v>Collision</x:v>
      </x:c>
      <x:c r="E1507" s="4" t="str">
        <x:v>Low</x:v>
      </x:c>
      <x:c r="F1507" s="10" t="n">
        <x:v>11754.24</x:v>
      </x:c>
      <x:c r="G1507" s="10" t="n">
        <x:v>10250.4</x:v>
      </x:c>
      <x:c r="H1507" s="11" t="n">
        <x:v>9</x:v>
      </x:c>
      <x:c r="I1507" s="11" t="str">
        <x:v>Settled</x:v>
      </x:c>
      <x:c r="J1507" s="11" t="n">
        <x:v>4</x:v>
      </x:c>
      <x:c r="K1507" s="11" t="n">
        <x:v>19</x:v>
      </x:c>
      <x:c r="L1507" s="11" t="n">
        <x:v>0</x:v>
      </x:c>
      <x:c r="M1507" s="4" t="str">
        <x:v>2025-11</x:v>
      </x:c>
      <x:c r="N1507" s="4" t="n">
        <x:f>IF(AND(I1507="Settled",ISNUMBER(K1507)),1,0)</x:f>
        <x:v>1</x:v>
      </x:c>
      <x:c r="O1507" s="4" t="n">
        <x:f>IF(N1507=1,IF(K1507&gt;Summary!$B$5,1,0),"")</x:f>
        <x:v>0</x:v>
      </x:c>
      <x:c r="P1507" s="12" t="n">
        <x:f>IF(AND(ISNUMBER(F1507),ISNUMBER(G1507),G1507&gt;0),F1507/G1507,"")</x:f>
        <x:v>1.146710372278155</x:v>
      </x:c>
      <x:c r="Q1507" s="14" t="d">
        <x:v>2025-11-12T00:00:00.000Z</x:v>
      </x:c>
      <x:c r="R1507" t="str">
        <x:v>P00206</x:v>
      </x:c>
      <x:c r="S1507" t="str">
        <x:v>I01506</x:v>
      </x:c>
      <x:c r="T1507" t="str">
        <x:v>R04</x:v>
      </x:c>
      <x:c r="U1507" t="n">
        <x:v>0</x:v>
      </x:c>
      <x:c r="V1507" t="n">
        <x:v>0</x:v>
      </x:c>
    </x:row>
    <x:row r="1508" ht="20" customHeight="1">
      <x:c r="A1508" s="4" t="str">
        <x:v>C01507</x:v>
      </x:c>
      <x:c r="B1508" s="4" t="str">
        <x:v>Motor</x:v>
      </x:c>
      <x:c r="C1508" s="4" t="str">
        <x:v>South</x:v>
      </x:c>
      <x:c r="D1508" s="4" t="str">
        <x:v>Glass Damage</x:v>
      </x:c>
      <x:c r="E1508" s="4" t="str">
        <x:v>Medium</x:v>
      </x:c>
      <x:c r="F1508" s="10" t="n">
        <x:v>8240.68</x:v>
      </x:c>
      <x:c r="G1508" s="10" t="n">
        <x:v>14148.11</x:v>
      </x:c>
      <x:c r="H1508" s="11" t="n">
        <x:v>10</x:v>
      </x:c>
      <x:c r="I1508" s="11" t="str">
        <x:v>Settled</x:v>
      </x:c>
      <x:c r="J1508" s="11" t="n">
        <x:v>3</x:v>
      </x:c>
      <x:c r="K1508" s="11" t="n">
        <x:v>18</x:v>
      </x:c>
      <x:c r="L1508" s="11" t="n">
        <x:v>0</x:v>
      </x:c>
      <x:c r="M1508" s="4" t="str">
        <x:v>2025-07</x:v>
      </x:c>
      <x:c r="N1508" s="4" t="n">
        <x:f>IF(AND(I1508="Settled",ISNUMBER(K1508)),1,0)</x:f>
        <x:v>1</x:v>
      </x:c>
      <x:c r="O1508" s="4" t="n">
        <x:f>IF(N1508=1,IF(K1508&gt;Summary!$B$5,1,0),"")</x:f>
        <x:v>0</x:v>
      </x:c>
      <x:c r="P1508" s="12" t="n">
        <x:f>IF(AND(ISNUMBER(F1508),ISNUMBER(G1508),G1508&gt;0),F1508/G1508,"")</x:f>
        <x:v>0.5824580102925409</x:v>
      </x:c>
      <x:c r="Q1508" s="14" t="d">
        <x:v>2025-07-21T00:00:00.000Z</x:v>
      </x:c>
      <x:c r="R1508" t="str">
        <x:v>P01472</x:v>
      </x:c>
      <x:c r="S1508" t="str">
        <x:v>I01507</x:v>
      </x:c>
      <x:c r="T1508" t="str">
        <x:v>R01</x:v>
      </x:c>
      <x:c r="U1508" t="n">
        <x:v>0</x:v>
      </x:c>
      <x:c r="V1508" t="n">
        <x:v>0</x:v>
      </x:c>
    </x:row>
    <x:row r="1509" ht="20" customHeight="1">
      <x:c r="A1509" s="4" t="str">
        <x:v>C01508</x:v>
      </x:c>
      <x:c r="B1509" s="4" t="str">
        <x:v>Motor</x:v>
      </x:c>
      <x:c r="C1509" s="4" t="str">
        <x:v>Central</x:v>
      </x:c>
      <x:c r="D1509" s="4" t="str">
        <x:v>Theft</x:v>
      </x:c>
      <x:c r="E1509" s="4" t="str">
        <x:v>Medium</x:v>
      </x:c>
      <x:c r="F1509" s="10" t="n">
        <x:v>43823.34</x:v>
      </x:c>
      <x:c r="G1509" s="10" t="n">
        <x:v>11890.33</x:v>
      </x:c>
      <x:c r="H1509" s="11" t="n">
        <x:v>6</x:v>
      </x:c>
      <x:c r="I1509" s="11" t="str">
        <x:v>Settled</x:v>
      </x:c>
      <x:c r="J1509" s="11" t="n">
        <x:v>5</x:v>
      </x:c>
      <x:c r="K1509" s="11" t="n">
        <x:v>25</x:v>
      </x:c>
      <x:c r="L1509" s="11" t="n">
        <x:v>1</x:v>
      </x:c>
      <x:c r="M1509" s="4" t="str">
        <x:v>2025-10</x:v>
      </x:c>
      <x:c r="N1509" s="4" t="n">
        <x:f>IF(AND(I1509="Settled",ISNUMBER(K1509)),1,0)</x:f>
        <x:v>1</x:v>
      </x:c>
      <x:c r="O1509" s="4" t="n">
        <x:f>IF(N1509=1,IF(K1509&gt;Summary!$B$5,1,0),"")</x:f>
        <x:v>0</x:v>
      </x:c>
      <x:c r="P1509" s="12" t="n">
        <x:f>IF(AND(ISNUMBER(F1509),ISNUMBER(G1509),G1509&gt;0),F1509/G1509,"")</x:f>
        <x:v>3.6856285738074552</x:v>
      </x:c>
      <x:c r="Q1509" s="14" t="d">
        <x:v>2025-10-05T00:00:00.000Z</x:v>
      </x:c>
      <x:c r="R1509" t="str">
        <x:v>P01562</x:v>
      </x:c>
      <x:c r="S1509" t="str">
        <x:v>I01508</x:v>
      </x:c>
      <x:c r="T1509" t="str">
        <x:v>R05</x:v>
      </x:c>
      <x:c r="U1509" t="n">
        <x:v>0</x:v>
      </x:c>
      <x:c r="V1509" t="n">
        <x:v>0</x:v>
      </x:c>
    </x:row>
    <x:row r="1510" ht="20" customHeight="1">
      <x:c r="A1510" s="4" t="str">
        <x:v>C01509</x:v>
      </x:c>
      <x:c r="B1510" s="4" t="str">
        <x:v>Property</x:v>
      </x:c>
      <x:c r="C1510" s="4" t="str">
        <x:v>West</x:v>
      </x:c>
      <x:c r="D1510" s="4" t="str">
        <x:v>Water Damage</x:v>
      </x:c>
      <x:c r="E1510" s="4" t="str">
        <x:v>High</x:v>
      </x:c>
      <x:c r="F1510" s="10" t="n">
        <x:v>298025.53</x:v>
      </x:c>
      <x:c r="G1510" s="10" t="n">
        <x:v>14003.22</x:v>
      </x:c>
      <x:c r="H1510" s="11" t="n">
        <x:v>9</x:v>
      </x:c>
      <x:c r="I1510" s="11" t="str">
        <x:v>Settled</x:v>
      </x:c>
      <x:c r="J1510" s="11" t="n">
        <x:v>5</x:v>
      </x:c>
      <x:c r="K1510" s="11" t="n">
        <x:v>42</x:v>
      </x:c>
      <x:c r="L1510" s="11" t="n">
        <x:v>1</x:v>
      </x:c>
      <x:c r="M1510" s="4" t="str">
        <x:v>2025-01</x:v>
      </x:c>
      <x:c r="N1510" s="4" t="n">
        <x:f>IF(AND(I1510="Settled",ISNUMBER(K1510)),1,0)</x:f>
        <x:v>1</x:v>
      </x:c>
      <x:c r="O1510" s="4" t="n">
        <x:f>IF(N1510=1,IF(K1510&gt;Summary!$B$5,1,0),"")</x:f>
        <x:v>1</x:v>
      </x:c>
      <x:c r="P1510" s="12" t="n">
        <x:f>IF(AND(ISNUMBER(F1510),ISNUMBER(G1510),G1510&gt;0),F1510/G1510,"")</x:f>
        <x:v>21.282642849287523</x:v>
      </x:c>
      <x:c r="Q1510" s="14" t="d">
        <x:v>2025-01-17T00:00:00.000Z</x:v>
      </x:c>
      <x:c r="R1510" t="str">
        <x:v>P00630</x:v>
      </x:c>
      <x:c r="S1510" t="str">
        <x:v>I01509</x:v>
      </x:c>
      <x:c r="T1510" t="str">
        <x:v>R03</x:v>
      </x:c>
      <x:c r="U1510" t="n">
        <x:v>0</x:v>
      </x:c>
      <x:c r="V1510" t="n">
        <x:v>0</x:v>
      </x:c>
    </x:row>
    <x:row r="1511" ht="20" customHeight="1">
      <x:c r="A1511" s="4" t="str">
        <x:v>C01510</x:v>
      </x:c>
      <x:c r="B1511" s="4" t="str">
        <x:v>Motor</x:v>
      </x:c>
      <x:c r="C1511" s="4" t="str">
        <x:v>South</x:v>
      </x:c>
      <x:c r="D1511" s="4" t="str">
        <x:v>Glass Damage</x:v>
      </x:c>
      <x:c r="E1511" s="4" t="str">
        <x:v>Low</x:v>
      </x:c>
      <x:c r="F1511" s="10" t="n">
        <x:v>7661.99</x:v>
      </x:c>
      <x:c r="G1511" s="10" t="n">
        <x:v>8905.6</x:v>
      </x:c>
      <x:c r="H1511" s="11" t="n">
        <x:v>9</x:v>
      </x:c>
      <x:c r="I1511" s="11" t="str">
        <x:v>Settled</x:v>
      </x:c>
      <x:c r="J1511" s="11" t="n">
        <x:v>3</x:v>
      </x:c>
      <x:c r="K1511" s="11" t="n">
        <x:v>20</x:v>
      </x:c>
      <x:c r="L1511" s="11" t="n">
        <x:v>0</x:v>
      </x:c>
      <x:c r="M1511" s="4" t="str">
        <x:v>2025-04</x:v>
      </x:c>
      <x:c r="N1511" s="4" t="n">
        <x:f>IF(AND(I1511="Settled",ISNUMBER(K1511)),1,0)</x:f>
        <x:v>1</x:v>
      </x:c>
      <x:c r="O1511" s="4" t="n">
        <x:f>IF(N1511=1,IF(K1511&gt;Summary!$B$5,1,0),"")</x:f>
        <x:v>0</x:v>
      </x:c>
      <x:c r="P1511" s="12" t="n">
        <x:f>IF(AND(ISNUMBER(F1511),ISNUMBER(G1511),G1511&gt;0),F1511/G1511,"")</x:f>
        <x:v>0.8603564049586776</x:v>
      </x:c>
      <x:c r="Q1511" s="14" t="d">
        <x:v>2025-04-18T00:00:00.000Z</x:v>
      </x:c>
      <x:c r="R1511" t="str">
        <x:v>P00323</x:v>
      </x:c>
      <x:c r="S1511" t="str">
        <x:v>I01510</x:v>
      </x:c>
      <x:c r="T1511" t="str">
        <x:v>R01</x:v>
      </x:c>
      <x:c r="U1511" t="n">
        <x:v>0</x:v>
      </x:c>
      <x:c r="V1511" t="n">
        <x:v>0</x:v>
      </x:c>
    </x:row>
    <x:row r="1512" ht="20" customHeight="1">
      <x:c r="A1512" s="4" t="str">
        <x:v>C01511</x:v>
      </x:c>
      <x:c r="B1512" s="4" t="str">
        <x:v>Motor</x:v>
      </x:c>
      <x:c r="C1512" s="4" t="str">
        <x:v>South</x:v>
      </x:c>
      <x:c r="D1512" s="4" t="str">
        <x:v>Collision</x:v>
      </x:c>
      <x:c r="E1512" s="4" t="str">
        <x:v>Medium</x:v>
      </x:c>
      <x:c r="F1512" s="10" t="n">
        <x:v>34104.64</x:v>
      </x:c>
      <x:c r="G1512" s="10" t="n">
        <x:v>13606.28</x:v>
      </x:c>
      <x:c r="H1512" s="11" t="n">
        <x:v>2</x:v>
      </x:c>
      <x:c r="I1512" s="11" t="str">
        <x:v>Settled</x:v>
      </x:c>
      <x:c r="J1512" s="11" t="n">
        <x:v>4</x:v>
      </x:c>
      <x:c r="K1512" s="11" t="n">
        <x:v>25</x:v>
      </x:c>
      <x:c r="L1512" s="11" t="n">
        <x:v>0</x:v>
      </x:c>
      <x:c r="M1512" s="4" t="str">
        <x:v>2025-04</x:v>
      </x:c>
      <x:c r="N1512" s="4" t="n">
        <x:f>IF(AND(I1512="Settled",ISNUMBER(K1512)),1,0)</x:f>
        <x:v>1</x:v>
      </x:c>
      <x:c r="O1512" s="4" t="n">
        <x:f>IF(N1512=1,IF(K1512&gt;Summary!$B$5,1,0),"")</x:f>
        <x:v>0</x:v>
      </x:c>
      <x:c r="P1512" s="12" t="n">
        <x:f>IF(AND(ISNUMBER(F1512),ISNUMBER(G1512),G1512&gt;0),F1512/G1512,"")</x:f>
        <x:v>2.5065366874707853</x:v>
      </x:c>
      <x:c r="Q1512" s="14" t="d">
        <x:v>2025-04-15T00:00:00.000Z</x:v>
      </x:c>
      <x:c r="R1512" t="str">
        <x:v>P00671</x:v>
      </x:c>
      <x:c r="S1512" t="str">
        <x:v>I01511</x:v>
      </x:c>
      <x:c r="T1512" t="str">
        <x:v>R01</x:v>
      </x:c>
      <x:c r="U1512" t="n">
        <x:v>0</x:v>
      </x:c>
      <x:c r="V1512" t="n">
        <x:v>0</x:v>
      </x:c>
    </x:row>
    <x:row r="1513" ht="20" customHeight="1">
      <x:c r="A1513" s="4" t="str">
        <x:v>C01512</x:v>
      </x:c>
      <x:c r="B1513" s="4" t="str">
        <x:v>Property</x:v>
      </x:c>
      <x:c r="C1513" s="4" t="str">
        <x:v>North</x:v>
      </x:c>
      <x:c r="D1513" s="4" t="str">
        <x:v>Fire</x:v>
      </x:c>
      <x:c r="E1513" s="4" t="str">
        <x:v>Medium</x:v>
      </x:c>
      <x:c r="F1513" s="10" t="n">
        <x:v>114420.39</x:v>
      </x:c>
      <x:c r="G1513" s="10" t="n">
        <x:v>6603.51</x:v>
      </x:c>
      <x:c r="H1513" s="11" t="n">
        <x:v>7</x:v>
      </x:c>
      <x:c r="I1513" s="11" t="str">
        <x:v>Settled</x:v>
      </x:c>
      <x:c r="J1513" s="11" t="n">
        <x:v>3</x:v>
      </x:c>
      <x:c r="K1513" s="11" t="n">
        <x:v>24</x:v>
      </x:c>
      <x:c r="L1513" s="11" t="n">
        <x:v>0</x:v>
      </x:c>
      <x:c r="M1513" s="4" t="str">
        <x:v>2025-09</x:v>
      </x:c>
      <x:c r="N1513" s="4" t="n">
        <x:f>IF(AND(I1513="Settled",ISNUMBER(K1513)),1,0)</x:f>
        <x:v>1</x:v>
      </x:c>
      <x:c r="O1513" s="4" t="n">
        <x:f>IF(N1513=1,IF(K1513&gt;Summary!$B$5,1,0),"")</x:f>
        <x:v>0</x:v>
      </x:c>
      <x:c r="P1513" s="12" t="n">
        <x:f>IF(AND(ISNUMBER(F1513),ISNUMBER(G1513),G1513&gt;0),F1513/G1513,"")</x:f>
        <x:v>17.327207803122885</x:v>
      </x:c>
      <x:c r="Q1513" s="14" t="d">
        <x:v>2025-09-19T00:00:00.000Z</x:v>
      </x:c>
      <x:c r="R1513" t="str">
        <x:v>P00219</x:v>
      </x:c>
      <x:c r="S1513" t="str">
        <x:v>I01512</x:v>
      </x:c>
      <x:c r="T1513" t="str">
        <x:v>R02</x:v>
      </x:c>
      <x:c r="U1513" t="n">
        <x:v>0</x:v>
      </x:c>
      <x:c r="V1513" t="n">
        <x:v>0</x:v>
      </x:c>
    </x:row>
    <x:row r="1514" ht="20" customHeight="1">
      <x:c r="A1514" s="4" t="str">
        <x:v>C01513</x:v>
      </x:c>
      <x:c r="B1514" s="4" t="str">
        <x:v>Motor</x:v>
      </x:c>
      <x:c r="C1514" s="4" t="str">
        <x:v>North</x:v>
      </x:c>
      <x:c r="D1514" s="4" t="str">
        <x:v>Theft</x:v>
      </x:c>
      <x:c r="E1514" s="4" t="str">
        <x:v>Low</x:v>
      </x:c>
      <x:c r="F1514" s="10" t="n">
        <x:v>67566.51</x:v>
      </x:c>
      <x:c r="G1514" s="10" t="n">
        <x:v>10317.73</x:v>
      </x:c>
      <x:c r="H1514" s="11" t="n">
        <x:v>8</x:v>
      </x:c>
      <x:c r="I1514" s="11" t="str">
        <x:v>Settled</x:v>
      </x:c>
      <x:c r="J1514" s="11" t="n">
        <x:v>2</x:v>
      </x:c>
      <x:c r="K1514" s="11" t="n">
        <x:v>22</x:v>
      </x:c>
      <x:c r="L1514" s="11" t="n">
        <x:v>0</x:v>
      </x:c>
      <x:c r="M1514" s="4" t="str">
        <x:v>2025-09</x:v>
      </x:c>
      <x:c r="N1514" s="4" t="n">
        <x:f>IF(AND(I1514="Settled",ISNUMBER(K1514)),1,0)</x:f>
        <x:v>1</x:v>
      </x:c>
      <x:c r="O1514" s="4" t="n">
        <x:f>IF(N1514=1,IF(K1514&gt;Summary!$B$5,1,0),"")</x:f>
        <x:v>0</x:v>
      </x:c>
      <x:c r="P1514" s="12" t="n">
        <x:f>IF(AND(ISNUMBER(F1514),ISNUMBER(G1514),G1514&gt;0),F1514/G1514,"")</x:f>
        <x:v>6.548582876272203</x:v>
      </x:c>
      <x:c r="Q1514" s="14" t="d">
        <x:v>2025-09-06T00:00:00.000Z</x:v>
      </x:c>
      <x:c r="R1514" t="str">
        <x:v>P00880</x:v>
      </x:c>
      <x:c r="S1514" t="str">
        <x:v>I01513</x:v>
      </x:c>
      <x:c r="T1514" t="str">
        <x:v>R02</x:v>
      </x:c>
      <x:c r="U1514" t="n">
        <x:v>0</x:v>
      </x:c>
      <x:c r="V1514" t="n">
        <x:v>0</x:v>
      </x:c>
    </x:row>
    <x:row r="1515" ht="20" customHeight="1">
      <x:c r="A1515" s="4" t="str">
        <x:v>C01514</x:v>
      </x:c>
      <x:c r="B1515" s="4" t="str">
        <x:v>Motor</x:v>
      </x:c>
      <x:c r="C1515" s="4" t="str">
        <x:v>East</x:v>
      </x:c>
      <x:c r="D1515" s="4" t="str">
        <x:v>Collision</x:v>
      </x:c>
      <x:c r="E1515" s="4" t="str">
        <x:v>Low</x:v>
      </x:c>
      <x:c r="F1515" s="10" t="n">
        <x:v>24055.11</x:v>
      </x:c>
      <x:c r="G1515" s="10" t="n">
        <x:v>11167.09</x:v>
      </x:c>
      <x:c r="H1515" s="11" t="n">
        <x:v>10</x:v>
      </x:c>
      <x:c r="I1515" s="11" t="str">
        <x:v>Settled</x:v>
      </x:c>
      <x:c r="J1515" s="11" t="n">
        <x:v>2</x:v>
      </x:c>
      <x:c r="K1515" s="11" t="n">
        <x:v>20</x:v>
      </x:c>
      <x:c r="L1515" s="11" t="n">
        <x:v>0</x:v>
      </x:c>
      <x:c r="M1515" s="4" t="str">
        <x:v>2025-09</x:v>
      </x:c>
      <x:c r="N1515" s="4" t="n">
        <x:f>IF(AND(I1515="Settled",ISNUMBER(K1515)),1,0)</x:f>
        <x:v>1</x:v>
      </x:c>
      <x:c r="O1515" s="4" t="n">
        <x:f>IF(N1515=1,IF(K1515&gt;Summary!$B$5,1,0),"")</x:f>
        <x:v>0</x:v>
      </x:c>
      <x:c r="P1515" s="12" t="n">
        <x:f>IF(AND(ISNUMBER(F1515),ISNUMBER(G1515),G1515&gt;0),F1515/G1515,"")</x:f>
        <x:v>2.154107292051913</x:v>
      </x:c>
      <x:c r="Q1515" s="14" t="d">
        <x:v>2025-09-28T00:00:00.000Z</x:v>
      </x:c>
      <x:c r="R1515" t="str">
        <x:v>P01002</x:v>
      </x:c>
      <x:c r="S1515" t="str">
        <x:v>I01514</x:v>
      </x:c>
      <x:c r="T1515" t="str">
        <x:v>R04</x:v>
      </x:c>
      <x:c r="U1515" t="n">
        <x:v>0</x:v>
      </x:c>
      <x:c r="V1515" t="n">
        <x:v>0</x:v>
      </x:c>
    </x:row>
    <x:row r="1516" ht="20" customHeight="1">
      <x:c r="A1516" s="4" t="str">
        <x:v>C01515</x:v>
      </x:c>
      <x:c r="B1516" s="4" t="str">
        <x:v>Property</x:v>
      </x:c>
      <x:c r="C1516" s="4" t="str">
        <x:v>West</x:v>
      </x:c>
      <x:c r="D1516" s="4" t="str">
        <x:v>Flood</x:v>
      </x:c>
      <x:c r="E1516" s="4" t="str">
        <x:v>Low</x:v>
      </x:c>
      <x:c r="F1516" s="10" t="n">
        <x:v>111348</x:v>
      </x:c>
      <x:c r="G1516" s="10" t="n">
        <x:v>19333.58</x:v>
      </x:c>
      <x:c r="H1516" s="11" t="n">
        <x:v>5</x:v>
      </x:c>
      <x:c r="I1516" s="11" t="str">
        <x:v>Settled</x:v>
      </x:c>
      <x:c r="J1516" s="11" t="n">
        <x:v>4</x:v>
      </x:c>
      <x:c r="K1516" s="11" t="n">
        <x:v>17</x:v>
      </x:c>
      <x:c r="L1516" s="11" t="n">
        <x:v>0</x:v>
      </x:c>
      <x:c r="M1516" s="4" t="str">
        <x:v>2025-05</x:v>
      </x:c>
      <x:c r="N1516" s="4" t="n">
        <x:f>IF(AND(I1516="Settled",ISNUMBER(K1516)),1,0)</x:f>
        <x:v>1</x:v>
      </x:c>
      <x:c r="O1516" s="4" t="n">
        <x:f>IF(N1516=1,IF(K1516&gt;Summary!$B$5,1,0),"")</x:f>
        <x:v>0</x:v>
      </x:c>
      <x:c r="P1516" s="12" t="n">
        <x:f>IF(AND(ISNUMBER(F1516),ISNUMBER(G1516),G1516&gt;0),F1516/G1516,"")</x:f>
        <x:v>5.759305829546312</x:v>
      </x:c>
      <x:c r="Q1516" s="14" t="d">
        <x:v>2025-05-25T00:00:00.000Z</x:v>
      </x:c>
      <x:c r="R1516" t="str">
        <x:v>P01577</x:v>
      </x:c>
      <x:c r="S1516" t="str">
        <x:v>I01515</x:v>
      </x:c>
      <x:c r="T1516" t="str">
        <x:v>R03</x:v>
      </x:c>
      <x:c r="U1516" t="n">
        <x:v>0</x:v>
      </x:c>
      <x:c r="V1516" t="n">
        <x:v>0</x:v>
      </x:c>
    </x:row>
    <x:row r="1517" ht="20" customHeight="1">
      <x:c r="A1517" s="4" t="str">
        <x:v>C01516</x:v>
      </x:c>
      <x:c r="B1517" s="4" t="str">
        <x:v>Motor</x:v>
      </x:c>
      <x:c r="C1517" s="4" t="str">
        <x:v>South</x:v>
      </x:c>
      <x:c r="D1517" s="4" t="str">
        <x:v>Glass Damage</x:v>
      </x:c>
      <x:c r="E1517" s="4" t="str">
        <x:v>Low</x:v>
      </x:c>
      <x:c r="F1517" s="10" t="n">
        <x:v>4768.55</x:v>
      </x:c>
      <x:c r="G1517" s="10" t="n">
        <x:v>9377.15</x:v>
      </x:c>
      <x:c r="H1517" s="11" t="n">
        <x:v>3</x:v>
      </x:c>
      <x:c r="I1517" s="11" t="str">
        <x:v>Settled</x:v>
      </x:c>
      <x:c r="J1517" s="11" t="n">
        <x:v>4</x:v>
      </x:c>
      <x:c r="K1517" s="11" t="n">
        <x:v>14</x:v>
      </x:c>
      <x:c r="L1517" s="11" t="n">
        <x:v>0</x:v>
      </x:c>
      <x:c r="M1517" s="4" t="str">
        <x:v>2025-04</x:v>
      </x:c>
      <x:c r="N1517" s="4" t="n">
        <x:f>IF(AND(I1517="Settled",ISNUMBER(K1517)),1,0)</x:f>
        <x:v>1</x:v>
      </x:c>
      <x:c r="O1517" s="4" t="n">
        <x:f>IF(N1517=1,IF(K1517&gt;Summary!$B$5,1,0),"")</x:f>
        <x:v>0</x:v>
      </x:c>
      <x:c r="P1517" s="12" t="n">
        <x:f>IF(AND(ISNUMBER(F1517),ISNUMBER(G1517),G1517&gt;0),F1517/G1517,"")</x:f>
        <x:v>0.5085287107490016</x:v>
      </x:c>
      <x:c r="Q1517" s="14" t="d">
        <x:v>2025-04-24T00:00:00.000Z</x:v>
      </x:c>
      <x:c r="R1517" t="str">
        <x:v>P00511</x:v>
      </x:c>
      <x:c r="S1517" t="str">
        <x:v>I01516</x:v>
      </x:c>
      <x:c r="T1517" t="str">
        <x:v>R01</x:v>
      </x:c>
      <x:c r="U1517" t="n">
        <x:v>0</x:v>
      </x:c>
      <x:c r="V1517" t="n">
        <x:v>0</x:v>
      </x:c>
    </x:row>
    <x:row r="1518" ht="20" customHeight="1">
      <x:c r="A1518" s="4" t="str">
        <x:v>C01517</x:v>
      </x:c>
      <x:c r="B1518" s="4" t="str">
        <x:v>Motor</x:v>
      </x:c>
      <x:c r="C1518" s="4" t="str">
        <x:v>South</x:v>
      </x:c>
      <x:c r="D1518" s="4" t="str">
        <x:v>Collision</x:v>
      </x:c>
      <x:c r="E1518" s="4" t="str">
        <x:v>High</x:v>
      </x:c>
      <x:c r="F1518" s="10" t="n">
        <x:v>139315.33</x:v>
      </x:c>
      <x:c r="G1518" s="10" t="n">
        <x:v>15190.46</x:v>
      </x:c>
      <x:c r="H1518" s="11" t="n">
        <x:v>7</x:v>
      </x:c>
      <x:c r="I1518" s="11" t="str">
        <x:v>Rejected</x:v>
      </x:c>
      <x:c r="J1518" s="11" t="n">
        <x:v>2</x:v>
      </x:c>
      <x:c r="K1518" s="11"/>
      <x:c r="L1518" s="11" t="n">
        <x:v>0</x:v>
      </x:c>
      <x:c r="M1518" s="4" t="str">
        <x:v>2025-03</x:v>
      </x:c>
      <x:c r="N1518" s="4" t="n">
        <x:f>IF(AND(I1518="Settled",ISNUMBER(K1518)),1,0)</x:f>
        <x:v>0</x:v>
      </x:c>
      <x:c r="O1518" s="4" t="str">
        <x:f>IF(N1518=1,IF(K1518&gt;Summary!$B$5,1,0),"")</x:f>
      </x:c>
      <x:c r="P1518" s="12" t="n">
        <x:f>IF(AND(ISNUMBER(F1518),ISNUMBER(G1518),G1518&gt;0),F1518/G1518,"")</x:f>
        <x:v>9.171238395677287</x:v>
      </x:c>
      <x:c r="Q1518" s="14" t="d">
        <x:v>2025-03-11T00:00:00.000Z</x:v>
      </x:c>
      <x:c r="R1518" t="str">
        <x:v>P00317</x:v>
      </x:c>
      <x:c r="S1518" t="str">
        <x:v>I01517</x:v>
      </x:c>
      <x:c r="T1518" t="str">
        <x:v>R01</x:v>
      </x:c>
      <x:c r="U1518" t="n">
        <x:v>0</x:v>
      </x:c>
      <x:c r="V1518" t="n">
        <x:v>0</x:v>
      </x:c>
    </x:row>
    <x:row r="1519" ht="20" customHeight="1">
      <x:c r="A1519" s="4" t="str">
        <x:v>C01518</x:v>
      </x:c>
      <x:c r="B1519" s="4" t="str">
        <x:v>Property</x:v>
      </x:c>
      <x:c r="C1519" s="4" t="str">
        <x:v>South</x:v>
      </x:c>
      <x:c r="D1519" s="4" t="str">
        <x:v>Fire</x:v>
      </x:c>
      <x:c r="E1519" s="4" t="str">
        <x:v>Low</x:v>
      </x:c>
      <x:c r="F1519" s="10" t="n">
        <x:v>93022.25</x:v>
      </x:c>
      <x:c r="G1519" s="10" t="n">
        <x:v>23570.27</x:v>
      </x:c>
      <x:c r="H1519" s="11" t="n">
        <x:v>9</x:v>
      </x:c>
      <x:c r="I1519" s="11" t="str">
        <x:v>Pending</x:v>
      </x:c>
      <x:c r="J1519" s="11" t="n">
        <x:v>4</x:v>
      </x:c>
      <x:c r="K1519" s="11"/>
      <x:c r="L1519" s="11" t="n">
        <x:v>1</x:v>
      </x:c>
      <x:c r="M1519" s="4" t="str">
        <x:v>2025-04</x:v>
      </x:c>
      <x:c r="N1519" s="4" t="n">
        <x:f>IF(AND(I1519="Settled",ISNUMBER(K1519)),1,0)</x:f>
        <x:v>0</x:v>
      </x:c>
      <x:c r="O1519" s="4" t="str">
        <x:f>IF(N1519=1,IF(K1519&gt;Summary!$B$5,1,0),"")</x:f>
      </x:c>
      <x:c r="P1519" s="12" t="n">
        <x:f>IF(AND(ISNUMBER(F1519),ISNUMBER(G1519),G1519&gt;0),F1519/G1519,"")</x:f>
        <x:v>3.946592465847867</x:v>
      </x:c>
      <x:c r="Q1519" s="14" t="d">
        <x:v>2025-04-03T00:00:00.000Z</x:v>
      </x:c>
      <x:c r="R1519" t="str">
        <x:v>P00214</x:v>
      </x:c>
      <x:c r="S1519" t="str">
        <x:v>I01518</x:v>
      </x:c>
      <x:c r="T1519" t="str">
        <x:v>R01</x:v>
      </x:c>
      <x:c r="U1519" t="n">
        <x:v>0</x:v>
      </x:c>
      <x:c r="V1519" t="n">
        <x:v>0</x:v>
      </x:c>
    </x:row>
    <x:row r="1520" ht="20" customHeight="1">
      <x:c r="A1520" s="4" t="str">
        <x:v>C01519</x:v>
      </x:c>
      <x:c r="B1520" s="4" t="str">
        <x:v>Property</x:v>
      </x:c>
      <x:c r="C1520" s="4" t="str">
        <x:v>South</x:v>
      </x:c>
      <x:c r="D1520" s="4" t="str">
        <x:v>Fire</x:v>
      </x:c>
      <x:c r="E1520" s="4" t="str">
        <x:v>Medium</x:v>
      </x:c>
      <x:c r="F1520" s="10" t="n">
        <x:v>130549.19</x:v>
      </x:c>
      <x:c r="G1520" s="10" t="n">
        <x:v>14545.54</x:v>
      </x:c>
      <x:c r="H1520" s="11" t="n">
        <x:v>3</x:v>
      </x:c>
      <x:c r="I1520" s="11" t="str">
        <x:v>Settled</x:v>
      </x:c>
      <x:c r="J1520" s="11" t="n">
        <x:v>4</x:v>
      </x:c>
      <x:c r="K1520" s="11" t="n">
        <x:v>31</x:v>
      </x:c>
      <x:c r="L1520" s="11" t="n">
        <x:v>1</x:v>
      </x:c>
      <x:c r="M1520" s="4" t="str">
        <x:v>2025-03</x:v>
      </x:c>
      <x:c r="N1520" s="4" t="n">
        <x:f>IF(AND(I1520="Settled",ISNUMBER(K1520)),1,0)</x:f>
        <x:v>1</x:v>
      </x:c>
      <x:c r="O1520" s="4" t="n">
        <x:f>IF(N1520=1,IF(K1520&gt;Summary!$B$5,1,0),"")</x:f>
        <x:v>1</x:v>
      </x:c>
      <x:c r="P1520" s="12" t="n">
        <x:f>IF(AND(ISNUMBER(F1520),ISNUMBER(G1520),G1520&gt;0),F1520/G1520,"")</x:f>
        <x:v>8.975204083176012</x:v>
      </x:c>
      <x:c r="Q1520" s="14" t="d">
        <x:v>2025-03-01T00:00:00.000Z</x:v>
      </x:c>
      <x:c r="R1520" t="str">
        <x:v>P00604</x:v>
      </x:c>
      <x:c r="S1520" t="str">
        <x:v>I01519</x:v>
      </x:c>
      <x:c r="T1520" t="str">
        <x:v>R01</x:v>
      </x:c>
      <x:c r="U1520" t="n">
        <x:v>0</x:v>
      </x:c>
      <x:c r="V1520" t="n">
        <x:v>0</x:v>
      </x:c>
    </x:row>
    <x:row r="1521" ht="20" customHeight="1">
      <x:c r="A1521" s="4" t="str">
        <x:v>C01520</x:v>
      </x:c>
      <x:c r="B1521" s="4" t="str">
        <x:v>Motor</x:v>
      </x:c>
      <x:c r="C1521" s="4" t="str">
        <x:v>South</x:v>
      </x:c>
      <x:c r="D1521" s="4" t="str">
        <x:v>Collision</x:v>
      </x:c>
      <x:c r="E1521" s="4" t="str">
        <x:v>Medium</x:v>
      </x:c>
      <x:c r="F1521" s="10" t="n">
        <x:v>42497.18</x:v>
      </x:c>
      <x:c r="G1521" s="10" t="n">
        <x:v>24392.53</x:v>
      </x:c>
      <x:c r="H1521" s="11" t="n">
        <x:v>9</x:v>
      </x:c>
      <x:c r="I1521" s="11" t="str">
        <x:v>Settled</x:v>
      </x:c>
      <x:c r="J1521" s="11" t="n">
        <x:v>3</x:v>
      </x:c>
      <x:c r="K1521" s="11" t="n">
        <x:v>17</x:v>
      </x:c>
      <x:c r="L1521" s="11" t="n">
        <x:v>0</x:v>
      </x:c>
      <x:c r="M1521" s="4" t="str">
        <x:v>2025-10</x:v>
      </x:c>
      <x:c r="N1521" s="4" t="n">
        <x:f>IF(AND(I1521="Settled",ISNUMBER(K1521)),1,0)</x:f>
        <x:v>1</x:v>
      </x:c>
      <x:c r="O1521" s="4" t="n">
        <x:f>IF(N1521=1,IF(K1521&gt;Summary!$B$5,1,0),"")</x:f>
        <x:v>0</x:v>
      </x:c>
      <x:c r="P1521" s="12" t="n">
        <x:f>IF(AND(ISNUMBER(F1521),ISNUMBER(G1521),G1521&gt;0),F1521/G1521,"")</x:f>
        <x:v>1.7422210816180201</x:v>
      </x:c>
      <x:c r="Q1521" s="14" t="d">
        <x:v>2025-10-28T00:00:00.000Z</x:v>
      </x:c>
      <x:c r="R1521" t="str">
        <x:v>P00962</x:v>
      </x:c>
      <x:c r="S1521" t="str">
        <x:v>I01520</x:v>
      </x:c>
      <x:c r="T1521" t="str">
        <x:v>R01</x:v>
      </x:c>
      <x:c r="U1521" t="n">
        <x:v>0</x:v>
      </x:c>
      <x:c r="V1521" t="n">
        <x:v>0</x:v>
      </x:c>
    </x:row>
    <x:row r="1522" ht="20" customHeight="1">
      <x:c r="A1522" s="4" t="str">
        <x:v>C01521</x:v>
      </x:c>
      <x:c r="B1522" s="4" t="str">
        <x:v>Motor</x:v>
      </x:c>
      <x:c r="C1522" s="4" t="str">
        <x:v>North</x:v>
      </x:c>
      <x:c r="D1522" s="4" t="str">
        <x:v>Glass Damage</x:v>
      </x:c>
      <x:c r="E1522" s="4" t="str">
        <x:v>Low</x:v>
      </x:c>
      <x:c r="F1522" s="10" t="n">
        <x:v>2569.62</x:v>
      </x:c>
      <x:c r="G1522" s="10" t="n">
        <x:v>12097.88</x:v>
      </x:c>
      <x:c r="H1522" s="11" t="n">
        <x:v>1</x:v>
      </x:c>
      <x:c r="I1522" s="11" t="str">
        <x:v>Pending</x:v>
      </x:c>
      <x:c r="J1522" s="11" t="n">
        <x:v>3</x:v>
      </x:c>
      <x:c r="K1522" s="11"/>
      <x:c r="L1522" s="11" t="n">
        <x:v>0</x:v>
      </x:c>
      <x:c r="M1522" s="4" t="str">
        <x:v>2025-09</x:v>
      </x:c>
      <x:c r="N1522" s="4" t="n">
        <x:f>IF(AND(I1522="Settled",ISNUMBER(K1522)),1,0)</x:f>
        <x:v>0</x:v>
      </x:c>
      <x:c r="O1522" s="4" t="str">
        <x:f>IF(N1522=1,IF(K1522&gt;Summary!$B$5,1,0),"")</x:f>
      </x:c>
      <x:c r="P1522" s="12" t="n">
        <x:f>IF(AND(ISNUMBER(F1522),ISNUMBER(G1522),G1522&gt;0),F1522/G1522,"")</x:f>
        <x:v>0.21240250357913948</x:v>
      </x:c>
      <x:c r="Q1522" s="14" t="d">
        <x:v>2025-09-05T00:00:00.000Z</x:v>
      </x:c>
      <x:c r="R1522" t="str">
        <x:v>P00107</x:v>
      </x:c>
      <x:c r="S1522" t="str">
        <x:v>I01521</x:v>
      </x:c>
      <x:c r="T1522" t="str">
        <x:v>R02</x:v>
      </x:c>
      <x:c r="U1522" t="n">
        <x:v>0</x:v>
      </x:c>
      <x:c r="V1522" t="n">
        <x:v>0</x:v>
      </x:c>
    </x:row>
    <x:row r="1523" ht="20" customHeight="1">
      <x:c r="A1523" s="4" t="str">
        <x:v>C01522</x:v>
      </x:c>
      <x:c r="B1523" s="4" t="str">
        <x:v>Motor</x:v>
      </x:c>
      <x:c r="C1523" s="4" t="str">
        <x:v>East</x:v>
      </x:c>
      <x:c r="D1523" s="4" t="str">
        <x:v>Theft</x:v>
      </x:c>
      <x:c r="E1523" s="4" t="str">
        <x:v>Medium</x:v>
      </x:c>
      <x:c r="F1523" s="10" t="n">
        <x:v>96590.4</x:v>
      </x:c>
      <x:c r="G1523" s="10" t="n">
        <x:v>9023.58</x:v>
      </x:c>
      <x:c r="H1523" s="11" t="n">
        <x:v>6</x:v>
      </x:c>
      <x:c r="I1523" s="11" t="str">
        <x:v>Settled</x:v>
      </x:c>
      <x:c r="J1523" s="11" t="n">
        <x:v>4</x:v>
      </x:c>
      <x:c r="K1523" s="11" t="n">
        <x:v>27</x:v>
      </x:c>
      <x:c r="L1523" s="11" t="n">
        <x:v>1</x:v>
      </x:c>
      <x:c r="M1523" s="4" t="str">
        <x:v>2025-09</x:v>
      </x:c>
      <x:c r="N1523" s="4" t="n">
        <x:f>IF(AND(I1523="Settled",ISNUMBER(K1523)),1,0)</x:f>
        <x:v>1</x:v>
      </x:c>
      <x:c r="O1523" s="4" t="n">
        <x:f>IF(N1523=1,IF(K1523&gt;Summary!$B$5,1,0),"")</x:f>
        <x:v>0</x:v>
      </x:c>
      <x:c r="P1523" s="12" t="n">
        <x:f>IF(AND(ISNUMBER(F1523),ISNUMBER(G1523),G1523&gt;0),F1523/G1523,"")</x:f>
        <x:v>10.704221606058793</x:v>
      </x:c>
      <x:c r="Q1523" s="14" t="d">
        <x:v>2025-09-05T00:00:00.000Z</x:v>
      </x:c>
      <x:c r="R1523" t="str">
        <x:v>P01215</x:v>
      </x:c>
      <x:c r="S1523" t="str">
        <x:v>I01522</x:v>
      </x:c>
      <x:c r="T1523" t="str">
        <x:v>R04</x:v>
      </x:c>
      <x:c r="U1523" t="n">
        <x:v>0</x:v>
      </x:c>
      <x:c r="V1523" t="n">
        <x:v>0</x:v>
      </x:c>
    </x:row>
    <x:row r="1524" ht="20" customHeight="1">
      <x:c r="A1524" s="4" t="str">
        <x:v>C01523</x:v>
      </x:c>
      <x:c r="B1524" s="4" t="str">
        <x:v>Motor</x:v>
      </x:c>
      <x:c r="C1524" s="4" t="str">
        <x:v>North</x:v>
      </x:c>
      <x:c r="D1524" s="4" t="str">
        <x:v>Theft</x:v>
      </x:c>
      <x:c r="E1524" s="4" t="str">
        <x:v>Low</x:v>
      </x:c>
      <x:c r="F1524" s="10" t="n">
        <x:v>47947.64</x:v>
      </x:c>
      <x:c r="G1524" s="10" t="n">
        <x:v>34809.06</x:v>
      </x:c>
      <x:c r="H1524" s="11" t="n">
        <x:v>10</x:v>
      </x:c>
      <x:c r="I1524" s="11" t="str">
        <x:v>Settled</x:v>
      </x:c>
      <x:c r="J1524" s="11" t="n">
        <x:v>2</x:v>
      </x:c>
      <x:c r="K1524" s="11" t="n">
        <x:v>15</x:v>
      </x:c>
      <x:c r="L1524" s="11" t="n">
        <x:v>0</x:v>
      </x:c>
      <x:c r="M1524" s="4" t="str">
        <x:v>2025-11</x:v>
      </x:c>
      <x:c r="N1524" s="4" t="n">
        <x:f>IF(AND(I1524="Settled",ISNUMBER(K1524)),1,0)</x:f>
        <x:v>1</x:v>
      </x:c>
      <x:c r="O1524" s="4" t="n">
        <x:f>IF(N1524=1,IF(K1524&gt;Summary!$B$5,1,0),"")</x:f>
        <x:v>0</x:v>
      </x:c>
      <x:c r="P1524" s="12" t="n">
        <x:f>IF(AND(ISNUMBER(F1524),ISNUMBER(G1524),G1524&gt;0),F1524/G1524,"")</x:f>
        <x:v>1.3774471358893345</x:v>
      </x:c>
      <x:c r="Q1524" s="14" t="d">
        <x:v>2025-11-20T00:00:00.000Z</x:v>
      </x:c>
      <x:c r="R1524" t="str">
        <x:v>P00737</x:v>
      </x:c>
      <x:c r="S1524" t="str">
        <x:v>I01523</x:v>
      </x:c>
      <x:c r="T1524" t="str">
        <x:v>R02</x:v>
      </x:c>
      <x:c r="U1524" t="n">
        <x:v>0</x:v>
      </x:c>
      <x:c r="V1524" t="n">
        <x:v>0</x:v>
      </x:c>
    </x:row>
    <x:row r="1525" ht="20" customHeight="1">
      <x:c r="A1525" s="4" t="str">
        <x:v>C01524</x:v>
      </x:c>
      <x:c r="B1525" s="4" t="str">
        <x:v>Motor</x:v>
      </x:c>
      <x:c r="C1525" s="4" t="str">
        <x:v>South</x:v>
      </x:c>
      <x:c r="D1525" s="4" t="str">
        <x:v>Theft</x:v>
      </x:c>
      <x:c r="E1525" s="4" t="str">
        <x:v>Medium</x:v>
      </x:c>
      <x:c r="F1525" s="10" t="n">
        <x:v>126888.56</x:v>
      </x:c>
      <x:c r="G1525" s="10" t="n">
        <x:v>33599.52</x:v>
      </x:c>
      <x:c r="H1525" s="11" t="n">
        <x:v>5</x:v>
      </x:c>
      <x:c r="I1525" s="11" t="str">
        <x:v>Rejected</x:v>
      </x:c>
      <x:c r="J1525" s="11" t="n">
        <x:v>4</x:v>
      </x:c>
      <x:c r="K1525" s="11"/>
      <x:c r="L1525" s="11" t="n">
        <x:v>1</x:v>
      </x:c>
      <x:c r="M1525" s="4" t="str">
        <x:v>2025-09</x:v>
      </x:c>
      <x:c r="N1525" s="4" t="n">
        <x:f>IF(AND(I1525="Settled",ISNUMBER(K1525)),1,0)</x:f>
        <x:v>0</x:v>
      </x:c>
      <x:c r="O1525" s="4" t="str">
        <x:f>IF(N1525=1,IF(K1525&gt;Summary!$B$5,1,0),"")</x:f>
      </x:c>
      <x:c r="P1525" s="12" t="n">
        <x:f>IF(AND(ISNUMBER(F1525),ISNUMBER(G1525),G1525&gt;0),F1525/G1525,"")</x:f>
        <x:v>3.7764991880836396</x:v>
      </x:c>
      <x:c r="Q1525" s="14" t="d">
        <x:v>2025-09-27T00:00:00.000Z</x:v>
      </x:c>
      <x:c r="R1525" t="str">
        <x:v>P01270</x:v>
      </x:c>
      <x:c r="S1525" t="str">
        <x:v>I01524</x:v>
      </x:c>
      <x:c r="T1525" t="str">
        <x:v>R01</x:v>
      </x:c>
      <x:c r="U1525" t="n">
        <x:v>0</x:v>
      </x:c>
      <x:c r="V1525" t="n">
        <x:v>0</x:v>
      </x:c>
    </x:row>
    <x:row r="1526" ht="20" customHeight="1">
      <x:c r="A1526" s="4" t="str">
        <x:v>C01525</x:v>
      </x:c>
      <x:c r="B1526" s="4" t="str">
        <x:v>Motor</x:v>
      </x:c>
      <x:c r="C1526" s="4" t="str">
        <x:v>North</x:v>
      </x:c>
      <x:c r="D1526" s="4" t="str">
        <x:v>Collision</x:v>
      </x:c>
      <x:c r="E1526" s="4" t="str">
        <x:v>Low</x:v>
      </x:c>
      <x:c r="F1526" s="10" t="n">
        <x:v>28446.32</x:v>
      </x:c>
      <x:c r="G1526" s="10" t="n">
        <x:v>7328.24</x:v>
      </x:c>
      <x:c r="H1526" s="11" t="n">
        <x:v>1</x:v>
      </x:c>
      <x:c r="I1526" s="11" t="str">
        <x:v>Settled</x:v>
      </x:c>
      <x:c r="J1526" s="11" t="n">
        <x:v>3</x:v>
      </x:c>
      <x:c r="K1526" s="11" t="n">
        <x:v>14</x:v>
      </x:c>
      <x:c r="L1526" s="11" t="n">
        <x:v>0</x:v>
      </x:c>
      <x:c r="M1526" s="4" t="str">
        <x:v>2025-04</x:v>
      </x:c>
      <x:c r="N1526" s="4" t="n">
        <x:f>IF(AND(I1526="Settled",ISNUMBER(K1526)),1,0)</x:f>
        <x:v>1</x:v>
      </x:c>
      <x:c r="O1526" s="4" t="n">
        <x:f>IF(N1526=1,IF(K1526&gt;Summary!$B$5,1,0),"")</x:f>
        <x:v>0</x:v>
      </x:c>
      <x:c r="P1526" s="12" t="n">
        <x:f>IF(AND(ISNUMBER(F1526),ISNUMBER(G1526),G1526&gt;0),F1526/G1526,"")</x:f>
        <x:v>3.881739681014814</x:v>
      </x:c>
      <x:c r="Q1526" s="14" t="d">
        <x:v>2025-04-28T00:00:00.000Z</x:v>
      </x:c>
      <x:c r="R1526" t="str">
        <x:v>P00742</x:v>
      </x:c>
      <x:c r="S1526" t="str">
        <x:v>I01525</x:v>
      </x:c>
      <x:c r="T1526" t="str">
        <x:v>R02</x:v>
      </x:c>
      <x:c r="U1526" t="n">
        <x:v>0</x:v>
      </x:c>
      <x:c r="V1526" t="n">
        <x:v>0</x:v>
      </x:c>
    </x:row>
    <x:row r="1527" ht="20" customHeight="1">
      <x:c r="A1527" s="4" t="str">
        <x:v>C01526</x:v>
      </x:c>
      <x:c r="B1527" s="4" t="str">
        <x:v>Motor</x:v>
      </x:c>
      <x:c r="C1527" s="4" t="str">
        <x:v>South</x:v>
      </x:c>
      <x:c r="D1527" s="4" t="str">
        <x:v>Theft</x:v>
      </x:c>
      <x:c r="E1527" s="4" t="str">
        <x:v>Low</x:v>
      </x:c>
      <x:c r="F1527" s="10" t="n">
        <x:v>29397.43</x:v>
      </x:c>
      <x:c r="G1527" s="10" t="n">
        <x:v>11135.15</x:v>
      </x:c>
      <x:c r="H1527" s="11" t="n">
        <x:v>2</x:v>
      </x:c>
      <x:c r="I1527" s="11" t="str">
        <x:v>Pending</x:v>
      </x:c>
      <x:c r="J1527" s="11" t="n">
        <x:v>4</x:v>
      </x:c>
      <x:c r="K1527" s="11"/>
      <x:c r="L1527" s="11" t="n">
        <x:v>1</x:v>
      </x:c>
      <x:c r="M1527" s="4" t="str">
        <x:v>2025-04</x:v>
      </x:c>
      <x:c r="N1527" s="4" t="n">
        <x:f>IF(AND(I1527="Settled",ISNUMBER(K1527)),1,0)</x:f>
        <x:v>0</x:v>
      </x:c>
      <x:c r="O1527" s="4" t="str">
        <x:f>IF(N1527=1,IF(K1527&gt;Summary!$B$5,1,0),"")</x:f>
      </x:c>
      <x:c r="P1527" s="12" t="n">
        <x:f>IF(AND(ISNUMBER(F1527),ISNUMBER(G1527),G1527&gt;0),F1527/G1527,"")</x:f>
        <x:v>2.640056936817196</x:v>
      </x:c>
      <x:c r="Q1527" s="14" t="d">
        <x:v>2025-04-25T00:00:00.000Z</x:v>
      </x:c>
      <x:c r="R1527" t="str">
        <x:v>P00249</x:v>
      </x:c>
      <x:c r="S1527" t="str">
        <x:v>I01526</x:v>
      </x:c>
      <x:c r="T1527" t="str">
        <x:v>R01</x:v>
      </x:c>
      <x:c r="U1527" t="n">
        <x:v>0</x:v>
      </x:c>
      <x:c r="V1527" t="n">
        <x:v>0</x:v>
      </x:c>
    </x:row>
    <x:row r="1528" ht="20" customHeight="1">
      <x:c r="A1528" s="4" t="str">
        <x:v>C01527</x:v>
      </x:c>
      <x:c r="B1528" s="4" t="str">
        <x:v>Motor</x:v>
      </x:c>
      <x:c r="C1528" s="4" t="str">
        <x:v>South</x:v>
      </x:c>
      <x:c r="D1528" s="4" t="str">
        <x:v>Glass Damage</x:v>
      </x:c>
      <x:c r="E1528" s="4" t="str">
        <x:v>Low</x:v>
      </x:c>
      <x:c r="F1528" s="10" t="n">
        <x:v>11573.39</x:v>
      </x:c>
      <x:c r="G1528" s="10" t="n">
        <x:v>12966.01</x:v>
      </x:c>
      <x:c r="H1528" s="11" t="n">
        <x:v>5</x:v>
      </x:c>
      <x:c r="I1528" s="11" t="str">
        <x:v>Pending</x:v>
      </x:c>
      <x:c r="J1528" s="11" t="n">
        <x:v>3</x:v>
      </x:c>
      <x:c r="K1528" s="11"/>
      <x:c r="L1528" s="11" t="n">
        <x:v>0</x:v>
      </x:c>
      <x:c r="M1528" s="4" t="str">
        <x:v>2025-02</x:v>
      </x:c>
      <x:c r="N1528" s="4" t="n">
        <x:f>IF(AND(I1528="Settled",ISNUMBER(K1528)),1,0)</x:f>
        <x:v>0</x:v>
      </x:c>
      <x:c r="O1528" s="4" t="str">
        <x:f>IF(N1528=1,IF(K1528&gt;Summary!$B$5,1,0),"")</x:f>
      </x:c>
      <x:c r="P1528" s="12" t="n">
        <x:f>IF(AND(ISNUMBER(F1528),ISNUMBER(G1528),G1528&gt;0),F1528/G1528,"")</x:f>
        <x:v>0.8925945607014031</x:v>
      </x:c>
      <x:c r="Q1528" s="14" t="d">
        <x:v>2025-02-16T00:00:00.000Z</x:v>
      </x:c>
      <x:c r="R1528" t="str">
        <x:v>P00035</x:v>
      </x:c>
      <x:c r="S1528" t="str">
        <x:v>I01527</x:v>
      </x:c>
      <x:c r="T1528" t="str">
        <x:v>R01</x:v>
      </x:c>
      <x:c r="U1528" t="n">
        <x:v>0</x:v>
      </x:c>
      <x:c r="V1528" t="n">
        <x:v>0</x:v>
      </x:c>
    </x:row>
    <x:row r="1529" ht="20" customHeight="1">
      <x:c r="A1529" s="4" t="str">
        <x:v>C01528</x:v>
      </x:c>
      <x:c r="B1529" s="4" t="str">
        <x:v>Motor</x:v>
      </x:c>
      <x:c r="C1529" s="4" t="str">
        <x:v>North</x:v>
      </x:c>
      <x:c r="D1529" s="4" t="str">
        <x:v>Collision</x:v>
      </x:c>
      <x:c r="E1529" s="4" t="str">
        <x:v>Medium</x:v>
      </x:c>
      <x:c r="F1529" s="10" t="n">
        <x:v>75150.04</x:v>
      </x:c>
      <x:c r="G1529" s="10" t="n">
        <x:v>8597.36</x:v>
      </x:c>
      <x:c r="H1529" s="11" t="n">
        <x:v>1</x:v>
      </x:c>
      <x:c r="I1529" s="11" t="str">
        <x:v>Settled</x:v>
      </x:c>
      <x:c r="J1529" s="11" t="n">
        <x:v>2</x:v>
      </x:c>
      <x:c r="K1529" s="11" t="n">
        <x:v>23</x:v>
      </x:c>
      <x:c r="L1529" s="11" t="n">
        <x:v>0</x:v>
      </x:c>
      <x:c r="M1529" s="4" t="str">
        <x:v>2025-09</x:v>
      </x:c>
      <x:c r="N1529" s="4" t="n">
        <x:f>IF(AND(I1529="Settled",ISNUMBER(K1529)),1,0)</x:f>
        <x:v>1</x:v>
      </x:c>
      <x:c r="O1529" s="4" t="n">
        <x:f>IF(N1529=1,IF(K1529&gt;Summary!$B$5,1,0),"")</x:f>
        <x:v>0</x:v>
      </x:c>
      <x:c r="P1529" s="12" t="n">
        <x:f>IF(AND(ISNUMBER(F1529),ISNUMBER(G1529),G1529&gt;0),F1529/G1529,"")</x:f>
        <x:v>8.741060046339806</x:v>
      </x:c>
      <x:c r="Q1529" s="14" t="d">
        <x:v>2025-09-21T00:00:00.000Z</x:v>
      </x:c>
      <x:c r="R1529" t="str">
        <x:v>P00891</x:v>
      </x:c>
      <x:c r="S1529" t="str">
        <x:v>I01528</x:v>
      </x:c>
      <x:c r="T1529" t="str">
        <x:v>R02</x:v>
      </x:c>
      <x:c r="U1529" t="n">
        <x:v>0</x:v>
      </x:c>
      <x:c r="V1529" t="n">
        <x:v>0</x:v>
      </x:c>
    </x:row>
    <x:row r="1530" ht="20" customHeight="1">
      <x:c r="A1530" s="4" t="str">
        <x:v>C01529</x:v>
      </x:c>
      <x:c r="B1530" s="4" t="str">
        <x:v>Motor</x:v>
      </x:c>
      <x:c r="C1530" s="4" t="str">
        <x:v>East</x:v>
      </x:c>
      <x:c r="D1530" s="4" t="str">
        <x:v>Theft</x:v>
      </x:c>
      <x:c r="E1530" s="4" t="str">
        <x:v>Medium</x:v>
      </x:c>
      <x:c r="F1530" s="10" t="n">
        <x:v>157972.51</x:v>
      </x:c>
      <x:c r="G1530" s="10" t="n">
        <x:v>8990.48</x:v>
      </x:c>
      <x:c r="H1530" s="11" t="n">
        <x:v>3</x:v>
      </x:c>
      <x:c r="I1530" s="11" t="str">
        <x:v>Settled</x:v>
      </x:c>
      <x:c r="J1530" s="11" t="n">
        <x:v>6</x:v>
      </x:c>
      <x:c r="K1530" s="11" t="n">
        <x:v>31</x:v>
      </x:c>
      <x:c r="L1530" s="11" t="n">
        <x:v>1</x:v>
      </x:c>
      <x:c r="M1530" s="4" t="str">
        <x:v>2025-11</x:v>
      </x:c>
      <x:c r="N1530" s="4" t="n">
        <x:f>IF(AND(I1530="Settled",ISNUMBER(K1530)),1,0)</x:f>
        <x:v>1</x:v>
      </x:c>
      <x:c r="O1530" s="4" t="n">
        <x:f>IF(N1530=1,IF(K1530&gt;Summary!$B$5,1,0),"")</x:f>
        <x:v>1</x:v>
      </x:c>
      <x:c r="P1530" s="12" t="n">
        <x:f>IF(AND(ISNUMBER(F1530),ISNUMBER(G1530),G1530&gt;0),F1530/G1530,"")</x:f>
        <x:v>17.571087416912114</x:v>
      </x:c>
      <x:c r="Q1530" s="14" t="d">
        <x:v>2025-11-16T00:00:00.000Z</x:v>
      </x:c>
      <x:c r="R1530" t="str">
        <x:v>P00864</x:v>
      </x:c>
      <x:c r="S1530" t="str">
        <x:v>I01529</x:v>
      </x:c>
      <x:c r="T1530" t="str">
        <x:v>R04</x:v>
      </x:c>
      <x:c r="U1530" t="n">
        <x:v>0</x:v>
      </x:c>
      <x:c r="V1530" t="n">
        <x:v>0</x:v>
      </x:c>
    </x:row>
    <x:row r="1531" ht="20" customHeight="1">
      <x:c r="A1531" s="4" t="str">
        <x:v>C01530</x:v>
      </x:c>
      <x:c r="B1531" s="4" t="str">
        <x:v>Motor</x:v>
      </x:c>
      <x:c r="C1531" s="4" t="str">
        <x:v>West</x:v>
      </x:c>
      <x:c r="D1531" s="4" t="str">
        <x:v>Collision</x:v>
      </x:c>
      <x:c r="E1531" s="4" t="str">
        <x:v>Medium</x:v>
      </x:c>
      <x:c r="F1531" s="10" t="n">
        <x:v>102199.28</x:v>
      </x:c>
      <x:c r="G1531" s="10" t="n">
        <x:v>14541.92</x:v>
      </x:c>
      <x:c r="H1531" s="11" t="n">
        <x:v>1</x:v>
      </x:c>
      <x:c r="I1531" s="11" t="str">
        <x:v>Pending</x:v>
      </x:c>
      <x:c r="J1531" s="11" t="n">
        <x:v>4</x:v>
      </x:c>
      <x:c r="K1531" s="11"/>
      <x:c r="L1531" s="11" t="n">
        <x:v>0</x:v>
      </x:c>
      <x:c r="M1531" s="4" t="str">
        <x:v>2025-09</x:v>
      </x:c>
      <x:c r="N1531" s="4" t="n">
        <x:f>IF(AND(I1531="Settled",ISNUMBER(K1531)),1,0)</x:f>
        <x:v>0</x:v>
      </x:c>
      <x:c r="O1531" s="4" t="str">
        <x:f>IF(N1531=1,IF(K1531&gt;Summary!$B$5,1,0),"")</x:f>
      </x:c>
      <x:c r="P1531" s="12" t="n">
        <x:f>IF(AND(ISNUMBER(F1531),ISNUMBER(G1531),G1531&gt;0),F1531/G1531,"")</x:f>
        <x:v>7.027908281712456</x:v>
      </x:c>
      <x:c r="Q1531" s="14" t="d">
        <x:v>2025-09-18T00:00:00.000Z</x:v>
      </x:c>
      <x:c r="R1531" t="str">
        <x:v>P01302</x:v>
      </x:c>
      <x:c r="S1531" t="str">
        <x:v>I01530</x:v>
      </x:c>
      <x:c r="T1531" t="str">
        <x:v>R03</x:v>
      </x:c>
      <x:c r="U1531" t="n">
        <x:v>0</x:v>
      </x:c>
      <x:c r="V1531" t="n">
        <x:v>0</x:v>
      </x:c>
    </x:row>
    <x:row r="1532" ht="20" customHeight="1">
      <x:c r="A1532" s="4" t="str">
        <x:v>C01531</x:v>
      </x:c>
      <x:c r="B1532" s="4" t="str">
        <x:v>Motor</x:v>
      </x:c>
      <x:c r="C1532" s="4" t="str">
        <x:v>Central</x:v>
      </x:c>
      <x:c r="D1532" s="4" t="str">
        <x:v>Collision</x:v>
      </x:c>
      <x:c r="E1532" s="4" t="str">
        <x:v>Low</x:v>
      </x:c>
      <x:c r="F1532" s="10" t="n">
        <x:v>18399.79</x:v>
      </x:c>
      <x:c r="G1532" s="10" t="n">
        <x:v>7853.21</x:v>
      </x:c>
      <x:c r="H1532" s="11" t="n">
        <x:v>4</x:v>
      </x:c>
      <x:c r="I1532" s="11" t="str">
        <x:v>Settled</x:v>
      </x:c>
      <x:c r="J1532" s="11" t="n">
        <x:v>3</x:v>
      </x:c>
      <x:c r="K1532" s="11" t="n">
        <x:v>14</x:v>
      </x:c>
      <x:c r="L1532" s="11" t="n">
        <x:v>0</x:v>
      </x:c>
      <x:c r="M1532" s="4" t="str">
        <x:v>2025-06</x:v>
      </x:c>
      <x:c r="N1532" s="4" t="n">
        <x:f>IF(AND(I1532="Settled",ISNUMBER(K1532)),1,0)</x:f>
        <x:v>1</x:v>
      </x:c>
      <x:c r="O1532" s="4" t="n">
        <x:f>IF(N1532=1,IF(K1532&gt;Summary!$B$5,1,0),"")</x:f>
        <x:v>0</x:v>
      </x:c>
      <x:c r="P1532" s="12" t="n">
        <x:f>IF(AND(ISNUMBER(F1532),ISNUMBER(G1532),G1532&gt;0),F1532/G1532,"")</x:f>
        <x:v>2.342964214633252</x:v>
      </x:c>
      <x:c r="Q1532" s="14" t="d">
        <x:v>2025-06-21T00:00:00.000Z</x:v>
      </x:c>
      <x:c r="R1532" t="str">
        <x:v>P01404</x:v>
      </x:c>
      <x:c r="S1532" t="str">
        <x:v>I01531</x:v>
      </x:c>
      <x:c r="T1532" t="str">
        <x:v>R05</x:v>
      </x:c>
      <x:c r="U1532" t="n">
        <x:v>0</x:v>
      </x:c>
      <x:c r="V1532" t="n">
        <x:v>0</x:v>
      </x:c>
    </x:row>
    <x:row r="1533" ht="20" customHeight="1">
      <x:c r="A1533" s="4" t="str">
        <x:v>C01532</x:v>
      </x:c>
      <x:c r="B1533" s="4" t="str">
        <x:v>Motor</x:v>
      </x:c>
      <x:c r="C1533" s="4" t="str">
        <x:v>South</x:v>
      </x:c>
      <x:c r="D1533" s="4" t="str">
        <x:v>Collision</x:v>
      </x:c>
      <x:c r="E1533" s="4" t="str">
        <x:v>High</x:v>
      </x:c>
      <x:c r="F1533" s="10" t="n">
        <x:v>130155.41</x:v>
      </x:c>
      <x:c r="G1533" s="10" t="n">
        <x:v>16642.04</x:v>
      </x:c>
      <x:c r="H1533" s="11" t="n">
        <x:v>6</x:v>
      </x:c>
      <x:c r="I1533" s="11" t="str">
        <x:v>Settled</x:v>
      </x:c>
      <x:c r="J1533" s="11" t="n">
        <x:v>6</x:v>
      </x:c>
      <x:c r="K1533" s="11" t="n">
        <x:v>43</x:v>
      </x:c>
      <x:c r="L1533" s="11" t="n">
        <x:v>1</x:v>
      </x:c>
      <x:c r="M1533" s="4" t="str">
        <x:v>2025-05</x:v>
      </x:c>
      <x:c r="N1533" s="4" t="n">
        <x:f>IF(AND(I1533="Settled",ISNUMBER(K1533)),1,0)</x:f>
        <x:v>1</x:v>
      </x:c>
      <x:c r="O1533" s="4" t="n">
        <x:f>IF(N1533=1,IF(K1533&gt;Summary!$B$5,1,0),"")</x:f>
        <x:v>1</x:v>
      </x:c>
      <x:c r="P1533" s="12" t="n">
        <x:f>IF(AND(ISNUMBER(F1533),ISNUMBER(G1533),G1533&gt;0),F1533/G1533,"")</x:f>
        <x:v>7.82088073337163</x:v>
      </x:c>
      <x:c r="Q1533" s="14" t="d">
        <x:v>2025-05-02T00:00:00.000Z</x:v>
      </x:c>
      <x:c r="R1533" t="str">
        <x:v>P00258</x:v>
      </x:c>
      <x:c r="S1533" t="str">
        <x:v>I01532</x:v>
      </x:c>
      <x:c r="T1533" t="str">
        <x:v>R01</x:v>
      </x:c>
      <x:c r="U1533" t="n">
        <x:v>0</x:v>
      </x:c>
      <x:c r="V1533" t="n">
        <x:v>0</x:v>
      </x:c>
    </x:row>
    <x:row r="1534" ht="20" customHeight="1">
      <x:c r="A1534" s="4" t="str">
        <x:v>C01533</x:v>
      </x:c>
      <x:c r="B1534" s="4" t="str">
        <x:v>Motor</x:v>
      </x:c>
      <x:c r="C1534" s="4" t="str">
        <x:v>South</x:v>
      </x:c>
      <x:c r="D1534" s="4" t="str">
        <x:v>Glass Damage</x:v>
      </x:c>
      <x:c r="E1534" s="4" t="str">
        <x:v>Low</x:v>
      </x:c>
      <x:c r="F1534" s="10" t="n">
        <x:v>7546.89</x:v>
      </x:c>
      <x:c r="G1534" s="10" t="n">
        <x:v>12976.03</x:v>
      </x:c>
      <x:c r="H1534" s="11" t="n">
        <x:v>7</x:v>
      </x:c>
      <x:c r="I1534" s="11" t="str">
        <x:v>Settled</x:v>
      </x:c>
      <x:c r="J1534" s="11" t="n">
        <x:v>3</x:v>
      </x:c>
      <x:c r="K1534" s="11" t="n">
        <x:v>16</x:v>
      </x:c>
      <x:c r="L1534" s="11" t="n">
        <x:v>0</x:v>
      </x:c>
      <x:c r="M1534" s="4" t="str">
        <x:v>2025-06</x:v>
      </x:c>
      <x:c r="N1534" s="4" t="n">
        <x:f>IF(AND(I1534="Settled",ISNUMBER(K1534)),1,0)</x:f>
        <x:v>1</x:v>
      </x:c>
      <x:c r="O1534" s="4" t="n">
        <x:f>IF(N1534=1,IF(K1534&gt;Summary!$B$5,1,0),"")</x:f>
        <x:v>0</x:v>
      </x:c>
      <x:c r="P1534" s="12" t="n">
        <x:f>IF(AND(ISNUMBER(F1534),ISNUMBER(G1534),G1534&gt;0),F1534/G1534,"")</x:f>
        <x:v>0.5816023853212423</x:v>
      </x:c>
      <x:c r="Q1534" s="14" t="d">
        <x:v>2025-06-09T00:00:00.000Z</x:v>
      </x:c>
      <x:c r="R1534" t="str">
        <x:v>P00504</x:v>
      </x:c>
      <x:c r="S1534" t="str">
        <x:v>I01533</x:v>
      </x:c>
      <x:c r="T1534" t="str">
        <x:v>R01</x:v>
      </x:c>
      <x:c r="U1534" t="n">
        <x:v>0</x:v>
      </x:c>
      <x:c r="V1534" t="n">
        <x:v>0</x:v>
      </x:c>
    </x:row>
    <x:row r="1535" ht="20" customHeight="1">
      <x:c r="A1535" s="4" t="str">
        <x:v>C01534</x:v>
      </x:c>
      <x:c r="B1535" s="4" t="str">
        <x:v>Motor</x:v>
      </x:c>
      <x:c r="C1535" s="4" t="str">
        <x:v>West</x:v>
      </x:c>
      <x:c r="D1535" s="4" t="str">
        <x:v>Collision</x:v>
      </x:c>
      <x:c r="E1535" s="4" t="str">
        <x:v>High</x:v>
      </x:c>
      <x:c r="F1535" s="10" t="n">
        <x:v>55889</x:v>
      </x:c>
      <x:c r="G1535" s="10" t="n">
        <x:v>6557.63</x:v>
      </x:c>
      <x:c r="H1535" s="11" t="n">
        <x:v>6</x:v>
      </x:c>
      <x:c r="I1535" s="11" t="str">
        <x:v>Settled</x:v>
      </x:c>
      <x:c r="J1535" s="11" t="n">
        <x:v>4</x:v>
      </x:c>
      <x:c r="K1535" s="11" t="n">
        <x:v>43</x:v>
      </x:c>
      <x:c r="L1535" s="11" t="n">
        <x:v>1</x:v>
      </x:c>
      <x:c r="M1535" s="4" t="str">
        <x:v>2025-04</x:v>
      </x:c>
      <x:c r="N1535" s="4" t="n">
        <x:f>IF(AND(I1535="Settled",ISNUMBER(K1535)),1,0)</x:f>
        <x:v>1</x:v>
      </x:c>
      <x:c r="O1535" s="4" t="n">
        <x:f>IF(N1535=1,IF(K1535&gt;Summary!$B$5,1,0),"")</x:f>
        <x:v>1</x:v>
      </x:c>
      <x:c r="P1535" s="12" t="n">
        <x:f>IF(AND(ISNUMBER(F1535),ISNUMBER(G1535),G1535&gt;0),F1535/G1535,"")</x:f>
        <x:v>8.522743735160416</x:v>
      </x:c>
      <x:c r="Q1535" s="14" t="d">
        <x:v>2025-04-09T00:00:00.000Z</x:v>
      </x:c>
      <x:c r="R1535" t="str">
        <x:v>P00333</x:v>
      </x:c>
      <x:c r="S1535" t="str">
        <x:v>I01534</x:v>
      </x:c>
      <x:c r="T1535" t="str">
        <x:v>R03</x:v>
      </x:c>
      <x:c r="U1535" t="n">
        <x:v>0</x:v>
      </x:c>
      <x:c r="V1535" t="n">
        <x:v>0</x:v>
      </x:c>
    </x:row>
    <x:row r="1536" ht="20" customHeight="1">
      <x:c r="A1536" s="4" t="str">
        <x:v>C01535</x:v>
      </x:c>
      <x:c r="B1536" s="4" t="str">
        <x:v>Motor</x:v>
      </x:c>
      <x:c r="C1536" s="4" t="str">
        <x:v>West</x:v>
      </x:c>
      <x:c r="D1536" s="4" t="str">
        <x:v>Collision</x:v>
      </x:c>
      <x:c r="E1536" s="4" t="str">
        <x:v>Medium</x:v>
      </x:c>
      <x:c r="F1536" s="10" t="n">
        <x:v>24751.39</x:v>
      </x:c>
      <x:c r="G1536" s="10" t="n">
        <x:v>10499.76</x:v>
      </x:c>
      <x:c r="H1536" s="11" t="n">
        <x:v>4</x:v>
      </x:c>
      <x:c r="I1536" s="11" t="str">
        <x:v>Settled</x:v>
      </x:c>
      <x:c r="J1536" s="11" t="n">
        <x:v>2</x:v>
      </x:c>
      <x:c r="K1536" s="11" t="n">
        <x:v>3</x:v>
      </x:c>
      <x:c r="L1536" s="11" t="n">
        <x:v>0</x:v>
      </x:c>
      <x:c r="M1536" s="4" t="str">
        <x:v>2025-03</x:v>
      </x:c>
      <x:c r="N1536" s="4" t="n">
        <x:f>IF(AND(I1536="Settled",ISNUMBER(K1536)),1,0)</x:f>
        <x:v>1</x:v>
      </x:c>
      <x:c r="O1536" s="4" t="n">
        <x:f>IF(N1536=1,IF(K1536&gt;Summary!$B$5,1,0),"")</x:f>
        <x:v>0</x:v>
      </x:c>
      <x:c r="P1536" s="12" t="n">
        <x:f>IF(AND(ISNUMBER(F1536),ISNUMBER(G1536),G1536&gt;0),F1536/G1536,"")</x:f>
        <x:v>2.3573291199036928</x:v>
      </x:c>
      <x:c r="Q1536" s="14" t="d">
        <x:v>2025-03-02T00:00:00.000Z</x:v>
      </x:c>
      <x:c r="R1536" t="str">
        <x:v>P00171</x:v>
      </x:c>
      <x:c r="S1536" t="str">
        <x:v>I01535</x:v>
      </x:c>
      <x:c r="T1536" t="str">
        <x:v>R03</x:v>
      </x:c>
      <x:c r="U1536" t="n">
        <x:v>0</x:v>
      </x:c>
      <x:c r="V1536" t="n">
        <x:v>0</x:v>
      </x:c>
    </x:row>
    <x:row r="1537" ht="20" customHeight="1">
      <x:c r="A1537" s="4" t="str">
        <x:v>C01536</x:v>
      </x:c>
      <x:c r="B1537" s="4" t="str">
        <x:v>Motor</x:v>
      </x:c>
      <x:c r="C1537" s="4" t="str">
        <x:v>North</x:v>
      </x:c>
      <x:c r="D1537" s="4" t="str">
        <x:v>Theft</x:v>
      </x:c>
      <x:c r="E1537" s="4" t="str">
        <x:v>Medium</x:v>
      </x:c>
      <x:c r="F1537" s="10" t="n">
        <x:v>36020.89</x:v>
      </x:c>
      <x:c r="G1537" s="10" t="n">
        <x:v>6528.45</x:v>
      </x:c>
      <x:c r="H1537" s="11" t="n">
        <x:v>10</x:v>
      </x:c>
      <x:c r="I1537" s="11" t="str">
        <x:v>Pending</x:v>
      </x:c>
      <x:c r="J1537" s="11" t="n">
        <x:v>4</x:v>
      </x:c>
      <x:c r="K1537" s="11"/>
      <x:c r="L1537" s="11" t="n">
        <x:v>1</x:v>
      </x:c>
      <x:c r="M1537" s="4" t="str">
        <x:v>2025-06</x:v>
      </x:c>
      <x:c r="N1537" s="4" t="n">
        <x:f>IF(AND(I1537="Settled",ISNUMBER(K1537)),1,0)</x:f>
        <x:v>0</x:v>
      </x:c>
      <x:c r="O1537" s="4" t="str">
        <x:f>IF(N1537=1,IF(K1537&gt;Summary!$B$5,1,0),"")</x:f>
      </x:c>
      <x:c r="P1537" s="12" t="n">
        <x:f>IF(AND(ISNUMBER(F1537),ISNUMBER(G1537),G1537&gt;0),F1537/G1537,"")</x:f>
        <x:v>5.5175255994914565</x:v>
      </x:c>
      <x:c r="Q1537" s="14" t="d">
        <x:v>2025-06-07T00:00:00.000Z</x:v>
      </x:c>
      <x:c r="R1537" t="str">
        <x:v>P00004</x:v>
      </x:c>
      <x:c r="S1537" t="str">
        <x:v>I01536</x:v>
      </x:c>
      <x:c r="T1537" t="str">
        <x:v>R02</x:v>
      </x:c>
      <x:c r="U1537" t="n">
        <x:v>0</x:v>
      </x:c>
      <x:c r="V1537" t="n">
        <x:v>0</x:v>
      </x:c>
    </x:row>
    <x:row r="1538" ht="20" customHeight="1">
      <x:c r="A1538" s="4" t="str">
        <x:v>C01537</x:v>
      </x:c>
      <x:c r="B1538" s="4" t="str">
        <x:v>Property</x:v>
      </x:c>
      <x:c r="C1538" s="4" t="str">
        <x:v>South</x:v>
      </x:c>
      <x:c r="D1538" s="4" t="str">
        <x:v>Fire</x:v>
      </x:c>
      <x:c r="E1538" s="4" t="str">
        <x:v>Medium</x:v>
      </x:c>
      <x:c r="F1538" s="10" t="n">
        <x:v>173392.23</x:v>
      </x:c>
      <x:c r="G1538" s="10" t="n">
        <x:v>5390.33</x:v>
      </x:c>
      <x:c r="H1538" s="11" t="n">
        <x:v>10</x:v>
      </x:c>
      <x:c r="I1538" s="11" t="str">
        <x:v>Settled</x:v>
      </x:c>
      <x:c r="J1538" s="11" t="n">
        <x:v>6</x:v>
      </x:c>
      <x:c r="K1538" s="11" t="n">
        <x:v>35</x:v>
      </x:c>
      <x:c r="L1538" s="11" t="n">
        <x:v>1</x:v>
      </x:c>
      <x:c r="M1538" s="4" t="str">
        <x:v>2025-03</x:v>
      </x:c>
      <x:c r="N1538" s="4" t="n">
        <x:f>IF(AND(I1538="Settled",ISNUMBER(K1538)),1,0)</x:f>
        <x:v>1</x:v>
      </x:c>
      <x:c r="O1538" s="4" t="n">
        <x:f>IF(N1538=1,IF(K1538&gt;Summary!$B$5,1,0),"")</x:f>
        <x:v>1</x:v>
      </x:c>
      <x:c r="P1538" s="12" t="n">
        <x:f>IF(AND(ISNUMBER(F1538),ISNUMBER(G1538),G1538&gt;0),F1538/G1538,"")</x:f>
        <x:v>32.16727547293023</x:v>
      </x:c>
      <x:c r="Q1538" s="14" t="d">
        <x:v>2025-03-28T00:00:00.000Z</x:v>
      </x:c>
      <x:c r="R1538" t="str">
        <x:v>P00132</x:v>
      </x:c>
      <x:c r="S1538" t="str">
        <x:v>I01537</x:v>
      </x:c>
      <x:c r="T1538" t="str">
        <x:v>R01</x:v>
      </x:c>
      <x:c r="U1538" t="n">
        <x:v>0</x:v>
      </x:c>
      <x:c r="V1538" t="n">
        <x:v>0</x:v>
      </x:c>
    </x:row>
    <x:row r="1539" ht="20" customHeight="1">
      <x:c r="A1539" s="4" t="str">
        <x:v>C01538</x:v>
      </x:c>
      <x:c r="B1539" s="4" t="str">
        <x:v>Motor</x:v>
      </x:c>
      <x:c r="C1539" s="4" t="str">
        <x:v>North</x:v>
      </x:c>
      <x:c r="D1539" s="4" t="str">
        <x:v>Theft</x:v>
      </x:c>
      <x:c r="E1539" s="4" t="str">
        <x:v>Medium</x:v>
      </x:c>
      <x:c r="F1539" s="10" t="n">
        <x:v>61276.49</x:v>
      </x:c>
      <x:c r="G1539" s="10" t="n">
        <x:v>14255.76</x:v>
      </x:c>
      <x:c r="H1539" s="11" t="n">
        <x:v>4</x:v>
      </x:c>
      <x:c r="I1539" s="11" t="str">
        <x:v>Settled</x:v>
      </x:c>
      <x:c r="J1539" s="11" t="n">
        <x:v>6</x:v>
      </x:c>
      <x:c r="K1539" s="11" t="n">
        <x:v>31</x:v>
      </x:c>
      <x:c r="L1539" s="11" t="n">
        <x:v>1</x:v>
      </x:c>
      <x:c r="M1539" s="4" t="str">
        <x:v>2025-09</x:v>
      </x:c>
      <x:c r="N1539" s="4" t="n">
        <x:f>IF(AND(I1539="Settled",ISNUMBER(K1539)),1,0)</x:f>
        <x:v>1</x:v>
      </x:c>
      <x:c r="O1539" s="4" t="n">
        <x:f>IF(N1539=1,IF(K1539&gt;Summary!$B$5,1,0),"")</x:f>
        <x:v>1</x:v>
      </x:c>
      <x:c r="P1539" s="12" t="n">
        <x:f>IF(AND(ISNUMBER(F1539),ISNUMBER(G1539),G1539&gt;0),F1539/G1539,"")</x:f>
        <x:v>4.298367116169183</x:v>
      </x:c>
      <x:c r="Q1539" s="14" t="d">
        <x:v>2025-09-27T00:00:00.000Z</x:v>
      </x:c>
      <x:c r="R1539" t="str">
        <x:v>P00840</x:v>
      </x:c>
      <x:c r="S1539" t="str">
        <x:v>I01538</x:v>
      </x:c>
      <x:c r="T1539" t="str">
        <x:v>R02</x:v>
      </x:c>
      <x:c r="U1539" t="n">
        <x:v>0</x:v>
      </x:c>
      <x:c r="V1539" t="n">
        <x:v>0</x:v>
      </x:c>
    </x:row>
    <x:row r="1540" ht="20" customHeight="1">
      <x:c r="A1540" s="4" t="str">
        <x:v>C01539</x:v>
      </x:c>
      <x:c r="B1540" s="4" t="str">
        <x:v>Motor</x:v>
      </x:c>
      <x:c r="C1540" s="4" t="str">
        <x:v>East</x:v>
      </x:c>
      <x:c r="D1540" s="4" t="str">
        <x:v>Glass Damage</x:v>
      </x:c>
      <x:c r="E1540" s="4" t="str">
        <x:v>Medium</x:v>
      </x:c>
      <x:c r="F1540" s="10" t="n">
        <x:v>5221.6</x:v>
      </x:c>
      <x:c r="G1540" s="10" t="n">
        <x:v>9537.7</x:v>
      </x:c>
      <x:c r="H1540" s="11" t="n">
        <x:v>6</x:v>
      </x:c>
      <x:c r="I1540" s="11" t="str">
        <x:v>Settled</x:v>
      </x:c>
      <x:c r="J1540" s="11" t="n">
        <x:v>3</x:v>
      </x:c>
      <x:c r="K1540" s="11" t="n">
        <x:v>5</x:v>
      </x:c>
      <x:c r="L1540" s="11" t="n">
        <x:v>0</x:v>
      </x:c>
      <x:c r="M1540" s="4" t="str">
        <x:v>2025-11</x:v>
      </x:c>
      <x:c r="N1540" s="4" t="n">
        <x:f>IF(AND(I1540="Settled",ISNUMBER(K1540)),1,0)</x:f>
        <x:v>1</x:v>
      </x:c>
      <x:c r="O1540" s="4" t="n">
        <x:f>IF(N1540=1,IF(K1540&gt;Summary!$B$5,1,0),"")</x:f>
        <x:v>0</x:v>
      </x:c>
      <x:c r="P1540" s="12" t="n">
        <x:f>IF(AND(ISNUMBER(F1540),ISNUMBER(G1540),G1540&gt;0),F1540/G1540,"")</x:f>
        <x:v>0.5474695157113351</x:v>
      </x:c>
      <x:c r="Q1540" s="14" t="d">
        <x:v>2025-11-27T00:00:00.000Z</x:v>
      </x:c>
      <x:c r="R1540" t="str">
        <x:v>P00243</x:v>
      </x:c>
      <x:c r="S1540" t="str">
        <x:v>I01539</x:v>
      </x:c>
      <x:c r="T1540" t="str">
        <x:v>R04</x:v>
      </x:c>
      <x:c r="U1540" t="n">
        <x:v>0</x:v>
      </x:c>
      <x:c r="V1540" t="n">
        <x:v>0</x:v>
      </x:c>
    </x:row>
    <x:row r="1541" ht="20" customHeight="1">
      <x:c r="A1541" s="4" t="str">
        <x:v>C01540</x:v>
      </x:c>
      <x:c r="B1541" s="4" t="str">
        <x:v>Motor</x:v>
      </x:c>
      <x:c r="C1541" s="4" t="str">
        <x:v>East</x:v>
      </x:c>
      <x:c r="D1541" s="4" t="str">
        <x:v>Collision</x:v>
      </x:c>
      <x:c r="E1541" s="4" t="str">
        <x:v>Low</x:v>
      </x:c>
      <x:c r="F1541" s="10" t="n">
        <x:v>21403.75</x:v>
      </x:c>
      <x:c r="G1541" s="10" t="n">
        <x:v>8494.61</x:v>
      </x:c>
      <x:c r="H1541" s="11" t="n">
        <x:v>2</x:v>
      </x:c>
      <x:c r="I1541" s="11" t="str">
        <x:v>Pending</x:v>
      </x:c>
      <x:c r="J1541" s="11" t="n">
        <x:v>2</x:v>
      </x:c>
      <x:c r="K1541" s="11"/>
      <x:c r="L1541" s="11" t="n">
        <x:v>0</x:v>
      </x:c>
      <x:c r="M1541" s="4" t="str">
        <x:v>2025-03</x:v>
      </x:c>
      <x:c r="N1541" s="4" t="n">
        <x:f>IF(AND(I1541="Settled",ISNUMBER(K1541)),1,0)</x:f>
        <x:v>0</x:v>
      </x:c>
      <x:c r="O1541" s="4" t="str">
        <x:f>IF(N1541=1,IF(K1541&gt;Summary!$B$5,1,0),"")</x:f>
      </x:c>
      <x:c r="P1541" s="12" t="n">
        <x:f>IF(AND(ISNUMBER(F1541),ISNUMBER(G1541),G1541&gt;0),F1541/G1541,"")</x:f>
        <x:v>2.5196860126597924</x:v>
      </x:c>
      <x:c r="Q1541" s="14" t="d">
        <x:v>2025-03-12T00:00:00.000Z</x:v>
      </x:c>
      <x:c r="R1541" t="str">
        <x:v>P00312</x:v>
      </x:c>
      <x:c r="S1541" t="str">
        <x:v>I01540</x:v>
      </x:c>
      <x:c r="T1541" t="str">
        <x:v>R04</x:v>
      </x:c>
      <x:c r="U1541" t="n">
        <x:v>0</x:v>
      </x:c>
      <x:c r="V1541" t="n">
        <x:v>0</x:v>
      </x:c>
    </x:row>
    <x:row r="1542" ht="20" customHeight="1">
      <x:c r="A1542" s="4" t="str">
        <x:v>C01541</x:v>
      </x:c>
      <x:c r="B1542" s="4" t="str">
        <x:v>Property</x:v>
      </x:c>
      <x:c r="C1542" s="4" t="str">
        <x:v>South</x:v>
      </x:c>
      <x:c r="D1542" s="4" t="str">
        <x:v>Fire</x:v>
      </x:c>
      <x:c r="E1542" s="4" t="str">
        <x:v>Medium</x:v>
      </x:c>
      <x:c r="F1542" s="10" t="n">
        <x:v>174586.6</x:v>
      </x:c>
      <x:c r="G1542" s="10" t="n">
        <x:v>8766.68</x:v>
      </x:c>
      <x:c r="H1542" s="11" t="n">
        <x:v>6</x:v>
      </x:c>
      <x:c r="I1542" s="11" t="str">
        <x:v>Settled</x:v>
      </x:c>
      <x:c r="J1542" s="11" t="n">
        <x:v>4</x:v>
      </x:c>
      <x:c r="K1542" s="11" t="n">
        <x:v>25</x:v>
      </x:c>
      <x:c r="L1542" s="11" t="n">
        <x:v>1</x:v>
      </x:c>
      <x:c r="M1542" s="4" t="str">
        <x:v>2025-01</x:v>
      </x:c>
      <x:c r="N1542" s="4" t="n">
        <x:f>IF(AND(I1542="Settled",ISNUMBER(K1542)),1,0)</x:f>
        <x:v>1</x:v>
      </x:c>
      <x:c r="O1542" s="4" t="n">
        <x:f>IF(N1542=1,IF(K1542&gt;Summary!$B$5,1,0),"")</x:f>
        <x:v>0</x:v>
      </x:c>
      <x:c r="P1542" s="12" t="n">
        <x:f>IF(AND(ISNUMBER(F1542),ISNUMBER(G1542),G1542&gt;0),F1542/G1542,"")</x:f>
        <x:v>19.914791004120147</x:v>
      </x:c>
      <x:c r="Q1542" s="14" t="d">
        <x:v>2025-01-03T00:00:00.000Z</x:v>
      </x:c>
      <x:c r="R1542" t="str">
        <x:v>P00189</x:v>
      </x:c>
      <x:c r="S1542" t="str">
        <x:v>I01541</x:v>
      </x:c>
      <x:c r="T1542" t="str">
        <x:v>R01</x:v>
      </x:c>
      <x:c r="U1542" t="n">
        <x:v>0</x:v>
      </x:c>
      <x:c r="V1542" t="n">
        <x:v>0</x:v>
      </x:c>
    </x:row>
    <x:row r="1543" ht="20" customHeight="1">
      <x:c r="A1543" s="4" t="str">
        <x:v>C01542</x:v>
      </x:c>
      <x:c r="B1543" s="4" t="str">
        <x:v>Motor</x:v>
      </x:c>
      <x:c r="C1543" s="4" t="str">
        <x:v>West</x:v>
      </x:c>
      <x:c r="D1543" s="4" t="str">
        <x:v>Collision</x:v>
      </x:c>
      <x:c r="E1543" s="4" t="str">
        <x:v>Low</x:v>
      </x:c>
      <x:c r="F1543" s="10" t="n">
        <x:v>37775.14</x:v>
      </x:c>
      <x:c r="G1543" s="10" t="n">
        <x:v>17460.84</x:v>
      </x:c>
      <x:c r="H1543" s="11" t="n">
        <x:v>8</x:v>
      </x:c>
      <x:c r="I1543" s="11" t="str">
        <x:v>Settled</x:v>
      </x:c>
      <x:c r="J1543" s="11" t="n">
        <x:v>3</x:v>
      </x:c>
      <x:c r="K1543" s="11" t="n">
        <x:v>22</x:v>
      </x:c>
      <x:c r="L1543" s="11" t="n">
        <x:v>0</x:v>
      </x:c>
      <x:c r="M1543" s="4" t="str">
        <x:v>2025-11</x:v>
      </x:c>
      <x:c r="N1543" s="4" t="n">
        <x:f>IF(AND(I1543="Settled",ISNUMBER(K1543)),1,0)</x:f>
        <x:v>1</x:v>
      </x:c>
      <x:c r="O1543" s="4" t="n">
        <x:f>IF(N1543=1,IF(K1543&gt;Summary!$B$5,1,0),"")</x:f>
        <x:v>0</x:v>
      </x:c>
      <x:c r="P1543" s="12" t="n">
        <x:f>IF(AND(ISNUMBER(F1543),ISNUMBER(G1543),G1543&gt;0),F1543/G1543,"")</x:f>
        <x:v>2.163420545632398</x:v>
      </x:c>
      <x:c r="Q1543" s="14" t="d">
        <x:v>2025-11-16T00:00:00.000Z</x:v>
      </x:c>
      <x:c r="R1543" t="str">
        <x:v>P01159</x:v>
      </x:c>
      <x:c r="S1543" t="str">
        <x:v>I01542</x:v>
      </x:c>
      <x:c r="T1543" t="str">
        <x:v>R03</x:v>
      </x:c>
      <x:c r="U1543" t="n">
        <x:v>0</x:v>
      </x:c>
      <x:c r="V1543" t="n">
        <x:v>0</x:v>
      </x:c>
    </x:row>
    <x:row r="1544" ht="20" customHeight="1">
      <x:c r="A1544" s="4" t="str">
        <x:v>C01543</x:v>
      </x:c>
      <x:c r="B1544" s="4" t="str">
        <x:v>Property</x:v>
      </x:c>
      <x:c r="C1544" s="4" t="str">
        <x:v>North</x:v>
      </x:c>
      <x:c r="D1544" s="4" t="str">
        <x:v>Fire</x:v>
      </x:c>
      <x:c r="E1544" s="4" t="str">
        <x:v>Medium</x:v>
      </x:c>
      <x:c r="F1544" s="10" t="n">
        <x:v>556768.65</x:v>
      </x:c>
      <x:c r="G1544" s="10" t="n">
        <x:v>7089.01</x:v>
      </x:c>
      <x:c r="H1544" s="11" t="n">
        <x:v>6</x:v>
      </x:c>
      <x:c r="I1544" s="11" t="str">
        <x:v>Settled</x:v>
      </x:c>
      <x:c r="J1544" s="11" t="n">
        <x:v>4</x:v>
      </x:c>
      <x:c r="K1544" s="11" t="n">
        <x:v>30</x:v>
      </x:c>
      <x:c r="L1544" s="11" t="n">
        <x:v>1</x:v>
      </x:c>
      <x:c r="M1544" s="4" t="str">
        <x:v>2025-04</x:v>
      </x:c>
      <x:c r="N1544" s="4" t="n">
        <x:f>IF(AND(I1544="Settled",ISNUMBER(K1544)),1,0)</x:f>
        <x:v>1</x:v>
      </x:c>
      <x:c r="O1544" s="4" t="n">
        <x:f>IF(N1544=1,IF(K1544&gt;Summary!$B$5,1,0),"")</x:f>
        <x:v>0</x:v>
      </x:c>
      <x:c r="P1544" s="12" t="n">
        <x:f>IF(AND(ISNUMBER(F1544),ISNUMBER(G1544),G1544&gt;0),F1544/G1544,"")</x:f>
        <x:v>78.5396903093662</x:v>
      </x:c>
      <x:c r="Q1544" s="14" t="d">
        <x:v>2025-04-18T00:00:00.000Z</x:v>
      </x:c>
      <x:c r="R1544" t="str">
        <x:v>P01018</x:v>
      </x:c>
      <x:c r="S1544" t="str">
        <x:v>I01543</x:v>
      </x:c>
      <x:c r="T1544" t="str">
        <x:v>R02</x:v>
      </x:c>
      <x:c r="U1544" t="n">
        <x:v>0</x:v>
      </x:c>
      <x:c r="V1544" t="n">
        <x:v>0</x:v>
      </x:c>
    </x:row>
    <x:row r="1545" ht="20" customHeight="1">
      <x:c r="A1545" s="4" t="str">
        <x:v>C01544</x:v>
      </x:c>
      <x:c r="B1545" s="4" t="str">
        <x:v>Motor</x:v>
      </x:c>
      <x:c r="C1545" s="4" t="str">
        <x:v>North</x:v>
      </x:c>
      <x:c r="D1545" s="4" t="str">
        <x:v>Collision</x:v>
      </x:c>
      <x:c r="E1545" s="4" t="str">
        <x:v>Medium</x:v>
      </x:c>
      <x:c r="F1545" s="10" t="n">
        <x:v>59131.55</x:v>
      </x:c>
      <x:c r="G1545" s="10" t="n">
        <x:v>14272.56</x:v>
      </x:c>
      <x:c r="H1545" s="11" t="n">
        <x:v>6</x:v>
      </x:c>
      <x:c r="I1545" s="11" t="str">
        <x:v>Settled</x:v>
      </x:c>
      <x:c r="J1545" s="11" t="n">
        <x:v>2</x:v>
      </x:c>
      <x:c r="K1545" s="11" t="n">
        <x:v>11</x:v>
      </x:c>
      <x:c r="L1545" s="11" t="n">
        <x:v>0</x:v>
      </x:c>
      <x:c r="M1545" s="4" t="str">
        <x:v>2025-04</x:v>
      </x:c>
      <x:c r="N1545" s="4" t="n">
        <x:f>IF(AND(I1545="Settled",ISNUMBER(K1545)),1,0)</x:f>
        <x:v>1</x:v>
      </x:c>
      <x:c r="O1545" s="4" t="n">
        <x:f>IF(N1545=1,IF(K1545&gt;Summary!$B$5,1,0),"")</x:f>
        <x:v>0</x:v>
      </x:c>
      <x:c r="P1545" s="12" t="n">
        <x:f>IF(AND(ISNUMBER(F1545),ISNUMBER(G1545),G1545&gt;0),F1545/G1545,"")</x:f>
        <x:v>4.1430233959429845</x:v>
      </x:c>
      <x:c r="Q1545" s="14" t="d">
        <x:v>2025-04-04T00:00:00.000Z</x:v>
      </x:c>
      <x:c r="R1545" t="str">
        <x:v>P01540</x:v>
      </x:c>
      <x:c r="S1545" t="str">
        <x:v>I01544</x:v>
      </x:c>
      <x:c r="T1545" t="str">
        <x:v>R02</x:v>
      </x:c>
      <x:c r="U1545" t="n">
        <x:v>0</x:v>
      </x:c>
      <x:c r="V1545" t="n">
        <x:v>0</x:v>
      </x:c>
    </x:row>
    <x:row r="1546" ht="20" customHeight="1">
      <x:c r="A1546" s="4" t="str">
        <x:v>C01545</x:v>
      </x:c>
      <x:c r="B1546" s="4" t="str">
        <x:v>Property</x:v>
      </x:c>
      <x:c r="C1546" s="4" t="str">
        <x:v>South</x:v>
      </x:c>
      <x:c r="D1546" s="4" t="str">
        <x:v>Water Damage</x:v>
      </x:c>
      <x:c r="E1546" s="4" t="str">
        <x:v>High</x:v>
      </x:c>
      <x:c r="F1546" s="10" t="n">
        <x:v>86019.18</x:v>
      </x:c>
      <x:c r="G1546" s="10" t="n">
        <x:v>7563.66</x:v>
      </x:c>
      <x:c r="H1546" s="11" t="n">
        <x:v>6</x:v>
      </x:c>
      <x:c r="I1546" s="11" t="str">
        <x:v>Settled</x:v>
      </x:c>
      <x:c r="J1546" s="11" t="n">
        <x:v>4</x:v>
      </x:c>
      <x:c r="K1546" s="11" t="n">
        <x:v>26</x:v>
      </x:c>
      <x:c r="L1546" s="11" t="n">
        <x:v>1</x:v>
      </x:c>
      <x:c r="M1546" s="4" t="str">
        <x:v>2025-11</x:v>
      </x:c>
      <x:c r="N1546" s="4" t="n">
        <x:f>IF(AND(I1546="Settled",ISNUMBER(K1546)),1,0)</x:f>
        <x:v>1</x:v>
      </x:c>
      <x:c r="O1546" s="4" t="n">
        <x:f>IF(N1546=1,IF(K1546&gt;Summary!$B$5,1,0),"")</x:f>
        <x:v>0</x:v>
      </x:c>
      <x:c r="P1546" s="12" t="n">
        <x:f>IF(AND(ISNUMBER(F1546),ISNUMBER(G1546),G1546&gt;0),F1546/G1546,"")</x:f>
        <x:v>11.37269258533567</x:v>
      </x:c>
      <x:c r="Q1546" s="14" t="d">
        <x:v>2025-11-09T00:00:00.000Z</x:v>
      </x:c>
      <x:c r="R1546" t="str">
        <x:v>P00179</x:v>
      </x:c>
      <x:c r="S1546" t="str">
        <x:v>I01545</x:v>
      </x:c>
      <x:c r="T1546" t="str">
        <x:v>R01</x:v>
      </x:c>
      <x:c r="U1546" t="n">
        <x:v>0</x:v>
      </x:c>
      <x:c r="V1546" t="n">
        <x:v>0</x:v>
      </x:c>
    </x:row>
    <x:row r="1547" ht="20" customHeight="1">
      <x:c r="A1547" s="4" t="str">
        <x:v>C01546</x:v>
      </x:c>
      <x:c r="B1547" s="4" t="str">
        <x:v>Motor</x:v>
      </x:c>
      <x:c r="C1547" s="4" t="str">
        <x:v>North</x:v>
      </x:c>
      <x:c r="D1547" s="4" t="str">
        <x:v>Collision</x:v>
      </x:c>
      <x:c r="E1547" s="4" t="str">
        <x:v>Medium</x:v>
      </x:c>
      <x:c r="F1547" s="10" t="n">
        <x:v>65655.11</x:v>
      </x:c>
      <x:c r="G1547" s="10" t="n">
        <x:v>9702.26</x:v>
      </x:c>
      <x:c r="H1547" s="11" t="n">
        <x:v>5</x:v>
      </x:c>
      <x:c r="I1547" s="11" t="str">
        <x:v>Pending</x:v>
      </x:c>
      <x:c r="J1547" s="11" t="n">
        <x:v>3</x:v>
      </x:c>
      <x:c r="K1547" s="11"/>
      <x:c r="L1547" s="11" t="n">
        <x:v>0</x:v>
      </x:c>
      <x:c r="M1547" s="4" t="str">
        <x:v>2025-11</x:v>
      </x:c>
      <x:c r="N1547" s="4" t="n">
        <x:f>IF(AND(I1547="Settled",ISNUMBER(K1547)),1,0)</x:f>
        <x:v>0</x:v>
      </x:c>
      <x:c r="O1547" s="4" t="str">
        <x:f>IF(N1547=1,IF(K1547&gt;Summary!$B$5,1,0),"")</x:f>
      </x:c>
      <x:c r="P1547" s="12" t="n">
        <x:f>IF(AND(ISNUMBER(F1547),ISNUMBER(G1547),G1547&gt;0),F1547/G1547,"")</x:f>
        <x:v>6.766991402003245</x:v>
      </x:c>
      <x:c r="Q1547" s="14" t="d">
        <x:v>2025-11-03T00:00:00.000Z</x:v>
      </x:c>
      <x:c r="R1547" t="str">
        <x:v>P00335</x:v>
      </x:c>
      <x:c r="S1547" t="str">
        <x:v>I01546</x:v>
      </x:c>
      <x:c r="T1547" t="str">
        <x:v>R02</x:v>
      </x:c>
      <x:c r="U1547" t="n">
        <x:v>0</x:v>
      </x:c>
      <x:c r="V1547" t="n">
        <x:v>0</x:v>
      </x:c>
    </x:row>
    <x:row r="1548" ht="20" customHeight="1">
      <x:c r="A1548" s="4" t="str">
        <x:v>C01547</x:v>
      </x:c>
      <x:c r="B1548" s="4" t="str">
        <x:v>Motor</x:v>
      </x:c>
      <x:c r="C1548" s="4" t="str">
        <x:v>North</x:v>
      </x:c>
      <x:c r="D1548" s="4" t="str">
        <x:v>Glass Damage</x:v>
      </x:c>
      <x:c r="E1548" s="4" t="str">
        <x:v>Low</x:v>
      </x:c>
      <x:c r="F1548" s="10" t="n">
        <x:v>4954.23</x:v>
      </x:c>
      <x:c r="G1548" s="10" t="n">
        <x:v>5371.42</x:v>
      </x:c>
      <x:c r="H1548" s="11" t="n">
        <x:v>5</x:v>
      </x:c>
      <x:c r="I1548" s="11" t="str">
        <x:v>Settled</x:v>
      </x:c>
      <x:c r="J1548" s="11" t="n">
        <x:v>2</x:v>
      </x:c>
      <x:c r="K1548" s="11" t="n">
        <x:v>15</x:v>
      </x:c>
      <x:c r="L1548" s="11" t="n">
        <x:v>0</x:v>
      </x:c>
      <x:c r="M1548" s="4" t="str">
        <x:v>2025-07</x:v>
      </x:c>
      <x:c r="N1548" s="4" t="n">
        <x:f>IF(AND(I1548="Settled",ISNUMBER(K1548)),1,0)</x:f>
        <x:v>1</x:v>
      </x:c>
      <x:c r="O1548" s="4" t="n">
        <x:f>IF(N1548=1,IF(K1548&gt;Summary!$B$5,1,0),"")</x:f>
        <x:v>0</x:v>
      </x:c>
      <x:c r="P1548" s="12" t="n">
        <x:f>IF(AND(ISNUMBER(F1548),ISNUMBER(G1548),G1548&gt;0),F1548/G1548,"")</x:f>
        <x:v>0.9223315249971142</x:v>
      </x:c>
      <x:c r="Q1548" s="14" t="d">
        <x:v>2025-07-31T00:00:00.000Z</x:v>
      </x:c>
      <x:c r="R1548" t="str">
        <x:v>P00730</x:v>
      </x:c>
      <x:c r="S1548" t="str">
        <x:v>I01547</x:v>
      </x:c>
      <x:c r="T1548" t="str">
        <x:v>R02</x:v>
      </x:c>
      <x:c r="U1548" t="n">
        <x:v>0</x:v>
      </x:c>
      <x:c r="V1548" t="n">
        <x:v>0</x:v>
      </x:c>
    </x:row>
    <x:row r="1549" ht="20" customHeight="1">
      <x:c r="A1549" s="4" t="str">
        <x:v>C01548</x:v>
      </x:c>
      <x:c r="B1549" s="4" t="str">
        <x:v>Motor</x:v>
      </x:c>
      <x:c r="C1549" s="4" t="str">
        <x:v>North</x:v>
      </x:c>
      <x:c r="D1549" s="4" t="str">
        <x:v>Glass Damage</x:v>
      </x:c>
      <x:c r="E1549" s="4" t="str">
        <x:v>Medium</x:v>
      </x:c>
      <x:c r="F1549" s="10" t="n">
        <x:v>10077.99</x:v>
      </x:c>
      <x:c r="G1549" s="10" t="n">
        <x:v>4623</x:v>
      </x:c>
      <x:c r="H1549" s="11" t="n">
        <x:v>7</x:v>
      </x:c>
      <x:c r="I1549" s="11" t="str">
        <x:v>Pending</x:v>
      </x:c>
      <x:c r="J1549" s="11" t="n">
        <x:v>4</x:v>
      </x:c>
      <x:c r="K1549" s="11"/>
      <x:c r="L1549" s="11" t="n">
        <x:v>0</x:v>
      </x:c>
      <x:c r="M1549" s="4" t="str">
        <x:v>2025-02</x:v>
      </x:c>
      <x:c r="N1549" s="4" t="n">
        <x:f>IF(AND(I1549="Settled",ISNUMBER(K1549)),1,0)</x:f>
        <x:v>0</x:v>
      </x:c>
      <x:c r="O1549" s="4" t="str">
        <x:f>IF(N1549=1,IF(K1549&gt;Summary!$B$5,1,0),"")</x:f>
      </x:c>
      <x:c r="P1549" s="12" t="n">
        <x:f>IF(AND(ISNUMBER(F1549),ISNUMBER(G1549),G1549&gt;0),F1549/G1549,"")</x:f>
        <x:v>2.1799675535366645</x:v>
      </x:c>
      <x:c r="Q1549" s="14" t="d">
        <x:v>2025-02-26T00:00:00.000Z</x:v>
      </x:c>
      <x:c r="R1549" t="str">
        <x:v>P01039</x:v>
      </x:c>
      <x:c r="S1549" t="str">
        <x:v>I01548</x:v>
      </x:c>
      <x:c r="T1549" t="str">
        <x:v>R02</x:v>
      </x:c>
      <x:c r="U1549" t="n">
        <x:v>0</x:v>
      </x:c>
      <x:c r="V1549" t="n">
        <x:v>0</x:v>
      </x:c>
    </x:row>
    <x:row r="1550" ht="20" customHeight="1">
      <x:c r="A1550" s="4" t="str">
        <x:v>C01549</x:v>
      </x:c>
      <x:c r="B1550" s="4" t="str">
        <x:v>Motor</x:v>
      </x:c>
      <x:c r="C1550" s="4" t="str">
        <x:v>North</x:v>
      </x:c>
      <x:c r="D1550" s="4" t="str">
        <x:v>Theft</x:v>
      </x:c>
      <x:c r="E1550" s="4" t="str">
        <x:v>Low</x:v>
      </x:c>
      <x:c r="F1550" s="10" t="n">
        <x:v>19639.49</x:v>
      </x:c>
      <x:c r="G1550" s="10" t="n">
        <x:v>7237.35</x:v>
      </x:c>
      <x:c r="H1550" s="11" t="n">
        <x:v>10</x:v>
      </x:c>
      <x:c r="I1550" s="11" t="str">
        <x:v>Settled</x:v>
      </x:c>
      <x:c r="J1550" s="11" t="n">
        <x:v>5</x:v>
      </x:c>
      <x:c r="K1550" s="11" t="n">
        <x:v>30</x:v>
      </x:c>
      <x:c r="L1550" s="11" t="n">
        <x:v>1</x:v>
      </x:c>
      <x:c r="M1550" s="4" t="str">
        <x:v>2025-09</x:v>
      </x:c>
      <x:c r="N1550" s="4" t="n">
        <x:f>IF(AND(I1550="Settled",ISNUMBER(K1550)),1,0)</x:f>
        <x:v>1</x:v>
      </x:c>
      <x:c r="O1550" s="4" t="n">
        <x:f>IF(N1550=1,IF(K1550&gt;Summary!$B$5,1,0),"")</x:f>
        <x:v>0</x:v>
      </x:c>
      <x:c r="P1550" s="12" t="n">
        <x:f>IF(AND(ISNUMBER(F1550),ISNUMBER(G1550),G1550&gt;0),F1550/G1550,"")</x:f>
        <x:v>2.7136299888771442</x:v>
      </x:c>
      <x:c r="Q1550" s="14" t="d">
        <x:v>2025-09-15T00:00:00.000Z</x:v>
      </x:c>
      <x:c r="R1550" t="str">
        <x:v>P00209</x:v>
      </x:c>
      <x:c r="S1550" t="str">
        <x:v>I01549</x:v>
      </x:c>
      <x:c r="T1550" t="str">
        <x:v>R02</x:v>
      </x:c>
      <x:c r="U1550" t="n">
        <x:v>0</x:v>
      </x:c>
      <x:c r="V1550" t="n">
        <x:v>0</x:v>
      </x:c>
    </x:row>
    <x:row r="1551" ht="20" customHeight="1">
      <x:c r="A1551" s="4" t="str">
        <x:v>C01550</x:v>
      </x:c>
      <x:c r="B1551" s="4" t="str">
        <x:v>Motor</x:v>
      </x:c>
      <x:c r="C1551" s="4" t="str">
        <x:v>South</x:v>
      </x:c>
      <x:c r="D1551" s="4" t="str">
        <x:v>Collision</x:v>
      </x:c>
      <x:c r="E1551" s="4" t="str">
        <x:v>Medium</x:v>
      </x:c>
      <x:c r="F1551" s="10" t="n">
        <x:v>35637.41</x:v>
      </x:c>
      <x:c r="G1551" s="10" t="n">
        <x:v>8933.05</x:v>
      </x:c>
      <x:c r="H1551" s="11" t="n">
        <x:v>1</x:v>
      </x:c>
      <x:c r="I1551" s="11" t="str">
        <x:v>Settled</x:v>
      </x:c>
      <x:c r="J1551" s="11" t="n">
        <x:v>2</x:v>
      </x:c>
      <x:c r="K1551" s="11"/>
      <x:c r="L1551" s="11" t="n">
        <x:v>0</x:v>
      </x:c>
      <x:c r="M1551" s="4" t="str">
        <x:v>2025-09</x:v>
      </x:c>
      <x:c r="N1551" s="4" t="n">
        <x:f>IF(AND(I1551="Settled",ISNUMBER(K1551)),1,0)</x:f>
        <x:v>0</x:v>
      </x:c>
      <x:c r="O1551" s="4" t="str">
        <x:f>IF(N1551=1,IF(K1551&gt;Summary!$B$5,1,0),"")</x:f>
      </x:c>
      <x:c r="P1551" s="12" t="n">
        <x:f>IF(AND(ISNUMBER(F1551),ISNUMBER(G1551),G1551&gt;0),F1551/G1551,"")</x:f>
        <x:v>3.989388842556574</x:v>
      </x:c>
      <x:c r="Q1551" s="14" t="d">
        <x:v>2025-09-27T00:00:00.000Z</x:v>
      </x:c>
      <x:c r="R1551" t="str">
        <x:v>P00339</x:v>
      </x:c>
      <x:c r="S1551" t="str">
        <x:v>I01550</x:v>
      </x:c>
      <x:c r="T1551" t="str">
        <x:v>R01</x:v>
      </x:c>
      <x:c r="U1551" t="n">
        <x:v>0</x:v>
      </x:c>
      <x:c r="V1551" t="n">
        <x:v>0</x:v>
      </x:c>
    </x:row>
    <x:row r="1552" ht="20" customHeight="1">
      <x:c r="A1552" s="4" t="str">
        <x:v>C01551</x:v>
      </x:c>
      <x:c r="B1552" s="4" t="str">
        <x:v>Motor</x:v>
      </x:c>
      <x:c r="C1552" s="4" t="str">
        <x:v>North</x:v>
      </x:c>
      <x:c r="D1552" s="4" t="str">
        <x:v>Glass Damage</x:v>
      </x:c>
      <x:c r="E1552" s="4" t="str">
        <x:v>Medium</x:v>
      </x:c>
      <x:c r="F1552" s="10" t="n">
        <x:v>10429.49</x:v>
      </x:c>
      <x:c r="G1552" s="10" t="n">
        <x:v>7218.73</x:v>
      </x:c>
      <x:c r="H1552" s="11" t="n">
        <x:v>3</x:v>
      </x:c>
      <x:c r="I1552" s="11" t="str">
        <x:v>Settled</x:v>
      </x:c>
      <x:c r="J1552" s="11" t="n">
        <x:v>2</x:v>
      </x:c>
      <x:c r="K1552" s="11" t="n">
        <x:v>20</x:v>
      </x:c>
      <x:c r="L1552" s="11" t="n">
        <x:v>0</x:v>
      </x:c>
      <x:c r="M1552" s="4" t="str">
        <x:v>2025-06</x:v>
      </x:c>
      <x:c r="N1552" s="4" t="n">
        <x:f>IF(AND(I1552="Settled",ISNUMBER(K1552)),1,0)</x:f>
        <x:v>1</x:v>
      </x:c>
      <x:c r="O1552" s="4" t="n">
        <x:f>IF(N1552=1,IF(K1552&gt;Summary!$B$5,1,0),"")</x:f>
        <x:v>0</x:v>
      </x:c>
      <x:c r="P1552" s="12" t="n">
        <x:f>IF(AND(ISNUMBER(F1552),ISNUMBER(G1552),G1552&gt;0),F1552/G1552,"")</x:f>
        <x:v>1.4447818383566084</x:v>
      </x:c>
      <x:c r="Q1552" s="14" t="d">
        <x:v>2025-06-11T00:00:00.000Z</x:v>
      </x:c>
      <x:c r="R1552" t="str">
        <x:v>P00675</x:v>
      </x:c>
      <x:c r="S1552" t="str">
        <x:v>I01551</x:v>
      </x:c>
      <x:c r="T1552" t="str">
        <x:v>R02</x:v>
      </x:c>
      <x:c r="U1552" t="n">
        <x:v>0</x:v>
      </x:c>
      <x:c r="V1552" t="n">
        <x:v>0</x:v>
      </x:c>
    </x:row>
    <x:row r="1553" ht="20" customHeight="1">
      <x:c r="A1553" s="4" t="str">
        <x:v>C01552</x:v>
      </x:c>
      <x:c r="B1553" s="4" t="str">
        <x:v>Motor</x:v>
      </x:c>
      <x:c r="C1553" s="4" t="str">
        <x:v>West</x:v>
      </x:c>
      <x:c r="D1553" s="4" t="str">
        <x:v>Theft</x:v>
      </x:c>
      <x:c r="E1553" s="4" t="str">
        <x:v>Medium</x:v>
      </x:c>
      <x:c r="F1553" s="10" t="n">
        <x:v>114545.67</x:v>
      </x:c>
      <x:c r="G1553" s="10" t="n">
        <x:v>7021.64</x:v>
      </x:c>
      <x:c r="H1553" s="11" t="n">
        <x:v>4</x:v>
      </x:c>
      <x:c r="I1553" s="11" t="str">
        <x:v>Settled</x:v>
      </x:c>
      <x:c r="J1553" s="11" t="n">
        <x:v>6</x:v>
      </x:c>
      <x:c r="K1553" s="11" t="n">
        <x:v>38</x:v>
      </x:c>
      <x:c r="L1553" s="11" t="n">
        <x:v>1</x:v>
      </x:c>
      <x:c r="M1553" s="4" t="str">
        <x:v>2025-07</x:v>
      </x:c>
      <x:c r="N1553" s="4" t="n">
        <x:f>IF(AND(I1553="Settled",ISNUMBER(K1553)),1,0)</x:f>
        <x:v>1</x:v>
      </x:c>
      <x:c r="O1553" s="4" t="n">
        <x:f>IF(N1553=1,IF(K1553&gt;Summary!$B$5,1,0),"")</x:f>
        <x:v>1</x:v>
      </x:c>
      <x:c r="P1553" s="12" t="n">
        <x:f>IF(AND(ISNUMBER(F1553),ISNUMBER(G1553),G1553&gt;0),F1553/G1553,"")</x:f>
        <x:v>16.3132359391823</x:v>
      </x:c>
      <x:c r="Q1553" s="14" t="d">
        <x:v>2025-07-24T00:00:00.000Z</x:v>
      </x:c>
      <x:c r="R1553" t="str">
        <x:v>P00029</x:v>
      </x:c>
      <x:c r="S1553" t="str">
        <x:v>I01552</x:v>
      </x:c>
      <x:c r="T1553" t="str">
        <x:v>R03</x:v>
      </x:c>
      <x:c r="U1553" t="n">
        <x:v>0</x:v>
      </x:c>
      <x:c r="V1553" t="n">
        <x:v>0</x:v>
      </x:c>
    </x:row>
    <x:row r="1554" ht="20" customHeight="1">
      <x:c r="A1554" s="4" t="str">
        <x:v>C01553</x:v>
      </x:c>
      <x:c r="B1554" s="4" t="str">
        <x:v>Motor</x:v>
      </x:c>
      <x:c r="C1554" s="4" t="str">
        <x:v>North</x:v>
      </x:c>
      <x:c r="D1554" s="4" t="str">
        <x:v>Theft</x:v>
      </x:c>
      <x:c r="E1554" s="4" t="str">
        <x:v>Unknown</x:v>
      </x:c>
      <x:c r="F1554" s="10" t="n">
        <x:v>41782.88</x:v>
      </x:c>
      <x:c r="G1554" s="10" t="n">
        <x:v>6977.07</x:v>
      </x:c>
      <x:c r="H1554" s="11" t="n">
        <x:v>7</x:v>
      </x:c>
      <x:c r="I1554" s="11" t="str">
        <x:v>Settled</x:v>
      </x:c>
      <x:c r="J1554" s="11" t="n">
        <x:v>5</x:v>
      </x:c>
      <x:c r="K1554" s="11" t="n">
        <x:v>19</x:v>
      </x:c>
      <x:c r="L1554" s="11" t="n">
        <x:v>1</x:v>
      </x:c>
      <x:c r="M1554" s="4" t="str">
        <x:v>2025-07</x:v>
      </x:c>
      <x:c r="N1554" s="4" t="n">
        <x:f>IF(AND(I1554="Settled",ISNUMBER(K1554)),1,0)</x:f>
        <x:v>1</x:v>
      </x:c>
      <x:c r="O1554" s="4" t="n">
        <x:f>IF(N1554=1,IF(K1554&gt;Summary!$B$5,1,0),"")</x:f>
        <x:v>0</x:v>
      </x:c>
      <x:c r="P1554" s="12" t="n">
        <x:f>IF(AND(ISNUMBER(F1554),ISNUMBER(G1554),G1554&gt;0),F1554/G1554,"")</x:f>
        <x:v>5.98859979905605</x:v>
      </x:c>
      <x:c r="Q1554" s="14" t="d">
        <x:v>2025-07-15T00:00:00.000Z</x:v>
      </x:c>
      <x:c r="R1554" t="str">
        <x:v>P00633</x:v>
      </x:c>
      <x:c r="S1554" t="str">
        <x:v>I01553</x:v>
      </x:c>
      <x:c r="T1554" t="str">
        <x:v>R02</x:v>
      </x:c>
      <x:c r="U1554" t="n">
        <x:v>0</x:v>
      </x:c>
      <x:c r="V1554" t="n">
        <x:v>0</x:v>
      </x:c>
    </x:row>
    <x:row r="1555" ht="20" customHeight="1">
      <x:c r="A1555" s="4" t="str">
        <x:v>C01554</x:v>
      </x:c>
      <x:c r="B1555" s="4" t="str">
        <x:v>Motor</x:v>
      </x:c>
      <x:c r="C1555" s="4" t="str">
        <x:v>South</x:v>
      </x:c>
      <x:c r="D1555" s="4" t="str">
        <x:v>Glass Damage</x:v>
      </x:c>
      <x:c r="E1555" s="4" t="str">
        <x:v>Low</x:v>
      </x:c>
      <x:c r="F1555" s="10" t="n">
        <x:v>13452.86</x:v>
      </x:c>
      <x:c r="G1555" s="10" t="n">
        <x:v>10160.94</x:v>
      </x:c>
      <x:c r="H1555" s="11" t="n">
        <x:v>7</x:v>
      </x:c>
      <x:c r="I1555" s="11" t="str">
        <x:v>Settled</x:v>
      </x:c>
      <x:c r="J1555" s="11" t="n">
        <x:v>4</x:v>
      </x:c>
      <x:c r="K1555" s="11" t="n">
        <x:v>8</x:v>
      </x:c>
      <x:c r="L1555" s="11" t="n">
        <x:v>0</x:v>
      </x:c>
      <x:c r="M1555" s="4" t="str">
        <x:v>2025-08</x:v>
      </x:c>
      <x:c r="N1555" s="4" t="n">
        <x:f>IF(AND(I1555="Settled",ISNUMBER(K1555)),1,0)</x:f>
        <x:v>1</x:v>
      </x:c>
      <x:c r="O1555" s="4" t="n">
        <x:f>IF(N1555=1,IF(K1555&gt;Summary!$B$5,1,0),"")</x:f>
        <x:v>0</x:v>
      </x:c>
      <x:c r="P1555" s="12" t="n">
        <x:f>IF(AND(ISNUMBER(F1555),ISNUMBER(G1555),G1555&gt;0),F1555/G1555,"")</x:f>
        <x:v>1.3239778996825098</x:v>
      </x:c>
      <x:c r="Q1555" s="14" t="d">
        <x:v>2025-08-30T00:00:00.000Z</x:v>
      </x:c>
      <x:c r="R1555" t="str">
        <x:v>P01214</x:v>
      </x:c>
      <x:c r="S1555" t="str">
        <x:v>I01554</x:v>
      </x:c>
      <x:c r="T1555" t="str">
        <x:v>R01</x:v>
      </x:c>
      <x:c r="U1555" t="n">
        <x:v>0</x:v>
      </x:c>
      <x:c r="V1555" t="n">
        <x:v>0</x:v>
      </x:c>
    </x:row>
    <x:row r="1556" ht="20" customHeight="1">
      <x:c r="A1556" s="4" t="str">
        <x:v>C01555</x:v>
      </x:c>
      <x:c r="B1556" s="4" t="str">
        <x:v>Motor</x:v>
      </x:c>
      <x:c r="C1556" s="4" t="str">
        <x:v>West</x:v>
      </x:c>
      <x:c r="D1556" s="4" t="str">
        <x:v>Theft</x:v>
      </x:c>
      <x:c r="E1556" s="4" t="str">
        <x:v>Medium</x:v>
      </x:c>
      <x:c r="F1556" s="10" t="n">
        <x:v>106655.77</x:v>
      </x:c>
      <x:c r="G1556" s="10" t="n">
        <x:v>12413.35</x:v>
      </x:c>
      <x:c r="H1556" s="11" t="n">
        <x:v>6</x:v>
      </x:c>
      <x:c r="I1556" s="11" t="str">
        <x:v>Settled</x:v>
      </x:c>
      <x:c r="J1556" s="11" t="n">
        <x:v>6</x:v>
      </x:c>
      <x:c r="K1556" s="11" t="n">
        <x:v>43</x:v>
      </x:c>
      <x:c r="L1556" s="11" t="n">
        <x:v>1</x:v>
      </x:c>
      <x:c r="M1556" s="4" t="str">
        <x:v>2025-07</x:v>
      </x:c>
      <x:c r="N1556" s="4" t="n">
        <x:f>IF(AND(I1556="Settled",ISNUMBER(K1556)),1,0)</x:f>
        <x:v>1</x:v>
      </x:c>
      <x:c r="O1556" s="4" t="n">
        <x:f>IF(N1556=1,IF(K1556&gt;Summary!$B$5,1,0),"")</x:f>
        <x:v>1</x:v>
      </x:c>
      <x:c r="P1556" s="12" t="n">
        <x:f>IF(AND(ISNUMBER(F1556),ISNUMBER(G1556),G1556&gt;0),F1556/G1556,"")</x:f>
        <x:v>8.592021492989403</x:v>
      </x:c>
      <x:c r="Q1556" s="14" t="d">
        <x:v>2025-07-08T00:00:00.000Z</x:v>
      </x:c>
      <x:c r="R1556" t="str">
        <x:v>P00843</x:v>
      </x:c>
      <x:c r="S1556" t="str">
        <x:v>I01555</x:v>
      </x:c>
      <x:c r="T1556" t="str">
        <x:v>R03</x:v>
      </x:c>
      <x:c r="U1556" t="n">
        <x:v>0</x:v>
      </x:c>
      <x:c r="V1556" t="n">
        <x:v>0</x:v>
      </x:c>
    </x:row>
    <x:row r="1557" ht="20" customHeight="1">
      <x:c r="A1557" s="4" t="str">
        <x:v>C01556</x:v>
      </x:c>
      <x:c r="B1557" s="4" t="str">
        <x:v>Property</x:v>
      </x:c>
      <x:c r="C1557" s="4" t="str">
        <x:v>North</x:v>
      </x:c>
      <x:c r="D1557" s="4" t="str">
        <x:v>Flood</x:v>
      </x:c>
      <x:c r="E1557" s="4" t="str">
        <x:v>Low</x:v>
      </x:c>
      <x:c r="F1557" s="10" t="n">
        <x:v>64734.4</x:v>
      </x:c>
      <x:c r="G1557" s="10" t="n">
        <x:v>17417.03</x:v>
      </x:c>
      <x:c r="H1557" s="11" t="n">
        <x:v>7</x:v>
      </x:c>
      <x:c r="I1557" s="11" t="str">
        <x:v>Settled</x:v>
      </x:c>
      <x:c r="J1557" s="11" t="n">
        <x:v>4</x:v>
      </x:c>
      <x:c r="K1557" s="11" t="n">
        <x:v>20</x:v>
      </x:c>
      <x:c r="L1557" s="11" t="n">
        <x:v>0</x:v>
      </x:c>
      <x:c r="M1557" s="4" t="str">
        <x:v>2025-12</x:v>
      </x:c>
      <x:c r="N1557" s="4" t="n">
        <x:f>IF(AND(I1557="Settled",ISNUMBER(K1557)),1,0)</x:f>
        <x:v>1</x:v>
      </x:c>
      <x:c r="O1557" s="4" t="n">
        <x:f>IF(N1557=1,IF(K1557&gt;Summary!$B$5,1,0),"")</x:f>
        <x:v>0</x:v>
      </x:c>
      <x:c r="P1557" s="12" t="n">
        <x:f>IF(AND(ISNUMBER(F1557),ISNUMBER(G1557),G1557&gt;0),F1557/G1557,"")</x:f>
        <x:v>3.7167301198884086</x:v>
      </x:c>
      <x:c r="Q1557" s="14" t="d">
        <x:v>2025-12-22T00:00:00.000Z</x:v>
      </x:c>
      <x:c r="R1557" t="str">
        <x:v>P00695</x:v>
      </x:c>
      <x:c r="S1557" t="str">
        <x:v>I01556</x:v>
      </x:c>
      <x:c r="T1557" t="str">
        <x:v>R02</x:v>
      </x:c>
      <x:c r="U1557" t="n">
        <x:v>0</x:v>
      </x:c>
      <x:c r="V1557" t="n">
        <x:v>0</x:v>
      </x:c>
    </x:row>
    <x:row r="1558" ht="20" customHeight="1">
      <x:c r="A1558" s="4" t="str">
        <x:v>C01557</x:v>
      </x:c>
      <x:c r="B1558" s="4" t="str">
        <x:v>Motor</x:v>
      </x:c>
      <x:c r="C1558" s="4" t="str">
        <x:v>South</x:v>
      </x:c>
      <x:c r="D1558" s="4" t="str">
        <x:v>Collision</x:v>
      </x:c>
      <x:c r="E1558" s="4" t="str">
        <x:v>Low</x:v>
      </x:c>
      <x:c r="F1558" s="10" t="n">
        <x:v>16659.7</x:v>
      </x:c>
      <x:c r="G1558" s="10" t="n">
        <x:v>21285</x:v>
      </x:c>
      <x:c r="H1558" s="11" t="n">
        <x:v>4</x:v>
      </x:c>
      <x:c r="I1558" s="11" t="str">
        <x:v>Settled</x:v>
      </x:c>
      <x:c r="J1558" s="11" t="n">
        <x:v>4</x:v>
      </x:c>
      <x:c r="K1558" s="11" t="n">
        <x:v>9</x:v>
      </x:c>
      <x:c r="L1558" s="11" t="n">
        <x:v>0</x:v>
      </x:c>
      <x:c r="M1558" s="4" t="str">
        <x:v>2025-01</x:v>
      </x:c>
      <x:c r="N1558" s="4" t="n">
        <x:f>IF(AND(I1558="Settled",ISNUMBER(K1558)),1,0)</x:f>
        <x:v>1</x:v>
      </x:c>
      <x:c r="O1558" s="4" t="n">
        <x:f>IF(N1558=1,IF(K1558&gt;Summary!$B$5,1,0),"")</x:f>
        <x:v>0</x:v>
      </x:c>
      <x:c r="P1558" s="12" t="n">
        <x:f>IF(AND(ISNUMBER(F1558),ISNUMBER(G1558),G1558&gt;0),F1558/G1558,"")</x:f>
        <x:v>0.7826967347897581</x:v>
      </x:c>
      <x:c r="Q1558" s="14" t="d">
        <x:v>2025-01-13T00:00:00.000Z</x:v>
      </x:c>
      <x:c r="R1558" t="str">
        <x:v>P00781</x:v>
      </x:c>
      <x:c r="S1558" t="str">
        <x:v>I01557</x:v>
      </x:c>
      <x:c r="T1558" t="str">
        <x:v>R01</x:v>
      </x:c>
      <x:c r="U1558" t="n">
        <x:v>0</x:v>
      </x:c>
      <x:c r="V1558" t="n">
        <x:v>0</x:v>
      </x:c>
    </x:row>
    <x:row r="1559" ht="20" customHeight="1">
      <x:c r="A1559" s="4" t="str">
        <x:v>C01558</x:v>
      </x:c>
      <x:c r="B1559" s="4" t="str">
        <x:v>Property</x:v>
      </x:c>
      <x:c r="C1559" s="4" t="str">
        <x:v>North</x:v>
      </x:c>
      <x:c r="D1559" s="4" t="str">
        <x:v>Flood</x:v>
      </x:c>
      <x:c r="E1559" s="4" t="str">
        <x:v>Low</x:v>
      </x:c>
      <x:c r="F1559" s="10" t="n">
        <x:v>28971.89</x:v>
      </x:c>
      <x:c r="G1559" s="10" t="n">
        <x:v>19349.67</x:v>
      </x:c>
      <x:c r="H1559" s="11" t="n">
        <x:v>8</x:v>
      </x:c>
      <x:c r="I1559" s="11" t="str">
        <x:v>Settled</x:v>
      </x:c>
      <x:c r="J1559" s="11" t="n">
        <x:v>4</x:v>
      </x:c>
      <x:c r="K1559" s="11"/>
      <x:c r="L1559" s="11" t="n">
        <x:v>0</x:v>
      </x:c>
      <x:c r="M1559" s="4" t="str">
        <x:v>2025-01</x:v>
      </x:c>
      <x:c r="N1559" s="4" t="n">
        <x:f>IF(AND(I1559="Settled",ISNUMBER(K1559)),1,0)</x:f>
        <x:v>0</x:v>
      </x:c>
      <x:c r="O1559" s="4" t="str">
        <x:f>IF(N1559=1,IF(K1559&gt;Summary!$B$5,1,0),"")</x:f>
      </x:c>
      <x:c r="P1559" s="12" t="n">
        <x:f>IF(AND(ISNUMBER(F1559),ISNUMBER(G1559),G1559&gt;0),F1559/G1559,"")</x:f>
        <x:v>1.497280832179567</x:v>
      </x:c>
      <x:c r="Q1559" s="14" t="d">
        <x:v>2025-01-20T00:00:00.000Z</x:v>
      </x:c>
      <x:c r="R1559" t="str">
        <x:v>P01515</x:v>
      </x:c>
      <x:c r="S1559" t="str">
        <x:v>I01558</x:v>
      </x:c>
      <x:c r="T1559" t="str">
        <x:v>R02</x:v>
      </x:c>
      <x:c r="U1559" t="n">
        <x:v>0</x:v>
      </x:c>
      <x:c r="V1559" t="n">
        <x:v>0</x:v>
      </x:c>
    </x:row>
    <x:row r="1560" ht="20" customHeight="1">
      <x:c r="A1560" s="4" t="str">
        <x:v>C01559</x:v>
      </x:c>
      <x:c r="B1560" s="4" t="str">
        <x:v>Motor</x:v>
      </x:c>
      <x:c r="C1560" s="4" t="str">
        <x:v>South</x:v>
      </x:c>
      <x:c r="D1560" s="4" t="str">
        <x:v>Collision</x:v>
      </x:c>
      <x:c r="E1560" s="4" t="str">
        <x:v>Medium</x:v>
      </x:c>
      <x:c r="F1560" s="10" t="n">
        <x:v>33625.19</x:v>
      </x:c>
      <x:c r="G1560" s="10" t="n">
        <x:v>5182.54</x:v>
      </x:c>
      <x:c r="H1560" s="11" t="n">
        <x:v>10</x:v>
      </x:c>
      <x:c r="I1560" s="11" t="str">
        <x:v>Settled</x:v>
      </x:c>
      <x:c r="J1560" s="11" t="n">
        <x:v>4</x:v>
      </x:c>
      <x:c r="K1560" s="11" t="n">
        <x:v>20</x:v>
      </x:c>
      <x:c r="L1560" s="11" t="n">
        <x:v>0</x:v>
      </x:c>
      <x:c r="M1560" s="4" t="str">
        <x:v>2025-02</x:v>
      </x:c>
      <x:c r="N1560" s="4" t="n">
        <x:f>IF(AND(I1560="Settled",ISNUMBER(K1560)),1,0)</x:f>
        <x:v>1</x:v>
      </x:c>
      <x:c r="O1560" s="4" t="n">
        <x:f>IF(N1560=1,IF(K1560&gt;Summary!$B$5,1,0),"")</x:f>
        <x:v>0</x:v>
      </x:c>
      <x:c r="P1560" s="12" t="n">
        <x:f>IF(AND(ISNUMBER(F1560),ISNUMBER(G1560),G1560&gt;0),F1560/G1560,"")</x:f>
        <x:v>6.488167963971335</x:v>
      </x:c>
      <x:c r="Q1560" s="14" t="d">
        <x:v>2025-02-25T00:00:00.000Z</x:v>
      </x:c>
      <x:c r="R1560" t="str">
        <x:v>P00833</x:v>
      </x:c>
      <x:c r="S1560" t="str">
        <x:v>I01559</x:v>
      </x:c>
      <x:c r="T1560" t="str">
        <x:v>R01</x:v>
      </x:c>
      <x:c r="U1560" t="n">
        <x:v>0</x:v>
      </x:c>
      <x:c r="V1560" t="n">
        <x:v>0</x:v>
      </x:c>
    </x:row>
    <x:row r="1561" ht="20" customHeight="1">
      <x:c r="A1561" s="4" t="str">
        <x:v>C01560</x:v>
      </x:c>
      <x:c r="B1561" s="4" t="str">
        <x:v>Motor</x:v>
      </x:c>
      <x:c r="C1561" s="4" t="str">
        <x:v>Central</x:v>
      </x:c>
      <x:c r="D1561" s="4" t="str">
        <x:v>Collision</x:v>
      </x:c>
      <x:c r="E1561" s="4" t="str">
        <x:v>Low</x:v>
      </x:c>
      <x:c r="F1561" s="10" t="n">
        <x:v>13416.8</x:v>
      </x:c>
      <x:c r="G1561" s="10" t="n">
        <x:v>18024.48</x:v>
      </x:c>
      <x:c r="H1561" s="11" t="n">
        <x:v>5</x:v>
      </x:c>
      <x:c r="I1561" s="11" t="str">
        <x:v>Settled</x:v>
      </x:c>
      <x:c r="J1561" s="11" t="n">
        <x:v>4</x:v>
      </x:c>
      <x:c r="K1561" s="11" t="n">
        <x:v>10</x:v>
      </x:c>
      <x:c r="L1561" s="11" t="n">
        <x:v>0</x:v>
      </x:c>
      <x:c r="M1561" s="4" t="str">
        <x:v>2025-02</x:v>
      </x:c>
      <x:c r="N1561" s="4" t="n">
        <x:f>IF(AND(I1561="Settled",ISNUMBER(K1561)),1,0)</x:f>
        <x:v>1</x:v>
      </x:c>
      <x:c r="O1561" s="4" t="n">
        <x:f>IF(N1561=1,IF(K1561&gt;Summary!$B$5,1,0),"")</x:f>
        <x:v>0</x:v>
      </x:c>
      <x:c r="P1561" s="12" t="n">
        <x:f>IF(AND(ISNUMBER(F1561),ISNUMBER(G1561),G1561&gt;0),F1561/G1561,"")</x:f>
        <x:v>0.7443654407783192</x:v>
      </x:c>
      <x:c r="Q1561" s="14" t="d">
        <x:v>2025-02-24T00:00:00.000Z</x:v>
      </x:c>
      <x:c r="R1561" t="str">
        <x:v>P00855</x:v>
      </x:c>
      <x:c r="S1561" t="str">
        <x:v>I01560</x:v>
      </x:c>
      <x:c r="T1561" t="str">
        <x:v>R05</x:v>
      </x:c>
      <x:c r="U1561" t="n">
        <x:v>0</x:v>
      </x:c>
      <x:c r="V1561" t="n">
        <x:v>0</x:v>
      </x:c>
    </x:row>
    <x:row r="1562" ht="20" customHeight="1">
      <x:c r="A1562" s="4" t="str">
        <x:v>C01561</x:v>
      </x:c>
      <x:c r="B1562" s="4" t="str">
        <x:v>Motor</x:v>
      </x:c>
      <x:c r="C1562" s="4" t="str">
        <x:v>South</x:v>
      </x:c>
      <x:c r="D1562" s="4" t="str">
        <x:v>Collision</x:v>
      </x:c>
      <x:c r="E1562" s="4" t="str">
        <x:v>Medium</x:v>
      </x:c>
      <x:c r="F1562" s="10" t="n">
        <x:v>11248.31</x:v>
      </x:c>
      <x:c r="G1562" s="10" t="n">
        <x:v>20756.23</x:v>
      </x:c>
      <x:c r="H1562" s="11" t="n">
        <x:v>7</x:v>
      </x:c>
      <x:c r="I1562" s="11" t="str">
        <x:v>Settled</x:v>
      </x:c>
      <x:c r="J1562" s="11" t="n">
        <x:v>2</x:v>
      </x:c>
      <x:c r="K1562" s="11" t="n">
        <x:v>13</x:v>
      </x:c>
      <x:c r="L1562" s="11" t="n">
        <x:v>0</x:v>
      </x:c>
      <x:c r="M1562" s="4" t="str">
        <x:v>2025-07</x:v>
      </x:c>
      <x:c r="N1562" s="4" t="n">
        <x:f>IF(AND(I1562="Settled",ISNUMBER(K1562)),1,0)</x:f>
        <x:v>1</x:v>
      </x:c>
      <x:c r="O1562" s="4" t="n">
        <x:f>IF(N1562=1,IF(K1562&gt;Summary!$B$5,1,0),"")</x:f>
        <x:v>0</x:v>
      </x:c>
      <x:c r="P1562" s="12" t="n">
        <x:f>IF(AND(ISNUMBER(F1562),ISNUMBER(G1562),G1562&gt;0),F1562/G1562,"")</x:f>
        <x:v>0.5419245209751482</x:v>
      </x:c>
      <x:c r="Q1562" s="14" t="d">
        <x:v>2025-07-02T00:00:00.000Z</x:v>
      </x:c>
      <x:c r="R1562" t="str">
        <x:v>P01490</x:v>
      </x:c>
      <x:c r="S1562" t="str">
        <x:v>I01561</x:v>
      </x:c>
      <x:c r="T1562" t="str">
        <x:v>R01</x:v>
      </x:c>
      <x:c r="U1562" t="n">
        <x:v>0</x:v>
      </x:c>
      <x:c r="V1562" t="n">
        <x:v>0</x:v>
      </x:c>
    </x:row>
    <x:row r="1563" ht="20" customHeight="1">
      <x:c r="A1563" s="4" t="str">
        <x:v>C01562</x:v>
      </x:c>
      <x:c r="B1563" s="4" t="str">
        <x:v>Property</x:v>
      </x:c>
      <x:c r="C1563" s="4" t="str">
        <x:v>Central</x:v>
      </x:c>
      <x:c r="D1563" s="4" t="str">
        <x:v>Fire</x:v>
      </x:c>
      <x:c r="E1563" s="4" t="str">
        <x:v>High</x:v>
      </x:c>
      <x:c r="F1563" s="10" t="n">
        <x:v>241517.62</x:v>
      </x:c>
      <x:c r="G1563" s="10" t="n">
        <x:v>4499.74</x:v>
      </x:c>
      <x:c r="H1563" s="11" t="n">
        <x:v>4</x:v>
      </x:c>
      <x:c r="I1563" s="11" t="str">
        <x:v>Settled</x:v>
      </x:c>
      <x:c r="J1563" s="11" t="n">
        <x:v>5</x:v>
      </x:c>
      <x:c r="K1563" s="11" t="n">
        <x:v>38</x:v>
      </x:c>
      <x:c r="L1563" s="11" t="n">
        <x:v>1</x:v>
      </x:c>
      <x:c r="M1563" s="4" t="str">
        <x:v>2025-01</x:v>
      </x:c>
      <x:c r="N1563" s="4" t="n">
        <x:f>IF(AND(I1563="Settled",ISNUMBER(K1563)),1,0)</x:f>
        <x:v>1</x:v>
      </x:c>
      <x:c r="O1563" s="4" t="n">
        <x:f>IF(N1563=1,IF(K1563&gt;Summary!$B$5,1,0),"")</x:f>
        <x:v>1</x:v>
      </x:c>
      <x:c r="P1563" s="12" t="n">
        <x:f>IF(AND(ISNUMBER(F1563),ISNUMBER(G1563),G1563&gt;0),F1563/G1563,"")</x:f>
        <x:v>53.673683368372394</x:v>
      </x:c>
      <x:c r="Q1563" s="14" t="d">
        <x:v>2025-01-29T00:00:00.000Z</x:v>
      </x:c>
      <x:c r="R1563" t="str">
        <x:v>P00252</x:v>
      </x:c>
      <x:c r="S1563" t="str">
        <x:v>I01562</x:v>
      </x:c>
      <x:c r="T1563" t="str">
        <x:v>R05</x:v>
      </x:c>
      <x:c r="U1563" t="n">
        <x:v>0</x:v>
      </x:c>
      <x:c r="V1563" t="n">
        <x:v>0</x:v>
      </x:c>
    </x:row>
    <x:row r="1564" ht="20" customHeight="1">
      <x:c r="A1564" s="4" t="str">
        <x:v>C01563</x:v>
      </x:c>
      <x:c r="B1564" s="4" t="str">
        <x:v>Motor</x:v>
      </x:c>
      <x:c r="C1564" s="4" t="str">
        <x:v>South</x:v>
      </x:c>
      <x:c r="D1564" s="4" t="str">
        <x:v>Theft</x:v>
      </x:c>
      <x:c r="E1564" s="4" t="str">
        <x:v>Medium</x:v>
      </x:c>
      <x:c r="F1564" s="10" t="n">
        <x:v>177671.43</x:v>
      </x:c>
      <x:c r="G1564" s="10" t="n">
        <x:v>10394.94</x:v>
      </x:c>
      <x:c r="H1564" s="11" t="n">
        <x:v>10</x:v>
      </x:c>
      <x:c r="I1564" s="11" t="str">
        <x:v>Settled</x:v>
      </x:c>
      <x:c r="J1564" s="11" t="n">
        <x:v>4</x:v>
      </x:c>
      <x:c r="K1564" s="11"/>
      <x:c r="L1564" s="11" t="n">
        <x:v>0</x:v>
      </x:c>
      <x:c r="M1564" s="4" t="str">
        <x:v>2025-03</x:v>
      </x:c>
      <x:c r="N1564" s="4" t="n">
        <x:f>IF(AND(I1564="Settled",ISNUMBER(K1564)),1,0)</x:f>
        <x:v>0</x:v>
      </x:c>
      <x:c r="O1564" s="4" t="str">
        <x:f>IF(N1564=1,IF(K1564&gt;Summary!$B$5,1,0),"")</x:f>
      </x:c>
      <x:c r="P1564" s="12" t="n">
        <x:f>IF(AND(ISNUMBER(F1564),ISNUMBER(G1564),G1564&gt;0),F1564/G1564,"")</x:f>
        <x:v>17.092107313750727</x:v>
      </x:c>
      <x:c r="Q1564" s="14" t="d">
        <x:v>2025-03-11T00:00:00.000Z</x:v>
      </x:c>
      <x:c r="R1564" t="str">
        <x:v>P00154</x:v>
      </x:c>
      <x:c r="S1564" t="str">
        <x:v>I01563</x:v>
      </x:c>
      <x:c r="T1564" t="str">
        <x:v>R01</x:v>
      </x:c>
      <x:c r="U1564" t="n">
        <x:v>0</x:v>
      </x:c>
      <x:c r="V1564" t="n">
        <x:v>0</x:v>
      </x:c>
    </x:row>
    <x:row r="1565" ht="20" customHeight="1">
      <x:c r="A1565" s="4" t="str">
        <x:v>C01564</x:v>
      </x:c>
      <x:c r="B1565" s="4" t="str">
        <x:v>Property</x:v>
      </x:c>
      <x:c r="C1565" s="4" t="str">
        <x:v>Central</x:v>
      </x:c>
      <x:c r="D1565" s="4" t="str">
        <x:v>Flood</x:v>
      </x:c>
      <x:c r="E1565" s="4" t="str">
        <x:v>Low</x:v>
      </x:c>
      <x:c r="F1565" s="10" t="n">
        <x:v>62781.51</x:v>
      </x:c>
      <x:c r="G1565" s="10" t="n">
        <x:v>4478.91</x:v>
      </x:c>
      <x:c r="H1565" s="11" t="n">
        <x:v>1</x:v>
      </x:c>
      <x:c r="I1565" s="11" t="str">
        <x:v>Settled</x:v>
      </x:c>
      <x:c r="J1565" s="11" t="n">
        <x:v>4</x:v>
      </x:c>
      <x:c r="K1565" s="11" t="n">
        <x:v>21</x:v>
      </x:c>
      <x:c r="L1565" s="11" t="n">
        <x:v>0</x:v>
      </x:c>
      <x:c r="M1565" s="4" t="str">
        <x:v>2025-07</x:v>
      </x:c>
      <x:c r="N1565" s="4" t="n">
        <x:f>IF(AND(I1565="Settled",ISNUMBER(K1565)),1,0)</x:f>
        <x:v>1</x:v>
      </x:c>
      <x:c r="O1565" s="4" t="n">
        <x:f>IF(N1565=1,IF(K1565&gt;Summary!$B$5,1,0),"")</x:f>
        <x:v>0</x:v>
      </x:c>
      <x:c r="P1565" s="12" t="n">
        <x:f>IF(AND(ISNUMBER(F1565),ISNUMBER(G1565),G1565&gt;0),F1565/G1565,"")</x:f>
        <x:v>14.01714033101804</x:v>
      </x:c>
      <x:c r="Q1565" s="14" t="d">
        <x:v>2025-07-09T00:00:00.000Z</x:v>
      </x:c>
      <x:c r="R1565" t="str">
        <x:v>P00720</x:v>
      </x:c>
      <x:c r="S1565" t="str">
        <x:v>I01564</x:v>
      </x:c>
      <x:c r="T1565" t="str">
        <x:v>R05</x:v>
      </x:c>
      <x:c r="U1565" t="n">
        <x:v>0</x:v>
      </x:c>
      <x:c r="V1565" t="n">
        <x:v>0</x:v>
      </x:c>
    </x:row>
    <x:row r="1566" ht="20" customHeight="1">
      <x:c r="A1566" s="4" t="str">
        <x:v>C01565</x:v>
      </x:c>
      <x:c r="B1566" s="4" t="str">
        <x:v>Motor</x:v>
      </x:c>
      <x:c r="C1566" s="4" t="str">
        <x:v>North</x:v>
      </x:c>
      <x:c r="D1566" s="4" t="str">
        <x:v>Collision</x:v>
      </x:c>
      <x:c r="E1566" s="4" t="str">
        <x:v>Low</x:v>
      </x:c>
      <x:c r="F1566" s="10" t="n">
        <x:v>16027.9</x:v>
      </x:c>
      <x:c r="G1566" s="10" t="n">
        <x:v>10014.59</x:v>
      </x:c>
      <x:c r="H1566" s="11" t="n">
        <x:v>5</x:v>
      </x:c>
      <x:c r="I1566" s="11" t="str">
        <x:v>Settled</x:v>
      </x:c>
      <x:c r="J1566" s="11" t="n">
        <x:v>2</x:v>
      </x:c>
      <x:c r="K1566" s="11" t="n">
        <x:v>21</x:v>
      </x:c>
      <x:c r="L1566" s="11" t="n">
        <x:v>0</x:v>
      </x:c>
      <x:c r="M1566" s="4" t="str">
        <x:v>2025-11</x:v>
      </x:c>
      <x:c r="N1566" s="4" t="n">
        <x:f>IF(AND(I1566="Settled",ISNUMBER(K1566)),1,0)</x:f>
        <x:v>1</x:v>
      </x:c>
      <x:c r="O1566" s="4" t="n">
        <x:f>IF(N1566=1,IF(K1566&gt;Summary!$B$5,1,0),"")</x:f>
        <x:v>0</x:v>
      </x:c>
      <x:c r="P1566" s="12" t="n">
        <x:f>IF(AND(ISNUMBER(F1566),ISNUMBER(G1566),G1566&gt;0),F1566/G1566,"")</x:f>
        <x:v>1.600454936248014</x:v>
      </x:c>
      <x:c r="Q1566" s="14" t="d">
        <x:v>2025-11-25T00:00:00.000Z</x:v>
      </x:c>
      <x:c r="R1566" t="str">
        <x:v>P00510</x:v>
      </x:c>
      <x:c r="S1566" t="str">
        <x:v>I01565</x:v>
      </x:c>
      <x:c r="T1566" t="str">
        <x:v>R02</x:v>
      </x:c>
      <x:c r="U1566" t="n">
        <x:v>0</x:v>
      </x:c>
      <x:c r="V1566" t="n">
        <x:v>0</x:v>
      </x:c>
    </x:row>
    <x:row r="1567" ht="20" customHeight="1">
      <x:c r="A1567" s="4" t="str">
        <x:v>C01566</x:v>
      </x:c>
      <x:c r="B1567" s="4" t="str">
        <x:v>Property</x:v>
      </x:c>
      <x:c r="C1567" s="4" t="str">
        <x:v>West</x:v>
      </x:c>
      <x:c r="D1567" s="4" t="str">
        <x:v>Water Damage</x:v>
      </x:c>
      <x:c r="E1567" s="4" t="str">
        <x:v>Low</x:v>
      </x:c>
      <x:c r="F1567" s="10" t="n">
        <x:v>29456.2</x:v>
      </x:c>
      <x:c r="G1567" s="10" t="n">
        <x:v>4431.3</x:v>
      </x:c>
      <x:c r="H1567" s="11" t="n">
        <x:v>8</x:v>
      </x:c>
      <x:c r="I1567" s="11" t="str">
        <x:v>Settled</x:v>
      </x:c>
      <x:c r="J1567" s="11" t="n">
        <x:v>2</x:v>
      </x:c>
      <x:c r="K1567" s="11" t="n">
        <x:v>9</x:v>
      </x:c>
      <x:c r="L1567" s="11" t="n">
        <x:v>0</x:v>
      </x:c>
      <x:c r="M1567" s="4" t="str">
        <x:v>2025-10</x:v>
      </x:c>
      <x:c r="N1567" s="4" t="n">
        <x:f>IF(AND(I1567="Settled",ISNUMBER(K1567)),1,0)</x:f>
        <x:v>1</x:v>
      </x:c>
      <x:c r="O1567" s="4" t="n">
        <x:f>IF(N1567=1,IF(K1567&gt;Summary!$B$5,1,0),"")</x:f>
        <x:v>0</x:v>
      </x:c>
      <x:c r="P1567" s="12" t="n">
        <x:f>IF(AND(ISNUMBER(F1567),ISNUMBER(G1567),G1567&gt;0),F1567/G1567,"")</x:f>
        <x:v>6.647304402771196</x:v>
      </x:c>
      <x:c r="Q1567" s="14" t="d">
        <x:v>2025-10-21T00:00:00.000Z</x:v>
      </x:c>
      <x:c r="R1567" t="str">
        <x:v>P00325</x:v>
      </x:c>
      <x:c r="S1567" t="str">
        <x:v>I01566</x:v>
      </x:c>
      <x:c r="T1567" t="str">
        <x:v>R03</x:v>
      </x:c>
      <x:c r="U1567" t="n">
        <x:v>0</x:v>
      </x:c>
      <x:c r="V1567" t="n">
        <x:v>0</x:v>
      </x:c>
    </x:row>
    <x:row r="1568" ht="20" customHeight="1">
      <x:c r="A1568" s="4" t="str">
        <x:v>C01567</x:v>
      </x:c>
      <x:c r="B1568" s="4" t="str">
        <x:v>Motor</x:v>
      </x:c>
      <x:c r="C1568" s="4" t="str">
        <x:v>West</x:v>
      </x:c>
      <x:c r="D1568" s="4" t="str">
        <x:v>Collision</x:v>
      </x:c>
      <x:c r="E1568" s="4" t="str">
        <x:v>Medium</x:v>
      </x:c>
      <x:c r="F1568" s="10" t="n">
        <x:v>15710.74</x:v>
      </x:c>
      <x:c r="G1568" s="10" t="n">
        <x:v>8278.97</x:v>
      </x:c>
      <x:c r="H1568" s="11" t="n">
        <x:v>10</x:v>
      </x:c>
      <x:c r="I1568" s="11" t="str">
        <x:v>Pending</x:v>
      </x:c>
      <x:c r="J1568" s="11" t="n">
        <x:v>2</x:v>
      </x:c>
      <x:c r="K1568" s="11"/>
      <x:c r="L1568" s="11" t="n">
        <x:v>0</x:v>
      </x:c>
      <x:c r="M1568" s="4" t="str">
        <x:v>2025-03</x:v>
      </x:c>
      <x:c r="N1568" s="4" t="n">
        <x:f>IF(AND(I1568="Settled",ISNUMBER(K1568)),1,0)</x:f>
        <x:v>0</x:v>
      </x:c>
      <x:c r="O1568" s="4" t="str">
        <x:f>IF(N1568=1,IF(K1568&gt;Summary!$B$5,1,0),"")</x:f>
      </x:c>
      <x:c r="P1568" s="12" t="n">
        <x:f>IF(AND(ISNUMBER(F1568),ISNUMBER(G1568),G1568&gt;0),F1568/G1568,"")</x:f>
        <x:v>1.8976684297684374</x:v>
      </x:c>
      <x:c r="Q1568" s="14" t="d">
        <x:v>2025-03-21T00:00:00.000Z</x:v>
      </x:c>
      <x:c r="R1568" t="str">
        <x:v>P00192</x:v>
      </x:c>
      <x:c r="S1568" t="str">
        <x:v>I01567</x:v>
      </x:c>
      <x:c r="T1568" t="str">
        <x:v>R03</x:v>
      </x:c>
      <x:c r="U1568" t="n">
        <x:v>0</x:v>
      </x:c>
      <x:c r="V1568" t="n">
        <x:v>0</x:v>
      </x:c>
    </x:row>
    <x:row r="1569" ht="20" customHeight="1">
      <x:c r="A1569" s="4" t="str">
        <x:v>C01568</x:v>
      </x:c>
      <x:c r="B1569" s="4" t="str">
        <x:v>Motor</x:v>
      </x:c>
      <x:c r="C1569" s="4" t="str">
        <x:v>South</x:v>
      </x:c>
      <x:c r="D1569" s="4" t="str">
        <x:v>Collision</x:v>
      </x:c>
      <x:c r="E1569" s="4" t="str">
        <x:v>Medium</x:v>
      </x:c>
      <x:c r="F1569" s="10" t="n">
        <x:v>53724.58</x:v>
      </x:c>
      <x:c r="G1569" s="10" t="n">
        <x:v>11078.34</x:v>
      </x:c>
      <x:c r="H1569" s="11" t="n">
        <x:v>3</x:v>
      </x:c>
      <x:c r="I1569" s="11" t="str">
        <x:v>Settled</x:v>
      </x:c>
      <x:c r="J1569" s="11" t="n">
        <x:v>4</x:v>
      </x:c>
      <x:c r="K1569" s="11" t="n">
        <x:v>21</x:v>
      </x:c>
      <x:c r="L1569" s="11" t="n">
        <x:v>0</x:v>
      </x:c>
      <x:c r="M1569" s="4" t="str">
        <x:v>2025-01</x:v>
      </x:c>
      <x:c r="N1569" s="4" t="n">
        <x:f>IF(AND(I1569="Settled",ISNUMBER(K1569)),1,0)</x:f>
        <x:v>1</x:v>
      </x:c>
      <x:c r="O1569" s="4" t="n">
        <x:f>IF(N1569=1,IF(K1569&gt;Summary!$B$5,1,0),"")</x:f>
        <x:v>0</x:v>
      </x:c>
      <x:c r="P1569" s="12" t="n">
        <x:f>IF(AND(ISNUMBER(F1569),ISNUMBER(G1569),G1569&gt;0),F1569/G1569,"")</x:f>
        <x:v>4.849515360604567</x:v>
      </x:c>
      <x:c r="Q1569" s="14" t="d">
        <x:v>2025-01-21T00:00:00.000Z</x:v>
      </x:c>
      <x:c r="R1569" t="str">
        <x:v>P01405</x:v>
      </x:c>
      <x:c r="S1569" t="str">
        <x:v>I01568</x:v>
      </x:c>
      <x:c r="T1569" t="str">
        <x:v>R01</x:v>
      </x:c>
      <x:c r="U1569" t="n">
        <x:v>0</x:v>
      </x:c>
      <x:c r="V1569" t="n">
        <x:v>0</x:v>
      </x:c>
    </x:row>
    <x:row r="1570" ht="20" customHeight="1">
      <x:c r="A1570" s="4" t="str">
        <x:v>C01569</x:v>
      </x:c>
      <x:c r="B1570" s="4" t="str">
        <x:v>Property</x:v>
      </x:c>
      <x:c r="C1570" s="4" t="str">
        <x:v>North</x:v>
      </x:c>
      <x:c r="D1570" s="4" t="str">
        <x:v>Fire</x:v>
      </x:c>
      <x:c r="E1570" s="4" t="str">
        <x:v>Low</x:v>
      </x:c>
      <x:c r="F1570" s="10" t="n">
        <x:v>159227.53</x:v>
      </x:c>
      <x:c r="G1570" s="10" t="n">
        <x:v>9468.79</x:v>
      </x:c>
      <x:c r="H1570" s="11" t="n">
        <x:v>9</x:v>
      </x:c>
      <x:c r="I1570" s="11" t="str">
        <x:v>Settled</x:v>
      </x:c>
      <x:c r="J1570" s="11" t="n">
        <x:v>5</x:v>
      </x:c>
      <x:c r="K1570" s="11" t="n">
        <x:v>36</x:v>
      </x:c>
      <x:c r="L1570" s="11" t="n">
        <x:v>1</x:v>
      </x:c>
      <x:c r="M1570" s="4" t="str">
        <x:v>2025-09</x:v>
      </x:c>
      <x:c r="N1570" s="4" t="n">
        <x:f>IF(AND(I1570="Settled",ISNUMBER(K1570)),1,0)</x:f>
        <x:v>1</x:v>
      </x:c>
      <x:c r="O1570" s="4" t="n">
        <x:f>IF(N1570=1,IF(K1570&gt;Summary!$B$5,1,0),"")</x:f>
        <x:v>1</x:v>
      </x:c>
      <x:c r="P1570" s="12" t="n">
        <x:f>IF(AND(ISNUMBER(F1570),ISNUMBER(G1570),G1570&gt;0),F1570/G1570,"")</x:f>
        <x:v>16.816037740830666</x:v>
      </x:c>
      <x:c r="Q1570" s="14" t="d">
        <x:v>2025-09-27T00:00:00.000Z</x:v>
      </x:c>
      <x:c r="R1570" t="str">
        <x:v>P00983</x:v>
      </x:c>
      <x:c r="S1570" t="str">
        <x:v>I01569</x:v>
      </x:c>
      <x:c r="T1570" t="str">
        <x:v>R02</x:v>
      </x:c>
      <x:c r="U1570" t="n">
        <x:v>0</x:v>
      </x:c>
      <x:c r="V1570" t="n">
        <x:v>0</x:v>
      </x:c>
    </x:row>
    <x:row r="1571" ht="20" customHeight="1">
      <x:c r="A1571" s="4" t="str">
        <x:v>C01570</x:v>
      </x:c>
      <x:c r="B1571" s="4" t="str">
        <x:v>Property</x:v>
      </x:c>
      <x:c r="C1571" s="4" t="str">
        <x:v>West</x:v>
      </x:c>
      <x:c r="D1571" s="4" t="str">
        <x:v>Flood</x:v>
      </x:c>
      <x:c r="E1571" s="4" t="str">
        <x:v>Low</x:v>
      </x:c>
      <x:c r="F1571" s="10" t="n">
        <x:v>47957.58</x:v>
      </x:c>
      <x:c r="G1571" s="10" t="n">
        <x:v>11538.66</x:v>
      </x:c>
      <x:c r="H1571" s="11" t="n">
        <x:v>2</x:v>
      </x:c>
      <x:c r="I1571" s="11" t="str">
        <x:v>Settled</x:v>
      </x:c>
      <x:c r="J1571" s="11" t="n">
        <x:v>3</x:v>
      </x:c>
      <x:c r="K1571" s="11" t="n">
        <x:v>11</x:v>
      </x:c>
      <x:c r="L1571" s="11" t="n">
        <x:v>0</x:v>
      </x:c>
      <x:c r="M1571" s="4" t="str">
        <x:v>2025-10</x:v>
      </x:c>
      <x:c r="N1571" s="4" t="n">
        <x:f>IF(AND(I1571="Settled",ISNUMBER(K1571)),1,0)</x:f>
        <x:v>1</x:v>
      </x:c>
      <x:c r="O1571" s="4" t="n">
        <x:f>IF(N1571=1,IF(K1571&gt;Summary!$B$5,1,0),"")</x:f>
        <x:v>0</x:v>
      </x:c>
      <x:c r="P1571" s="12" t="n">
        <x:f>IF(AND(ISNUMBER(F1571),ISNUMBER(G1571),G1571&gt;0),F1571/G1571,"")</x:f>
        <x:v>4.156252112463666</x:v>
      </x:c>
      <x:c r="Q1571" s="14" t="d">
        <x:v>2025-10-12T00:00:00.000Z</x:v>
      </x:c>
      <x:c r="R1571" t="str">
        <x:v>P01106</x:v>
      </x:c>
      <x:c r="S1571" t="str">
        <x:v>I01570</x:v>
      </x:c>
      <x:c r="T1571" t="str">
        <x:v>R03</x:v>
      </x:c>
      <x:c r="U1571" t="n">
        <x:v>0</x:v>
      </x:c>
      <x:c r="V1571" t="n">
        <x:v>0</x:v>
      </x:c>
    </x:row>
    <x:row r="1572" ht="20" customHeight="1">
      <x:c r="A1572" s="4" t="str">
        <x:v>C01571</x:v>
      </x:c>
      <x:c r="B1572" s="4" t="str">
        <x:v>Property</x:v>
      </x:c>
      <x:c r="C1572" s="4" t="str">
        <x:v>South</x:v>
      </x:c>
      <x:c r="D1572" s="4" t="str">
        <x:v>Water Damage</x:v>
      </x:c>
      <x:c r="E1572" s="4" t="str">
        <x:v>Low</x:v>
      </x:c>
      <x:c r="F1572" s="10" t="n">
        <x:v>8927.59</x:v>
      </x:c>
      <x:c r="G1572" s="10" t="n">
        <x:v>8766.68</x:v>
      </x:c>
      <x:c r="H1572" s="11" t="n">
        <x:v>6</x:v>
      </x:c>
      <x:c r="I1572" s="11" t="str">
        <x:v>Settled</x:v>
      </x:c>
      <x:c r="J1572" s="11" t="n">
        <x:v>2</x:v>
      </x:c>
      <x:c r="K1572" s="11" t="n">
        <x:v>16</x:v>
      </x:c>
      <x:c r="L1572" s="11" t="n">
        <x:v>0</x:v>
      </x:c>
      <x:c r="M1572" s="4" t="str">
        <x:v>2025-12</x:v>
      </x:c>
      <x:c r="N1572" s="4" t="n">
        <x:f>IF(AND(I1572="Settled",ISNUMBER(K1572)),1,0)</x:f>
        <x:v>1</x:v>
      </x:c>
      <x:c r="O1572" s="4" t="n">
        <x:f>IF(N1572=1,IF(K1572&gt;Summary!$B$5,1,0),"")</x:f>
        <x:v>0</x:v>
      </x:c>
      <x:c r="P1572" s="12" t="n">
        <x:f>IF(AND(ISNUMBER(F1572),ISNUMBER(G1572),G1572&gt;0),F1572/G1572,"")</x:f>
        <x:v>1.0183547249357796</x:v>
      </x:c>
      <x:c r="Q1572" s="14" t="d">
        <x:v>2025-12-06T00:00:00.000Z</x:v>
      </x:c>
      <x:c r="R1572" t="str">
        <x:v>P00189</x:v>
      </x:c>
      <x:c r="S1572" t="str">
        <x:v>I01571</x:v>
      </x:c>
      <x:c r="T1572" t="str">
        <x:v>R01</x:v>
      </x:c>
      <x:c r="U1572" t="n">
        <x:v>0</x:v>
      </x:c>
      <x:c r="V1572" t="n">
        <x:v>0</x:v>
      </x:c>
    </x:row>
    <x:row r="1573" ht="20" customHeight="1">
      <x:c r="A1573" s="4" t="str">
        <x:v>C01572</x:v>
      </x:c>
      <x:c r="B1573" s="4" t="str">
        <x:v>Motor</x:v>
      </x:c>
      <x:c r="C1573" s="4" t="str">
        <x:v>West</x:v>
      </x:c>
      <x:c r="D1573" s="4" t="str">
        <x:v>Collision</x:v>
      </x:c>
      <x:c r="E1573" s="4" t="str">
        <x:v>Low</x:v>
      </x:c>
      <x:c r="F1573" s="10" t="n">
        <x:v>15701.43</x:v>
      </x:c>
      <x:c r="G1573" s="10" t="n">
        <x:v>8686.91</x:v>
      </x:c>
      <x:c r="H1573" s="11" t="n">
        <x:v>9</x:v>
      </x:c>
      <x:c r="I1573" s="11" t="str">
        <x:v>Settled</x:v>
      </x:c>
      <x:c r="J1573" s="11" t="n">
        <x:v>2</x:v>
      </x:c>
      <x:c r="K1573" s="11" t="n">
        <x:v>7</x:v>
      </x:c>
      <x:c r="L1573" s="11" t="n">
        <x:v>0</x:v>
      </x:c>
      <x:c r="M1573" s="4" t="str">
        <x:v>2025-06</x:v>
      </x:c>
      <x:c r="N1573" s="4" t="n">
        <x:f>IF(AND(I1573="Settled",ISNUMBER(K1573)),1,0)</x:f>
        <x:v>1</x:v>
      </x:c>
      <x:c r="O1573" s="4" t="n">
        <x:f>IF(N1573=1,IF(K1573&gt;Summary!$B$5,1,0),"")</x:f>
        <x:v>0</x:v>
      </x:c>
      <x:c r="P1573" s="12" t="n">
        <x:f>IF(AND(ISNUMBER(F1573),ISNUMBER(G1573),G1573&gt;0),F1573/G1573,"")</x:f>
        <x:v>1.807481601628197</x:v>
      </x:c>
      <x:c r="Q1573" s="14" t="d">
        <x:v>2025-06-08T00:00:00.000Z</x:v>
      </x:c>
      <x:c r="R1573" t="str">
        <x:v>P00546</x:v>
      </x:c>
      <x:c r="S1573" t="str">
        <x:v>I01572</x:v>
      </x:c>
      <x:c r="T1573" t="str">
        <x:v>R03</x:v>
      </x:c>
      <x:c r="U1573" t="n">
        <x:v>0</x:v>
      </x:c>
      <x:c r="V1573" t="n">
        <x:v>0</x:v>
      </x:c>
    </x:row>
    <x:row r="1574" ht="20" customHeight="1">
      <x:c r="A1574" s="4" t="str">
        <x:v>C01573</x:v>
      </x:c>
      <x:c r="B1574" s="4" t="str">
        <x:v>Motor</x:v>
      </x:c>
      <x:c r="C1574" s="4" t="str">
        <x:v>West</x:v>
      </x:c>
      <x:c r="D1574" s="4" t="str">
        <x:v>Collision</x:v>
      </x:c>
      <x:c r="E1574" s="4" t="str">
        <x:v>High</x:v>
      </x:c>
      <x:c r="F1574" s="10" t="n">
        <x:v>212510.12</x:v>
      </x:c>
      <x:c r="G1574" s="10" t="n">
        <x:v>4280.12</x:v>
      </x:c>
      <x:c r="H1574" s="11" t="n">
        <x:v>10</x:v>
      </x:c>
      <x:c r="I1574" s="11" t="str">
        <x:v>Rejected</x:v>
      </x:c>
      <x:c r="J1574" s="11" t="n">
        <x:v>6</x:v>
      </x:c>
      <x:c r="K1574" s="11"/>
      <x:c r="L1574" s="11" t="n">
        <x:v>1</x:v>
      </x:c>
      <x:c r="M1574" s="4" t="str">
        <x:v>2025-01</x:v>
      </x:c>
      <x:c r="N1574" s="4" t="n">
        <x:f>IF(AND(I1574="Settled",ISNUMBER(K1574)),1,0)</x:f>
        <x:v>0</x:v>
      </x:c>
      <x:c r="O1574" s="4" t="str">
        <x:f>IF(N1574=1,IF(K1574&gt;Summary!$B$5,1,0),"")</x:f>
      </x:c>
      <x:c r="P1574" s="12" t="n">
        <x:f>IF(AND(ISNUMBER(F1574),ISNUMBER(G1574),G1574&gt;0),F1574/G1574,"")</x:f>
        <x:v>49.650505126024505</x:v>
      </x:c>
      <x:c r="Q1574" s="14" t="d">
        <x:v>2025-01-22T00:00:00.000Z</x:v>
      </x:c>
      <x:c r="R1574" t="str">
        <x:v>P00994</x:v>
      </x:c>
      <x:c r="S1574" t="str">
        <x:v>I01573</x:v>
      </x:c>
      <x:c r="T1574" t="str">
        <x:v>R03</x:v>
      </x:c>
      <x:c r="U1574" t="n">
        <x:v>0</x:v>
      </x:c>
      <x:c r="V1574" t="n">
        <x:v>0</x:v>
      </x:c>
    </x:row>
    <x:row r="1575" ht="20" customHeight="1">
      <x:c r="A1575" s="4" t="str">
        <x:v>C01574</x:v>
      </x:c>
      <x:c r="B1575" s="4" t="str">
        <x:v>Motor</x:v>
      </x:c>
      <x:c r="C1575" s="4" t="str">
        <x:v>North</x:v>
      </x:c>
      <x:c r="D1575" s="4" t="str">
        <x:v>Theft</x:v>
      </x:c>
      <x:c r="E1575" s="4" t="str">
        <x:v>Low</x:v>
      </x:c>
      <x:c r="F1575" s="10" t="n">
        <x:v>36367.26</x:v>
      </x:c>
      <x:c r="G1575" s="10" t="n">
        <x:v>7408.08</x:v>
      </x:c>
      <x:c r="H1575" s="11" t="n">
        <x:v>9</x:v>
      </x:c>
      <x:c r="I1575" s="11" t="str">
        <x:v>Settled</x:v>
      </x:c>
      <x:c r="J1575" s="11" t="n">
        <x:v>2</x:v>
      </x:c>
      <x:c r="K1575" s="11" t="n">
        <x:v>6</x:v>
      </x:c>
      <x:c r="L1575" s="11" t="n">
        <x:v>0</x:v>
      </x:c>
      <x:c r="M1575" s="4" t="str">
        <x:v>2025-12</x:v>
      </x:c>
      <x:c r="N1575" s="4" t="n">
        <x:f>IF(AND(I1575="Settled",ISNUMBER(K1575)),1,0)</x:f>
        <x:v>1</x:v>
      </x:c>
      <x:c r="O1575" s="4" t="n">
        <x:f>IF(N1575=1,IF(K1575&gt;Summary!$B$5,1,0),"")</x:f>
        <x:v>0</x:v>
      </x:c>
      <x:c r="P1575" s="12" t="n">
        <x:f>IF(AND(ISNUMBER(F1575),ISNUMBER(G1575),G1575&gt;0),F1575/G1575,"")</x:f>
        <x:v>4.909134350600966</x:v>
      </x:c>
      <x:c r="Q1575" s="14" t="d">
        <x:v>2025-12-10T00:00:00.000Z</x:v>
      </x:c>
      <x:c r="R1575" t="str">
        <x:v>P00845</x:v>
      </x:c>
      <x:c r="S1575" t="str">
        <x:v>I01574</x:v>
      </x:c>
      <x:c r="T1575" t="str">
        <x:v>R02</x:v>
      </x:c>
      <x:c r="U1575" t="n">
        <x:v>0</x:v>
      </x:c>
      <x:c r="V1575" t="n">
        <x:v>0</x:v>
      </x:c>
    </x:row>
    <x:row r="1576" ht="20" customHeight="1">
      <x:c r="A1576" s="4" t="str">
        <x:v>C01575</x:v>
      </x:c>
      <x:c r="B1576" s="4" t="str">
        <x:v>Motor</x:v>
      </x:c>
      <x:c r="C1576" s="4" t="str">
        <x:v>East</x:v>
      </x:c>
      <x:c r="D1576" s="4" t="str">
        <x:v>Collision</x:v>
      </x:c>
      <x:c r="E1576" s="4" t="str">
        <x:v>Low</x:v>
      </x:c>
      <x:c r="F1576" s="10" t="n">
        <x:v>9037.19</x:v>
      </x:c>
      <x:c r="G1576" s="10" t="n">
        <x:v>20872.55</x:v>
      </x:c>
      <x:c r="H1576" s="11" t="n">
        <x:v>3</x:v>
      </x:c>
      <x:c r="I1576" s="11" t="str">
        <x:v>Settled</x:v>
      </x:c>
      <x:c r="J1576" s="11" t="n">
        <x:v>2</x:v>
      </x:c>
      <x:c r="K1576" s="11" t="n">
        <x:v>11</x:v>
      </x:c>
      <x:c r="L1576" s="11" t="n">
        <x:v>0</x:v>
      </x:c>
      <x:c r="M1576" s="4" t="str">
        <x:v>2025-04</x:v>
      </x:c>
      <x:c r="N1576" s="4" t="n">
        <x:f>IF(AND(I1576="Settled",ISNUMBER(K1576)),1,0)</x:f>
        <x:v>1</x:v>
      </x:c>
      <x:c r="O1576" s="4" t="n">
        <x:f>IF(N1576=1,IF(K1576&gt;Summary!$B$5,1,0),"")</x:f>
        <x:v>0</x:v>
      </x:c>
      <x:c r="P1576" s="12" t="n">
        <x:f>IF(AND(ISNUMBER(F1576),ISNUMBER(G1576),G1576&gt;0),F1576/G1576,"")</x:f>
        <x:v>0.4329700970892393</x:v>
      </x:c>
      <x:c r="Q1576" s="14" t="d">
        <x:v>2025-04-15T00:00:00.000Z</x:v>
      </x:c>
      <x:c r="R1576" t="str">
        <x:v>P01112</x:v>
      </x:c>
      <x:c r="S1576" t="str">
        <x:v>I01575</x:v>
      </x:c>
      <x:c r="T1576" t="str">
        <x:v>R04</x:v>
      </x:c>
      <x:c r="U1576" t="n">
        <x:v>0</x:v>
      </x:c>
      <x:c r="V1576" t="n">
        <x:v>0</x:v>
      </x:c>
    </x:row>
    <x:row r="1577" ht="20" customHeight="1">
      <x:c r="A1577" s="4" t="str">
        <x:v>C01576</x:v>
      </x:c>
      <x:c r="B1577" s="4" t="str">
        <x:v>Motor</x:v>
      </x:c>
      <x:c r="C1577" s="4" t="str">
        <x:v>South</x:v>
      </x:c>
      <x:c r="D1577" s="4" t="str">
        <x:v>Collision</x:v>
      </x:c>
      <x:c r="E1577" s="4" t="str">
        <x:v>Low</x:v>
      </x:c>
      <x:c r="F1577" s="10" t="n">
        <x:v>72502.07</x:v>
      </x:c>
      <x:c r="G1577" s="10" t="n">
        <x:v>7017.71</x:v>
      </x:c>
      <x:c r="H1577" s="11" t="n">
        <x:v>10</x:v>
      </x:c>
      <x:c r="I1577" s="11" t="str">
        <x:v>Pending</x:v>
      </x:c>
      <x:c r="J1577" s="11" t="n">
        <x:v>2</x:v>
      </x:c>
      <x:c r="K1577" s="11"/>
      <x:c r="L1577" s="11" t="n">
        <x:v>0</x:v>
      </x:c>
      <x:c r="M1577" s="4" t="str">
        <x:v>2025-05</x:v>
      </x:c>
      <x:c r="N1577" s="4" t="n">
        <x:f>IF(AND(I1577="Settled",ISNUMBER(K1577)),1,0)</x:f>
        <x:v>0</x:v>
      </x:c>
      <x:c r="O1577" s="4" t="str">
        <x:f>IF(N1577=1,IF(K1577&gt;Summary!$B$5,1,0),"")</x:f>
      </x:c>
      <x:c r="P1577" s="12" t="n">
        <x:f>IF(AND(ISNUMBER(F1577),ISNUMBER(G1577),G1577&gt;0),F1577/G1577,"")</x:f>
        <x:v>10.33130038146347</x:v>
      </x:c>
      <x:c r="Q1577" s="14" t="d">
        <x:v>2025-05-20T00:00:00.000Z</x:v>
      </x:c>
      <x:c r="R1577" t="str">
        <x:v>P01072</x:v>
      </x:c>
      <x:c r="S1577" t="str">
        <x:v>I01576</x:v>
      </x:c>
      <x:c r="T1577" t="str">
        <x:v>R01</x:v>
      </x:c>
      <x:c r="U1577" t="n">
        <x:v>0</x:v>
      </x:c>
      <x:c r="V1577" t="n">
        <x:v>0</x:v>
      </x:c>
    </x:row>
    <x:row r="1578" ht="20" customHeight="1">
      <x:c r="A1578" s="4" t="str">
        <x:v>C01577</x:v>
      </x:c>
      <x:c r="B1578" s="4" t="str">
        <x:v>Property</x:v>
      </x:c>
      <x:c r="C1578" s="4" t="str">
        <x:v>North</x:v>
      </x:c>
      <x:c r="D1578" s="4" t="str">
        <x:v>Flood</x:v>
      </x:c>
      <x:c r="E1578" s="4" t="str">
        <x:v>Low</x:v>
      </x:c>
      <x:c r="F1578" s="10" t="n">
        <x:v>25721.72</x:v>
      </x:c>
      <x:c r="G1578" s="10" t="n">
        <x:v>7740.64</x:v>
      </x:c>
      <x:c r="H1578" s="11" t="n">
        <x:v>9</x:v>
      </x:c>
      <x:c r="I1578" s="11" t="str">
        <x:v>Pending</x:v>
      </x:c>
      <x:c r="J1578" s="11" t="n">
        <x:v>2</x:v>
      </x:c>
      <x:c r="K1578" s="11"/>
      <x:c r="L1578" s="11" t="n">
        <x:v>0</x:v>
      </x:c>
      <x:c r="M1578" s="4" t="str">
        <x:v>2025-06</x:v>
      </x:c>
      <x:c r="N1578" s="4" t="n">
        <x:f>IF(AND(I1578="Settled",ISNUMBER(K1578)),1,0)</x:f>
        <x:v>0</x:v>
      </x:c>
      <x:c r="O1578" s="4" t="str">
        <x:f>IF(N1578=1,IF(K1578&gt;Summary!$B$5,1,0),"")</x:f>
      </x:c>
      <x:c r="P1578" s="12" t="n">
        <x:f>IF(AND(ISNUMBER(F1578),ISNUMBER(G1578),G1578&gt;0),F1578/G1578,"")</x:f>
        <x:v>3.322944872775378</x:v>
      </x:c>
      <x:c r="Q1578" s="14" t="d">
        <x:v>2025-06-01T00:00:00.000Z</x:v>
      </x:c>
      <x:c r="R1578" t="str">
        <x:v>P00662</x:v>
      </x:c>
      <x:c r="S1578" t="str">
        <x:v>I01577</x:v>
      </x:c>
      <x:c r="T1578" t="str">
        <x:v>R02</x:v>
      </x:c>
      <x:c r="U1578" t="n">
        <x:v>0</x:v>
      </x:c>
      <x:c r="V1578" t="n">
        <x:v>0</x:v>
      </x:c>
    </x:row>
    <x:row r="1579" ht="20" customHeight="1">
      <x:c r="A1579" s="4" t="str">
        <x:v>C01578</x:v>
      </x:c>
      <x:c r="B1579" s="4" t="str">
        <x:v>Motor</x:v>
      </x:c>
      <x:c r="C1579" s="4" t="str">
        <x:v>North</x:v>
      </x:c>
      <x:c r="D1579" s="4" t="str">
        <x:v>Collision</x:v>
      </x:c>
      <x:c r="E1579" s="4" t="str">
        <x:v>Low</x:v>
      </x:c>
      <x:c r="F1579" s="10" t="n">
        <x:v>17249.97</x:v>
      </x:c>
      <x:c r="G1579" s="10" t="n">
        <x:v>9052.27</x:v>
      </x:c>
      <x:c r="H1579" s="11" t="n">
        <x:v>9</x:v>
      </x:c>
      <x:c r="I1579" s="11" t="str">
        <x:v>Settled</x:v>
      </x:c>
      <x:c r="J1579" s="11" t="n">
        <x:v>3</x:v>
      </x:c>
      <x:c r="K1579" s="11" t="n">
        <x:v>22</x:v>
      </x:c>
      <x:c r="L1579" s="11" t="n">
        <x:v>0</x:v>
      </x:c>
      <x:c r="M1579" s="4" t="str">
        <x:v>2025-12</x:v>
      </x:c>
      <x:c r="N1579" s="4" t="n">
        <x:f>IF(AND(I1579="Settled",ISNUMBER(K1579)),1,0)</x:f>
        <x:v>1</x:v>
      </x:c>
      <x:c r="O1579" s="4" t="n">
        <x:f>IF(N1579=1,IF(K1579&gt;Summary!$B$5,1,0),"")</x:f>
        <x:v>0</x:v>
      </x:c>
      <x:c r="P1579" s="12" t="n">
        <x:f>IF(AND(ISNUMBER(F1579),ISNUMBER(G1579),G1579&gt;0),F1579/G1579,"")</x:f>
        <x:v>1.9055960549121933</x:v>
      </x:c>
      <x:c r="Q1579" s="14" t="d">
        <x:v>2025-12-26T00:00:00.000Z</x:v>
      </x:c>
      <x:c r="R1579" t="str">
        <x:v>P01253</x:v>
      </x:c>
      <x:c r="S1579" t="str">
        <x:v>I01578</x:v>
      </x:c>
      <x:c r="T1579" t="str">
        <x:v>R02</x:v>
      </x:c>
      <x:c r="U1579" t="n">
        <x:v>0</x:v>
      </x:c>
      <x:c r="V1579" t="n">
        <x:v>0</x:v>
      </x:c>
    </x:row>
    <x:row r="1580" ht="20" customHeight="1">
      <x:c r="A1580" s="4" t="str">
        <x:v>C01579</x:v>
      </x:c>
      <x:c r="B1580" s="4" t="str">
        <x:v>Motor</x:v>
      </x:c>
      <x:c r="C1580" s="4" t="str">
        <x:v>East</x:v>
      </x:c>
      <x:c r="D1580" s="4" t="str">
        <x:v>Theft</x:v>
      </x:c>
      <x:c r="E1580" s="4" t="str">
        <x:v>Medium</x:v>
      </x:c>
      <x:c r="F1580" s="10" t="n">
        <x:v>41602.42</x:v>
      </x:c>
      <x:c r="G1580" s="10" t="n">
        <x:v>15466.56</x:v>
      </x:c>
      <x:c r="H1580" s="11" t="n">
        <x:v>1</x:v>
      </x:c>
      <x:c r="I1580" s="11" t="str">
        <x:v>Settled</x:v>
      </x:c>
      <x:c r="J1580" s="11" t="n">
        <x:v>6</x:v>
      </x:c>
      <x:c r="K1580" s="11" t="n">
        <x:v>31</x:v>
      </x:c>
      <x:c r="L1580" s="11" t="n">
        <x:v>1</x:v>
      </x:c>
      <x:c r="M1580" s="4" t="str">
        <x:v>2025-05</x:v>
      </x:c>
      <x:c r="N1580" s="4" t="n">
        <x:f>IF(AND(I1580="Settled",ISNUMBER(K1580)),1,0)</x:f>
        <x:v>1</x:v>
      </x:c>
      <x:c r="O1580" s="4" t="n">
        <x:f>IF(N1580=1,IF(K1580&gt;Summary!$B$5,1,0),"")</x:f>
        <x:v>1</x:v>
      </x:c>
      <x:c r="P1580" s="12" t="n">
        <x:f>IF(AND(ISNUMBER(F1580),ISNUMBER(G1580),G1580&gt;0),F1580/G1580,"")</x:f>
        <x:v>2.6898301884840583</x:v>
      </x:c>
      <x:c r="Q1580" s="14" t="d">
        <x:v>2025-05-12T00:00:00.000Z</x:v>
      </x:c>
      <x:c r="R1580" t="str">
        <x:v>P00416</x:v>
      </x:c>
      <x:c r="S1580" t="str">
        <x:v>I01579</x:v>
      </x:c>
      <x:c r="T1580" t="str">
        <x:v>R04</x:v>
      </x:c>
      <x:c r="U1580" t="n">
        <x:v>0</x:v>
      </x:c>
      <x:c r="V1580" t="n">
        <x:v>0</x:v>
      </x:c>
    </x:row>
    <x:row r="1581" ht="20" customHeight="1">
      <x:c r="A1581" s="4" t="str">
        <x:v>C01580</x:v>
      </x:c>
      <x:c r="B1581" s="4" t="str">
        <x:v>Motor</x:v>
      </x:c>
      <x:c r="C1581" s="4" t="str">
        <x:v>North</x:v>
      </x:c>
      <x:c r="D1581" s="4" t="str">
        <x:v>Glass Damage</x:v>
      </x:c>
      <x:c r="E1581" s="4" t="str">
        <x:v>Low</x:v>
      </x:c>
      <x:c r="F1581" s="10" t="n">
        <x:v>2788</x:v>
      </x:c>
      <x:c r="G1581" s="10" t="n">
        <x:v>10263.73</x:v>
      </x:c>
      <x:c r="H1581" s="11" t="n">
        <x:v>2</x:v>
      </x:c>
      <x:c r="I1581" s="11" t="str">
        <x:v>Pending</x:v>
      </x:c>
      <x:c r="J1581" s="11" t="n">
        <x:v>2</x:v>
      </x:c>
      <x:c r="K1581" s="11"/>
      <x:c r="L1581" s="11" t="n">
        <x:v>0</x:v>
      </x:c>
      <x:c r="M1581" s="4" t="str">
        <x:v>2025-07</x:v>
      </x:c>
      <x:c r="N1581" s="4" t="n">
        <x:f>IF(AND(I1581="Settled",ISNUMBER(K1581)),1,0)</x:f>
        <x:v>0</x:v>
      </x:c>
      <x:c r="O1581" s="4" t="str">
        <x:f>IF(N1581=1,IF(K1581&gt;Summary!$B$5,1,0),"")</x:f>
      </x:c>
      <x:c r="P1581" s="12" t="n">
        <x:f>IF(AND(ISNUMBER(F1581),ISNUMBER(G1581),G1581&gt;0),F1581/G1581,"")</x:f>
        <x:v>0.27163614007773</x:v>
      </x:c>
      <x:c r="Q1581" s="14" t="d">
        <x:v>2025-07-23T00:00:00.000Z</x:v>
      </x:c>
      <x:c r="R1581" t="str">
        <x:v>P00129</x:v>
      </x:c>
      <x:c r="S1581" t="str">
        <x:v>I01580</x:v>
      </x:c>
      <x:c r="T1581" t="str">
        <x:v>R02</x:v>
      </x:c>
      <x:c r="U1581" t="n">
        <x:v>0</x:v>
      </x:c>
      <x:c r="V1581" t="n">
        <x:v>0</x:v>
      </x:c>
    </x:row>
    <x:row r="1582" ht="20" customHeight="1">
      <x:c r="A1582" s="4" t="str">
        <x:v>C01581</x:v>
      </x:c>
      <x:c r="B1582" s="4" t="str">
        <x:v>Motor</x:v>
      </x:c>
      <x:c r="C1582" s="4" t="str">
        <x:v>Central</x:v>
      </x:c>
      <x:c r="D1582" s="4" t="str">
        <x:v>Glass Damage</x:v>
      </x:c>
      <x:c r="E1582" s="4" t="str">
        <x:v>Low</x:v>
      </x:c>
      <x:c r="F1582" s="10" t="n">
        <x:v>3843.72</x:v>
      </x:c>
      <x:c r="G1582" s="10" t="n">
        <x:v>21494.58</x:v>
      </x:c>
      <x:c r="H1582" s="11" t="n">
        <x:v>1</x:v>
      </x:c>
      <x:c r="I1582" s="11" t="str">
        <x:v>Settled</x:v>
      </x:c>
      <x:c r="J1582" s="11" t="n">
        <x:v>3</x:v>
      </x:c>
      <x:c r="K1582" s="11" t="n">
        <x:v>12</x:v>
      </x:c>
      <x:c r="L1582" s="11" t="n">
        <x:v>0</x:v>
      </x:c>
      <x:c r="M1582" s="4" t="str">
        <x:v>2025-07</x:v>
      </x:c>
      <x:c r="N1582" s="4" t="n">
        <x:f>IF(AND(I1582="Settled",ISNUMBER(K1582)),1,0)</x:f>
        <x:v>1</x:v>
      </x:c>
      <x:c r="O1582" s="4" t="n">
        <x:f>IF(N1582=1,IF(K1582&gt;Summary!$B$5,1,0),"")</x:f>
        <x:v>0</x:v>
      </x:c>
      <x:c r="P1582" s="12" t="n">
        <x:f>IF(AND(ISNUMBER(F1582),ISNUMBER(G1582),G1582&gt;0),F1582/G1582,"")</x:f>
        <x:v>0.17882275438738507</x:v>
      </x:c>
      <x:c r="Q1582" s="14" t="d">
        <x:v>2025-07-04T00:00:00.000Z</x:v>
      </x:c>
      <x:c r="R1582" t="str">
        <x:v>P01462</x:v>
      </x:c>
      <x:c r="S1582" t="str">
        <x:v>I01581</x:v>
      </x:c>
      <x:c r="T1582" t="str">
        <x:v>R05</x:v>
      </x:c>
      <x:c r="U1582" t="n">
        <x:v>0</x:v>
      </x:c>
      <x:c r="V1582" t="n">
        <x:v>0</x:v>
      </x:c>
    </x:row>
    <x:row r="1583" ht="20" customHeight="1">
      <x:c r="A1583" s="4" t="str">
        <x:v>C01582</x:v>
      </x:c>
      <x:c r="B1583" s="4" t="str">
        <x:v>Motor</x:v>
      </x:c>
      <x:c r="C1583" s="4" t="str">
        <x:v>West</x:v>
      </x:c>
      <x:c r="D1583" s="4" t="str">
        <x:v>Collision</x:v>
      </x:c>
      <x:c r="E1583" s="4" t="str">
        <x:v>Medium</x:v>
      </x:c>
      <x:c r="F1583" s="10" t="n">
        <x:v>65274.38</x:v>
      </x:c>
      <x:c r="G1583" s="10" t="n">
        <x:v>12636.98</x:v>
      </x:c>
      <x:c r="H1583" s="11" t="n">
        <x:v>10</x:v>
      </x:c>
      <x:c r="I1583" s="11" t="str">
        <x:v>Settled</x:v>
      </x:c>
      <x:c r="J1583" s="11" t="n">
        <x:v>2</x:v>
      </x:c>
      <x:c r="K1583" s="11" t="n">
        <x:v>16</x:v>
      </x:c>
      <x:c r="L1583" s="11" t="n">
        <x:v>0</x:v>
      </x:c>
      <x:c r="M1583" s="4" t="str">
        <x:v>2025-12</x:v>
      </x:c>
      <x:c r="N1583" s="4" t="n">
        <x:f>IF(AND(I1583="Settled",ISNUMBER(K1583)),1,0)</x:f>
        <x:v>1</x:v>
      </x:c>
      <x:c r="O1583" s="4" t="n">
        <x:f>IF(N1583=1,IF(K1583&gt;Summary!$B$5,1,0),"")</x:f>
        <x:v>0</x:v>
      </x:c>
      <x:c r="P1583" s="12" t="n">
        <x:f>IF(AND(ISNUMBER(F1583),ISNUMBER(G1583),G1583&gt;0),F1583/G1583,"")</x:f>
        <x:v>5.165346467273035</x:v>
      </x:c>
      <x:c r="Q1583" s="14" t="d">
        <x:v>2025-12-28T00:00:00.000Z</x:v>
      </x:c>
      <x:c r="R1583" t="str">
        <x:v>P00037</x:v>
      </x:c>
      <x:c r="S1583" t="str">
        <x:v>I01582</x:v>
      </x:c>
      <x:c r="T1583" t="str">
        <x:v>R03</x:v>
      </x:c>
      <x:c r="U1583" t="n">
        <x:v>0</x:v>
      </x:c>
      <x:c r="V1583" t="n">
        <x:v>0</x:v>
      </x:c>
    </x:row>
    <x:row r="1584" ht="20" customHeight="1">
      <x:c r="A1584" s="4" t="str">
        <x:v>C01583</x:v>
      </x:c>
      <x:c r="B1584" s="4" t="str">
        <x:v>Motor</x:v>
      </x:c>
      <x:c r="C1584" s="4" t="str">
        <x:v>South</x:v>
      </x:c>
      <x:c r="D1584" s="4" t="str">
        <x:v>Theft</x:v>
      </x:c>
      <x:c r="E1584" s="4" t="str">
        <x:v>Medium</x:v>
      </x:c>
      <x:c r="F1584" s="10" t="n">
        <x:v>149681.98</x:v>
      </x:c>
      <x:c r="G1584" s="10" t="n">
        <x:v>10887.95</x:v>
      </x:c>
      <x:c r="H1584" s="11" t="n">
        <x:v>8</x:v>
      </x:c>
      <x:c r="I1584" s="11" t="str">
        <x:v>Pending</x:v>
      </x:c>
      <x:c r="J1584" s="11" t="n">
        <x:v>5</x:v>
      </x:c>
      <x:c r="K1584" s="11"/>
      <x:c r="L1584" s="11" t="n">
        <x:v>1</x:v>
      </x:c>
      <x:c r="M1584" s="4" t="str">
        <x:v>2025-12</x:v>
      </x:c>
      <x:c r="N1584" s="4" t="n">
        <x:f>IF(AND(I1584="Settled",ISNUMBER(K1584)),1,0)</x:f>
        <x:v>0</x:v>
      </x:c>
      <x:c r="O1584" s="4" t="str">
        <x:f>IF(N1584=1,IF(K1584&gt;Summary!$B$5,1,0),"")</x:f>
      </x:c>
      <x:c r="P1584" s="12" t="n">
        <x:f>IF(AND(ISNUMBER(F1584),ISNUMBER(G1584),G1584&gt;0),F1584/G1584,"")</x:f>
        <x:v>13.74748965599585</x:v>
      </x:c>
      <x:c r="Q1584" s="14" t="d">
        <x:v>2025-12-14T00:00:00.000Z</x:v>
      </x:c>
      <x:c r="R1584" t="str">
        <x:v>P00454</x:v>
      </x:c>
      <x:c r="S1584" t="str">
        <x:v>I01583</x:v>
      </x:c>
      <x:c r="T1584" t="str">
        <x:v>R01</x:v>
      </x:c>
      <x:c r="U1584" t="n">
        <x:v>0</x:v>
      </x:c>
      <x:c r="V1584" t="n">
        <x:v>0</x:v>
      </x:c>
    </x:row>
    <x:row r="1585" ht="20" customHeight="1">
      <x:c r="A1585" s="4" t="str">
        <x:v>C01584</x:v>
      </x:c>
      <x:c r="B1585" s="4" t="str">
        <x:v>Motor</x:v>
      </x:c>
      <x:c r="C1585" s="4" t="str">
        <x:v>Central</x:v>
      </x:c>
      <x:c r="D1585" s="4" t="str">
        <x:v>Theft</x:v>
      </x:c>
      <x:c r="E1585" s="4" t="str">
        <x:v>Low</x:v>
      </x:c>
      <x:c r="F1585" s="10" t="n">
        <x:v>25508.97</x:v>
      </x:c>
      <x:c r="G1585" s="10" t="n">
        <x:v>6061.35</x:v>
      </x:c>
      <x:c r="H1585" s="11" t="n">
        <x:v>5</x:v>
      </x:c>
      <x:c r="I1585" s="11" t="str">
        <x:v>Settled</x:v>
      </x:c>
      <x:c r="J1585" s="11" t="n">
        <x:v>2</x:v>
      </x:c>
      <x:c r="K1585" s="11" t="n">
        <x:v>11</x:v>
      </x:c>
      <x:c r="L1585" s="11" t="n">
        <x:v>0</x:v>
      </x:c>
      <x:c r="M1585" s="4" t="str">
        <x:v>2025-08</x:v>
      </x:c>
      <x:c r="N1585" s="4" t="n">
        <x:f>IF(AND(I1585="Settled",ISNUMBER(K1585)),1,0)</x:f>
        <x:v>1</x:v>
      </x:c>
      <x:c r="O1585" s="4" t="n">
        <x:f>IF(N1585=1,IF(K1585&gt;Summary!$B$5,1,0),"")</x:f>
        <x:v>0</x:v>
      </x:c>
      <x:c r="P1585" s="12" t="n">
        <x:f>IF(AND(ISNUMBER(F1585),ISNUMBER(G1585),G1585&gt;0),F1585/G1585,"")</x:f>
        <x:v>4.208463461110148</x:v>
      </x:c>
      <x:c r="Q1585" s="14" t="d">
        <x:v>2025-08-19T00:00:00.000Z</x:v>
      </x:c>
      <x:c r="R1585" t="str">
        <x:v>P00184</x:v>
      </x:c>
      <x:c r="S1585" t="str">
        <x:v>I01584</x:v>
      </x:c>
      <x:c r="T1585" t="str">
        <x:v>R05</x:v>
      </x:c>
      <x:c r="U1585" t="n">
        <x:v>0</x:v>
      </x:c>
      <x:c r="V1585" t="n">
        <x:v>0</x:v>
      </x:c>
    </x:row>
    <x:row r="1586" ht="20" customHeight="1">
      <x:c r="A1586" s="4" t="str">
        <x:v>C01585</x:v>
      </x:c>
      <x:c r="B1586" s="4" t="str">
        <x:v>Property</x:v>
      </x:c>
      <x:c r="C1586" s="4" t="str">
        <x:v>West</x:v>
      </x:c>
      <x:c r="D1586" s="4" t="str">
        <x:v>Water Damage</x:v>
      </x:c>
      <x:c r="E1586" s="4" t="str">
        <x:v>High</x:v>
      </x:c>
      <x:c r="F1586" s="10" t="n">
        <x:v>72395.06</x:v>
      </x:c>
      <x:c r="G1586" s="10" t="n">
        <x:v>5046.13</x:v>
      </x:c>
      <x:c r="H1586" s="11" t="n">
        <x:v>3</x:v>
      </x:c>
      <x:c r="I1586" s="11" t="str">
        <x:v>Settled</x:v>
      </x:c>
      <x:c r="J1586" s="11" t="n">
        <x:v>5</x:v>
      </x:c>
      <x:c r="K1586" s="11" t="n">
        <x:v>45</x:v>
      </x:c>
      <x:c r="L1586" s="11" t="n">
        <x:v>1</x:v>
      </x:c>
      <x:c r="M1586" s="4" t="str">
        <x:v>2025-02</x:v>
      </x:c>
      <x:c r="N1586" s="4" t="n">
        <x:f>IF(AND(I1586="Settled",ISNUMBER(K1586)),1,0)</x:f>
        <x:v>1</x:v>
      </x:c>
      <x:c r="O1586" s="4" t="n">
        <x:f>IF(N1586=1,IF(K1586&gt;Summary!$B$5,1,0),"")</x:f>
        <x:v>1</x:v>
      </x:c>
      <x:c r="P1586" s="12" t="n">
        <x:f>IF(AND(ISNUMBER(F1586),ISNUMBER(G1586),G1586&gt;0),F1586/G1586,"")</x:f>
        <x:v>14.346649808863425</x:v>
      </x:c>
      <x:c r="Q1586" s="14" t="d">
        <x:v>2025-02-08T00:00:00.000Z</x:v>
      </x:c>
      <x:c r="R1586" t="str">
        <x:v>P00371</x:v>
      </x:c>
      <x:c r="S1586" t="str">
        <x:v>I01585</x:v>
      </x:c>
      <x:c r="T1586" t="str">
        <x:v>R03</x:v>
      </x:c>
      <x:c r="U1586" t="n">
        <x:v>0</x:v>
      </x:c>
      <x:c r="V1586" t="n">
        <x:v>0</x:v>
      </x:c>
    </x:row>
    <x:row r="1587" ht="20" customHeight="1">
      <x:c r="A1587" s="4" t="str">
        <x:v>C01586</x:v>
      </x:c>
      <x:c r="B1587" s="4" t="str">
        <x:v>Property</x:v>
      </x:c>
      <x:c r="C1587" s="4" t="str">
        <x:v>East</x:v>
      </x:c>
      <x:c r="D1587" s="4" t="str">
        <x:v>Flood</x:v>
      </x:c>
      <x:c r="E1587" s="4" t="str">
        <x:v>Low</x:v>
      </x:c>
      <x:c r="F1587" s="10" t="n">
        <x:v>66698.48</x:v>
      </x:c>
      <x:c r="G1587" s="10" t="n">
        <x:v>7194.1</x:v>
      </x:c>
      <x:c r="H1587" s="11" t="n">
        <x:v>9</x:v>
      </x:c>
      <x:c r="I1587" s="11" t="str">
        <x:v>Settled</x:v>
      </x:c>
      <x:c r="J1587" s="11" t="n">
        <x:v>3</x:v>
      </x:c>
      <x:c r="K1587" s="11" t="n">
        <x:v>14</x:v>
      </x:c>
      <x:c r="L1587" s="11" t="n">
        <x:v>0</x:v>
      </x:c>
      <x:c r="M1587" s="4" t="str">
        <x:v>2025-05</x:v>
      </x:c>
      <x:c r="N1587" s="4" t="n">
        <x:f>IF(AND(I1587="Settled",ISNUMBER(K1587)),1,0)</x:f>
        <x:v>1</x:v>
      </x:c>
      <x:c r="O1587" s="4" t="n">
        <x:f>IF(N1587=1,IF(K1587&gt;Summary!$B$5,1,0),"")</x:f>
        <x:v>0</x:v>
      </x:c>
      <x:c r="P1587" s="12" t="n">
        <x:f>IF(AND(ISNUMBER(F1587),ISNUMBER(G1587),G1587&gt;0),F1587/G1587,"")</x:f>
        <x:v>9.271275072628958</x:v>
      </x:c>
      <x:c r="Q1587" s="14" t="d">
        <x:v>2025-05-07T00:00:00.000Z</x:v>
      </x:c>
      <x:c r="R1587" t="str">
        <x:v>P00632</x:v>
      </x:c>
      <x:c r="S1587" t="str">
        <x:v>I01586</x:v>
      </x:c>
      <x:c r="T1587" t="str">
        <x:v>R04</x:v>
      </x:c>
      <x:c r="U1587" t="n">
        <x:v>0</x:v>
      </x:c>
      <x:c r="V1587" t="n">
        <x:v>0</x:v>
      </x:c>
    </x:row>
    <x:row r="1588" ht="20" customHeight="1">
      <x:c r="A1588" s="4" t="str">
        <x:v>C01587</x:v>
      </x:c>
      <x:c r="B1588" s="4" t="str">
        <x:v>Motor</x:v>
      </x:c>
      <x:c r="C1588" s="4" t="str">
        <x:v>North</x:v>
      </x:c>
      <x:c r="D1588" s="4" t="str">
        <x:v>Glass Damage</x:v>
      </x:c>
      <x:c r="E1588" s="4" t="str">
        <x:v>High</x:v>
      </x:c>
      <x:c r="F1588" s="10" t="n">
        <x:v>34760.48</x:v>
      </x:c>
      <x:c r="G1588" s="10" t="n">
        <x:v>15977.83</x:v>
      </x:c>
      <x:c r="H1588" s="11" t="n">
        <x:v>3</x:v>
      </x:c>
      <x:c r="I1588" s="11" t="str">
        <x:v>Settled</x:v>
      </x:c>
      <x:c r="J1588" s="11" t="n">
        <x:v>5</x:v>
      </x:c>
      <x:c r="K1588" s="11" t="n">
        <x:v>37</x:v>
      </x:c>
      <x:c r="L1588" s="11" t="n">
        <x:v>1</x:v>
      </x:c>
      <x:c r="M1588" s="4" t="str">
        <x:v>2025-09</x:v>
      </x:c>
      <x:c r="N1588" s="4" t="n">
        <x:f>IF(AND(I1588="Settled",ISNUMBER(K1588)),1,0)</x:f>
        <x:v>1</x:v>
      </x:c>
      <x:c r="O1588" s="4" t="n">
        <x:f>IF(N1588=1,IF(K1588&gt;Summary!$B$5,1,0),"")</x:f>
        <x:v>1</x:v>
      </x:c>
      <x:c r="P1588" s="12" t="n">
        <x:f>IF(AND(ISNUMBER(F1588),ISNUMBER(G1588),G1588&gt;0),F1588/G1588,"")</x:f>
        <x:v>2.1755444888323385</x:v>
      </x:c>
      <x:c r="Q1588" s="14" t="d">
        <x:v>2025-09-01T00:00:00.000Z</x:v>
      </x:c>
      <x:c r="R1588" t="str">
        <x:v>P00208</x:v>
      </x:c>
      <x:c r="S1588" t="str">
        <x:v>I01587</x:v>
      </x:c>
      <x:c r="T1588" t="str">
        <x:v>R02</x:v>
      </x:c>
      <x:c r="U1588" t="n">
        <x:v>0</x:v>
      </x:c>
      <x:c r="V1588" t="n">
        <x:v>0</x:v>
      </x:c>
    </x:row>
    <x:row r="1589" ht="20" customHeight="1">
      <x:c r="A1589" s="4" t="str">
        <x:v>C01588</x:v>
      </x:c>
      <x:c r="B1589" s="4" t="str">
        <x:v>Motor</x:v>
      </x:c>
      <x:c r="C1589" s="4" t="str">
        <x:v>Central</x:v>
      </x:c>
      <x:c r="D1589" s="4" t="str">
        <x:v>Collision</x:v>
      </x:c>
      <x:c r="E1589" s="4" t="str">
        <x:v>High</x:v>
      </x:c>
      <x:c r="F1589" s="10" t="n">
        <x:v>120013.29</x:v>
      </x:c>
      <x:c r="G1589" s="10" t="n">
        <x:v>26132.15</x:v>
      </x:c>
      <x:c r="H1589" s="11" t="n">
        <x:v>7</x:v>
      </x:c>
      <x:c r="I1589" s="11" t="str">
        <x:v>Settled</x:v>
      </x:c>
      <x:c r="J1589" s="11" t="n">
        <x:v>2</x:v>
      </x:c>
      <x:c r="K1589" s="11" t="n">
        <x:v>18</x:v>
      </x:c>
      <x:c r="L1589" s="11" t="n">
        <x:v>0</x:v>
      </x:c>
      <x:c r="M1589" s="4" t="str">
        <x:v>2025-10</x:v>
      </x:c>
      <x:c r="N1589" s="4" t="n">
        <x:f>IF(AND(I1589="Settled",ISNUMBER(K1589)),1,0)</x:f>
        <x:v>1</x:v>
      </x:c>
      <x:c r="O1589" s="4" t="n">
        <x:f>IF(N1589=1,IF(K1589&gt;Summary!$B$5,1,0),"")</x:f>
        <x:v>0</x:v>
      </x:c>
      <x:c r="P1589" s="12" t="n">
        <x:f>IF(AND(ISNUMBER(F1589),ISNUMBER(G1589),G1589&gt;0),F1589/G1589,"")</x:f>
        <x:v>4.592553234234458</x:v>
      </x:c>
      <x:c r="Q1589" s="14" t="d">
        <x:v>2025-10-21T00:00:00.000Z</x:v>
      </x:c>
      <x:c r="R1589" t="str">
        <x:v>P00747</x:v>
      </x:c>
      <x:c r="S1589" t="str">
        <x:v>I01588</x:v>
      </x:c>
      <x:c r="T1589" t="str">
        <x:v>R05</x:v>
      </x:c>
      <x:c r="U1589" t="n">
        <x:v>0</x:v>
      </x:c>
      <x:c r="V1589" t="n">
        <x:v>0</x:v>
      </x:c>
    </x:row>
    <x:row r="1590" ht="20" customHeight="1">
      <x:c r="A1590" s="4" t="str">
        <x:v>C01589</x:v>
      </x:c>
      <x:c r="B1590" s="4" t="str">
        <x:v>Motor</x:v>
      </x:c>
      <x:c r="C1590" s="4" t="str">
        <x:v>South</x:v>
      </x:c>
      <x:c r="D1590" s="4" t="str">
        <x:v>Glass Damage</x:v>
      </x:c>
      <x:c r="E1590" s="4" t="str">
        <x:v>Medium</x:v>
      </x:c>
      <x:c r="F1590" s="10" t="n">
        <x:v>13384.26</x:v>
      </x:c>
      <x:c r="G1590" s="10" t="n">
        <x:v>8764.71</x:v>
      </x:c>
      <x:c r="H1590" s="11" t="n">
        <x:v>1</x:v>
      </x:c>
      <x:c r="I1590" s="11" t="str">
        <x:v>Settled</x:v>
      </x:c>
      <x:c r="J1590" s="11" t="n">
        <x:v>2</x:v>
      </x:c>
      <x:c r="K1590" s="11" t="n">
        <x:v>6</x:v>
      </x:c>
      <x:c r="L1590" s="11" t="n">
        <x:v>0</x:v>
      </x:c>
      <x:c r="M1590" s="4" t="str">
        <x:v>2025-10</x:v>
      </x:c>
      <x:c r="N1590" s="4" t="n">
        <x:f>IF(AND(I1590="Settled",ISNUMBER(K1590)),1,0)</x:f>
        <x:v>1</x:v>
      </x:c>
      <x:c r="O1590" s="4" t="n">
        <x:f>IF(N1590=1,IF(K1590&gt;Summary!$B$5,1,0),"")</x:f>
        <x:v>0</x:v>
      </x:c>
      <x:c r="P1590" s="12" t="n">
        <x:f>IF(AND(ISNUMBER(F1590),ISNUMBER(G1590),G1590&gt;0),F1590/G1590,"")</x:f>
        <x:v>1.5270625040645955</x:v>
      </x:c>
      <x:c r="Q1590" s="14" t="d">
        <x:v>2025-10-02T00:00:00.000Z</x:v>
      </x:c>
      <x:c r="R1590" t="str">
        <x:v>P01484</x:v>
      </x:c>
      <x:c r="S1590" t="str">
        <x:v>I01589</x:v>
      </x:c>
      <x:c r="T1590" t="str">
        <x:v>R01</x:v>
      </x:c>
      <x:c r="U1590" t="n">
        <x:v>0</x:v>
      </x:c>
      <x:c r="V1590" t="n">
        <x:v>0</x:v>
      </x:c>
    </x:row>
    <x:row r="1591" ht="20" customHeight="1">
      <x:c r="A1591" s="4" t="str">
        <x:v>C01590</x:v>
      </x:c>
      <x:c r="B1591" s="4" t="str">
        <x:v>Property</x:v>
      </x:c>
      <x:c r="C1591" s="4" t="str">
        <x:v>North</x:v>
      </x:c>
      <x:c r="D1591" s="4" t="str">
        <x:v>Fire</x:v>
      </x:c>
      <x:c r="E1591" s="4" t="str">
        <x:v>Low</x:v>
      </x:c>
      <x:c r="F1591" s="10" t="n">
        <x:v>74128.64</x:v>
      </x:c>
      <x:c r="G1591" s="10" t="n">
        <x:v>6603.51</x:v>
      </x:c>
      <x:c r="H1591" s="11" t="n">
        <x:v>7</x:v>
      </x:c>
      <x:c r="I1591" s="11" t="str">
        <x:v>Settled</x:v>
      </x:c>
      <x:c r="J1591" s="11" t="n">
        <x:v>2</x:v>
      </x:c>
      <x:c r="K1591" s="11" t="n">
        <x:v>13</x:v>
      </x:c>
      <x:c r="L1591" s="11" t="n">
        <x:v>0</x:v>
      </x:c>
      <x:c r="M1591" s="4" t="str">
        <x:v>2025-06</x:v>
      </x:c>
      <x:c r="N1591" s="4" t="n">
        <x:f>IF(AND(I1591="Settled",ISNUMBER(K1591)),1,0)</x:f>
        <x:v>1</x:v>
      </x:c>
      <x:c r="O1591" s="4" t="n">
        <x:f>IF(N1591=1,IF(K1591&gt;Summary!$B$5,1,0),"")</x:f>
        <x:v>0</x:v>
      </x:c>
      <x:c r="P1591" s="12" t="n">
        <x:f>IF(AND(ISNUMBER(F1591),ISNUMBER(G1591),G1591&gt;0),F1591/G1591,"")</x:f>
        <x:v>11.225642120629786</x:v>
      </x:c>
      <x:c r="Q1591" s="14" t="d">
        <x:v>2025-06-27T00:00:00.000Z</x:v>
      </x:c>
      <x:c r="R1591" t="str">
        <x:v>P00219</x:v>
      </x:c>
      <x:c r="S1591" t="str">
        <x:v>I01590</x:v>
      </x:c>
      <x:c r="T1591" t="str">
        <x:v>R02</x:v>
      </x:c>
      <x:c r="U1591" t="n">
        <x:v>0</x:v>
      </x:c>
      <x:c r="V1591" t="n">
        <x:v>0</x:v>
      </x:c>
    </x:row>
    <x:row r="1592" ht="20" customHeight="1">
      <x:c r="A1592" s="4" t="str">
        <x:v>C01591</x:v>
      </x:c>
      <x:c r="B1592" s="4" t="str">
        <x:v>Motor</x:v>
      </x:c>
      <x:c r="C1592" s="4" t="str">
        <x:v>South</x:v>
      </x:c>
      <x:c r="D1592" s="4" t="str">
        <x:v>Theft</x:v>
      </x:c>
      <x:c r="E1592" s="4" t="str">
        <x:v>High</x:v>
      </x:c>
      <x:c r="F1592" s="10" t="n">
        <x:v>177573.06</x:v>
      </x:c>
      <x:c r="G1592" s="10" t="n">
        <x:v>7328.95</x:v>
      </x:c>
      <x:c r="H1592" s="11" t="n">
        <x:v>10</x:v>
      </x:c>
      <x:c r="I1592" s="11" t="str">
        <x:v>Rejected</x:v>
      </x:c>
      <x:c r="J1592" s="11" t="n">
        <x:v>6</x:v>
      </x:c>
      <x:c r="K1592" s="11"/>
      <x:c r="L1592" s="11" t="n">
        <x:v>1</x:v>
      </x:c>
      <x:c r="M1592" s="4" t="str">
        <x:v>2025-09</x:v>
      </x:c>
      <x:c r="N1592" s="4" t="n">
        <x:f>IF(AND(I1592="Settled",ISNUMBER(K1592)),1,0)</x:f>
        <x:v>0</x:v>
      </x:c>
      <x:c r="O1592" s="4" t="str">
        <x:f>IF(N1592=1,IF(K1592&gt;Summary!$B$5,1,0),"")</x:f>
      </x:c>
      <x:c r="P1592" s="12" t="n">
        <x:f>IF(AND(ISNUMBER(F1592),ISNUMBER(G1592),G1592&gt;0),F1592/G1592,"")</x:f>
        <x:v>24.2289905102368</x:v>
      </x:c>
      <x:c r="Q1592" s="14" t="d">
        <x:v>2025-09-02T00:00:00.000Z</x:v>
      </x:c>
      <x:c r="R1592" t="str">
        <x:v>P01483</x:v>
      </x:c>
      <x:c r="S1592" t="str">
        <x:v>I01591</x:v>
      </x:c>
      <x:c r="T1592" t="str">
        <x:v>R01</x:v>
      </x:c>
      <x:c r="U1592" t="n">
        <x:v>0</x:v>
      </x:c>
      <x:c r="V1592" t="n">
        <x:v>0</x:v>
      </x:c>
    </x:row>
    <x:row r="1593" ht="20" customHeight="1">
      <x:c r="A1593" s="4" t="str">
        <x:v>C01592</x:v>
      </x:c>
      <x:c r="B1593" s="4" t="str">
        <x:v>Motor</x:v>
      </x:c>
      <x:c r="C1593" s="4" t="str">
        <x:v>West</x:v>
      </x:c>
      <x:c r="D1593" s="4" t="str">
        <x:v>Collision</x:v>
      </x:c>
      <x:c r="E1593" s="4" t="str">
        <x:v>Low</x:v>
      </x:c>
      <x:c r="F1593" s="10" t="n">
        <x:v>17841.21</x:v>
      </x:c>
      <x:c r="G1593" s="10" t="n">
        <x:v>10465.79</x:v>
      </x:c>
      <x:c r="H1593" s="11" t="n">
        <x:v>2</x:v>
      </x:c>
      <x:c r="I1593" s="11" t="str">
        <x:v>Settled</x:v>
      </x:c>
      <x:c r="J1593" s="11" t="n">
        <x:v>2</x:v>
      </x:c>
      <x:c r="K1593" s="11" t="n">
        <x:v>6</x:v>
      </x:c>
      <x:c r="L1593" s="11" t="n">
        <x:v>0</x:v>
      </x:c>
      <x:c r="M1593" s="4" t="str">
        <x:v>2025-04</x:v>
      </x:c>
      <x:c r="N1593" s="4" t="n">
        <x:f>IF(AND(I1593="Settled",ISNUMBER(K1593)),1,0)</x:f>
        <x:v>1</x:v>
      </x:c>
      <x:c r="O1593" s="4" t="n">
        <x:f>IF(N1593=1,IF(K1593&gt;Summary!$B$5,1,0),"")</x:f>
        <x:v>0</x:v>
      </x:c>
      <x:c r="P1593" s="12" t="n">
        <x:f>IF(AND(ISNUMBER(F1593),ISNUMBER(G1593),G1593&gt;0),F1593/G1593,"")</x:f>
        <x:v>1.7047169874419417</x:v>
      </x:c>
      <x:c r="Q1593" s="14" t="d">
        <x:v>2025-04-23T00:00:00.000Z</x:v>
      </x:c>
      <x:c r="R1593" t="str">
        <x:v>P00658</x:v>
      </x:c>
      <x:c r="S1593" t="str">
        <x:v>I01592</x:v>
      </x:c>
      <x:c r="T1593" t="str">
        <x:v>R03</x:v>
      </x:c>
      <x:c r="U1593" t="n">
        <x:v>0</x:v>
      </x:c>
      <x:c r="V1593" t="n">
        <x:v>0</x:v>
      </x:c>
    </x:row>
    <x:row r="1594" ht="20" customHeight="1">
      <x:c r="A1594" s="4" t="str">
        <x:v>C01593</x:v>
      </x:c>
      <x:c r="B1594" s="4" t="str">
        <x:v>Property</x:v>
      </x:c>
      <x:c r="C1594" s="4" t="str">
        <x:v>South</x:v>
      </x:c>
      <x:c r="D1594" s="4" t="str">
        <x:v>Fire</x:v>
      </x:c>
      <x:c r="E1594" s="4" t="str">
        <x:v>Low</x:v>
      </x:c>
      <x:c r="F1594" s="10" t="n">
        <x:v>142073.92</x:v>
      </x:c>
      <x:c r="G1594" s="10" t="n">
        <x:v>12854.62</x:v>
      </x:c>
      <x:c r="H1594" s="11" t="n">
        <x:v>5</x:v>
      </x:c>
      <x:c r="I1594" s="11" t="str">
        <x:v>Settled</x:v>
      </x:c>
      <x:c r="J1594" s="11" t="n">
        <x:v>5</x:v>
      </x:c>
      <x:c r="K1594" s="11" t="n">
        <x:v>27</x:v>
      </x:c>
      <x:c r="L1594" s="11" t="n">
        <x:v>1</x:v>
      </x:c>
      <x:c r="M1594" s="4" t="str">
        <x:v>2025-08</x:v>
      </x:c>
      <x:c r="N1594" s="4" t="n">
        <x:f>IF(AND(I1594="Settled",ISNUMBER(K1594)),1,0)</x:f>
        <x:v>1</x:v>
      </x:c>
      <x:c r="O1594" s="4" t="n">
        <x:f>IF(N1594=1,IF(K1594&gt;Summary!$B$5,1,0),"")</x:f>
        <x:v>0</x:v>
      </x:c>
      <x:c r="P1594" s="12" t="n">
        <x:f>IF(AND(ISNUMBER(F1594),ISNUMBER(G1594),G1594&gt;0),F1594/G1594,"")</x:f>
        <x:v>11.052362496907726</x:v>
      </x:c>
      <x:c r="Q1594" s="14" t="d">
        <x:v>2025-08-21T00:00:00.000Z</x:v>
      </x:c>
      <x:c r="R1594" t="str">
        <x:v>P00948</x:v>
      </x:c>
      <x:c r="S1594" t="str">
        <x:v>I01593</x:v>
      </x:c>
      <x:c r="T1594" t="str">
        <x:v>R01</x:v>
      </x:c>
      <x:c r="U1594" t="n">
        <x:v>0</x:v>
      </x:c>
      <x:c r="V1594" t="n">
        <x:v>0</x:v>
      </x:c>
    </x:row>
    <x:row r="1595" ht="20" customHeight="1">
      <x:c r="A1595" s="4" t="str">
        <x:v>C01594</x:v>
      </x:c>
      <x:c r="B1595" s="4" t="str">
        <x:v>Property</x:v>
      </x:c>
      <x:c r="C1595" s="4" t="str">
        <x:v>South</x:v>
      </x:c>
      <x:c r="D1595" s="4" t="str">
        <x:v>Fire</x:v>
      </x:c>
      <x:c r="E1595" s="4" t="str">
        <x:v>Medium</x:v>
      </x:c>
      <x:c r="F1595" s="10" t="n">
        <x:v>626822.9</x:v>
      </x:c>
      <x:c r="G1595" s="10" t="n">
        <x:v>14383.02</x:v>
      </x:c>
      <x:c r="H1595" s="11" t="n">
        <x:v>8</x:v>
      </x:c>
      <x:c r="I1595" s="11" t="str">
        <x:v>Pending</x:v>
      </x:c>
      <x:c r="J1595" s="11" t="n">
        <x:v>5</x:v>
      </x:c>
      <x:c r="K1595" s="11"/>
      <x:c r="L1595" s="11" t="n">
        <x:v>1</x:v>
      </x:c>
      <x:c r="M1595" s="4" t="str">
        <x:v>2025-06</x:v>
      </x:c>
      <x:c r="N1595" s="4" t="n">
        <x:f>IF(AND(I1595="Settled",ISNUMBER(K1595)),1,0)</x:f>
        <x:v>0</x:v>
      </x:c>
      <x:c r="O1595" s="4" t="str">
        <x:f>IF(N1595=1,IF(K1595&gt;Summary!$B$5,1,0),"")</x:f>
      </x:c>
      <x:c r="P1595" s="12" t="n">
        <x:f>IF(AND(ISNUMBER(F1595),ISNUMBER(G1595),G1595&gt;0),F1595/G1595,"")</x:f>
        <x:v>43.580757031555265</x:v>
      </x:c>
      <x:c r="Q1595" s="14" t="d">
        <x:v>2025-06-24T00:00:00.000Z</x:v>
      </x:c>
      <x:c r="R1595" t="str">
        <x:v>P00707</x:v>
      </x:c>
      <x:c r="S1595" t="str">
        <x:v>I01594</x:v>
      </x:c>
      <x:c r="T1595" t="str">
        <x:v>R01</x:v>
      </x:c>
      <x:c r="U1595" t="n">
        <x:v>0</x:v>
      </x:c>
      <x:c r="V1595" t="n">
        <x:v>0</x:v>
      </x:c>
    </x:row>
    <x:row r="1596" ht="20" customHeight="1">
      <x:c r="A1596" s="4" t="str">
        <x:v>C01595</x:v>
      </x:c>
      <x:c r="B1596" s="4" t="str">
        <x:v>Motor</x:v>
      </x:c>
      <x:c r="C1596" s="4" t="str">
        <x:v>South</x:v>
      </x:c>
      <x:c r="D1596" s="4" t="str">
        <x:v>Glass Damage</x:v>
      </x:c>
      <x:c r="E1596" s="4" t="str">
        <x:v>Medium</x:v>
      </x:c>
      <x:c r="F1596" s="10" t="n">
        <x:v>12695.3</x:v>
      </x:c>
      <x:c r="G1596" s="10" t="n">
        <x:v>16882.75</x:v>
      </x:c>
      <x:c r="H1596" s="11" t="n">
        <x:v>8</x:v>
      </x:c>
      <x:c r="I1596" s="11" t="str">
        <x:v>Settled</x:v>
      </x:c>
      <x:c r="J1596" s="11" t="n">
        <x:v>3</x:v>
      </x:c>
      <x:c r="K1596" s="11" t="n">
        <x:v>13</x:v>
      </x:c>
      <x:c r="L1596" s="11" t="n">
        <x:v>0</x:v>
      </x:c>
      <x:c r="M1596" s="4" t="str">
        <x:v>2025-09</x:v>
      </x:c>
      <x:c r="N1596" s="4" t="n">
        <x:f>IF(AND(I1596="Settled",ISNUMBER(K1596)),1,0)</x:f>
        <x:v>1</x:v>
      </x:c>
      <x:c r="O1596" s="4" t="n">
        <x:f>IF(N1596=1,IF(K1596&gt;Summary!$B$5,1,0),"")</x:f>
        <x:v>0</x:v>
      </x:c>
      <x:c r="P1596" s="12" t="n">
        <x:f>IF(AND(ISNUMBER(F1596),ISNUMBER(G1596),G1596&gt;0),F1596/G1596,"")</x:f>
        <x:v>0.7519687254742267</x:v>
      </x:c>
      <x:c r="Q1596" s="14" t="d">
        <x:v>2025-09-07T00:00:00.000Z</x:v>
      </x:c>
      <x:c r="R1596" t="str">
        <x:v>P00507</x:v>
      </x:c>
      <x:c r="S1596" t="str">
        <x:v>I01595</x:v>
      </x:c>
      <x:c r="T1596" t="str">
        <x:v>R01</x:v>
      </x:c>
      <x:c r="U1596" t="n">
        <x:v>0</x:v>
      </x:c>
      <x:c r="V1596" t="n">
        <x:v>0</x:v>
      </x:c>
    </x:row>
    <x:row r="1597" ht="20" customHeight="1">
      <x:c r="A1597" s="4" t="str">
        <x:v>C01596</x:v>
      </x:c>
      <x:c r="B1597" s="4" t="str">
        <x:v>Motor</x:v>
      </x:c>
      <x:c r="C1597" s="4" t="str">
        <x:v>South</x:v>
      </x:c>
      <x:c r="D1597" s="4" t="str">
        <x:v>Collision</x:v>
      </x:c>
      <x:c r="E1597" s="4" t="str">
        <x:v>High</x:v>
      </x:c>
      <x:c r="F1597" s="10" t="n">
        <x:v>104771.4</x:v>
      </x:c>
      <x:c r="G1597" s="10" t="n">
        <x:v>8669.53</x:v>
      </x:c>
      <x:c r="H1597" s="11" t="n">
        <x:v>8</x:v>
      </x:c>
      <x:c r="I1597" s="11" t="str">
        <x:v>Settled</x:v>
      </x:c>
      <x:c r="J1597" s="11" t="n">
        <x:v>4</x:v>
      </x:c>
      <x:c r="K1597" s="11" t="n">
        <x:v>32</x:v>
      </x:c>
      <x:c r="L1597" s="11" t="n">
        <x:v>1</x:v>
      </x:c>
      <x:c r="M1597" s="4" t="str">
        <x:v>2025-11</x:v>
      </x:c>
      <x:c r="N1597" s="4" t="n">
        <x:f>IF(AND(I1597="Settled",ISNUMBER(K1597)),1,0)</x:f>
        <x:v>1</x:v>
      </x:c>
      <x:c r="O1597" s="4" t="n">
        <x:f>IF(N1597=1,IF(K1597&gt;Summary!$B$5,1,0),"")</x:f>
        <x:v>1</x:v>
      </x:c>
      <x:c r="P1597" s="12" t="n">
        <x:f>IF(AND(ISNUMBER(F1597),ISNUMBER(G1597),G1597&gt;0),F1597/G1597,"")</x:f>
        <x:v>12.085014989278541</x:v>
      </x:c>
      <x:c r="Q1597" s="14" t="d">
        <x:v>2025-11-15T00:00:00.000Z</x:v>
      </x:c>
      <x:c r="R1597" t="str">
        <x:v>P00175</x:v>
      </x:c>
      <x:c r="S1597" t="str">
        <x:v>I01596</x:v>
      </x:c>
      <x:c r="T1597" t="str">
        <x:v>R01</x:v>
      </x:c>
      <x:c r="U1597" t="n">
        <x:v>0</x:v>
      </x:c>
      <x:c r="V1597" t="n">
        <x:v>0</x:v>
      </x:c>
    </x:row>
    <x:row r="1598" ht="20" customHeight="1">
      <x:c r="A1598" s="4" t="str">
        <x:v>C01597</x:v>
      </x:c>
      <x:c r="B1598" s="4" t="str">
        <x:v>Motor</x:v>
      </x:c>
      <x:c r="C1598" s="4" t="str">
        <x:v>South</x:v>
      </x:c>
      <x:c r="D1598" s="4" t="str">
        <x:v>Collision</x:v>
      </x:c>
      <x:c r="E1598" s="4" t="str">
        <x:v>Medium</x:v>
      </x:c>
      <x:c r="F1598" s="10" t="n">
        <x:v>52954.91</x:v>
      </x:c>
      <x:c r="G1598" s="10" t="n">
        <x:v>9526.12</x:v>
      </x:c>
      <x:c r="H1598" s="11" t="n">
        <x:v>8</x:v>
      </x:c>
      <x:c r="I1598" s="11" t="str">
        <x:v>Settled</x:v>
      </x:c>
      <x:c r="J1598" s="11" t="n">
        <x:v>3</x:v>
      </x:c>
      <x:c r="K1598" s="11" t="n">
        <x:v>19</x:v>
      </x:c>
      <x:c r="L1598" s="11" t="n">
        <x:v>0</x:v>
      </x:c>
      <x:c r="M1598" s="4" t="str">
        <x:v>2025-10</x:v>
      </x:c>
      <x:c r="N1598" s="4" t="n">
        <x:f>IF(AND(I1598="Settled",ISNUMBER(K1598)),1,0)</x:f>
        <x:v>1</x:v>
      </x:c>
      <x:c r="O1598" s="4" t="n">
        <x:f>IF(N1598=1,IF(K1598&gt;Summary!$B$5,1,0),"")</x:f>
        <x:v>0</x:v>
      </x:c>
      <x:c r="P1598" s="12" t="n">
        <x:f>IF(AND(ISNUMBER(F1598),ISNUMBER(G1598),G1598&gt;0),F1598/G1598,"")</x:f>
        <x:v>5.558916956746293</x:v>
      </x:c>
      <x:c r="Q1598" s="14" t="d">
        <x:v>2025-10-27T00:00:00.000Z</x:v>
      </x:c>
      <x:c r="R1598" t="str">
        <x:v>P00950</x:v>
      </x:c>
      <x:c r="S1598" t="str">
        <x:v>I01597</x:v>
      </x:c>
      <x:c r="T1598" t="str">
        <x:v>R01</x:v>
      </x:c>
      <x:c r="U1598" t="n">
        <x:v>0</x:v>
      </x:c>
      <x:c r="V1598" t="n">
        <x:v>0</x:v>
      </x:c>
    </x:row>
    <x:row r="1599" ht="20" customHeight="1">
      <x:c r="A1599" s="4" t="str">
        <x:v>C01598</x:v>
      </x:c>
      <x:c r="B1599" s="4" t="str">
        <x:v>Motor</x:v>
      </x:c>
      <x:c r="C1599" s="4" t="str">
        <x:v>North</x:v>
      </x:c>
      <x:c r="D1599" s="4" t="str">
        <x:v>Collision</x:v>
      </x:c>
      <x:c r="E1599" s="4" t="str">
        <x:v>High</x:v>
      </x:c>
      <x:c r="F1599" s="10" t="n">
        <x:v>73225.12</x:v>
      </x:c>
      <x:c r="G1599" s="10" t="n">
        <x:v>15230.88</x:v>
      </x:c>
      <x:c r="H1599" s="11" t="n">
        <x:v>2</x:v>
      </x:c>
      <x:c r="I1599" s="11" t="str">
        <x:v>Settled</x:v>
      </x:c>
      <x:c r="J1599" s="11" t="n">
        <x:v>6</x:v>
      </x:c>
      <x:c r="K1599" s="11" t="n">
        <x:v>39</x:v>
      </x:c>
      <x:c r="L1599" s="11" t="n">
        <x:v>1</x:v>
      </x:c>
      <x:c r="M1599" s="4" t="str">
        <x:v>2025-09</x:v>
      </x:c>
      <x:c r="N1599" s="4" t="n">
        <x:f>IF(AND(I1599="Settled",ISNUMBER(K1599)),1,0)</x:f>
        <x:v>1</x:v>
      </x:c>
      <x:c r="O1599" s="4" t="n">
        <x:f>IF(N1599=1,IF(K1599&gt;Summary!$B$5,1,0),"")</x:f>
        <x:v>1</x:v>
      </x:c>
      <x:c r="P1599" s="12" t="n">
        <x:f>IF(AND(ISNUMBER(F1599),ISNUMBER(G1599),G1599&gt;0),F1599/G1599,"")</x:f>
        <x:v>4.807674934081287</x:v>
      </x:c>
      <x:c r="Q1599" s="14" t="d">
        <x:v>2025-09-25T00:00:00.000Z</x:v>
      </x:c>
      <x:c r="R1599" t="str">
        <x:v>P01467</x:v>
      </x:c>
      <x:c r="S1599" t="str">
        <x:v>I01598</x:v>
      </x:c>
      <x:c r="T1599" t="str">
        <x:v>R02</x:v>
      </x:c>
      <x:c r="U1599" t="n">
        <x:v>0</x:v>
      </x:c>
      <x:c r="V1599" t="n">
        <x:v>0</x:v>
      </x:c>
    </x:row>
    <x:row r="1600" ht="20" customHeight="1">
      <x:c r="A1600" s="4" t="str">
        <x:v>C01599</x:v>
      </x:c>
      <x:c r="B1600" s="4" t="str">
        <x:v>Motor</x:v>
      </x:c>
      <x:c r="C1600" s="4" t="str">
        <x:v>North</x:v>
      </x:c>
      <x:c r="D1600" s="4" t="str">
        <x:v>Theft</x:v>
      </x:c>
      <x:c r="E1600" s="4" t="str">
        <x:v>Medium</x:v>
      </x:c>
      <x:c r="F1600" s="10"/>
      <x:c r="G1600" s="10" t="n">
        <x:v>12568.63</x:v>
      </x:c>
      <x:c r="H1600" s="11" t="n">
        <x:v>3</x:v>
      </x:c>
      <x:c r="I1600" s="11" t="str">
        <x:v>Settled</x:v>
      </x:c>
      <x:c r="J1600" s="11" t="n">
        <x:v>6</x:v>
      </x:c>
      <x:c r="K1600" s="11" t="n">
        <x:v>30</x:v>
      </x:c>
      <x:c r="L1600" s="11" t="n">
        <x:v>1</x:v>
      </x:c>
      <x:c r="M1600" s="4" t="str">
        <x:v>2025-10</x:v>
      </x:c>
      <x:c r="N1600" s="4" t="n">
        <x:f>IF(AND(I1600="Settled",ISNUMBER(K1600)),1,0)</x:f>
        <x:v>1</x:v>
      </x:c>
      <x:c r="O1600" s="4" t="n">
        <x:f>IF(N1600=1,IF(K1600&gt;Summary!$B$5,1,0),"")</x:f>
        <x:v>0</x:v>
      </x:c>
      <x:c r="P1600" s="12" t="str">
        <x:f>IF(AND(ISNUMBER(F1600),ISNUMBER(G1600),G1600&gt;0),F1600/G1600,"")</x:f>
      </x:c>
      <x:c r="Q1600" s="14" t="d">
        <x:v>2025-10-08T00:00:00.000Z</x:v>
      </x:c>
      <x:c r="R1600" t="str">
        <x:v>P00834</x:v>
      </x:c>
      <x:c r="S1600" t="str">
        <x:v>I01599</x:v>
      </x:c>
      <x:c r="T1600" t="str">
        <x:v>R02</x:v>
      </x:c>
      <x:c r="U1600" t="n">
        <x:v>0</x:v>
      </x:c>
      <x:c r="V1600" t="n">
        <x:v>1</x:v>
      </x:c>
    </x:row>
    <x:row r="1601" ht="20" customHeight="1">
      <x:c r="A1601" s="4" t="str">
        <x:v>C01600</x:v>
      </x:c>
      <x:c r="B1601" s="4" t="str">
        <x:v>Motor</x:v>
      </x:c>
      <x:c r="C1601" s="4" t="str">
        <x:v>North</x:v>
      </x:c>
      <x:c r="D1601" s="4" t="str">
        <x:v>Collision</x:v>
      </x:c>
      <x:c r="E1601" s="4" t="str">
        <x:v>Medium</x:v>
      </x:c>
      <x:c r="F1601" s="10" t="n">
        <x:v>58636.89</x:v>
      </x:c>
      <x:c r="G1601" s="10" t="n">
        <x:v>14042.7</x:v>
      </x:c>
      <x:c r="H1601" s="11" t="n">
        <x:v>9</x:v>
      </x:c>
      <x:c r="I1601" s="11" t="str">
        <x:v>Settled</x:v>
      </x:c>
      <x:c r="J1601" s="11" t="n">
        <x:v>2</x:v>
      </x:c>
      <x:c r="K1601" s="11" t="n">
        <x:v>10</x:v>
      </x:c>
      <x:c r="L1601" s="11" t="n">
        <x:v>0</x:v>
      </x:c>
      <x:c r="M1601" s="4" t="str">
        <x:v>2025-03</x:v>
      </x:c>
      <x:c r="N1601" s="4" t="n">
        <x:f>IF(AND(I1601="Settled",ISNUMBER(K1601)),1,0)</x:f>
        <x:v>1</x:v>
      </x:c>
      <x:c r="O1601" s="4" t="n">
        <x:f>IF(N1601=1,IF(K1601&gt;Summary!$B$5,1,0),"")</x:f>
        <x:v>0</x:v>
      </x:c>
      <x:c r="P1601" s="12" t="n">
        <x:f>IF(AND(ISNUMBER(F1601),ISNUMBER(G1601),G1601&gt;0),F1601/G1601,"")</x:f>
        <x:v>4.175613664038966</x:v>
      </x:c>
      <x:c r="Q1601" s="14" t="d">
        <x:v>2025-03-05T00:00:00.000Z</x:v>
      </x:c>
      <x:c r="R1601" t="str">
        <x:v>P00959</x:v>
      </x:c>
      <x:c r="S1601" t="str">
        <x:v>I01600</x:v>
      </x:c>
      <x:c r="T1601" t="str">
        <x:v>R02</x:v>
      </x:c>
      <x:c r="U1601" t="n">
        <x:v>0</x:v>
      </x:c>
      <x:c r="V1601" t="n">
        <x:v>0</x:v>
      </x:c>
    </x:row>
    <x:row r="1602" ht="20" customHeight="1">
      <x:c r="A1602" s="4" t="str">
        <x:v>C01601</x:v>
      </x:c>
      <x:c r="B1602" s="4" t="str">
        <x:v>Motor</x:v>
      </x:c>
      <x:c r="C1602" s="4" t="str">
        <x:v>Central</x:v>
      </x:c>
      <x:c r="D1602" s="4" t="str">
        <x:v>Collision</x:v>
      </x:c>
      <x:c r="E1602" s="4" t="str">
        <x:v>Medium</x:v>
      </x:c>
      <x:c r="F1602" s="10" t="n">
        <x:v>36505.33</x:v>
      </x:c>
      <x:c r="G1602" s="10" t="n">
        <x:v>14485.2</x:v>
      </x:c>
      <x:c r="H1602" s="11" t="n">
        <x:v>3</x:v>
      </x:c>
      <x:c r="I1602" s="11" t="str">
        <x:v>Settled</x:v>
      </x:c>
      <x:c r="J1602" s="11" t="n">
        <x:v>3</x:v>
      </x:c>
      <x:c r="K1602" s="11" t="n">
        <x:v>16</x:v>
      </x:c>
      <x:c r="L1602" s="11" t="n">
        <x:v>0</x:v>
      </x:c>
      <x:c r="M1602" s="4" t="str">
        <x:v>2025-03</x:v>
      </x:c>
      <x:c r="N1602" s="4" t="n">
        <x:f>IF(AND(I1602="Settled",ISNUMBER(K1602)),1,0)</x:f>
        <x:v>1</x:v>
      </x:c>
      <x:c r="O1602" s="4" t="n">
        <x:f>IF(N1602=1,IF(K1602&gt;Summary!$B$5,1,0),"")</x:f>
        <x:v>0</x:v>
      </x:c>
      <x:c r="P1602" s="12" t="n">
        <x:f>IF(AND(ISNUMBER(F1602),ISNUMBER(G1602),G1602&gt;0),F1602/G1602,"")</x:f>
        <x:v>2.5201812884875596</x:v>
      </x:c>
      <x:c r="Q1602" s="14" t="d">
        <x:v>2025-03-09T00:00:00.000Z</x:v>
      </x:c>
      <x:c r="R1602" t="str">
        <x:v>P01030</x:v>
      </x:c>
      <x:c r="S1602" t="str">
        <x:v>I01601</x:v>
      </x:c>
      <x:c r="T1602" t="str">
        <x:v>R05</x:v>
      </x:c>
      <x:c r="U1602" t="n">
        <x:v>0</x:v>
      </x:c>
      <x:c r="V1602" t="n">
        <x:v>0</x:v>
      </x:c>
    </x:row>
    <x:row r="1603" ht="20" customHeight="1">
      <x:c r="A1603" s="4" t="str">
        <x:v>C01602</x:v>
      </x:c>
      <x:c r="B1603" s="4" t="str">
        <x:v>Motor</x:v>
      </x:c>
      <x:c r="C1603" s="4" t="str">
        <x:v>East</x:v>
      </x:c>
      <x:c r="D1603" s="4" t="str">
        <x:v>Theft</x:v>
      </x:c>
      <x:c r="E1603" s="4" t="str">
        <x:v>High</x:v>
      </x:c>
      <x:c r="F1603" s="10" t="n">
        <x:v>276313.45</x:v>
      </x:c>
      <x:c r="G1603" s="10" t="n">
        <x:v>12154.98</x:v>
      </x:c>
      <x:c r="H1603" s="11" t="n">
        <x:v>5</x:v>
      </x:c>
      <x:c r="I1603" s="11" t="str">
        <x:v>Settled</x:v>
      </x:c>
      <x:c r="J1603" s="11" t="n">
        <x:v>4</x:v>
      </x:c>
      <x:c r="K1603" s="11" t="n">
        <x:v>40</x:v>
      </x:c>
      <x:c r="L1603" s="11" t="n">
        <x:v>1</x:v>
      </x:c>
      <x:c r="M1603" s="4" t="str">
        <x:v>2025-11</x:v>
      </x:c>
      <x:c r="N1603" s="4" t="n">
        <x:f>IF(AND(I1603="Settled",ISNUMBER(K1603)),1,0)</x:f>
        <x:v>1</x:v>
      </x:c>
      <x:c r="O1603" s="4" t="n">
        <x:f>IF(N1603=1,IF(K1603&gt;Summary!$B$5,1,0),"")</x:f>
        <x:v>1</x:v>
      </x:c>
      <x:c r="P1603" s="12" t="n">
        <x:f>IF(AND(ISNUMBER(F1603),ISNUMBER(G1603),G1603&gt;0),F1603/G1603,"")</x:f>
        <x:v>22.73253020572638</x:v>
      </x:c>
      <x:c r="Q1603" s="14" t="d">
        <x:v>2025-11-03T00:00:00.000Z</x:v>
      </x:c>
      <x:c r="R1603" t="str">
        <x:v>P00622</x:v>
      </x:c>
      <x:c r="S1603" t="str">
        <x:v>I01602</x:v>
      </x:c>
      <x:c r="T1603" t="str">
        <x:v>R04</x:v>
      </x:c>
      <x:c r="U1603" t="n">
        <x:v>0</x:v>
      </x:c>
      <x:c r="V1603" t="n">
        <x:v>0</x:v>
      </x:c>
    </x:row>
    <x:row r="1604" ht="20" customHeight="1">
      <x:c r="A1604" s="4" t="str">
        <x:v>C01603</x:v>
      </x:c>
      <x:c r="B1604" s="4" t="str">
        <x:v>Motor</x:v>
      </x:c>
      <x:c r="C1604" s="4" t="str">
        <x:v>South</x:v>
      </x:c>
      <x:c r="D1604" s="4" t="str">
        <x:v>Collision</x:v>
      </x:c>
      <x:c r="E1604" s="4" t="str">
        <x:v>High</x:v>
      </x:c>
      <x:c r="F1604" s="10" t="n">
        <x:v>106254.79</x:v>
      </x:c>
      <x:c r="G1604" s="10" t="n">
        <x:v>8140.71</x:v>
      </x:c>
      <x:c r="H1604" s="11" t="n">
        <x:v>5</x:v>
      </x:c>
      <x:c r="I1604" s="11" t="str">
        <x:v>Settled</x:v>
      </x:c>
      <x:c r="J1604" s="11" t="n">
        <x:v>4</x:v>
      </x:c>
      <x:c r="K1604" s="11" t="n">
        <x:v>27</x:v>
      </x:c>
      <x:c r="L1604" s="11" t="n">
        <x:v>0</x:v>
      </x:c>
      <x:c r="M1604" s="4" t="str">
        <x:v>2025-07</x:v>
      </x:c>
      <x:c r="N1604" s="4" t="n">
        <x:f>IF(AND(I1604="Settled",ISNUMBER(K1604)),1,0)</x:f>
        <x:v>1</x:v>
      </x:c>
      <x:c r="O1604" s="4" t="n">
        <x:f>IF(N1604=1,IF(K1604&gt;Summary!$B$5,1,0),"")</x:f>
        <x:v>0</x:v>
      </x:c>
      <x:c r="P1604" s="12" t="n">
        <x:f>IF(AND(ISNUMBER(F1604),ISNUMBER(G1604),G1604&gt;0),F1604/G1604,"")</x:f>
        <x:v>13.052275538620094</x:v>
      </x:c>
      <x:c r="Q1604" s="14" t="d">
        <x:v>2025-07-17T00:00:00.000Z</x:v>
      </x:c>
      <x:c r="R1604" t="str">
        <x:v>P00193</x:v>
      </x:c>
      <x:c r="S1604" t="str">
        <x:v>I01603</x:v>
      </x:c>
      <x:c r="T1604" t="str">
        <x:v>R01</x:v>
      </x:c>
      <x:c r="U1604" t="n">
        <x:v>0</x:v>
      </x:c>
      <x:c r="V1604" t="n">
        <x:v>0</x:v>
      </x:c>
    </x:row>
    <x:row r="1605" ht="20" customHeight="1">
      <x:c r="A1605" s="4" t="str">
        <x:v>C01604</x:v>
      </x:c>
      <x:c r="B1605" s="4" t="str">
        <x:v>Motor</x:v>
      </x:c>
      <x:c r="C1605" s="4" t="str">
        <x:v>South</x:v>
      </x:c>
      <x:c r="D1605" s="4" t="str">
        <x:v>Collision</x:v>
      </x:c>
      <x:c r="E1605" s="4" t="str">
        <x:v>High</x:v>
      </x:c>
      <x:c r="F1605" s="10" t="n">
        <x:v>61674.12</x:v>
      </x:c>
      <x:c r="G1605" s="10" t="n">
        <x:v>9825.18</x:v>
      </x:c>
      <x:c r="H1605" s="11" t="n">
        <x:v>3</x:v>
      </x:c>
      <x:c r="I1605" s="11" t="str">
        <x:v>Settled</x:v>
      </x:c>
      <x:c r="J1605" s="11" t="n">
        <x:v>5</x:v>
      </x:c>
      <x:c r="K1605" s="11" t="n">
        <x:v>37</x:v>
      </x:c>
      <x:c r="L1605" s="11" t="n">
        <x:v>1</x:v>
      </x:c>
      <x:c r="M1605" s="4" t="str">
        <x:v>2025-06</x:v>
      </x:c>
      <x:c r="N1605" s="4" t="n">
        <x:f>IF(AND(I1605="Settled",ISNUMBER(K1605)),1,0)</x:f>
        <x:v>1</x:v>
      </x:c>
      <x:c r="O1605" s="4" t="n">
        <x:f>IF(N1605=1,IF(K1605&gt;Summary!$B$5,1,0),"")</x:f>
        <x:v>1</x:v>
      </x:c>
      <x:c r="P1605" s="12" t="n">
        <x:f>IF(AND(ISNUMBER(F1605),ISNUMBER(G1605),G1605&gt;0),F1605/G1605,"")</x:f>
        <x:v>6.277149120932136</x:v>
      </x:c>
      <x:c r="Q1605" s="14" t="d">
        <x:v>2025-06-07T00:00:00.000Z</x:v>
      </x:c>
      <x:c r="R1605" t="str">
        <x:v>P00812</x:v>
      </x:c>
      <x:c r="S1605" t="str">
        <x:v>I01604</x:v>
      </x:c>
      <x:c r="T1605" t="str">
        <x:v>R01</x:v>
      </x:c>
      <x:c r="U1605" t="n">
        <x:v>0</x:v>
      </x:c>
      <x:c r="V1605" t="n">
        <x:v>0</x:v>
      </x:c>
    </x:row>
    <x:row r="1606" ht="20" customHeight="1">
      <x:c r="A1606" s="4" t="str">
        <x:v>C01605</x:v>
      </x:c>
      <x:c r="B1606" s="4" t="str">
        <x:v>Property</x:v>
      </x:c>
      <x:c r="C1606" s="4" t="str">
        <x:v>West</x:v>
      </x:c>
      <x:c r="D1606" s="4" t="str">
        <x:v>Flood</x:v>
      </x:c>
      <x:c r="E1606" s="4" t="str">
        <x:v>Medium</x:v>
      </x:c>
      <x:c r="F1606" s="10" t="n">
        <x:v>145127.24</x:v>
      </x:c>
      <x:c r="G1606" s="10" t="n">
        <x:v>6461.69</x:v>
      </x:c>
      <x:c r="H1606" s="11" t="n">
        <x:v>7</x:v>
      </x:c>
      <x:c r="I1606" s="11" t="str">
        <x:v>Settled</x:v>
      </x:c>
      <x:c r="J1606" s="11" t="n">
        <x:v>4</x:v>
      </x:c>
      <x:c r="K1606" s="11" t="n">
        <x:v>20</x:v>
      </x:c>
      <x:c r="L1606" s="11" t="n">
        <x:v>0</x:v>
      </x:c>
      <x:c r="M1606" s="4" t="str">
        <x:v>2025-08</x:v>
      </x:c>
      <x:c r="N1606" s="4" t="n">
        <x:f>IF(AND(I1606="Settled",ISNUMBER(K1606)),1,0)</x:f>
        <x:v>1</x:v>
      </x:c>
      <x:c r="O1606" s="4" t="n">
        <x:f>IF(N1606=1,IF(K1606&gt;Summary!$B$5,1,0),"")</x:f>
        <x:v>0</x:v>
      </x:c>
      <x:c r="P1606" s="12" t="n">
        <x:f>IF(AND(ISNUMBER(F1606),ISNUMBER(G1606),G1606&gt;0),F1606/G1606,"")</x:f>
        <x:v>22.459641363172793</x:v>
      </x:c>
      <x:c r="Q1606" s="14" t="d">
        <x:v>2025-08-31T00:00:00.000Z</x:v>
      </x:c>
      <x:c r="R1606" t="str">
        <x:v>P01391</x:v>
      </x:c>
      <x:c r="S1606" t="str">
        <x:v>I01605</x:v>
      </x:c>
      <x:c r="T1606" t="str">
        <x:v>R03</x:v>
      </x:c>
      <x:c r="U1606" t="n">
        <x:v>0</x:v>
      </x:c>
      <x:c r="V1606" t="n">
        <x:v>0</x:v>
      </x:c>
    </x:row>
    <x:row r="1607" ht="20" customHeight="1">
      <x:c r="A1607" s="4" t="str">
        <x:v>C01606</x:v>
      </x:c>
      <x:c r="B1607" s="4" t="str">
        <x:v>Property</x:v>
      </x:c>
      <x:c r="C1607" s="4" t="str">
        <x:v>East</x:v>
      </x:c>
      <x:c r="D1607" s="4" t="str">
        <x:v>Fire</x:v>
      </x:c>
      <x:c r="E1607" s="4" t="str">
        <x:v>Medium</x:v>
      </x:c>
      <x:c r="F1607" s="10" t="n">
        <x:v>209632.75</x:v>
      </x:c>
      <x:c r="G1607" s="10" t="n">
        <x:v>12367.02</x:v>
      </x:c>
      <x:c r="H1607" s="11" t="n">
        <x:v>3</x:v>
      </x:c>
      <x:c r="I1607" s="11" t="str">
        <x:v>Settled</x:v>
      </x:c>
      <x:c r="J1607" s="11" t="n">
        <x:v>6</x:v>
      </x:c>
      <x:c r="K1607" s="11" t="n">
        <x:v>39</x:v>
      </x:c>
      <x:c r="L1607" s="11" t="n">
        <x:v>1</x:v>
      </x:c>
      <x:c r="M1607" s="4" t="str">
        <x:v>2025-01</x:v>
      </x:c>
      <x:c r="N1607" s="4" t="n">
        <x:f>IF(AND(I1607="Settled",ISNUMBER(K1607)),1,0)</x:f>
        <x:v>1</x:v>
      </x:c>
      <x:c r="O1607" s="4" t="n">
        <x:f>IF(N1607=1,IF(K1607&gt;Summary!$B$5,1,0),"")</x:f>
        <x:v>1</x:v>
      </x:c>
      <x:c r="P1607" s="12" t="n">
        <x:f>IF(AND(ISNUMBER(F1607),ISNUMBER(G1607),G1607&gt;0),F1607/G1607,"")</x:f>
        <x:v>16.950950997087414</x:v>
      </x:c>
      <x:c r="Q1607" s="14" t="d">
        <x:v>2025-01-31T00:00:00.000Z</x:v>
      </x:c>
      <x:c r="R1607" t="str">
        <x:v>P00503</x:v>
      </x:c>
      <x:c r="S1607" t="str">
        <x:v>I01606</x:v>
      </x:c>
      <x:c r="T1607" t="str">
        <x:v>R04</x:v>
      </x:c>
      <x:c r="U1607" t="n">
        <x:v>0</x:v>
      </x:c>
      <x:c r="V1607" t="n">
        <x:v>0</x:v>
      </x:c>
    </x:row>
    <x:row r="1608" ht="20" customHeight="1">
      <x:c r="A1608" s="4" t="str">
        <x:v>C01607</x:v>
      </x:c>
      <x:c r="B1608" s="4" t="str">
        <x:v>Property</x:v>
      </x:c>
      <x:c r="C1608" s="4" t="str">
        <x:v>West</x:v>
      </x:c>
      <x:c r="D1608" s="4" t="str">
        <x:v>Fire</x:v>
      </x:c>
      <x:c r="E1608" s="4" t="str">
        <x:v>Low</x:v>
      </x:c>
      <x:c r="F1608" s="10" t="n">
        <x:v>133746.13</x:v>
      </x:c>
      <x:c r="G1608" s="10" t="n">
        <x:v>4197.83</x:v>
      </x:c>
      <x:c r="H1608" s="11" t="n">
        <x:v>3</x:v>
      </x:c>
      <x:c r="I1608" s="11" t="str">
        <x:v>Settled</x:v>
      </x:c>
      <x:c r="J1608" s="11" t="n">
        <x:v>4</x:v>
      </x:c>
      <x:c r="K1608" s="11" t="n">
        <x:v>28</x:v>
      </x:c>
      <x:c r="L1608" s="11" t="n">
        <x:v>1</x:v>
      </x:c>
      <x:c r="M1608" s="4" t="str">
        <x:v>2025-03</x:v>
      </x:c>
      <x:c r="N1608" s="4" t="n">
        <x:f>IF(AND(I1608="Settled",ISNUMBER(K1608)),1,0)</x:f>
        <x:v>1</x:v>
      </x:c>
      <x:c r="O1608" s="4" t="n">
        <x:f>IF(N1608=1,IF(K1608&gt;Summary!$B$5,1,0),"")</x:f>
        <x:v>0</x:v>
      </x:c>
      <x:c r="P1608" s="12" t="n">
        <x:f>IF(AND(ISNUMBER(F1608),ISNUMBER(G1608),G1608&gt;0),F1608/G1608,"")</x:f>
        <x:v>31.860778068668814</x:v>
      </x:c>
      <x:c r="Q1608" s="14" t="d">
        <x:v>2025-03-02T00:00:00.000Z</x:v>
      </x:c>
      <x:c r="R1608" t="str">
        <x:v>P01395</x:v>
      </x:c>
      <x:c r="S1608" t="str">
        <x:v>I01607</x:v>
      </x:c>
      <x:c r="T1608" t="str">
        <x:v>R03</x:v>
      </x:c>
      <x:c r="U1608" t="n">
        <x:v>0</x:v>
      </x:c>
      <x:c r="V1608" t="n">
        <x:v>0</x:v>
      </x:c>
    </x:row>
    <x:row r="1609" ht="20" customHeight="1">
      <x:c r="A1609" s="4" t="str">
        <x:v>C01608</x:v>
      </x:c>
      <x:c r="B1609" s="4" t="str">
        <x:v>Motor</x:v>
      </x:c>
      <x:c r="C1609" s="4" t="str">
        <x:v>South</x:v>
      </x:c>
      <x:c r="D1609" s="4" t="str">
        <x:v>Glass Damage</x:v>
      </x:c>
      <x:c r="E1609" s="4" t="str">
        <x:v>High</x:v>
      </x:c>
      <x:c r="F1609" s="10"/>
      <x:c r="G1609" s="10" t="n">
        <x:v>15682.86</x:v>
      </x:c>
      <x:c r="H1609" s="11" t="n">
        <x:v>4</x:v>
      </x:c>
      <x:c r="I1609" s="11" t="str">
        <x:v>Settled</x:v>
      </x:c>
      <x:c r="J1609" s="11" t="n">
        <x:v>5</x:v>
      </x:c>
      <x:c r="K1609" s="11" t="n">
        <x:v>39</x:v>
      </x:c>
      <x:c r="L1609" s="11" t="n">
        <x:v>1</x:v>
      </x:c>
      <x:c r="M1609" s="4" t="str">
        <x:v>2025-02</x:v>
      </x:c>
      <x:c r="N1609" s="4" t="n">
        <x:f>IF(AND(I1609="Settled",ISNUMBER(K1609)),1,0)</x:f>
        <x:v>1</x:v>
      </x:c>
      <x:c r="O1609" s="4" t="n">
        <x:f>IF(N1609=1,IF(K1609&gt;Summary!$B$5,1,0),"")</x:f>
        <x:v>1</x:v>
      </x:c>
      <x:c r="P1609" s="12" t="str">
        <x:f>IF(AND(ISNUMBER(F1609),ISNUMBER(G1609),G1609&gt;0),F1609/G1609,"")</x:f>
      </x:c>
      <x:c r="Q1609" s="14" t="d">
        <x:v>2025-02-23T00:00:00.000Z</x:v>
      </x:c>
      <x:c r="R1609" t="str">
        <x:v>P01367</x:v>
      </x:c>
      <x:c r="S1609" t="str">
        <x:v>I01608</x:v>
      </x:c>
      <x:c r="T1609" t="str">
        <x:v>R01</x:v>
      </x:c>
      <x:c r="U1609" t="n">
        <x:v>0</x:v>
      </x:c>
      <x:c r="V1609" t="n">
        <x:v>1</x:v>
      </x:c>
    </x:row>
    <x:row r="1610" ht="20" customHeight="1">
      <x:c r="A1610" s="4" t="str">
        <x:v>C01609</x:v>
      </x:c>
      <x:c r="B1610" s="4" t="str">
        <x:v>Motor</x:v>
      </x:c>
      <x:c r="C1610" s="4" t="str">
        <x:v>South</x:v>
      </x:c>
      <x:c r="D1610" s="4" t="str">
        <x:v>Collision</x:v>
      </x:c>
      <x:c r="E1610" s="4" t="str">
        <x:v>Low</x:v>
      </x:c>
      <x:c r="F1610" s="10" t="n">
        <x:v>18566.24</x:v>
      </x:c>
      <x:c r="G1610" s="10" t="n">
        <x:v>12214.96</x:v>
      </x:c>
      <x:c r="H1610" s="11" t="n">
        <x:v>6</x:v>
      </x:c>
      <x:c r="I1610" s="11" t="str">
        <x:v>Settled</x:v>
      </x:c>
      <x:c r="J1610" s="11" t="n">
        <x:v>3</x:v>
      </x:c>
      <x:c r="K1610" s="11" t="n">
        <x:v>17</x:v>
      </x:c>
      <x:c r="L1610" s="11" t="n">
        <x:v>0</x:v>
      </x:c>
      <x:c r="M1610" s="4" t="str">
        <x:v>2025-07</x:v>
      </x:c>
      <x:c r="N1610" s="4" t="n">
        <x:f>IF(AND(I1610="Settled",ISNUMBER(K1610)),1,0)</x:f>
        <x:v>1</x:v>
      </x:c>
      <x:c r="O1610" s="4" t="n">
        <x:f>IF(N1610=1,IF(K1610&gt;Summary!$B$5,1,0),"")</x:f>
        <x:v>0</x:v>
      </x:c>
      <x:c r="P1610" s="12" t="n">
        <x:f>IF(AND(ISNUMBER(F1610),ISNUMBER(G1610),G1610&gt;0),F1610/G1610,"")</x:f>
        <x:v>1.519959132080662</x:v>
      </x:c>
      <x:c r="Q1610" s="14" t="d">
        <x:v>2025-07-26T00:00:00.000Z</x:v>
      </x:c>
      <x:c r="R1610" t="str">
        <x:v>P00392</x:v>
      </x:c>
      <x:c r="S1610" t="str">
        <x:v>I01609</x:v>
      </x:c>
      <x:c r="T1610" t="str">
        <x:v>R01</x:v>
      </x:c>
      <x:c r="U1610" t="n">
        <x:v>0</x:v>
      </x:c>
      <x:c r="V1610" t="n">
        <x:v>0</x:v>
      </x:c>
    </x:row>
    <x:row r="1611" ht="20" customHeight="1">
      <x:c r="A1611" s="4" t="str">
        <x:v>C01610</x:v>
      </x:c>
      <x:c r="B1611" s="4" t="str">
        <x:v>Motor</x:v>
      </x:c>
      <x:c r="C1611" s="4" t="str">
        <x:v>South</x:v>
      </x:c>
      <x:c r="D1611" s="4" t="str">
        <x:v>Collision</x:v>
      </x:c>
      <x:c r="E1611" s="4" t="str">
        <x:v>Low</x:v>
      </x:c>
      <x:c r="F1611" s="10" t="n">
        <x:v>15207.23</x:v>
      </x:c>
      <x:c r="G1611" s="10" t="n">
        <x:v>24771.2</x:v>
      </x:c>
      <x:c r="H1611" s="11" t="n">
        <x:v>10</x:v>
      </x:c>
      <x:c r="I1611" s="11" t="str">
        <x:v>Pending</x:v>
      </x:c>
      <x:c r="J1611" s="11" t="n">
        <x:v>2</x:v>
      </x:c>
      <x:c r="K1611" s="11"/>
      <x:c r="L1611" s="11" t="n">
        <x:v>0</x:v>
      </x:c>
      <x:c r="M1611" s="4" t="str">
        <x:v>2025-01</x:v>
      </x:c>
      <x:c r="N1611" s="4" t="n">
        <x:f>IF(AND(I1611="Settled",ISNUMBER(K1611)),1,0)</x:f>
        <x:v>0</x:v>
      </x:c>
      <x:c r="O1611" s="4" t="str">
        <x:f>IF(N1611=1,IF(K1611&gt;Summary!$B$5,1,0),"")</x:f>
      </x:c>
      <x:c r="P1611" s="12" t="n">
        <x:f>IF(AND(ISNUMBER(F1611),ISNUMBER(G1611),G1611&gt;0),F1611/G1611,"")</x:f>
        <x:v>0.6139076831158765</x:v>
      </x:c>
      <x:c r="Q1611" s="14" t="d">
        <x:v>2025-01-25T00:00:00.000Z</x:v>
      </x:c>
      <x:c r="R1611" t="str">
        <x:v>P00921</x:v>
      </x:c>
      <x:c r="S1611" t="str">
        <x:v>I01610</x:v>
      </x:c>
      <x:c r="T1611" t="str">
        <x:v>R01</x:v>
      </x:c>
      <x:c r="U1611" t="n">
        <x:v>0</x:v>
      </x:c>
      <x:c r="V1611" t="n">
        <x:v>0</x:v>
      </x:c>
    </x:row>
    <x:row r="1612" ht="20" customHeight="1">
      <x:c r="A1612" s="4" t="str">
        <x:v>C01611</x:v>
      </x:c>
      <x:c r="B1612" s="4" t="str">
        <x:v>Motor</x:v>
      </x:c>
      <x:c r="C1612" s="4" t="str">
        <x:v>Central</x:v>
      </x:c>
      <x:c r="D1612" s="4" t="str">
        <x:v>Collision</x:v>
      </x:c>
      <x:c r="E1612" s="4" t="str">
        <x:v>Medium</x:v>
      </x:c>
      <x:c r="F1612" s="10" t="n">
        <x:v>46047.62</x:v>
      </x:c>
      <x:c r="G1612" s="10" t="n">
        <x:v>14580.52</x:v>
      </x:c>
      <x:c r="H1612" s="11" t="n">
        <x:v>6</x:v>
      </x:c>
      <x:c r="I1612" s="11" t="str">
        <x:v>Pending</x:v>
      </x:c>
      <x:c r="J1612" s="11" t="n">
        <x:v>4</x:v>
      </x:c>
      <x:c r="K1612" s="11"/>
      <x:c r="L1612" s="11" t="n">
        <x:v>0</x:v>
      </x:c>
      <x:c r="M1612" s="4" t="str">
        <x:v>2025-01</x:v>
      </x:c>
      <x:c r="N1612" s="4" t="n">
        <x:f>IF(AND(I1612="Settled",ISNUMBER(K1612)),1,0)</x:f>
        <x:v>0</x:v>
      </x:c>
      <x:c r="O1612" s="4" t="str">
        <x:f>IF(N1612=1,IF(K1612&gt;Summary!$B$5,1,0),"")</x:f>
      </x:c>
      <x:c r="P1612" s="12" t="n">
        <x:f>IF(AND(ISNUMBER(F1612),ISNUMBER(G1612),G1612&gt;0),F1612/G1612,"")</x:f>
        <x:v>3.1581603399604403</x:v>
      </x:c>
      <x:c r="Q1612" s="14" t="d">
        <x:v>2025-01-17T00:00:00.000Z</x:v>
      </x:c>
      <x:c r="R1612" t="str">
        <x:v>P01197</x:v>
      </x:c>
      <x:c r="S1612" t="str">
        <x:v>I01611</x:v>
      </x:c>
      <x:c r="T1612" t="str">
        <x:v>R05</x:v>
      </x:c>
      <x:c r="U1612" t="n">
        <x:v>0</x:v>
      </x:c>
      <x:c r="V1612" t="n">
        <x:v>0</x:v>
      </x:c>
    </x:row>
    <x:row r="1613" ht="20" customHeight="1">
      <x:c r="A1613" s="4" t="str">
        <x:v>C01612</x:v>
      </x:c>
      <x:c r="B1613" s="4" t="str">
        <x:v>Motor</x:v>
      </x:c>
      <x:c r="C1613" s="4" t="str">
        <x:v>South</x:v>
      </x:c>
      <x:c r="D1613" s="4" t="str">
        <x:v>Glass Damage</x:v>
      </x:c>
      <x:c r="E1613" s="4" t="str">
        <x:v>Medium</x:v>
      </x:c>
      <x:c r="F1613" s="10" t="n">
        <x:v>14044.66</x:v>
      </x:c>
      <x:c r="G1613" s="10" t="n">
        <x:v>14468.38</x:v>
      </x:c>
      <x:c r="H1613" s="11" t="n">
        <x:v>2</x:v>
      </x:c>
      <x:c r="I1613" s="11" t="str">
        <x:v>Settled</x:v>
      </x:c>
      <x:c r="J1613" s="11" t="n">
        <x:v>3</x:v>
      </x:c>
      <x:c r="K1613" s="11" t="n">
        <x:v>14</x:v>
      </x:c>
      <x:c r="L1613" s="11" t="n">
        <x:v>0</x:v>
      </x:c>
      <x:c r="M1613" s="4" t="str">
        <x:v>2025-09</x:v>
      </x:c>
      <x:c r="N1613" s="4" t="n">
        <x:f>IF(AND(I1613="Settled",ISNUMBER(K1613)),1,0)</x:f>
        <x:v>1</x:v>
      </x:c>
      <x:c r="O1613" s="4" t="n">
        <x:f>IF(N1613=1,IF(K1613&gt;Summary!$B$5,1,0),"")</x:f>
        <x:v>0</x:v>
      </x:c>
      <x:c r="P1613" s="12" t="n">
        <x:f>IF(AND(ISNUMBER(F1613),ISNUMBER(G1613),G1613&gt;0),F1613/G1613,"")</x:f>
        <x:v>0.9707140675044477</x:v>
      </x:c>
      <x:c r="Q1613" s="14" t="d">
        <x:v>2025-09-04T00:00:00.000Z</x:v>
      </x:c>
      <x:c r="R1613" t="str">
        <x:v>P00792</x:v>
      </x:c>
      <x:c r="S1613" t="str">
        <x:v>I01612</x:v>
      </x:c>
      <x:c r="T1613" t="str">
        <x:v>R01</x:v>
      </x:c>
      <x:c r="U1613" t="n">
        <x:v>0</x:v>
      </x:c>
      <x:c r="V1613" t="n">
        <x:v>0</x:v>
      </x:c>
    </x:row>
    <x:row r="1614" ht="20" customHeight="1">
      <x:c r="A1614" s="4" t="str">
        <x:v>C01613</x:v>
      </x:c>
      <x:c r="B1614" s="4" t="str">
        <x:v>Motor</x:v>
      </x:c>
      <x:c r="C1614" s="4" t="str">
        <x:v>South</x:v>
      </x:c>
      <x:c r="D1614" s="4" t="str">
        <x:v>Collision</x:v>
      </x:c>
      <x:c r="E1614" s="4" t="str">
        <x:v>Medium</x:v>
      </x:c>
      <x:c r="F1614" s="10" t="n">
        <x:v>60026.24</x:v>
      </x:c>
      <x:c r="G1614" s="10" t="n">
        <x:v>4924.43</x:v>
      </x:c>
      <x:c r="H1614" s="11" t="n">
        <x:v>2</x:v>
      </x:c>
      <x:c r="I1614" s="11" t="str">
        <x:v>Settled</x:v>
      </x:c>
      <x:c r="J1614" s="11" t="n">
        <x:v>2</x:v>
      </x:c>
      <x:c r="K1614" s="11" t="n">
        <x:v>7</x:v>
      </x:c>
      <x:c r="L1614" s="11" t="n">
        <x:v>0</x:v>
      </x:c>
      <x:c r="M1614" s="4" t="str">
        <x:v>2025-09</x:v>
      </x:c>
      <x:c r="N1614" s="4" t="n">
        <x:f>IF(AND(I1614="Settled",ISNUMBER(K1614)),1,0)</x:f>
        <x:v>1</x:v>
      </x:c>
      <x:c r="O1614" s="4" t="n">
        <x:f>IF(N1614=1,IF(K1614&gt;Summary!$B$5,1,0),"")</x:f>
        <x:v>0</x:v>
      </x:c>
      <x:c r="P1614" s="12" t="n">
        <x:f>IF(AND(ISNUMBER(F1614),ISNUMBER(G1614),G1614&gt;0),F1614/G1614,"")</x:f>
        <x:v>12.18947979766186</x:v>
      </x:c>
      <x:c r="Q1614" s="14" t="d">
        <x:v>2025-09-26T00:00:00.000Z</x:v>
      </x:c>
      <x:c r="R1614" t="str">
        <x:v>P01119</x:v>
      </x:c>
      <x:c r="S1614" t="str">
        <x:v>I01613</x:v>
      </x:c>
      <x:c r="T1614" t="str">
        <x:v>R01</x:v>
      </x:c>
      <x:c r="U1614" t="n">
        <x:v>0</x:v>
      </x:c>
      <x:c r="V1614" t="n">
        <x:v>0</x:v>
      </x:c>
    </x:row>
    <x:row r="1615" ht="20" customHeight="1">
      <x:c r="A1615" s="4" t="str">
        <x:v>C01614</x:v>
      </x:c>
      <x:c r="B1615" s="4" t="str">
        <x:v>Motor</x:v>
      </x:c>
      <x:c r="C1615" s="4" t="str">
        <x:v>South</x:v>
      </x:c>
      <x:c r="D1615" s="4" t="str">
        <x:v>Collision</x:v>
      </x:c>
      <x:c r="E1615" s="4" t="str">
        <x:v>Low</x:v>
      </x:c>
      <x:c r="F1615" s="10" t="n">
        <x:v>23270.72</x:v>
      </x:c>
      <x:c r="G1615" s="10" t="n">
        <x:v>17601.43</x:v>
      </x:c>
      <x:c r="H1615" s="11" t="n">
        <x:v>3</x:v>
      </x:c>
      <x:c r="I1615" s="11" t="str">
        <x:v>Settled</x:v>
      </x:c>
      <x:c r="J1615" s="11" t="n">
        <x:v>3</x:v>
      </x:c>
      <x:c r="K1615" s="11" t="n">
        <x:v>15</x:v>
      </x:c>
      <x:c r="L1615" s="11" t="n">
        <x:v>0</x:v>
      </x:c>
      <x:c r="M1615" s="4" t="str">
        <x:v>2025-04</x:v>
      </x:c>
      <x:c r="N1615" s="4" t="n">
        <x:f>IF(AND(I1615="Settled",ISNUMBER(K1615)),1,0)</x:f>
        <x:v>1</x:v>
      </x:c>
      <x:c r="O1615" s="4" t="n">
        <x:f>IF(N1615=1,IF(K1615&gt;Summary!$B$5,1,0),"")</x:f>
        <x:v>0</x:v>
      </x:c>
      <x:c r="P1615" s="12" t="n">
        <x:f>IF(AND(ISNUMBER(F1615),ISNUMBER(G1615),G1615&gt;0),F1615/G1615,"")</x:f>
        <x:v>1.3220925799778769</x:v>
      </x:c>
      <x:c r="Q1615" s="14" t="d">
        <x:v>2025-04-05T00:00:00.000Z</x:v>
      </x:c>
      <x:c r="R1615" t="str">
        <x:v>P01458</x:v>
      </x:c>
      <x:c r="S1615" t="str">
        <x:v>I01614</x:v>
      </x:c>
      <x:c r="T1615" t="str">
        <x:v>R01</x:v>
      </x:c>
      <x:c r="U1615" t="n">
        <x:v>0</x:v>
      </x:c>
      <x:c r="V1615" t="n">
        <x:v>0</x:v>
      </x:c>
    </x:row>
    <x:row r="1616" ht="20" customHeight="1">
      <x:c r="A1616" s="4" t="str">
        <x:v>C01615</x:v>
      </x:c>
      <x:c r="B1616" s="4" t="str">
        <x:v>Motor</x:v>
      </x:c>
      <x:c r="C1616" s="4" t="str">
        <x:v>East</x:v>
      </x:c>
      <x:c r="D1616" s="4" t="str">
        <x:v>Glass Damage</x:v>
      </x:c>
      <x:c r="E1616" s="4" t="str">
        <x:v>Low</x:v>
      </x:c>
      <x:c r="F1616" s="10" t="n">
        <x:v>4688.94</x:v>
      </x:c>
      <x:c r="G1616" s="10" t="n">
        <x:v>23320.14</x:v>
      </x:c>
      <x:c r="H1616" s="11" t="n">
        <x:v>3</x:v>
      </x:c>
      <x:c r="I1616" s="11" t="str">
        <x:v>Pending</x:v>
      </x:c>
      <x:c r="J1616" s="11" t="n">
        <x:v>4</x:v>
      </x:c>
      <x:c r="K1616" s="11"/>
      <x:c r="L1616" s="11" t="n">
        <x:v>0</x:v>
      </x:c>
      <x:c r="M1616" s="4" t="str">
        <x:v>2025-09</x:v>
      </x:c>
      <x:c r="N1616" s="4" t="n">
        <x:f>IF(AND(I1616="Settled",ISNUMBER(K1616)),1,0)</x:f>
        <x:v>0</x:v>
      </x:c>
      <x:c r="O1616" s="4" t="str">
        <x:f>IF(N1616=1,IF(K1616&gt;Summary!$B$5,1,0),"")</x:f>
      </x:c>
      <x:c r="P1616" s="12" t="n">
        <x:f>IF(AND(ISNUMBER(F1616),ISNUMBER(G1616),G1616&gt;0),F1616/G1616,"")</x:f>
        <x:v>0.2010682611682434</x:v>
      </x:c>
      <x:c r="Q1616" s="14" t="d">
        <x:v>2025-09-10T00:00:00.000Z</x:v>
      </x:c>
      <x:c r="R1616" t="str">
        <x:v>P01004</x:v>
      </x:c>
      <x:c r="S1616" t="str">
        <x:v>I01615</x:v>
      </x:c>
      <x:c r="T1616" t="str">
        <x:v>R04</x:v>
      </x:c>
      <x:c r="U1616" t="n">
        <x:v>0</x:v>
      </x:c>
      <x:c r="V1616" t="n">
        <x:v>0</x:v>
      </x:c>
    </x:row>
    <x:row r="1617" ht="20" customHeight="1">
      <x:c r="A1617" s="4" t="str">
        <x:v>C01616</x:v>
      </x:c>
      <x:c r="B1617" s="4" t="str">
        <x:v>Motor</x:v>
      </x:c>
      <x:c r="C1617" s="4" t="str">
        <x:v>West</x:v>
      </x:c>
      <x:c r="D1617" s="4" t="str">
        <x:v>Collision</x:v>
      </x:c>
      <x:c r="E1617" s="4" t="str">
        <x:v>Low</x:v>
      </x:c>
      <x:c r="F1617" s="10" t="n">
        <x:v>34112.66</x:v>
      </x:c>
      <x:c r="G1617" s="10" t="n">
        <x:v>8499.8</x:v>
      </x:c>
      <x:c r="H1617" s="11" t="n">
        <x:v>6</x:v>
      </x:c>
      <x:c r="I1617" s="11" t="str">
        <x:v>Settled</x:v>
      </x:c>
      <x:c r="J1617" s="11" t="n">
        <x:v>3</x:v>
      </x:c>
      <x:c r="K1617" s="11" t="n">
        <x:v>12</x:v>
      </x:c>
      <x:c r="L1617" s="11" t="n">
        <x:v>0</x:v>
      </x:c>
      <x:c r="M1617" s="4" t="str">
        <x:v>2025-02</x:v>
      </x:c>
      <x:c r="N1617" s="4" t="n">
        <x:f>IF(AND(I1617="Settled",ISNUMBER(K1617)),1,0)</x:f>
        <x:v>1</x:v>
      </x:c>
      <x:c r="O1617" s="4" t="n">
        <x:f>IF(N1617=1,IF(K1617&gt;Summary!$B$5,1,0),"")</x:f>
        <x:v>0</x:v>
      </x:c>
      <x:c r="P1617" s="12" t="n">
        <x:f>IF(AND(ISNUMBER(F1617),ISNUMBER(G1617),G1617&gt;0),F1617/G1617,"")</x:f>
        <x:v>4.013348549377633</x:v>
      </x:c>
      <x:c r="Q1617" s="14" t="d">
        <x:v>2025-02-05T00:00:00.000Z</x:v>
      </x:c>
      <x:c r="R1617" t="str">
        <x:v>P01341</x:v>
      </x:c>
      <x:c r="S1617" t="str">
        <x:v>I01616</x:v>
      </x:c>
      <x:c r="T1617" t="str">
        <x:v>R03</x:v>
      </x:c>
      <x:c r="U1617" t="n">
        <x:v>0</x:v>
      </x:c>
      <x:c r="V1617" t="n">
        <x:v>0</x:v>
      </x:c>
    </x:row>
    <x:row r="1618" ht="20" customHeight="1">
      <x:c r="A1618" s="4" t="str">
        <x:v>C01617</x:v>
      </x:c>
      <x:c r="B1618" s="4" t="str">
        <x:v>Motor</x:v>
      </x:c>
      <x:c r="C1618" s="4" t="str">
        <x:v>South</x:v>
      </x:c>
      <x:c r="D1618" s="4" t="str">
        <x:v>Collision</x:v>
      </x:c>
      <x:c r="E1618" s="4" t="str">
        <x:v>Unknown</x:v>
      </x:c>
      <x:c r="F1618" s="10" t="n">
        <x:v>13606.57</x:v>
      </x:c>
      <x:c r="G1618" s="10" t="n">
        <x:v>17912.05</x:v>
      </x:c>
      <x:c r="H1618" s="11" t="n">
        <x:v>5</x:v>
      </x:c>
      <x:c r="I1618" s="11" t="str">
        <x:v>Settled</x:v>
      </x:c>
      <x:c r="J1618" s="11" t="n">
        <x:v>4</x:v>
      </x:c>
      <x:c r="K1618" s="11" t="n">
        <x:v>21</x:v>
      </x:c>
      <x:c r="L1618" s="11" t="n">
        <x:v>0</x:v>
      </x:c>
      <x:c r="M1618" s="4" t="str">
        <x:v>2025-05</x:v>
      </x:c>
      <x:c r="N1618" s="4" t="n">
        <x:f>IF(AND(I1618="Settled",ISNUMBER(K1618)),1,0)</x:f>
        <x:v>1</x:v>
      </x:c>
      <x:c r="O1618" s="4" t="n">
        <x:f>IF(N1618=1,IF(K1618&gt;Summary!$B$5,1,0),"")</x:f>
        <x:v>0</x:v>
      </x:c>
      <x:c r="P1618" s="12" t="n">
        <x:f>IF(AND(ISNUMBER(F1618),ISNUMBER(G1618),G1618&gt;0),F1618/G1618,"")</x:f>
        <x:v>0.7596322029025153</x:v>
      </x:c>
      <x:c r="Q1618" s="14" t="d">
        <x:v>2025-05-30T00:00:00.000Z</x:v>
      </x:c>
      <x:c r="R1618" t="str">
        <x:v>P01282</x:v>
      </x:c>
      <x:c r="S1618" t="str">
        <x:v>I01617</x:v>
      </x:c>
      <x:c r="T1618" t="str">
        <x:v>R01</x:v>
      </x:c>
      <x:c r="U1618" t="n">
        <x:v>0</x:v>
      </x:c>
      <x:c r="V1618" t="n">
        <x:v>0</x:v>
      </x:c>
    </x:row>
    <x:row r="1619" ht="20" customHeight="1">
      <x:c r="A1619" s="4" t="str">
        <x:v>C01618</x:v>
      </x:c>
      <x:c r="B1619" s="4" t="str">
        <x:v>Motor</x:v>
      </x:c>
      <x:c r="C1619" s="4" t="str">
        <x:v>East</x:v>
      </x:c>
      <x:c r="D1619" s="4" t="str">
        <x:v>Collision</x:v>
      </x:c>
      <x:c r="E1619" s="4" t="str">
        <x:v>Low</x:v>
      </x:c>
      <x:c r="F1619" s="10" t="n">
        <x:v>77099.05</x:v>
      </x:c>
      <x:c r="G1619" s="10" t="n">
        <x:v>5648.31</x:v>
      </x:c>
      <x:c r="H1619" s="11" t="n">
        <x:v>3</x:v>
      </x:c>
      <x:c r="I1619" s="11" t="str">
        <x:v>Pending</x:v>
      </x:c>
      <x:c r="J1619" s="11" t="n">
        <x:v>4</x:v>
      </x:c>
      <x:c r="K1619" s="11"/>
      <x:c r="L1619" s="11" t="n">
        <x:v>0</x:v>
      </x:c>
      <x:c r="M1619" s="4" t="str">
        <x:v>2025-05</x:v>
      </x:c>
      <x:c r="N1619" s="4" t="n">
        <x:f>IF(AND(I1619="Settled",ISNUMBER(K1619)),1,0)</x:f>
        <x:v>0</x:v>
      </x:c>
      <x:c r="O1619" s="4" t="str">
        <x:f>IF(N1619=1,IF(K1619&gt;Summary!$B$5,1,0),"")</x:f>
      </x:c>
      <x:c r="P1619" s="12" t="n">
        <x:f>IF(AND(ISNUMBER(F1619),ISNUMBER(G1619),G1619&gt;0),F1619/G1619,"")</x:f>
        <x:v>13.649932457673179</x:v>
      </x:c>
      <x:c r="Q1619" s="14" t="d">
        <x:v>2025-05-14T00:00:00.000Z</x:v>
      </x:c>
      <x:c r="R1619" t="str">
        <x:v>P01301</x:v>
      </x:c>
      <x:c r="S1619" t="str">
        <x:v>I01618</x:v>
      </x:c>
      <x:c r="T1619" t="str">
        <x:v>R04</x:v>
      </x:c>
      <x:c r="U1619" t="n">
        <x:v>0</x:v>
      </x:c>
      <x:c r="V1619" t="n">
        <x:v>0</x:v>
      </x:c>
    </x:row>
    <x:row r="1620" ht="20" customHeight="1">
      <x:c r="A1620" s="4" t="str">
        <x:v>C01619</x:v>
      </x:c>
      <x:c r="B1620" s="4" t="str">
        <x:v>Motor</x:v>
      </x:c>
      <x:c r="C1620" s="4" t="str">
        <x:v>West</x:v>
      </x:c>
      <x:c r="D1620" s="4" t="str">
        <x:v>Theft</x:v>
      </x:c>
      <x:c r="E1620" s="4" t="str">
        <x:v>Medium</x:v>
      </x:c>
      <x:c r="F1620" s="10" t="n">
        <x:v>111989.97</x:v>
      </x:c>
      <x:c r="G1620" s="10" t="n">
        <x:v>8184.48</x:v>
      </x:c>
      <x:c r="H1620" s="11" t="n">
        <x:v>6</x:v>
      </x:c>
      <x:c r="I1620" s="11" t="str">
        <x:v>Settled</x:v>
      </x:c>
      <x:c r="J1620" s="11" t="n">
        <x:v>3</x:v>
      </x:c>
      <x:c r="K1620" s="11" t="n">
        <x:v>8</x:v>
      </x:c>
      <x:c r="L1620" s="11" t="n">
        <x:v>0</x:v>
      </x:c>
      <x:c r="M1620" s="4" t="str">
        <x:v>2025-05</x:v>
      </x:c>
      <x:c r="N1620" s="4" t="n">
        <x:f>IF(AND(I1620="Settled",ISNUMBER(K1620)),1,0)</x:f>
        <x:v>1</x:v>
      </x:c>
      <x:c r="O1620" s="4" t="n">
        <x:f>IF(N1620=1,IF(K1620&gt;Summary!$B$5,1,0),"")</x:f>
        <x:v>0</x:v>
      </x:c>
      <x:c r="P1620" s="12" t="n">
        <x:f>IF(AND(ISNUMBER(F1620),ISNUMBER(G1620),G1620&gt;0),F1620/G1620,"")</x:f>
        <x:v>13.683211395226087</x:v>
      </x:c>
      <x:c r="Q1620" s="14" t="d">
        <x:v>2025-05-07T00:00:00.000Z</x:v>
      </x:c>
      <x:c r="R1620" t="str">
        <x:v>P01364</x:v>
      </x:c>
      <x:c r="S1620" t="str">
        <x:v>I01619</x:v>
      </x:c>
      <x:c r="T1620" t="str">
        <x:v>R03</x:v>
      </x:c>
      <x:c r="U1620" t="n">
        <x:v>0</x:v>
      </x:c>
      <x:c r="V1620" t="n">
        <x:v>0</x:v>
      </x:c>
    </x:row>
    <x:row r="1621" ht="20" customHeight="1">
      <x:c r="A1621" s="4" t="str">
        <x:v>C01620</x:v>
      </x:c>
      <x:c r="B1621" s="4" t="str">
        <x:v>Motor</x:v>
      </x:c>
      <x:c r="C1621" s="4" t="str">
        <x:v>North</x:v>
      </x:c>
      <x:c r="D1621" s="4" t="str">
        <x:v>Water Damage</x:v>
      </x:c>
      <x:c r="E1621" s="4" t="str">
        <x:v>Low</x:v>
      </x:c>
      <x:c r="F1621" s="10" t="n">
        <x:v>12725.7</x:v>
      </x:c>
      <x:c r="G1621" s="10" t="n">
        <x:v>6686.32</x:v>
      </x:c>
      <x:c r="H1621" s="11" t="n">
        <x:v>7</x:v>
      </x:c>
      <x:c r="I1621" s="11" t="str">
        <x:v>Settled</x:v>
      </x:c>
      <x:c r="J1621" s="11" t="n">
        <x:v>4</x:v>
      </x:c>
      <x:c r="K1621" s="11" t="n">
        <x:v>12</x:v>
      </x:c>
      <x:c r="L1621" s="11" t="n">
        <x:v>0</x:v>
      </x:c>
      <x:c r="M1621" s="4" t="str">
        <x:v>2025-11</x:v>
      </x:c>
      <x:c r="N1621" s="4" t="n">
        <x:f>IF(AND(I1621="Settled",ISNUMBER(K1621)),1,0)</x:f>
        <x:v>1</x:v>
      </x:c>
      <x:c r="O1621" s="4" t="n">
        <x:f>IF(N1621=1,IF(K1621&gt;Summary!$B$5,1,0),"")</x:f>
        <x:v>0</x:v>
      </x:c>
      <x:c r="P1621" s="12" t="n">
        <x:f>IF(AND(ISNUMBER(F1621),ISNUMBER(G1621),G1621&gt;0),F1621/G1621,"")</x:f>
        <x:v>1.903244235992295</x:v>
      </x:c>
      <x:c r="Q1621" s="14" t="d">
        <x:v>2025-11-13T00:00:00.000Z</x:v>
      </x:c>
      <x:c r="R1621" t="str">
        <x:v>P00361</x:v>
      </x:c>
      <x:c r="S1621" t="str">
        <x:v>I01620</x:v>
      </x:c>
      <x:c r="T1621" t="str">
        <x:v>R02</x:v>
      </x:c>
      <x:c r="U1621" t="n">
        <x:v>0</x:v>
      </x:c>
      <x:c r="V1621" t="n">
        <x:v>0</x:v>
      </x:c>
    </x:row>
    <x:row r="1622" ht="20" customHeight="1">
      <x:c r="A1622" s="4" t="str">
        <x:v>C01621</x:v>
      </x:c>
      <x:c r="B1622" s="4" t="str">
        <x:v>Motor</x:v>
      </x:c>
      <x:c r="C1622" s="4" t="str">
        <x:v>South</x:v>
      </x:c>
      <x:c r="D1622" s="4" t="str">
        <x:v>Collision</x:v>
      </x:c>
      <x:c r="E1622" s="4" t="str">
        <x:v>Low</x:v>
      </x:c>
      <x:c r="F1622" s="10" t="n">
        <x:v>21830.22</x:v>
      </x:c>
      <x:c r="G1622" s="10" t="n">
        <x:v>8910.74</x:v>
      </x:c>
      <x:c r="H1622" s="11" t="n">
        <x:v>5</x:v>
      </x:c>
      <x:c r="I1622" s="11" t="str">
        <x:v>Settled</x:v>
      </x:c>
      <x:c r="J1622" s="11" t="n">
        <x:v>3</x:v>
      </x:c>
      <x:c r="K1622" s="11" t="n">
        <x:v>6</x:v>
      </x:c>
      <x:c r="L1622" s="11" t="n">
        <x:v>0</x:v>
      </x:c>
      <x:c r="M1622" s="4" t="str">
        <x:v>2025-01</x:v>
      </x:c>
      <x:c r="N1622" s="4" t="n">
        <x:f>IF(AND(I1622="Settled",ISNUMBER(K1622)),1,0)</x:f>
        <x:v>1</x:v>
      </x:c>
      <x:c r="O1622" s="4" t="n">
        <x:f>IF(N1622=1,IF(K1622&gt;Summary!$B$5,1,0),"")</x:f>
        <x:v>0</x:v>
      </x:c>
      <x:c r="P1622" s="12" t="n">
        <x:f>IF(AND(ISNUMBER(F1622),ISNUMBER(G1622),G1622&gt;0),F1622/G1622,"")</x:f>
        <x:v>2.4498773390313264</x:v>
      </x:c>
      <x:c r="Q1622" s="14" t="d">
        <x:v>2025-01-29T00:00:00.000Z</x:v>
      </x:c>
      <x:c r="R1622" t="str">
        <x:v>P00030</x:v>
      </x:c>
      <x:c r="S1622" t="str">
        <x:v>I01621</x:v>
      </x:c>
      <x:c r="T1622" t="str">
        <x:v>R01</x:v>
      </x:c>
      <x:c r="U1622" t="n">
        <x:v>0</x:v>
      </x:c>
      <x:c r="V1622" t="n">
        <x:v>0</x:v>
      </x:c>
    </x:row>
    <x:row r="1623" ht="20" customHeight="1">
      <x:c r="A1623" s="4" t="str">
        <x:v>C01622</x:v>
      </x:c>
      <x:c r="B1623" s="4" t="str">
        <x:v>Motor</x:v>
      </x:c>
      <x:c r="C1623" s="4" t="str">
        <x:v>West</x:v>
      </x:c>
      <x:c r="D1623" s="4" t="str">
        <x:v>Glass Damage</x:v>
      </x:c>
      <x:c r="E1623" s="4" t="str">
        <x:v>Low</x:v>
      </x:c>
      <x:c r="F1623" s="10" t="n">
        <x:v>7539.08</x:v>
      </x:c>
      <x:c r="G1623" s="10" t="n">
        <x:v>11402.17</x:v>
      </x:c>
      <x:c r="H1623" s="11" t="n">
        <x:v>10</x:v>
      </x:c>
      <x:c r="I1623" s="11" t="str">
        <x:v>Pending</x:v>
      </x:c>
      <x:c r="J1623" s="11" t="n">
        <x:v>3</x:v>
      </x:c>
      <x:c r="K1623" s="11"/>
      <x:c r="L1623" s="11" t="n">
        <x:v>0</x:v>
      </x:c>
      <x:c r="M1623" s="4" t="str">
        <x:v>2025-08</x:v>
      </x:c>
      <x:c r="N1623" s="4" t="n">
        <x:f>IF(AND(I1623="Settled",ISNUMBER(K1623)),1,0)</x:f>
        <x:v>0</x:v>
      </x:c>
      <x:c r="O1623" s="4" t="str">
        <x:f>IF(N1623=1,IF(K1623&gt;Summary!$B$5,1,0),"")</x:f>
      </x:c>
      <x:c r="P1623" s="12" t="n">
        <x:f>IF(AND(ISNUMBER(F1623),ISNUMBER(G1623),G1623&gt;0),F1623/G1623,"")</x:f>
        <x:v>0.6611969475985712</x:v>
      </x:c>
      <x:c r="Q1623" s="14" t="d">
        <x:v>2025-08-18T00:00:00.000Z</x:v>
      </x:c>
      <x:c r="R1623" t="str">
        <x:v>P00245</x:v>
      </x:c>
      <x:c r="S1623" t="str">
        <x:v>I01622</x:v>
      </x:c>
      <x:c r="T1623" t="str">
        <x:v>R03</x:v>
      </x:c>
      <x:c r="U1623" t="n">
        <x:v>0</x:v>
      </x:c>
      <x:c r="V1623" t="n">
        <x:v>0</x:v>
      </x:c>
    </x:row>
    <x:row r="1624" ht="20" customHeight="1">
      <x:c r="A1624" s="4" t="str">
        <x:v>C01623</x:v>
      </x:c>
      <x:c r="B1624" s="4" t="str">
        <x:v>Motor</x:v>
      </x:c>
      <x:c r="C1624" s="4" t="str">
        <x:v>West</x:v>
      </x:c>
      <x:c r="D1624" s="4" t="str">
        <x:v>Collision</x:v>
      </x:c>
      <x:c r="E1624" s="4" t="str">
        <x:v>Medium</x:v>
      </x:c>
      <x:c r="F1624" s="10" t="n">
        <x:v>37961.18</x:v>
      </x:c>
      <x:c r="G1624" s="10" t="n">
        <x:v>8402.43</x:v>
      </x:c>
      <x:c r="H1624" s="11" t="n">
        <x:v>1</x:v>
      </x:c>
      <x:c r="I1624" s="11" t="str">
        <x:v>Settled</x:v>
      </x:c>
      <x:c r="J1624" s="11" t="n">
        <x:v>4</x:v>
      </x:c>
      <x:c r="K1624" s="11" t="n">
        <x:v>15</x:v>
      </x:c>
      <x:c r="L1624" s="11" t="n">
        <x:v>0</x:v>
      </x:c>
      <x:c r="M1624" s="4" t="str">
        <x:v>2025-04</x:v>
      </x:c>
      <x:c r="N1624" s="4" t="n">
        <x:f>IF(AND(I1624="Settled",ISNUMBER(K1624)),1,0)</x:f>
        <x:v>1</x:v>
      </x:c>
      <x:c r="O1624" s="4" t="n">
        <x:f>IF(N1624=1,IF(K1624&gt;Summary!$B$5,1,0),"")</x:f>
        <x:v>0</x:v>
      </x:c>
      <x:c r="P1624" s="12" t="n">
        <x:f>IF(AND(ISNUMBER(F1624),ISNUMBER(G1624),G1624&gt;0),F1624/G1624,"")</x:f>
        <x:v>4.517881136766388</x:v>
      </x:c>
      <x:c r="Q1624" s="14" t="d">
        <x:v>2025-04-10T00:00:00.000Z</x:v>
      </x:c>
      <x:c r="R1624" t="str">
        <x:v>P00400</x:v>
      </x:c>
      <x:c r="S1624" t="str">
        <x:v>I01623</x:v>
      </x:c>
      <x:c r="T1624" t="str">
        <x:v>R03</x:v>
      </x:c>
      <x:c r="U1624" t="n">
        <x:v>0</x:v>
      </x:c>
      <x:c r="V1624" t="n">
        <x:v>0</x:v>
      </x:c>
    </x:row>
    <x:row r="1625" ht="20" customHeight="1">
      <x:c r="A1625" s="4" t="str">
        <x:v>C01624</x:v>
      </x:c>
      <x:c r="B1625" s="4" t="str">
        <x:v>Motor</x:v>
      </x:c>
      <x:c r="C1625" s="4" t="str">
        <x:v>East</x:v>
      </x:c>
      <x:c r="D1625" s="4" t="str">
        <x:v>Collision</x:v>
      </x:c>
      <x:c r="E1625" s="4" t="str">
        <x:v>High</x:v>
      </x:c>
      <x:c r="F1625" s="10" t="n">
        <x:v>46204</x:v>
      </x:c>
      <x:c r="G1625" s="10" t="n">
        <x:v>9043.92</x:v>
      </x:c>
      <x:c r="H1625" s="11" t="n">
        <x:v>6</x:v>
      </x:c>
      <x:c r="I1625" s="11" t="str">
        <x:v>Settled</x:v>
      </x:c>
      <x:c r="J1625" s="11" t="n">
        <x:v>4</x:v>
      </x:c>
      <x:c r="K1625" s="11" t="n">
        <x:v>41</x:v>
      </x:c>
      <x:c r="L1625" s="11" t="n">
        <x:v>1</x:v>
      </x:c>
      <x:c r="M1625" s="4" t="str">
        <x:v>2025-06</x:v>
      </x:c>
      <x:c r="N1625" s="4" t="n">
        <x:f>IF(AND(I1625="Settled",ISNUMBER(K1625)),1,0)</x:f>
        <x:v>1</x:v>
      </x:c>
      <x:c r="O1625" s="4" t="n">
        <x:f>IF(N1625=1,IF(K1625&gt;Summary!$B$5,1,0),"")</x:f>
        <x:v>1</x:v>
      </x:c>
      <x:c r="P1625" s="12" t="n">
        <x:f>IF(AND(ISNUMBER(F1625),ISNUMBER(G1625),G1625&gt;0),F1625/G1625,"")</x:f>
        <x:v>5.108846606338844</x:v>
      </x:c>
      <x:c r="Q1625" s="14" t="d">
        <x:v>2025-06-27T00:00:00.000Z</x:v>
      </x:c>
      <x:c r="R1625" t="str">
        <x:v>P01105</x:v>
      </x:c>
      <x:c r="S1625" t="str">
        <x:v>I01624</x:v>
      </x:c>
      <x:c r="T1625" t="str">
        <x:v>R04</x:v>
      </x:c>
      <x:c r="U1625" t="n">
        <x:v>0</x:v>
      </x:c>
      <x:c r="V1625" t="n">
        <x:v>0</x:v>
      </x:c>
    </x:row>
    <x:row r="1626" ht="20" customHeight="1">
      <x:c r="A1626" s="4" t="str">
        <x:v>C01625</x:v>
      </x:c>
      <x:c r="B1626" s="4" t="str">
        <x:v>Property</x:v>
      </x:c>
      <x:c r="C1626" s="4" t="str">
        <x:v>South</x:v>
      </x:c>
      <x:c r="D1626" s="4" t="str">
        <x:v>Fire</x:v>
      </x:c>
      <x:c r="E1626" s="4" t="str">
        <x:v>Low</x:v>
      </x:c>
      <x:c r="F1626" s="10" t="n">
        <x:v>44532.9</x:v>
      </x:c>
      <x:c r="G1626" s="10" t="n">
        <x:v>3649.47</x:v>
      </x:c>
      <x:c r="H1626" s="11" t="n">
        <x:v>9</x:v>
      </x:c>
      <x:c r="I1626" s="11" t="str">
        <x:v>Settled</x:v>
      </x:c>
      <x:c r="J1626" s="11" t="n">
        <x:v>6</x:v>
      </x:c>
      <x:c r="K1626" s="11" t="n">
        <x:v>34</x:v>
      </x:c>
      <x:c r="L1626" s="11" t="n">
        <x:v>1</x:v>
      </x:c>
      <x:c r="M1626" s="4" t="str">
        <x:v>2025-03</x:v>
      </x:c>
      <x:c r="N1626" s="4" t="n">
        <x:f>IF(AND(I1626="Settled",ISNUMBER(K1626)),1,0)</x:f>
        <x:v>1</x:v>
      </x:c>
      <x:c r="O1626" s="4" t="n">
        <x:f>IF(N1626=1,IF(K1626&gt;Summary!$B$5,1,0),"")</x:f>
        <x:v>1</x:v>
      </x:c>
      <x:c r="P1626" s="12" t="n">
        <x:f>IF(AND(ISNUMBER(F1626),ISNUMBER(G1626),G1626&gt;0),F1626/G1626,"")</x:f>
        <x:v>12.20256640005261</x:v>
      </x:c>
      <x:c r="Q1626" s="14" t="d">
        <x:v>2025-03-15T00:00:00.000Z</x:v>
      </x:c>
      <x:c r="R1626" t="str">
        <x:v>P00816</x:v>
      </x:c>
      <x:c r="S1626" t="str">
        <x:v>I01625</x:v>
      </x:c>
      <x:c r="T1626" t="str">
        <x:v>R01</x:v>
      </x:c>
      <x:c r="U1626" t="n">
        <x:v>0</x:v>
      </x:c>
      <x:c r="V1626" t="n">
        <x:v>0</x:v>
      </x:c>
    </x:row>
    <x:row r="1627" ht="20" customHeight="1">
      <x:c r="A1627" s="4" t="str">
        <x:v>C01626</x:v>
      </x:c>
      <x:c r="B1627" s="4" t="str">
        <x:v>Property</x:v>
      </x:c>
      <x:c r="C1627" s="4" t="str">
        <x:v>Central</x:v>
      </x:c>
      <x:c r="D1627" s="4" t="str">
        <x:v>Water Damage</x:v>
      </x:c>
      <x:c r="E1627" s="4" t="str">
        <x:v>Low</x:v>
      </x:c>
      <x:c r="F1627" s="10" t="n">
        <x:v>31877.22</x:v>
      </x:c>
      <x:c r="G1627" s="10" t="n">
        <x:v>12303.5</x:v>
      </x:c>
      <x:c r="H1627" s="11" t="n">
        <x:v>3</x:v>
      </x:c>
      <x:c r="I1627" s="11" t="str">
        <x:v>Settled</x:v>
      </x:c>
      <x:c r="J1627" s="11" t="n">
        <x:v>3</x:v>
      </x:c>
      <x:c r="K1627" s="11" t="n">
        <x:v>9</x:v>
      </x:c>
      <x:c r="L1627" s="11" t="n">
        <x:v>0</x:v>
      </x:c>
      <x:c r="M1627" s="4" t="str">
        <x:v>2025-09</x:v>
      </x:c>
      <x:c r="N1627" s="4" t="n">
        <x:f>IF(AND(I1627="Settled",ISNUMBER(K1627)),1,0)</x:f>
        <x:v>1</x:v>
      </x:c>
      <x:c r="O1627" s="4" t="n">
        <x:f>IF(N1627=1,IF(K1627&gt;Summary!$B$5,1,0),"")</x:f>
        <x:v>0</x:v>
      </x:c>
      <x:c r="P1627" s="12" t="n">
        <x:f>IF(AND(ISNUMBER(F1627),ISNUMBER(G1627),G1627&gt;0),F1627/G1627,"")</x:f>
        <x:v>2.5909066525785347</x:v>
      </x:c>
      <x:c r="Q1627" s="14" t="d">
        <x:v>2025-09-25T00:00:00.000Z</x:v>
      </x:c>
      <x:c r="R1627" t="str">
        <x:v>P00750</x:v>
      </x:c>
      <x:c r="S1627" t="str">
        <x:v>I01626</x:v>
      </x:c>
      <x:c r="T1627" t="str">
        <x:v>R05</x:v>
      </x:c>
      <x:c r="U1627" t="n">
        <x:v>0</x:v>
      </x:c>
      <x:c r="V1627" t="n">
        <x:v>0</x:v>
      </x:c>
    </x:row>
    <x:row r="1628" ht="20" customHeight="1">
      <x:c r="A1628" s="4" t="str">
        <x:v>C01627</x:v>
      </x:c>
      <x:c r="B1628" s="4" t="str">
        <x:v>Motor</x:v>
      </x:c>
      <x:c r="C1628" s="4" t="str">
        <x:v>West</x:v>
      </x:c>
      <x:c r="D1628" s="4" t="str">
        <x:v>Collision</x:v>
      </x:c>
      <x:c r="E1628" s="4" t="str">
        <x:v>Medium</x:v>
      </x:c>
      <x:c r="F1628" s="10" t="n">
        <x:v>4381.47</x:v>
      </x:c>
      <x:c r="G1628" s="10" t="n">
        <x:v>5686.67</x:v>
      </x:c>
      <x:c r="H1628" s="11" t="n">
        <x:v>8</x:v>
      </x:c>
      <x:c r="I1628" s="11" t="str">
        <x:v>Rejected</x:v>
      </x:c>
      <x:c r="J1628" s="11" t="n">
        <x:v>3</x:v>
      </x:c>
      <x:c r="K1628" s="11"/>
      <x:c r="L1628" s="11" t="n">
        <x:v>0</x:v>
      </x:c>
      <x:c r="M1628" s="4" t="str">
        <x:v>2025-01</x:v>
      </x:c>
      <x:c r="N1628" s="4" t="n">
        <x:f>IF(AND(I1628="Settled",ISNUMBER(K1628)),1,0)</x:f>
        <x:v>0</x:v>
      </x:c>
      <x:c r="O1628" s="4" t="str">
        <x:f>IF(N1628=1,IF(K1628&gt;Summary!$B$5,1,0),"")</x:f>
      </x:c>
      <x:c r="P1628" s="12" t="n">
        <x:f>IF(AND(ISNUMBER(F1628),ISNUMBER(G1628),G1628&gt;0),F1628/G1628,"")</x:f>
        <x:v>0.7704807910429127</x:v>
      </x:c>
      <x:c r="Q1628" s="14" t="d">
        <x:v>2025-01-23T00:00:00.000Z</x:v>
      </x:c>
      <x:c r="R1628" t="str">
        <x:v>P00015</x:v>
      </x:c>
      <x:c r="S1628" t="str">
        <x:v>I01627</x:v>
      </x:c>
      <x:c r="T1628" t="str">
        <x:v>R03</x:v>
      </x:c>
      <x:c r="U1628" t="n">
        <x:v>0</x:v>
      </x:c>
      <x:c r="V1628" t="n">
        <x:v>0</x:v>
      </x:c>
    </x:row>
    <x:row r="1629" ht="20" customHeight="1">
      <x:c r="A1629" s="4" t="str">
        <x:v>C01628</x:v>
      </x:c>
      <x:c r="B1629" s="4" t="str">
        <x:v>Motor</x:v>
      </x:c>
      <x:c r="C1629" s="4" t="str">
        <x:v>Central</x:v>
      </x:c>
      <x:c r="D1629" s="4" t="str">
        <x:v>Theft</x:v>
      </x:c>
      <x:c r="E1629" s="4" t="str">
        <x:v>Low</x:v>
      </x:c>
      <x:c r="F1629" s="10" t="n">
        <x:v>14214.79</x:v>
      </x:c>
      <x:c r="G1629" s="10" t="n">
        <x:v>7539.69</x:v>
      </x:c>
      <x:c r="H1629" s="11" t="n">
        <x:v>9</x:v>
      </x:c>
      <x:c r="I1629" s="11" t="str">
        <x:v>Settled</x:v>
      </x:c>
      <x:c r="J1629" s="11" t="n">
        <x:v>6</x:v>
      </x:c>
      <x:c r="K1629" s="11" t="n">
        <x:v>32</x:v>
      </x:c>
      <x:c r="L1629" s="11" t="n">
        <x:v>1</x:v>
      </x:c>
      <x:c r="M1629" s="4" t="str">
        <x:v>2025-01</x:v>
      </x:c>
      <x:c r="N1629" s="4" t="n">
        <x:f>IF(AND(I1629="Settled",ISNUMBER(K1629)),1,0)</x:f>
        <x:v>1</x:v>
      </x:c>
      <x:c r="O1629" s="4" t="n">
        <x:f>IF(N1629=1,IF(K1629&gt;Summary!$B$5,1,0),"")</x:f>
        <x:v>1</x:v>
      </x:c>
      <x:c r="P1629" s="12" t="n">
        <x:f>IF(AND(ISNUMBER(F1629),ISNUMBER(G1629),G1629&gt;0),F1629/G1629,"")</x:f>
        <x:v>1.8853281766226464</x:v>
      </x:c>
      <x:c r="Q1629" s="14" t="d">
        <x:v>2025-01-28T00:00:00.000Z</x:v>
      </x:c>
      <x:c r="R1629" t="str">
        <x:v>P01094</x:v>
      </x:c>
      <x:c r="S1629" t="str">
        <x:v>I01628</x:v>
      </x:c>
      <x:c r="T1629" t="str">
        <x:v>R05</x:v>
      </x:c>
      <x:c r="U1629" t="n">
        <x:v>0</x:v>
      </x:c>
      <x:c r="V1629" t="n">
        <x:v>0</x:v>
      </x:c>
    </x:row>
    <x:row r="1630" ht="20" customHeight="1">
      <x:c r="A1630" s="4" t="str">
        <x:v>C01629</x:v>
      </x:c>
      <x:c r="B1630" s="4" t="str">
        <x:v>Motor</x:v>
      </x:c>
      <x:c r="C1630" s="4" t="str">
        <x:v>North</x:v>
      </x:c>
      <x:c r="D1630" s="4" t="str">
        <x:v>Theft</x:v>
      </x:c>
      <x:c r="E1630" s="4" t="str">
        <x:v>High</x:v>
      </x:c>
      <x:c r="F1630" s="10" t="n">
        <x:v>226027.86</x:v>
      </x:c>
      <x:c r="G1630" s="10" t="n">
        <x:v>36930.51</x:v>
      </x:c>
      <x:c r="H1630" s="11" t="n">
        <x:v>7</x:v>
      </x:c>
      <x:c r="I1630" s="11" t="str">
        <x:v>Settled</x:v>
      </x:c>
      <x:c r="J1630" s="11" t="n">
        <x:v>5</x:v>
      </x:c>
      <x:c r="K1630" s="11" t="n">
        <x:v>43</x:v>
      </x:c>
      <x:c r="L1630" s="11" t="n">
        <x:v>1</x:v>
      </x:c>
      <x:c r="M1630" s="4" t="str">
        <x:v>2025-05</x:v>
      </x:c>
      <x:c r="N1630" s="4" t="n">
        <x:f>IF(AND(I1630="Settled",ISNUMBER(K1630)),1,0)</x:f>
        <x:v>1</x:v>
      </x:c>
      <x:c r="O1630" s="4" t="n">
        <x:f>IF(N1630=1,IF(K1630&gt;Summary!$B$5,1,0),"")</x:f>
        <x:v>1</x:v>
      </x:c>
      <x:c r="P1630" s="12" t="n">
        <x:f>IF(AND(ISNUMBER(F1630),ISNUMBER(G1630),G1630&gt;0),F1630/G1630,"")</x:f>
        <x:v>6.1203557708788745</x:v>
      </x:c>
      <x:c r="Q1630" s="14" t="d">
        <x:v>2025-05-01T00:00:00.000Z</x:v>
      </x:c>
      <x:c r="R1630" t="str">
        <x:v>P00583</x:v>
      </x:c>
      <x:c r="S1630" t="str">
        <x:v>I01629</x:v>
      </x:c>
      <x:c r="T1630" t="str">
        <x:v>R02</x:v>
      </x:c>
      <x:c r="U1630" t="n">
        <x:v>0</x:v>
      </x:c>
      <x:c r="V1630" t="n">
        <x:v>0</x:v>
      </x:c>
    </x:row>
    <x:row r="1631" ht="20" customHeight="1">
      <x:c r="A1631" s="4" t="str">
        <x:v>C01630</x:v>
      </x:c>
      <x:c r="B1631" s="4" t="str">
        <x:v>Motor</x:v>
      </x:c>
      <x:c r="C1631" s="4" t="str">
        <x:v>South</x:v>
      </x:c>
      <x:c r="D1631" s="4" t="str">
        <x:v>Collision</x:v>
      </x:c>
      <x:c r="E1631" s="4" t="str">
        <x:v>High</x:v>
      </x:c>
      <x:c r="F1631" s="10" t="n">
        <x:v>93036.65</x:v>
      </x:c>
      <x:c r="G1631" s="10" t="n">
        <x:v>8877.63</x:v>
      </x:c>
      <x:c r="H1631" s="11" t="n">
        <x:v>7</x:v>
      </x:c>
      <x:c r="I1631" s="11" t="str">
        <x:v>Pending</x:v>
      </x:c>
      <x:c r="J1631" s="11" t="n">
        <x:v>6</x:v>
      </x:c>
      <x:c r="K1631" s="11"/>
      <x:c r="L1631" s="11" t="n">
        <x:v>1</x:v>
      </x:c>
      <x:c r="M1631" s="4" t="str">
        <x:v>2025-11</x:v>
      </x:c>
      <x:c r="N1631" s="4" t="n">
        <x:f>IF(AND(I1631="Settled",ISNUMBER(K1631)),1,0)</x:f>
        <x:v>0</x:v>
      </x:c>
      <x:c r="O1631" s="4" t="str">
        <x:f>IF(N1631=1,IF(K1631&gt;Summary!$B$5,1,0),"")</x:f>
      </x:c>
      <x:c r="P1631" s="12" t="n">
        <x:f>IF(AND(ISNUMBER(F1631),ISNUMBER(G1631),G1631&gt;0),F1631/G1631,"")</x:f>
        <x:v>10.479897224822391</x:v>
      </x:c>
      <x:c r="Q1631" s="14" t="d">
        <x:v>2025-11-19T00:00:00.000Z</x:v>
      </x:c>
      <x:c r="R1631" t="str">
        <x:v>P01218</x:v>
      </x:c>
      <x:c r="S1631" t="str">
        <x:v>I01630</x:v>
      </x:c>
      <x:c r="T1631" t="str">
        <x:v>R01</x:v>
      </x:c>
      <x:c r="U1631" t="n">
        <x:v>0</x:v>
      </x:c>
      <x:c r="V1631" t="n">
        <x:v>0</x:v>
      </x:c>
    </x:row>
    <x:row r="1632" ht="20" customHeight="1">
      <x:c r="A1632" s="4" t="str">
        <x:v>C01631</x:v>
      </x:c>
      <x:c r="B1632" s="4" t="str">
        <x:v>Property</x:v>
      </x:c>
      <x:c r="C1632" s="4" t="str">
        <x:v>South</x:v>
      </x:c>
      <x:c r="D1632" s="4" t="str">
        <x:v>Flood</x:v>
      </x:c>
      <x:c r="E1632" s="4" t="str">
        <x:v>Medium</x:v>
      </x:c>
      <x:c r="F1632" s="10" t="n">
        <x:v>81577.15</x:v>
      </x:c>
      <x:c r="G1632" s="10" t="n">
        <x:v>9183.05</x:v>
      </x:c>
      <x:c r="H1632" s="11" t="n">
        <x:v>3</x:v>
      </x:c>
      <x:c r="I1632" s="11" t="str">
        <x:v>Settled</x:v>
      </x:c>
      <x:c r="J1632" s="11" t="n">
        <x:v>3</x:v>
      </x:c>
      <x:c r="K1632" s="11" t="n">
        <x:v>18</x:v>
      </x:c>
      <x:c r="L1632" s="11" t="n">
        <x:v>0</x:v>
      </x:c>
      <x:c r="M1632" s="4" t="str">
        <x:v>2025-01</x:v>
      </x:c>
      <x:c r="N1632" s="4" t="n">
        <x:f>IF(AND(I1632="Settled",ISNUMBER(K1632)),1,0)</x:f>
        <x:v>1</x:v>
      </x:c>
      <x:c r="O1632" s="4" t="n">
        <x:f>IF(N1632=1,IF(K1632&gt;Summary!$B$5,1,0),"")</x:f>
        <x:v>0</x:v>
      </x:c>
      <x:c r="P1632" s="12" t="n">
        <x:f>IF(AND(ISNUMBER(F1632),ISNUMBER(G1632),G1632&gt;0),F1632/G1632,"")</x:f>
        <x:v>8.883448309657467</x:v>
      </x:c>
      <x:c r="Q1632" s="14" t="d">
        <x:v>2025-01-09T00:00:00.000Z</x:v>
      </x:c>
      <x:c r="R1632" t="str">
        <x:v>P00181</x:v>
      </x:c>
      <x:c r="S1632" t="str">
        <x:v>I01631</x:v>
      </x:c>
      <x:c r="T1632" t="str">
        <x:v>R01</x:v>
      </x:c>
      <x:c r="U1632" t="n">
        <x:v>0</x:v>
      </x:c>
      <x:c r="V1632" t="n">
        <x:v>0</x:v>
      </x:c>
    </x:row>
    <x:row r="1633" ht="20" customHeight="1">
      <x:c r="A1633" s="4" t="str">
        <x:v>C01632</x:v>
      </x:c>
      <x:c r="B1633" s="4" t="str">
        <x:v>Motor</x:v>
      </x:c>
      <x:c r="C1633" s="4" t="str">
        <x:v>South</x:v>
      </x:c>
      <x:c r="D1633" s="4" t="str">
        <x:v>Collision</x:v>
      </x:c>
      <x:c r="E1633" s="4" t="str">
        <x:v>High</x:v>
      </x:c>
      <x:c r="F1633" s="10" t="n">
        <x:v>80101.36</x:v>
      </x:c>
      <x:c r="G1633" s="10" t="n">
        <x:v>14717.14</x:v>
      </x:c>
      <x:c r="H1633" s="11" t="n">
        <x:v>6</x:v>
      </x:c>
      <x:c r="I1633" s="11" t="str">
        <x:v>Settled</x:v>
      </x:c>
      <x:c r="J1633" s="11" t="n">
        <x:v>2</x:v>
      </x:c>
      <x:c r="K1633" s="11" t="n">
        <x:v>11</x:v>
      </x:c>
      <x:c r="L1633" s="11" t="n">
        <x:v>0</x:v>
      </x:c>
      <x:c r="M1633" s="4" t="str">
        <x:v>2025-03</x:v>
      </x:c>
      <x:c r="N1633" s="4" t="n">
        <x:f>IF(AND(I1633="Settled",ISNUMBER(K1633)),1,0)</x:f>
        <x:v>1</x:v>
      </x:c>
      <x:c r="O1633" s="4" t="n">
        <x:f>IF(N1633=1,IF(K1633&gt;Summary!$B$5,1,0),"")</x:f>
        <x:v>0</x:v>
      </x:c>
      <x:c r="P1633" s="12" t="n">
        <x:f>IF(AND(ISNUMBER(F1633),ISNUMBER(G1633),G1633&gt;0),F1633/G1633,"")</x:f>
        <x:v>5.442725964419718</x:v>
      </x:c>
      <x:c r="Q1633" s="14" t="d">
        <x:v>2025-03-06T00:00:00.000Z</x:v>
      </x:c>
      <x:c r="R1633" t="str">
        <x:v>P00473</x:v>
      </x:c>
      <x:c r="S1633" t="str">
        <x:v>I01632</x:v>
      </x:c>
      <x:c r="T1633" t="str">
        <x:v>R01</x:v>
      </x:c>
      <x:c r="U1633" t="n">
        <x:v>0</x:v>
      </x:c>
      <x:c r="V1633" t="n">
        <x:v>0</x:v>
      </x:c>
    </x:row>
    <x:row r="1634" ht="20" customHeight="1">
      <x:c r="A1634" s="4" t="str">
        <x:v>C01633</x:v>
      </x:c>
      <x:c r="B1634" s="4" t="str">
        <x:v>Motor</x:v>
      </x:c>
      <x:c r="C1634" s="4" t="str">
        <x:v>East</x:v>
      </x:c>
      <x:c r="D1634" s="4" t="str">
        <x:v>Collision</x:v>
      </x:c>
      <x:c r="E1634" s="4" t="str">
        <x:v>Medium</x:v>
      </x:c>
      <x:c r="F1634" s="10" t="n">
        <x:v>20486.57</x:v>
      </x:c>
      <x:c r="G1634" s="10" t="n">
        <x:v>18514.18</x:v>
      </x:c>
      <x:c r="H1634" s="11" t="n">
        <x:v>4</x:v>
      </x:c>
      <x:c r="I1634" s="11" t="str">
        <x:v>Rejected</x:v>
      </x:c>
      <x:c r="J1634" s="11" t="n">
        <x:v>3</x:v>
      </x:c>
      <x:c r="K1634" s="11"/>
      <x:c r="L1634" s="11" t="n">
        <x:v>0</x:v>
      </x:c>
      <x:c r="M1634" s="4" t="str">
        <x:v>2025-06</x:v>
      </x:c>
      <x:c r="N1634" s="4" t="n">
        <x:f>IF(AND(I1634="Settled",ISNUMBER(K1634)),1,0)</x:f>
        <x:v>0</x:v>
      </x:c>
      <x:c r="O1634" s="4" t="str">
        <x:f>IF(N1634=1,IF(K1634&gt;Summary!$B$5,1,0),"")</x:f>
      </x:c>
      <x:c r="P1634" s="12" t="n">
        <x:f>IF(AND(ISNUMBER(F1634),ISNUMBER(G1634),G1634&gt;0),F1634/G1634,"")</x:f>
        <x:v>1.106534018789922</x:v>
      </x:c>
      <x:c r="Q1634" s="14" t="d">
        <x:v>2025-06-29T00:00:00.000Z</x:v>
      </x:c>
      <x:c r="R1634" t="str">
        <x:v>P00088</x:v>
      </x:c>
      <x:c r="S1634" t="str">
        <x:v>I01633</x:v>
      </x:c>
      <x:c r="T1634" t="str">
        <x:v>R04</x:v>
      </x:c>
      <x:c r="U1634" t="n">
        <x:v>0</x:v>
      </x:c>
      <x:c r="V1634" t="n">
        <x:v>0</x:v>
      </x:c>
    </x:row>
    <x:row r="1635" ht="20" customHeight="1">
      <x:c r="A1635" s="4" t="str">
        <x:v>C01634</x:v>
      </x:c>
      <x:c r="B1635" s="4" t="str">
        <x:v>Motor</x:v>
      </x:c>
      <x:c r="C1635" s="4" t="str">
        <x:v>North</x:v>
      </x:c>
      <x:c r="D1635" s="4" t="str">
        <x:v>Glass Damage</x:v>
      </x:c>
      <x:c r="E1635" s="4" t="str">
        <x:v>Medium</x:v>
      </x:c>
      <x:c r="F1635" s="10" t="n">
        <x:v>15012.33</x:v>
      </x:c>
      <x:c r="G1635" s="10" t="n">
        <x:v>11750.89</x:v>
      </x:c>
      <x:c r="H1635" s="11" t="n">
        <x:v>1</x:v>
      </x:c>
      <x:c r="I1635" s="11" t="str">
        <x:v>Settled</x:v>
      </x:c>
      <x:c r="J1635" s="11" t="n">
        <x:v>2</x:v>
      </x:c>
      <x:c r="K1635" s="11" t="n">
        <x:v>20</x:v>
      </x:c>
      <x:c r="L1635" s="11" t="n">
        <x:v>0</x:v>
      </x:c>
      <x:c r="M1635" s="4" t="str">
        <x:v>2025-01</x:v>
      </x:c>
      <x:c r="N1635" s="4" t="n">
        <x:f>IF(AND(I1635="Settled",ISNUMBER(K1635)),1,0)</x:f>
        <x:v>1</x:v>
      </x:c>
      <x:c r="O1635" s="4" t="n">
        <x:f>IF(N1635=1,IF(K1635&gt;Summary!$B$5,1,0),"")</x:f>
        <x:v>0</x:v>
      </x:c>
      <x:c r="P1635" s="12" t="n">
        <x:f>IF(AND(ISNUMBER(F1635),ISNUMBER(G1635),G1635&gt;0),F1635/G1635,"")</x:f>
        <x:v>1.2775483388917777</x:v>
      </x:c>
      <x:c r="Q1635" s="14" t="d">
        <x:v>2025-01-08T00:00:00.000Z</x:v>
      </x:c>
      <x:c r="R1635" t="str">
        <x:v>P00456</x:v>
      </x:c>
      <x:c r="S1635" t="str">
        <x:v>I01634</x:v>
      </x:c>
      <x:c r="T1635" t="str">
        <x:v>R02</x:v>
      </x:c>
      <x:c r="U1635" t="n">
        <x:v>0</x:v>
      </x:c>
      <x:c r="V1635" t="n">
        <x:v>0</x:v>
      </x:c>
    </x:row>
    <x:row r="1636" ht="20" customHeight="1">
      <x:c r="A1636" s="4" t="str">
        <x:v>C01635</x:v>
      </x:c>
      <x:c r="B1636" s="4" t="str">
        <x:v>Property</x:v>
      </x:c>
      <x:c r="C1636" s="4" t="str">
        <x:v>North</x:v>
      </x:c>
      <x:c r="D1636" s="4" t="str">
        <x:v>Flood</x:v>
      </x:c>
      <x:c r="E1636" s="4" t="str">
        <x:v>Low</x:v>
      </x:c>
      <x:c r="F1636" s="10" t="n">
        <x:v>32895.36</x:v>
      </x:c>
      <x:c r="G1636" s="10" t="n">
        <x:v>10476.11</x:v>
      </x:c>
      <x:c r="H1636" s="11" t="n">
        <x:v>2</x:v>
      </x:c>
      <x:c r="I1636" s="11" t="str">
        <x:v>Settled</x:v>
      </x:c>
      <x:c r="J1636" s="11" t="n">
        <x:v>4</x:v>
      </x:c>
      <x:c r="K1636" s="11" t="n">
        <x:v>30</x:v>
      </x:c>
      <x:c r="L1636" s="11" t="n">
        <x:v>0</x:v>
      </x:c>
      <x:c r="M1636" s="4" t="str">
        <x:v>2025-07</x:v>
      </x:c>
      <x:c r="N1636" s="4" t="n">
        <x:f>IF(AND(I1636="Settled",ISNUMBER(K1636)),1,0)</x:f>
        <x:v>1</x:v>
      </x:c>
      <x:c r="O1636" s="4" t="n">
        <x:f>IF(N1636=1,IF(K1636&gt;Summary!$B$5,1,0),"")</x:f>
        <x:v>0</x:v>
      </x:c>
      <x:c r="P1636" s="12" t="n">
        <x:f>IF(AND(ISNUMBER(F1636),ISNUMBER(G1636),G1636&gt;0),F1636/G1636,"")</x:f>
        <x:v>3.1400357575474103</x:v>
      </x:c>
      <x:c r="Q1636" s="14" t="d">
        <x:v>2025-07-15T00:00:00.000Z</x:v>
      </x:c>
      <x:c r="R1636" t="str">
        <x:v>P01478</x:v>
      </x:c>
      <x:c r="S1636" t="str">
        <x:v>I01635</x:v>
      </x:c>
      <x:c r="T1636" t="str">
        <x:v>R02</x:v>
      </x:c>
      <x:c r="U1636" t="n">
        <x:v>0</x:v>
      </x:c>
      <x:c r="V1636" t="n">
        <x:v>0</x:v>
      </x:c>
    </x:row>
    <x:row r="1637" ht="20" customHeight="1">
      <x:c r="A1637" s="4" t="str">
        <x:v>C01636</x:v>
      </x:c>
      <x:c r="B1637" s="4" t="str">
        <x:v>Motor</x:v>
      </x:c>
      <x:c r="C1637" s="4" t="str">
        <x:v>West</x:v>
      </x:c>
      <x:c r="D1637" s="4" t="str">
        <x:v>Theft</x:v>
      </x:c>
      <x:c r="E1637" s="4" t="str">
        <x:v>Low</x:v>
      </x:c>
      <x:c r="F1637" s="10" t="n">
        <x:v>23494.33</x:v>
      </x:c>
      <x:c r="G1637" s="10" t="n">
        <x:v>7069.82</x:v>
      </x:c>
      <x:c r="H1637" s="11" t="n">
        <x:v>7</x:v>
      </x:c>
      <x:c r="I1637" s="11" t="str">
        <x:v>Settled</x:v>
      </x:c>
      <x:c r="J1637" s="11" t="n">
        <x:v>4</x:v>
      </x:c>
      <x:c r="K1637" s="11" t="n">
        <x:v>24</x:v>
      </x:c>
      <x:c r="L1637" s="11" t="n">
        <x:v>1</x:v>
      </x:c>
      <x:c r="M1637" s="4" t="str">
        <x:v>2025-05</x:v>
      </x:c>
      <x:c r="N1637" s="4" t="n">
        <x:f>IF(AND(I1637="Settled",ISNUMBER(K1637)),1,0)</x:f>
        <x:v>1</x:v>
      </x:c>
      <x:c r="O1637" s="4" t="n">
        <x:f>IF(N1637=1,IF(K1637&gt;Summary!$B$5,1,0),"")</x:f>
        <x:v>0</x:v>
      </x:c>
      <x:c r="P1637" s="12" t="n">
        <x:f>IF(AND(ISNUMBER(F1637),ISNUMBER(G1637),G1637&gt;0),F1637/G1637,"")</x:f>
        <x:v>3.3231864460481315</x:v>
      </x:c>
      <x:c r="Q1637" s="14" t="d">
        <x:v>2025-05-13T00:00:00.000Z</x:v>
      </x:c>
      <x:c r="R1637" t="str">
        <x:v>P00786</x:v>
      </x:c>
      <x:c r="S1637" t="str">
        <x:v>I01636</x:v>
      </x:c>
      <x:c r="T1637" t="str">
        <x:v>R03</x:v>
      </x:c>
      <x:c r="U1637" t="n">
        <x:v>0</x:v>
      </x:c>
      <x:c r="V1637" t="n">
        <x:v>0</x:v>
      </x:c>
    </x:row>
    <x:row r="1638" ht="20" customHeight="1">
      <x:c r="A1638" s="4" t="str">
        <x:v>C01637</x:v>
      </x:c>
      <x:c r="B1638" s="4" t="str">
        <x:v>Property</x:v>
      </x:c>
      <x:c r="C1638" s="4" t="str">
        <x:v>South</x:v>
      </x:c>
      <x:c r="D1638" s="4" t="str">
        <x:v>Flood</x:v>
      </x:c>
      <x:c r="E1638" s="4" t="str">
        <x:v>Low</x:v>
      </x:c>
      <x:c r="F1638" s="10" t="n">
        <x:v>62032.74</x:v>
      </x:c>
      <x:c r="G1638" s="10" t="n">
        <x:v>10019.21</x:v>
      </x:c>
      <x:c r="H1638" s="11" t="n">
        <x:v>4</x:v>
      </x:c>
      <x:c r="I1638" s="11" t="str">
        <x:v>Settled</x:v>
      </x:c>
      <x:c r="J1638" s="11" t="n">
        <x:v>3</x:v>
      </x:c>
      <x:c r="K1638" s="11" t="n">
        <x:v>7</x:v>
      </x:c>
      <x:c r="L1638" s="11" t="n">
        <x:v>0</x:v>
      </x:c>
      <x:c r="M1638" s="4" t="str">
        <x:v>2025-08</x:v>
      </x:c>
      <x:c r="N1638" s="4" t="n">
        <x:f>IF(AND(I1638="Settled",ISNUMBER(K1638)),1,0)</x:f>
        <x:v>1</x:v>
      </x:c>
      <x:c r="O1638" s="4" t="n">
        <x:f>IF(N1638=1,IF(K1638&gt;Summary!$B$5,1,0),"")</x:f>
        <x:v>0</x:v>
      </x:c>
      <x:c r="P1638" s="12" t="n">
        <x:f>IF(AND(ISNUMBER(F1638),ISNUMBER(G1638),G1638&gt;0),F1638/G1638,"")</x:f>
        <x:v>6.191380358331645</x:v>
      </x:c>
      <x:c r="Q1638" s="14" t="d">
        <x:v>2025-08-24T00:00:00.000Z</x:v>
      </x:c>
      <x:c r="R1638" t="str">
        <x:v>P00704</x:v>
      </x:c>
      <x:c r="S1638" t="str">
        <x:v>I01637</x:v>
      </x:c>
      <x:c r="T1638" t="str">
        <x:v>R01</x:v>
      </x:c>
      <x:c r="U1638" t="n">
        <x:v>0</x:v>
      </x:c>
      <x:c r="V1638" t="n">
        <x:v>0</x:v>
      </x:c>
    </x:row>
    <x:row r="1639" ht="20" customHeight="1">
      <x:c r="A1639" s="4" t="str">
        <x:v>C01638</x:v>
      </x:c>
      <x:c r="B1639" s="4" t="str">
        <x:v>Motor</x:v>
      </x:c>
      <x:c r="C1639" s="4" t="str">
        <x:v>West</x:v>
      </x:c>
      <x:c r="D1639" s="4" t="str">
        <x:v>Collision</x:v>
      </x:c>
      <x:c r="E1639" s="4" t="str">
        <x:v>Medium</x:v>
      </x:c>
      <x:c r="F1639" s="10" t="n">
        <x:v>39947.73</x:v>
      </x:c>
      <x:c r="G1639" s="10" t="n">
        <x:v>10496.6</x:v>
      </x:c>
      <x:c r="H1639" s="11" t="n">
        <x:v>1</x:v>
      </x:c>
      <x:c r="I1639" s="11" t="str">
        <x:v>Settled</x:v>
      </x:c>
      <x:c r="J1639" s="11" t="n">
        <x:v>4</x:v>
      </x:c>
      <x:c r="K1639" s="11" t="n">
        <x:v>16</x:v>
      </x:c>
      <x:c r="L1639" s="11" t="n">
        <x:v>0</x:v>
      </x:c>
      <x:c r="M1639" s="4" t="str">
        <x:v>2025-01</x:v>
      </x:c>
      <x:c r="N1639" s="4" t="n">
        <x:f>IF(AND(I1639="Settled",ISNUMBER(K1639)),1,0)</x:f>
        <x:v>1</x:v>
      </x:c>
      <x:c r="O1639" s="4" t="n">
        <x:f>IF(N1639=1,IF(K1639&gt;Summary!$B$5,1,0),"")</x:f>
        <x:v>0</x:v>
      </x:c>
      <x:c r="P1639" s="12" t="n">
        <x:f>IF(AND(ISNUMBER(F1639),ISNUMBER(G1639),G1639&gt;0),F1639/G1639,"")</x:f>
        <x:v>3.805778061467523</x:v>
      </x:c>
      <x:c r="Q1639" s="14" t="d">
        <x:v>2025-01-22T00:00:00.000Z</x:v>
      </x:c>
      <x:c r="R1639" t="str">
        <x:v>P00438</x:v>
      </x:c>
      <x:c r="S1639" t="str">
        <x:v>I01638</x:v>
      </x:c>
      <x:c r="T1639" t="str">
        <x:v>R03</x:v>
      </x:c>
      <x:c r="U1639" t="n">
        <x:v>0</x:v>
      </x:c>
      <x:c r="V1639" t="n">
        <x:v>0</x:v>
      </x:c>
    </x:row>
    <x:row r="1640" ht="20" customHeight="1">
      <x:c r="A1640" s="4" t="str">
        <x:v>C01639</x:v>
      </x:c>
      <x:c r="B1640" s="4" t="str">
        <x:v>Motor</x:v>
      </x:c>
      <x:c r="C1640" s="4" t="str">
        <x:v>South</x:v>
      </x:c>
      <x:c r="D1640" s="4" t="str">
        <x:v>Glass Damage</x:v>
      </x:c>
      <x:c r="E1640" s="4" t="str">
        <x:v>Medium</x:v>
      </x:c>
      <x:c r="F1640" s="10" t="n">
        <x:v>7805.77</x:v>
      </x:c>
      <x:c r="G1640" s="10" t="n">
        <x:v>9765.12</x:v>
      </x:c>
      <x:c r="H1640" s="11" t="n">
        <x:v>7</x:v>
      </x:c>
      <x:c r="I1640" s="11" t="str">
        <x:v>Settled</x:v>
      </x:c>
      <x:c r="J1640" s="11" t="n">
        <x:v>2</x:v>
      </x:c>
      <x:c r="K1640" s="11" t="n">
        <x:v>15</x:v>
      </x:c>
      <x:c r="L1640" s="11" t="n">
        <x:v>0</x:v>
      </x:c>
      <x:c r="M1640" s="4" t="str">
        <x:v>2025-03</x:v>
      </x:c>
      <x:c r="N1640" s="4" t="n">
        <x:f>IF(AND(I1640="Settled",ISNUMBER(K1640)),1,0)</x:f>
        <x:v>1</x:v>
      </x:c>
      <x:c r="O1640" s="4" t="n">
        <x:f>IF(N1640=1,IF(K1640&gt;Summary!$B$5,1,0),"")</x:f>
        <x:v>0</x:v>
      </x:c>
      <x:c r="P1640" s="12" t="n">
        <x:f>IF(AND(ISNUMBER(F1640),ISNUMBER(G1640),G1640&gt;0),F1640/G1640,"")</x:f>
        <x:v>0.7993521841001442</x:v>
      </x:c>
      <x:c r="Q1640" s="14" t="d">
        <x:v>2025-03-06T00:00:00.000Z</x:v>
      </x:c>
      <x:c r="R1640" t="str">
        <x:v>P00424</x:v>
      </x:c>
      <x:c r="S1640" t="str">
        <x:v>I01639</x:v>
      </x:c>
      <x:c r="T1640" t="str">
        <x:v>R01</x:v>
      </x:c>
      <x:c r="U1640" t="n">
        <x:v>0</x:v>
      </x:c>
      <x:c r="V1640" t="n">
        <x:v>0</x:v>
      </x:c>
    </x:row>
    <x:row r="1641" ht="20" customHeight="1">
      <x:c r="A1641" s="4" t="str">
        <x:v>C01640</x:v>
      </x:c>
      <x:c r="B1641" s="4" t="str">
        <x:v>Motor</x:v>
      </x:c>
      <x:c r="C1641" s="4" t="str">
        <x:v>South</x:v>
      </x:c>
      <x:c r="D1641" s="4" t="str">
        <x:v>Collision</x:v>
      </x:c>
      <x:c r="E1641" s="4" t="str">
        <x:v>Low</x:v>
      </x:c>
      <x:c r="F1641" s="10" t="n">
        <x:v>6601.04</x:v>
      </x:c>
      <x:c r="G1641" s="10" t="n">
        <x:v>21158.38</x:v>
      </x:c>
      <x:c r="H1641" s="11" t="n">
        <x:v>7</x:v>
      </x:c>
      <x:c r="I1641" s="11" t="str">
        <x:v>Settled</x:v>
      </x:c>
      <x:c r="J1641" s="11" t="n">
        <x:v>3</x:v>
      </x:c>
      <x:c r="K1641" s="11" t="n">
        <x:v>10</x:v>
      </x:c>
      <x:c r="L1641" s="11" t="n">
        <x:v>0</x:v>
      </x:c>
      <x:c r="M1641" s="4" t="str">
        <x:v>2025-03</x:v>
      </x:c>
      <x:c r="N1641" s="4" t="n">
        <x:f>IF(AND(I1641="Settled",ISNUMBER(K1641)),1,0)</x:f>
        <x:v>1</x:v>
      </x:c>
      <x:c r="O1641" s="4" t="n">
        <x:f>IF(N1641=1,IF(K1641&gt;Summary!$B$5,1,0),"")</x:f>
        <x:v>0</x:v>
      </x:c>
      <x:c r="P1641" s="12" t="n">
        <x:f>IF(AND(ISNUMBER(F1641),ISNUMBER(G1641),G1641&gt;0),F1641/G1641,"")</x:f>
        <x:v>0.3119822973214395</x:v>
      </x:c>
      <x:c r="Q1641" s="14" t="d">
        <x:v>2025-03-02T00:00:00.000Z</x:v>
      </x:c>
      <x:c r="R1641" t="str">
        <x:v>P01068</x:v>
      </x:c>
      <x:c r="S1641" t="str">
        <x:v>I01640</x:v>
      </x:c>
      <x:c r="T1641" t="str">
        <x:v>R01</x:v>
      </x:c>
      <x:c r="U1641" t="n">
        <x:v>0</x:v>
      </x:c>
      <x:c r="V1641" t="n">
        <x:v>0</x:v>
      </x:c>
    </x:row>
    <x:row r="1642" ht="20" customHeight="1">
      <x:c r="A1642" s="4" t="str">
        <x:v>C01641</x:v>
      </x:c>
      <x:c r="B1642" s="4" t="str">
        <x:v>Property</x:v>
      </x:c>
      <x:c r="C1642" s="4" t="str">
        <x:v>West</x:v>
      </x:c>
      <x:c r="D1642" s="4" t="str">
        <x:v>Fire</x:v>
      </x:c>
      <x:c r="E1642" s="4" t="str">
        <x:v>Medium</x:v>
      </x:c>
      <x:c r="F1642" s="10" t="n">
        <x:v>225224.02</x:v>
      </x:c>
      <x:c r="G1642" s="10" t="n">
        <x:v>19333.58</x:v>
      </x:c>
      <x:c r="H1642" s="11" t="n">
        <x:v>5</x:v>
      </x:c>
      <x:c r="I1642" s="11" t="str">
        <x:v>Settled</x:v>
      </x:c>
      <x:c r="J1642" s="11" t="n">
        <x:v>5</x:v>
      </x:c>
      <x:c r="K1642" s="11" t="n">
        <x:v>26</x:v>
      </x:c>
      <x:c r="L1642" s="11" t="n">
        <x:v>1</x:v>
      </x:c>
      <x:c r="M1642" s="4" t="str">
        <x:v>2025-09</x:v>
      </x:c>
      <x:c r="N1642" s="4" t="n">
        <x:f>IF(AND(I1642="Settled",ISNUMBER(K1642)),1,0)</x:f>
        <x:v>1</x:v>
      </x:c>
      <x:c r="O1642" s="4" t="n">
        <x:f>IF(N1642=1,IF(K1642&gt;Summary!$B$5,1,0),"")</x:f>
        <x:v>0</x:v>
      </x:c>
      <x:c r="P1642" s="12" t="n">
        <x:f>IF(AND(ISNUMBER(F1642),ISNUMBER(G1642),G1642&gt;0),F1642/G1642,"")</x:f>
        <x:v>11.649369645973481</x:v>
      </x:c>
      <x:c r="Q1642" s="14" t="d">
        <x:v>2025-09-27T00:00:00.000Z</x:v>
      </x:c>
      <x:c r="R1642" t="str">
        <x:v>P01577</x:v>
      </x:c>
      <x:c r="S1642" t="str">
        <x:v>I01641</x:v>
      </x:c>
      <x:c r="T1642" t="str">
        <x:v>R03</x:v>
      </x:c>
      <x:c r="U1642" t="n">
        <x:v>0</x:v>
      </x:c>
      <x:c r="V1642" t="n">
        <x:v>0</x:v>
      </x:c>
    </x:row>
    <x:row r="1643" ht="20" customHeight="1">
      <x:c r="A1643" s="4" t="str">
        <x:v>C01642</x:v>
      </x:c>
      <x:c r="B1643" s="4" t="str">
        <x:v>Property</x:v>
      </x:c>
      <x:c r="C1643" s="4" t="str">
        <x:v>South</x:v>
      </x:c>
      <x:c r="D1643" s="4" t="str">
        <x:v>Fire</x:v>
      </x:c>
      <x:c r="E1643" s="4" t="str">
        <x:v>Low</x:v>
      </x:c>
      <x:c r="F1643" s="10" t="n">
        <x:v>82364.92</x:v>
      </x:c>
      <x:c r="G1643" s="10" t="n">
        <x:v>17775.11</x:v>
      </x:c>
      <x:c r="H1643" s="11" t="n">
        <x:v>8</x:v>
      </x:c>
      <x:c r="I1643" s="11" t="str">
        <x:v>Settled</x:v>
      </x:c>
      <x:c r="J1643" s="11" t="n">
        <x:v>5</x:v>
      </x:c>
      <x:c r="K1643" s="11" t="n">
        <x:v>25</x:v>
      </x:c>
      <x:c r="L1643" s="11" t="n">
        <x:v>1</x:v>
      </x:c>
      <x:c r="M1643" s="4" t="str">
        <x:v>2025-09</x:v>
      </x:c>
      <x:c r="N1643" s="4" t="n">
        <x:f>IF(AND(I1643="Settled",ISNUMBER(K1643)),1,0)</x:f>
        <x:v>1</x:v>
      </x:c>
      <x:c r="O1643" s="4" t="n">
        <x:f>IF(N1643=1,IF(K1643&gt;Summary!$B$5,1,0),"")</x:f>
        <x:v>0</x:v>
      </x:c>
      <x:c r="P1643" s="12" t="n">
        <x:f>IF(AND(ISNUMBER(F1643),ISNUMBER(G1643),G1643&gt;0),F1643/G1643,"")</x:f>
        <x:v>4.633722097922319</x:v>
      </x:c>
      <x:c r="Q1643" s="14" t="d">
        <x:v>2025-09-27T00:00:00.000Z</x:v>
      </x:c>
      <x:c r="R1643" t="str">
        <x:v>P01195</x:v>
      </x:c>
      <x:c r="S1643" t="str">
        <x:v>I01642</x:v>
      </x:c>
      <x:c r="T1643" t="str">
        <x:v>R01</x:v>
      </x:c>
      <x:c r="U1643" t="n">
        <x:v>0</x:v>
      </x:c>
      <x:c r="V1643" t="n">
        <x:v>0</x:v>
      </x:c>
    </x:row>
    <x:row r="1644" ht="20" customHeight="1">
      <x:c r="A1644" s="4" t="str">
        <x:v>C01643</x:v>
      </x:c>
      <x:c r="B1644" s="4" t="str">
        <x:v>Motor</x:v>
      </x:c>
      <x:c r="C1644" s="4" t="str">
        <x:v>North</x:v>
      </x:c>
      <x:c r="D1644" s="4" t="str">
        <x:v>Collision</x:v>
      </x:c>
      <x:c r="E1644" s="4" t="str">
        <x:v>Low</x:v>
      </x:c>
      <x:c r="F1644" s="10" t="n">
        <x:v>14833.02</x:v>
      </x:c>
      <x:c r="G1644" s="10" t="n">
        <x:v>20464.19</x:v>
      </x:c>
      <x:c r="H1644" s="11" t="n">
        <x:v>8</x:v>
      </x:c>
      <x:c r="I1644" s="11" t="str">
        <x:v>Rejected</x:v>
      </x:c>
      <x:c r="J1644" s="11" t="n">
        <x:v>4</x:v>
      </x:c>
      <x:c r="K1644" s="11"/>
      <x:c r="L1644" s="11" t="n">
        <x:v>0</x:v>
      </x:c>
      <x:c r="M1644" s="4" t="str">
        <x:v>2025-02</x:v>
      </x:c>
      <x:c r="N1644" s="4" t="n">
        <x:f>IF(AND(I1644="Settled",ISNUMBER(K1644)),1,0)</x:f>
        <x:v>0</x:v>
      </x:c>
      <x:c r="O1644" s="4" t="str">
        <x:f>IF(N1644=1,IF(K1644&gt;Summary!$B$5,1,0),"")</x:f>
      </x:c>
      <x:c r="P1644" s="12" t="n">
        <x:f>IF(AND(ISNUMBER(F1644),ISNUMBER(G1644),G1644&gt;0),F1644/G1644,"")</x:f>
        <x:v>0.7248281021628513</x:v>
      </x:c>
      <x:c r="Q1644" s="14" t="d">
        <x:v>2025-02-12T00:00:00.000Z</x:v>
      </x:c>
      <x:c r="R1644" t="str">
        <x:v>P01180</x:v>
      </x:c>
      <x:c r="S1644" t="str">
        <x:v>I01643</x:v>
      </x:c>
      <x:c r="T1644" t="str">
        <x:v>R02</x:v>
      </x:c>
      <x:c r="U1644" t="n">
        <x:v>0</x:v>
      </x:c>
      <x:c r="V1644" t="n">
        <x:v>0</x:v>
      </x:c>
    </x:row>
    <x:row r="1645" ht="20" customHeight="1">
      <x:c r="A1645" s="4" t="str">
        <x:v>C01644</x:v>
      </x:c>
      <x:c r="B1645" s="4" t="str">
        <x:v>Motor</x:v>
      </x:c>
      <x:c r="C1645" s="4" t="str">
        <x:v>North</x:v>
      </x:c>
      <x:c r="D1645" s="4" t="str">
        <x:v>Collision</x:v>
      </x:c>
      <x:c r="E1645" s="4" t="str">
        <x:v>Low</x:v>
      </x:c>
      <x:c r="F1645" s="10" t="n">
        <x:v>11143.42</x:v>
      </x:c>
      <x:c r="G1645" s="10" t="n">
        <x:v>12898.29</x:v>
      </x:c>
      <x:c r="H1645" s="11" t="n">
        <x:v>7</x:v>
      </x:c>
      <x:c r="I1645" s="11" t="str">
        <x:v>Rejected</x:v>
      </x:c>
      <x:c r="J1645" s="11" t="n">
        <x:v>2</x:v>
      </x:c>
      <x:c r="K1645" s="11"/>
      <x:c r="L1645" s="11" t="n">
        <x:v>0</x:v>
      </x:c>
      <x:c r="M1645" s="4" t="str">
        <x:v>2025-05</x:v>
      </x:c>
      <x:c r="N1645" s="4" t="n">
        <x:f>IF(AND(I1645="Settled",ISNUMBER(K1645)),1,0)</x:f>
        <x:v>0</x:v>
      </x:c>
      <x:c r="O1645" s="4" t="str">
        <x:f>IF(N1645=1,IF(K1645&gt;Summary!$B$5,1,0),"")</x:f>
      </x:c>
      <x:c r="P1645" s="12" t="n">
        <x:f>IF(AND(ISNUMBER(F1645),ISNUMBER(G1645),G1645&gt;0),F1645/G1645,"")</x:f>
        <x:v>0.8639455307641555</x:v>
      </x:c>
      <x:c r="Q1645" s="14" t="d">
        <x:v>2025-05-28T00:00:00.000Z</x:v>
      </x:c>
      <x:c r="R1645" t="str">
        <x:v>P00756</x:v>
      </x:c>
      <x:c r="S1645" t="str">
        <x:v>I01644</x:v>
      </x:c>
      <x:c r="T1645" t="str">
        <x:v>R02</x:v>
      </x:c>
      <x:c r="U1645" t="n">
        <x:v>0</x:v>
      </x:c>
      <x:c r="V1645" t="n">
        <x:v>0</x:v>
      </x:c>
    </x:row>
    <x:row r="1646" ht="20" customHeight="1">
      <x:c r="A1646" s="4" t="str">
        <x:v>C01645</x:v>
      </x:c>
      <x:c r="B1646" s="4" t="str">
        <x:v>Motor</x:v>
      </x:c>
      <x:c r="C1646" s="4" t="str">
        <x:v>North</x:v>
      </x:c>
      <x:c r="D1646" s="4" t="str">
        <x:v>Collision</x:v>
      </x:c>
      <x:c r="E1646" s="4" t="str">
        <x:v>Medium</x:v>
      </x:c>
      <x:c r="F1646" s="10" t="n">
        <x:v>46327.53</x:v>
      </x:c>
      <x:c r="G1646" s="10" t="n">
        <x:v>8623.17</x:v>
      </x:c>
      <x:c r="H1646" s="11" t="n">
        <x:v>7</x:v>
      </x:c>
      <x:c r="I1646" s="11" t="str">
        <x:v>Pending</x:v>
      </x:c>
      <x:c r="J1646" s="11" t="n">
        <x:v>3</x:v>
      </x:c>
      <x:c r="K1646" s="11"/>
      <x:c r="L1646" s="11" t="n">
        <x:v>0</x:v>
      </x:c>
      <x:c r="M1646" s="4" t="str">
        <x:v>2025-09</x:v>
      </x:c>
      <x:c r="N1646" s="4" t="n">
        <x:f>IF(AND(I1646="Settled",ISNUMBER(K1646)),1,0)</x:f>
        <x:v>0</x:v>
      </x:c>
      <x:c r="O1646" s="4" t="str">
        <x:f>IF(N1646=1,IF(K1646&gt;Summary!$B$5,1,0),"")</x:f>
      </x:c>
      <x:c r="P1646" s="12" t="n">
        <x:f>IF(AND(ISNUMBER(F1646),ISNUMBER(G1646),G1646&gt;0),F1646/G1646,"")</x:f>
        <x:v>5.3724477193421905</x:v>
      </x:c>
      <x:c r="Q1646" s="14" t="d">
        <x:v>2025-09-14T00:00:00.000Z</x:v>
      </x:c>
      <x:c r="R1646" t="str">
        <x:v>P00158</x:v>
      </x:c>
      <x:c r="S1646" t="str">
        <x:v>I01645</x:v>
      </x:c>
      <x:c r="T1646" t="str">
        <x:v>R02</x:v>
      </x:c>
      <x:c r="U1646" t="n">
        <x:v>0</x:v>
      </x:c>
      <x:c r="V1646" t="n">
        <x:v>0</x:v>
      </x:c>
    </x:row>
    <x:row r="1647" ht="20" customHeight="1">
      <x:c r="A1647" s="4" t="str">
        <x:v>C01646</x:v>
      </x:c>
      <x:c r="B1647" s="4" t="str">
        <x:v>Motor</x:v>
      </x:c>
      <x:c r="C1647" s="4" t="str">
        <x:v>West</x:v>
      </x:c>
      <x:c r="D1647" s="4" t="str">
        <x:v>Glass Damage</x:v>
      </x:c>
      <x:c r="E1647" s="4" t="str">
        <x:v>Medium</x:v>
      </x:c>
      <x:c r="F1647" s="10" t="n">
        <x:v>14979.49</x:v>
      </x:c>
      <x:c r="G1647" s="10" t="n">
        <x:v>17460.84</x:v>
      </x:c>
      <x:c r="H1647" s="11" t="n">
        <x:v>8</x:v>
      </x:c>
      <x:c r="I1647" s="11" t="str">
        <x:v>Settled</x:v>
      </x:c>
      <x:c r="J1647" s="11" t="n">
        <x:v>2</x:v>
      </x:c>
      <x:c r="K1647" s="11" t="n">
        <x:v>11</x:v>
      </x:c>
      <x:c r="L1647" s="11" t="n">
        <x:v>0</x:v>
      </x:c>
      <x:c r="M1647" s="4" t="str">
        <x:v>2025-01</x:v>
      </x:c>
      <x:c r="N1647" s="4" t="n">
        <x:f>IF(AND(I1647="Settled",ISNUMBER(K1647)),1,0)</x:f>
        <x:v>1</x:v>
      </x:c>
      <x:c r="O1647" s="4" t="n">
        <x:f>IF(N1647=1,IF(K1647&gt;Summary!$B$5,1,0),"")</x:f>
        <x:v>0</x:v>
      </x:c>
      <x:c r="P1647" s="12" t="n">
        <x:f>IF(AND(ISNUMBER(F1647),ISNUMBER(G1647),G1647&gt;0),F1647/G1647,"")</x:f>
        <x:v>0.8578905711294531</x:v>
      </x:c>
      <x:c r="Q1647" s="14" t="d">
        <x:v>2025-01-03T00:00:00.000Z</x:v>
      </x:c>
      <x:c r="R1647" t="str">
        <x:v>P01159</x:v>
      </x:c>
      <x:c r="S1647" t="str">
        <x:v>I01646</x:v>
      </x:c>
      <x:c r="T1647" t="str">
        <x:v>R03</x:v>
      </x:c>
      <x:c r="U1647" t="n">
        <x:v>0</x:v>
      </x:c>
      <x:c r="V1647" t="n">
        <x:v>0</x:v>
      </x:c>
    </x:row>
    <x:row r="1648" ht="20" customHeight="1">
      <x:c r="A1648" s="4" t="str">
        <x:v>C01647</x:v>
      </x:c>
      <x:c r="B1648" s="4" t="str">
        <x:v>Motor</x:v>
      </x:c>
      <x:c r="C1648" s="4" t="str">
        <x:v>North</x:v>
      </x:c>
      <x:c r="D1648" s="4" t="str">
        <x:v>Collision</x:v>
      </x:c>
      <x:c r="E1648" s="4" t="str">
        <x:v>Medium</x:v>
      </x:c>
      <x:c r="F1648" s="10"/>
      <x:c r="G1648" s="10" t="n">
        <x:v>12204.13</x:v>
      </x:c>
      <x:c r="H1648" s="11" t="n">
        <x:v>10</x:v>
      </x:c>
      <x:c r="I1648" s="11" t="str">
        <x:v>Settled</x:v>
      </x:c>
      <x:c r="J1648" s="11" t="n">
        <x:v>3</x:v>
      </x:c>
      <x:c r="K1648" s="11" t="n">
        <x:v>15</x:v>
      </x:c>
      <x:c r="L1648" s="11" t="n">
        <x:v>0</x:v>
      </x:c>
      <x:c r="M1648" s="4" t="str">
        <x:v>2025-02</x:v>
      </x:c>
      <x:c r="N1648" s="4" t="n">
        <x:f>IF(AND(I1648="Settled",ISNUMBER(K1648)),1,0)</x:f>
        <x:v>1</x:v>
      </x:c>
      <x:c r="O1648" s="4" t="n">
        <x:f>IF(N1648=1,IF(K1648&gt;Summary!$B$5,1,0),"")</x:f>
        <x:v>0</x:v>
      </x:c>
      <x:c r="P1648" s="12" t="str">
        <x:f>IF(AND(ISNUMBER(F1648),ISNUMBER(G1648),G1648&gt;0),F1648/G1648,"")</x:f>
      </x:c>
      <x:c r="Q1648" s="14" t="d">
        <x:v>2025-02-06T00:00:00.000Z</x:v>
      </x:c>
      <x:c r="R1648" t="str">
        <x:v>P01294</x:v>
      </x:c>
      <x:c r="S1648" t="str">
        <x:v>I01647</x:v>
      </x:c>
      <x:c r="T1648" t="str">
        <x:v>R02</x:v>
      </x:c>
      <x:c r="U1648" t="n">
        <x:v>0</x:v>
      </x:c>
      <x:c r="V1648" t="n">
        <x:v>1</x:v>
      </x:c>
    </x:row>
    <x:row r="1649" ht="20" customHeight="1">
      <x:c r="A1649" s="4" t="str">
        <x:v>C01648</x:v>
      </x:c>
      <x:c r="B1649" s="4" t="str">
        <x:v>Property</x:v>
      </x:c>
      <x:c r="C1649" s="4" t="str">
        <x:v>West</x:v>
      </x:c>
      <x:c r="D1649" s="4" t="str">
        <x:v>Fire</x:v>
      </x:c>
      <x:c r="E1649" s="4" t="str">
        <x:v>Low</x:v>
      </x:c>
      <x:c r="F1649" s="10" t="n">
        <x:v>194153.58</x:v>
      </x:c>
      <x:c r="G1649" s="10" t="n">
        <x:v>13725.35</x:v>
      </x:c>
      <x:c r="H1649" s="11" t="n">
        <x:v>7</x:v>
      </x:c>
      <x:c r="I1649" s="11" t="str">
        <x:v>Settled</x:v>
      </x:c>
      <x:c r="J1649" s="11" t="n">
        <x:v>6</x:v>
      </x:c>
      <x:c r="K1649" s="11" t="n">
        <x:v>24</x:v>
      </x:c>
      <x:c r="L1649" s="11" t="n">
        <x:v>1</x:v>
      </x:c>
      <x:c r="M1649" s="4" t="str">
        <x:v>2025-08</x:v>
      </x:c>
      <x:c r="N1649" s="4" t="n">
        <x:f>IF(AND(I1649="Settled",ISNUMBER(K1649)),1,0)</x:f>
        <x:v>1</x:v>
      </x:c>
      <x:c r="O1649" s="4" t="n">
        <x:f>IF(N1649=1,IF(K1649&gt;Summary!$B$5,1,0),"")</x:f>
        <x:v>0</x:v>
      </x:c>
      <x:c r="P1649" s="12" t="n">
        <x:f>IF(AND(ISNUMBER(F1649),ISNUMBER(G1649),G1649&gt;0),F1649/G1649,"")</x:f>
        <x:v>14.14561960168593</x:v>
      </x:c>
      <x:c r="Q1649" s="14" t="d">
        <x:v>2025-08-23T00:00:00.000Z</x:v>
      </x:c>
      <x:c r="R1649" t="str">
        <x:v>P00817</x:v>
      </x:c>
      <x:c r="S1649" t="str">
        <x:v>I01648</x:v>
      </x:c>
      <x:c r="T1649" t="str">
        <x:v>R03</x:v>
      </x:c>
      <x:c r="U1649" t="n">
        <x:v>0</x:v>
      </x:c>
      <x:c r="V1649" t="n">
        <x:v>0</x:v>
      </x:c>
    </x:row>
    <x:row r="1650" ht="20" customHeight="1">
      <x:c r="A1650" s="4" t="str">
        <x:v>C01649</x:v>
      </x:c>
      <x:c r="B1650" s="4" t="str">
        <x:v>Motor</x:v>
      </x:c>
      <x:c r="C1650" s="4" t="str">
        <x:v>South</x:v>
      </x:c>
      <x:c r="D1650" s="4" t="str">
        <x:v>Collision</x:v>
      </x:c>
      <x:c r="E1650" s="4" t="str">
        <x:v>Medium</x:v>
      </x:c>
      <x:c r="F1650" s="10" t="n">
        <x:v>67785.14</x:v>
      </x:c>
      <x:c r="G1650" s="10" t="n">
        <x:v>8919.12</x:v>
      </x:c>
      <x:c r="H1650" s="11" t="n">
        <x:v>5</x:v>
      </x:c>
      <x:c r="I1650" s="11" t="str">
        <x:v>Settled</x:v>
      </x:c>
      <x:c r="J1650" s="11" t="n">
        <x:v>2</x:v>
      </x:c>
      <x:c r="K1650" s="11" t="n">
        <x:v>11</x:v>
      </x:c>
      <x:c r="L1650" s="11" t="n">
        <x:v>0</x:v>
      </x:c>
      <x:c r="M1650" s="4" t="str">
        <x:v>2025-07</x:v>
      </x:c>
      <x:c r="N1650" s="4" t="n">
        <x:f>IF(AND(I1650="Settled",ISNUMBER(K1650)),1,0)</x:f>
        <x:v>1</x:v>
      </x:c>
      <x:c r="O1650" s="4" t="n">
        <x:f>IF(N1650=1,IF(K1650&gt;Summary!$B$5,1,0),"")</x:f>
        <x:v>0</x:v>
      </x:c>
      <x:c r="P1650" s="12" t="n">
        <x:f>IF(AND(ISNUMBER(F1650),ISNUMBER(G1650),G1650&gt;0),F1650/G1650,"")</x:f>
        <x:v>7.59998071558629</x:v>
      </x:c>
      <x:c r="Q1650" s="14" t="d">
        <x:v>2025-07-26T00:00:00.000Z</x:v>
      </x:c>
      <x:c r="R1650" t="str">
        <x:v>P00147</x:v>
      </x:c>
      <x:c r="S1650" t="str">
        <x:v>I01649</x:v>
      </x:c>
      <x:c r="T1650" t="str">
        <x:v>R01</x:v>
      </x:c>
      <x:c r="U1650" t="n">
        <x:v>0</x:v>
      </x:c>
      <x:c r="V1650" t="n">
        <x:v>0</x:v>
      </x:c>
    </x:row>
    <x:row r="1651" ht="20" customHeight="1">
      <x:c r="A1651" s="4" t="str">
        <x:v>C01650</x:v>
      </x:c>
      <x:c r="B1651" s="4" t="str">
        <x:v>Motor</x:v>
      </x:c>
      <x:c r="C1651" s="4" t="str">
        <x:v>South</x:v>
      </x:c>
      <x:c r="D1651" s="4" t="str">
        <x:v>Theft</x:v>
      </x:c>
      <x:c r="E1651" s="4" t="str">
        <x:v>High</x:v>
      </x:c>
      <x:c r="F1651" s="10" t="n">
        <x:v>158601.29</x:v>
      </x:c>
      <x:c r="G1651" s="10" t="n">
        <x:v>16086.64</x:v>
      </x:c>
      <x:c r="H1651" s="11" t="n">
        <x:v>1</x:v>
      </x:c>
      <x:c r="I1651" s="11" t="str">
        <x:v>Pending</x:v>
      </x:c>
      <x:c r="J1651" s="11" t="n">
        <x:v>5</x:v>
      </x:c>
      <x:c r="K1651" s="11"/>
      <x:c r="L1651" s="11" t="n">
        <x:v>1</x:v>
      </x:c>
      <x:c r="M1651" s="4" t="str">
        <x:v>2025-09</x:v>
      </x:c>
      <x:c r="N1651" s="4" t="n">
        <x:f>IF(AND(I1651="Settled",ISNUMBER(K1651)),1,0)</x:f>
        <x:v>0</x:v>
      </x:c>
      <x:c r="O1651" s="4" t="str">
        <x:f>IF(N1651=1,IF(K1651&gt;Summary!$B$5,1,0),"")</x:f>
      </x:c>
      <x:c r="P1651" s="12" t="n">
        <x:f>IF(AND(ISNUMBER(F1651),ISNUMBER(G1651),G1651&gt;0),F1651/G1651,"")</x:f>
        <x:v>9.859193094393857</x:v>
      </x:c>
      <x:c r="Q1651" s="14" t="d">
        <x:v>2025-09-16T00:00:00.000Z</x:v>
      </x:c>
      <x:c r="R1651" t="str">
        <x:v>P01141</x:v>
      </x:c>
      <x:c r="S1651" t="str">
        <x:v>I01650</x:v>
      </x:c>
      <x:c r="T1651" t="str">
        <x:v>R01</x:v>
      </x:c>
      <x:c r="U1651" t="n">
        <x:v>0</x:v>
      </x:c>
      <x:c r="V1651" t="n">
        <x:v>0</x:v>
      </x:c>
    </x:row>
    <x:row r="1652" ht="20" customHeight="1">
      <x:c r="A1652" s="4" t="str">
        <x:v>C01651</x:v>
      </x:c>
      <x:c r="B1652" s="4" t="str">
        <x:v>Motor</x:v>
      </x:c>
      <x:c r="C1652" s="4" t="str">
        <x:v>East</x:v>
      </x:c>
      <x:c r="D1652" s="4" t="str">
        <x:v>Collision</x:v>
      </x:c>
      <x:c r="E1652" s="4" t="str">
        <x:v>Low</x:v>
      </x:c>
      <x:c r="F1652" s="10" t="n">
        <x:v>29591.06</x:v>
      </x:c>
      <x:c r="G1652" s="10" t="n">
        <x:v>12844.97</x:v>
      </x:c>
      <x:c r="H1652" s="11" t="n">
        <x:v>2</x:v>
      </x:c>
      <x:c r="I1652" s="11" t="str">
        <x:v>Settled</x:v>
      </x:c>
      <x:c r="J1652" s="11" t="n">
        <x:v>2</x:v>
      </x:c>
      <x:c r="K1652" s="11" t="n">
        <x:v>10</x:v>
      </x:c>
      <x:c r="L1652" s="11" t="n">
        <x:v>0</x:v>
      </x:c>
      <x:c r="M1652" s="4" t="str">
        <x:v>2025-06</x:v>
      </x:c>
      <x:c r="N1652" s="4" t="n">
        <x:f>IF(AND(I1652="Settled",ISNUMBER(K1652)),1,0)</x:f>
        <x:v>1</x:v>
      </x:c>
      <x:c r="O1652" s="4" t="n">
        <x:f>IF(N1652=1,IF(K1652&gt;Summary!$B$5,1,0),"")</x:f>
        <x:v>0</x:v>
      </x:c>
      <x:c r="P1652" s="12" t="n">
        <x:f>IF(AND(ISNUMBER(F1652),ISNUMBER(G1652),G1652&gt;0),F1652/G1652,"")</x:f>
        <x:v>2.303707988418813</x:v>
      </x:c>
      <x:c r="Q1652" s="14" t="d">
        <x:v>2025-06-20T00:00:00.000Z</x:v>
      </x:c>
      <x:c r="R1652" t="str">
        <x:v>P01474</x:v>
      </x:c>
      <x:c r="S1652" t="str">
        <x:v>I01651</x:v>
      </x:c>
      <x:c r="T1652" t="str">
        <x:v>R04</x:v>
      </x:c>
      <x:c r="U1652" t="n">
        <x:v>0</x:v>
      </x:c>
      <x:c r="V1652" t="n">
        <x:v>0</x:v>
      </x:c>
    </x:row>
    <x:row r="1653" ht="20" customHeight="1">
      <x:c r="A1653" s="4" t="str">
        <x:v>C01652</x:v>
      </x:c>
      <x:c r="B1653" s="4" t="str">
        <x:v>Motor</x:v>
      </x:c>
      <x:c r="C1653" s="4" t="str">
        <x:v>North</x:v>
      </x:c>
      <x:c r="D1653" s="4" t="str">
        <x:v>Theft</x:v>
      </x:c>
      <x:c r="E1653" s="4" t="str">
        <x:v>Medium</x:v>
      </x:c>
      <x:c r="F1653" s="10" t="n">
        <x:v>75602.16</x:v>
      </x:c>
      <x:c r="G1653" s="10" t="n">
        <x:v>5654.55</x:v>
      </x:c>
      <x:c r="H1653" s="11" t="n">
        <x:v>3</x:v>
      </x:c>
      <x:c r="I1653" s="11" t="str">
        <x:v>Settled</x:v>
      </x:c>
      <x:c r="J1653" s="11" t="n">
        <x:v>4</x:v>
      </x:c>
      <x:c r="K1653" s="11" t="n">
        <x:v>20</x:v>
      </x:c>
      <x:c r="L1653" s="11" t="n">
        <x:v>1</x:v>
      </x:c>
      <x:c r="M1653" s="4" t="str">
        <x:v>2025-11</x:v>
      </x:c>
      <x:c r="N1653" s="4" t="n">
        <x:f>IF(AND(I1653="Settled",ISNUMBER(K1653)),1,0)</x:f>
        <x:v>1</x:v>
      </x:c>
      <x:c r="O1653" s="4" t="n">
        <x:f>IF(N1653=1,IF(K1653&gt;Summary!$B$5,1,0),"")</x:f>
        <x:v>0</x:v>
      </x:c>
      <x:c r="P1653" s="12" t="n">
        <x:f>IF(AND(ISNUMBER(F1653),ISNUMBER(G1653),G1653&gt;0),F1653/G1653,"")</x:f>
        <x:v>13.37014616547736</x:v>
      </x:c>
      <x:c r="Q1653" s="14" t="d">
        <x:v>2025-11-26T00:00:00.000Z</x:v>
      </x:c>
      <x:c r="R1653" t="str">
        <x:v>P00360</x:v>
      </x:c>
      <x:c r="S1653" t="str">
        <x:v>I01652</x:v>
      </x:c>
      <x:c r="T1653" t="str">
        <x:v>R02</x:v>
      </x:c>
      <x:c r="U1653" t="n">
        <x:v>0</x:v>
      </x:c>
      <x:c r="V1653" t="n">
        <x:v>0</x:v>
      </x:c>
    </x:row>
    <x:row r="1654" ht="20" customHeight="1">
      <x:c r="A1654" s="4" t="str">
        <x:v>C01653</x:v>
      </x:c>
      <x:c r="B1654" s="4" t="str">
        <x:v>Property</x:v>
      </x:c>
      <x:c r="C1654" s="4" t="str">
        <x:v>South</x:v>
      </x:c>
      <x:c r="D1654" s="4" t="str">
        <x:v>Water Damage</x:v>
      </x:c>
      <x:c r="E1654" s="4" t="str">
        <x:v>Low</x:v>
      </x:c>
      <x:c r="F1654" s="10" t="n">
        <x:v>24254.37</x:v>
      </x:c>
      <x:c r="G1654" s="10" t="n">
        <x:v>8884.32</x:v>
      </x:c>
      <x:c r="H1654" s="11" t="n">
        <x:v>6</x:v>
      </x:c>
      <x:c r="I1654" s="11" t="str">
        <x:v>Settled</x:v>
      </x:c>
      <x:c r="J1654" s="11" t="n">
        <x:v>4</x:v>
      </x:c>
      <x:c r="K1654" s="11" t="n">
        <x:v>21</x:v>
      </x:c>
      <x:c r="L1654" s="11" t="n">
        <x:v>0</x:v>
      </x:c>
      <x:c r="M1654" s="4" t="str">
        <x:v>2025-02</x:v>
      </x:c>
      <x:c r="N1654" s="4" t="n">
        <x:f>IF(AND(I1654="Settled",ISNUMBER(K1654)),1,0)</x:f>
        <x:v>1</x:v>
      </x:c>
      <x:c r="O1654" s="4" t="n">
        <x:f>IF(N1654=1,IF(K1654&gt;Summary!$B$5,1,0),"")</x:f>
        <x:v>0</x:v>
      </x:c>
      <x:c r="P1654" s="12" t="n">
        <x:f>IF(AND(ISNUMBER(F1654),ISNUMBER(G1654),G1654&gt;0),F1654/G1654,"")</x:f>
        <x:v>2.7300198552055757</x:v>
      </x:c>
      <x:c r="Q1654" s="14" t="d">
        <x:v>2025-02-15T00:00:00.000Z</x:v>
      </x:c>
      <x:c r="R1654" t="str">
        <x:v>P00256</x:v>
      </x:c>
      <x:c r="S1654" t="str">
        <x:v>I01653</x:v>
      </x:c>
      <x:c r="T1654" t="str">
        <x:v>R01</x:v>
      </x:c>
      <x:c r="U1654" t="n">
        <x:v>0</x:v>
      </x:c>
      <x:c r="V1654" t="n">
        <x:v>0</x:v>
      </x:c>
    </x:row>
    <x:row r="1655" ht="20" customHeight="1">
      <x:c r="A1655" s="4" t="str">
        <x:v>C01654</x:v>
      </x:c>
      <x:c r="B1655" s="4" t="str">
        <x:v>Motor</x:v>
      </x:c>
      <x:c r="C1655" s="4" t="str">
        <x:v>South</x:v>
      </x:c>
      <x:c r="D1655" s="4" t="str">
        <x:v>Theft</x:v>
      </x:c>
      <x:c r="E1655" s="4" t="str">
        <x:v>Low</x:v>
      </x:c>
      <x:c r="F1655" s="10" t="n">
        <x:v>64355.53</x:v>
      </x:c>
      <x:c r="G1655" s="10" t="n">
        <x:v>7523.71</x:v>
      </x:c>
      <x:c r="H1655" s="11" t="n">
        <x:v>3</x:v>
      </x:c>
      <x:c r="I1655" s="11" t="str">
        <x:v>Settled</x:v>
      </x:c>
      <x:c r="J1655" s="11" t="n">
        <x:v>6</x:v>
      </x:c>
      <x:c r="K1655" s="11" t="n">
        <x:v>31</x:v>
      </x:c>
      <x:c r="L1655" s="11" t="n">
        <x:v>1</x:v>
      </x:c>
      <x:c r="M1655" s="4" t="str">
        <x:v>2025-02</x:v>
      </x:c>
      <x:c r="N1655" s="4" t="n">
        <x:f>IF(AND(I1655="Settled",ISNUMBER(K1655)),1,0)</x:f>
        <x:v>1</x:v>
      </x:c>
      <x:c r="O1655" s="4" t="n">
        <x:f>IF(N1655=1,IF(K1655&gt;Summary!$B$5,1,0),"")</x:f>
        <x:v>1</x:v>
      </x:c>
      <x:c r="P1655" s="12" t="n">
        <x:f>IF(AND(ISNUMBER(F1655),ISNUMBER(G1655),G1655&gt;0),F1655/G1655,"")</x:f>
        <x:v>8.553696248260499</x:v>
      </x:c>
      <x:c r="Q1655" s="14" t="d">
        <x:v>2025-02-26T00:00:00.000Z</x:v>
      </x:c>
      <x:c r="R1655" t="str">
        <x:v>P01183</x:v>
      </x:c>
      <x:c r="S1655" t="str">
        <x:v>I01654</x:v>
      </x:c>
      <x:c r="T1655" t="str">
        <x:v>R01</x:v>
      </x:c>
      <x:c r="U1655" t="n">
        <x:v>0</x:v>
      </x:c>
      <x:c r="V1655" t="n">
        <x:v>0</x:v>
      </x:c>
    </x:row>
    <x:row r="1656" ht="20" customHeight="1">
      <x:c r="A1656" s="4" t="str">
        <x:v>C01655</x:v>
      </x:c>
      <x:c r="B1656" s="4" t="str">
        <x:v>Motor</x:v>
      </x:c>
      <x:c r="C1656" s="4" t="str">
        <x:v>West</x:v>
      </x:c>
      <x:c r="D1656" s="4" t="str">
        <x:v>Theft</x:v>
      </x:c>
      <x:c r="E1656" s="4" t="str">
        <x:v>Medium</x:v>
      </x:c>
      <x:c r="F1656" s="10" t="n">
        <x:v>44915.76</x:v>
      </x:c>
      <x:c r="G1656" s="10" t="n">
        <x:v>11941.76</x:v>
      </x:c>
      <x:c r="H1656" s="11" t="n">
        <x:v>10</x:v>
      </x:c>
      <x:c r="I1656" s="11" t="str">
        <x:v>Pending</x:v>
      </x:c>
      <x:c r="J1656" s="11" t="n">
        <x:v>6</x:v>
      </x:c>
      <x:c r="K1656" s="11"/>
      <x:c r="L1656" s="11" t="n">
        <x:v>1</x:v>
      </x:c>
      <x:c r="M1656" s="4" t="str">
        <x:v>2025-08</x:v>
      </x:c>
      <x:c r="N1656" s="4" t="n">
        <x:f>IF(AND(I1656="Settled",ISNUMBER(K1656)),1,0)</x:f>
        <x:v>0</x:v>
      </x:c>
      <x:c r="O1656" s="4" t="str">
        <x:f>IF(N1656=1,IF(K1656&gt;Summary!$B$5,1,0),"")</x:f>
      </x:c>
      <x:c r="P1656" s="12" t="n">
        <x:f>IF(AND(ISNUMBER(F1656),ISNUMBER(G1656),G1656&gt;0),F1656/G1656,"")</x:f>
        <x:v>3.761234524894153</x:v>
      </x:c>
      <x:c r="Q1656" s="14" t="d">
        <x:v>2025-08-20T00:00:00.000Z</x:v>
      </x:c>
      <x:c r="R1656" t="str">
        <x:v>P00531</x:v>
      </x:c>
      <x:c r="S1656" t="str">
        <x:v>I01655</x:v>
      </x:c>
      <x:c r="T1656" t="str">
        <x:v>R03</x:v>
      </x:c>
      <x:c r="U1656" t="n">
        <x:v>0</x:v>
      </x:c>
      <x:c r="V1656" t="n">
        <x:v>0</x:v>
      </x:c>
    </x:row>
    <x:row r="1657" ht="20" customHeight="1">
      <x:c r="A1657" s="4" t="str">
        <x:v>C01656</x:v>
      </x:c>
      <x:c r="B1657" s="4" t="str">
        <x:v>Motor</x:v>
      </x:c>
      <x:c r="C1657" s="4" t="str">
        <x:v>North</x:v>
      </x:c>
      <x:c r="D1657" s="4" t="str">
        <x:v>Theft</x:v>
      </x:c>
      <x:c r="E1657" s="4" t="str">
        <x:v>Low</x:v>
      </x:c>
      <x:c r="F1657" s="10" t="n">
        <x:v>31952.26</x:v>
      </x:c>
      <x:c r="G1657" s="10" t="n">
        <x:v>12026.76</x:v>
      </x:c>
      <x:c r="H1657" s="11" t="n">
        <x:v>8</x:v>
      </x:c>
      <x:c r="I1657" s="11" t="str">
        <x:v>Settled</x:v>
      </x:c>
      <x:c r="J1657" s="11" t="n">
        <x:v>5</x:v>
      </x:c>
      <x:c r="K1657" s="11" t="n">
        <x:v>26</x:v>
      </x:c>
      <x:c r="L1657" s="11" t="n">
        <x:v>1</x:v>
      </x:c>
      <x:c r="M1657" s="4" t="str">
        <x:v>2025-11</x:v>
      </x:c>
      <x:c r="N1657" s="4" t="n">
        <x:f>IF(AND(I1657="Settled",ISNUMBER(K1657)),1,0)</x:f>
        <x:v>1</x:v>
      </x:c>
      <x:c r="O1657" s="4" t="n">
        <x:f>IF(N1657=1,IF(K1657&gt;Summary!$B$5,1,0),"")</x:f>
        <x:v>0</x:v>
      </x:c>
      <x:c r="P1657" s="12" t="n">
        <x:f>IF(AND(ISNUMBER(F1657),ISNUMBER(G1657),G1657&gt;0),F1657/G1657,"")</x:f>
        <x:v>2.656763750170453</x:v>
      </x:c>
      <x:c r="Q1657" s="14" t="d">
        <x:v>2025-11-09T00:00:00.000Z</x:v>
      </x:c>
      <x:c r="R1657" t="str">
        <x:v>P01145</x:v>
      </x:c>
      <x:c r="S1657" t="str">
        <x:v>I01656</x:v>
      </x:c>
      <x:c r="T1657" t="str">
        <x:v>R02</x:v>
      </x:c>
      <x:c r="U1657" t="n">
        <x:v>0</x:v>
      </x:c>
      <x:c r="V1657" t="n">
        <x:v>0</x:v>
      </x:c>
    </x:row>
    <x:row r="1658" ht="20" customHeight="1">
      <x:c r="A1658" s="4" t="str">
        <x:v>C01657</x:v>
      </x:c>
      <x:c r="B1658" s="4" t="str">
        <x:v>Motor</x:v>
      </x:c>
      <x:c r="C1658" s="4" t="str">
        <x:v>Central</x:v>
      </x:c>
      <x:c r="D1658" s="4" t="str">
        <x:v>Theft</x:v>
      </x:c>
      <x:c r="E1658" s="4" t="str">
        <x:v>Medium</x:v>
      </x:c>
      <x:c r="F1658" s="10" t="n">
        <x:v>141607.78</x:v>
      </x:c>
      <x:c r="G1658" s="10" t="n">
        <x:v>11655.41</x:v>
      </x:c>
      <x:c r="H1658" s="11" t="n">
        <x:v>8</x:v>
      </x:c>
      <x:c r="I1658" s="11" t="str">
        <x:v>Settled</x:v>
      </x:c>
      <x:c r="J1658" s="11" t="n">
        <x:v>5</x:v>
      </x:c>
      <x:c r="K1658" s="11" t="n">
        <x:v>27</x:v>
      </x:c>
      <x:c r="L1658" s="11" t="n">
        <x:v>1</x:v>
      </x:c>
      <x:c r="M1658" s="4" t="str">
        <x:v>2025-01</x:v>
      </x:c>
      <x:c r="N1658" s="4" t="n">
        <x:f>IF(AND(I1658="Settled",ISNUMBER(K1658)),1,0)</x:f>
        <x:v>1</x:v>
      </x:c>
      <x:c r="O1658" s="4" t="n">
        <x:f>IF(N1658=1,IF(K1658&gt;Summary!$B$5,1,0),"")</x:f>
        <x:v>0</x:v>
      </x:c>
      <x:c r="P1658" s="12" t="n">
        <x:f>IF(AND(ISNUMBER(F1658),ISNUMBER(G1658),G1658&gt;0),F1658/G1658,"")</x:f>
        <x:v>12.149532277285827</x:v>
      </x:c>
      <x:c r="Q1658" s="14" t="d">
        <x:v>2025-01-09T00:00:00.000Z</x:v>
      </x:c>
      <x:c r="R1658" t="str">
        <x:v>P01126</x:v>
      </x:c>
      <x:c r="S1658" t="str">
        <x:v>I01657</x:v>
      </x:c>
      <x:c r="T1658" t="str">
        <x:v>R05</x:v>
      </x:c>
      <x:c r="U1658" t="n">
        <x:v>0</x:v>
      </x:c>
      <x:c r="V1658" t="n">
        <x:v>0</x:v>
      </x:c>
    </x:row>
    <x:row r="1659" ht="20" customHeight="1">
      <x:c r="A1659" s="4" t="str">
        <x:v>C01658</x:v>
      </x:c>
      <x:c r="B1659" s="4" t="str">
        <x:v>Motor</x:v>
      </x:c>
      <x:c r="C1659" s="4" t="str">
        <x:v>North</x:v>
      </x:c>
      <x:c r="D1659" s="4" t="str">
        <x:v>Theft</x:v>
      </x:c>
      <x:c r="E1659" s="4" t="str">
        <x:v>High</x:v>
      </x:c>
      <x:c r="F1659" s="10" t="n">
        <x:v>199406.2</x:v>
      </x:c>
      <x:c r="G1659" s="10" t="n">
        <x:v>11959.38</x:v>
      </x:c>
      <x:c r="H1659" s="11" t="n">
        <x:v>3</x:v>
      </x:c>
      <x:c r="I1659" s="11" t="str">
        <x:v>Settled</x:v>
      </x:c>
      <x:c r="J1659" s="11" t="n">
        <x:v>6</x:v>
      </x:c>
      <x:c r="K1659" s="11" t="n">
        <x:v>43</x:v>
      </x:c>
      <x:c r="L1659" s="11" t="n">
        <x:v>1</x:v>
      </x:c>
      <x:c r="M1659" s="4" t="str">
        <x:v>2025-09</x:v>
      </x:c>
      <x:c r="N1659" s="4" t="n">
        <x:f>IF(AND(I1659="Settled",ISNUMBER(K1659)),1,0)</x:f>
        <x:v>1</x:v>
      </x:c>
      <x:c r="O1659" s="4" t="n">
        <x:f>IF(N1659=1,IF(K1659&gt;Summary!$B$5,1,0),"")</x:f>
        <x:v>1</x:v>
      </x:c>
      <x:c r="P1659" s="12" t="n">
        <x:f>IF(AND(ISNUMBER(F1659),ISNUMBER(G1659),G1659&gt;0),F1659/G1659,"")</x:f>
        <x:v>16.67362354904686</x:v>
      </x:c>
      <x:c r="Q1659" s="14" t="d">
        <x:v>2025-09-16T00:00:00.000Z</x:v>
      </x:c>
      <x:c r="R1659" t="str">
        <x:v>P00427</x:v>
      </x:c>
      <x:c r="S1659" t="str">
        <x:v>I01658</x:v>
      </x:c>
      <x:c r="T1659" t="str">
        <x:v>R02</x:v>
      </x:c>
      <x:c r="U1659" t="n">
        <x:v>0</x:v>
      </x:c>
      <x:c r="V1659" t="n">
        <x:v>0</x:v>
      </x:c>
    </x:row>
    <x:row r="1660" ht="20" customHeight="1">
      <x:c r="A1660" s="4" t="str">
        <x:v>C01659</x:v>
      </x:c>
      <x:c r="B1660" s="4" t="str">
        <x:v>Motor</x:v>
      </x:c>
      <x:c r="C1660" s="4" t="str">
        <x:v>North</x:v>
      </x:c>
      <x:c r="D1660" s="4" t="str">
        <x:v>Collision</x:v>
      </x:c>
      <x:c r="E1660" s="4" t="str">
        <x:v>Low</x:v>
      </x:c>
      <x:c r="F1660" s="10" t="n">
        <x:v>16093.89</x:v>
      </x:c>
      <x:c r="G1660" s="10" t="n">
        <x:v>22375.09</x:v>
      </x:c>
      <x:c r="H1660" s="11" t="n">
        <x:v>10</x:v>
      </x:c>
      <x:c r="I1660" s="11" t="str">
        <x:v>Settled</x:v>
      </x:c>
      <x:c r="J1660" s="11" t="n">
        <x:v>3</x:v>
      </x:c>
      <x:c r="K1660" s="11" t="n">
        <x:v>12</x:v>
      </x:c>
      <x:c r="L1660" s="11" t="n">
        <x:v>0</x:v>
      </x:c>
      <x:c r="M1660" s="4" t="str">
        <x:v>2025-12</x:v>
      </x:c>
      <x:c r="N1660" s="4" t="n">
        <x:f>IF(AND(I1660="Settled",ISNUMBER(K1660)),1,0)</x:f>
        <x:v>1</x:v>
      </x:c>
      <x:c r="O1660" s="4" t="n">
        <x:f>IF(N1660=1,IF(K1660&gt;Summary!$B$5,1,0),"")</x:f>
        <x:v>0</x:v>
      </x:c>
      <x:c r="P1660" s="12" t="n">
        <x:f>IF(AND(ISNUMBER(F1660),ISNUMBER(G1660),G1660&gt;0),F1660/G1660,"")</x:f>
        <x:v>0.7192771068183412</x:v>
      </x:c>
      <x:c r="Q1660" s="14" t="d">
        <x:v>2025-12-21T00:00:00.000Z</x:v>
      </x:c>
      <x:c r="R1660" t="str">
        <x:v>P00068</x:v>
      </x:c>
      <x:c r="S1660" t="str">
        <x:v>I01659</x:v>
      </x:c>
      <x:c r="T1660" t="str">
        <x:v>R02</x:v>
      </x:c>
      <x:c r="U1660" t="n">
        <x:v>0</x:v>
      </x:c>
      <x:c r="V1660" t="n">
        <x:v>0</x:v>
      </x:c>
    </x:row>
    <x:row r="1661" ht="20" customHeight="1">
      <x:c r="A1661" s="4" t="str">
        <x:v>C01660</x:v>
      </x:c>
      <x:c r="B1661" s="4" t="str">
        <x:v>Motor</x:v>
      </x:c>
      <x:c r="C1661" s="4" t="str">
        <x:v>North</x:v>
      </x:c>
      <x:c r="D1661" s="4" t="str">
        <x:v>Theft</x:v>
      </x:c>
      <x:c r="E1661" s="4" t="str">
        <x:v>Low</x:v>
      </x:c>
      <x:c r="F1661" s="10" t="n">
        <x:v>12342.33</x:v>
      </x:c>
      <x:c r="G1661" s="10" t="n">
        <x:v>15813.15</x:v>
      </x:c>
      <x:c r="H1661" s="11" t="n">
        <x:v>1</x:v>
      </x:c>
      <x:c r="I1661" s="11" t="str">
        <x:v>Settled</x:v>
      </x:c>
      <x:c r="J1661" s="11" t="n">
        <x:v>4</x:v>
      </x:c>
      <x:c r="K1661" s="11" t="n">
        <x:v>15</x:v>
      </x:c>
      <x:c r="L1661" s="11" t="n">
        <x:v>0</x:v>
      </x:c>
      <x:c r="M1661" s="4" t="str">
        <x:v>2025-07</x:v>
      </x:c>
      <x:c r="N1661" s="4" t="n">
        <x:f>IF(AND(I1661="Settled",ISNUMBER(K1661)),1,0)</x:f>
        <x:v>1</x:v>
      </x:c>
      <x:c r="O1661" s="4" t="n">
        <x:f>IF(N1661=1,IF(K1661&gt;Summary!$B$5,1,0),"")</x:f>
        <x:v>0</x:v>
      </x:c>
      <x:c r="P1661" s="12" t="n">
        <x:f>IF(AND(ISNUMBER(F1661),ISNUMBER(G1661),G1661&gt;0),F1661/G1661,"")</x:f>
        <x:v>0.7805105244685594</x:v>
      </x:c>
      <x:c r="Q1661" s="14" t="d">
        <x:v>2025-07-25T00:00:00.000Z</x:v>
      </x:c>
      <x:c r="R1661" t="str">
        <x:v>P00890</x:v>
      </x:c>
      <x:c r="S1661" t="str">
        <x:v>I01660</x:v>
      </x:c>
      <x:c r="T1661" t="str">
        <x:v>R02</x:v>
      </x:c>
      <x:c r="U1661" t="n">
        <x:v>0</x:v>
      </x:c>
      <x:c r="V1661" t="n">
        <x:v>0</x:v>
      </x:c>
    </x:row>
    <x:row r="1662" ht="20" customHeight="1">
      <x:c r="A1662" s="4" t="str">
        <x:v>C01661</x:v>
      </x:c>
      <x:c r="B1662" s="4" t="str">
        <x:v>Motor</x:v>
      </x:c>
      <x:c r="C1662" s="4" t="str">
        <x:v>North</x:v>
      </x:c>
      <x:c r="D1662" s="4" t="str">
        <x:v>Theft</x:v>
      </x:c>
      <x:c r="E1662" s="4" t="str">
        <x:v>High</x:v>
      </x:c>
      <x:c r="F1662" s="10" t="n">
        <x:v>48265.08</x:v>
      </x:c>
      <x:c r="G1662" s="10" t="n">
        <x:v>19560.33</x:v>
      </x:c>
      <x:c r="H1662" s="11" t="n">
        <x:v>7</x:v>
      </x:c>
      <x:c r="I1662" s="11" t="str">
        <x:v>Settled</x:v>
      </x:c>
      <x:c r="J1662" s="11" t="n">
        <x:v>4</x:v>
      </x:c>
      <x:c r="K1662" s="11" t="n">
        <x:v>35</x:v>
      </x:c>
      <x:c r="L1662" s="11" t="n">
        <x:v>1</x:v>
      </x:c>
      <x:c r="M1662" s="4" t="str">
        <x:v>2025-10</x:v>
      </x:c>
      <x:c r="N1662" s="4" t="n">
        <x:f>IF(AND(I1662="Settled",ISNUMBER(K1662)),1,0)</x:f>
        <x:v>1</x:v>
      </x:c>
      <x:c r="O1662" s="4" t="n">
        <x:f>IF(N1662=1,IF(K1662&gt;Summary!$B$5,1,0),"")</x:f>
        <x:v>1</x:v>
      </x:c>
      <x:c r="P1662" s="12" t="n">
        <x:f>IF(AND(ISNUMBER(F1662),ISNUMBER(G1662),G1662&gt;0),F1662/G1662,"")</x:f>
        <x:v>2.4674982477289493</x:v>
      </x:c>
      <x:c r="Q1662" s="14" t="d">
        <x:v>2025-10-31T00:00:00.000Z</x:v>
      </x:c>
      <x:c r="R1662" t="str">
        <x:v>P00653</x:v>
      </x:c>
      <x:c r="S1662" t="str">
        <x:v>I01661</x:v>
      </x:c>
      <x:c r="T1662" t="str">
        <x:v>R02</x:v>
      </x:c>
      <x:c r="U1662" t="n">
        <x:v>0</x:v>
      </x:c>
      <x:c r="V1662" t="n">
        <x:v>0</x:v>
      </x:c>
    </x:row>
    <x:row r="1663" ht="20" customHeight="1">
      <x:c r="A1663" s="4" t="str">
        <x:v>C01662</x:v>
      </x:c>
      <x:c r="B1663" s="4" t="str">
        <x:v>Motor</x:v>
      </x:c>
      <x:c r="C1663" s="4" t="str">
        <x:v>South</x:v>
      </x:c>
      <x:c r="D1663" s="4" t="str">
        <x:v>Collision</x:v>
      </x:c>
      <x:c r="E1663" s="4" t="str">
        <x:v>Medium</x:v>
      </x:c>
      <x:c r="F1663" s="10" t="n">
        <x:v>144115.72</x:v>
      </x:c>
      <x:c r="G1663" s="10" t="n">
        <x:v>5956.93</x:v>
      </x:c>
      <x:c r="H1663" s="11" t="n">
        <x:v>8</x:v>
      </x:c>
      <x:c r="I1663" s="11" t="str">
        <x:v>Pending</x:v>
      </x:c>
      <x:c r="J1663" s="11" t="n">
        <x:v>2</x:v>
      </x:c>
      <x:c r="K1663" s="11"/>
      <x:c r="L1663" s="11" t="n">
        <x:v>0</x:v>
      </x:c>
      <x:c r="M1663" s="4" t="str">
        <x:v>2025-04</x:v>
      </x:c>
      <x:c r="N1663" s="4" t="n">
        <x:f>IF(AND(I1663="Settled",ISNUMBER(K1663)),1,0)</x:f>
        <x:v>0</x:v>
      </x:c>
      <x:c r="O1663" s="4" t="str">
        <x:f>IF(N1663=1,IF(K1663&gt;Summary!$B$5,1,0),"")</x:f>
      </x:c>
      <x:c r="P1663" s="12" t="n">
        <x:f>IF(AND(ISNUMBER(F1663),ISNUMBER(G1663),G1663&gt;0),F1663/G1663,"")</x:f>
        <x:v>24.19295173856332</x:v>
      </x:c>
      <x:c r="Q1663" s="14" t="d">
        <x:v>2025-04-06T00:00:00.000Z</x:v>
      </x:c>
      <x:c r="R1663" t="str">
        <x:v>P01369</x:v>
      </x:c>
      <x:c r="S1663" t="str">
        <x:v>I01662</x:v>
      </x:c>
      <x:c r="T1663" t="str">
        <x:v>R01</x:v>
      </x:c>
      <x:c r="U1663" t="n">
        <x:v>0</x:v>
      </x:c>
      <x:c r="V1663" t="n">
        <x:v>0</x:v>
      </x:c>
    </x:row>
    <x:row r="1664" ht="20" customHeight="1">
      <x:c r="A1664" s="4" t="str">
        <x:v>C01663</x:v>
      </x:c>
      <x:c r="B1664" s="4" t="str">
        <x:v>Motor</x:v>
      </x:c>
      <x:c r="C1664" s="4" t="str">
        <x:v>South</x:v>
      </x:c>
      <x:c r="D1664" s="4" t="str">
        <x:v>Collision</x:v>
      </x:c>
      <x:c r="E1664" s="4" t="str">
        <x:v>High</x:v>
      </x:c>
      <x:c r="F1664" s="10" t="n">
        <x:v>31149.02</x:v>
      </x:c>
      <x:c r="G1664" s="10" t="n">
        <x:v>9226.94</x:v>
      </x:c>
      <x:c r="H1664" s="11" t="n">
        <x:v>7</x:v>
      </x:c>
      <x:c r="I1664" s="11" t="str">
        <x:v>Pending</x:v>
      </x:c>
      <x:c r="J1664" s="11" t="n">
        <x:v>3</x:v>
      </x:c>
      <x:c r="K1664" s="11"/>
      <x:c r="L1664" s="11" t="n">
        <x:v>0</x:v>
      </x:c>
      <x:c r="M1664" s="4" t="str">
        <x:v>2025-10</x:v>
      </x:c>
      <x:c r="N1664" s="4" t="n">
        <x:f>IF(AND(I1664="Settled",ISNUMBER(K1664)),1,0)</x:f>
        <x:v>0</x:v>
      </x:c>
      <x:c r="O1664" s="4" t="str">
        <x:f>IF(N1664=1,IF(K1664&gt;Summary!$B$5,1,0),"")</x:f>
      </x:c>
      <x:c r="P1664" s="12" t="n">
        <x:f>IF(AND(ISNUMBER(F1664),ISNUMBER(G1664),G1664&gt;0),F1664/G1664,"")</x:f>
        <x:v>3.375877593221588</x:v>
      </x:c>
      <x:c r="Q1664" s="14" t="d">
        <x:v>2025-10-21T00:00:00.000Z</x:v>
      </x:c>
      <x:c r="R1664" t="str">
        <x:v>P00573</x:v>
      </x:c>
      <x:c r="S1664" t="str">
        <x:v>I01663</x:v>
      </x:c>
      <x:c r="T1664" t="str">
        <x:v>R01</x:v>
      </x:c>
      <x:c r="U1664" t="n">
        <x:v>0</x:v>
      </x:c>
      <x:c r="V1664" t="n">
        <x:v>0</x:v>
      </x:c>
    </x:row>
    <x:row r="1665" ht="20" customHeight="1">
      <x:c r="A1665" s="4" t="str">
        <x:v>C01664</x:v>
      </x:c>
      <x:c r="B1665" s="4" t="str">
        <x:v>Motor</x:v>
      </x:c>
      <x:c r="C1665" s="4" t="str">
        <x:v>West</x:v>
      </x:c>
      <x:c r="D1665" s="4" t="str">
        <x:v>Collision</x:v>
      </x:c>
      <x:c r="E1665" s="4" t="str">
        <x:v>Low</x:v>
      </x:c>
      <x:c r="F1665" s="10" t="n">
        <x:v>14298.85</x:v>
      </x:c>
      <x:c r="G1665" s="10" t="n">
        <x:v>8402.43</x:v>
      </x:c>
      <x:c r="H1665" s="11" t="n">
        <x:v>1</x:v>
      </x:c>
      <x:c r="I1665" s="11" t="str">
        <x:v>Settled</x:v>
      </x:c>
      <x:c r="J1665" s="11" t="n">
        <x:v>2</x:v>
      </x:c>
      <x:c r="K1665" s="11" t="n">
        <x:v>15</x:v>
      </x:c>
      <x:c r="L1665" s="11" t="n">
        <x:v>0</x:v>
      </x:c>
      <x:c r="M1665" s="4" t="str">
        <x:v>2025-06</x:v>
      </x:c>
      <x:c r="N1665" s="4" t="n">
        <x:f>IF(AND(I1665="Settled",ISNUMBER(K1665)),1,0)</x:f>
        <x:v>1</x:v>
      </x:c>
      <x:c r="O1665" s="4" t="n">
        <x:f>IF(N1665=1,IF(K1665&gt;Summary!$B$5,1,0),"")</x:f>
        <x:v>0</x:v>
      </x:c>
      <x:c r="P1665" s="12" t="n">
        <x:f>IF(AND(ISNUMBER(F1665),ISNUMBER(G1665),G1665&gt;0),F1665/G1665,"")</x:f>
        <x:v>1.701751755147023</x:v>
      </x:c>
      <x:c r="Q1665" s="14" t="d">
        <x:v>2025-06-17T00:00:00.000Z</x:v>
      </x:c>
      <x:c r="R1665" t="str">
        <x:v>P00400</x:v>
      </x:c>
      <x:c r="S1665" t="str">
        <x:v>I01664</x:v>
      </x:c>
      <x:c r="T1665" t="str">
        <x:v>R03</x:v>
      </x:c>
      <x:c r="U1665" t="n">
        <x:v>0</x:v>
      </x:c>
      <x:c r="V1665" t="n">
        <x:v>0</x:v>
      </x:c>
    </x:row>
    <x:row r="1666" ht="20" customHeight="1">
      <x:c r="A1666" s="4" t="str">
        <x:v>C01665</x:v>
      </x:c>
      <x:c r="B1666" s="4" t="str">
        <x:v>Motor</x:v>
      </x:c>
      <x:c r="C1666" s="4" t="str">
        <x:v>East</x:v>
      </x:c>
      <x:c r="D1666" s="4" t="str">
        <x:v>Collision</x:v>
      </x:c>
      <x:c r="E1666" s="4" t="str">
        <x:v>Medium</x:v>
      </x:c>
      <x:c r="F1666" s="10" t="n">
        <x:v>55752.28</x:v>
      </x:c>
      <x:c r="G1666" s="10" t="n">
        <x:v>4938.75</x:v>
      </x:c>
      <x:c r="H1666" s="11" t="n">
        <x:v>3</x:v>
      </x:c>
      <x:c r="I1666" s="11" t="str">
        <x:v>Pending</x:v>
      </x:c>
      <x:c r="J1666" s="11" t="n">
        <x:v>2</x:v>
      </x:c>
      <x:c r="K1666" s="11"/>
      <x:c r="L1666" s="11" t="n">
        <x:v>0</x:v>
      </x:c>
      <x:c r="M1666" s="4" t="str">
        <x:v>2025-04</x:v>
      </x:c>
      <x:c r="N1666" s="4" t="n">
        <x:f>IF(AND(I1666="Settled",ISNUMBER(K1666)),1,0)</x:f>
        <x:v>0</x:v>
      </x:c>
      <x:c r="O1666" s="4" t="str">
        <x:f>IF(N1666=1,IF(K1666&gt;Summary!$B$5,1,0),"")</x:f>
      </x:c>
      <x:c r="P1666" s="12" t="n">
        <x:f>IF(AND(ISNUMBER(F1666),ISNUMBER(G1666),G1666&gt;0),F1666/G1666,"")</x:f>
        <x:v>11.288743103011896</x:v>
      </x:c>
      <x:c r="Q1666" s="14" t="d">
        <x:v>2025-04-19T00:00:00.000Z</x:v>
      </x:c>
      <x:c r="R1666" t="str">
        <x:v>P01377</x:v>
      </x:c>
      <x:c r="S1666" t="str">
        <x:v>I01665</x:v>
      </x:c>
      <x:c r="T1666" t="str">
        <x:v>R04</x:v>
      </x:c>
      <x:c r="U1666" t="n">
        <x:v>0</x:v>
      </x:c>
      <x:c r="V1666" t="n">
        <x:v>0</x:v>
      </x:c>
    </x:row>
    <x:row r="1667" ht="20" customHeight="1">
      <x:c r="A1667" s="4" t="str">
        <x:v>C01666</x:v>
      </x:c>
      <x:c r="B1667" s="4" t="str">
        <x:v>Motor</x:v>
      </x:c>
      <x:c r="C1667" s="4" t="str">
        <x:v>Central</x:v>
      </x:c>
      <x:c r="D1667" s="4" t="str">
        <x:v>Glass Damage</x:v>
      </x:c>
      <x:c r="E1667" s="4" t="str">
        <x:v>High</x:v>
      </x:c>
      <x:c r="F1667" s="10" t="n">
        <x:v>15609.51</x:v>
      </x:c>
      <x:c r="G1667" s="10" t="n">
        <x:v>9839.72</x:v>
      </x:c>
      <x:c r="H1667" s="11" t="n">
        <x:v>1</x:v>
      </x:c>
      <x:c r="I1667" s="11" t="str">
        <x:v>Settled</x:v>
      </x:c>
      <x:c r="J1667" s="11" t="n">
        <x:v>4</x:v>
      </x:c>
      <x:c r="K1667" s="11" t="n">
        <x:v>37</x:v>
      </x:c>
      <x:c r="L1667" s="11" t="n">
        <x:v>1</x:v>
      </x:c>
      <x:c r="M1667" s="4" t="str">
        <x:v>2025-03</x:v>
      </x:c>
      <x:c r="N1667" s="4" t="n">
        <x:f>IF(AND(I1667="Settled",ISNUMBER(K1667)),1,0)</x:f>
        <x:v>1</x:v>
      </x:c>
      <x:c r="O1667" s="4" t="n">
        <x:f>IF(N1667=1,IF(K1667&gt;Summary!$B$5,1,0),"")</x:f>
        <x:v>1</x:v>
      </x:c>
      <x:c r="P1667" s="12" t="n">
        <x:f>IF(AND(ISNUMBER(F1667),ISNUMBER(G1667),G1667&gt;0),F1667/G1667,"")</x:f>
        <x:v>1.5863774578951435</x:v>
      </x:c>
      <x:c r="Q1667" s="14" t="d">
        <x:v>2025-03-14T00:00:00.000Z</x:v>
      </x:c>
      <x:c r="R1667" t="str">
        <x:v>P01178</x:v>
      </x:c>
      <x:c r="S1667" t="str">
        <x:v>I01666</x:v>
      </x:c>
      <x:c r="T1667" t="str">
        <x:v>R05</x:v>
      </x:c>
      <x:c r="U1667" t="n">
        <x:v>0</x:v>
      </x:c>
      <x:c r="V1667" t="n">
        <x:v>0</x:v>
      </x:c>
    </x:row>
    <x:row r="1668" ht="20" customHeight="1">
      <x:c r="A1668" s="4" t="str">
        <x:v>C01667</x:v>
      </x:c>
      <x:c r="B1668" s="4" t="str">
        <x:v>Property</x:v>
      </x:c>
      <x:c r="C1668" s="4" t="str">
        <x:v>West</x:v>
      </x:c>
      <x:c r="D1668" s="4" t="str">
        <x:v>Flood</x:v>
      </x:c>
      <x:c r="E1668" s="4" t="str">
        <x:v>Low</x:v>
      </x:c>
      <x:c r="F1668" s="10" t="n">
        <x:v>42724.39</x:v>
      </x:c>
      <x:c r="G1668" s="10" t="n">
        <x:v>13696.62</x:v>
      </x:c>
      <x:c r="H1668" s="11" t="n">
        <x:v>8</x:v>
      </x:c>
      <x:c r="I1668" s="11" t="str">
        <x:v>Settled</x:v>
      </x:c>
      <x:c r="J1668" s="11" t="n">
        <x:v>2</x:v>
      </x:c>
      <x:c r="K1668" s="11" t="n">
        <x:v>16</x:v>
      </x:c>
      <x:c r="L1668" s="11" t="n">
        <x:v>0</x:v>
      </x:c>
      <x:c r="M1668" s="4" t="str">
        <x:v>2025-11</x:v>
      </x:c>
      <x:c r="N1668" s="4" t="n">
        <x:f>IF(AND(I1668="Settled",ISNUMBER(K1668)),1,0)</x:f>
        <x:v>1</x:v>
      </x:c>
      <x:c r="O1668" s="4" t="n">
        <x:f>IF(N1668=1,IF(K1668&gt;Summary!$B$5,1,0),"")</x:f>
        <x:v>0</x:v>
      </x:c>
      <x:c r="P1668" s="12" t="n">
        <x:f>IF(AND(ISNUMBER(F1668),ISNUMBER(G1668),G1668&gt;0),F1668/G1668,"")</x:f>
        <x:v>3.1193382016877154</x:v>
      </x:c>
      <x:c r="Q1668" s="14" t="d">
        <x:v>2025-11-08T00:00:00.000Z</x:v>
      </x:c>
      <x:c r="R1668" t="str">
        <x:v>P00990</x:v>
      </x:c>
      <x:c r="S1668" t="str">
        <x:v>I01667</x:v>
      </x:c>
      <x:c r="T1668" t="str">
        <x:v>R03</x:v>
      </x:c>
      <x:c r="U1668" t="n">
        <x:v>0</x:v>
      </x:c>
      <x:c r="V1668" t="n">
        <x:v>0</x:v>
      </x:c>
    </x:row>
    <x:row r="1669" ht="20" customHeight="1">
      <x:c r="A1669" s="4" t="str">
        <x:v>C01668</x:v>
      </x:c>
      <x:c r="B1669" s="4" t="str">
        <x:v>Motor</x:v>
      </x:c>
      <x:c r="C1669" s="4" t="str">
        <x:v>North</x:v>
      </x:c>
      <x:c r="D1669" s="4" t="str">
        <x:v>Collision</x:v>
      </x:c>
      <x:c r="E1669" s="4" t="str">
        <x:v>High</x:v>
      </x:c>
      <x:c r="F1669" s="10" t="n">
        <x:v>62669.71</x:v>
      </x:c>
      <x:c r="G1669" s="10" t="n">
        <x:v>6484.82</x:v>
      </x:c>
      <x:c r="H1669" s="11" t="n">
        <x:v>8</x:v>
      </x:c>
      <x:c r="I1669" s="11" t="str">
        <x:v>Settled</x:v>
      </x:c>
      <x:c r="J1669" s="11" t="n">
        <x:v>6</x:v>
      </x:c>
      <x:c r="K1669" s="11" t="n">
        <x:v>40</x:v>
      </x:c>
      <x:c r="L1669" s="11" t="n">
        <x:v>1</x:v>
      </x:c>
      <x:c r="M1669" s="4" t="str">
        <x:v>2025-09</x:v>
      </x:c>
      <x:c r="N1669" s="4" t="n">
        <x:f>IF(AND(I1669="Settled",ISNUMBER(K1669)),1,0)</x:f>
        <x:v>1</x:v>
      </x:c>
      <x:c r="O1669" s="4" t="n">
        <x:f>IF(N1669=1,IF(K1669&gt;Summary!$B$5,1,0),"")</x:f>
        <x:v>1</x:v>
      </x:c>
      <x:c r="P1669" s="12" t="n">
        <x:f>IF(AND(ISNUMBER(F1669),ISNUMBER(G1669),G1669&gt;0),F1669/G1669,"")</x:f>
        <x:v>9.664063150557764</x:v>
      </x:c>
      <x:c r="Q1669" s="14" t="d">
        <x:v>2025-09-19T00:00:00.000Z</x:v>
      </x:c>
      <x:c r="R1669" t="str">
        <x:v>P01527</x:v>
      </x:c>
      <x:c r="S1669" t="str">
        <x:v>I01668</x:v>
      </x:c>
      <x:c r="T1669" t="str">
        <x:v>R02</x:v>
      </x:c>
      <x:c r="U1669" t="n">
        <x:v>0</x:v>
      </x:c>
      <x:c r="V1669" t="n">
        <x:v>0</x:v>
      </x:c>
    </x:row>
    <x:row r="1670" ht="20" customHeight="1">
      <x:c r="A1670" s="4" t="str">
        <x:v>C01669</x:v>
      </x:c>
      <x:c r="B1670" s="4" t="str">
        <x:v>Motor</x:v>
      </x:c>
      <x:c r="C1670" s="4" t="str">
        <x:v>North</x:v>
      </x:c>
      <x:c r="D1670" s="4" t="str">
        <x:v>Collision</x:v>
      </x:c>
      <x:c r="E1670" s="4" t="str">
        <x:v>Medium</x:v>
      </x:c>
      <x:c r="F1670" s="10" t="n">
        <x:v>21145.28</x:v>
      </x:c>
      <x:c r="G1670" s="10" t="n">
        <x:v>9052.27</x:v>
      </x:c>
      <x:c r="H1670" s="11" t="n">
        <x:v>9</x:v>
      </x:c>
      <x:c r="I1670" s="11" t="str">
        <x:v>Pending</x:v>
      </x:c>
      <x:c r="J1670" s="11" t="n">
        <x:v>3</x:v>
      </x:c>
      <x:c r="K1670" s="11"/>
      <x:c r="L1670" s="11" t="n">
        <x:v>0</x:v>
      </x:c>
      <x:c r="M1670" s="4" t="str">
        <x:v>2025-10</x:v>
      </x:c>
      <x:c r="N1670" s="4" t="n">
        <x:f>IF(AND(I1670="Settled",ISNUMBER(K1670)),1,0)</x:f>
        <x:v>0</x:v>
      </x:c>
      <x:c r="O1670" s="4" t="str">
        <x:f>IF(N1670=1,IF(K1670&gt;Summary!$B$5,1,0),"")</x:f>
      </x:c>
      <x:c r="P1670" s="12" t="n">
        <x:f>IF(AND(ISNUMBER(F1670),ISNUMBER(G1670),G1670&gt;0),F1670/G1670,"")</x:f>
        <x:v>2.335909114509399</x:v>
      </x:c>
      <x:c r="Q1670" s="14" t="d">
        <x:v>2025-10-15T00:00:00.000Z</x:v>
      </x:c>
      <x:c r="R1670" t="str">
        <x:v>P01253</x:v>
      </x:c>
      <x:c r="S1670" t="str">
        <x:v>I01669</x:v>
      </x:c>
      <x:c r="T1670" t="str">
        <x:v>R02</x:v>
      </x:c>
      <x:c r="U1670" t="n">
        <x:v>0</x:v>
      </x:c>
      <x:c r="V1670" t="n">
        <x:v>0</x:v>
      </x:c>
    </x:row>
    <x:row r="1671" ht="20" customHeight="1">
      <x:c r="A1671" s="4" t="str">
        <x:v>C01670</x:v>
      </x:c>
      <x:c r="B1671" s="4" t="str">
        <x:v>Motor</x:v>
      </x:c>
      <x:c r="C1671" s="4" t="str">
        <x:v>North</x:v>
      </x:c>
      <x:c r="D1671" s="4" t="str">
        <x:v>Collision</x:v>
      </x:c>
      <x:c r="E1671" s="4" t="str">
        <x:v>High</x:v>
      </x:c>
      <x:c r="F1671" s="10" t="n">
        <x:v>33037.85</x:v>
      </x:c>
      <x:c r="G1671" s="10" t="n">
        <x:v>12115.29</x:v>
      </x:c>
      <x:c r="H1671" s="11" t="n">
        <x:v>9</x:v>
      </x:c>
      <x:c r="I1671" s="11" t="str">
        <x:v>Settled</x:v>
      </x:c>
      <x:c r="J1671" s="11" t="n">
        <x:v>4</x:v>
      </x:c>
      <x:c r="K1671" s="11" t="n">
        <x:v>40</x:v>
      </x:c>
      <x:c r="L1671" s="11" t="n">
        <x:v>0</x:v>
      </x:c>
      <x:c r="M1671" s="4" t="str">
        <x:v>2025-09</x:v>
      </x:c>
      <x:c r="N1671" s="4" t="n">
        <x:f>IF(AND(I1671="Settled",ISNUMBER(K1671)),1,0)</x:f>
        <x:v>1</x:v>
      </x:c>
      <x:c r="O1671" s="4" t="n">
        <x:f>IF(N1671=1,IF(K1671&gt;Summary!$B$5,1,0),"")</x:f>
        <x:v>1</x:v>
      </x:c>
      <x:c r="P1671" s="12" t="n">
        <x:f>IF(AND(ISNUMBER(F1671),ISNUMBER(G1671),G1671&gt;0),F1671/G1671,"")</x:f>
        <x:v>2.726954947013237</x:v>
      </x:c>
      <x:c r="Q1671" s="14" t="d">
        <x:v>2025-09-14T00:00:00.000Z</x:v>
      </x:c>
      <x:c r="R1671" t="str">
        <x:v>P01386</x:v>
      </x:c>
      <x:c r="S1671" t="str">
        <x:v>I01670</x:v>
      </x:c>
      <x:c r="T1671" t="str">
        <x:v>R02</x:v>
      </x:c>
      <x:c r="U1671" t="n">
        <x:v>0</x:v>
      </x:c>
      <x:c r="V1671" t="n">
        <x:v>0</x:v>
      </x:c>
    </x:row>
    <x:row r="1672" ht="20" customHeight="1">
      <x:c r="A1672" s="4" t="str">
        <x:v>C01671</x:v>
      </x:c>
      <x:c r="B1672" s="4" t="str">
        <x:v>Property</x:v>
      </x:c>
      <x:c r="C1672" s="4" t="str">
        <x:v>West</x:v>
      </x:c>
      <x:c r="D1672" s="4" t="str">
        <x:v>Water Damage</x:v>
      </x:c>
      <x:c r="E1672" s="4" t="str">
        <x:v>Low</x:v>
      </x:c>
      <x:c r="F1672" s="10" t="n">
        <x:v>9825.97</x:v>
      </x:c>
      <x:c r="G1672" s="10" t="n">
        <x:v>18738.82</x:v>
      </x:c>
      <x:c r="H1672" s="11" t="n">
        <x:v>6</x:v>
      </x:c>
      <x:c r="I1672" s="11" t="str">
        <x:v>Settled</x:v>
      </x:c>
      <x:c r="J1672" s="11" t="n">
        <x:v>2</x:v>
      </x:c>
      <x:c r="K1672" s="11" t="n">
        <x:v>11</x:v>
      </x:c>
      <x:c r="L1672" s="11" t="n">
        <x:v>0</x:v>
      </x:c>
      <x:c r="M1672" s="4" t="str">
        <x:v>2025-04</x:v>
      </x:c>
      <x:c r="N1672" s="4" t="n">
        <x:f>IF(AND(I1672="Settled",ISNUMBER(K1672)),1,0)</x:f>
        <x:v>1</x:v>
      </x:c>
      <x:c r="O1672" s="4" t="n">
        <x:f>IF(N1672=1,IF(K1672&gt;Summary!$B$5,1,0),"")</x:f>
        <x:v>0</x:v>
      </x:c>
      <x:c r="P1672" s="12" t="n">
        <x:f>IF(AND(ISNUMBER(F1672),ISNUMBER(G1672),G1672&gt;0),F1672/G1672,"")</x:f>
        <x:v>0.5243643943428669</x:v>
      </x:c>
      <x:c r="Q1672" s="14" t="d">
        <x:v>2025-04-04T00:00:00.000Z</x:v>
      </x:c>
      <x:c r="R1672" t="str">
        <x:v>P01279</x:v>
      </x:c>
      <x:c r="S1672" t="str">
        <x:v>I01671</x:v>
      </x:c>
      <x:c r="T1672" t="str">
        <x:v>R03</x:v>
      </x:c>
      <x:c r="U1672" t="n">
        <x:v>0</x:v>
      </x:c>
      <x:c r="V1672" t="n">
        <x:v>0</x:v>
      </x:c>
    </x:row>
    <x:row r="1673" ht="20" customHeight="1">
      <x:c r="A1673" s="4" t="str">
        <x:v>C01672</x:v>
      </x:c>
      <x:c r="B1673" s="4" t="str">
        <x:v>Motor</x:v>
      </x:c>
      <x:c r="C1673" s="4" t="str">
        <x:v>South</x:v>
      </x:c>
      <x:c r="D1673" s="4" t="str">
        <x:v>Collision</x:v>
      </x:c>
      <x:c r="E1673" s="4" t="str">
        <x:v>Medium</x:v>
      </x:c>
      <x:c r="F1673" s="10" t="n">
        <x:v>80674.72</x:v>
      </x:c>
      <x:c r="G1673" s="10" t="n">
        <x:v>11394.2</x:v>
      </x:c>
      <x:c r="H1673" s="11" t="n">
        <x:v>10</x:v>
      </x:c>
      <x:c r="I1673" s="11" t="str">
        <x:v>Settled</x:v>
      </x:c>
      <x:c r="J1673" s="11" t="n">
        <x:v>2</x:v>
      </x:c>
      <x:c r="K1673" s="11" t="n">
        <x:v>12</x:v>
      </x:c>
      <x:c r="L1673" s="11" t="n">
        <x:v>0</x:v>
      </x:c>
      <x:c r="M1673" s="4" t="str">
        <x:v>2025-03</x:v>
      </x:c>
      <x:c r="N1673" s="4" t="n">
        <x:f>IF(AND(I1673="Settled",ISNUMBER(K1673)),1,0)</x:f>
        <x:v>1</x:v>
      </x:c>
      <x:c r="O1673" s="4" t="n">
        <x:f>IF(N1673=1,IF(K1673&gt;Summary!$B$5,1,0),"")</x:f>
        <x:v>0</x:v>
      </x:c>
      <x:c r="P1673" s="12" t="n">
        <x:f>IF(AND(ISNUMBER(F1673),ISNUMBER(G1673),G1673&gt;0),F1673/G1673,"")</x:f>
        <x:v>7.0803320987871015</x:v>
      </x:c>
      <x:c r="Q1673" s="14" t="d">
        <x:v>2025-03-11T00:00:00.000Z</x:v>
      </x:c>
      <x:c r="R1673" t="str">
        <x:v>P00643</x:v>
      </x:c>
      <x:c r="S1673" t="str">
        <x:v>I01672</x:v>
      </x:c>
      <x:c r="T1673" t="str">
        <x:v>R01</x:v>
      </x:c>
      <x:c r="U1673" t="n">
        <x:v>0</x:v>
      </x:c>
      <x:c r="V1673" t="n">
        <x:v>0</x:v>
      </x:c>
    </x:row>
    <x:row r="1674" ht="20" customHeight="1">
      <x:c r="A1674" s="4" t="str">
        <x:v>C01673</x:v>
      </x:c>
      <x:c r="B1674" s="4" t="str">
        <x:v>Property</x:v>
      </x:c>
      <x:c r="C1674" s="4" t="str">
        <x:v>North</x:v>
      </x:c>
      <x:c r="D1674" s="4" t="str">
        <x:v>Water Damage</x:v>
      </x:c>
      <x:c r="E1674" s="4" t="str">
        <x:v>Low</x:v>
      </x:c>
      <x:c r="F1674" s="10" t="n">
        <x:v>13748.86</x:v>
      </x:c>
      <x:c r="G1674" s="10" t="n">
        <x:v>11589.79</x:v>
      </x:c>
      <x:c r="H1674" s="11" t="n">
        <x:v>2</x:v>
      </x:c>
      <x:c r="I1674" s="11" t="str">
        <x:v>Pending</x:v>
      </x:c>
      <x:c r="J1674" s="11" t="n">
        <x:v>3</x:v>
      </x:c>
      <x:c r="K1674" s="11"/>
      <x:c r="L1674" s="11" t="n">
        <x:v>0</x:v>
      </x:c>
      <x:c r="M1674" s="4" t="str">
        <x:v>2025-08</x:v>
      </x:c>
      <x:c r="N1674" s="4" t="n">
        <x:f>IF(AND(I1674="Settled",ISNUMBER(K1674)),1,0)</x:f>
        <x:v>0</x:v>
      </x:c>
      <x:c r="O1674" s="4" t="str">
        <x:f>IF(N1674=1,IF(K1674&gt;Summary!$B$5,1,0),"")</x:f>
      </x:c>
      <x:c r="P1674" s="12" t="n">
        <x:f>IF(AND(ISNUMBER(F1674),ISNUMBER(G1674),G1674&gt;0),F1674/G1674,"")</x:f>
        <x:v>1.1862906920660339</x:v>
      </x:c>
      <x:c r="Q1674" s="14" t="d">
        <x:v>2025-08-25T00:00:00.000Z</x:v>
      </x:c>
      <x:c r="R1674" t="str">
        <x:v>P00100</x:v>
      </x:c>
      <x:c r="S1674" t="str">
        <x:v>I01673</x:v>
      </x:c>
      <x:c r="T1674" t="str">
        <x:v>R02</x:v>
      </x:c>
      <x:c r="U1674" t="n">
        <x:v>0</x:v>
      </x:c>
      <x:c r="V1674" t="n">
        <x:v>0</x:v>
      </x:c>
    </x:row>
    <x:row r="1675" ht="20" customHeight="1">
      <x:c r="A1675" s="4" t="str">
        <x:v>C01674</x:v>
      </x:c>
      <x:c r="B1675" s="4" t="str">
        <x:v>Motor</x:v>
      </x:c>
      <x:c r="C1675" s="4" t="str">
        <x:v>East</x:v>
      </x:c>
      <x:c r="D1675" s="4" t="str">
        <x:v>Theft</x:v>
      </x:c>
      <x:c r="E1675" s="4" t="str">
        <x:v>High</x:v>
      </x:c>
      <x:c r="F1675" s="10" t="n">
        <x:v>225786.49</x:v>
      </x:c>
      <x:c r="G1675" s="10" t="n">
        <x:v>13960.51</x:v>
      </x:c>
      <x:c r="H1675" s="11" t="n">
        <x:v>7</x:v>
      </x:c>
      <x:c r="I1675" s="11" t="str">
        <x:v>Settled</x:v>
      </x:c>
      <x:c r="J1675" s="11" t="n">
        <x:v>6</x:v>
      </x:c>
      <x:c r="K1675" s="11" t="n">
        <x:v>29</x:v>
      </x:c>
      <x:c r="L1675" s="11" t="n">
        <x:v>1</x:v>
      </x:c>
      <x:c r="M1675" s="4" t="str">
        <x:v>2025-04</x:v>
      </x:c>
      <x:c r="N1675" s="4" t="n">
        <x:f>IF(AND(I1675="Settled",ISNUMBER(K1675)),1,0)</x:f>
        <x:v>1</x:v>
      </x:c>
      <x:c r="O1675" s="4" t="n">
        <x:f>IF(N1675=1,IF(K1675&gt;Summary!$B$5,1,0),"")</x:f>
        <x:v>0</x:v>
      </x:c>
      <x:c r="P1675" s="12" t="n">
        <x:f>IF(AND(ISNUMBER(F1675),ISNUMBER(G1675),G1675&gt;0),F1675/G1675,"")</x:f>
        <x:v>16.173226479548383</x:v>
      </x:c>
      <x:c r="Q1675" s="14" t="d">
        <x:v>2025-04-03T00:00:00.000Z</x:v>
      </x:c>
      <x:c r="R1675" t="str">
        <x:v>P00972</x:v>
      </x:c>
      <x:c r="S1675" t="str">
        <x:v>I01674</x:v>
      </x:c>
      <x:c r="T1675" t="str">
        <x:v>R04</x:v>
      </x:c>
      <x:c r="U1675" t="n">
        <x:v>0</x:v>
      </x:c>
      <x:c r="V1675" t="n">
        <x:v>0</x:v>
      </x:c>
    </x:row>
    <x:row r="1676" ht="20" customHeight="1">
      <x:c r="A1676" s="4" t="str">
        <x:v>C01675</x:v>
      </x:c>
      <x:c r="B1676" s="4" t="str">
        <x:v>Motor</x:v>
      </x:c>
      <x:c r="C1676" s="4" t="str">
        <x:v>North</x:v>
      </x:c>
      <x:c r="D1676" s="4" t="str">
        <x:v>Theft</x:v>
      </x:c>
      <x:c r="E1676" s="4" t="str">
        <x:v>Low</x:v>
      </x:c>
      <x:c r="F1676" s="10" t="n">
        <x:v>53387.62</x:v>
      </x:c>
      <x:c r="G1676" s="10" t="n">
        <x:v>17671.17</x:v>
      </x:c>
      <x:c r="H1676" s="11" t="n">
        <x:v>8</x:v>
      </x:c>
      <x:c r="I1676" s="11" t="str">
        <x:v>Settled</x:v>
      </x:c>
      <x:c r="J1676" s="11" t="n">
        <x:v>6</x:v>
      </x:c>
      <x:c r="K1676" s="11" t="n">
        <x:v>36</x:v>
      </x:c>
      <x:c r="L1676" s="11" t="n">
        <x:v>1</x:v>
      </x:c>
      <x:c r="M1676" s="4" t="str">
        <x:v>2025-08</x:v>
      </x:c>
      <x:c r="N1676" s="4" t="n">
        <x:f>IF(AND(I1676="Settled",ISNUMBER(K1676)),1,0)</x:f>
        <x:v>1</x:v>
      </x:c>
      <x:c r="O1676" s="4" t="n">
        <x:f>IF(N1676=1,IF(K1676&gt;Summary!$B$5,1,0),"")</x:f>
        <x:v>1</x:v>
      </x:c>
      <x:c r="P1676" s="12" t="n">
        <x:f>IF(AND(ISNUMBER(F1676),ISNUMBER(G1676),G1676&gt;0),F1676/G1676,"")</x:f>
        <x:v>3.0211706412195687</x:v>
      </x:c>
      <x:c r="Q1676" s="14" t="d">
        <x:v>2025-08-25T00:00:00.000Z</x:v>
      </x:c>
      <x:c r="R1676" t="str">
        <x:v>P01224</x:v>
      </x:c>
      <x:c r="S1676" t="str">
        <x:v>I01675</x:v>
      </x:c>
      <x:c r="T1676" t="str">
        <x:v>R02</x:v>
      </x:c>
      <x:c r="U1676" t="n">
        <x:v>0</x:v>
      </x:c>
      <x:c r="V1676" t="n">
        <x:v>0</x:v>
      </x:c>
    </x:row>
    <x:row r="1677" ht="20" customHeight="1">
      <x:c r="A1677" s="4" t="str">
        <x:v>C01676</x:v>
      </x:c>
      <x:c r="B1677" s="4" t="str">
        <x:v>Motor</x:v>
      </x:c>
      <x:c r="C1677" s="4" t="str">
        <x:v>South</x:v>
      </x:c>
      <x:c r="D1677" s="4" t="str">
        <x:v>Theft</x:v>
      </x:c>
      <x:c r="E1677" s="4" t="str">
        <x:v>Low</x:v>
      </x:c>
      <x:c r="F1677" s="10" t="n">
        <x:v>31834.21</x:v>
      </x:c>
      <x:c r="G1677" s="10" t="n">
        <x:v>15931.07</x:v>
      </x:c>
      <x:c r="H1677" s="11" t="n">
        <x:v>7</x:v>
      </x:c>
      <x:c r="I1677" s="11" t="str">
        <x:v>Settled</x:v>
      </x:c>
      <x:c r="J1677" s="11" t="n">
        <x:v>6</x:v>
      </x:c>
      <x:c r="K1677" s="11" t="n">
        <x:v>28</x:v>
      </x:c>
      <x:c r="L1677" s="11" t="n">
        <x:v>1</x:v>
      </x:c>
      <x:c r="M1677" s="4" t="str">
        <x:v>2025-11</x:v>
      </x:c>
      <x:c r="N1677" s="4" t="n">
        <x:f>IF(AND(I1677="Settled",ISNUMBER(K1677)),1,0)</x:f>
        <x:v>1</x:v>
      </x:c>
      <x:c r="O1677" s="4" t="n">
        <x:f>IF(N1677=1,IF(K1677&gt;Summary!$B$5,1,0),"")</x:f>
        <x:v>0</x:v>
      </x:c>
      <x:c r="P1677" s="12" t="n">
        <x:f>IF(AND(ISNUMBER(F1677),ISNUMBER(G1677),G1677&gt;0),F1677/G1677,"")</x:f>
        <x:v>1.9982468220904184</x:v>
      </x:c>
      <x:c r="Q1677" s="14" t="d">
        <x:v>2025-11-25T00:00:00.000Z</x:v>
      </x:c>
      <x:c r="R1677" t="str">
        <x:v>P01587</x:v>
      </x:c>
      <x:c r="S1677" t="str">
        <x:v>I01676</x:v>
      </x:c>
      <x:c r="T1677" t="str">
        <x:v>R01</x:v>
      </x:c>
      <x:c r="U1677" t="n">
        <x:v>0</x:v>
      </x:c>
      <x:c r="V1677" t="n">
        <x:v>0</x:v>
      </x:c>
    </x:row>
    <x:row r="1678" ht="20" customHeight="1">
      <x:c r="A1678" s="4" t="str">
        <x:v>C01677</x:v>
      </x:c>
      <x:c r="B1678" s="4" t="str">
        <x:v>Motor</x:v>
      </x:c>
      <x:c r="C1678" s="4" t="str">
        <x:v>South</x:v>
      </x:c>
      <x:c r="D1678" s="4" t="str">
        <x:v>Glass Damage</x:v>
      </x:c>
      <x:c r="E1678" s="4" t="str">
        <x:v>High</x:v>
      </x:c>
      <x:c r="F1678" s="10" t="n">
        <x:v>22306.75</x:v>
      </x:c>
      <x:c r="G1678" s="10" t="n">
        <x:v>6796.59</x:v>
      </x:c>
      <x:c r="H1678" s="11" t="n">
        <x:v>7</x:v>
      </x:c>
      <x:c r="I1678" s="11" t="str">
        <x:v>Settled</x:v>
      </x:c>
      <x:c r="J1678" s="11" t="n">
        <x:v>5</x:v>
      </x:c>
      <x:c r="K1678" s="11" t="n">
        <x:v>42</x:v>
      </x:c>
      <x:c r="L1678" s="11" t="n">
        <x:v>1</x:v>
      </x:c>
      <x:c r="M1678" s="4" t="str">
        <x:v>2025-10</x:v>
      </x:c>
      <x:c r="N1678" s="4" t="n">
        <x:f>IF(AND(I1678="Settled",ISNUMBER(K1678)),1,0)</x:f>
        <x:v>1</x:v>
      </x:c>
      <x:c r="O1678" s="4" t="n">
        <x:f>IF(N1678=1,IF(K1678&gt;Summary!$B$5,1,0),"")</x:f>
        <x:v>1</x:v>
      </x:c>
      <x:c r="P1678" s="12" t="n">
        <x:f>IF(AND(ISNUMBER(F1678),ISNUMBER(G1678),G1678&gt;0),F1678/G1678,"")</x:f>
        <x:v>3.282050263440931</x:v>
      </x:c>
      <x:c r="Q1678" s="14" t="d">
        <x:v>2025-10-01T00:00:00.000Z</x:v>
      </x:c>
      <x:c r="R1678" t="str">
        <x:v>P01091</x:v>
      </x:c>
      <x:c r="S1678" t="str">
        <x:v>I01677</x:v>
      </x:c>
      <x:c r="T1678" t="str">
        <x:v>R01</x:v>
      </x:c>
      <x:c r="U1678" t="n">
        <x:v>0</x:v>
      </x:c>
      <x:c r="V1678" t="n">
        <x:v>0</x:v>
      </x:c>
    </x:row>
    <x:row r="1679" ht="20" customHeight="1">
      <x:c r="A1679" s="4" t="str">
        <x:v>C01678</x:v>
      </x:c>
      <x:c r="B1679" s="4" t="str">
        <x:v>Motor</x:v>
      </x:c>
      <x:c r="C1679" s="4" t="str">
        <x:v>North</x:v>
      </x:c>
      <x:c r="D1679" s="4" t="str">
        <x:v>Theft</x:v>
      </x:c>
      <x:c r="E1679" s="4" t="str">
        <x:v>Low</x:v>
      </x:c>
      <x:c r="F1679" s="10" t="n">
        <x:v>33939.7</x:v>
      </x:c>
      <x:c r="G1679" s="10" t="n">
        <x:v>11017.7</x:v>
      </x:c>
      <x:c r="H1679" s="11" t="n">
        <x:v>4</x:v>
      </x:c>
      <x:c r="I1679" s="11" t="str">
        <x:v>Settled</x:v>
      </x:c>
      <x:c r="J1679" s="11" t="n">
        <x:v>4</x:v>
      </x:c>
      <x:c r="K1679" s="11" t="n">
        <x:v>21</x:v>
      </x:c>
      <x:c r="L1679" s="11" t="n">
        <x:v>0</x:v>
      </x:c>
      <x:c r="M1679" s="4" t="str">
        <x:v>2025-06</x:v>
      </x:c>
      <x:c r="N1679" s="4" t="n">
        <x:f>IF(AND(I1679="Settled",ISNUMBER(K1679)),1,0)</x:f>
        <x:v>1</x:v>
      </x:c>
      <x:c r="O1679" s="4" t="n">
        <x:f>IF(N1679=1,IF(K1679&gt;Summary!$B$5,1,0),"")</x:f>
        <x:v>0</x:v>
      </x:c>
      <x:c r="P1679" s="12" t="n">
        <x:f>IF(AND(ISNUMBER(F1679),ISNUMBER(G1679),G1679&gt;0),F1679/G1679,"")</x:f>
        <x:v>3.0804705156248575</x:v>
      </x:c>
      <x:c r="Q1679" s="14" t="d">
        <x:v>2025-06-22T00:00:00.000Z</x:v>
      </x:c>
      <x:c r="R1679" t="str">
        <x:v>P00910</x:v>
      </x:c>
      <x:c r="S1679" t="str">
        <x:v>I01678</x:v>
      </x:c>
      <x:c r="T1679" t="str">
        <x:v>R02</x:v>
      </x:c>
      <x:c r="U1679" t="n">
        <x:v>0</x:v>
      </x:c>
      <x:c r="V1679" t="n">
        <x:v>0</x:v>
      </x:c>
    </x:row>
    <x:row r="1680" ht="20" customHeight="1">
      <x:c r="A1680" s="4" t="str">
        <x:v>C01679</x:v>
      </x:c>
      <x:c r="B1680" s="4" t="str">
        <x:v>Property</x:v>
      </x:c>
      <x:c r="C1680" s="4" t="str">
        <x:v>East</x:v>
      </x:c>
      <x:c r="D1680" s="4" t="str">
        <x:v>Flood</x:v>
      </x:c>
      <x:c r="E1680" s="4" t="str">
        <x:v>Medium</x:v>
      </x:c>
      <x:c r="F1680" s="10" t="n">
        <x:v>95115.05</x:v>
      </x:c>
      <x:c r="G1680" s="10" t="n">
        <x:v>7357.26</x:v>
      </x:c>
      <x:c r="H1680" s="11" t="n">
        <x:v>5</x:v>
      </x:c>
      <x:c r="I1680" s="11" t="str">
        <x:v>Settled</x:v>
      </x:c>
      <x:c r="J1680" s="11" t="n">
        <x:v>2</x:v>
      </x:c>
      <x:c r="K1680" s="11" t="n">
        <x:v>9</x:v>
      </x:c>
      <x:c r="L1680" s="11" t="n">
        <x:v>0</x:v>
      </x:c>
      <x:c r="M1680" s="4" t="str">
        <x:v>2025-11</x:v>
      </x:c>
      <x:c r="N1680" s="4" t="n">
        <x:f>IF(AND(I1680="Settled",ISNUMBER(K1680)),1,0)</x:f>
        <x:v>1</x:v>
      </x:c>
      <x:c r="O1680" s="4" t="n">
        <x:f>IF(N1680=1,IF(K1680&gt;Summary!$B$5,1,0),"")</x:f>
        <x:v>0</x:v>
      </x:c>
      <x:c r="P1680" s="12" t="n">
        <x:f>IF(AND(ISNUMBER(F1680),ISNUMBER(G1680),G1680&gt;0),F1680/G1680,"")</x:f>
        <x:v>12.928053378567565</x:v>
      </x:c>
      <x:c r="Q1680" s="14" t="d">
        <x:v>2025-11-28T00:00:00.000Z</x:v>
      </x:c>
      <x:c r="R1680" t="str">
        <x:v>P00922</x:v>
      </x:c>
      <x:c r="S1680" t="str">
        <x:v>I01679</x:v>
      </x:c>
      <x:c r="T1680" t="str">
        <x:v>R04</x:v>
      </x:c>
      <x:c r="U1680" t="n">
        <x:v>0</x:v>
      </x:c>
      <x:c r="V1680" t="n">
        <x:v>0</x:v>
      </x:c>
    </x:row>
    <x:row r="1681" ht="20" customHeight="1">
      <x:c r="A1681" s="4" t="str">
        <x:v>C01680</x:v>
      </x:c>
      <x:c r="B1681" s="4" t="str">
        <x:v>Property</x:v>
      </x:c>
      <x:c r="C1681" s="4" t="str">
        <x:v>West</x:v>
      </x:c>
      <x:c r="D1681" s="4" t="str">
        <x:v>Unknown</x:v>
      </x:c>
      <x:c r="E1681" s="4" t="str">
        <x:v>Low</x:v>
      </x:c>
      <x:c r="F1681" s="10" t="n">
        <x:v>99392.9</x:v>
      </x:c>
      <x:c r="G1681" s="10" t="n">
        <x:v>14795.12</x:v>
      </x:c>
      <x:c r="H1681" s="11" t="n">
        <x:v>1</x:v>
      </x:c>
      <x:c r="I1681" s="11" t="str">
        <x:v>Pending</x:v>
      </x:c>
      <x:c r="J1681" s="11" t="n">
        <x:v>3</x:v>
      </x:c>
      <x:c r="K1681" s="11"/>
      <x:c r="L1681" s="11" t="n">
        <x:v>0</x:v>
      </x:c>
      <x:c r="M1681" s="4" t="str">
        <x:v>2025-07</x:v>
      </x:c>
      <x:c r="N1681" s="4" t="n">
        <x:f>IF(AND(I1681="Settled",ISNUMBER(K1681)),1,0)</x:f>
        <x:v>0</x:v>
      </x:c>
      <x:c r="O1681" s="4" t="str">
        <x:f>IF(N1681=1,IF(K1681&gt;Summary!$B$5,1,0),"")</x:f>
      </x:c>
      <x:c r="P1681" s="12" t="n">
        <x:f>IF(AND(ISNUMBER(F1681),ISNUMBER(G1681),G1681&gt;0),F1681/G1681,"")</x:f>
        <x:v>6.717951594850193</x:v>
      </x:c>
      <x:c r="Q1681" s="14" t="d">
        <x:v>2025-07-21T00:00:00.000Z</x:v>
      </x:c>
      <x:c r="R1681" t="str">
        <x:v>P00185</x:v>
      </x:c>
      <x:c r="S1681" t="str">
        <x:v>I01680</x:v>
      </x:c>
      <x:c r="T1681" t="str">
        <x:v>R03</x:v>
      </x:c>
      <x:c r="U1681" t="n">
        <x:v>0</x:v>
      </x:c>
      <x:c r="V1681" t="n">
        <x:v>0</x:v>
      </x:c>
    </x:row>
    <x:row r="1682" ht="20" customHeight="1">
      <x:c r="A1682" s="4" t="str">
        <x:v>C01681</x:v>
      </x:c>
      <x:c r="B1682" s="4" t="str">
        <x:v>Property</x:v>
      </x:c>
      <x:c r="C1682" s="4" t="str">
        <x:v>South</x:v>
      </x:c>
      <x:c r="D1682" s="4" t="str">
        <x:v>Flood</x:v>
      </x:c>
      <x:c r="E1682" s="4" t="str">
        <x:v>Medium</x:v>
      </x:c>
      <x:c r="F1682" s="10" t="n">
        <x:v>335734.96</x:v>
      </x:c>
      <x:c r="G1682" s="10" t="n">
        <x:v>9907.32</x:v>
      </x:c>
      <x:c r="H1682" s="11" t="n">
        <x:v>9</x:v>
      </x:c>
      <x:c r="I1682" s="11" t="str">
        <x:v>Settled</x:v>
      </x:c>
      <x:c r="J1682" s="11" t="n">
        <x:v>2</x:v>
      </x:c>
      <x:c r="K1682" s="11" t="n">
        <x:v>23</x:v>
      </x:c>
      <x:c r="L1682" s="11" t="n">
        <x:v>0</x:v>
      </x:c>
      <x:c r="M1682" s="4" t="str">
        <x:v>2025-06</x:v>
      </x:c>
      <x:c r="N1682" s="4" t="n">
        <x:f>IF(AND(I1682="Settled",ISNUMBER(K1682)),1,0)</x:f>
        <x:v>1</x:v>
      </x:c>
      <x:c r="O1682" s="4" t="n">
        <x:f>IF(N1682=1,IF(K1682&gt;Summary!$B$5,1,0),"")</x:f>
        <x:v>0</x:v>
      </x:c>
      <x:c r="P1682" s="12" t="n">
        <x:f>IF(AND(ISNUMBER(F1682),ISNUMBER(G1682),G1682&gt;0),F1682/G1682,"")</x:f>
        <x:v>33.88756596132961</x:v>
      </x:c>
      <x:c r="Q1682" s="14" t="d">
        <x:v>2025-06-21T00:00:00.000Z</x:v>
      </x:c>
      <x:c r="R1682" t="str">
        <x:v>P00012</x:v>
      </x:c>
      <x:c r="S1682" t="str">
        <x:v>I01681</x:v>
      </x:c>
      <x:c r="T1682" t="str">
        <x:v>R01</x:v>
      </x:c>
      <x:c r="U1682" t="n">
        <x:v>0</x:v>
      </x:c>
      <x:c r="V1682" t="n">
        <x:v>0</x:v>
      </x:c>
    </x:row>
    <x:row r="1683" ht="20" customHeight="1">
      <x:c r="A1683" s="4" t="str">
        <x:v>C01682</x:v>
      </x:c>
      <x:c r="B1683" s="4" t="str">
        <x:v>Property</x:v>
      </x:c>
      <x:c r="C1683" s="4" t="str">
        <x:v>West</x:v>
      </x:c>
      <x:c r="D1683" s="4" t="str">
        <x:v>Water Damage</x:v>
      </x:c>
      <x:c r="E1683" s="4" t="str">
        <x:v>Low</x:v>
      </x:c>
      <x:c r="F1683" s="10" t="n">
        <x:v>52517.01</x:v>
      </x:c>
      <x:c r="G1683" s="10" t="n">
        <x:v>11680.46</x:v>
      </x:c>
      <x:c r="H1683" s="11" t="n">
        <x:v>4</x:v>
      </x:c>
      <x:c r="I1683" s="11" t="str">
        <x:v>Settled</x:v>
      </x:c>
      <x:c r="J1683" s="11" t="n">
        <x:v>2</x:v>
      </x:c>
      <x:c r="K1683" s="11" t="n">
        <x:v>11</x:v>
      </x:c>
      <x:c r="L1683" s="11" t="n">
        <x:v>0</x:v>
      </x:c>
      <x:c r="M1683" s="4" t="str">
        <x:v>2025-12</x:v>
      </x:c>
      <x:c r="N1683" s="4" t="n">
        <x:f>IF(AND(I1683="Settled",ISNUMBER(K1683)),1,0)</x:f>
        <x:v>1</x:v>
      </x:c>
      <x:c r="O1683" s="4" t="n">
        <x:f>IF(N1683=1,IF(K1683&gt;Summary!$B$5,1,0),"")</x:f>
        <x:v>0</x:v>
      </x:c>
      <x:c r="P1683" s="12" t="n">
        <x:f>IF(AND(ISNUMBER(F1683),ISNUMBER(G1683),G1683&gt;0),F1683/G1683,"")</x:f>
        <x:v>4.496142275218613</x:v>
      </x:c>
      <x:c r="Q1683" s="14" t="d">
        <x:v>2025-12-16T00:00:00.000Z</x:v>
      </x:c>
      <x:c r="R1683" t="str">
        <x:v>P00073</x:v>
      </x:c>
      <x:c r="S1683" t="str">
        <x:v>I01682</x:v>
      </x:c>
      <x:c r="T1683" t="str">
        <x:v>R03</x:v>
      </x:c>
      <x:c r="U1683" t="n">
        <x:v>0</x:v>
      </x:c>
      <x:c r="V1683" t="n">
        <x:v>0</x:v>
      </x:c>
    </x:row>
    <x:row r="1684" ht="20" customHeight="1">
      <x:c r="A1684" s="4" t="str">
        <x:v>C01683</x:v>
      </x:c>
      <x:c r="B1684" s="4" t="str">
        <x:v>Motor</x:v>
      </x:c>
      <x:c r="C1684" s="4" t="str">
        <x:v>North</x:v>
      </x:c>
      <x:c r="D1684" s="4" t="str">
        <x:v>Collision</x:v>
      </x:c>
      <x:c r="E1684" s="4" t="str">
        <x:v>Medium</x:v>
      </x:c>
      <x:c r="F1684" s="10" t="n">
        <x:v>14088.48</x:v>
      </x:c>
      <x:c r="G1684" s="10" t="n">
        <x:v>17626.3</x:v>
      </x:c>
      <x:c r="H1684" s="11" t="n">
        <x:v>2</x:v>
      </x:c>
      <x:c r="I1684" s="11" t="str">
        <x:v>Settled</x:v>
      </x:c>
      <x:c r="J1684" s="11" t="n">
        <x:v>3</x:v>
      </x:c>
      <x:c r="K1684" s="11" t="n">
        <x:v>13</x:v>
      </x:c>
      <x:c r="L1684" s="11" t="n">
        <x:v>0</x:v>
      </x:c>
      <x:c r="M1684" s="4" t="str">
        <x:v>2025-05</x:v>
      </x:c>
      <x:c r="N1684" s="4" t="n">
        <x:f>IF(AND(I1684="Settled",ISNUMBER(K1684)),1,0)</x:f>
        <x:v>1</x:v>
      </x:c>
      <x:c r="O1684" s="4" t="n">
        <x:f>IF(N1684=1,IF(K1684&gt;Summary!$B$5,1,0),"")</x:f>
        <x:v>0</x:v>
      </x:c>
      <x:c r="P1684" s="12" t="n">
        <x:f>IF(AND(ISNUMBER(F1684),ISNUMBER(G1684),G1684&gt;0),F1684/G1684,"")</x:f>
        <x:v>0.7992874284449941</x:v>
      </x:c>
      <x:c r="Q1684" s="14" t="d">
        <x:v>2025-05-03T00:00:00.000Z</x:v>
      </x:c>
      <x:c r="R1684" t="str">
        <x:v>P01448</x:v>
      </x:c>
      <x:c r="S1684" t="str">
        <x:v>I01683</x:v>
      </x:c>
      <x:c r="T1684" t="str">
        <x:v>R02</x:v>
      </x:c>
      <x:c r="U1684" t="n">
        <x:v>0</x:v>
      </x:c>
      <x:c r="V1684" t="n">
        <x:v>0</x:v>
      </x:c>
    </x:row>
    <x:row r="1685" ht="20" customHeight="1">
      <x:c r="A1685" s="4" t="str">
        <x:v>C01684</x:v>
      </x:c>
      <x:c r="B1685" s="4" t="str">
        <x:v>Motor</x:v>
      </x:c>
      <x:c r="C1685" s="4" t="str">
        <x:v>South</x:v>
      </x:c>
      <x:c r="D1685" s="4" t="str">
        <x:v>Collision</x:v>
      </x:c>
      <x:c r="E1685" s="4" t="str">
        <x:v>Medium</x:v>
      </x:c>
      <x:c r="F1685" s="10" t="n">
        <x:v>36174.42</x:v>
      </x:c>
      <x:c r="G1685" s="10" t="n">
        <x:v>10983.26</x:v>
      </x:c>
      <x:c r="H1685" s="11" t="n">
        <x:v>1</x:v>
      </x:c>
      <x:c r="I1685" s="11" t="str">
        <x:v>Settled</x:v>
      </x:c>
      <x:c r="J1685" s="11" t="n">
        <x:v>4</x:v>
      </x:c>
      <x:c r="K1685" s="11" t="n">
        <x:v>13</x:v>
      </x:c>
      <x:c r="L1685" s="11" t="n">
        <x:v>0</x:v>
      </x:c>
      <x:c r="M1685" s="4" t="str">
        <x:v>2025-03</x:v>
      </x:c>
      <x:c r="N1685" s="4" t="n">
        <x:f>IF(AND(I1685="Settled",ISNUMBER(K1685)),1,0)</x:f>
        <x:v>1</x:v>
      </x:c>
      <x:c r="O1685" s="4" t="n">
        <x:f>IF(N1685=1,IF(K1685&gt;Summary!$B$5,1,0),"")</x:f>
        <x:v>0</x:v>
      </x:c>
      <x:c r="P1685" s="12" t="n">
        <x:f>IF(AND(ISNUMBER(F1685),ISNUMBER(G1685),G1685&gt;0),F1685/G1685,"")</x:f>
        <x:v>3.2935958904733202</x:v>
      </x:c>
      <x:c r="Q1685" s="14" t="d">
        <x:v>2025-03-17T00:00:00.000Z</x:v>
      </x:c>
      <x:c r="R1685" t="str">
        <x:v>P01265</x:v>
      </x:c>
      <x:c r="S1685" t="str">
        <x:v>I01684</x:v>
      </x:c>
      <x:c r="T1685" t="str">
        <x:v>R01</x:v>
      </x:c>
      <x:c r="U1685" t="n">
        <x:v>0</x:v>
      </x:c>
      <x:c r="V1685" t="n">
        <x:v>0</x:v>
      </x:c>
    </x:row>
    <x:row r="1686" ht="20" customHeight="1">
      <x:c r="A1686" s="4" t="str">
        <x:v>C01685</x:v>
      </x:c>
      <x:c r="B1686" s="4" t="str">
        <x:v>Motor</x:v>
      </x:c>
      <x:c r="C1686" s="4" t="str">
        <x:v>Central</x:v>
      </x:c>
      <x:c r="D1686" s="4" t="str">
        <x:v>Collision</x:v>
      </x:c>
      <x:c r="E1686" s="4" t="str">
        <x:v>Low</x:v>
      </x:c>
      <x:c r="F1686" s="10" t="n">
        <x:v>19760.93</x:v>
      </x:c>
      <x:c r="G1686" s="10" t="n">
        <x:v>4666.07</x:v>
      </x:c>
      <x:c r="H1686" s="11" t="n">
        <x:v>9</x:v>
      </x:c>
      <x:c r="I1686" s="11" t="str">
        <x:v>Settled</x:v>
      </x:c>
      <x:c r="J1686" s="11" t="n">
        <x:v>2</x:v>
      </x:c>
      <x:c r="K1686" s="11" t="n">
        <x:v>11</x:v>
      </x:c>
      <x:c r="L1686" s="11" t="n">
        <x:v>0</x:v>
      </x:c>
      <x:c r="M1686" s="4" t="str">
        <x:v>2025-02</x:v>
      </x:c>
      <x:c r="N1686" s="4" t="n">
        <x:f>IF(AND(I1686="Settled",ISNUMBER(K1686)),1,0)</x:f>
        <x:v>1</x:v>
      </x:c>
      <x:c r="O1686" s="4" t="n">
        <x:f>IF(N1686=1,IF(K1686&gt;Summary!$B$5,1,0),"")</x:f>
        <x:v>0</x:v>
      </x:c>
      <x:c r="P1686" s="12" t="n">
        <x:f>IF(AND(ISNUMBER(F1686),ISNUMBER(G1686),G1686&gt;0),F1686/G1686,"")</x:f>
        <x:v>4.235026478385451</x:v>
      </x:c>
      <x:c r="Q1686" s="14" t="d">
        <x:v>2025-02-20T00:00:00.000Z</x:v>
      </x:c>
      <x:c r="R1686" t="str">
        <x:v>P00417</x:v>
      </x:c>
      <x:c r="S1686" t="str">
        <x:v>I01685</x:v>
      </x:c>
      <x:c r="T1686" t="str">
        <x:v>R05</x:v>
      </x:c>
      <x:c r="U1686" t="n">
        <x:v>0</x:v>
      </x:c>
      <x:c r="V1686" t="n">
        <x:v>0</x:v>
      </x:c>
    </x:row>
    <x:row r="1687" ht="20" customHeight="1">
      <x:c r="A1687" s="4" t="str">
        <x:v>C01686</x:v>
      </x:c>
      <x:c r="B1687" s="4" t="str">
        <x:v>Motor</x:v>
      </x:c>
      <x:c r="C1687" s="4" t="str">
        <x:v>West</x:v>
      </x:c>
      <x:c r="D1687" s="4" t="str">
        <x:v>Theft</x:v>
      </x:c>
      <x:c r="E1687" s="4" t="str">
        <x:v>Low</x:v>
      </x:c>
      <x:c r="F1687" s="10" t="n">
        <x:v>40694.97</x:v>
      </x:c>
      <x:c r="G1687" s="10" t="n">
        <x:v>10502.97</x:v>
      </x:c>
      <x:c r="H1687" s="11" t="n">
        <x:v>5</x:v>
      </x:c>
      <x:c r="I1687" s="11" t="str">
        <x:v>Settled</x:v>
      </x:c>
      <x:c r="J1687" s="11" t="n">
        <x:v>6</x:v>
      </x:c>
      <x:c r="K1687" s="11" t="n">
        <x:v>37</x:v>
      </x:c>
      <x:c r="L1687" s="11" t="n">
        <x:v>1</x:v>
      </x:c>
      <x:c r="M1687" s="4" t="str">
        <x:v>2025-08</x:v>
      </x:c>
      <x:c r="N1687" s="4" t="n">
        <x:f>IF(AND(I1687="Settled",ISNUMBER(K1687)),1,0)</x:f>
        <x:v>1</x:v>
      </x:c>
      <x:c r="O1687" s="4" t="n">
        <x:f>IF(N1687=1,IF(K1687&gt;Summary!$B$5,1,0),"")</x:f>
        <x:v>1</x:v>
      </x:c>
      <x:c r="P1687" s="12" t="n">
        <x:f>IF(AND(ISNUMBER(F1687),ISNUMBER(G1687),G1687&gt;0),F1687/G1687,"")</x:f>
        <x:v>3.8746154659110714</x:v>
      </x:c>
      <x:c r="Q1687" s="14" t="d">
        <x:v>2025-08-17T00:00:00.000Z</x:v>
      </x:c>
      <x:c r="R1687" t="str">
        <x:v>P00678</x:v>
      </x:c>
      <x:c r="S1687" t="str">
        <x:v>I01686</x:v>
      </x:c>
      <x:c r="T1687" t="str">
        <x:v>R03</x:v>
      </x:c>
      <x:c r="U1687" t="n">
        <x:v>0</x:v>
      </x:c>
      <x:c r="V1687" t="n">
        <x:v>0</x:v>
      </x:c>
    </x:row>
    <x:row r="1688" ht="20" customHeight="1">
      <x:c r="A1688" s="4" t="str">
        <x:v>C01687</x:v>
      </x:c>
      <x:c r="B1688" s="4" t="str">
        <x:v>Property</x:v>
      </x:c>
      <x:c r="C1688" s="4" t="str">
        <x:v>North</x:v>
      </x:c>
      <x:c r="D1688" s="4" t="str">
        <x:v>Fire</x:v>
      </x:c>
      <x:c r="E1688" s="4" t="str">
        <x:v>Low</x:v>
      </x:c>
      <x:c r="F1688" s="10" t="n">
        <x:v>30498.9</x:v>
      </x:c>
      <x:c r="G1688" s="10" t="n">
        <x:v>10773.86</x:v>
      </x:c>
      <x:c r="H1688" s="11" t="n">
        <x:v>3</x:v>
      </x:c>
      <x:c r="I1688" s="11" t="str">
        <x:v>Settled</x:v>
      </x:c>
      <x:c r="J1688" s="11" t="n">
        <x:v>5</x:v>
      </x:c>
      <x:c r="K1688" s="11" t="n">
        <x:v>31</x:v>
      </x:c>
      <x:c r="L1688" s="11" t="n">
        <x:v>1</x:v>
      </x:c>
      <x:c r="M1688" s="4" t="str">
        <x:v>2025-07</x:v>
      </x:c>
      <x:c r="N1688" s="4" t="n">
        <x:f>IF(AND(I1688="Settled",ISNUMBER(K1688)),1,0)</x:f>
        <x:v>1</x:v>
      </x:c>
      <x:c r="O1688" s="4" t="n">
        <x:f>IF(N1688=1,IF(K1688&gt;Summary!$B$5,1,0),"")</x:f>
        <x:v>1</x:v>
      </x:c>
      <x:c r="P1688" s="12" t="n">
        <x:f>IF(AND(ISNUMBER(F1688),ISNUMBER(G1688),G1688&gt;0),F1688/G1688,"")</x:f>
        <x:v>2.8308238644274195</x:v>
      </x:c>
      <x:c r="Q1688" s="14" t="d">
        <x:v>2025-07-06T00:00:00.000Z</x:v>
      </x:c>
      <x:c r="R1688" t="str">
        <x:v>P00774</x:v>
      </x:c>
      <x:c r="S1688" t="str">
        <x:v>I01687</x:v>
      </x:c>
      <x:c r="T1688" t="str">
        <x:v>R02</x:v>
      </x:c>
      <x:c r="U1688" t="n">
        <x:v>0</x:v>
      </x:c>
      <x:c r="V1688" t="n">
        <x:v>0</x:v>
      </x:c>
    </x:row>
    <x:row r="1689" ht="20" customHeight="1">
      <x:c r="A1689" s="4" t="str">
        <x:v>C01688</x:v>
      </x:c>
      <x:c r="B1689" s="4" t="str">
        <x:v>Motor</x:v>
      </x:c>
      <x:c r="C1689" s="4" t="str">
        <x:v>South</x:v>
      </x:c>
      <x:c r="D1689" s="4" t="str">
        <x:v>Collision</x:v>
      </x:c>
      <x:c r="E1689" s="4" t="str">
        <x:v>Medium</x:v>
      </x:c>
      <x:c r="F1689" s="10" t="n">
        <x:v>17633.9</x:v>
      </x:c>
      <x:c r="G1689" s="10" t="n">
        <x:v>12050.8</x:v>
      </x:c>
      <x:c r="H1689" s="11" t="n">
        <x:v>10</x:v>
      </x:c>
      <x:c r="I1689" s="11" t="str">
        <x:v>Rejected</x:v>
      </x:c>
      <x:c r="J1689" s="11" t="n">
        <x:v>4</x:v>
      </x:c>
      <x:c r="K1689" s="11"/>
      <x:c r="L1689" s="11" t="n">
        <x:v>0</x:v>
      </x:c>
      <x:c r="M1689" s="4" t="str">
        <x:v>2025-10</x:v>
      </x:c>
      <x:c r="N1689" s="4" t="n">
        <x:f>IF(AND(I1689="Settled",ISNUMBER(K1689)),1,0)</x:f>
        <x:v>0</x:v>
      </x:c>
      <x:c r="O1689" s="4" t="str">
        <x:f>IF(N1689=1,IF(K1689&gt;Summary!$B$5,1,0),"")</x:f>
      </x:c>
      <x:c r="P1689" s="12" t="n">
        <x:f>IF(AND(ISNUMBER(F1689),ISNUMBER(G1689),G1689&gt;0),F1689/G1689,"")</x:f>
        <x:v>1.463297042519999</x:v>
      </x:c>
      <x:c r="Q1689" s="14" t="d">
        <x:v>2025-10-10T00:00:00.000Z</x:v>
      </x:c>
      <x:c r="R1689" t="str">
        <x:v>P00395</x:v>
      </x:c>
      <x:c r="S1689" t="str">
        <x:v>I01688</x:v>
      </x:c>
      <x:c r="T1689" t="str">
        <x:v>R01</x:v>
      </x:c>
      <x:c r="U1689" t="n">
        <x:v>0</x:v>
      </x:c>
      <x:c r="V1689" t="n">
        <x:v>0</x:v>
      </x:c>
    </x:row>
    <x:row r="1690" ht="20" customHeight="1">
      <x:c r="A1690" s="4" t="str">
        <x:v>C01689</x:v>
      </x:c>
      <x:c r="B1690" s="4" t="str">
        <x:v>Property</x:v>
      </x:c>
      <x:c r="C1690" s="4" t="str">
        <x:v>South</x:v>
      </x:c>
      <x:c r="D1690" s="4" t="str">
        <x:v>Fire</x:v>
      </x:c>
      <x:c r="E1690" s="4" t="str">
        <x:v>Low</x:v>
      </x:c>
      <x:c r="F1690" s="10" t="n">
        <x:v>161814.05</x:v>
      </x:c>
      <x:c r="G1690" s="10" t="n">
        <x:v>10747.25</x:v>
      </x:c>
      <x:c r="H1690" s="11" t="n">
        <x:v>9</x:v>
      </x:c>
      <x:c r="I1690" s="11" t="str">
        <x:v>Settled</x:v>
      </x:c>
      <x:c r="J1690" s="11" t="n">
        <x:v>4</x:v>
      </x:c>
      <x:c r="K1690" s="11" t="n">
        <x:v>33</x:v>
      </x:c>
      <x:c r="L1690" s="11" t="n">
        <x:v>1</x:v>
      </x:c>
      <x:c r="M1690" s="4" t="str">
        <x:v>2025-02</x:v>
      </x:c>
      <x:c r="N1690" s="4" t="n">
        <x:f>IF(AND(I1690="Settled",ISNUMBER(K1690)),1,0)</x:f>
        <x:v>1</x:v>
      </x:c>
      <x:c r="O1690" s="4" t="n">
        <x:f>IF(N1690=1,IF(K1690&gt;Summary!$B$5,1,0),"")</x:f>
        <x:v>1</x:v>
      </x:c>
      <x:c r="P1690" s="12" t="n">
        <x:f>IF(AND(ISNUMBER(F1690),ISNUMBER(G1690),G1690&gt;0),F1690/G1690,"")</x:f>
        <x:v>15.05632138454023</x:v>
      </x:c>
      <x:c r="Q1690" s="14" t="d">
        <x:v>2025-02-23T00:00:00.000Z</x:v>
      </x:c>
      <x:c r="R1690" t="str">
        <x:v>P00677</x:v>
      </x:c>
      <x:c r="S1690" t="str">
        <x:v>I01689</x:v>
      </x:c>
      <x:c r="T1690" t="str">
        <x:v>R01</x:v>
      </x:c>
      <x:c r="U1690" t="n">
        <x:v>0</x:v>
      </x:c>
      <x:c r="V1690" t="n">
        <x:v>0</x:v>
      </x:c>
    </x:row>
    <x:row r="1691" ht="20" customHeight="1">
      <x:c r="A1691" s="4" t="str">
        <x:v>C01690</x:v>
      </x:c>
      <x:c r="B1691" s="4" t="str">
        <x:v>Motor</x:v>
      </x:c>
      <x:c r="C1691" s="4" t="str">
        <x:v>North</x:v>
      </x:c>
      <x:c r="D1691" s="4" t="str">
        <x:v>Collision</x:v>
      </x:c>
      <x:c r="E1691" s="4" t="str">
        <x:v>Low</x:v>
      </x:c>
      <x:c r="F1691" s="10" t="n">
        <x:v>14496.45</x:v>
      </x:c>
      <x:c r="G1691" s="10" t="n">
        <x:v>11251.02</x:v>
      </x:c>
      <x:c r="H1691" s="11" t="n">
        <x:v>3</x:v>
      </x:c>
      <x:c r="I1691" s="11" t="str">
        <x:v>Settled</x:v>
      </x:c>
      <x:c r="J1691" s="11" t="n">
        <x:v>4</x:v>
      </x:c>
      <x:c r="K1691" s="11" t="n">
        <x:v>22</x:v>
      </x:c>
      <x:c r="L1691" s="11" t="n">
        <x:v>0</x:v>
      </x:c>
      <x:c r="M1691" s="4" t="str">
        <x:v>2025-04</x:v>
      </x:c>
      <x:c r="N1691" s="4" t="n">
        <x:f>IF(AND(I1691="Settled",ISNUMBER(K1691)),1,0)</x:f>
        <x:v>1</x:v>
      </x:c>
      <x:c r="O1691" s="4" t="n">
        <x:f>IF(N1691=1,IF(K1691&gt;Summary!$B$5,1,0),"")</x:f>
        <x:v>0</x:v>
      </x:c>
      <x:c r="P1691" s="12" t="n">
        <x:f>IF(AND(ISNUMBER(F1691),ISNUMBER(G1691),G1691&gt;0),F1691/G1691,"")</x:f>
        <x:v>1.2884565132761296</x:v>
      </x:c>
      <x:c r="Q1691" s="14" t="d">
        <x:v>2025-04-27T00:00:00.000Z</x:v>
      </x:c>
      <x:c r="R1691" t="str">
        <x:v>P00557</x:v>
      </x:c>
      <x:c r="S1691" t="str">
        <x:v>I01690</x:v>
      </x:c>
      <x:c r="T1691" t="str">
        <x:v>R02</x:v>
      </x:c>
      <x:c r="U1691" t="n">
        <x:v>0</x:v>
      </x:c>
      <x:c r="V1691" t="n">
        <x:v>0</x:v>
      </x:c>
    </x:row>
    <x:row r="1692" ht="20" customHeight="1">
      <x:c r="A1692" s="4" t="str">
        <x:v>C01691</x:v>
      </x:c>
      <x:c r="B1692" s="4" t="str">
        <x:v>Motor</x:v>
      </x:c>
      <x:c r="C1692" s="4" t="str">
        <x:v>East</x:v>
      </x:c>
      <x:c r="D1692" s="4" t="str">
        <x:v>Collision</x:v>
      </x:c>
      <x:c r="E1692" s="4" t="str">
        <x:v>Low</x:v>
      </x:c>
      <x:c r="F1692" s="10" t="n">
        <x:v>8700.2</x:v>
      </x:c>
      <x:c r="G1692" s="10" t="n">
        <x:v>20872.55</x:v>
      </x:c>
      <x:c r="H1692" s="11" t="n">
        <x:v>3</x:v>
      </x:c>
      <x:c r="I1692" s="11" t="str">
        <x:v>Pending</x:v>
      </x:c>
      <x:c r="J1692" s="11" t="n">
        <x:v>2</x:v>
      </x:c>
      <x:c r="K1692" s="11"/>
      <x:c r="L1692" s="11" t="n">
        <x:v>0</x:v>
      </x:c>
      <x:c r="M1692" s="4" t="str">
        <x:v>2025-02</x:v>
      </x:c>
      <x:c r="N1692" s="4" t="n">
        <x:f>IF(AND(I1692="Settled",ISNUMBER(K1692)),1,0)</x:f>
        <x:v>0</x:v>
      </x:c>
      <x:c r="O1692" s="4" t="str">
        <x:f>IF(N1692=1,IF(K1692&gt;Summary!$B$5,1,0),"")</x:f>
      </x:c>
      <x:c r="P1692" s="12" t="n">
        <x:f>IF(AND(ISNUMBER(F1692),ISNUMBER(G1692),G1692&gt;0),F1692/G1692,"")</x:f>
        <x:v>0.4168249686789588</x:v>
      </x:c>
      <x:c r="Q1692" s="14" t="d">
        <x:v>2025-02-14T00:00:00.000Z</x:v>
      </x:c>
      <x:c r="R1692" t="str">
        <x:v>P01112</x:v>
      </x:c>
      <x:c r="S1692" t="str">
        <x:v>I01691</x:v>
      </x:c>
      <x:c r="T1692" t="str">
        <x:v>R04</x:v>
      </x:c>
      <x:c r="U1692" t="n">
        <x:v>0</x:v>
      </x:c>
      <x:c r="V1692" t="n">
        <x:v>0</x:v>
      </x:c>
    </x:row>
    <x:row r="1693" ht="20" customHeight="1">
      <x:c r="A1693" s="4" t="str">
        <x:v>C01692</x:v>
      </x:c>
      <x:c r="B1693" s="4" t="str">
        <x:v>Property</x:v>
      </x:c>
      <x:c r="C1693" s="4" t="str">
        <x:v>North</x:v>
      </x:c>
      <x:c r="D1693" s="4" t="str">
        <x:v>Fire</x:v>
      </x:c>
      <x:c r="E1693" s="4" t="str">
        <x:v>Medium</x:v>
      </x:c>
      <x:c r="F1693" s="10" t="n">
        <x:v>100284.27</x:v>
      </x:c>
      <x:c r="G1693" s="10" t="n">
        <x:v>14179.02</x:v>
      </x:c>
      <x:c r="H1693" s="11" t="n">
        <x:v>7</x:v>
      </x:c>
      <x:c r="I1693" s="11" t="str">
        <x:v>Settled</x:v>
      </x:c>
      <x:c r="J1693" s="11" t="n">
        <x:v>3</x:v>
      </x:c>
      <x:c r="K1693" s="11" t="n">
        <x:v>30</x:v>
      </x:c>
      <x:c r="L1693" s="11" t="n">
        <x:v>0</x:v>
      </x:c>
      <x:c r="M1693" s="4" t="str">
        <x:v>2025-04</x:v>
      </x:c>
      <x:c r="N1693" s="4" t="n">
        <x:f>IF(AND(I1693="Settled",ISNUMBER(K1693)),1,0)</x:f>
        <x:v>1</x:v>
      </x:c>
      <x:c r="O1693" s="4" t="n">
        <x:f>IF(N1693=1,IF(K1693&gt;Summary!$B$5,1,0),"")</x:f>
        <x:v>0</x:v>
      </x:c>
      <x:c r="P1693" s="12" t="n">
        <x:f>IF(AND(ISNUMBER(F1693),ISNUMBER(G1693),G1693&gt;0),F1693/G1693,"")</x:f>
        <x:v>7.072722233271411</x:v>
      </x:c>
      <x:c r="Q1693" s="14" t="d">
        <x:v>2025-04-23T00:00:00.000Z</x:v>
      </x:c>
      <x:c r="R1693" t="str">
        <x:v>P01212</x:v>
      </x:c>
      <x:c r="S1693" t="str">
        <x:v>I01692</x:v>
      </x:c>
      <x:c r="T1693" t="str">
        <x:v>R02</x:v>
      </x:c>
      <x:c r="U1693" t="n">
        <x:v>0</x:v>
      </x:c>
      <x:c r="V1693" t="n">
        <x:v>0</x:v>
      </x:c>
    </x:row>
    <x:row r="1694" ht="20" customHeight="1">
      <x:c r="A1694" s="4" t="str">
        <x:v>C01693</x:v>
      </x:c>
      <x:c r="B1694" s="4" t="str">
        <x:v>Motor</x:v>
      </x:c>
      <x:c r="C1694" s="4" t="str">
        <x:v>North</x:v>
      </x:c>
      <x:c r="D1694" s="4" t="str">
        <x:v>Glass Damage</x:v>
      </x:c>
      <x:c r="E1694" s="4" t="str">
        <x:v>Medium</x:v>
      </x:c>
      <x:c r="F1694" s="10" t="n">
        <x:v>14256.08</x:v>
      </x:c>
      <x:c r="G1694" s="10" t="n">
        <x:v>8623.17</x:v>
      </x:c>
      <x:c r="H1694" s="11" t="n">
        <x:v>7</x:v>
      </x:c>
      <x:c r="I1694" s="11" t="str">
        <x:v>Settled</x:v>
      </x:c>
      <x:c r="J1694" s="11" t="n">
        <x:v>4</x:v>
      </x:c>
      <x:c r="K1694" s="11" t="n">
        <x:v>17</x:v>
      </x:c>
      <x:c r="L1694" s="11" t="n">
        <x:v>0</x:v>
      </x:c>
      <x:c r="M1694" s="4" t="str">
        <x:v>2025-12</x:v>
      </x:c>
      <x:c r="N1694" s="4" t="n">
        <x:f>IF(AND(I1694="Settled",ISNUMBER(K1694)),1,0)</x:f>
        <x:v>1</x:v>
      </x:c>
      <x:c r="O1694" s="4" t="n">
        <x:f>IF(N1694=1,IF(K1694&gt;Summary!$B$5,1,0),"")</x:f>
        <x:v>0</x:v>
      </x:c>
      <x:c r="P1694" s="12" t="n">
        <x:f>IF(AND(ISNUMBER(F1694),ISNUMBER(G1694),G1694&gt;0),F1694/G1694,"")</x:f>
        <x:v>1.6532296127758122</x:v>
      </x:c>
      <x:c r="Q1694" s="14" t="d">
        <x:v>2025-12-17T00:00:00.000Z</x:v>
      </x:c>
      <x:c r="R1694" t="str">
        <x:v>P00158</x:v>
      </x:c>
      <x:c r="S1694" t="str">
        <x:v>I01693</x:v>
      </x:c>
      <x:c r="T1694" t="str">
        <x:v>R02</x:v>
      </x:c>
      <x:c r="U1694" t="n">
        <x:v>0</x:v>
      </x:c>
      <x:c r="V1694" t="n">
        <x:v>0</x:v>
      </x:c>
    </x:row>
    <x:row r="1695" ht="20" customHeight="1">
      <x:c r="A1695" s="4" t="str">
        <x:v>C01694</x:v>
      </x:c>
      <x:c r="B1695" s="4" t="str">
        <x:v>Motor</x:v>
      </x:c>
      <x:c r="C1695" s="4" t="str">
        <x:v>West</x:v>
      </x:c>
      <x:c r="D1695" s="4" t="str">
        <x:v>Collision</x:v>
      </x:c>
      <x:c r="E1695" s="4" t="str">
        <x:v>Medium</x:v>
      </x:c>
      <x:c r="F1695" s="10" t="n">
        <x:v>29262.76</x:v>
      </x:c>
      <x:c r="G1695" s="10" t="n">
        <x:v>12915.86</x:v>
      </x:c>
      <x:c r="H1695" s="11" t="n">
        <x:v>3</x:v>
      </x:c>
      <x:c r="I1695" s="11" t="str">
        <x:v>Rejected</x:v>
      </x:c>
      <x:c r="J1695" s="11" t="n">
        <x:v>4</x:v>
      </x:c>
      <x:c r="K1695" s="11"/>
      <x:c r="L1695" s="11" t="n">
        <x:v>0</x:v>
      </x:c>
      <x:c r="M1695" s="4" t="str">
        <x:v>2025-11</x:v>
      </x:c>
      <x:c r="N1695" s="4" t="n">
        <x:f>IF(AND(I1695="Settled",ISNUMBER(K1695)),1,0)</x:f>
        <x:v>0</x:v>
      </x:c>
      <x:c r="O1695" s="4" t="str">
        <x:f>IF(N1695=1,IF(K1695&gt;Summary!$B$5,1,0),"")</x:f>
      </x:c>
      <x:c r="P1695" s="12" t="n">
        <x:f>IF(AND(ISNUMBER(F1695),ISNUMBER(G1695),G1695&gt;0),F1695/G1695,"")</x:f>
        <x:v>2.265645493215318</x:v>
      </x:c>
      <x:c r="Q1695" s="14" t="d">
        <x:v>2025-11-24T00:00:00.000Z</x:v>
      </x:c>
      <x:c r="R1695" t="str">
        <x:v>P00745</x:v>
      </x:c>
      <x:c r="S1695" t="str">
        <x:v>I01694</x:v>
      </x:c>
      <x:c r="T1695" t="str">
        <x:v>R03</x:v>
      </x:c>
      <x:c r="U1695" t="n">
        <x:v>0</x:v>
      </x:c>
      <x:c r="V1695" t="n">
        <x:v>0</x:v>
      </x:c>
    </x:row>
    <x:row r="1696" ht="20" customHeight="1">
      <x:c r="A1696" s="4" t="str">
        <x:v>C01695</x:v>
      </x:c>
      <x:c r="B1696" s="4" t="str">
        <x:v>Property</x:v>
      </x:c>
      <x:c r="C1696" s="4" t="str">
        <x:v>North</x:v>
      </x:c>
      <x:c r="D1696" s="4" t="str">
        <x:v>Fire</x:v>
      </x:c>
      <x:c r="E1696" s="4" t="str">
        <x:v>High</x:v>
      </x:c>
      <x:c r="F1696" s="10" t="n">
        <x:v>480383.14</x:v>
      </x:c>
      <x:c r="G1696" s="10" t="n">
        <x:v>12933.12</x:v>
      </x:c>
      <x:c r="H1696" s="11" t="n">
        <x:v>7</x:v>
      </x:c>
      <x:c r="I1696" s="11" t="str">
        <x:v>Settled</x:v>
      </x:c>
      <x:c r="J1696" s="11" t="n">
        <x:v>4</x:v>
      </x:c>
      <x:c r="K1696" s="11" t="n">
        <x:v>34</x:v>
      </x:c>
      <x:c r="L1696" s="11" t="n">
        <x:v>1</x:v>
      </x:c>
      <x:c r="M1696" s="4" t="str">
        <x:v>2025-07</x:v>
      </x:c>
      <x:c r="N1696" s="4" t="n">
        <x:f>IF(AND(I1696="Settled",ISNUMBER(K1696)),1,0)</x:f>
        <x:v>1</x:v>
      </x:c>
      <x:c r="O1696" s="4" t="n">
        <x:f>IF(N1696=1,IF(K1696&gt;Summary!$B$5,1,0),"")</x:f>
        <x:v>1</x:v>
      </x:c>
      <x:c r="P1696" s="12" t="n">
        <x:f>IF(AND(ISNUMBER(F1696),ISNUMBER(G1696),G1696&gt;0),F1696/G1696,"")</x:f>
        <x:v>37.1436389672407</x:v>
      </x:c>
      <x:c r="Q1696" s="14" t="d">
        <x:v>2025-07-01T00:00:00.000Z</x:v>
      </x:c>
      <x:c r="R1696" t="str">
        <x:v>P01586</x:v>
      </x:c>
      <x:c r="S1696" t="str">
        <x:v>I01695</x:v>
      </x:c>
      <x:c r="T1696" t="str">
        <x:v>R02</x:v>
      </x:c>
      <x:c r="U1696" t="n">
        <x:v>0</x:v>
      </x:c>
      <x:c r="V1696" t="n">
        <x:v>0</x:v>
      </x:c>
    </x:row>
    <x:row r="1697" ht="20" customHeight="1">
      <x:c r="A1697" s="4" t="str">
        <x:v>C01696</x:v>
      </x:c>
      <x:c r="B1697" s="4" t="str">
        <x:v>Motor</x:v>
      </x:c>
      <x:c r="C1697" s="4" t="str">
        <x:v>Central</x:v>
      </x:c>
      <x:c r="D1697" s="4" t="str">
        <x:v>Collision</x:v>
      </x:c>
      <x:c r="E1697" s="4" t="str">
        <x:v>Medium</x:v>
      </x:c>
      <x:c r="F1697" s="10" t="n">
        <x:v>26854.06</x:v>
      </x:c>
      <x:c r="G1697" s="10" t="n">
        <x:v>18511.95</x:v>
      </x:c>
      <x:c r="H1697" s="11" t="n">
        <x:v>10</x:v>
      </x:c>
      <x:c r="I1697" s="11" t="str">
        <x:v>Settled</x:v>
      </x:c>
      <x:c r="J1697" s="11" t="n">
        <x:v>2</x:v>
      </x:c>
      <x:c r="K1697" s="11" t="n">
        <x:v>19</x:v>
      </x:c>
      <x:c r="L1697" s="11" t="n">
        <x:v>0</x:v>
      </x:c>
      <x:c r="M1697" s="4" t="str">
        <x:v>2025-02</x:v>
      </x:c>
      <x:c r="N1697" s="4" t="n">
        <x:f>IF(AND(I1697="Settled",ISNUMBER(K1697)),1,0)</x:f>
        <x:v>1</x:v>
      </x:c>
      <x:c r="O1697" s="4" t="n">
        <x:f>IF(N1697=1,IF(K1697&gt;Summary!$B$5,1,0),"")</x:f>
        <x:v>0</x:v>
      </x:c>
      <x:c r="P1697" s="12" t="n">
        <x:f>IF(AND(ISNUMBER(F1697),ISNUMBER(G1697),G1697&gt;0),F1697/G1697,"")</x:f>
        <x:v>1.4506337798016957</x:v>
      </x:c>
      <x:c r="Q1697" s="14" t="d">
        <x:v>2025-02-06T00:00:00.000Z</x:v>
      </x:c>
      <x:c r="R1697" t="str">
        <x:v>P01390</x:v>
      </x:c>
      <x:c r="S1697" t="str">
        <x:v>I01696</x:v>
      </x:c>
      <x:c r="T1697" t="str">
        <x:v>R05</x:v>
      </x:c>
      <x:c r="U1697" t="n">
        <x:v>0</x:v>
      </x:c>
      <x:c r="V1697" t="n">
        <x:v>0</x:v>
      </x:c>
    </x:row>
    <x:row r="1698" ht="20" customHeight="1">
      <x:c r="A1698" s="4" t="str">
        <x:v>C01697</x:v>
      </x:c>
      <x:c r="B1698" s="4" t="str">
        <x:v>Property</x:v>
      </x:c>
      <x:c r="C1698" s="4" t="str">
        <x:v>West</x:v>
      </x:c>
      <x:c r="D1698" s="4" t="str">
        <x:v>Fire</x:v>
      </x:c>
      <x:c r="E1698" s="4" t="str">
        <x:v>High</x:v>
      </x:c>
      <x:c r="F1698" s="10" t="n">
        <x:v>161157.13</x:v>
      </x:c>
      <x:c r="G1698" s="10" t="n">
        <x:v>7245.59</x:v>
      </x:c>
      <x:c r="H1698" s="11" t="n">
        <x:v>2</x:v>
      </x:c>
      <x:c r="I1698" s="11" t="str">
        <x:v>Settled</x:v>
      </x:c>
      <x:c r="J1698" s="11" t="n">
        <x:v>5</x:v>
      </x:c>
      <x:c r="K1698" s="11" t="n">
        <x:v>37</x:v>
      </x:c>
      <x:c r="L1698" s="11" t="n">
        <x:v>1</x:v>
      </x:c>
      <x:c r="M1698" s="4" t="str">
        <x:v>2025-12</x:v>
      </x:c>
      <x:c r="N1698" s="4" t="n">
        <x:f>IF(AND(I1698="Settled",ISNUMBER(K1698)),1,0)</x:f>
        <x:v>1</x:v>
      </x:c>
      <x:c r="O1698" s="4" t="n">
        <x:f>IF(N1698=1,IF(K1698&gt;Summary!$B$5,1,0),"")</x:f>
        <x:v>1</x:v>
      </x:c>
      <x:c r="P1698" s="12" t="n">
        <x:f>IF(AND(ISNUMBER(F1698),ISNUMBER(G1698),G1698&gt;0),F1698/G1698,"")</x:f>
        <x:v>22.24209898710802</x:v>
      </x:c>
      <x:c r="Q1698" s="14" t="d">
        <x:v>2025-12-30T00:00:00.000Z</x:v>
      </x:c>
      <x:c r="R1698" t="str">
        <x:v>P01271</x:v>
      </x:c>
      <x:c r="S1698" t="str">
        <x:v>I01697</x:v>
      </x:c>
      <x:c r="T1698" t="str">
        <x:v>R03</x:v>
      </x:c>
      <x:c r="U1698" t="n">
        <x:v>0</x:v>
      </x:c>
      <x:c r="V1698" t="n">
        <x:v>0</x:v>
      </x:c>
    </x:row>
    <x:row r="1699" ht="20" customHeight="1">
      <x:c r="A1699" s="4" t="str">
        <x:v>C01698</x:v>
      </x:c>
      <x:c r="B1699" s="4" t="str">
        <x:v>Property</x:v>
      </x:c>
      <x:c r="C1699" s="4" t="str">
        <x:v>North</x:v>
      </x:c>
      <x:c r="D1699" s="4" t="str">
        <x:v>Flood</x:v>
      </x:c>
      <x:c r="E1699" s="4" t="str">
        <x:v>Medium</x:v>
      </x:c>
      <x:c r="F1699" s="10" t="n">
        <x:v>261814.83</x:v>
      </x:c>
      <x:c r="G1699" s="10" t="n">
        <x:v>9124.77</x:v>
      </x:c>
      <x:c r="H1699" s="11" t="n">
        <x:v>6</x:v>
      </x:c>
      <x:c r="I1699" s="11" t="str">
        <x:v>Rejected</x:v>
      </x:c>
      <x:c r="J1699" s="11" t="n">
        <x:v>3</x:v>
      </x:c>
      <x:c r="K1699" s="11"/>
      <x:c r="L1699" s="11" t="n">
        <x:v>0</x:v>
      </x:c>
      <x:c r="M1699" s="4" t="str">
        <x:v>2025-02</x:v>
      </x:c>
      <x:c r="N1699" s="4" t="n">
        <x:f>IF(AND(I1699="Settled",ISNUMBER(K1699)),1,0)</x:f>
        <x:v>0</x:v>
      </x:c>
      <x:c r="O1699" s="4" t="str">
        <x:f>IF(N1699=1,IF(K1699&gt;Summary!$B$5,1,0),"")</x:f>
      </x:c>
      <x:c r="P1699" s="12" t="n">
        <x:f>IF(AND(ISNUMBER(F1699),ISNUMBER(G1699),G1699&gt;0),F1699/G1699,"")</x:f>
        <x:v>28.69275937914051</x:v>
      </x:c>
      <x:c r="Q1699" s="14" t="d">
        <x:v>2025-02-27T00:00:00.000Z</x:v>
      </x:c>
      <x:c r="R1699" t="str">
        <x:v>P01176</x:v>
      </x:c>
      <x:c r="S1699" t="str">
        <x:v>I01698</x:v>
      </x:c>
      <x:c r="T1699" t="str">
        <x:v>R02</x:v>
      </x:c>
      <x:c r="U1699" t="n">
        <x:v>0</x:v>
      </x:c>
      <x:c r="V1699" t="n">
        <x:v>0</x:v>
      </x:c>
    </x:row>
    <x:row r="1700" ht="20" customHeight="1">
      <x:c r="A1700" s="4" t="str">
        <x:v>C01699</x:v>
      </x:c>
      <x:c r="B1700" s="4" t="str">
        <x:v>Property</x:v>
      </x:c>
      <x:c r="C1700" s="4" t="str">
        <x:v>West</x:v>
      </x:c>
      <x:c r="D1700" s="4" t="str">
        <x:v>Flood</x:v>
      </x:c>
      <x:c r="E1700" s="4" t="str">
        <x:v>Low</x:v>
      </x:c>
      <x:c r="F1700" s="10" t="n">
        <x:v>63811.6</x:v>
      </x:c>
      <x:c r="G1700" s="10" t="n">
        <x:v>6479.75</x:v>
      </x:c>
      <x:c r="H1700" s="11" t="n">
        <x:v>3</x:v>
      </x:c>
      <x:c r="I1700" s="11" t="str">
        <x:v>Settled</x:v>
      </x:c>
      <x:c r="J1700" s="11" t="n">
        <x:v>2</x:v>
      </x:c>
      <x:c r="K1700" s="11" t="n">
        <x:v>23</x:v>
      </x:c>
      <x:c r="L1700" s="11" t="n">
        <x:v>0</x:v>
      </x:c>
      <x:c r="M1700" s="4" t="str">
        <x:v>2025-02</x:v>
      </x:c>
      <x:c r="N1700" s="4" t="n">
        <x:f>IF(AND(I1700="Settled",ISNUMBER(K1700)),1,0)</x:f>
        <x:v>1</x:v>
      </x:c>
      <x:c r="O1700" s="4" t="n">
        <x:f>IF(N1700=1,IF(K1700&gt;Summary!$B$5,1,0),"")</x:f>
        <x:v>0</x:v>
      </x:c>
      <x:c r="P1700" s="12" t="n">
        <x:f>IF(AND(ISNUMBER(F1700),ISNUMBER(G1700),G1700&gt;0),F1700/G1700,"")</x:f>
        <x:v>9.84784906825109</x:v>
      </x:c>
      <x:c r="Q1700" s="14" t="d">
        <x:v>2025-02-06T00:00:00.000Z</x:v>
      </x:c>
      <x:c r="R1700" t="str">
        <x:v>P00007</x:v>
      </x:c>
      <x:c r="S1700" t="str">
        <x:v>I01699</x:v>
      </x:c>
      <x:c r="T1700" t="str">
        <x:v>R03</x:v>
      </x:c>
      <x:c r="U1700" t="n">
        <x:v>0</x:v>
      </x:c>
      <x:c r="V1700" t="n">
        <x:v>0</x:v>
      </x:c>
    </x:row>
    <x:row r="1701" ht="20" customHeight="1">
      <x:c r="A1701" s="4" t="str">
        <x:v>C01700</x:v>
      </x:c>
      <x:c r="B1701" s="4" t="str">
        <x:v>Motor</x:v>
      </x:c>
      <x:c r="C1701" s="4" t="str">
        <x:v>South</x:v>
      </x:c>
      <x:c r="D1701" s="4" t="str">
        <x:v>Theft</x:v>
      </x:c>
      <x:c r="E1701" s="4" t="str">
        <x:v>High</x:v>
      </x:c>
      <x:c r="F1701" s="10" t="n">
        <x:v>140027.13</x:v>
      </x:c>
      <x:c r="G1701" s="10" t="n">
        <x:v>7548.78</x:v>
      </x:c>
      <x:c r="H1701" s="11" t="n">
        <x:v>5</x:v>
      </x:c>
      <x:c r="I1701" s="11" t="str">
        <x:v>Pending</x:v>
      </x:c>
      <x:c r="J1701" s="11" t="n">
        <x:v>4</x:v>
      </x:c>
      <x:c r="K1701" s="11"/>
      <x:c r="L1701" s="11" t="n">
        <x:v>1</x:v>
      </x:c>
      <x:c r="M1701" s="4" t="str">
        <x:v>2025-05</x:v>
      </x:c>
      <x:c r="N1701" s="4" t="n">
        <x:f>IF(AND(I1701="Settled",ISNUMBER(K1701)),1,0)</x:f>
        <x:v>0</x:v>
      </x:c>
      <x:c r="O1701" s="4" t="str">
        <x:f>IF(N1701=1,IF(K1701&gt;Summary!$B$5,1,0),"")</x:f>
      </x:c>
      <x:c r="P1701" s="12" t="n">
        <x:f>IF(AND(ISNUMBER(F1701),ISNUMBER(G1701),G1701&gt;0),F1701/G1701,"")</x:f>
        <x:v>18.549637159911935</x:v>
      </x:c>
      <x:c r="Q1701" s="14" t="d">
        <x:v>2025-05-30T00:00:00.000Z</x:v>
      </x:c>
      <x:c r="R1701" t="str">
        <x:v>P01559</x:v>
      </x:c>
      <x:c r="S1701" t="str">
        <x:v>I01700</x:v>
      </x:c>
      <x:c r="T1701" t="str">
        <x:v>R01</x:v>
      </x:c>
      <x:c r="U1701" t="n">
        <x:v>0</x:v>
      </x:c>
      <x:c r="V1701" t="n">
        <x:v>0</x:v>
      </x:c>
    </x:row>
    <x:row r="1702" ht="20" customHeight="1">
      <x:c r="A1702" s="4" t="str">
        <x:v>C01701</x:v>
      </x:c>
      <x:c r="B1702" s="4" t="str">
        <x:v>Motor</x:v>
      </x:c>
      <x:c r="C1702" s="4" t="str">
        <x:v>South</x:v>
      </x:c>
      <x:c r="D1702" s="4" t="str">
        <x:v>Collision</x:v>
      </x:c>
      <x:c r="E1702" s="4" t="str">
        <x:v>Medium</x:v>
      </x:c>
      <x:c r="F1702" s="10" t="n">
        <x:v>34534.82</x:v>
      </x:c>
      <x:c r="G1702" s="10" t="n">
        <x:v>7151.02</x:v>
      </x:c>
      <x:c r="H1702" s="11" t="n">
        <x:v>6</x:v>
      </x:c>
      <x:c r="I1702" s="11" t="str">
        <x:v>Settled</x:v>
      </x:c>
      <x:c r="J1702" s="11" t="n">
        <x:v>2</x:v>
      </x:c>
      <x:c r="K1702" s="11" t="n">
        <x:v>17</x:v>
      </x:c>
      <x:c r="L1702" s="11" t="n">
        <x:v>0</x:v>
      </x:c>
      <x:c r="M1702" s="4" t="str">
        <x:v>2025-12</x:v>
      </x:c>
      <x:c r="N1702" s="4" t="n">
        <x:f>IF(AND(I1702="Settled",ISNUMBER(K1702)),1,0)</x:f>
        <x:v>1</x:v>
      </x:c>
      <x:c r="O1702" s="4" t="n">
        <x:f>IF(N1702=1,IF(K1702&gt;Summary!$B$5,1,0),"")</x:f>
        <x:v>0</x:v>
      </x:c>
      <x:c r="P1702" s="12" t="n">
        <x:f>IF(AND(ISNUMBER(F1702),ISNUMBER(G1702),G1702&gt;0),F1702/G1702,"")</x:f>
        <x:v>4.829355812177843</x:v>
      </x:c>
      <x:c r="Q1702" s="14" t="d">
        <x:v>2025-12-10T00:00:00.000Z</x:v>
      </x:c>
      <x:c r="R1702" t="str">
        <x:v>P01177</x:v>
      </x:c>
      <x:c r="S1702" t="str">
        <x:v>I01701</x:v>
      </x:c>
      <x:c r="T1702" t="str">
        <x:v>R01</x:v>
      </x:c>
      <x:c r="U1702" t="n">
        <x:v>0</x:v>
      </x:c>
      <x:c r="V1702" t="n">
        <x:v>0</x:v>
      </x:c>
    </x:row>
    <x:row r="1703" ht="20" customHeight="1">
      <x:c r="A1703" s="4" t="str">
        <x:v>C01702</x:v>
      </x:c>
      <x:c r="B1703" s="4" t="str">
        <x:v>Motor</x:v>
      </x:c>
      <x:c r="C1703" s="4" t="str">
        <x:v>South</x:v>
      </x:c>
      <x:c r="D1703" s="4" t="str">
        <x:v>Collision</x:v>
      </x:c>
      <x:c r="E1703" s="4" t="str">
        <x:v>Medium</x:v>
      </x:c>
      <x:c r="F1703" s="10" t="n">
        <x:v>102967.37</x:v>
      </x:c>
      <x:c r="G1703" s="10" t="n">
        <x:v>21924.38</x:v>
      </x:c>
      <x:c r="H1703" s="11" t="n">
        <x:v>9</x:v>
      </x:c>
      <x:c r="I1703" s="11" t="str">
        <x:v>Settled</x:v>
      </x:c>
      <x:c r="J1703" s="11" t="n">
        <x:v>2</x:v>
      </x:c>
      <x:c r="K1703" s="11" t="n">
        <x:v>11</x:v>
      </x:c>
      <x:c r="L1703" s="11" t="n">
        <x:v>0</x:v>
      </x:c>
      <x:c r="M1703" s="4" t="str">
        <x:v>2025-10</x:v>
      </x:c>
      <x:c r="N1703" s="4" t="n">
        <x:f>IF(AND(I1703="Settled",ISNUMBER(K1703)),1,0)</x:f>
        <x:v>1</x:v>
      </x:c>
      <x:c r="O1703" s="4" t="n">
        <x:f>IF(N1703=1,IF(K1703&gt;Summary!$B$5,1,0),"")</x:f>
        <x:v>0</x:v>
      </x:c>
      <x:c r="P1703" s="12" t="n">
        <x:f>IF(AND(ISNUMBER(F1703),ISNUMBER(G1703),G1703&gt;0),F1703/G1703,"")</x:f>
        <x:v>4.696478076004886</x:v>
      </x:c>
      <x:c r="Q1703" s="14" t="d">
        <x:v>2025-10-19T00:00:00.000Z</x:v>
      </x:c>
      <x:c r="R1703" t="str">
        <x:v>P01422</x:v>
      </x:c>
      <x:c r="S1703" t="str">
        <x:v>I01702</x:v>
      </x:c>
      <x:c r="T1703" t="str">
        <x:v>R01</x:v>
      </x:c>
      <x:c r="U1703" t="n">
        <x:v>0</x:v>
      </x:c>
      <x:c r="V1703" t="n">
        <x:v>0</x:v>
      </x:c>
    </x:row>
    <x:row r="1704" ht="20" customHeight="1">
      <x:c r="A1704" s="4" t="str">
        <x:v>C01703</x:v>
      </x:c>
      <x:c r="B1704" s="4" t="str">
        <x:v>Motor</x:v>
      </x:c>
      <x:c r="C1704" s="4" t="str">
        <x:v>West</x:v>
      </x:c>
      <x:c r="D1704" s="4" t="str">
        <x:v>Glass Damage</x:v>
      </x:c>
      <x:c r="E1704" s="4" t="str">
        <x:v>Low</x:v>
      </x:c>
      <x:c r="F1704" s="10" t="n">
        <x:v>6824.14</x:v>
      </x:c>
      <x:c r="G1704" s="10" t="n">
        <x:v>17056.07</x:v>
      </x:c>
      <x:c r="H1704" s="11" t="n">
        <x:v>2</x:v>
      </x:c>
      <x:c r="I1704" s="11" t="str">
        <x:v>Pending</x:v>
      </x:c>
      <x:c r="J1704" s="11" t="n">
        <x:v>3</x:v>
      </x:c>
      <x:c r="K1704" s="11"/>
      <x:c r="L1704" s="11" t="n">
        <x:v>0</x:v>
      </x:c>
      <x:c r="M1704" s="4" t="str">
        <x:v>2025-05</x:v>
      </x:c>
      <x:c r="N1704" s="4" t="n">
        <x:f>IF(AND(I1704="Settled",ISNUMBER(K1704)),1,0)</x:f>
        <x:v>0</x:v>
      </x:c>
      <x:c r="O1704" s="4" t="str">
        <x:f>IF(N1704=1,IF(K1704&gt;Summary!$B$5,1,0),"")</x:f>
      </x:c>
      <x:c r="P1704" s="12" t="n">
        <x:f>IF(AND(ISNUMBER(F1704),ISNUMBER(G1704),G1704&gt;0),F1704/G1704,"")</x:f>
        <x:v>0.40010037482257055</x:v>
      </x:c>
      <x:c r="Q1704" s="14" t="d">
        <x:v>2025-05-12T00:00:00.000Z</x:v>
      </x:c>
      <x:c r="R1704" t="str">
        <x:v>P01455</x:v>
      </x:c>
      <x:c r="S1704" t="str">
        <x:v>I01703</x:v>
      </x:c>
      <x:c r="T1704" t="str">
        <x:v>R03</x:v>
      </x:c>
      <x:c r="U1704" t="n">
        <x:v>0</x:v>
      </x:c>
      <x:c r="V1704" t="n">
        <x:v>0</x:v>
      </x:c>
    </x:row>
    <x:row r="1705" ht="20" customHeight="1">
      <x:c r="A1705" s="4" t="str">
        <x:v>C01704</x:v>
      </x:c>
      <x:c r="B1705" s="4" t="str">
        <x:v>Property</x:v>
      </x:c>
      <x:c r="C1705" s="4" t="str">
        <x:v>East</x:v>
      </x:c>
      <x:c r="D1705" s="4" t="str">
        <x:v>Flood</x:v>
      </x:c>
      <x:c r="E1705" s="4" t="str">
        <x:v>Low</x:v>
      </x:c>
      <x:c r="F1705" s="10" t="n">
        <x:v>96320.17</x:v>
      </x:c>
      <x:c r="G1705" s="10" t="n">
        <x:v>10510.43</x:v>
      </x:c>
      <x:c r="H1705" s="11" t="n">
        <x:v>1</x:v>
      </x:c>
      <x:c r="I1705" s="11" t="str">
        <x:v>Rejected</x:v>
      </x:c>
      <x:c r="J1705" s="11" t="n">
        <x:v>2</x:v>
      </x:c>
      <x:c r="K1705" s="11"/>
      <x:c r="L1705" s="11" t="n">
        <x:v>0</x:v>
      </x:c>
      <x:c r="M1705" s="4" t="str">
        <x:v>2025-06</x:v>
      </x:c>
      <x:c r="N1705" s="4" t="n">
        <x:f>IF(AND(I1705="Settled",ISNUMBER(K1705)),1,0)</x:f>
        <x:v>0</x:v>
      </x:c>
      <x:c r="O1705" s="4" t="str">
        <x:f>IF(N1705=1,IF(K1705&gt;Summary!$B$5,1,0),"")</x:f>
      </x:c>
      <x:c r="P1705" s="12" t="n">
        <x:f>IF(AND(ISNUMBER(F1705),ISNUMBER(G1705),G1705&gt;0),F1705/G1705,"")</x:f>
        <x:v>9.164246372412926</x:v>
      </x:c>
      <x:c r="Q1705" s="14" t="d">
        <x:v>2025-06-16T00:00:00.000Z</x:v>
      </x:c>
      <x:c r="R1705" t="str">
        <x:v>P00408</x:v>
      </x:c>
      <x:c r="S1705" t="str">
        <x:v>I01704</x:v>
      </x:c>
      <x:c r="T1705" t="str">
        <x:v>R04</x:v>
      </x:c>
      <x:c r="U1705" t="n">
        <x:v>0</x:v>
      </x:c>
      <x:c r="V1705" t="n">
        <x:v>0</x:v>
      </x:c>
    </x:row>
    <x:row r="1706" ht="20" customHeight="1">
      <x:c r="A1706" s="4" t="str">
        <x:v>C01705</x:v>
      </x:c>
      <x:c r="B1706" s="4" t="str">
        <x:v>Property</x:v>
      </x:c>
      <x:c r="C1706" s="4" t="str">
        <x:v>Central</x:v>
      </x:c>
      <x:c r="D1706" s="4" t="str">
        <x:v>Flood</x:v>
      </x:c>
      <x:c r="E1706" s="4" t="str">
        <x:v>Medium</x:v>
      </x:c>
      <x:c r="F1706" s="10" t="n">
        <x:v>86764.49</x:v>
      </x:c>
      <x:c r="G1706" s="10" t="n">
        <x:v>14010.9</x:v>
      </x:c>
      <x:c r="H1706" s="11" t="n">
        <x:v>3</x:v>
      </x:c>
      <x:c r="I1706" s="11" t="str">
        <x:v>Settled</x:v>
      </x:c>
      <x:c r="J1706" s="11" t="n">
        <x:v>4</x:v>
      </x:c>
      <x:c r="K1706" s="11" t="n">
        <x:v>23</x:v>
      </x:c>
      <x:c r="L1706" s="11" t="n">
        <x:v>0</x:v>
      </x:c>
      <x:c r="M1706" s="4" t="str">
        <x:v>2025-01</x:v>
      </x:c>
      <x:c r="N1706" s="4" t="n">
        <x:f>IF(AND(I1706="Settled",ISNUMBER(K1706)),1,0)</x:f>
        <x:v>1</x:v>
      </x:c>
      <x:c r="O1706" s="4" t="n">
        <x:f>IF(N1706=1,IF(K1706&gt;Summary!$B$5,1,0),"")</x:f>
        <x:v>0</x:v>
      </x:c>
      <x:c r="P1706" s="12" t="n">
        <x:f>IF(AND(ISNUMBER(F1706),ISNUMBER(G1706),G1706&gt;0),F1706/G1706,"")</x:f>
        <x:v>6.192642157177627</x:v>
      </x:c>
      <x:c r="Q1706" s="14" t="d">
        <x:v>2025-01-23T00:00:00.000Z</x:v>
      </x:c>
      <x:c r="R1706" t="str">
        <x:v>P00023</x:v>
      </x:c>
      <x:c r="S1706" t="str">
        <x:v>I01705</x:v>
      </x:c>
      <x:c r="T1706" t="str">
        <x:v>R05</x:v>
      </x:c>
      <x:c r="U1706" t="n">
        <x:v>0</x:v>
      </x:c>
      <x:c r="V1706" t="n">
        <x:v>0</x:v>
      </x:c>
    </x:row>
    <x:row r="1707" ht="20" customHeight="1">
      <x:c r="A1707" s="4" t="str">
        <x:v>C01706</x:v>
      </x:c>
      <x:c r="B1707" s="4" t="str">
        <x:v>Motor</x:v>
      </x:c>
      <x:c r="C1707" s="4" t="str">
        <x:v>South</x:v>
      </x:c>
      <x:c r="D1707" s="4" t="str">
        <x:v>Collision</x:v>
      </x:c>
      <x:c r="E1707" s="4" t="str">
        <x:v>Medium</x:v>
      </x:c>
      <x:c r="F1707" s="10" t="n">
        <x:v>47303.47</x:v>
      </x:c>
      <x:c r="G1707" s="10" t="n">
        <x:v>4743.05</x:v>
      </x:c>
      <x:c r="H1707" s="11" t="n">
        <x:v>5</x:v>
      </x:c>
      <x:c r="I1707" s="11" t="str">
        <x:v>Settled</x:v>
      </x:c>
      <x:c r="J1707" s="11" t="n">
        <x:v>4</x:v>
      </x:c>
      <x:c r="K1707" s="11" t="n">
        <x:v>23</x:v>
      </x:c>
      <x:c r="L1707" s="11" t="n">
        <x:v>0</x:v>
      </x:c>
      <x:c r="M1707" s="4" t="str">
        <x:v>2025-04</x:v>
      </x:c>
      <x:c r="N1707" s="4" t="n">
        <x:f>IF(AND(I1707="Settled",ISNUMBER(K1707)),1,0)</x:f>
        <x:v>1</x:v>
      </x:c>
      <x:c r="O1707" s="4" t="n">
        <x:f>IF(N1707=1,IF(K1707&gt;Summary!$B$5,1,0),"")</x:f>
        <x:v>0</x:v>
      </x:c>
      <x:c r="P1707" s="12" t="n">
        <x:f>IF(AND(ISNUMBER(F1707),ISNUMBER(G1707),G1707&gt;0),F1707/G1707,"")</x:f>
        <x:v>9.973217655306184</x:v>
      </x:c>
      <x:c r="Q1707" s="14" t="d">
        <x:v>2025-04-09T00:00:00.000Z</x:v>
      </x:c>
      <x:c r="R1707" t="str">
        <x:v>P01055</x:v>
      </x:c>
      <x:c r="S1707" t="str">
        <x:v>I01706</x:v>
      </x:c>
      <x:c r="T1707" t="str">
        <x:v>R01</x:v>
      </x:c>
      <x:c r="U1707" t="n">
        <x:v>0</x:v>
      </x:c>
      <x:c r="V1707" t="n">
        <x:v>0</x:v>
      </x:c>
    </x:row>
    <x:row r="1708" ht="20" customHeight="1">
      <x:c r="A1708" s="4" t="str">
        <x:v>C01707</x:v>
      </x:c>
      <x:c r="B1708" s="4" t="str">
        <x:v>Motor</x:v>
      </x:c>
      <x:c r="C1708" s="4" t="str">
        <x:v>West</x:v>
      </x:c>
      <x:c r="D1708" s="4" t="str">
        <x:v>Theft</x:v>
      </x:c>
      <x:c r="E1708" s="4" t="str">
        <x:v>Medium</x:v>
      </x:c>
      <x:c r="F1708" s="10" t="n">
        <x:v>91829.17</x:v>
      </x:c>
      <x:c r="G1708" s="10" t="n">
        <x:v>18475.95</x:v>
      </x:c>
      <x:c r="H1708" s="11" t="n">
        <x:v>1</x:v>
      </x:c>
      <x:c r="I1708" s="11" t="str">
        <x:v>Settled</x:v>
      </x:c>
      <x:c r="J1708" s="11" t="n">
        <x:v>4</x:v>
      </x:c>
      <x:c r="K1708" s="11" t="n">
        <x:v>28</x:v>
      </x:c>
      <x:c r="L1708" s="11" t="n">
        <x:v>1</x:v>
      </x:c>
      <x:c r="M1708" s="4" t="str">
        <x:v>2025-09</x:v>
      </x:c>
      <x:c r="N1708" s="4" t="n">
        <x:f>IF(AND(I1708="Settled",ISNUMBER(K1708)),1,0)</x:f>
        <x:v>1</x:v>
      </x:c>
      <x:c r="O1708" s="4" t="n">
        <x:f>IF(N1708=1,IF(K1708&gt;Summary!$B$5,1,0),"")</x:f>
        <x:v>0</x:v>
      </x:c>
      <x:c r="P1708" s="12" t="n">
        <x:f>IF(AND(ISNUMBER(F1708),ISNUMBER(G1708),G1708&gt;0),F1708/G1708,"")</x:f>
        <x:v>4.970200179151816</x:v>
      </x:c>
      <x:c r="Q1708" s="14" t="d">
        <x:v>2025-09-02T00:00:00.000Z</x:v>
      </x:c>
      <x:c r="R1708" t="str">
        <x:v>P00735</x:v>
      </x:c>
      <x:c r="S1708" t="str">
        <x:v>I01707</x:v>
      </x:c>
      <x:c r="T1708" t="str">
        <x:v>R03</x:v>
      </x:c>
      <x:c r="U1708" t="n">
        <x:v>0</x:v>
      </x:c>
      <x:c r="V1708" t="n">
        <x:v>0</x:v>
      </x:c>
    </x:row>
    <x:row r="1709" ht="20" customHeight="1">
      <x:c r="A1709" s="4" t="str">
        <x:v>C01708</x:v>
      </x:c>
      <x:c r="B1709" s="4" t="str">
        <x:v>Motor</x:v>
      </x:c>
      <x:c r="C1709" s="4" t="str">
        <x:v>West</x:v>
      </x:c>
      <x:c r="D1709" s="4" t="str">
        <x:v>Theft</x:v>
      </x:c>
      <x:c r="E1709" s="4" t="str">
        <x:v>Low</x:v>
      </x:c>
      <x:c r="F1709" s="10" t="n">
        <x:v>23310.05</x:v>
      </x:c>
      <x:c r="G1709" s="10" t="n">
        <x:v>10114.98</x:v>
      </x:c>
      <x:c r="H1709" s="11" t="n">
        <x:v>6</x:v>
      </x:c>
      <x:c r="I1709" s="11" t="str">
        <x:v>Settled</x:v>
      </x:c>
      <x:c r="J1709" s="11" t="n">
        <x:v>6</x:v>
      </x:c>
      <x:c r="K1709" s="11" t="n">
        <x:v>38</x:v>
      </x:c>
      <x:c r="L1709" s="11" t="n">
        <x:v>1</x:v>
      </x:c>
      <x:c r="M1709" s="4" t="str">
        <x:v>2025-06</x:v>
      </x:c>
      <x:c r="N1709" s="4" t="n">
        <x:f>IF(AND(I1709="Settled",ISNUMBER(K1709)),1,0)</x:f>
        <x:v>1</x:v>
      </x:c>
      <x:c r="O1709" s="4" t="n">
        <x:f>IF(N1709=1,IF(K1709&gt;Summary!$B$5,1,0),"")</x:f>
        <x:v>1</x:v>
      </x:c>
      <x:c r="P1709" s="12" t="n">
        <x:f>IF(AND(ISNUMBER(F1709),ISNUMBER(G1709),G1709&gt;0),F1709/G1709,"")</x:f>
        <x:v>2.304507769664399</x:v>
      </x:c>
      <x:c r="Q1709" s="14" t="d">
        <x:v>2025-06-03T00:00:00.000Z</x:v>
      </x:c>
      <x:c r="R1709" t="str">
        <x:v>P00033</x:v>
      </x:c>
      <x:c r="S1709" t="str">
        <x:v>I01708</x:v>
      </x:c>
      <x:c r="T1709" t="str">
        <x:v>R03</x:v>
      </x:c>
      <x:c r="U1709" t="n">
        <x:v>0</x:v>
      </x:c>
      <x:c r="V1709" t="n">
        <x:v>0</x:v>
      </x:c>
    </x:row>
    <x:row r="1710" ht="20" customHeight="1">
      <x:c r="A1710" s="4" t="str">
        <x:v>C01709</x:v>
      </x:c>
      <x:c r="B1710" s="4" t="str">
        <x:v>Property</x:v>
      </x:c>
      <x:c r="C1710" s="4" t="str">
        <x:v>Central</x:v>
      </x:c>
      <x:c r="D1710" s="4" t="str">
        <x:v>Flood</x:v>
      </x:c>
      <x:c r="E1710" s="4" t="str">
        <x:v>Medium</x:v>
      </x:c>
      <x:c r="F1710" s="10" t="n">
        <x:v>113486.71</x:v>
      </x:c>
      <x:c r="G1710" s="10" t="n">
        <x:v>16887.46</x:v>
      </x:c>
      <x:c r="H1710" s="11" t="n">
        <x:v>6</x:v>
      </x:c>
      <x:c r="I1710" s="11" t="str">
        <x:v>Settled</x:v>
      </x:c>
      <x:c r="J1710" s="11" t="n">
        <x:v>3</x:v>
      </x:c>
      <x:c r="K1710" s="11" t="n">
        <x:v>24</x:v>
      </x:c>
      <x:c r="L1710" s="11" t="n">
        <x:v>0</x:v>
      </x:c>
      <x:c r="M1710" s="4" t="str">
        <x:v>2025-12</x:v>
      </x:c>
      <x:c r="N1710" s="4" t="n">
        <x:f>IF(AND(I1710="Settled",ISNUMBER(K1710)),1,0)</x:f>
        <x:v>1</x:v>
      </x:c>
      <x:c r="O1710" s="4" t="n">
        <x:f>IF(N1710=1,IF(K1710&gt;Summary!$B$5,1,0),"")</x:f>
        <x:v>0</x:v>
      </x:c>
      <x:c r="P1710" s="12" t="n">
        <x:f>IF(AND(ISNUMBER(F1710),ISNUMBER(G1710),G1710&gt;0),F1710/G1710,"")</x:f>
        <x:v>6.720176391239417</x:v>
      </x:c>
      <x:c r="Q1710" s="14" t="d">
        <x:v>2025-12-24T00:00:00.000Z</x:v>
      </x:c>
      <x:c r="R1710" t="str">
        <x:v>P00434</x:v>
      </x:c>
      <x:c r="S1710" t="str">
        <x:v>I01709</x:v>
      </x:c>
      <x:c r="T1710" t="str">
        <x:v>R05</x:v>
      </x:c>
      <x:c r="U1710" t="n">
        <x:v>0</x:v>
      </x:c>
      <x:c r="V1710" t="n">
        <x:v>0</x:v>
      </x:c>
    </x:row>
    <x:row r="1711" ht="20" customHeight="1">
      <x:c r="A1711" s="4" t="str">
        <x:v>C01710</x:v>
      </x:c>
      <x:c r="B1711" s="4" t="str">
        <x:v>Property</x:v>
      </x:c>
      <x:c r="C1711" s="4" t="str">
        <x:v>North</x:v>
      </x:c>
      <x:c r="D1711" s="4" t="str">
        <x:v>Water Damage</x:v>
      </x:c>
      <x:c r="E1711" s="4" t="str">
        <x:v>Low</x:v>
      </x:c>
      <x:c r="F1711" s="10" t="n">
        <x:v>17162.98</x:v>
      </x:c>
      <x:c r="G1711" s="10" t="n">
        <x:v>12933.12</x:v>
      </x:c>
      <x:c r="H1711" s="11" t="n">
        <x:v>7</x:v>
      </x:c>
      <x:c r="I1711" s="11" t="str">
        <x:v>Settled</x:v>
      </x:c>
      <x:c r="J1711" s="11" t="n">
        <x:v>2</x:v>
      </x:c>
      <x:c r="K1711" s="11" t="n">
        <x:v>12</x:v>
      </x:c>
      <x:c r="L1711" s="11" t="n">
        <x:v>0</x:v>
      </x:c>
      <x:c r="M1711" s="4" t="str">
        <x:v>2025-06</x:v>
      </x:c>
      <x:c r="N1711" s="4" t="n">
        <x:f>IF(AND(I1711="Settled",ISNUMBER(K1711)),1,0)</x:f>
        <x:v>1</x:v>
      </x:c>
      <x:c r="O1711" s="4" t="n">
        <x:f>IF(N1711=1,IF(K1711&gt;Summary!$B$5,1,0),"")</x:f>
        <x:v>0</x:v>
      </x:c>
      <x:c r="P1711" s="12" t="n">
        <x:f>IF(AND(ISNUMBER(F1711),ISNUMBER(G1711),G1711&gt;0),F1711/G1711,"")</x:f>
        <x:v>1.3270564256730006</x:v>
      </x:c>
      <x:c r="Q1711" s="14" t="d">
        <x:v>2025-06-12T00:00:00.000Z</x:v>
      </x:c>
      <x:c r="R1711" t="str">
        <x:v>P01586</x:v>
      </x:c>
      <x:c r="S1711" t="str">
        <x:v>I01710</x:v>
      </x:c>
      <x:c r="T1711" t="str">
        <x:v>R02</x:v>
      </x:c>
      <x:c r="U1711" t="n">
        <x:v>0</x:v>
      </x:c>
      <x:c r="V1711" t="n">
        <x:v>0</x:v>
      </x:c>
    </x:row>
    <x:row r="1712" ht="20" customHeight="1">
      <x:c r="A1712" s="4" t="str">
        <x:v>C01711</x:v>
      </x:c>
      <x:c r="B1712" s="4" t="str">
        <x:v>Motor</x:v>
      </x:c>
      <x:c r="C1712" s="4" t="str">
        <x:v>South</x:v>
      </x:c>
      <x:c r="D1712" s="4" t="str">
        <x:v>Collision</x:v>
      </x:c>
      <x:c r="E1712" s="4" t="str">
        <x:v>Low</x:v>
      </x:c>
      <x:c r="F1712" s="10" t="n">
        <x:v>24554.66</x:v>
      </x:c>
      <x:c r="G1712" s="10" t="n">
        <x:v>9419.38</x:v>
      </x:c>
      <x:c r="H1712" s="11" t="n">
        <x:v>5</x:v>
      </x:c>
      <x:c r="I1712" s="11" t="str">
        <x:v>Rejected</x:v>
      </x:c>
      <x:c r="J1712" s="11" t="n">
        <x:v>2</x:v>
      </x:c>
      <x:c r="K1712" s="11"/>
      <x:c r="L1712" s="11" t="n">
        <x:v>0</x:v>
      </x:c>
      <x:c r="M1712" s="4" t="str">
        <x:v>2025-11</x:v>
      </x:c>
      <x:c r="N1712" s="4" t="n">
        <x:f>IF(AND(I1712="Settled",ISNUMBER(K1712)),1,0)</x:f>
        <x:v>0</x:v>
      </x:c>
      <x:c r="O1712" s="4" t="str">
        <x:f>IF(N1712=1,IF(K1712&gt;Summary!$B$5,1,0),"")</x:f>
      </x:c>
      <x:c r="P1712" s="12" t="n">
        <x:f>IF(AND(ISNUMBER(F1712),ISNUMBER(G1712),G1712&gt;0),F1712/G1712,"")</x:f>
        <x:v>2.6068233790334396</x:v>
      </x:c>
      <x:c r="Q1712" s="14" t="d">
        <x:v>2025-11-06T00:00:00.000Z</x:v>
      </x:c>
      <x:c r="R1712" t="str">
        <x:v>P00582</x:v>
      </x:c>
      <x:c r="S1712" t="str">
        <x:v>I01711</x:v>
      </x:c>
      <x:c r="T1712" t="str">
        <x:v>R01</x:v>
      </x:c>
      <x:c r="U1712" t="n">
        <x:v>0</x:v>
      </x:c>
      <x:c r="V1712" t="n">
        <x:v>0</x:v>
      </x:c>
    </x:row>
    <x:row r="1713" ht="20" customHeight="1">
      <x:c r="A1713" s="4" t="str">
        <x:v>C01712</x:v>
      </x:c>
      <x:c r="B1713" s="4" t="str">
        <x:v>Property</x:v>
      </x:c>
      <x:c r="C1713" s="4" t="str">
        <x:v>West</x:v>
      </x:c>
      <x:c r="D1713" s="4" t="str">
        <x:v>Flood</x:v>
      </x:c>
      <x:c r="E1713" s="4" t="str">
        <x:v>Low</x:v>
      </x:c>
      <x:c r="F1713" s="10" t="n">
        <x:v>24783.14</x:v>
      </x:c>
      <x:c r="G1713" s="10" t="n">
        <x:v>12061.49</x:v>
      </x:c>
      <x:c r="H1713" s="11" t="n">
        <x:v>4</x:v>
      </x:c>
      <x:c r="I1713" s="11" t="str">
        <x:v>Settled</x:v>
      </x:c>
      <x:c r="J1713" s="11" t="n">
        <x:v>3</x:v>
      </x:c>
      <x:c r="K1713" s="11" t="n">
        <x:v>10</x:v>
      </x:c>
      <x:c r="L1713" s="11" t="n">
        <x:v>0</x:v>
      </x:c>
      <x:c r="M1713" s="4" t="str">
        <x:v>2025-09</x:v>
      </x:c>
      <x:c r="N1713" s="4" t="n">
        <x:f>IF(AND(I1713="Settled",ISNUMBER(K1713)),1,0)</x:f>
        <x:v>1</x:v>
      </x:c>
      <x:c r="O1713" s="4" t="n">
        <x:f>IF(N1713=1,IF(K1713&gt;Summary!$B$5,1,0),"")</x:f>
        <x:v>0</x:v>
      </x:c>
      <x:c r="P1713" s="12" t="n">
        <x:f>IF(AND(ISNUMBER(F1713),ISNUMBER(G1713),G1713&gt;0),F1713/G1713,"")</x:f>
        <x:v>2.054732872970089</x:v>
      </x:c>
      <x:c r="Q1713" s="14" t="d">
        <x:v>2025-09-23T00:00:00.000Z</x:v>
      </x:c>
      <x:c r="R1713" t="str">
        <x:v>P00418</x:v>
      </x:c>
      <x:c r="S1713" t="str">
        <x:v>I01712</x:v>
      </x:c>
      <x:c r="T1713" t="str">
        <x:v>R03</x:v>
      </x:c>
      <x:c r="U1713" t="n">
        <x:v>0</x:v>
      </x:c>
      <x:c r="V1713" t="n">
        <x:v>0</x:v>
      </x:c>
    </x:row>
    <x:row r="1714" ht="20" customHeight="1">
      <x:c r="A1714" s="4" t="str">
        <x:v>C01713</x:v>
      </x:c>
      <x:c r="B1714" s="4" t="str">
        <x:v>Property</x:v>
      </x:c>
      <x:c r="C1714" s="4" t="str">
        <x:v>North</x:v>
      </x:c>
      <x:c r="D1714" s="4" t="str">
        <x:v>Fire</x:v>
      </x:c>
      <x:c r="E1714" s="4" t="str">
        <x:v>High</x:v>
      </x:c>
      <x:c r="F1714" s="10" t="n">
        <x:v>576095.48</x:v>
      </x:c>
      <x:c r="G1714" s="10" t="n">
        <x:v>10012.36</x:v>
      </x:c>
      <x:c r="H1714" s="11" t="n">
        <x:v>10</x:v>
      </x:c>
      <x:c r="I1714" s="11" t="str">
        <x:v>Settled</x:v>
      </x:c>
      <x:c r="J1714" s="11" t="n">
        <x:v>6</x:v>
      </x:c>
      <x:c r="K1714" s="11" t="n">
        <x:v>38</x:v>
      </x:c>
      <x:c r="L1714" s="11" t="n">
        <x:v>1</x:v>
      </x:c>
      <x:c r="M1714" s="4" t="str">
        <x:v>2025-07</x:v>
      </x:c>
      <x:c r="N1714" s="4" t="n">
        <x:f>IF(AND(I1714="Settled",ISNUMBER(K1714)),1,0)</x:f>
        <x:v>1</x:v>
      </x:c>
      <x:c r="O1714" s="4" t="n">
        <x:f>IF(N1714=1,IF(K1714&gt;Summary!$B$5,1,0),"")</x:f>
        <x:v>1</x:v>
      </x:c>
      <x:c r="P1714" s="12" t="n">
        <x:f>IF(AND(ISNUMBER(F1714),ISNUMBER(G1714),G1714&gt;0),F1714/G1714,"")</x:f>
        <x:v>57.53843049990211</x:v>
      </x:c>
      <x:c r="Q1714" s="14" t="d">
        <x:v>2025-07-05T00:00:00.000Z</x:v>
      </x:c>
      <x:c r="R1714" t="str">
        <x:v>P01048</x:v>
      </x:c>
      <x:c r="S1714" t="str">
        <x:v>I01713</x:v>
      </x:c>
      <x:c r="T1714" t="str">
        <x:v>R02</x:v>
      </x:c>
      <x:c r="U1714" t="n">
        <x:v>0</x:v>
      </x:c>
      <x:c r="V1714" t="n">
        <x:v>0</x:v>
      </x:c>
    </x:row>
    <x:row r="1715" ht="20" customHeight="1">
      <x:c r="A1715" s="4" t="str">
        <x:v>C01714</x:v>
      </x:c>
      <x:c r="B1715" s="4" t="str">
        <x:v>Motor</x:v>
      </x:c>
      <x:c r="C1715" s="4" t="str">
        <x:v>East</x:v>
      </x:c>
      <x:c r="D1715" s="4" t="str">
        <x:v>Collision</x:v>
      </x:c>
      <x:c r="E1715" s="4" t="str">
        <x:v>Medium</x:v>
      </x:c>
      <x:c r="F1715" s="10" t="n">
        <x:v>54576.82</x:v>
      </x:c>
      <x:c r="G1715" s="10" t="n">
        <x:v>12029.98</x:v>
      </x:c>
      <x:c r="H1715" s="11" t="n">
        <x:v>6</x:v>
      </x:c>
      <x:c r="I1715" s="11" t="str">
        <x:v>Settled</x:v>
      </x:c>
      <x:c r="J1715" s="11" t="n">
        <x:v>2</x:v>
      </x:c>
      <x:c r="K1715" s="11" t="n">
        <x:v>9</x:v>
      </x:c>
      <x:c r="L1715" s="11" t="n">
        <x:v>0</x:v>
      </x:c>
      <x:c r="M1715" s="4" t="str">
        <x:v>2025-11</x:v>
      </x:c>
      <x:c r="N1715" s="4" t="n">
        <x:f>IF(AND(I1715="Settled",ISNUMBER(K1715)),1,0)</x:f>
        <x:v>1</x:v>
      </x:c>
      <x:c r="O1715" s="4" t="n">
        <x:f>IF(N1715=1,IF(K1715&gt;Summary!$B$5,1,0),"")</x:f>
        <x:v>0</x:v>
      </x:c>
      <x:c r="P1715" s="12" t="n">
        <x:f>IF(AND(ISNUMBER(F1715),ISNUMBER(G1715),G1715&gt;0),F1715/G1715,"")</x:f>
        <x:v>4.5367340594082455</x:v>
      </x:c>
      <x:c r="Q1715" s="14" t="d">
        <x:v>2025-11-14T00:00:00.000Z</x:v>
      </x:c>
      <x:c r="R1715" t="str">
        <x:v>P01064</x:v>
      </x:c>
      <x:c r="S1715" t="str">
        <x:v>I01714</x:v>
      </x:c>
      <x:c r="T1715" t="str">
        <x:v>R04</x:v>
      </x:c>
      <x:c r="U1715" t="n">
        <x:v>0</x:v>
      </x:c>
      <x:c r="V1715" t="n">
        <x:v>0</x:v>
      </x:c>
    </x:row>
    <x:row r="1716" ht="20" customHeight="1">
      <x:c r="A1716" s="4" t="str">
        <x:v>C01715</x:v>
      </x:c>
      <x:c r="B1716" s="4" t="str">
        <x:v>Property</x:v>
      </x:c>
      <x:c r="C1716" s="4" t="str">
        <x:v>West</x:v>
      </x:c>
      <x:c r="D1716" s="4" t="str">
        <x:v>Flood</x:v>
      </x:c>
      <x:c r="E1716" s="4" t="str">
        <x:v>High</x:v>
      </x:c>
      <x:c r="F1716" s="10" t="n">
        <x:v>244468.7</x:v>
      </x:c>
      <x:c r="G1716" s="10" t="n">
        <x:v>14519.27</x:v>
      </x:c>
      <x:c r="H1716" s="11" t="n">
        <x:v>5</x:v>
      </x:c>
      <x:c r="I1716" s="11" t="str">
        <x:v>Settled</x:v>
      </x:c>
      <x:c r="J1716" s="11" t="n">
        <x:v>4</x:v>
      </x:c>
      <x:c r="K1716" s="11" t="n">
        <x:v>33</x:v>
      </x:c>
      <x:c r="L1716" s="11" t="n">
        <x:v>1</x:v>
      </x:c>
      <x:c r="M1716" s="4" t="str">
        <x:v>2025-11</x:v>
      </x:c>
      <x:c r="N1716" s="4" t="n">
        <x:f>IF(AND(I1716="Settled",ISNUMBER(K1716)),1,0)</x:f>
        <x:v>1</x:v>
      </x:c>
      <x:c r="O1716" s="4" t="n">
        <x:f>IF(N1716=1,IF(K1716&gt;Summary!$B$5,1,0),"")</x:f>
        <x:v>1</x:v>
      </x:c>
      <x:c r="P1716" s="12" t="n">
        <x:f>IF(AND(ISNUMBER(F1716),ISNUMBER(G1716),G1716&gt;0),F1716/G1716,"")</x:f>
        <x:v>16.837533842954915</x:v>
      </x:c>
      <x:c r="Q1716" s="14" t="d">
        <x:v>2025-11-14T00:00:00.000Z</x:v>
      </x:c>
      <x:c r="R1716" t="str">
        <x:v>P00532</x:v>
      </x:c>
      <x:c r="S1716" t="str">
        <x:v>I01715</x:v>
      </x:c>
      <x:c r="T1716" t="str">
        <x:v>R03</x:v>
      </x:c>
      <x:c r="U1716" t="n">
        <x:v>0</x:v>
      </x:c>
      <x:c r="V1716" t="n">
        <x:v>0</x:v>
      </x:c>
    </x:row>
    <x:row r="1717" ht="20" customHeight="1">
      <x:c r="A1717" s="4" t="str">
        <x:v>C01716</x:v>
      </x:c>
      <x:c r="B1717" s="4" t="str">
        <x:v>Motor</x:v>
      </x:c>
      <x:c r="C1717" s="4" t="str">
        <x:v>North</x:v>
      </x:c>
      <x:c r="D1717" s="4" t="str">
        <x:v>Collision</x:v>
      </x:c>
      <x:c r="E1717" s="4" t="str">
        <x:v>Medium</x:v>
      </x:c>
      <x:c r="F1717" s="10" t="n">
        <x:v>58906.5</x:v>
      </x:c>
      <x:c r="G1717" s="10" t="n">
        <x:v>6912.65</x:v>
      </x:c>
      <x:c r="H1717" s="11" t="n">
        <x:v>6</x:v>
      </x:c>
      <x:c r="I1717" s="11" t="str">
        <x:v>Settled</x:v>
      </x:c>
      <x:c r="J1717" s="11" t="n">
        <x:v>3</x:v>
      </x:c>
      <x:c r="K1717" s="11" t="n">
        <x:v>16</x:v>
      </x:c>
      <x:c r="L1717" s="11" t="n">
        <x:v>0</x:v>
      </x:c>
      <x:c r="M1717" s="4" t="str">
        <x:v>2025-04</x:v>
      </x:c>
      <x:c r="N1717" s="4" t="n">
        <x:f>IF(AND(I1717="Settled",ISNUMBER(K1717)),1,0)</x:f>
        <x:v>1</x:v>
      </x:c>
      <x:c r="O1717" s="4" t="n">
        <x:f>IF(N1717=1,IF(K1717&gt;Summary!$B$5,1,0),"")</x:f>
        <x:v>0</x:v>
      </x:c>
      <x:c r="P1717" s="12" t="n">
        <x:f>IF(AND(ISNUMBER(F1717),ISNUMBER(G1717),G1717&gt;0),F1717/G1717,"")</x:f>
        <x:v>8.521551069416216</x:v>
      </x:c>
      <x:c r="Q1717" s="14" t="d">
        <x:v>2025-04-28T00:00:00.000Z</x:v>
      </x:c>
      <x:c r="R1717" t="str">
        <x:v>P01359</x:v>
      </x:c>
      <x:c r="S1717" t="str">
        <x:v>I01716</x:v>
      </x:c>
      <x:c r="T1717" t="str">
        <x:v>R02</x:v>
      </x:c>
      <x:c r="U1717" t="n">
        <x:v>0</x:v>
      </x:c>
      <x:c r="V1717" t="n">
        <x:v>0</x:v>
      </x:c>
    </x:row>
    <x:row r="1718" ht="20" customHeight="1">
      <x:c r="A1718" s="4" t="str">
        <x:v>C01717</x:v>
      </x:c>
      <x:c r="B1718" s="4" t="str">
        <x:v>Motor</x:v>
      </x:c>
      <x:c r="C1718" s="4" t="str">
        <x:v>South</x:v>
      </x:c>
      <x:c r="D1718" s="4" t="str">
        <x:v>Collision</x:v>
      </x:c>
      <x:c r="E1718" s="4" t="str">
        <x:v>Medium</x:v>
      </x:c>
      <x:c r="F1718" s="10" t="n">
        <x:v>37637.46</x:v>
      </x:c>
      <x:c r="G1718" s="10" t="n">
        <x:v>20332.61</x:v>
      </x:c>
      <x:c r="H1718" s="11" t="n">
        <x:v>1</x:v>
      </x:c>
      <x:c r="I1718" s="11" t="str">
        <x:v>Settled</x:v>
      </x:c>
      <x:c r="J1718" s="11" t="n">
        <x:v>4</x:v>
      </x:c>
      <x:c r="K1718" s="11" t="n">
        <x:v>10</x:v>
      </x:c>
      <x:c r="L1718" s="11" t="n">
        <x:v>0</x:v>
      </x:c>
      <x:c r="M1718" s="4" t="str">
        <x:v>2025-04</x:v>
      </x:c>
      <x:c r="N1718" s="4" t="n">
        <x:f>IF(AND(I1718="Settled",ISNUMBER(K1718)),1,0)</x:f>
        <x:v>1</x:v>
      </x:c>
      <x:c r="O1718" s="4" t="n">
        <x:f>IF(N1718=1,IF(K1718&gt;Summary!$B$5,1,0),"")</x:f>
        <x:v>0</x:v>
      </x:c>
      <x:c r="P1718" s="12" t="n">
        <x:f>IF(AND(ISNUMBER(F1718),ISNUMBER(G1718),G1718&gt;0),F1718/G1718,"")</x:f>
        <x:v>1.8510884731473234</x:v>
      </x:c>
      <x:c r="Q1718" s="14" t="d">
        <x:v>2025-04-12T00:00:00.000Z</x:v>
      </x:c>
      <x:c r="R1718" t="str">
        <x:v>P00929</x:v>
      </x:c>
      <x:c r="S1718" t="str">
        <x:v>I01717</x:v>
      </x:c>
      <x:c r="T1718" t="str">
        <x:v>R01</x:v>
      </x:c>
      <x:c r="U1718" t="n">
        <x:v>0</x:v>
      </x:c>
      <x:c r="V1718" t="n">
        <x:v>0</x:v>
      </x:c>
    </x:row>
    <x:row r="1719" ht="20" customHeight="1">
      <x:c r="A1719" s="4" t="str">
        <x:v>C01718</x:v>
      </x:c>
      <x:c r="B1719" s="4" t="str">
        <x:v>Property</x:v>
      </x:c>
      <x:c r="C1719" s="4" t="str">
        <x:v>South</x:v>
      </x:c>
      <x:c r="D1719" s="4" t="str">
        <x:v>Flood</x:v>
      </x:c>
      <x:c r="E1719" s="4" t="str">
        <x:v>Medium</x:v>
      </x:c>
      <x:c r="F1719" s="10" t="n">
        <x:v>82736.14</x:v>
      </x:c>
      <x:c r="G1719" s="10" t="n">
        <x:v>14749.42</x:v>
      </x:c>
      <x:c r="H1719" s="11" t="n">
        <x:v>9</x:v>
      </x:c>
      <x:c r="I1719" s="11" t="str">
        <x:v>Settled</x:v>
      </x:c>
      <x:c r="J1719" s="11" t="n">
        <x:v>2</x:v>
      </x:c>
      <x:c r="K1719" s="11" t="n">
        <x:v>17</x:v>
      </x:c>
      <x:c r="L1719" s="11" t="n">
        <x:v>0</x:v>
      </x:c>
      <x:c r="M1719" s="4" t="str">
        <x:v>2025-09</x:v>
      </x:c>
      <x:c r="N1719" s="4" t="n">
        <x:f>IF(AND(I1719="Settled",ISNUMBER(K1719)),1,0)</x:f>
        <x:v>1</x:v>
      </x:c>
      <x:c r="O1719" s="4" t="n">
        <x:f>IF(N1719=1,IF(K1719&gt;Summary!$B$5,1,0),"")</x:f>
        <x:v>0</x:v>
      </x:c>
      <x:c r="P1719" s="12" t="n">
        <x:f>IF(AND(ISNUMBER(F1719),ISNUMBER(G1719),G1719&gt;0),F1719/G1719,"")</x:f>
        <x:v>5.609450405507471</x:v>
      </x:c>
      <x:c r="Q1719" s="14" t="d">
        <x:v>2025-09-16T00:00:00.000Z</x:v>
      </x:c>
      <x:c r="R1719" t="str">
        <x:v>P00257</x:v>
      </x:c>
      <x:c r="S1719" t="str">
        <x:v>I01718</x:v>
      </x:c>
      <x:c r="T1719" t="str">
        <x:v>R01</x:v>
      </x:c>
      <x:c r="U1719" t="n">
        <x:v>0</x:v>
      </x:c>
      <x:c r="V1719" t="n">
        <x:v>0</x:v>
      </x:c>
    </x:row>
    <x:row r="1720" ht="20" customHeight="1">
      <x:c r="A1720" s="4" t="str">
        <x:v>C01719</x:v>
      </x:c>
      <x:c r="B1720" s="4" t="str">
        <x:v>Property</x:v>
      </x:c>
      <x:c r="C1720" s="4" t="str">
        <x:v>South</x:v>
      </x:c>
      <x:c r="D1720" s="4" t="str">
        <x:v>Water Damage</x:v>
      </x:c>
      <x:c r="E1720" s="4" t="str">
        <x:v>High</x:v>
      </x:c>
      <x:c r="F1720" s="10" t="n">
        <x:v>170164.65</x:v>
      </x:c>
      <x:c r="G1720" s="10" t="n">
        <x:v>7245.92</x:v>
      </x:c>
      <x:c r="H1720" s="11" t="n">
        <x:v>2</x:v>
      </x:c>
      <x:c r="I1720" s="11" t="str">
        <x:v>Settled</x:v>
      </x:c>
      <x:c r="J1720" s="11" t="n">
        <x:v>6</x:v>
      </x:c>
      <x:c r="K1720" s="11" t="n">
        <x:v>45</x:v>
      </x:c>
      <x:c r="L1720" s="11" t="n">
        <x:v>1</x:v>
      </x:c>
      <x:c r="M1720" s="4" t="str">
        <x:v>2025-01</x:v>
      </x:c>
      <x:c r="N1720" s="4" t="n">
        <x:f>IF(AND(I1720="Settled",ISNUMBER(K1720)),1,0)</x:f>
        <x:v>1</x:v>
      </x:c>
      <x:c r="O1720" s="4" t="n">
        <x:f>IF(N1720=1,IF(K1720&gt;Summary!$B$5,1,0),"")</x:f>
        <x:v>1</x:v>
      </x:c>
      <x:c r="P1720" s="12" t="n">
        <x:f>IF(AND(ISNUMBER(F1720),ISNUMBER(G1720),G1720&gt;0),F1720/G1720,"")</x:f>
        <x:v>23.484202144103165</x:v>
      </x:c>
      <x:c r="Q1720" s="14" t="d">
        <x:v>2025-01-10T00:00:00.000Z</x:v>
      </x:c>
      <x:c r="R1720" t="str">
        <x:v>P00520</x:v>
      </x:c>
      <x:c r="S1720" t="str">
        <x:v>I01719</x:v>
      </x:c>
      <x:c r="T1720" t="str">
        <x:v>R01</x:v>
      </x:c>
      <x:c r="U1720" t="n">
        <x:v>0</x:v>
      </x:c>
      <x:c r="V1720" t="n">
        <x:v>0</x:v>
      </x:c>
    </x:row>
    <x:row r="1721" ht="20" customHeight="1">
      <x:c r="A1721" s="4" t="str">
        <x:v>C01720</x:v>
      </x:c>
      <x:c r="B1721" s="4" t="str">
        <x:v>Motor</x:v>
      </x:c>
      <x:c r="C1721" s="4" t="str">
        <x:v>North</x:v>
      </x:c>
      <x:c r="D1721" s="4" t="str">
        <x:v>Theft</x:v>
      </x:c>
      <x:c r="E1721" s="4" t="str">
        <x:v>High</x:v>
      </x:c>
      <x:c r="F1721" s="10" t="n">
        <x:v>232352.79</x:v>
      </x:c>
      <x:c r="G1721" s="10" t="n">
        <x:v>22229.25</x:v>
      </x:c>
      <x:c r="H1721" s="11" t="n">
        <x:v>3</x:v>
      </x:c>
      <x:c r="I1721" s="11" t="str">
        <x:v>Settled</x:v>
      </x:c>
      <x:c r="J1721" s="11" t="n">
        <x:v>5</x:v>
      </x:c>
      <x:c r="K1721" s="11" t="n">
        <x:v>38</x:v>
      </x:c>
      <x:c r="L1721" s="11" t="n">
        <x:v>1</x:v>
      </x:c>
      <x:c r="M1721" s="4" t="str">
        <x:v>2025-09</x:v>
      </x:c>
      <x:c r="N1721" s="4" t="n">
        <x:f>IF(AND(I1721="Settled",ISNUMBER(K1721)),1,0)</x:f>
        <x:v>1</x:v>
      </x:c>
      <x:c r="O1721" s="4" t="n">
        <x:f>IF(N1721=1,IF(K1721&gt;Summary!$B$5,1,0),"")</x:f>
        <x:v>1</x:v>
      </x:c>
      <x:c r="P1721" s="12" t="n">
        <x:f>IF(AND(ISNUMBER(F1721),ISNUMBER(G1721),G1721&gt;0),F1721/G1721,"")</x:f>
        <x:v>10.452569924761294</x:v>
      </x:c>
      <x:c r="Q1721" s="14" t="d">
        <x:v>2025-09-14T00:00:00.000Z</x:v>
      </x:c>
      <x:c r="R1721" t="str">
        <x:v>P01357</x:v>
      </x:c>
      <x:c r="S1721" t="str">
        <x:v>I01720</x:v>
      </x:c>
      <x:c r="T1721" t="str">
        <x:v>R02</x:v>
      </x:c>
      <x:c r="U1721" t="n">
        <x:v>0</x:v>
      </x:c>
      <x:c r="V1721" t="n">
        <x:v>0</x:v>
      </x:c>
    </x:row>
    <x:row r="1722" ht="20" customHeight="1">
      <x:c r="A1722" s="4" t="str">
        <x:v>C01721</x:v>
      </x:c>
      <x:c r="B1722" s="4" t="str">
        <x:v>Property</x:v>
      </x:c>
      <x:c r="C1722" s="4" t="str">
        <x:v>Central</x:v>
      </x:c>
      <x:c r="D1722" s="4" t="str">
        <x:v>Flood</x:v>
      </x:c>
      <x:c r="E1722" s="4" t="str">
        <x:v>Medium</x:v>
      </x:c>
      <x:c r="F1722" s="10" t="n">
        <x:v>90489.13</x:v>
      </x:c>
      <x:c r="G1722" s="10" t="n">
        <x:v>11656.73</x:v>
      </x:c>
      <x:c r="H1722" s="11" t="n">
        <x:v>10</x:v>
      </x:c>
      <x:c r="I1722" s="11" t="str">
        <x:v>Pending</x:v>
      </x:c>
      <x:c r="J1722" s="11" t="n">
        <x:v>2</x:v>
      </x:c>
      <x:c r="K1722" s="11"/>
      <x:c r="L1722" s="11" t="n">
        <x:v>0</x:v>
      </x:c>
      <x:c r="M1722" s="4" t="str">
        <x:v>2025-06</x:v>
      </x:c>
      <x:c r="N1722" s="4" t="n">
        <x:f>IF(AND(I1722="Settled",ISNUMBER(K1722)),1,0)</x:f>
        <x:v>0</x:v>
      </x:c>
      <x:c r="O1722" s="4" t="str">
        <x:f>IF(N1722=1,IF(K1722&gt;Summary!$B$5,1,0),"")</x:f>
      </x:c>
      <x:c r="P1722" s="12" t="n">
        <x:f>IF(AND(ISNUMBER(F1722),ISNUMBER(G1722),G1722&gt;0),F1722/G1722,"")</x:f>
        <x:v>7.7628228499759375</x:v>
      </x:c>
      <x:c r="Q1722" s="14" t="d">
        <x:v>2025-06-08T00:00:00.000Z</x:v>
      </x:c>
      <x:c r="R1722" t="str">
        <x:v>P00143</x:v>
      </x:c>
      <x:c r="S1722" t="str">
        <x:v>I01721</x:v>
      </x:c>
      <x:c r="T1722" t="str">
        <x:v>R05</x:v>
      </x:c>
      <x:c r="U1722" t="n">
        <x:v>0</x:v>
      </x:c>
      <x:c r="V1722" t="n">
        <x:v>0</x:v>
      </x:c>
    </x:row>
    <x:row r="1723" ht="20" customHeight="1">
      <x:c r="A1723" s="4" t="str">
        <x:v>C01722</x:v>
      </x:c>
      <x:c r="B1723" s="4" t="str">
        <x:v>Motor</x:v>
      </x:c>
      <x:c r="C1723" s="4" t="str">
        <x:v>East</x:v>
      </x:c>
      <x:c r="D1723" s="4" t="str">
        <x:v>Collision</x:v>
      </x:c>
      <x:c r="E1723" s="4" t="str">
        <x:v>Unknown</x:v>
      </x:c>
      <x:c r="F1723" s="10" t="n">
        <x:v>14228.41</x:v>
      </x:c>
      <x:c r="G1723" s="10" t="n">
        <x:v>12779.24</x:v>
      </x:c>
      <x:c r="H1723" s="11" t="n">
        <x:v>2</x:v>
      </x:c>
      <x:c r="I1723" s="11" t="str">
        <x:v>Settled</x:v>
      </x:c>
      <x:c r="J1723" s="11" t="n">
        <x:v>4</x:v>
      </x:c>
      <x:c r="K1723" s="11" t="n">
        <x:v>14</x:v>
      </x:c>
      <x:c r="L1723" s="11" t="n">
        <x:v>0</x:v>
      </x:c>
      <x:c r="M1723" s="4" t="str">
        <x:v>2025-10</x:v>
      </x:c>
      <x:c r="N1723" s="4" t="n">
        <x:f>IF(AND(I1723="Settled",ISNUMBER(K1723)),1,0)</x:f>
        <x:v>1</x:v>
      </x:c>
      <x:c r="O1723" s="4" t="n">
        <x:f>IF(N1723=1,IF(K1723&gt;Summary!$B$5,1,0),"")</x:f>
        <x:v>0</x:v>
      </x:c>
      <x:c r="P1723" s="12" t="n">
        <x:f>IF(AND(ISNUMBER(F1723),ISNUMBER(G1723),G1723&gt;0),F1723/G1723,"")</x:f>
        <x:v>1.1134003274060116</x:v>
      </x:c>
      <x:c r="Q1723" s="14" t="d">
        <x:v>2025-10-07T00:00:00.000Z</x:v>
      </x:c>
      <x:c r="R1723" t="str">
        <x:v>P00020</x:v>
      </x:c>
      <x:c r="S1723" t="str">
        <x:v>I01722</x:v>
      </x:c>
      <x:c r="T1723" t="str">
        <x:v>R04</x:v>
      </x:c>
      <x:c r="U1723" t="n">
        <x:v>0</x:v>
      </x:c>
      <x:c r="V1723" t="n">
        <x:v>0</x:v>
      </x:c>
    </x:row>
    <x:row r="1724" ht="20" customHeight="1">
      <x:c r="A1724" s="4" t="str">
        <x:v>C01723</x:v>
      </x:c>
      <x:c r="B1724" s="4" t="str">
        <x:v>Motor</x:v>
      </x:c>
      <x:c r="C1724" s="4" t="str">
        <x:v>North</x:v>
      </x:c>
      <x:c r="D1724" s="4" t="str">
        <x:v>Theft</x:v>
      </x:c>
      <x:c r="E1724" s="4" t="str">
        <x:v>Medium</x:v>
      </x:c>
      <x:c r="F1724" s="10" t="n">
        <x:v>66558.76</x:v>
      </x:c>
      <x:c r="G1724" s="10" t="n">
        <x:v>5163.57</x:v>
      </x:c>
      <x:c r="H1724" s="11" t="n">
        <x:v>2</x:v>
      </x:c>
      <x:c r="I1724" s="11" t="str">
        <x:v>Settled</x:v>
      </x:c>
      <x:c r="J1724" s="11" t="n">
        <x:v>4</x:v>
      </x:c>
      <x:c r="K1724" s="11" t="n">
        <x:v>22</x:v>
      </x:c>
      <x:c r="L1724" s="11" t="n">
        <x:v>1</x:v>
      </x:c>
      <x:c r="M1724" s="4" t="str">
        <x:v>2025-02</x:v>
      </x:c>
      <x:c r="N1724" s="4" t="n">
        <x:f>IF(AND(I1724="Settled",ISNUMBER(K1724)),1,0)</x:f>
        <x:v>1</x:v>
      </x:c>
      <x:c r="O1724" s="4" t="n">
        <x:f>IF(N1724=1,IF(K1724&gt;Summary!$B$5,1,0),"")</x:f>
        <x:v>0</x:v>
      </x:c>
      <x:c r="P1724" s="12" t="n">
        <x:f>IF(AND(ISNUMBER(F1724),ISNUMBER(G1724),G1724&gt;0),F1724/G1724,"")</x:f>
        <x:v>12.890066368810725</x:v>
      </x:c>
      <x:c r="Q1724" s="14" t="d">
        <x:v>2025-02-17T00:00:00.000Z</x:v>
      </x:c>
      <x:c r="R1724" t="str">
        <x:v>P01051</x:v>
      </x:c>
      <x:c r="S1724" t="str">
        <x:v>I01723</x:v>
      </x:c>
      <x:c r="T1724" t="str">
        <x:v>R02</x:v>
      </x:c>
      <x:c r="U1724" t="n">
        <x:v>0</x:v>
      </x:c>
      <x:c r="V1724" t="n">
        <x:v>0</x:v>
      </x:c>
    </x:row>
    <x:row r="1725" ht="20" customHeight="1">
      <x:c r="A1725" s="4" t="str">
        <x:v>C01724</x:v>
      </x:c>
      <x:c r="B1725" s="4" t="str">
        <x:v>Property</x:v>
      </x:c>
      <x:c r="C1725" s="4" t="str">
        <x:v>East</x:v>
      </x:c>
      <x:c r="D1725" s="4" t="str">
        <x:v>Flood</x:v>
      </x:c>
      <x:c r="E1725" s="4" t="str">
        <x:v>Low</x:v>
      </x:c>
      <x:c r="F1725" s="10" t="n">
        <x:v>37838.51</x:v>
      </x:c>
      <x:c r="G1725" s="10" t="n">
        <x:v>9932.59</x:v>
      </x:c>
      <x:c r="H1725" s="11" t="n">
        <x:v>8</x:v>
      </x:c>
      <x:c r="I1725" s="11" t="str">
        <x:v>Settled</x:v>
      </x:c>
      <x:c r="J1725" s="11" t="n">
        <x:v>3</x:v>
      </x:c>
      <x:c r="K1725" s="11" t="n">
        <x:v>10</x:v>
      </x:c>
      <x:c r="L1725" s="11" t="n">
        <x:v>0</x:v>
      </x:c>
      <x:c r="M1725" s="4" t="str">
        <x:v>2025-07</x:v>
      </x:c>
      <x:c r="N1725" s="4" t="n">
        <x:f>IF(AND(I1725="Settled",ISNUMBER(K1725)),1,0)</x:f>
        <x:v>1</x:v>
      </x:c>
      <x:c r="O1725" s="4" t="n">
        <x:f>IF(N1725=1,IF(K1725&gt;Summary!$B$5,1,0),"")</x:f>
        <x:v>0</x:v>
      </x:c>
      <x:c r="P1725" s="12" t="n">
        <x:f>IF(AND(ISNUMBER(F1725),ISNUMBER(G1725),G1725&gt;0),F1725/G1725,"")</x:f>
        <x:v>3.8095310487999607</x:v>
      </x:c>
      <x:c r="Q1725" s="14" t="d">
        <x:v>2025-07-29T00:00:00.000Z</x:v>
      </x:c>
      <x:c r="R1725" t="str">
        <x:v>P00708</x:v>
      </x:c>
      <x:c r="S1725" t="str">
        <x:v>I01724</x:v>
      </x:c>
      <x:c r="T1725" t="str">
        <x:v>R04</x:v>
      </x:c>
      <x:c r="U1725" t="n">
        <x:v>0</x:v>
      </x:c>
      <x:c r="V1725" t="n">
        <x:v>0</x:v>
      </x:c>
    </x:row>
    <x:row r="1726" ht="20" customHeight="1">
      <x:c r="A1726" s="4" t="str">
        <x:v>C01725</x:v>
      </x:c>
      <x:c r="B1726" s="4" t="str">
        <x:v>Property</x:v>
      </x:c>
      <x:c r="C1726" s="4" t="str">
        <x:v>South</x:v>
      </x:c>
      <x:c r="D1726" s="4" t="str">
        <x:v>Flood</x:v>
      </x:c>
      <x:c r="E1726" s="4" t="str">
        <x:v>Unknown</x:v>
      </x:c>
      <x:c r="F1726" s="10" t="n">
        <x:v>118598.76</x:v>
      </x:c>
      <x:c r="G1726" s="10" t="n">
        <x:v>7859.87</x:v>
      </x:c>
      <x:c r="H1726" s="11" t="n">
        <x:v>5</x:v>
      </x:c>
      <x:c r="I1726" s="11" t="str">
        <x:v>Settled</x:v>
      </x:c>
      <x:c r="J1726" s="11" t="n">
        <x:v>3</x:v>
      </x:c>
      <x:c r="K1726" s="11" t="n">
        <x:v>21</x:v>
      </x:c>
      <x:c r="L1726" s="11" t="n">
        <x:v>0</x:v>
      </x:c>
      <x:c r="M1726" s="4" t="str">
        <x:v>2025-07</x:v>
      </x:c>
      <x:c r="N1726" s="4" t="n">
        <x:f>IF(AND(I1726="Settled",ISNUMBER(K1726)),1,0)</x:f>
        <x:v>1</x:v>
      </x:c>
      <x:c r="O1726" s="4" t="n">
        <x:f>IF(N1726=1,IF(K1726&gt;Summary!$B$5,1,0),"")</x:f>
        <x:v>0</x:v>
      </x:c>
      <x:c r="P1726" s="12" t="n">
        <x:f>IF(AND(ISNUMBER(F1726),ISNUMBER(G1726),G1726&gt;0),F1726/G1726,"")</x:f>
        <x:v>15.089150329458375</x:v>
      </x:c>
      <x:c r="Q1726" s="14" t="d">
        <x:v>2025-07-15T00:00:00.000Z</x:v>
      </x:c>
      <x:c r="R1726" t="str">
        <x:v>P00405</x:v>
      </x:c>
      <x:c r="S1726" t="str">
        <x:v>I01725</x:v>
      </x:c>
      <x:c r="T1726" t="str">
        <x:v>R01</x:v>
      </x:c>
      <x:c r="U1726" t="n">
        <x:v>0</x:v>
      </x:c>
      <x:c r="V1726" t="n">
        <x:v>0</x:v>
      </x:c>
    </x:row>
    <x:row r="1727" ht="20" customHeight="1">
      <x:c r="A1727" s="4" t="str">
        <x:v>C01726</x:v>
      </x:c>
      <x:c r="B1727" s="4" t="str">
        <x:v>Motor</x:v>
      </x:c>
      <x:c r="C1727" s="4" t="str">
        <x:v>North</x:v>
      </x:c>
      <x:c r="D1727" s="4" t="str">
        <x:v>Collision</x:v>
      </x:c>
      <x:c r="E1727" s="4" t="str">
        <x:v>Medium</x:v>
      </x:c>
      <x:c r="F1727" s="10" t="n">
        <x:v>54750.07</x:v>
      </x:c>
      <x:c r="G1727" s="10" t="n">
        <x:v>12898.29</x:v>
      </x:c>
      <x:c r="H1727" s="11" t="n">
        <x:v>7</x:v>
      </x:c>
      <x:c r="I1727" s="11" t="str">
        <x:v>Pending</x:v>
      </x:c>
      <x:c r="J1727" s="11" t="n">
        <x:v>4</x:v>
      </x:c>
      <x:c r="K1727" s="11"/>
      <x:c r="L1727" s="11" t="n">
        <x:v>0</x:v>
      </x:c>
      <x:c r="M1727" s="4" t="str">
        <x:v>2025-01</x:v>
      </x:c>
      <x:c r="N1727" s="4" t="n">
        <x:f>IF(AND(I1727="Settled",ISNUMBER(K1727)),1,0)</x:f>
        <x:v>0</x:v>
      </x:c>
      <x:c r="O1727" s="4" t="str">
        <x:f>IF(N1727=1,IF(K1727&gt;Summary!$B$5,1,0),"")</x:f>
      </x:c>
      <x:c r="P1727" s="12" t="n">
        <x:f>IF(AND(ISNUMBER(F1727),ISNUMBER(G1727),G1727&gt;0),F1727/G1727,"")</x:f>
        <x:v>4.244754149581068</x:v>
      </x:c>
      <x:c r="Q1727" s="14" t="d">
        <x:v>2025-01-06T00:00:00.000Z</x:v>
      </x:c>
      <x:c r="R1727" t="str">
        <x:v>P00756</x:v>
      </x:c>
      <x:c r="S1727" t="str">
        <x:v>I01726</x:v>
      </x:c>
      <x:c r="T1727" t="str">
        <x:v>R02</x:v>
      </x:c>
      <x:c r="U1727" t="n">
        <x:v>0</x:v>
      </x:c>
      <x:c r="V1727" t="n">
        <x:v>0</x:v>
      </x:c>
    </x:row>
    <x:row r="1728" ht="20" customHeight="1">
      <x:c r="A1728" s="4" t="str">
        <x:v>C01727</x:v>
      </x:c>
      <x:c r="B1728" s="4" t="str">
        <x:v>Motor</x:v>
      </x:c>
      <x:c r="C1728" s="4" t="str">
        <x:v>East</x:v>
      </x:c>
      <x:c r="D1728" s="4" t="str">
        <x:v>Collision</x:v>
      </x:c>
      <x:c r="E1728" s="4" t="str">
        <x:v>High</x:v>
      </x:c>
      <x:c r="F1728" s="10" t="n">
        <x:v>105998.58</x:v>
      </x:c>
      <x:c r="G1728" s="10" t="n">
        <x:v>14801.02</x:v>
      </x:c>
      <x:c r="H1728" s="11" t="n">
        <x:v>9</x:v>
      </x:c>
      <x:c r="I1728" s="11" t="str">
        <x:v>Settled</x:v>
      </x:c>
      <x:c r="J1728" s="11" t="n">
        <x:v>6</x:v>
      </x:c>
      <x:c r="K1728" s="11" t="n">
        <x:v>36</x:v>
      </x:c>
      <x:c r="L1728" s="11" t="n">
        <x:v>1</x:v>
      </x:c>
      <x:c r="M1728" s="4" t="str">
        <x:v>2025-07</x:v>
      </x:c>
      <x:c r="N1728" s="4" t="n">
        <x:f>IF(AND(I1728="Settled",ISNUMBER(K1728)),1,0)</x:f>
        <x:v>1</x:v>
      </x:c>
      <x:c r="O1728" s="4" t="n">
        <x:f>IF(N1728=1,IF(K1728&gt;Summary!$B$5,1,0),"")</x:f>
        <x:v>1</x:v>
      </x:c>
      <x:c r="P1728" s="12" t="n">
        <x:f>IF(AND(ISNUMBER(F1728),ISNUMBER(G1728),G1728&gt;0),F1728/G1728,"")</x:f>
        <x:v>7.161572648371531</x:v>
      </x:c>
      <x:c r="Q1728" s="14" t="d">
        <x:v>2025-07-11T00:00:00.000Z</x:v>
      </x:c>
      <x:c r="R1728" t="str">
        <x:v>P00294</x:v>
      </x:c>
      <x:c r="S1728" t="str">
        <x:v>I01727</x:v>
      </x:c>
      <x:c r="T1728" t="str">
        <x:v>R04</x:v>
      </x:c>
      <x:c r="U1728" t="n">
        <x:v>0</x:v>
      </x:c>
      <x:c r="V1728" t="n">
        <x:v>0</x:v>
      </x:c>
    </x:row>
    <x:row r="1729" ht="20" customHeight="1">
      <x:c r="A1729" s="4" t="str">
        <x:v>C01728</x:v>
      </x:c>
      <x:c r="B1729" s="4" t="str">
        <x:v>Property</x:v>
      </x:c>
      <x:c r="C1729" s="4" t="str">
        <x:v>South</x:v>
      </x:c>
      <x:c r="D1729" s="4" t="str">
        <x:v>Fire</x:v>
      </x:c>
      <x:c r="E1729" s="4" t="str">
        <x:v>Low</x:v>
      </x:c>
      <x:c r="F1729" s="10" t="n">
        <x:v>47215.15</x:v>
      </x:c>
      <x:c r="G1729" s="10" t="n">
        <x:v>14836.83</x:v>
      </x:c>
      <x:c r="H1729" s="11" t="n">
        <x:v>7</x:v>
      </x:c>
      <x:c r="I1729" s="11" t="str">
        <x:v>Pending</x:v>
      </x:c>
      <x:c r="J1729" s="11" t="n">
        <x:v>6</x:v>
      </x:c>
      <x:c r="K1729" s="11"/>
      <x:c r="L1729" s="11" t="n">
        <x:v>1</x:v>
      </x:c>
      <x:c r="M1729" s="4" t="str">
        <x:v>2025-08</x:v>
      </x:c>
      <x:c r="N1729" s="4" t="n">
        <x:f>IF(AND(I1729="Settled",ISNUMBER(K1729)),1,0)</x:f>
        <x:v>0</x:v>
      </x:c>
      <x:c r="O1729" s="4" t="str">
        <x:f>IF(N1729=1,IF(K1729&gt;Summary!$B$5,1,0),"")</x:f>
      </x:c>
      <x:c r="P1729" s="12" t="n">
        <x:f>IF(AND(ISNUMBER(F1729),ISNUMBER(G1729),G1729&gt;0),F1729/G1729,"")</x:f>
        <x:v>3.1822936570682554</x:v>
      </x:c>
      <x:c r="Q1729" s="14" t="d">
        <x:v>2025-08-28T00:00:00.000Z</x:v>
      </x:c>
      <x:c r="R1729" t="str">
        <x:v>P00599</x:v>
      </x:c>
      <x:c r="S1729" t="str">
        <x:v>I01728</x:v>
      </x:c>
      <x:c r="T1729" t="str">
        <x:v>R01</x:v>
      </x:c>
      <x:c r="U1729" t="n">
        <x:v>0</x:v>
      </x:c>
      <x:c r="V1729" t="n">
        <x:v>0</x:v>
      </x:c>
    </x:row>
    <x:row r="1730" ht="20" customHeight="1">
      <x:c r="A1730" s="4" t="str">
        <x:v>C01729</x:v>
      </x:c>
      <x:c r="B1730" s="4" t="str">
        <x:v>Motor</x:v>
      </x:c>
      <x:c r="C1730" s="4" t="str">
        <x:v>South</x:v>
      </x:c>
      <x:c r="D1730" s="4" t="str">
        <x:v>Theft</x:v>
      </x:c>
      <x:c r="E1730" s="4" t="str">
        <x:v>Low</x:v>
      </x:c>
      <x:c r="F1730" s="10" t="n">
        <x:v>47364.21</x:v>
      </x:c>
      <x:c r="G1730" s="10" t="n">
        <x:v>5957.79</x:v>
      </x:c>
      <x:c r="H1730" s="11" t="n">
        <x:v>3</x:v>
      </x:c>
      <x:c r="I1730" s="11" t="str">
        <x:v>Settled</x:v>
      </x:c>
      <x:c r="J1730" s="11" t="n">
        <x:v>5</x:v>
      </x:c>
      <x:c r="K1730" s="11" t="n">
        <x:v>24</x:v>
      </x:c>
      <x:c r="L1730" s="11" t="n">
        <x:v>1</x:v>
      </x:c>
      <x:c r="M1730" s="4" t="str">
        <x:v>2025-05</x:v>
      </x:c>
      <x:c r="N1730" s="4" t="n">
        <x:f>IF(AND(I1730="Settled",ISNUMBER(K1730)),1,0)</x:f>
        <x:v>1</x:v>
      </x:c>
      <x:c r="O1730" s="4" t="n">
        <x:f>IF(N1730=1,IF(K1730&gt;Summary!$B$5,1,0),"")</x:f>
        <x:v>0</x:v>
      </x:c>
      <x:c r="P1730" s="12" t="n">
        <x:f>IF(AND(ISNUMBER(F1730),ISNUMBER(G1730),G1730&gt;0),F1730/G1730,"")</x:f>
        <x:v>7.949962989632062</x:v>
      </x:c>
      <x:c r="Q1730" s="14" t="d">
        <x:v>2025-05-28T00:00:00.000Z</x:v>
      </x:c>
      <x:c r="R1730" t="str">
        <x:v>P00375</x:v>
      </x:c>
      <x:c r="S1730" t="str">
        <x:v>I01729</x:v>
      </x:c>
      <x:c r="T1730" t="str">
        <x:v>R01</x:v>
      </x:c>
      <x:c r="U1730" t="n">
        <x:v>0</x:v>
      </x:c>
      <x:c r="V1730" t="n">
        <x:v>0</x:v>
      </x:c>
    </x:row>
    <x:row r="1731" ht="20" customHeight="1">
      <x:c r="A1731" s="4" t="str">
        <x:v>C01730</x:v>
      </x:c>
      <x:c r="B1731" s="4" t="str">
        <x:v>Property</x:v>
      </x:c>
      <x:c r="C1731" s="4" t="str">
        <x:v>East</x:v>
      </x:c>
      <x:c r="D1731" s="4" t="str">
        <x:v>Water Damage</x:v>
      </x:c>
      <x:c r="E1731" s="4" t="str">
        <x:v>High</x:v>
      </x:c>
      <x:c r="F1731" s="10" t="n">
        <x:v>90137.33</x:v>
      </x:c>
      <x:c r="G1731" s="10" t="n">
        <x:v>8547.27</x:v>
      </x:c>
      <x:c r="H1731" s="11" t="n">
        <x:v>6</x:v>
      </x:c>
      <x:c r="I1731" s="11" t="str">
        <x:v>Rejected</x:v>
      </x:c>
      <x:c r="J1731" s="11" t="n">
        <x:v>4</x:v>
      </x:c>
      <x:c r="K1731" s="11"/>
      <x:c r="L1731" s="11" t="n">
        <x:v>1</x:v>
      </x:c>
      <x:c r="M1731" s="4" t="str">
        <x:v>2025-08</x:v>
      </x:c>
      <x:c r="N1731" s="4" t="n">
        <x:f>IF(AND(I1731="Settled",ISNUMBER(K1731)),1,0)</x:f>
        <x:v>0</x:v>
      </x:c>
      <x:c r="O1731" s="4" t="str">
        <x:f>IF(N1731=1,IF(K1731&gt;Summary!$B$5,1,0),"")</x:f>
      </x:c>
      <x:c r="P1731" s="12" t="n">
        <x:f>IF(AND(ISNUMBER(F1731),ISNUMBER(G1731),G1731&gt;0),F1731/G1731,"")</x:f>
        <x:v>10.545745015659971</x:v>
      </x:c>
      <x:c r="Q1731" s="14" t="d">
        <x:v>2025-08-12T00:00:00.000Z</x:v>
      </x:c>
      <x:c r="R1731" t="str">
        <x:v>P00939</x:v>
      </x:c>
      <x:c r="S1731" t="str">
        <x:v>I01730</x:v>
      </x:c>
      <x:c r="T1731" t="str">
        <x:v>R04</x:v>
      </x:c>
      <x:c r="U1731" t="n">
        <x:v>0</x:v>
      </x:c>
      <x:c r="V1731" t="n">
        <x:v>0</x:v>
      </x:c>
    </x:row>
    <x:row r="1732" ht="20" customHeight="1">
      <x:c r="A1732" s="4" t="str">
        <x:v>C01731</x:v>
      </x:c>
      <x:c r="B1732" s="4" t="str">
        <x:v>Motor</x:v>
      </x:c>
      <x:c r="C1732" s="4" t="str">
        <x:v>West</x:v>
      </x:c>
      <x:c r="D1732" s="4" t="str">
        <x:v>Collision</x:v>
      </x:c>
      <x:c r="E1732" s="4" t="str">
        <x:v>Low</x:v>
      </x:c>
      <x:c r="F1732" s="10" t="n">
        <x:v>13768.84</x:v>
      </x:c>
      <x:c r="G1732" s="10" t="n">
        <x:v>9934.03</x:v>
      </x:c>
      <x:c r="H1732" s="11" t="n">
        <x:v>9</x:v>
      </x:c>
      <x:c r="I1732" s="11" t="str">
        <x:v>Settled</x:v>
      </x:c>
      <x:c r="J1732" s="11" t="n">
        <x:v>2</x:v>
      </x:c>
      <x:c r="K1732" s="11" t="n">
        <x:v>22</x:v>
      </x:c>
      <x:c r="L1732" s="11" t="n">
        <x:v>0</x:v>
      </x:c>
      <x:c r="M1732" s="4" t="str">
        <x:v>2025-04</x:v>
      </x:c>
      <x:c r="N1732" s="4" t="n">
        <x:f>IF(AND(I1732="Settled",ISNUMBER(K1732)),1,0)</x:f>
        <x:v>1</x:v>
      </x:c>
      <x:c r="O1732" s="4" t="n">
        <x:f>IF(N1732=1,IF(K1732&gt;Summary!$B$5,1,0),"")</x:f>
        <x:v>0</x:v>
      </x:c>
      <x:c r="P1732" s="12" t="n">
        <x:f>IF(AND(ISNUMBER(F1732),ISNUMBER(G1732),G1732&gt;0),F1732/G1732,"")</x:f>
        <x:v>1.386027624237092</x:v>
      </x:c>
      <x:c r="Q1732" s="14" t="d">
        <x:v>2025-04-30T00:00:00.000Z</x:v>
      </x:c>
      <x:c r="R1732" t="str">
        <x:v>P01078</x:v>
      </x:c>
      <x:c r="S1732" t="str">
        <x:v>I01731</x:v>
      </x:c>
      <x:c r="T1732" t="str">
        <x:v>R03</x:v>
      </x:c>
      <x:c r="U1732" t="n">
        <x:v>0</x:v>
      </x:c>
      <x:c r="V1732" t="n">
        <x:v>0</x:v>
      </x:c>
    </x:row>
    <x:row r="1733" ht="20" customHeight="1">
      <x:c r="A1733" s="4" t="str">
        <x:v>C01732</x:v>
      </x:c>
      <x:c r="B1733" s="4" t="str">
        <x:v>Motor</x:v>
      </x:c>
      <x:c r="C1733" s="4" t="str">
        <x:v>South</x:v>
      </x:c>
      <x:c r="D1733" s="4" t="str">
        <x:v>Collision</x:v>
      </x:c>
      <x:c r="E1733" s="4" t="str">
        <x:v>Low</x:v>
      </x:c>
      <x:c r="F1733" s="10" t="n">
        <x:v>30155.19</x:v>
      </x:c>
      <x:c r="G1733" s="10" t="n">
        <x:v>7762.13</x:v>
      </x:c>
      <x:c r="H1733" s="11" t="n">
        <x:v>5</x:v>
      </x:c>
      <x:c r="I1733" s="11" t="str">
        <x:v>Settled</x:v>
      </x:c>
      <x:c r="J1733" s="11" t="n">
        <x:v>3</x:v>
      </x:c>
      <x:c r="K1733" s="11" t="n">
        <x:v>15</x:v>
      </x:c>
      <x:c r="L1733" s="11" t="n">
        <x:v>0</x:v>
      </x:c>
      <x:c r="M1733" s="4" t="str">
        <x:v>2025-08</x:v>
      </x:c>
      <x:c r="N1733" s="4" t="n">
        <x:f>IF(AND(I1733="Settled",ISNUMBER(K1733)),1,0)</x:f>
        <x:v>1</x:v>
      </x:c>
      <x:c r="O1733" s="4" t="n">
        <x:f>IF(N1733=1,IF(K1733&gt;Summary!$B$5,1,0),"")</x:f>
        <x:v>0</x:v>
      </x:c>
      <x:c r="P1733" s="12" t="n">
        <x:f>IF(AND(ISNUMBER(F1733),ISNUMBER(G1733),G1733&gt;0),F1733/G1733,"")</x:f>
        <x:v>3.884911744585571</x:v>
      </x:c>
      <x:c r="Q1733" s="14" t="d">
        <x:v>2025-08-12T00:00:00.000Z</x:v>
      </x:c>
      <x:c r="R1733" t="str">
        <x:v>P01464</x:v>
      </x:c>
      <x:c r="S1733" t="str">
        <x:v>I01732</x:v>
      </x:c>
      <x:c r="T1733" t="str">
        <x:v>R01</x:v>
      </x:c>
      <x:c r="U1733" t="n">
        <x:v>0</x:v>
      </x:c>
      <x:c r="V1733" t="n">
        <x:v>0</x:v>
      </x:c>
    </x:row>
    <x:row r="1734" ht="20" customHeight="1">
      <x:c r="A1734" s="4" t="str">
        <x:v>C01733</x:v>
      </x:c>
      <x:c r="B1734" s="4" t="str">
        <x:v>Motor</x:v>
      </x:c>
      <x:c r="C1734" s="4" t="str">
        <x:v>North</x:v>
      </x:c>
      <x:c r="D1734" s="4" t="str">
        <x:v>Theft</x:v>
      </x:c>
      <x:c r="E1734" s="4" t="str">
        <x:v>Medium</x:v>
      </x:c>
      <x:c r="F1734" s="10" t="n">
        <x:v>91080.9</x:v>
      </x:c>
      <x:c r="G1734" s="10" t="n">
        <x:v>12417.72</x:v>
      </x:c>
      <x:c r="H1734" s="11" t="n">
        <x:v>2</x:v>
      </x:c>
      <x:c r="I1734" s="11" t="str">
        <x:v>Settled</x:v>
      </x:c>
      <x:c r="J1734" s="11" t="n">
        <x:v>5</x:v>
      </x:c>
      <x:c r="K1734" s="11" t="n">
        <x:v>35</x:v>
      </x:c>
      <x:c r="L1734" s="11" t="n">
        <x:v>1</x:v>
      </x:c>
      <x:c r="M1734" s="4" t="str">
        <x:v>2025-03</x:v>
      </x:c>
      <x:c r="N1734" s="4" t="n">
        <x:f>IF(AND(I1734="Settled",ISNUMBER(K1734)),1,0)</x:f>
        <x:v>1</x:v>
      </x:c>
      <x:c r="O1734" s="4" t="n">
        <x:f>IF(N1734=1,IF(K1734&gt;Summary!$B$5,1,0),"")</x:f>
        <x:v>1</x:v>
      </x:c>
      <x:c r="P1734" s="12" t="n">
        <x:f>IF(AND(ISNUMBER(F1734),ISNUMBER(G1734),G1734&gt;0),F1734/G1734,"")</x:f>
        <x:v>7.3347522733641926</x:v>
      </x:c>
      <x:c r="Q1734" s="14" t="d">
        <x:v>2025-03-30T00:00:00.000Z</x:v>
      </x:c>
      <x:c r="R1734" t="str">
        <x:v>P00109</x:v>
      </x:c>
      <x:c r="S1734" t="str">
        <x:v>I01733</x:v>
      </x:c>
      <x:c r="T1734" t="str">
        <x:v>R02</x:v>
      </x:c>
      <x:c r="U1734" t="n">
        <x:v>0</x:v>
      </x:c>
      <x:c r="V1734" t="n">
        <x:v>0</x:v>
      </x:c>
    </x:row>
    <x:row r="1735" ht="20" customHeight="1">
      <x:c r="A1735" s="4" t="str">
        <x:v>C01734</x:v>
      </x:c>
      <x:c r="B1735" s="4" t="str">
        <x:v>Motor</x:v>
      </x:c>
      <x:c r="C1735" s="4" t="str">
        <x:v>South</x:v>
      </x:c>
      <x:c r="D1735" s="4" t="str">
        <x:v>Collision</x:v>
      </x:c>
      <x:c r="E1735" s="4" t="str">
        <x:v>High</x:v>
      </x:c>
      <x:c r="F1735" s="10" t="n">
        <x:v>26535.92</x:v>
      </x:c>
      <x:c r="G1735" s="10" t="n">
        <x:v>11746.39</x:v>
      </x:c>
      <x:c r="H1735" s="11" t="n">
        <x:v>8</x:v>
      </x:c>
      <x:c r="I1735" s="11" t="str">
        <x:v>Settled</x:v>
      </x:c>
      <x:c r="J1735" s="11" t="n">
        <x:v>2</x:v>
      </x:c>
      <x:c r="K1735" s="11" t="n">
        <x:v>24</x:v>
      </x:c>
      <x:c r="L1735" s="11" t="n">
        <x:v>0</x:v>
      </x:c>
      <x:c r="M1735" s="4" t="str">
        <x:v>2025-04</x:v>
      </x:c>
      <x:c r="N1735" s="4" t="n">
        <x:f>IF(AND(I1735="Settled",ISNUMBER(K1735)),1,0)</x:f>
        <x:v>1</x:v>
      </x:c>
      <x:c r="O1735" s="4" t="n">
        <x:f>IF(N1735=1,IF(K1735&gt;Summary!$B$5,1,0),"")</x:f>
        <x:v>0</x:v>
      </x:c>
      <x:c r="P1735" s="12" t="n">
        <x:f>IF(AND(ISNUMBER(F1735),ISNUMBER(G1735),G1735&gt;0),F1735/G1735,"")</x:f>
        <x:v>2.2590702334930137</x:v>
      </x:c>
      <x:c r="Q1735" s="14" t="d">
        <x:v>2025-04-13T00:00:00.000Z</x:v>
      </x:c>
      <x:c r="R1735" t="str">
        <x:v>P00524</x:v>
      </x:c>
      <x:c r="S1735" t="str">
        <x:v>I01734</x:v>
      </x:c>
      <x:c r="T1735" t="str">
        <x:v>R01</x:v>
      </x:c>
      <x:c r="U1735" t="n">
        <x:v>0</x:v>
      </x:c>
      <x:c r="V1735" t="n">
        <x:v>0</x:v>
      </x:c>
    </x:row>
    <x:row r="1736" ht="20" customHeight="1">
      <x:c r="A1736" s="4" t="str">
        <x:v>C01735</x:v>
      </x:c>
      <x:c r="B1736" s="4" t="str">
        <x:v>Motor</x:v>
      </x:c>
      <x:c r="C1736" s="4" t="str">
        <x:v>South</x:v>
      </x:c>
      <x:c r="D1736" s="4" t="str">
        <x:v>Theft</x:v>
      </x:c>
      <x:c r="E1736" s="4" t="str">
        <x:v>Medium</x:v>
      </x:c>
      <x:c r="F1736" s="10" t="n">
        <x:v>67487.79</x:v>
      </x:c>
      <x:c r="G1736" s="10" t="n">
        <x:v>9765.12</x:v>
      </x:c>
      <x:c r="H1736" s="11" t="n">
        <x:v>7</x:v>
      </x:c>
      <x:c r="I1736" s="11" t="str">
        <x:v>Settled</x:v>
      </x:c>
      <x:c r="J1736" s="11" t="n">
        <x:v>2</x:v>
      </x:c>
      <x:c r="K1736" s="11" t="n">
        <x:v>15</x:v>
      </x:c>
      <x:c r="L1736" s="11" t="n">
        <x:v>0</x:v>
      </x:c>
      <x:c r="M1736" s="4" t="str">
        <x:v>2025-01</x:v>
      </x:c>
      <x:c r="N1736" s="4" t="n">
        <x:f>IF(AND(I1736="Settled",ISNUMBER(K1736)),1,0)</x:f>
        <x:v>1</x:v>
      </x:c>
      <x:c r="O1736" s="4" t="n">
        <x:f>IF(N1736=1,IF(K1736&gt;Summary!$B$5,1,0),"")</x:f>
        <x:v>0</x:v>
      </x:c>
      <x:c r="P1736" s="12" t="n">
        <x:f>IF(AND(ISNUMBER(F1736),ISNUMBER(G1736),G1736&gt;0),F1736/G1736,"")</x:f>
        <x:v>6.911107083169484</x:v>
      </x:c>
      <x:c r="Q1736" s="14" t="d">
        <x:v>2025-01-26T00:00:00.000Z</x:v>
      </x:c>
      <x:c r="R1736" t="str">
        <x:v>P00424</x:v>
      </x:c>
      <x:c r="S1736" t="str">
        <x:v>I01735</x:v>
      </x:c>
      <x:c r="T1736" t="str">
        <x:v>R01</x:v>
      </x:c>
      <x:c r="U1736" t="n">
        <x:v>0</x:v>
      </x:c>
      <x:c r="V1736" t="n">
        <x:v>0</x:v>
      </x:c>
    </x:row>
    <x:row r="1737" ht="20" customHeight="1">
      <x:c r="A1737" s="4" t="str">
        <x:v>C01736</x:v>
      </x:c>
      <x:c r="B1737" s="4" t="str">
        <x:v>Motor</x:v>
      </x:c>
      <x:c r="C1737" s="4" t="str">
        <x:v>South</x:v>
      </x:c>
      <x:c r="D1737" s="4" t="str">
        <x:v>Collision</x:v>
      </x:c>
      <x:c r="E1737" s="4" t="str">
        <x:v>Medium</x:v>
      </x:c>
      <x:c r="F1737" s="10" t="n">
        <x:v>49291.55</x:v>
      </x:c>
      <x:c r="G1737" s="10" t="n">
        <x:v>11478.11</x:v>
      </x:c>
      <x:c r="H1737" s="11" t="n">
        <x:v>5</x:v>
      </x:c>
      <x:c r="I1737" s="11" t="str">
        <x:v>Settled</x:v>
      </x:c>
      <x:c r="J1737" s="11" t="n">
        <x:v>3</x:v>
      </x:c>
      <x:c r="K1737" s="11" t="n">
        <x:v>23</x:v>
      </x:c>
      <x:c r="L1737" s="11" t="n">
        <x:v>0</x:v>
      </x:c>
      <x:c r="M1737" s="4" t="str">
        <x:v>2025-02</x:v>
      </x:c>
      <x:c r="N1737" s="4" t="n">
        <x:f>IF(AND(I1737="Settled",ISNUMBER(K1737)),1,0)</x:f>
        <x:v>1</x:v>
      </x:c>
      <x:c r="O1737" s="4" t="n">
        <x:f>IF(N1737=1,IF(K1737&gt;Summary!$B$5,1,0),"")</x:f>
        <x:v>0</x:v>
      </x:c>
      <x:c r="P1737" s="12" t="n">
        <x:f>IF(AND(ISNUMBER(F1737),ISNUMBER(G1737),G1737&gt;0),F1737/G1737,"")</x:f>
        <x:v>4.294396028614467</x:v>
      </x:c>
      <x:c r="Q1737" s="14" t="d">
        <x:v>2025-02-05T00:00:00.000Z</x:v>
      </x:c>
      <x:c r="R1737" t="str">
        <x:v>P00927</x:v>
      </x:c>
      <x:c r="S1737" t="str">
        <x:v>I01736</x:v>
      </x:c>
      <x:c r="T1737" t="str">
        <x:v>R01</x:v>
      </x:c>
      <x:c r="U1737" t="n">
        <x:v>0</x:v>
      </x:c>
      <x:c r="V1737" t="n">
        <x:v>0</x:v>
      </x:c>
    </x:row>
    <x:row r="1738" ht="20" customHeight="1">
      <x:c r="A1738" s="4" t="str">
        <x:v>C01737</x:v>
      </x:c>
      <x:c r="B1738" s="4" t="str">
        <x:v>Property</x:v>
      </x:c>
      <x:c r="C1738" s="4" t="str">
        <x:v>North</x:v>
      </x:c>
      <x:c r="D1738" s="4" t="str">
        <x:v>Flood</x:v>
      </x:c>
      <x:c r="E1738" s="4" t="str">
        <x:v>Low</x:v>
      </x:c>
      <x:c r="F1738" s="10"/>
      <x:c r="G1738" s="10" t="n">
        <x:v>5718.1</x:v>
      </x:c>
      <x:c r="H1738" s="11" t="n">
        <x:v>10</x:v>
      </x:c>
      <x:c r="I1738" s="11" t="str">
        <x:v>Settled</x:v>
      </x:c>
      <x:c r="J1738" s="11" t="n">
        <x:v>4</x:v>
      </x:c>
      <x:c r="K1738" s="11" t="n">
        <x:v>25</x:v>
      </x:c>
      <x:c r="L1738" s="11" t="n">
        <x:v>0</x:v>
      </x:c>
      <x:c r="M1738" s="4" t="str">
        <x:v>2025-02</x:v>
      </x:c>
      <x:c r="N1738" s="4" t="n">
        <x:f>IF(AND(I1738="Settled",ISNUMBER(K1738)),1,0)</x:f>
        <x:v>1</x:v>
      </x:c>
      <x:c r="O1738" s="4" t="n">
        <x:f>IF(N1738=1,IF(K1738&gt;Summary!$B$5,1,0),"")</x:f>
        <x:v>0</x:v>
      </x:c>
      <x:c r="P1738" s="12" t="str">
        <x:f>IF(AND(ISNUMBER(F1738),ISNUMBER(G1738),G1738&gt;0),F1738/G1738,"")</x:f>
      </x:c>
      <x:c r="Q1738" s="14" t="d">
        <x:v>2025-02-19T00:00:00.000Z</x:v>
      </x:c>
      <x:c r="R1738" t="str">
        <x:v>P00854</x:v>
      </x:c>
      <x:c r="S1738" t="str">
        <x:v>I01737</x:v>
      </x:c>
      <x:c r="T1738" t="str">
        <x:v>R02</x:v>
      </x:c>
      <x:c r="U1738" t="n">
        <x:v>0</x:v>
      </x:c>
      <x:c r="V1738" t="n">
        <x:v>1</x:v>
      </x:c>
    </x:row>
    <x:row r="1739" ht="20" customHeight="1">
      <x:c r="A1739" s="4" t="str">
        <x:v>C01738</x:v>
      </x:c>
      <x:c r="B1739" s="4" t="str">
        <x:v>Motor</x:v>
      </x:c>
      <x:c r="C1739" s="4" t="str">
        <x:v>Central</x:v>
      </x:c>
      <x:c r="D1739" s="4" t="str">
        <x:v>Theft</x:v>
      </x:c>
      <x:c r="E1739" s="4" t="str">
        <x:v>Low</x:v>
      </x:c>
      <x:c r="F1739" s="10" t="n">
        <x:v>34453.92</x:v>
      </x:c>
      <x:c r="G1739" s="10" t="n">
        <x:v>7853.21</x:v>
      </x:c>
      <x:c r="H1739" s="11" t="n">
        <x:v>4</x:v>
      </x:c>
      <x:c r="I1739" s="11" t="str">
        <x:v>Settled</x:v>
      </x:c>
      <x:c r="J1739" s="11" t="n">
        <x:v>6</x:v>
      </x:c>
      <x:c r="K1739" s="11" t="n">
        <x:v>21</x:v>
      </x:c>
      <x:c r="L1739" s="11" t="n">
        <x:v>1</x:v>
      </x:c>
      <x:c r="M1739" s="4" t="str">
        <x:v>2025-03</x:v>
      </x:c>
      <x:c r="N1739" s="4" t="n">
        <x:f>IF(AND(I1739="Settled",ISNUMBER(K1739)),1,0)</x:f>
        <x:v>1</x:v>
      </x:c>
      <x:c r="O1739" s="4" t="n">
        <x:f>IF(N1739=1,IF(K1739&gt;Summary!$B$5,1,0),"")</x:f>
        <x:v>0</x:v>
      </x:c>
      <x:c r="P1739" s="12" t="n">
        <x:f>IF(AND(ISNUMBER(F1739),ISNUMBER(G1739),G1739&gt;0),F1739/G1739,"")</x:f>
        <x:v>4.387240376865002</x:v>
      </x:c>
      <x:c r="Q1739" s="14" t="d">
        <x:v>2025-03-11T00:00:00.000Z</x:v>
      </x:c>
      <x:c r="R1739" t="str">
        <x:v>P01404</x:v>
      </x:c>
      <x:c r="S1739" t="str">
        <x:v>I01738</x:v>
      </x:c>
      <x:c r="T1739" t="str">
        <x:v>R05</x:v>
      </x:c>
      <x:c r="U1739" t="n">
        <x:v>0</x:v>
      </x:c>
      <x:c r="V1739" t="n">
        <x:v>0</x:v>
      </x:c>
    </x:row>
    <x:row r="1740" ht="20" customHeight="1">
      <x:c r="A1740" s="4" t="str">
        <x:v>C01739</x:v>
      </x:c>
      <x:c r="B1740" s="4" t="str">
        <x:v>Property</x:v>
      </x:c>
      <x:c r="C1740" s="4" t="str">
        <x:v>North</x:v>
      </x:c>
      <x:c r="D1740" s="4" t="str">
        <x:v>Fire</x:v>
      </x:c>
      <x:c r="E1740" s="4" t="str">
        <x:v>Medium</x:v>
      </x:c>
      <x:c r="F1740" s="10" t="n">
        <x:v>68011.92</x:v>
      </x:c>
      <x:c r="G1740" s="10" t="n">
        <x:v>10457.5</x:v>
      </x:c>
      <x:c r="H1740" s="11" t="n">
        <x:v>7</x:v>
      </x:c>
      <x:c r="I1740" s="11" t="str">
        <x:v>Settled</x:v>
      </x:c>
      <x:c r="J1740" s="11" t="n">
        <x:v>6</x:v>
      </x:c>
      <x:c r="K1740" s="11" t="n">
        <x:v>32</x:v>
      </x:c>
      <x:c r="L1740" s="11" t="n">
        <x:v>1</x:v>
      </x:c>
      <x:c r="M1740" s="4" t="str">
        <x:v>2025-09</x:v>
      </x:c>
      <x:c r="N1740" s="4" t="n">
        <x:f>IF(AND(I1740="Settled",ISNUMBER(K1740)),1,0)</x:f>
        <x:v>1</x:v>
      </x:c>
      <x:c r="O1740" s="4" t="n">
        <x:f>IF(N1740=1,IF(K1740&gt;Summary!$B$5,1,0),"")</x:f>
        <x:v>1</x:v>
      </x:c>
      <x:c r="P1740" s="12" t="n">
        <x:f>IF(AND(ISNUMBER(F1740),ISNUMBER(G1740),G1740&gt;0),F1740/G1740,"")</x:f>
        <x:v>6.503650011953144</x:v>
      </x:c>
      <x:c r="Q1740" s="14" t="d">
        <x:v>2025-09-20T00:00:00.000Z</x:v>
      </x:c>
      <x:c r="R1740" t="str">
        <x:v>P01471</x:v>
      </x:c>
      <x:c r="S1740" t="str">
        <x:v>I01739</x:v>
      </x:c>
      <x:c r="T1740" t="str">
        <x:v>R02</x:v>
      </x:c>
      <x:c r="U1740" t="n">
        <x:v>0</x:v>
      </x:c>
      <x:c r="V1740" t="n">
        <x:v>0</x:v>
      </x:c>
    </x:row>
    <x:row r="1741" ht="20" customHeight="1">
      <x:c r="A1741" s="4" t="str">
        <x:v>C01740</x:v>
      </x:c>
      <x:c r="B1741" s="4" t="str">
        <x:v>Motor</x:v>
      </x:c>
      <x:c r="C1741" s="4" t="str">
        <x:v>East</x:v>
      </x:c>
      <x:c r="D1741" s="4" t="str">
        <x:v>Theft</x:v>
      </x:c>
      <x:c r="E1741" s="4" t="str">
        <x:v>High</x:v>
      </x:c>
      <x:c r="F1741" s="10" t="n">
        <x:v>35457.61</x:v>
      </x:c>
      <x:c r="G1741" s="10" t="n">
        <x:v>14074.9</x:v>
      </x:c>
      <x:c r="H1741" s="11" t="n">
        <x:v>9</x:v>
      </x:c>
      <x:c r="I1741" s="11" t="str">
        <x:v>Settled</x:v>
      </x:c>
      <x:c r="J1741" s="11" t="n">
        <x:v>5</x:v>
      </x:c>
      <x:c r="K1741" s="11" t="n">
        <x:v>38</x:v>
      </x:c>
      <x:c r="L1741" s="11" t="n">
        <x:v>1</x:v>
      </x:c>
      <x:c r="M1741" s="4" t="str">
        <x:v>2025-03</x:v>
      </x:c>
      <x:c r="N1741" s="4" t="n">
        <x:f>IF(AND(I1741="Settled",ISNUMBER(K1741)),1,0)</x:f>
        <x:v>1</x:v>
      </x:c>
      <x:c r="O1741" s="4" t="n">
        <x:f>IF(N1741=1,IF(K1741&gt;Summary!$B$5,1,0),"")</x:f>
        <x:v>1</x:v>
      </x:c>
      <x:c r="P1741" s="12" t="n">
        <x:f>IF(AND(ISNUMBER(F1741),ISNUMBER(G1741),G1741&gt;0),F1741/G1741,"")</x:f>
        <x:v>2.519208662228506</x:v>
      </x:c>
      <x:c r="Q1741" s="14" t="d">
        <x:v>2025-03-20T00:00:00.000Z</x:v>
      </x:c>
      <x:c r="R1741" t="str">
        <x:v>P01237</x:v>
      </x:c>
      <x:c r="S1741" t="str">
        <x:v>I01740</x:v>
      </x:c>
      <x:c r="T1741" t="str">
        <x:v>R04</x:v>
      </x:c>
      <x:c r="U1741" t="n">
        <x:v>0</x:v>
      </x:c>
      <x:c r="V1741" t="n">
        <x:v>0</x:v>
      </x:c>
    </x:row>
    <x:row r="1742" ht="20" customHeight="1">
      <x:c r="A1742" s="4" t="str">
        <x:v>C01741</x:v>
      </x:c>
      <x:c r="B1742" s="4" t="str">
        <x:v>Motor</x:v>
      </x:c>
      <x:c r="C1742" s="4" t="str">
        <x:v>South</x:v>
      </x:c>
      <x:c r="D1742" s="4" t="str">
        <x:v>Collision</x:v>
      </x:c>
      <x:c r="E1742" s="4" t="str">
        <x:v>Low</x:v>
      </x:c>
      <x:c r="F1742" s="10" t="n">
        <x:v>11529.53</x:v>
      </x:c>
      <x:c r="G1742" s="10" t="n">
        <x:v>20772.76</x:v>
      </x:c>
      <x:c r="H1742" s="11" t="n">
        <x:v>3</x:v>
      </x:c>
      <x:c r="I1742" s="11" t="str">
        <x:v>Settled</x:v>
      </x:c>
      <x:c r="J1742" s="11" t="n">
        <x:v>4</x:v>
      </x:c>
      <x:c r="K1742" s="11" t="n">
        <x:v>13</x:v>
      </x:c>
      <x:c r="L1742" s="11" t="n">
        <x:v>0</x:v>
      </x:c>
      <x:c r="M1742" s="4" t="str">
        <x:v>2025-05</x:v>
      </x:c>
      <x:c r="N1742" s="4" t="n">
        <x:f>IF(AND(I1742="Settled",ISNUMBER(K1742)),1,0)</x:f>
        <x:v>1</x:v>
      </x:c>
      <x:c r="O1742" s="4" t="n">
        <x:f>IF(N1742=1,IF(K1742&gt;Summary!$B$5,1,0),"")</x:f>
        <x:v>0</x:v>
      </x:c>
      <x:c r="P1742" s="12" t="n">
        <x:f>IF(AND(ISNUMBER(F1742),ISNUMBER(G1742),G1742&gt;0),F1742/G1742,"")</x:f>
        <x:v>0.5550312043272055</x:v>
      </x:c>
      <x:c r="Q1742" s="14" t="d">
        <x:v>2025-05-10T00:00:00.000Z</x:v>
      </x:c>
      <x:c r="R1742" t="str">
        <x:v>P00319</x:v>
      </x:c>
      <x:c r="S1742" t="str">
        <x:v>I01741</x:v>
      </x:c>
      <x:c r="T1742" t="str">
        <x:v>R01</x:v>
      </x:c>
      <x:c r="U1742" t="n">
        <x:v>0</x:v>
      </x:c>
      <x:c r="V1742" t="n">
        <x:v>0</x:v>
      </x:c>
    </x:row>
    <x:row r="1743" ht="20" customHeight="1">
      <x:c r="A1743" s="4" t="str">
        <x:v>C01742</x:v>
      </x:c>
      <x:c r="B1743" s="4" t="str">
        <x:v>Motor</x:v>
      </x:c>
      <x:c r="C1743" s="4" t="str">
        <x:v>South</x:v>
      </x:c>
      <x:c r="D1743" s="4" t="str">
        <x:v>Theft</x:v>
      </x:c>
      <x:c r="E1743" s="4" t="str">
        <x:v>Low</x:v>
      </x:c>
      <x:c r="F1743" s="10" t="n">
        <x:v>36842.74</x:v>
      </x:c>
      <x:c r="G1743" s="10" t="n">
        <x:v>18204.49</x:v>
      </x:c>
      <x:c r="H1743" s="11" t="n">
        <x:v>8</x:v>
      </x:c>
      <x:c r="I1743" s="11" t="str">
        <x:v>Pending</x:v>
      </x:c>
      <x:c r="J1743" s="11" t="n">
        <x:v>5</x:v>
      </x:c>
      <x:c r="K1743" s="11"/>
      <x:c r="L1743" s="11" t="n">
        <x:v>1</x:v>
      </x:c>
      <x:c r="M1743" s="4" t="str">
        <x:v>2025-03</x:v>
      </x:c>
      <x:c r="N1743" s="4" t="n">
        <x:f>IF(AND(I1743="Settled",ISNUMBER(K1743)),1,0)</x:f>
        <x:v>0</x:v>
      </x:c>
      <x:c r="O1743" s="4" t="str">
        <x:f>IF(N1743=1,IF(K1743&gt;Summary!$B$5,1,0),"")</x:f>
      </x:c>
      <x:c r="P1743" s="12" t="n">
        <x:f>IF(AND(ISNUMBER(F1743),ISNUMBER(G1743),G1743&gt;0),F1743/G1743,"")</x:f>
        <x:v>2.023827088811606</x:v>
      </x:c>
      <x:c r="Q1743" s="14" t="d">
        <x:v>2025-03-05T00:00:00.000Z</x:v>
      </x:c>
      <x:c r="R1743" t="str">
        <x:v>P00066</x:v>
      </x:c>
      <x:c r="S1743" t="str">
        <x:v>I01742</x:v>
      </x:c>
      <x:c r="T1743" t="str">
        <x:v>R01</x:v>
      </x:c>
      <x:c r="U1743" t="n">
        <x:v>0</x:v>
      </x:c>
      <x:c r="V1743" t="n">
        <x:v>0</x:v>
      </x:c>
    </x:row>
    <x:row r="1744" ht="20" customHeight="1">
      <x:c r="A1744" s="4" t="str">
        <x:v>C01743</x:v>
      </x:c>
      <x:c r="B1744" s="4" t="str">
        <x:v>Property</x:v>
      </x:c>
      <x:c r="C1744" s="4" t="str">
        <x:v>South</x:v>
      </x:c>
      <x:c r="D1744" s="4" t="str">
        <x:v>Water Damage</x:v>
      </x:c>
      <x:c r="E1744" s="4" t="str">
        <x:v>Low</x:v>
      </x:c>
      <x:c r="F1744" s="10" t="n">
        <x:v>4014.91</x:v>
      </x:c>
      <x:c r="G1744" s="10" t="n">
        <x:v>15815.59</x:v>
      </x:c>
      <x:c r="H1744" s="11" t="n">
        <x:v>2</x:v>
      </x:c>
      <x:c r="I1744" s="11" t="str">
        <x:v>Settled</x:v>
      </x:c>
      <x:c r="J1744" s="11" t="n">
        <x:v>3</x:v>
      </x:c>
      <x:c r="K1744" s="11" t="n">
        <x:v>15</x:v>
      </x:c>
      <x:c r="L1744" s="11" t="n">
        <x:v>0</x:v>
      </x:c>
      <x:c r="M1744" s="4" t="str">
        <x:v>2025-06</x:v>
      </x:c>
      <x:c r="N1744" s="4" t="n">
        <x:f>IF(AND(I1744="Settled",ISNUMBER(K1744)),1,0)</x:f>
        <x:v>1</x:v>
      </x:c>
      <x:c r="O1744" s="4" t="n">
        <x:f>IF(N1744=1,IF(K1744&gt;Summary!$B$5,1,0),"")</x:f>
        <x:v>0</x:v>
      </x:c>
      <x:c r="P1744" s="12" t="n">
        <x:f>IF(AND(ISNUMBER(F1744),ISNUMBER(G1744),G1744&gt;0),F1744/G1744,"")</x:f>
        <x:v>0.2538577441625636</x:v>
      </x:c>
      <x:c r="Q1744" s="14" t="d">
        <x:v>2025-06-04T00:00:00.000Z</x:v>
      </x:c>
      <x:c r="R1744" t="str">
        <x:v>P01439</x:v>
      </x:c>
      <x:c r="S1744" t="str">
        <x:v>I01743</x:v>
      </x:c>
      <x:c r="T1744" t="str">
        <x:v>R01</x:v>
      </x:c>
      <x:c r="U1744" t="n">
        <x:v>0</x:v>
      </x:c>
      <x:c r="V1744" t="n">
        <x:v>0</x:v>
      </x:c>
    </x:row>
    <x:row r="1745" ht="20" customHeight="1">
      <x:c r="A1745" s="4" t="str">
        <x:v>C01744</x:v>
      </x:c>
      <x:c r="B1745" s="4" t="str">
        <x:v>Motor</x:v>
      </x:c>
      <x:c r="C1745" s="4" t="str">
        <x:v>West</x:v>
      </x:c>
      <x:c r="D1745" s="4" t="str">
        <x:v>Collision</x:v>
      </x:c>
      <x:c r="E1745" s="4" t="str">
        <x:v>Low</x:v>
      </x:c>
      <x:c r="F1745" s="10" t="n">
        <x:v>12397.18</x:v>
      </x:c>
      <x:c r="G1745" s="10" t="n">
        <x:v>27848.1</x:v>
      </x:c>
      <x:c r="H1745" s="11" t="n">
        <x:v>5</x:v>
      </x:c>
      <x:c r="I1745" s="11" t="str">
        <x:v>Settled</x:v>
      </x:c>
      <x:c r="J1745" s="11" t="n">
        <x:v>2</x:v>
      </x:c>
      <x:c r="K1745" s="11" t="n">
        <x:v>21</x:v>
      </x:c>
      <x:c r="L1745" s="11" t="n">
        <x:v>0</x:v>
      </x:c>
      <x:c r="M1745" s="4" t="str">
        <x:v>2025-03</x:v>
      </x:c>
      <x:c r="N1745" s="4" t="n">
        <x:f>IF(AND(I1745="Settled",ISNUMBER(K1745)),1,0)</x:f>
        <x:v>1</x:v>
      </x:c>
      <x:c r="O1745" s="4" t="n">
        <x:f>IF(N1745=1,IF(K1745&gt;Summary!$B$5,1,0),"")</x:f>
        <x:v>0</x:v>
      </x:c>
      <x:c r="P1745" s="12" t="n">
        <x:f>IF(AND(ISNUMBER(F1745),ISNUMBER(G1745),G1745&gt;0),F1745/G1745,"")</x:f>
        <x:v>0.44517148387143113</x:v>
      </x:c>
      <x:c r="Q1745" s="14" t="d">
        <x:v>2025-03-31T00:00:00.000Z</x:v>
      </x:c>
      <x:c r="R1745" t="str">
        <x:v>P01509</x:v>
      </x:c>
      <x:c r="S1745" t="str">
        <x:v>I01744</x:v>
      </x:c>
      <x:c r="T1745" t="str">
        <x:v>R03</x:v>
      </x:c>
      <x:c r="U1745" t="n">
        <x:v>0</x:v>
      </x:c>
      <x:c r="V1745" t="n">
        <x:v>0</x:v>
      </x:c>
    </x:row>
    <x:row r="1746" ht="20" customHeight="1">
      <x:c r="A1746" s="4" t="str">
        <x:v>C01745</x:v>
      </x:c>
      <x:c r="B1746" s="4" t="str">
        <x:v>Motor</x:v>
      </x:c>
      <x:c r="C1746" s="4" t="str">
        <x:v>West</x:v>
      </x:c>
      <x:c r="D1746" s="4" t="str">
        <x:v>Collision</x:v>
      </x:c>
      <x:c r="E1746" s="4" t="str">
        <x:v>Low</x:v>
      </x:c>
      <x:c r="F1746" s="10" t="n">
        <x:v>6847.62</x:v>
      </x:c>
      <x:c r="G1746" s="10" t="n">
        <x:v>11777.48</x:v>
      </x:c>
      <x:c r="H1746" s="11" t="n">
        <x:v>2</x:v>
      </x:c>
      <x:c r="I1746" s="11" t="str">
        <x:v>Settled</x:v>
      </x:c>
      <x:c r="J1746" s="11" t="n">
        <x:v>3</x:v>
      </x:c>
      <x:c r="K1746" s="11" t="n">
        <x:v>19</x:v>
      </x:c>
      <x:c r="L1746" s="11" t="n">
        <x:v>0</x:v>
      </x:c>
      <x:c r="M1746" s="4" t="str">
        <x:v>2025-05</x:v>
      </x:c>
      <x:c r="N1746" s="4" t="n">
        <x:f>IF(AND(I1746="Settled",ISNUMBER(K1746)),1,0)</x:f>
        <x:v>1</x:v>
      </x:c>
      <x:c r="O1746" s="4" t="n">
        <x:f>IF(N1746=1,IF(K1746&gt;Summary!$B$5,1,0),"")</x:f>
        <x:v>0</x:v>
      </x:c>
      <x:c r="P1746" s="12" t="n">
        <x:f>IF(AND(ISNUMBER(F1746),ISNUMBER(G1746),G1746&gt;0),F1746/G1746,"")</x:f>
        <x:v>0.5814163980749703</x:v>
      </x:c>
      <x:c r="Q1746" s="14" t="d">
        <x:v>2025-05-01T00:00:00.000Z</x:v>
      </x:c>
      <x:c r="R1746" t="str">
        <x:v>P00401</x:v>
      </x:c>
      <x:c r="S1746" t="str">
        <x:v>I01745</x:v>
      </x:c>
      <x:c r="T1746" t="str">
        <x:v>R03</x:v>
      </x:c>
      <x:c r="U1746" t="n">
        <x:v>0</x:v>
      </x:c>
      <x:c r="V1746" t="n">
        <x:v>0</x:v>
      </x:c>
    </x:row>
    <x:row r="1747" ht="20" customHeight="1">
      <x:c r="A1747" s="4" t="str">
        <x:v>C01746</x:v>
      </x:c>
      <x:c r="B1747" s="4" t="str">
        <x:v>Motor</x:v>
      </x:c>
      <x:c r="C1747" s="4" t="str">
        <x:v>North</x:v>
      </x:c>
      <x:c r="D1747" s="4" t="str">
        <x:v>Collision</x:v>
      </x:c>
      <x:c r="E1747" s="4" t="str">
        <x:v>Low</x:v>
      </x:c>
      <x:c r="F1747" s="10" t="n">
        <x:v>17252.82</x:v>
      </x:c>
      <x:c r="G1747" s="10" t="n">
        <x:v>12423.94</x:v>
      </x:c>
      <x:c r="H1747" s="11" t="n">
        <x:v>2</x:v>
      </x:c>
      <x:c r="I1747" s="11" t="str">
        <x:v>Settled</x:v>
      </x:c>
      <x:c r="J1747" s="11" t="n">
        <x:v>2</x:v>
      </x:c>
      <x:c r="K1747" s="11" t="n">
        <x:v>18</x:v>
      </x:c>
      <x:c r="L1747" s="11" t="n">
        <x:v>0</x:v>
      </x:c>
      <x:c r="M1747" s="4" t="str">
        <x:v>2025-01</x:v>
      </x:c>
      <x:c r="N1747" s="4" t="n">
        <x:f>IF(AND(I1747="Settled",ISNUMBER(K1747)),1,0)</x:f>
        <x:v>1</x:v>
      </x:c>
      <x:c r="O1747" s="4" t="n">
        <x:f>IF(N1747=1,IF(K1747&gt;Summary!$B$5,1,0),"")</x:f>
        <x:v>0</x:v>
      </x:c>
      <x:c r="P1747" s="12" t="n">
        <x:f>IF(AND(ISNUMBER(F1747),ISNUMBER(G1747),G1747&gt;0),F1747/G1747,"")</x:f>
        <x:v>1.388675412147837</x:v>
      </x:c>
      <x:c r="Q1747" s="14" t="d">
        <x:v>2025-01-26T00:00:00.000Z</x:v>
      </x:c>
      <x:c r="R1747" t="str">
        <x:v>P00075</x:v>
      </x:c>
      <x:c r="S1747" t="str">
        <x:v>I01746</x:v>
      </x:c>
      <x:c r="T1747" t="str">
        <x:v>R02</x:v>
      </x:c>
      <x:c r="U1747" t="n">
        <x:v>0</x:v>
      </x:c>
      <x:c r="V1747" t="n">
        <x:v>0</x:v>
      </x:c>
    </x:row>
    <x:row r="1748" ht="20" customHeight="1">
      <x:c r="A1748" s="4" t="str">
        <x:v>C01747</x:v>
      </x:c>
      <x:c r="B1748" s="4" t="str">
        <x:v>Motor</x:v>
      </x:c>
      <x:c r="C1748" s="4" t="str">
        <x:v>North</x:v>
      </x:c>
      <x:c r="D1748" s="4" t="str">
        <x:v>Glass Damage</x:v>
      </x:c>
      <x:c r="E1748" s="4" t="str">
        <x:v>Medium</x:v>
      </x:c>
      <x:c r="F1748" s="10" t="n">
        <x:v>33759.68</x:v>
      </x:c>
      <x:c r="G1748" s="10" t="n">
        <x:v>12469.52</x:v>
      </x:c>
      <x:c r="H1748" s="11" t="n">
        <x:v>2</x:v>
      </x:c>
      <x:c r="I1748" s="11" t="str">
        <x:v>Settled</x:v>
      </x:c>
      <x:c r="J1748" s="11" t="n">
        <x:v>3</x:v>
      </x:c>
      <x:c r="K1748" s="11" t="n">
        <x:v>11</x:v>
      </x:c>
      <x:c r="L1748" s="11" t="n">
        <x:v>0</x:v>
      </x:c>
      <x:c r="M1748" s="4" t="str">
        <x:v>2025-07</x:v>
      </x:c>
      <x:c r="N1748" s="4" t="n">
        <x:f>IF(AND(I1748="Settled",ISNUMBER(K1748)),1,0)</x:f>
        <x:v>1</x:v>
      </x:c>
      <x:c r="O1748" s="4" t="n">
        <x:f>IF(N1748=1,IF(K1748&gt;Summary!$B$5,1,0),"")</x:f>
        <x:v>0</x:v>
      </x:c>
      <x:c r="P1748" s="12" t="n">
        <x:f>IF(AND(ISNUMBER(F1748),ISNUMBER(G1748),G1748&gt;0),F1748/G1748,"")</x:f>
        <x:v>2.7073760657988437</x:v>
      </x:c>
      <x:c r="Q1748" s="14" t="d">
        <x:v>2025-07-04T00:00:00.000Z</x:v>
      </x:c>
      <x:c r="R1748" t="str">
        <x:v>P01089</x:v>
      </x:c>
      <x:c r="S1748" t="str">
        <x:v>I01747</x:v>
      </x:c>
      <x:c r="T1748" t="str">
        <x:v>R02</x:v>
      </x:c>
      <x:c r="U1748" t="n">
        <x:v>0</x:v>
      </x:c>
      <x:c r="V1748" t="n">
        <x:v>0</x:v>
      </x:c>
    </x:row>
    <x:row r="1749" ht="20" customHeight="1">
      <x:c r="A1749" s="4" t="str">
        <x:v>C01748</x:v>
      </x:c>
      <x:c r="B1749" s="4" t="str">
        <x:v>Motor</x:v>
      </x:c>
      <x:c r="C1749" s="4" t="str">
        <x:v>South</x:v>
      </x:c>
      <x:c r="D1749" s="4" t="str">
        <x:v>Collision</x:v>
      </x:c>
      <x:c r="E1749" s="4" t="str">
        <x:v>Low</x:v>
      </x:c>
      <x:c r="F1749" s="10" t="n">
        <x:v>17496</x:v>
      </x:c>
      <x:c r="G1749" s="10" t="n">
        <x:v>17221.27</x:v>
      </x:c>
      <x:c r="H1749" s="11" t="n">
        <x:v>7</x:v>
      </x:c>
      <x:c r="I1749" s="11" t="str">
        <x:v>Settled</x:v>
      </x:c>
      <x:c r="J1749" s="11" t="n">
        <x:v>4</x:v>
      </x:c>
      <x:c r="K1749" s="11" t="n">
        <x:v>11</x:v>
      </x:c>
      <x:c r="L1749" s="11" t="n">
        <x:v>0</x:v>
      </x:c>
      <x:c r="M1749" s="4" t="str">
        <x:v>2025-04</x:v>
      </x:c>
      <x:c r="N1749" s="4" t="n">
        <x:f>IF(AND(I1749="Settled",ISNUMBER(K1749)),1,0)</x:f>
        <x:v>1</x:v>
      </x:c>
      <x:c r="O1749" s="4" t="n">
        <x:f>IF(N1749=1,IF(K1749&gt;Summary!$B$5,1,0),"")</x:f>
        <x:v>0</x:v>
      </x:c>
      <x:c r="P1749" s="12" t="n">
        <x:f>IF(AND(ISNUMBER(F1749),ISNUMBER(G1749),G1749&gt;0),F1749/G1749,"")</x:f>
        <x:v>1.0159529465596904</x:v>
      </x:c>
      <x:c r="Q1749" s="14" t="d">
        <x:v>2025-04-09T00:00:00.000Z</x:v>
      </x:c>
      <x:c r="R1749" t="str">
        <x:v>P00943</x:v>
      </x:c>
      <x:c r="S1749" t="str">
        <x:v>I01748</x:v>
      </x:c>
      <x:c r="T1749" t="str">
        <x:v>R01</x:v>
      </x:c>
      <x:c r="U1749" t="n">
        <x:v>0</x:v>
      </x:c>
      <x:c r="V1749" t="n">
        <x:v>0</x:v>
      </x:c>
    </x:row>
    <x:row r="1750" ht="20" customHeight="1">
      <x:c r="A1750" s="4" t="str">
        <x:v>C01749</x:v>
      </x:c>
      <x:c r="B1750" s="4" t="str">
        <x:v>Motor</x:v>
      </x:c>
      <x:c r="C1750" s="4" t="str">
        <x:v>West</x:v>
      </x:c>
      <x:c r="D1750" s="4" t="str">
        <x:v>Glass Damage</x:v>
      </x:c>
      <x:c r="E1750" s="4" t="str">
        <x:v>Medium</x:v>
      </x:c>
      <x:c r="F1750" s="10" t="n">
        <x:v>10840.57</x:v>
      </x:c>
      <x:c r="G1750" s="10" t="n">
        <x:v>10016.31</x:v>
      </x:c>
      <x:c r="H1750" s="11" t="n">
        <x:v>4</x:v>
      </x:c>
      <x:c r="I1750" s="11" t="str">
        <x:v>Pending</x:v>
      </x:c>
      <x:c r="J1750" s="11" t="n">
        <x:v>3</x:v>
      </x:c>
      <x:c r="K1750" s="11"/>
      <x:c r="L1750" s="11" t="n">
        <x:v>0</x:v>
      </x:c>
      <x:c r="M1750" s="4" t="str">
        <x:v>2025-08</x:v>
      </x:c>
      <x:c r="N1750" s="4" t="n">
        <x:f>IF(AND(I1750="Settled",ISNUMBER(K1750)),1,0)</x:f>
        <x:v>0</x:v>
      </x:c>
      <x:c r="O1750" s="4" t="str">
        <x:f>IF(N1750=1,IF(K1750&gt;Summary!$B$5,1,0),"")</x:f>
      </x:c>
      <x:c r="P1750" s="12" t="n">
        <x:f>IF(AND(ISNUMBER(F1750),ISNUMBER(G1750),G1750&gt;0),F1750/G1750,"")</x:f>
        <x:v>1.0822917821033895</x:v>
      </x:c>
      <x:c r="Q1750" s="14" t="d">
        <x:v>2025-08-26T00:00:00.000Z</x:v>
      </x:c>
      <x:c r="R1750" t="str">
        <x:v>P01423</x:v>
      </x:c>
      <x:c r="S1750" t="str">
        <x:v>I01749</x:v>
      </x:c>
      <x:c r="T1750" t="str">
        <x:v>R03</x:v>
      </x:c>
      <x:c r="U1750" t="n">
        <x:v>0</x:v>
      </x:c>
      <x:c r="V1750" t="n">
        <x:v>0</x:v>
      </x:c>
    </x:row>
    <x:row r="1751" ht="20" customHeight="1">
      <x:c r="A1751" s="4" t="str">
        <x:v>C01750</x:v>
      </x:c>
      <x:c r="B1751" s="4" t="str">
        <x:v>Motor</x:v>
      </x:c>
      <x:c r="C1751" s="4" t="str">
        <x:v>South</x:v>
      </x:c>
      <x:c r="D1751" s="4" t="str">
        <x:v>Collision</x:v>
      </x:c>
      <x:c r="E1751" s="4" t="str">
        <x:v>Medium</x:v>
      </x:c>
      <x:c r="F1751" s="10" t="n">
        <x:v>72987.92</x:v>
      </x:c>
      <x:c r="G1751" s="10" t="n">
        <x:v>24771.2</x:v>
      </x:c>
      <x:c r="H1751" s="11" t="n">
        <x:v>10</x:v>
      </x:c>
      <x:c r="I1751" s="11" t="str">
        <x:v>Rejected</x:v>
      </x:c>
      <x:c r="J1751" s="11" t="n">
        <x:v>2</x:v>
      </x:c>
      <x:c r="K1751" s="11"/>
      <x:c r="L1751" s="11" t="n">
        <x:v>0</x:v>
      </x:c>
      <x:c r="M1751" s="4" t="str">
        <x:v>2025-12</x:v>
      </x:c>
      <x:c r="N1751" s="4" t="n">
        <x:f>IF(AND(I1751="Settled",ISNUMBER(K1751)),1,0)</x:f>
        <x:v>0</x:v>
      </x:c>
      <x:c r="O1751" s="4" t="str">
        <x:f>IF(N1751=1,IF(K1751&gt;Summary!$B$5,1,0),"")</x:f>
      </x:c>
      <x:c r="P1751" s="12" t="n">
        <x:f>IF(AND(ISNUMBER(F1751),ISNUMBER(G1751),G1751&gt;0),F1751/G1751,"")</x:f>
        <x:v>2.9464830125306807</x:v>
      </x:c>
      <x:c r="Q1751" s="14" t="d">
        <x:v>2025-12-31T00:00:00.000Z</x:v>
      </x:c>
      <x:c r="R1751" t="str">
        <x:v>P00921</x:v>
      </x:c>
      <x:c r="S1751" t="str">
        <x:v>I01750</x:v>
      </x:c>
      <x:c r="T1751" t="str">
        <x:v>R01</x:v>
      </x:c>
      <x:c r="U1751" t="n">
        <x:v>0</x:v>
      </x:c>
      <x:c r="V1751" t="n">
        <x:v>0</x:v>
      </x:c>
    </x:row>
    <x:row r="1752" ht="20" customHeight="1">
      <x:c r="A1752" s="4" t="str">
        <x:v>C01751</x:v>
      </x:c>
      <x:c r="B1752" s="4" t="str">
        <x:v>Motor</x:v>
      </x:c>
      <x:c r="C1752" s="4" t="str">
        <x:v>South</x:v>
      </x:c>
      <x:c r="D1752" s="4" t="str">
        <x:v>Collision</x:v>
      </x:c>
      <x:c r="E1752" s="4" t="str">
        <x:v>High</x:v>
      </x:c>
      <x:c r="F1752" s="10" t="n">
        <x:v>106390.27</x:v>
      </x:c>
      <x:c r="G1752" s="10" t="n">
        <x:v>14046.95</x:v>
      </x:c>
      <x:c r="H1752" s="11" t="n">
        <x:v>1</x:v>
      </x:c>
      <x:c r="I1752" s="11" t="str">
        <x:v>Settled</x:v>
      </x:c>
      <x:c r="J1752" s="11" t="n">
        <x:v>6</x:v>
      </x:c>
      <x:c r="K1752" s="11" t="n">
        <x:v>35</x:v>
      </x:c>
      <x:c r="L1752" s="11" t="n">
        <x:v>1</x:v>
      </x:c>
      <x:c r="M1752" s="4" t="str">
        <x:v>2025-06</x:v>
      </x:c>
      <x:c r="N1752" s="4" t="n">
        <x:f>IF(AND(I1752="Settled",ISNUMBER(K1752)),1,0)</x:f>
        <x:v>1</x:v>
      </x:c>
      <x:c r="O1752" s="4" t="n">
        <x:f>IF(N1752=1,IF(K1752&gt;Summary!$B$5,1,0),"")</x:f>
        <x:v>1</x:v>
      </x:c>
      <x:c r="P1752" s="12" t="n">
        <x:f>IF(AND(ISNUMBER(F1752),ISNUMBER(G1752),G1752&gt;0),F1752/G1752,"")</x:f>
        <x:v>7.573905367357327</x:v>
      </x:c>
      <x:c r="Q1752" s="14" t="d">
        <x:v>2025-06-27T00:00:00.000Z</x:v>
      </x:c>
      <x:c r="R1752" t="str">
        <x:v>P01217</x:v>
      </x:c>
      <x:c r="S1752" t="str">
        <x:v>I01751</x:v>
      </x:c>
      <x:c r="T1752" t="str">
        <x:v>R01</x:v>
      </x:c>
      <x:c r="U1752" t="n">
        <x:v>0</x:v>
      </x:c>
      <x:c r="V1752" t="n">
        <x:v>0</x:v>
      </x:c>
    </x:row>
    <x:row r="1753" ht="20" customHeight="1">
      <x:c r="A1753" s="4" t="str">
        <x:v>C01752</x:v>
      </x:c>
      <x:c r="B1753" s="4" t="str">
        <x:v>Motor</x:v>
      </x:c>
      <x:c r="C1753" s="4" t="str">
        <x:v>West</x:v>
      </x:c>
      <x:c r="D1753" s="4" t="str">
        <x:v>Collision</x:v>
      </x:c>
      <x:c r="E1753" s="4" t="str">
        <x:v>High</x:v>
      </x:c>
      <x:c r="F1753" s="10" t="n">
        <x:v>93424.17</x:v>
      </x:c>
      <x:c r="G1753" s="10" t="n">
        <x:v>15348.8</x:v>
      </x:c>
      <x:c r="H1753" s="11" t="n">
        <x:v>3</x:v>
      </x:c>
      <x:c r="I1753" s="11" t="str">
        <x:v>Settled</x:v>
      </x:c>
      <x:c r="J1753" s="11" t="n">
        <x:v>6</x:v>
      </x:c>
      <x:c r="K1753" s="11" t="n">
        <x:v>35</x:v>
      </x:c>
      <x:c r="L1753" s="11" t="n">
        <x:v>1</x:v>
      </x:c>
      <x:c r="M1753" s="4" t="str">
        <x:v>2025-07</x:v>
      </x:c>
      <x:c r="N1753" s="4" t="n">
        <x:f>IF(AND(I1753="Settled",ISNUMBER(K1753)),1,0)</x:f>
        <x:v>1</x:v>
      </x:c>
      <x:c r="O1753" s="4" t="n">
        <x:f>IF(N1753=1,IF(K1753&gt;Summary!$B$5,1,0),"")</x:f>
        <x:v>1</x:v>
      </x:c>
      <x:c r="P1753" s="12" t="n">
        <x:f>IF(AND(ISNUMBER(F1753),ISNUMBER(G1753),G1753&gt;0),F1753/G1753,"")</x:f>
        <x:v>6.086740983008444</x:v>
      </x:c>
      <x:c r="Q1753" s="14" t="d">
        <x:v>2025-07-06T00:00:00.000Z</x:v>
      </x:c>
      <x:c r="R1753" t="str">
        <x:v>P01259</x:v>
      </x:c>
      <x:c r="S1753" t="str">
        <x:v>I01752</x:v>
      </x:c>
      <x:c r="T1753" t="str">
        <x:v>R03</x:v>
      </x:c>
      <x:c r="U1753" t="n">
        <x:v>0</x:v>
      </x:c>
      <x:c r="V1753" t="n">
        <x:v>0</x:v>
      </x:c>
    </x:row>
    <x:row r="1754" ht="20" customHeight="1">
      <x:c r="A1754" s="4" t="str">
        <x:v>C01753</x:v>
      </x:c>
      <x:c r="B1754" s="4" t="str">
        <x:v>Motor</x:v>
      </x:c>
      <x:c r="C1754" s="4" t="str">
        <x:v>Central</x:v>
      </x:c>
      <x:c r="D1754" s="4" t="str">
        <x:v>Theft</x:v>
      </x:c>
      <x:c r="E1754" s="4" t="str">
        <x:v>Low</x:v>
      </x:c>
      <x:c r="F1754" s="10" t="n">
        <x:v>52513.9</x:v>
      </x:c>
      <x:c r="G1754" s="10" t="n">
        <x:v>6197.65</x:v>
      </x:c>
      <x:c r="H1754" s="11" t="n">
        <x:v>10</x:v>
      </x:c>
      <x:c r="I1754" s="11" t="str">
        <x:v>Settled</x:v>
      </x:c>
      <x:c r="J1754" s="11" t="n">
        <x:v>5</x:v>
      </x:c>
      <x:c r="K1754" s="11" t="n">
        <x:v>22</x:v>
      </x:c>
      <x:c r="L1754" s="11" t="n">
        <x:v>1</x:v>
      </x:c>
      <x:c r="M1754" s="4" t="str">
        <x:v>2025-10</x:v>
      </x:c>
      <x:c r="N1754" s="4" t="n">
        <x:f>IF(AND(I1754="Settled",ISNUMBER(K1754)),1,0)</x:f>
        <x:v>1</x:v>
      </x:c>
      <x:c r="O1754" s="4" t="n">
        <x:f>IF(N1754=1,IF(K1754&gt;Summary!$B$5,1,0),"")</x:f>
        <x:v>0</x:v>
      </x:c>
      <x:c r="P1754" s="12" t="n">
        <x:f>IF(AND(ISNUMBER(F1754),ISNUMBER(G1754),G1754&gt;0),F1754/G1754,"")</x:f>
        <x:v>8.47319548538559</x:v>
      </x:c>
      <x:c r="Q1754" s="14" t="d">
        <x:v>2025-10-31T00:00:00.000Z</x:v>
      </x:c>
      <x:c r="R1754" t="str">
        <x:v>P00016</x:v>
      </x:c>
      <x:c r="S1754" t="str">
        <x:v>I01753</x:v>
      </x:c>
      <x:c r="T1754" t="str">
        <x:v>R05</x:v>
      </x:c>
      <x:c r="U1754" t="n">
        <x:v>0</x:v>
      </x:c>
      <x:c r="V1754" t="n">
        <x:v>0</x:v>
      </x:c>
    </x:row>
    <x:row r="1755" ht="20" customHeight="1">
      <x:c r="A1755" s="4" t="str">
        <x:v>C01754</x:v>
      </x:c>
      <x:c r="B1755" s="4" t="str">
        <x:v>Property</x:v>
      </x:c>
      <x:c r="C1755" s="4" t="str">
        <x:v>East</x:v>
      </x:c>
      <x:c r="D1755" s="4" t="str">
        <x:v>Flood</x:v>
      </x:c>
      <x:c r="E1755" s="4" t="str">
        <x:v>Low</x:v>
      </x:c>
      <x:c r="F1755" s="10" t="n">
        <x:v>66451.24</x:v>
      </x:c>
      <x:c r="G1755" s="10" t="n">
        <x:v>10232.94</x:v>
      </x:c>
      <x:c r="H1755" s="11" t="n">
        <x:v>4</x:v>
      </x:c>
      <x:c r="I1755" s="11" t="str">
        <x:v>Settled</x:v>
      </x:c>
      <x:c r="J1755" s="11" t="n">
        <x:v>2</x:v>
      </x:c>
      <x:c r="K1755" s="11" t="n">
        <x:v>25</x:v>
      </x:c>
      <x:c r="L1755" s="11" t="n">
        <x:v>0</x:v>
      </x:c>
      <x:c r="M1755" s="4" t="str">
        <x:v>2025-05</x:v>
      </x:c>
      <x:c r="N1755" s="4" t="n">
        <x:f>IF(AND(I1755="Settled",ISNUMBER(K1755)),1,0)</x:f>
        <x:v>1</x:v>
      </x:c>
      <x:c r="O1755" s="4" t="n">
        <x:f>IF(N1755=1,IF(K1755&gt;Summary!$B$5,1,0),"")</x:f>
        <x:v>0</x:v>
      </x:c>
      <x:c r="P1755" s="12" t="n">
        <x:f>IF(AND(ISNUMBER(F1755),ISNUMBER(G1755),G1755&gt;0),F1755/G1755,"")</x:f>
        <x:v>6.49385611564223</x:v>
      </x:c>
      <x:c r="Q1755" s="14" t="d">
        <x:v>2025-05-06T00:00:00.000Z</x:v>
      </x:c>
      <x:c r="R1755" t="str">
        <x:v>P00238</x:v>
      </x:c>
      <x:c r="S1755" t="str">
        <x:v>I01754</x:v>
      </x:c>
      <x:c r="T1755" t="str">
        <x:v>R04</x:v>
      </x:c>
      <x:c r="U1755" t="n">
        <x:v>0</x:v>
      </x:c>
      <x:c r="V1755" t="n">
        <x:v>0</x:v>
      </x:c>
    </x:row>
    <x:row r="1756" ht="20" customHeight="1">
      <x:c r="A1756" s="4" t="str">
        <x:v>C01755</x:v>
      </x:c>
      <x:c r="B1756" s="4" t="str">
        <x:v>Property</x:v>
      </x:c>
      <x:c r="C1756" s="4" t="str">
        <x:v>North</x:v>
      </x:c>
      <x:c r="D1756" s="4" t="str">
        <x:v>Fire</x:v>
      </x:c>
      <x:c r="E1756" s="4" t="str">
        <x:v>Medium</x:v>
      </x:c>
      <x:c r="F1756" s="10" t="n">
        <x:v>215671.3</x:v>
      </x:c>
      <x:c r="G1756" s="10" t="n">
        <x:v>12397.5</x:v>
      </x:c>
      <x:c r="H1756" s="11" t="n">
        <x:v>5</x:v>
      </x:c>
      <x:c r="I1756" s="11" t="str">
        <x:v>Settled</x:v>
      </x:c>
      <x:c r="J1756" s="11" t="n">
        <x:v>4</x:v>
      </x:c>
      <x:c r="K1756" s="11" t="n">
        <x:v>28</x:v>
      </x:c>
      <x:c r="L1756" s="11" t="n">
        <x:v>1</x:v>
      </x:c>
      <x:c r="M1756" s="4" t="str">
        <x:v>2025-02</x:v>
      </x:c>
      <x:c r="N1756" s="4" t="n">
        <x:f>IF(AND(I1756="Settled",ISNUMBER(K1756)),1,0)</x:f>
        <x:v>1</x:v>
      </x:c>
      <x:c r="O1756" s="4" t="n">
        <x:f>IF(N1756=1,IF(K1756&gt;Summary!$B$5,1,0),"")</x:f>
        <x:v>0</x:v>
      </x:c>
      <x:c r="P1756" s="12" t="n">
        <x:f>IF(AND(ISNUMBER(F1756),ISNUMBER(G1756),G1756&gt;0),F1756/G1756,"")</x:f>
        <x:v>17.39635410364993</x:v>
      </x:c>
      <x:c r="Q1756" s="14" t="d">
        <x:v>2025-02-21T00:00:00.000Z</x:v>
      </x:c>
      <x:c r="R1756" t="str">
        <x:v>P01249</x:v>
      </x:c>
      <x:c r="S1756" t="str">
        <x:v>I01755</x:v>
      </x:c>
      <x:c r="T1756" t="str">
        <x:v>R02</x:v>
      </x:c>
      <x:c r="U1756" t="n">
        <x:v>0</x:v>
      </x:c>
      <x:c r="V1756" t="n">
        <x:v>0</x:v>
      </x:c>
    </x:row>
    <x:row r="1757" ht="20" customHeight="1">
      <x:c r="A1757" s="4" t="str">
        <x:v>C01756</x:v>
      </x:c>
      <x:c r="B1757" s="4" t="str">
        <x:v>Motor</x:v>
      </x:c>
      <x:c r="C1757" s="4" t="str">
        <x:v>North</x:v>
      </x:c>
      <x:c r="D1757" s="4" t="str">
        <x:v>Collision</x:v>
      </x:c>
      <x:c r="E1757" s="4" t="str">
        <x:v>Low</x:v>
      </x:c>
      <x:c r="F1757" s="10" t="n">
        <x:v>18266.89</x:v>
      </x:c>
      <x:c r="G1757" s="10" t="n">
        <x:v>11100.14</x:v>
      </x:c>
      <x:c r="H1757" s="11" t="n">
        <x:v>6</x:v>
      </x:c>
      <x:c r="I1757" s="11" t="str">
        <x:v>Settled</x:v>
      </x:c>
      <x:c r="J1757" s="11" t="n">
        <x:v>2</x:v>
      </x:c>
      <x:c r="K1757" s="11" t="n">
        <x:v>14</x:v>
      </x:c>
      <x:c r="L1757" s="11" t="n">
        <x:v>0</x:v>
      </x:c>
      <x:c r="M1757" s="4" t="str">
        <x:v>2025-09</x:v>
      </x:c>
      <x:c r="N1757" s="4" t="n">
        <x:f>IF(AND(I1757="Settled",ISNUMBER(K1757)),1,0)</x:f>
        <x:v>1</x:v>
      </x:c>
      <x:c r="O1757" s="4" t="n">
        <x:f>IF(N1757=1,IF(K1757&gt;Summary!$B$5,1,0),"")</x:f>
        <x:v>0</x:v>
      </x:c>
      <x:c r="P1757" s="12" t="n">
        <x:f>IF(AND(ISNUMBER(F1757),ISNUMBER(G1757),G1757&gt;0),F1757/G1757,"")</x:f>
        <x:v>1.6456450098827582</x:v>
      </x:c>
      <x:c r="Q1757" s="14" t="d">
        <x:v>2025-09-20T00:00:00.000Z</x:v>
      </x:c>
      <x:c r="R1757" t="str">
        <x:v>P00287</x:v>
      </x:c>
      <x:c r="S1757" t="str">
        <x:v>I01756</x:v>
      </x:c>
      <x:c r="T1757" t="str">
        <x:v>R02</x:v>
      </x:c>
      <x:c r="U1757" t="n">
        <x:v>0</x:v>
      </x:c>
      <x:c r="V1757" t="n">
        <x:v>0</x:v>
      </x:c>
    </x:row>
    <x:row r="1758" ht="20" customHeight="1">
      <x:c r="A1758" s="4" t="str">
        <x:v>C01757</x:v>
      </x:c>
      <x:c r="B1758" s="4" t="str">
        <x:v>Motor</x:v>
      </x:c>
      <x:c r="C1758" s="4" t="str">
        <x:v>West</x:v>
      </x:c>
      <x:c r="D1758" s="4" t="str">
        <x:v>Collision</x:v>
      </x:c>
      <x:c r="E1758" s="4" t="str">
        <x:v>Low</x:v>
      </x:c>
      <x:c r="F1758" s="10" t="n">
        <x:v>16298.67</x:v>
      </x:c>
      <x:c r="G1758" s="10" t="n">
        <x:v>13964.67</x:v>
      </x:c>
      <x:c r="H1758" s="11" t="n">
        <x:v>7</x:v>
      </x:c>
      <x:c r="I1758" s="11" t="str">
        <x:v>Settled</x:v>
      </x:c>
      <x:c r="J1758" s="11" t="n">
        <x:v>4</x:v>
      </x:c>
      <x:c r="K1758" s="11" t="n">
        <x:v>10</x:v>
      </x:c>
      <x:c r="L1758" s="11" t="n">
        <x:v>0</x:v>
      </x:c>
      <x:c r="M1758" s="4" t="str">
        <x:v>2025-08</x:v>
      </x:c>
      <x:c r="N1758" s="4" t="n">
        <x:f>IF(AND(I1758="Settled",ISNUMBER(K1758)),1,0)</x:f>
        <x:v>1</x:v>
      </x:c>
      <x:c r="O1758" s="4" t="n">
        <x:f>IF(N1758=1,IF(K1758&gt;Summary!$B$5,1,0),"")</x:f>
        <x:v>0</x:v>
      </x:c>
      <x:c r="P1758" s="12" t="n">
        <x:f>IF(AND(ISNUMBER(F1758),ISNUMBER(G1758),G1758&gt;0),F1758/G1758,"")</x:f>
        <x:v>1.1671360655139005</x:v>
      </x:c>
      <x:c r="Q1758" s="14" t="d">
        <x:v>2025-08-26T00:00:00.000Z</x:v>
      </x:c>
      <x:c r="R1758" t="str">
        <x:v>P00330</x:v>
      </x:c>
      <x:c r="S1758" t="str">
        <x:v>I01757</x:v>
      </x:c>
      <x:c r="T1758" t="str">
        <x:v>R03</x:v>
      </x:c>
      <x:c r="U1758" t="n">
        <x:v>0</x:v>
      </x:c>
      <x:c r="V1758" t="n">
        <x:v>0</x:v>
      </x:c>
    </x:row>
    <x:row r="1759" ht="20" customHeight="1">
      <x:c r="A1759" s="4" t="str">
        <x:v>C01758</x:v>
      </x:c>
      <x:c r="B1759" s="4" t="str">
        <x:v>Property</x:v>
      </x:c>
      <x:c r="C1759" s="4" t="str">
        <x:v>North</x:v>
      </x:c>
      <x:c r="D1759" s="4" t="str">
        <x:v>Water Damage</x:v>
      </x:c>
      <x:c r="E1759" s="4" t="str">
        <x:v>Low</x:v>
      </x:c>
      <x:c r="F1759" s="10" t="n">
        <x:v>39180.71</x:v>
      </x:c>
      <x:c r="G1759" s="10" t="n">
        <x:v>16319.36</x:v>
      </x:c>
      <x:c r="H1759" s="11" t="n">
        <x:v>7</x:v>
      </x:c>
      <x:c r="I1759" s="11" t="str">
        <x:v>Settled</x:v>
      </x:c>
      <x:c r="J1759" s="11" t="n">
        <x:v>2</x:v>
      </x:c>
      <x:c r="K1759" s="11" t="n">
        <x:v>16</x:v>
      </x:c>
      <x:c r="L1759" s="11" t="n">
        <x:v>0</x:v>
      </x:c>
      <x:c r="M1759" s="4" t="str">
        <x:v>2025-06</x:v>
      </x:c>
      <x:c r="N1759" s="4" t="n">
        <x:f>IF(AND(I1759="Settled",ISNUMBER(K1759)),1,0)</x:f>
        <x:v>1</x:v>
      </x:c>
      <x:c r="O1759" s="4" t="n">
        <x:f>IF(N1759=1,IF(K1759&gt;Summary!$B$5,1,0),"")</x:f>
        <x:v>0</x:v>
      </x:c>
      <x:c r="P1759" s="12" t="n">
        <x:f>IF(AND(ISNUMBER(F1759),ISNUMBER(G1759),G1759&gt;0),F1759/G1759,"")</x:f>
        <x:v>2.4008729509000353</x:v>
      </x:c>
      <x:c r="Q1759" s="14" t="d">
        <x:v>2025-06-21T00:00:00.000Z</x:v>
      </x:c>
      <x:c r="R1759" t="str">
        <x:v>P01204</x:v>
      </x:c>
      <x:c r="S1759" t="str">
        <x:v>I01758</x:v>
      </x:c>
      <x:c r="T1759" t="str">
        <x:v>R02</x:v>
      </x:c>
      <x:c r="U1759" t="n">
        <x:v>0</x:v>
      </x:c>
      <x:c r="V1759" t="n">
        <x:v>0</x:v>
      </x:c>
    </x:row>
    <x:row r="1760" ht="20" customHeight="1">
      <x:c r="A1760" s="4" t="str">
        <x:v>C01759</x:v>
      </x:c>
      <x:c r="B1760" s="4" t="str">
        <x:v>Motor</x:v>
      </x:c>
      <x:c r="C1760" s="4" t="str">
        <x:v>West</x:v>
      </x:c>
      <x:c r="D1760" s="4" t="str">
        <x:v>Collision</x:v>
      </x:c>
      <x:c r="E1760" s="4" t="str">
        <x:v>High</x:v>
      </x:c>
      <x:c r="F1760" s="10" t="n">
        <x:v>87386.52</x:v>
      </x:c>
      <x:c r="G1760" s="10" t="n">
        <x:v>11966.13</x:v>
      </x:c>
      <x:c r="H1760" s="11" t="n">
        <x:v>7</x:v>
      </x:c>
      <x:c r="I1760" s="11" t="str">
        <x:v>Settled</x:v>
      </x:c>
      <x:c r="J1760" s="11" t="n">
        <x:v>5</x:v>
      </x:c>
      <x:c r="K1760" s="11" t="n">
        <x:v>29</x:v>
      </x:c>
      <x:c r="L1760" s="11" t="n">
        <x:v>1</x:v>
      </x:c>
      <x:c r="M1760" s="4" t="str">
        <x:v>2025-05</x:v>
      </x:c>
      <x:c r="N1760" s="4" t="n">
        <x:f>IF(AND(I1760="Settled",ISNUMBER(K1760)),1,0)</x:f>
        <x:v>1</x:v>
      </x:c>
      <x:c r="O1760" s="4" t="n">
        <x:f>IF(N1760=1,IF(K1760&gt;Summary!$B$5,1,0),"")</x:f>
        <x:v>0</x:v>
      </x:c>
      <x:c r="P1760" s="12" t="n">
        <x:f>IF(AND(ISNUMBER(F1760),ISNUMBER(G1760),G1760&gt;0),F1760/G1760,"")</x:f>
        <x:v>7.3028222157038245</x:v>
      </x:c>
      <x:c r="Q1760" s="14" t="d">
        <x:v>2025-05-22T00:00:00.000Z</x:v>
      </x:c>
      <x:c r="R1760" t="str">
        <x:v>P00328</x:v>
      </x:c>
      <x:c r="S1760" t="str">
        <x:v>I01759</x:v>
      </x:c>
      <x:c r="T1760" t="str">
        <x:v>R03</x:v>
      </x:c>
      <x:c r="U1760" t="n">
        <x:v>0</x:v>
      </x:c>
      <x:c r="V1760" t="n">
        <x:v>0</x:v>
      </x:c>
    </x:row>
    <x:row r="1761" ht="20" customHeight="1">
      <x:c r="A1761" s="4" t="str">
        <x:v>C01760</x:v>
      </x:c>
      <x:c r="B1761" s="4" t="str">
        <x:v>Motor</x:v>
      </x:c>
      <x:c r="C1761" s="4" t="str">
        <x:v>South</x:v>
      </x:c>
      <x:c r="D1761" s="4" t="str">
        <x:v>Collision</x:v>
      </x:c>
      <x:c r="E1761" s="4" t="str">
        <x:v>Low</x:v>
      </x:c>
      <x:c r="F1761" s="10" t="n">
        <x:v>38807.29</x:v>
      </x:c>
      <x:c r="G1761" s="10" t="n">
        <x:v>8961.07</x:v>
      </x:c>
      <x:c r="H1761" s="11" t="n">
        <x:v>5</x:v>
      </x:c>
      <x:c r="I1761" s="11" t="str">
        <x:v>Settled</x:v>
      </x:c>
      <x:c r="J1761" s="11" t="n">
        <x:v>4</x:v>
      </x:c>
      <x:c r="K1761" s="11" t="n">
        <x:v>11</x:v>
      </x:c>
      <x:c r="L1761" s="11" t="n">
        <x:v>0</x:v>
      </x:c>
      <x:c r="M1761" s="4" t="str">
        <x:v>2025-01</x:v>
      </x:c>
      <x:c r="N1761" s="4" t="n">
        <x:f>IF(AND(I1761="Settled",ISNUMBER(K1761)),1,0)</x:f>
        <x:v>1</x:v>
      </x:c>
      <x:c r="O1761" s="4" t="n">
        <x:f>IF(N1761=1,IF(K1761&gt;Summary!$B$5,1,0),"")</x:f>
        <x:v>0</x:v>
      </x:c>
      <x:c r="P1761" s="12" t="n">
        <x:f>IF(AND(ISNUMBER(F1761),ISNUMBER(G1761),G1761&gt;0),F1761/G1761,"")</x:f>
        <x:v>4.330653593823059</x:v>
      </x:c>
      <x:c r="Q1761" s="14" t="d">
        <x:v>2025-01-11T00:00:00.000Z</x:v>
      </x:c>
      <x:c r="R1761" t="str">
        <x:v>P00240</x:v>
      </x:c>
      <x:c r="S1761" t="str">
        <x:v>I01760</x:v>
      </x:c>
      <x:c r="T1761" t="str">
        <x:v>R01</x:v>
      </x:c>
      <x:c r="U1761" t="n">
        <x:v>0</x:v>
      </x:c>
      <x:c r="V1761" t="n">
        <x:v>0</x:v>
      </x:c>
    </x:row>
    <x:row r="1762" ht="20" customHeight="1">
      <x:c r="A1762" s="4" t="str">
        <x:v>C01761</x:v>
      </x:c>
      <x:c r="B1762" s="4" t="str">
        <x:v>Motor</x:v>
      </x:c>
      <x:c r="C1762" s="4" t="str">
        <x:v>South</x:v>
      </x:c>
      <x:c r="D1762" s="4" t="str">
        <x:v>Collision</x:v>
      </x:c>
      <x:c r="E1762" s="4" t="str">
        <x:v>Medium</x:v>
      </x:c>
      <x:c r="F1762" s="10" t="n">
        <x:v>25862.3</x:v>
      </x:c>
      <x:c r="G1762" s="10" t="n">
        <x:v>10210.16</x:v>
      </x:c>
      <x:c r="H1762" s="11" t="n">
        <x:v>6</x:v>
      </x:c>
      <x:c r="I1762" s="11" t="str">
        <x:v>Settled</x:v>
      </x:c>
      <x:c r="J1762" s="11" t="n">
        <x:v>4</x:v>
      </x:c>
      <x:c r="K1762" s="11" t="n">
        <x:v>15</x:v>
      </x:c>
      <x:c r="L1762" s="11" t="n">
        <x:v>0</x:v>
      </x:c>
      <x:c r="M1762" s="4" t="str">
        <x:v>2025-07</x:v>
      </x:c>
      <x:c r="N1762" s="4" t="n">
        <x:f>IF(AND(I1762="Settled",ISNUMBER(K1762)),1,0)</x:f>
        <x:v>1</x:v>
      </x:c>
      <x:c r="O1762" s="4" t="n">
        <x:f>IF(N1762=1,IF(K1762&gt;Summary!$B$5,1,0),"")</x:f>
        <x:v>0</x:v>
      </x:c>
      <x:c r="P1762" s="12" t="n">
        <x:f>IF(AND(ISNUMBER(F1762),ISNUMBER(G1762),G1762&gt;0),F1762/G1762,"")</x:f>
        <x:v>2.532996544618302</x:v>
      </x:c>
      <x:c r="Q1762" s="14" t="d">
        <x:v>2025-07-23T00:00:00.000Z</x:v>
      </x:c>
      <x:c r="R1762" t="str">
        <x:v>P00022</x:v>
      </x:c>
      <x:c r="S1762" t="str">
        <x:v>I01761</x:v>
      </x:c>
      <x:c r="T1762" t="str">
        <x:v>R01</x:v>
      </x:c>
      <x:c r="U1762" t="n">
        <x:v>0</x:v>
      </x:c>
      <x:c r="V1762" t="n">
        <x:v>0</x:v>
      </x:c>
    </x:row>
    <x:row r="1763" ht="20" customHeight="1">
      <x:c r="A1763" s="4" t="str">
        <x:v>C01762</x:v>
      </x:c>
      <x:c r="B1763" s="4" t="str">
        <x:v>Motor</x:v>
      </x:c>
      <x:c r="C1763" s="4" t="str">
        <x:v>South</x:v>
      </x:c>
      <x:c r="D1763" s="4" t="str">
        <x:v>Glass Damage</x:v>
      </x:c>
      <x:c r="E1763" s="4" t="str">
        <x:v>Medium</x:v>
      </x:c>
      <x:c r="F1763" s="10" t="n">
        <x:v>25305.04</x:v>
      </x:c>
      <x:c r="G1763" s="10" t="n">
        <x:v>12402.57</x:v>
      </x:c>
      <x:c r="H1763" s="11" t="n">
        <x:v>7</x:v>
      </x:c>
      <x:c r="I1763" s="11" t="str">
        <x:v>Settled</x:v>
      </x:c>
      <x:c r="J1763" s="11" t="n">
        <x:v>2</x:v>
      </x:c>
      <x:c r="K1763" s="11" t="n">
        <x:v>16</x:v>
      </x:c>
      <x:c r="L1763" s="11" t="n">
        <x:v>0</x:v>
      </x:c>
      <x:c r="M1763" s="4" t="str">
        <x:v>2025-07</x:v>
      </x:c>
      <x:c r="N1763" s="4" t="n">
        <x:f>IF(AND(I1763="Settled",ISNUMBER(K1763)),1,0)</x:f>
        <x:v>1</x:v>
      </x:c>
      <x:c r="O1763" s="4" t="n">
        <x:f>IF(N1763=1,IF(K1763&gt;Summary!$B$5,1,0),"")</x:f>
        <x:v>0</x:v>
      </x:c>
      <x:c r="P1763" s="12" t="n">
        <x:f>IF(AND(ISNUMBER(F1763),ISNUMBER(G1763),G1763&gt;0),F1763/G1763,"")</x:f>
        <x:v>2.0403061623518353</x:v>
      </x:c>
      <x:c r="Q1763" s="14" t="d">
        <x:v>2025-07-19T00:00:00.000Z</x:v>
      </x:c>
      <x:c r="R1763" t="str">
        <x:v>P00752</x:v>
      </x:c>
      <x:c r="S1763" t="str">
        <x:v>I01762</x:v>
      </x:c>
      <x:c r="T1763" t="str">
        <x:v>R01</x:v>
      </x:c>
      <x:c r="U1763" t="n">
        <x:v>0</x:v>
      </x:c>
      <x:c r="V1763" t="n">
        <x:v>0</x:v>
      </x:c>
    </x:row>
    <x:row r="1764" ht="20" customHeight="1">
      <x:c r="A1764" s="4" t="str">
        <x:v>C01763</x:v>
      </x:c>
      <x:c r="B1764" s="4" t="str">
        <x:v>Motor</x:v>
      </x:c>
      <x:c r="C1764" s="4" t="str">
        <x:v>South</x:v>
      </x:c>
      <x:c r="D1764" s="4" t="str">
        <x:v>Collision</x:v>
      </x:c>
      <x:c r="E1764" s="4" t="str">
        <x:v>Medium</x:v>
      </x:c>
      <x:c r="F1764" s="10" t="n">
        <x:v>59640.75</x:v>
      </x:c>
      <x:c r="G1764" s="10" t="n">
        <x:v>19338.19</x:v>
      </x:c>
      <x:c r="H1764" s="11" t="n">
        <x:v>1</x:v>
      </x:c>
      <x:c r="I1764" s="11" t="str">
        <x:v>Settled</x:v>
      </x:c>
      <x:c r="J1764" s="11" t="n">
        <x:v>4</x:v>
      </x:c>
      <x:c r="K1764" s="11" t="n">
        <x:v>15</x:v>
      </x:c>
      <x:c r="L1764" s="11" t="n">
        <x:v>0</x:v>
      </x:c>
      <x:c r="M1764" s="4" t="str">
        <x:v>2025-07</x:v>
      </x:c>
      <x:c r="N1764" s="4" t="n">
        <x:f>IF(AND(I1764="Settled",ISNUMBER(K1764)),1,0)</x:f>
        <x:v>1</x:v>
      </x:c>
      <x:c r="O1764" s="4" t="n">
        <x:f>IF(N1764=1,IF(K1764&gt;Summary!$B$5,1,0),"")</x:f>
        <x:v>0</x:v>
      </x:c>
      <x:c r="P1764" s="12" t="n">
        <x:f>IF(AND(ISNUMBER(F1764),ISNUMBER(G1764),G1764&gt;0),F1764/G1764,"")</x:f>
        <x:v>3.084091634222231</x:v>
      </x:c>
      <x:c r="Q1764" s="14" t="d">
        <x:v>2025-07-08T00:00:00.000Z</x:v>
      </x:c>
      <x:c r="R1764" t="str">
        <x:v>P01019</x:v>
      </x:c>
      <x:c r="S1764" t="str">
        <x:v>I01763</x:v>
      </x:c>
      <x:c r="T1764" t="str">
        <x:v>R01</x:v>
      </x:c>
      <x:c r="U1764" t="n">
        <x:v>0</x:v>
      </x:c>
      <x:c r="V1764" t="n">
        <x:v>0</x:v>
      </x:c>
    </x:row>
    <x:row r="1765" ht="20" customHeight="1">
      <x:c r="A1765" s="4" t="str">
        <x:v>C01764</x:v>
      </x:c>
      <x:c r="B1765" s="4" t="str">
        <x:v>Motor</x:v>
      </x:c>
      <x:c r="C1765" s="4" t="str">
        <x:v>South</x:v>
      </x:c>
      <x:c r="D1765" s="4" t="str">
        <x:v>Collision</x:v>
      </x:c>
      <x:c r="E1765" s="4" t="str">
        <x:v>Low</x:v>
      </x:c>
      <x:c r="F1765" s="10" t="n">
        <x:v>11573.58</x:v>
      </x:c>
      <x:c r="G1765" s="10" t="n">
        <x:v>6461.88</x:v>
      </x:c>
      <x:c r="H1765" s="11" t="n">
        <x:v>7</x:v>
      </x:c>
      <x:c r="I1765" s="11" t="str">
        <x:v>Pending</x:v>
      </x:c>
      <x:c r="J1765" s="11" t="n">
        <x:v>4</x:v>
      </x:c>
      <x:c r="K1765" s="11"/>
      <x:c r="L1765" s="11" t="n">
        <x:v>0</x:v>
      </x:c>
      <x:c r="M1765" s="4" t="str">
        <x:v>2025-04</x:v>
      </x:c>
      <x:c r="N1765" s="4" t="n">
        <x:f>IF(AND(I1765="Settled",ISNUMBER(K1765)),1,0)</x:f>
        <x:v>0</x:v>
      </x:c>
      <x:c r="O1765" s="4" t="str">
        <x:f>IF(N1765=1,IF(K1765&gt;Summary!$B$5,1,0),"")</x:f>
      </x:c>
      <x:c r="P1765" s="12" t="n">
        <x:f>IF(AND(ISNUMBER(F1765),ISNUMBER(G1765),G1765&gt;0),F1765/G1765,"")</x:f>
        <x:v>1.7910546156845994</x:v>
      </x:c>
      <x:c r="Q1765" s="14" t="d">
        <x:v>2025-04-21T00:00:00.000Z</x:v>
      </x:c>
      <x:c r="R1765" t="str">
        <x:v>P01171</x:v>
      </x:c>
      <x:c r="S1765" t="str">
        <x:v>I01764</x:v>
      </x:c>
      <x:c r="T1765" t="str">
        <x:v>R01</x:v>
      </x:c>
      <x:c r="U1765" t="n">
        <x:v>0</x:v>
      </x:c>
      <x:c r="V1765" t="n">
        <x:v>0</x:v>
      </x:c>
    </x:row>
    <x:row r="1766" ht="20" customHeight="1">
      <x:c r="A1766" s="4" t="str">
        <x:v>C01765</x:v>
      </x:c>
      <x:c r="B1766" s="4" t="str">
        <x:v>Motor</x:v>
      </x:c>
      <x:c r="C1766" s="4" t="str">
        <x:v>North</x:v>
      </x:c>
      <x:c r="D1766" s="4" t="str">
        <x:v>Collision</x:v>
      </x:c>
      <x:c r="E1766" s="4" t="str">
        <x:v>High</x:v>
      </x:c>
      <x:c r="F1766" s="10" t="n">
        <x:v>139119.57</x:v>
      </x:c>
      <x:c r="G1766" s="10" t="n">
        <x:v>9684.88</x:v>
      </x:c>
      <x:c r="H1766" s="11" t="n">
        <x:v>1</x:v>
      </x:c>
      <x:c r="I1766" s="11" t="str">
        <x:v>Pending</x:v>
      </x:c>
      <x:c r="J1766" s="11" t="n">
        <x:v>3</x:v>
      </x:c>
      <x:c r="K1766" s="11"/>
      <x:c r="L1766" s="11" t="n">
        <x:v>0</x:v>
      </x:c>
      <x:c r="M1766" s="4" t="str">
        <x:v>2025-02</x:v>
      </x:c>
      <x:c r="N1766" s="4" t="n">
        <x:f>IF(AND(I1766="Settled",ISNUMBER(K1766)),1,0)</x:f>
        <x:v>0</x:v>
      </x:c>
      <x:c r="O1766" s="4" t="str">
        <x:f>IF(N1766=1,IF(K1766&gt;Summary!$B$5,1,0),"")</x:f>
      </x:c>
      <x:c r="P1766" s="12" t="n">
        <x:f>IF(AND(ISNUMBER(F1766),ISNUMBER(G1766),G1766&gt;0),F1766/G1766,"")</x:f>
        <x:v>14.364614739676695</x:v>
      </x:c>
      <x:c r="Q1766" s="14" t="d">
        <x:v>2025-02-25T00:00:00.000Z</x:v>
      </x:c>
      <x:c r="R1766" t="str">
        <x:v>P01449</x:v>
      </x:c>
      <x:c r="S1766" t="str">
        <x:v>I01765</x:v>
      </x:c>
      <x:c r="T1766" t="str">
        <x:v>R02</x:v>
      </x:c>
      <x:c r="U1766" t="n">
        <x:v>0</x:v>
      </x:c>
      <x:c r="V1766" t="n">
        <x:v>0</x:v>
      </x:c>
    </x:row>
    <x:row r="1767" ht="20" customHeight="1">
      <x:c r="A1767" s="4" t="str">
        <x:v>C01766</x:v>
      </x:c>
      <x:c r="B1767" s="4" t="str">
        <x:v>Motor</x:v>
      </x:c>
      <x:c r="C1767" s="4" t="str">
        <x:v>North</x:v>
      </x:c>
      <x:c r="D1767" s="4" t="str">
        <x:v>Collision</x:v>
      </x:c>
      <x:c r="E1767" s="4" t="str">
        <x:v>Medium</x:v>
      </x:c>
      <x:c r="F1767" s="10" t="n">
        <x:v>32170.52</x:v>
      </x:c>
      <x:c r="G1767" s="10" t="n">
        <x:v>20642.2</x:v>
      </x:c>
      <x:c r="H1767" s="11" t="n">
        <x:v>4</x:v>
      </x:c>
      <x:c r="I1767" s="11" t="str">
        <x:v>Pending</x:v>
      </x:c>
      <x:c r="J1767" s="11" t="n">
        <x:v>2</x:v>
      </x:c>
      <x:c r="K1767" s="11"/>
      <x:c r="L1767" s="11" t="n">
        <x:v>0</x:v>
      </x:c>
      <x:c r="M1767" s="4" t="str">
        <x:v>2025-07</x:v>
      </x:c>
      <x:c r="N1767" s="4" t="n">
        <x:f>IF(AND(I1767="Settled",ISNUMBER(K1767)),1,0)</x:f>
        <x:v>0</x:v>
      </x:c>
      <x:c r="O1767" s="4" t="str">
        <x:f>IF(N1767=1,IF(K1767&gt;Summary!$B$5,1,0),"")</x:f>
      </x:c>
      <x:c r="P1767" s="12" t="n">
        <x:f>IF(AND(ISNUMBER(F1767),ISNUMBER(G1767),G1767&gt;0),F1767/G1767,"")</x:f>
        <x:v>1.5584831074207206</x:v>
      </x:c>
      <x:c r="Q1767" s="14" t="d">
        <x:v>2025-07-28T00:00:00.000Z</x:v>
      </x:c>
      <x:c r="R1767" t="str">
        <x:v>P01042</x:v>
      </x:c>
      <x:c r="S1767" t="str">
        <x:v>I01766</x:v>
      </x:c>
      <x:c r="T1767" t="str">
        <x:v>R02</x:v>
      </x:c>
      <x:c r="U1767" t="n">
        <x:v>0</x:v>
      </x:c>
      <x:c r="V1767" t="n">
        <x:v>0</x:v>
      </x:c>
    </x:row>
    <x:row r="1768" ht="20" customHeight="1">
      <x:c r="A1768" s="4" t="str">
        <x:v>C01767</x:v>
      </x:c>
      <x:c r="B1768" s="4" t="str">
        <x:v>Property</x:v>
      </x:c>
      <x:c r="C1768" s="4" t="str">
        <x:v>West</x:v>
      </x:c>
      <x:c r="D1768" s="4" t="str">
        <x:v>Flood</x:v>
      </x:c>
      <x:c r="E1768" s="4" t="str">
        <x:v>Medium</x:v>
      </x:c>
      <x:c r="F1768" s="10" t="n">
        <x:v>121828.44</x:v>
      </x:c>
      <x:c r="G1768" s="10" t="n">
        <x:v>16906.89</x:v>
      </x:c>
      <x:c r="H1768" s="11" t="n">
        <x:v>4</x:v>
      </x:c>
      <x:c r="I1768" s="11" t="str">
        <x:v>Pending</x:v>
      </x:c>
      <x:c r="J1768" s="11" t="n">
        <x:v>4</x:v>
      </x:c>
      <x:c r="K1768" s="11"/>
      <x:c r="L1768" s="11" t="n">
        <x:v>0</x:v>
      </x:c>
      <x:c r="M1768" s="4" t="str">
        <x:v>2025-08</x:v>
      </x:c>
      <x:c r="N1768" s="4" t="n">
        <x:f>IF(AND(I1768="Settled",ISNUMBER(K1768)),1,0)</x:f>
        <x:v>0</x:v>
      </x:c>
      <x:c r="O1768" s="4" t="str">
        <x:f>IF(N1768=1,IF(K1768&gt;Summary!$B$5,1,0),"")</x:f>
      </x:c>
      <x:c r="P1768" s="12" t="n">
        <x:f>IF(AND(ISNUMBER(F1768),ISNUMBER(G1768),G1768&gt;0),F1768/G1768,"")</x:f>
        <x:v>7.20584566410499</x:v>
      </x:c>
      <x:c r="Q1768" s="14" t="d">
        <x:v>2025-08-15T00:00:00.000Z</x:v>
      </x:c>
      <x:c r="R1768" t="str">
        <x:v>P01211</x:v>
      </x:c>
      <x:c r="S1768" t="str">
        <x:v>I01767</x:v>
      </x:c>
      <x:c r="T1768" t="str">
        <x:v>R03</x:v>
      </x:c>
      <x:c r="U1768" t="n">
        <x:v>0</x:v>
      </x:c>
      <x:c r="V1768" t="n">
        <x:v>0</x:v>
      </x:c>
    </x:row>
    <x:row r="1769" ht="20" customHeight="1">
      <x:c r="A1769" s="4" t="str">
        <x:v>C01768</x:v>
      </x:c>
      <x:c r="B1769" s="4" t="str">
        <x:v>Motor</x:v>
      </x:c>
      <x:c r="C1769" s="4" t="str">
        <x:v>South</x:v>
      </x:c>
      <x:c r="D1769" s="4" t="str">
        <x:v>Theft</x:v>
      </x:c>
      <x:c r="E1769" s="4" t="str">
        <x:v>Low</x:v>
      </x:c>
      <x:c r="F1769" s="10" t="n">
        <x:v>24137.77</x:v>
      </x:c>
      <x:c r="G1769" s="10" t="n">
        <x:v>5442.76</x:v>
      </x:c>
      <x:c r="H1769" s="11" t="n">
        <x:v>5</x:v>
      </x:c>
      <x:c r="I1769" s="11" t="str">
        <x:v>Settled</x:v>
      </x:c>
      <x:c r="J1769" s="11" t="n">
        <x:v>5</x:v>
      </x:c>
      <x:c r="K1769" s="11" t="n">
        <x:v>25</x:v>
      </x:c>
      <x:c r="L1769" s="11" t="n">
        <x:v>1</x:v>
      </x:c>
      <x:c r="M1769" s="4" t="str">
        <x:v>2025-03</x:v>
      </x:c>
      <x:c r="N1769" s="4" t="n">
        <x:f>IF(AND(I1769="Settled",ISNUMBER(K1769)),1,0)</x:f>
        <x:v>1</x:v>
      </x:c>
      <x:c r="O1769" s="4" t="n">
        <x:f>IF(N1769=1,IF(K1769&gt;Summary!$B$5,1,0),"")</x:f>
        <x:v>0</x:v>
      </x:c>
      <x:c r="P1769" s="12" t="n">
        <x:f>IF(AND(ISNUMBER(F1769),ISNUMBER(G1769),G1769&gt;0),F1769/G1769,"")</x:f>
        <x:v>4.434840044389244</x:v>
      </x:c>
      <x:c r="Q1769" s="14" t="d">
        <x:v>2025-03-05T00:00:00.000Z</x:v>
      </x:c>
      <x:c r="R1769" t="str">
        <x:v>P00337</x:v>
      </x:c>
      <x:c r="S1769" t="str">
        <x:v>I01768</x:v>
      </x:c>
      <x:c r="T1769" t="str">
        <x:v>R01</x:v>
      </x:c>
      <x:c r="U1769" t="n">
        <x:v>0</x:v>
      </x:c>
      <x:c r="V1769" t="n">
        <x:v>0</x:v>
      </x:c>
    </x:row>
    <x:row r="1770" ht="20" customHeight="1">
      <x:c r="A1770" s="4" t="str">
        <x:v>C01769</x:v>
      </x:c>
      <x:c r="B1770" s="4" t="str">
        <x:v>Motor</x:v>
      </x:c>
      <x:c r="C1770" s="4" t="str">
        <x:v>South</x:v>
      </x:c>
      <x:c r="D1770" s="4" t="str">
        <x:v>Collision</x:v>
      </x:c>
      <x:c r="E1770" s="4" t="str">
        <x:v>High</x:v>
      </x:c>
      <x:c r="F1770" s="10" t="n">
        <x:v>97738.33</x:v>
      </x:c>
      <x:c r="G1770" s="10" t="n">
        <x:v>9644.52</x:v>
      </x:c>
      <x:c r="H1770" s="11" t="n">
        <x:v>5</x:v>
      </x:c>
      <x:c r="I1770" s="11" t="str">
        <x:v>Settled</x:v>
      </x:c>
      <x:c r="J1770" s="11" t="n">
        <x:v>5</x:v>
      </x:c>
      <x:c r="K1770" s="11" t="n">
        <x:v>35</x:v>
      </x:c>
      <x:c r="L1770" s="11" t="n">
        <x:v>1</x:v>
      </x:c>
      <x:c r="M1770" s="4" t="str">
        <x:v>2025-02</x:v>
      </x:c>
      <x:c r="N1770" s="4" t="n">
        <x:f>IF(AND(I1770="Settled",ISNUMBER(K1770)),1,0)</x:f>
        <x:v>1</x:v>
      </x:c>
      <x:c r="O1770" s="4" t="n">
        <x:f>IF(N1770=1,IF(K1770&gt;Summary!$B$5,1,0),"")</x:f>
        <x:v>1</x:v>
      </x:c>
      <x:c r="P1770" s="12" t="n">
        <x:f>IF(AND(ISNUMBER(F1770),ISNUMBER(G1770),G1770&gt;0),F1770/G1770,"")</x:f>
        <x:v>10.134079249148739</x:v>
      </x:c>
      <x:c r="Q1770" s="14" t="d">
        <x:v>2025-02-13T00:00:00.000Z</x:v>
      </x:c>
      <x:c r="R1770" t="str">
        <x:v>P00545</x:v>
      </x:c>
      <x:c r="S1770" t="str">
        <x:v>I01769</x:v>
      </x:c>
      <x:c r="T1770" t="str">
        <x:v>R01</x:v>
      </x:c>
      <x:c r="U1770" t="n">
        <x:v>0</x:v>
      </x:c>
      <x:c r="V1770" t="n">
        <x:v>0</x:v>
      </x:c>
    </x:row>
    <x:row r="1771" ht="20" customHeight="1">
      <x:c r="A1771" s="4" t="str">
        <x:v>C01770</x:v>
      </x:c>
      <x:c r="B1771" s="4" t="str">
        <x:v>Motor</x:v>
      </x:c>
      <x:c r="C1771" s="4" t="str">
        <x:v>North</x:v>
      </x:c>
      <x:c r="D1771" s="4" t="str">
        <x:v>Collision</x:v>
      </x:c>
      <x:c r="E1771" s="4" t="str">
        <x:v>Medium</x:v>
      </x:c>
      <x:c r="F1771" s="10" t="n">
        <x:v>77208.06</x:v>
      </x:c>
      <x:c r="G1771" s="10" t="n">
        <x:v>14723.49</x:v>
      </x:c>
      <x:c r="H1771" s="11" t="n">
        <x:v>2</x:v>
      </x:c>
      <x:c r="I1771" s="11" t="str">
        <x:v>Settled</x:v>
      </x:c>
      <x:c r="J1771" s="11" t="n">
        <x:v>3</x:v>
      </x:c>
      <x:c r="K1771" s="11" t="n">
        <x:v>21</x:v>
      </x:c>
      <x:c r="L1771" s="11" t="n">
        <x:v>0</x:v>
      </x:c>
      <x:c r="M1771" s="4" t="str">
        <x:v>2025-06</x:v>
      </x:c>
      <x:c r="N1771" s="4" t="n">
        <x:f>IF(AND(I1771="Settled",ISNUMBER(K1771)),1,0)</x:f>
        <x:v>1</x:v>
      </x:c>
      <x:c r="O1771" s="4" t="n">
        <x:f>IF(N1771=1,IF(K1771&gt;Summary!$B$5,1,0),"")</x:f>
        <x:v>0</x:v>
      </x:c>
      <x:c r="P1771" s="12" t="n">
        <x:f>IF(AND(ISNUMBER(F1771),ISNUMBER(G1771),G1771&gt;0),F1771/G1771,"")</x:f>
        <x:v>5.243869490182015</x:v>
      </x:c>
      <x:c r="Q1771" s="14" t="d">
        <x:v>2025-06-26T00:00:00.000Z</x:v>
      </x:c>
      <x:c r="R1771" t="str">
        <x:v>P00487</x:v>
      </x:c>
      <x:c r="S1771" t="str">
        <x:v>I01770</x:v>
      </x:c>
      <x:c r="T1771" t="str">
        <x:v>R02</x:v>
      </x:c>
      <x:c r="U1771" t="n">
        <x:v>0</x:v>
      </x:c>
      <x:c r="V1771" t="n">
        <x:v>0</x:v>
      </x:c>
    </x:row>
    <x:row r="1772" ht="20" customHeight="1">
      <x:c r="A1772" s="4" t="str">
        <x:v>C01771</x:v>
      </x:c>
      <x:c r="B1772" s="4" t="str">
        <x:v>Property</x:v>
      </x:c>
      <x:c r="C1772" s="4" t="str">
        <x:v>East</x:v>
      </x:c>
      <x:c r="D1772" s="4" t="str">
        <x:v>Fire</x:v>
      </x:c>
      <x:c r="E1772" s="4" t="str">
        <x:v>Low</x:v>
      </x:c>
      <x:c r="F1772" s="10" t="n">
        <x:v>104888.18</x:v>
      </x:c>
      <x:c r="G1772" s="10" t="n">
        <x:v>18697.13</x:v>
      </x:c>
      <x:c r="H1772" s="11" t="n">
        <x:v>2</x:v>
      </x:c>
      <x:c r="I1772" s="11" t="str">
        <x:v>Settled</x:v>
      </x:c>
      <x:c r="J1772" s="11" t="n">
        <x:v>4</x:v>
      </x:c>
      <x:c r="K1772" s="11" t="n">
        <x:v>13</x:v>
      </x:c>
      <x:c r="L1772" s="11" t="n">
        <x:v>1</x:v>
      </x:c>
      <x:c r="M1772" s="4" t="str">
        <x:v>2025-01</x:v>
      </x:c>
      <x:c r="N1772" s="4" t="n">
        <x:f>IF(AND(I1772="Settled",ISNUMBER(K1772)),1,0)</x:f>
        <x:v>1</x:v>
      </x:c>
      <x:c r="O1772" s="4" t="n">
        <x:f>IF(N1772=1,IF(K1772&gt;Summary!$B$5,1,0),"")</x:f>
        <x:v>0</x:v>
      </x:c>
      <x:c r="P1772" s="12" t="n">
        <x:f>IF(AND(ISNUMBER(F1772),ISNUMBER(G1772),G1772&gt;0),F1772/G1772,"")</x:f>
        <x:v>5.609854560566247</x:v>
      </x:c>
      <x:c r="Q1772" s="14" t="d">
        <x:v>2025-01-18T00:00:00.000Z</x:v>
      </x:c>
      <x:c r="R1772" t="str">
        <x:v>P00105</x:v>
      </x:c>
      <x:c r="S1772" t="str">
        <x:v>I01771</x:v>
      </x:c>
      <x:c r="T1772" t="str">
        <x:v>R04</x:v>
      </x:c>
      <x:c r="U1772" t="n">
        <x:v>0</x:v>
      </x:c>
      <x:c r="V1772" t="n">
        <x:v>0</x:v>
      </x:c>
    </x:row>
    <x:row r="1773" ht="20" customHeight="1">
      <x:c r="A1773" s="4" t="str">
        <x:v>C01772</x:v>
      </x:c>
      <x:c r="B1773" s="4" t="str">
        <x:v>Motor</x:v>
      </x:c>
      <x:c r="C1773" s="4" t="str">
        <x:v>Central</x:v>
      </x:c>
      <x:c r="D1773" s="4" t="str">
        <x:v>Collision</x:v>
      </x:c>
      <x:c r="E1773" s="4" t="str">
        <x:v>Low</x:v>
      </x:c>
      <x:c r="F1773" s="10" t="n">
        <x:v>10617.12</x:v>
      </x:c>
      <x:c r="G1773" s="10" t="n">
        <x:v>12158.75</x:v>
      </x:c>
      <x:c r="H1773" s="11" t="n">
        <x:v>3</x:v>
      </x:c>
      <x:c r="I1773" s="11" t="str">
        <x:v>Settled</x:v>
      </x:c>
      <x:c r="J1773" s="11" t="n">
        <x:v>3</x:v>
      </x:c>
      <x:c r="K1773" s="11" t="n">
        <x:v>17</x:v>
      </x:c>
      <x:c r="L1773" s="11" t="n">
        <x:v>0</x:v>
      </x:c>
      <x:c r="M1773" s="4" t="str">
        <x:v>2025-03</x:v>
      </x:c>
      <x:c r="N1773" s="4" t="n">
        <x:f>IF(AND(I1773="Settled",ISNUMBER(K1773)),1,0)</x:f>
        <x:v>1</x:v>
      </x:c>
      <x:c r="O1773" s="4" t="n">
        <x:f>IF(N1773=1,IF(K1773&gt;Summary!$B$5,1,0),"")</x:f>
        <x:v>0</x:v>
      </x:c>
      <x:c r="P1773" s="12" t="n">
        <x:f>IF(AND(ISNUMBER(F1773),ISNUMBER(G1773),G1773&gt;0),F1773/G1773,"")</x:f>
        <x:v>0.8732081834070115</x:v>
      </x:c>
      <x:c r="Q1773" s="14" t="d">
        <x:v>2025-03-12T00:00:00.000Z</x:v>
      </x:c>
      <x:c r="R1773" t="str">
        <x:v>P01551</x:v>
      </x:c>
      <x:c r="S1773" t="str">
        <x:v>I01772</x:v>
      </x:c>
      <x:c r="T1773" t="str">
        <x:v>R05</x:v>
      </x:c>
      <x:c r="U1773" t="n">
        <x:v>0</x:v>
      </x:c>
      <x:c r="V1773" t="n">
        <x:v>0</x:v>
      </x:c>
    </x:row>
    <x:row r="1774" ht="20" customHeight="1">
      <x:c r="A1774" s="4" t="str">
        <x:v>C01773</x:v>
      </x:c>
      <x:c r="B1774" s="4" t="str">
        <x:v>Property</x:v>
      </x:c>
      <x:c r="C1774" s="4" t="str">
        <x:v>South</x:v>
      </x:c>
      <x:c r="D1774" s="4" t="str">
        <x:v>Flood</x:v>
      </x:c>
      <x:c r="E1774" s="4" t="str">
        <x:v>Low</x:v>
      </x:c>
      <x:c r="F1774" s="10" t="n">
        <x:v>28487.84</x:v>
      </x:c>
      <x:c r="G1774" s="10" t="n">
        <x:v>7797.26</x:v>
      </x:c>
      <x:c r="H1774" s="11" t="n">
        <x:v>7</x:v>
      </x:c>
      <x:c r="I1774" s="11" t="str">
        <x:v>Settled</x:v>
      </x:c>
      <x:c r="J1774" s="11" t="n">
        <x:v>2</x:v>
      </x:c>
      <x:c r="K1774" s="11" t="n">
        <x:v>8</x:v>
      </x:c>
      <x:c r="L1774" s="11" t="n">
        <x:v>0</x:v>
      </x:c>
      <x:c r="M1774" s="4" t="str">
        <x:v>2025-08</x:v>
      </x:c>
      <x:c r="N1774" s="4" t="n">
        <x:f>IF(AND(I1774="Settled",ISNUMBER(K1774)),1,0)</x:f>
        <x:v>1</x:v>
      </x:c>
      <x:c r="O1774" s="4" t="n">
        <x:f>IF(N1774=1,IF(K1774&gt;Summary!$B$5,1,0),"")</x:f>
        <x:v>0</x:v>
      </x:c>
      <x:c r="P1774" s="12" t="n">
        <x:f>IF(AND(ISNUMBER(F1774),ISNUMBER(G1774),G1774&gt;0),F1774/G1774,"")</x:f>
        <x:v>3.6535706132667114</x:v>
      </x:c>
      <x:c r="Q1774" s="14" t="d">
        <x:v>2025-08-21T00:00:00.000Z</x:v>
      </x:c>
      <x:c r="R1774" t="str">
        <x:v>P00387</x:v>
      </x:c>
      <x:c r="S1774" t="str">
        <x:v>I01773</x:v>
      </x:c>
      <x:c r="T1774" t="str">
        <x:v>R01</x:v>
      </x:c>
      <x:c r="U1774" t="n">
        <x:v>0</x:v>
      </x:c>
      <x:c r="V1774" t="n">
        <x:v>0</x:v>
      </x:c>
    </x:row>
    <x:row r="1775" ht="20" customHeight="1">
      <x:c r="A1775" s="4" t="str">
        <x:v>C01774</x:v>
      </x:c>
      <x:c r="B1775" s="4" t="str">
        <x:v>Motor</x:v>
      </x:c>
      <x:c r="C1775" s="4" t="str">
        <x:v>North</x:v>
      </x:c>
      <x:c r="D1775" s="4" t="str">
        <x:v>Glass Damage</x:v>
      </x:c>
      <x:c r="E1775" s="4" t="str">
        <x:v>Low</x:v>
      </x:c>
      <x:c r="F1775" s="10" t="n">
        <x:v>5720.47</x:v>
      </x:c>
      <x:c r="G1775" s="10" t="n">
        <x:v>25560.03</x:v>
      </x:c>
      <x:c r="H1775" s="11" t="n">
        <x:v>1</x:v>
      </x:c>
      <x:c r="I1775" s="11" t="str">
        <x:v>Pending</x:v>
      </x:c>
      <x:c r="J1775" s="11" t="n">
        <x:v>2</x:v>
      </x:c>
      <x:c r="K1775" s="11"/>
      <x:c r="L1775" s="11" t="n">
        <x:v>0</x:v>
      </x:c>
      <x:c r="M1775" s="4" t="str">
        <x:v>2025-04</x:v>
      </x:c>
      <x:c r="N1775" s="4" t="n">
        <x:f>IF(AND(I1775="Settled",ISNUMBER(K1775)),1,0)</x:f>
        <x:v>0</x:v>
      </x:c>
      <x:c r="O1775" s="4" t="str">
        <x:f>IF(N1775=1,IF(K1775&gt;Summary!$B$5,1,0),"")</x:f>
      </x:c>
      <x:c r="P1775" s="12" t="n">
        <x:f>IF(AND(ISNUMBER(F1775),ISNUMBER(G1775),G1775&gt;0),F1775/G1775,"")</x:f>
        <x:v>0.22380529287328693</x:v>
      </x:c>
      <x:c r="Q1775" s="14" t="d">
        <x:v>2025-04-20T00:00:00.000Z</x:v>
      </x:c>
      <x:c r="R1775" t="str">
        <x:v>P00718</x:v>
      </x:c>
      <x:c r="S1775" t="str">
        <x:v>I01774</x:v>
      </x:c>
      <x:c r="T1775" t="str">
        <x:v>R02</x:v>
      </x:c>
      <x:c r="U1775" t="n">
        <x:v>0</x:v>
      </x:c>
      <x:c r="V1775" t="n">
        <x:v>0</x:v>
      </x:c>
    </x:row>
    <x:row r="1776" ht="20" customHeight="1">
      <x:c r="A1776" s="4" t="str">
        <x:v>C01775</x:v>
      </x:c>
      <x:c r="B1776" s="4" t="str">
        <x:v>Property</x:v>
      </x:c>
      <x:c r="C1776" s="4" t="str">
        <x:v>East</x:v>
      </x:c>
      <x:c r="D1776" s="4" t="str">
        <x:v>Water Damage</x:v>
      </x:c>
      <x:c r="E1776" s="4" t="str">
        <x:v>Low</x:v>
      </x:c>
      <x:c r="F1776" s="10" t="n">
        <x:v>28573.9</x:v>
      </x:c>
      <x:c r="G1776" s="10" t="n">
        <x:v>31320.57</x:v>
      </x:c>
      <x:c r="H1776" s="11" t="n">
        <x:v>6</x:v>
      </x:c>
      <x:c r="I1776" s="11" t="str">
        <x:v>Settled</x:v>
      </x:c>
      <x:c r="J1776" s="11" t="n">
        <x:v>3</x:v>
      </x:c>
      <x:c r="K1776" s="11" t="n">
        <x:v>23</x:v>
      </x:c>
      <x:c r="L1776" s="11" t="n">
        <x:v>0</x:v>
      </x:c>
      <x:c r="M1776" s="4" t="str">
        <x:v>2025-06</x:v>
      </x:c>
      <x:c r="N1776" s="4" t="n">
        <x:f>IF(AND(I1776="Settled",ISNUMBER(K1776)),1,0)</x:f>
        <x:v>1</x:v>
      </x:c>
      <x:c r="O1776" s="4" t="n">
        <x:f>IF(N1776=1,IF(K1776&gt;Summary!$B$5,1,0),"")</x:f>
        <x:v>0</x:v>
      </x:c>
      <x:c r="P1776" s="12" t="n">
        <x:f>IF(AND(ISNUMBER(F1776),ISNUMBER(G1776),G1776&gt;0),F1776/G1776,"")</x:f>
        <x:v>0.9123045972662694</x:v>
      </x:c>
      <x:c r="Q1776" s="14" t="d">
        <x:v>2025-06-18T00:00:00.000Z</x:v>
      </x:c>
      <x:c r="R1776" t="str">
        <x:v>P00572</x:v>
      </x:c>
      <x:c r="S1776" t="str">
        <x:v>I01775</x:v>
      </x:c>
      <x:c r="T1776" t="str">
        <x:v>R04</x:v>
      </x:c>
      <x:c r="U1776" t="n">
        <x:v>0</x:v>
      </x:c>
      <x:c r="V1776" t="n">
        <x:v>0</x:v>
      </x:c>
    </x:row>
    <x:row r="1777" ht="20" customHeight="1">
      <x:c r="A1777" s="4" t="str">
        <x:v>C01776</x:v>
      </x:c>
      <x:c r="B1777" s="4" t="str">
        <x:v>Motor</x:v>
      </x:c>
      <x:c r="C1777" s="4" t="str">
        <x:v>West</x:v>
      </x:c>
      <x:c r="D1777" s="4" t="str">
        <x:v>Collision</x:v>
      </x:c>
      <x:c r="E1777" s="4" t="str">
        <x:v>Low</x:v>
      </x:c>
      <x:c r="F1777" s="10" t="n">
        <x:v>13605.5</x:v>
      </x:c>
      <x:c r="G1777" s="10" t="n">
        <x:v>7526.26</x:v>
      </x:c>
      <x:c r="H1777" s="11" t="n">
        <x:v>10</x:v>
      </x:c>
      <x:c r="I1777" s="11" t="str">
        <x:v>Settled</x:v>
      </x:c>
      <x:c r="J1777" s="11" t="n">
        <x:v>2</x:v>
      </x:c>
      <x:c r="K1777" s="11" t="n">
        <x:v>9</x:v>
      </x:c>
      <x:c r="L1777" s="11" t="n">
        <x:v>0</x:v>
      </x:c>
      <x:c r="M1777" s="4" t="str">
        <x:v>2025-09</x:v>
      </x:c>
      <x:c r="N1777" s="4" t="n">
        <x:f>IF(AND(I1777="Settled",ISNUMBER(K1777)),1,0)</x:f>
        <x:v>1</x:v>
      </x:c>
      <x:c r="O1777" s="4" t="n">
        <x:f>IF(N1777=1,IF(K1777&gt;Summary!$B$5,1,0),"")</x:f>
        <x:v>0</x:v>
      </x:c>
      <x:c r="P1777" s="12" t="n">
        <x:f>IF(AND(ISNUMBER(F1777),ISNUMBER(G1777),G1777&gt;0),F1777/G1777,"")</x:f>
        <x:v>1.807737176233614</x:v>
      </x:c>
      <x:c r="Q1777" s="14" t="d">
        <x:v>2025-09-08T00:00:00.000Z</x:v>
      </x:c>
      <x:c r="R1777" t="str">
        <x:v>P00072</x:v>
      </x:c>
      <x:c r="S1777" t="str">
        <x:v>I01776</x:v>
      </x:c>
      <x:c r="T1777" t="str">
        <x:v>R03</x:v>
      </x:c>
      <x:c r="U1777" t="n">
        <x:v>0</x:v>
      </x:c>
      <x:c r="V1777" t="n">
        <x:v>0</x:v>
      </x:c>
    </x:row>
    <x:row r="1778" ht="20" customHeight="1">
      <x:c r="A1778" s="4" t="str">
        <x:v>C01777</x:v>
      </x:c>
      <x:c r="B1778" s="4" t="str">
        <x:v>Motor</x:v>
      </x:c>
      <x:c r="C1778" s="4" t="str">
        <x:v>South</x:v>
      </x:c>
      <x:c r="D1778" s="4" t="str">
        <x:v>Collision</x:v>
      </x:c>
      <x:c r="E1778" s="4" t="str">
        <x:v>Low</x:v>
      </x:c>
      <x:c r="F1778" s="10" t="n">
        <x:v>47306.26</x:v>
      </x:c>
      <x:c r="G1778" s="10" t="n">
        <x:v>8882.74</x:v>
      </x:c>
      <x:c r="H1778" s="11" t="n">
        <x:v>10</x:v>
      </x:c>
      <x:c r="I1778" s="11" t="str">
        <x:v>Pending</x:v>
      </x:c>
      <x:c r="J1778" s="11" t="n">
        <x:v>4</x:v>
      </x:c>
      <x:c r="K1778" s="11"/>
      <x:c r="L1778" s="11" t="n">
        <x:v>0</x:v>
      </x:c>
      <x:c r="M1778" s="4" t="str">
        <x:v>2025-03</x:v>
      </x:c>
      <x:c r="N1778" s="4" t="n">
        <x:f>IF(AND(I1778="Settled",ISNUMBER(K1778)),1,0)</x:f>
        <x:v>0</x:v>
      </x:c>
      <x:c r="O1778" s="4" t="str">
        <x:f>IF(N1778=1,IF(K1778&gt;Summary!$B$5,1,0),"")</x:f>
      </x:c>
      <x:c r="P1778" s="12" t="n">
        <x:f>IF(AND(ISNUMBER(F1778),ISNUMBER(G1778),G1778&gt;0),F1778/G1778,"")</x:f>
        <x:v>5.3256382602665395</x:v>
      </x:c>
      <x:c r="Q1778" s="14" t="d">
        <x:v>2025-03-06T00:00:00.000Z</x:v>
      </x:c>
      <x:c r="R1778" t="str">
        <x:v>P01446</x:v>
      </x:c>
      <x:c r="S1778" t="str">
        <x:v>I01777</x:v>
      </x:c>
      <x:c r="T1778" t="str">
        <x:v>R01</x:v>
      </x:c>
      <x:c r="U1778" t="n">
        <x:v>0</x:v>
      </x:c>
      <x:c r="V1778" t="n">
        <x:v>0</x:v>
      </x:c>
    </x:row>
    <x:row r="1779" ht="20" customHeight="1">
      <x:c r="A1779" s="4" t="str">
        <x:v>C01778</x:v>
      </x:c>
      <x:c r="B1779" s="4" t="str">
        <x:v>Motor</x:v>
      </x:c>
      <x:c r="C1779" s="4" t="str">
        <x:v>South</x:v>
      </x:c>
      <x:c r="D1779" s="4" t="str">
        <x:v>Collision</x:v>
      </x:c>
      <x:c r="E1779" s="4" t="str">
        <x:v>High</x:v>
      </x:c>
      <x:c r="F1779" s="10" t="n">
        <x:v>164484.73</x:v>
      </x:c>
      <x:c r="G1779" s="10" t="n">
        <x:v>13758.6</x:v>
      </x:c>
      <x:c r="H1779" s="11" t="n">
        <x:v>7</x:v>
      </x:c>
      <x:c r="I1779" s="11" t="str">
        <x:v>Settled</x:v>
      </x:c>
      <x:c r="J1779" s="11" t="n">
        <x:v>6</x:v>
      </x:c>
      <x:c r="K1779" s="11" t="n">
        <x:v>41</x:v>
      </x:c>
      <x:c r="L1779" s="11" t="n">
        <x:v>1</x:v>
      </x:c>
      <x:c r="M1779" s="4" t="str">
        <x:v>2025-03</x:v>
      </x:c>
      <x:c r="N1779" s="4" t="n">
        <x:f>IF(AND(I1779="Settled",ISNUMBER(K1779)),1,0)</x:f>
        <x:v>1</x:v>
      </x:c>
      <x:c r="O1779" s="4" t="n">
        <x:f>IF(N1779=1,IF(K1779&gt;Summary!$B$5,1,0),"")</x:f>
        <x:v>1</x:v>
      </x:c>
      <x:c r="P1779" s="12" t="n">
        <x:f>IF(AND(ISNUMBER(F1779),ISNUMBER(G1779),G1779&gt;0),F1779/G1779,"")</x:f>
        <x:v>11.955048478769642</x:v>
      </x:c>
      <x:c r="Q1779" s="14" t="d">
        <x:v>2025-03-25T00:00:00.000Z</x:v>
      </x:c>
      <x:c r="R1779" t="str">
        <x:v>P00352</x:v>
      </x:c>
      <x:c r="S1779" t="str">
        <x:v>I01778</x:v>
      </x:c>
      <x:c r="T1779" t="str">
        <x:v>R01</x:v>
      </x:c>
      <x:c r="U1779" t="n">
        <x:v>0</x:v>
      </x:c>
      <x:c r="V1779" t="n">
        <x:v>0</x:v>
      </x:c>
    </x:row>
    <x:row r="1780" ht="20" customHeight="1">
      <x:c r="A1780" s="4" t="str">
        <x:v>C01779</x:v>
      </x:c>
      <x:c r="B1780" s="4" t="str">
        <x:v>Motor</x:v>
      </x:c>
      <x:c r="C1780" s="4" t="str">
        <x:v>North</x:v>
      </x:c>
      <x:c r="D1780" s="4" t="str">
        <x:v>Collision</x:v>
      </x:c>
      <x:c r="E1780" s="4" t="str">
        <x:v>Medium</x:v>
      </x:c>
      <x:c r="F1780" s="10" t="n">
        <x:v>32611.01</x:v>
      </x:c>
      <x:c r="G1780" s="10" t="n">
        <x:v>17523.39</x:v>
      </x:c>
      <x:c r="H1780" s="11" t="n">
        <x:v>5</x:v>
      </x:c>
      <x:c r="I1780" s="11" t="str">
        <x:v>Settled</x:v>
      </x:c>
      <x:c r="J1780" s="11" t="n">
        <x:v>3</x:v>
      </x:c>
      <x:c r="K1780" s="11" t="n">
        <x:v>19</x:v>
      </x:c>
      <x:c r="L1780" s="11" t="n">
        <x:v>0</x:v>
      </x:c>
      <x:c r="M1780" s="4" t="str">
        <x:v>2025-04</x:v>
      </x:c>
      <x:c r="N1780" s="4" t="n">
        <x:f>IF(AND(I1780="Settled",ISNUMBER(K1780)),1,0)</x:f>
        <x:v>1</x:v>
      </x:c>
      <x:c r="O1780" s="4" t="n">
        <x:f>IF(N1780=1,IF(K1780&gt;Summary!$B$5,1,0),"")</x:f>
        <x:v>0</x:v>
      </x:c>
      <x:c r="P1780" s="12" t="n">
        <x:f>IF(AND(ISNUMBER(F1780),ISNUMBER(G1780),G1780&gt;0),F1780/G1780,"")</x:f>
        <x:v>1.8609989277188945</x:v>
      </x:c>
      <x:c r="Q1780" s="14" t="d">
        <x:v>2025-04-19T00:00:00.000Z</x:v>
      </x:c>
      <x:c r="R1780" t="str">
        <x:v>P00161</x:v>
      </x:c>
      <x:c r="S1780" t="str">
        <x:v>I01779</x:v>
      </x:c>
      <x:c r="T1780" t="str">
        <x:v>R02</x:v>
      </x:c>
      <x:c r="U1780" t="n">
        <x:v>0</x:v>
      </x:c>
      <x:c r="V1780" t="n">
        <x:v>0</x:v>
      </x:c>
    </x:row>
    <x:row r="1781" ht="20" customHeight="1">
      <x:c r="A1781" s="4" t="str">
        <x:v>C01780</x:v>
      </x:c>
      <x:c r="B1781" s="4" t="str">
        <x:v>Motor</x:v>
      </x:c>
      <x:c r="C1781" s="4" t="str">
        <x:v>East</x:v>
      </x:c>
      <x:c r="D1781" s="4" t="str">
        <x:v>Collision</x:v>
      </x:c>
      <x:c r="E1781" s="4" t="str">
        <x:v>High</x:v>
      </x:c>
      <x:c r="F1781" s="10" t="n">
        <x:v>70679.47</x:v>
      </x:c>
      <x:c r="G1781" s="10" t="n">
        <x:v>6827.55</x:v>
      </x:c>
      <x:c r="H1781" s="11" t="n">
        <x:v>7</x:v>
      </x:c>
      <x:c r="I1781" s="11" t="str">
        <x:v>Settled</x:v>
      </x:c>
      <x:c r="J1781" s="11" t="n">
        <x:v>5</x:v>
      </x:c>
      <x:c r="K1781" s="11" t="n">
        <x:v>37</x:v>
      </x:c>
      <x:c r="L1781" s="11" t="n">
        <x:v>1</x:v>
      </x:c>
      <x:c r="M1781" s="4" t="str">
        <x:v>2025-06</x:v>
      </x:c>
      <x:c r="N1781" s="4" t="n">
        <x:f>IF(AND(I1781="Settled",ISNUMBER(K1781)),1,0)</x:f>
        <x:v>1</x:v>
      </x:c>
      <x:c r="O1781" s="4" t="n">
        <x:f>IF(N1781=1,IF(K1781&gt;Summary!$B$5,1,0),"")</x:f>
        <x:v>1</x:v>
      </x:c>
      <x:c r="P1781" s="12" t="n">
        <x:f>IF(AND(ISNUMBER(F1781),ISNUMBER(G1781),G1781&gt;0),F1781/G1781,"")</x:f>
        <x:v>10.352098483350543</x:v>
      </x:c>
      <x:c r="Q1781" s="14" t="d">
        <x:v>2025-06-02T00:00:00.000Z</x:v>
      </x:c>
      <x:c r="R1781" t="str">
        <x:v>P00548</x:v>
      </x:c>
      <x:c r="S1781" t="str">
        <x:v>I01780</x:v>
      </x:c>
      <x:c r="T1781" t="str">
        <x:v>R04</x:v>
      </x:c>
      <x:c r="U1781" t="n">
        <x:v>0</x:v>
      </x:c>
      <x:c r="V1781" t="n">
        <x:v>0</x:v>
      </x:c>
    </x:row>
    <x:row r="1782" ht="20" customHeight="1">
      <x:c r="A1782" s="4" t="str">
        <x:v>C01781</x:v>
      </x:c>
      <x:c r="B1782" s="4" t="str">
        <x:v>Motor</x:v>
      </x:c>
      <x:c r="C1782" s="4" t="str">
        <x:v>North</x:v>
      </x:c>
      <x:c r="D1782" s="4" t="str">
        <x:v>Collision</x:v>
      </x:c>
      <x:c r="E1782" s="4" t="str">
        <x:v>Medium</x:v>
      </x:c>
      <x:c r="F1782" s="10" t="n">
        <x:v>40585.86</x:v>
      </x:c>
      <x:c r="G1782" s="10" t="n">
        <x:v>5186.16</x:v>
      </x:c>
      <x:c r="H1782" s="11" t="n">
        <x:v>9</x:v>
      </x:c>
      <x:c r="I1782" s="11" t="str">
        <x:v>Pending</x:v>
      </x:c>
      <x:c r="J1782" s="11" t="n">
        <x:v>2</x:v>
      </x:c>
      <x:c r="K1782" s="11"/>
      <x:c r="L1782" s="11" t="n">
        <x:v>0</x:v>
      </x:c>
      <x:c r="M1782" s="4" t="str">
        <x:v>2025-07</x:v>
      </x:c>
      <x:c r="N1782" s="4" t="n">
        <x:f>IF(AND(I1782="Settled",ISNUMBER(K1782)),1,0)</x:f>
        <x:v>0</x:v>
      </x:c>
      <x:c r="O1782" s="4" t="str">
        <x:f>IF(N1782=1,IF(K1782&gt;Summary!$B$5,1,0),"")</x:f>
      </x:c>
      <x:c r="P1782" s="12" t="n">
        <x:f>IF(AND(ISNUMBER(F1782),ISNUMBER(G1782),G1782&gt;0),F1782/G1782,"")</x:f>
        <x:v>7.825801749271137</x:v>
      </x:c>
      <x:c r="Q1782" s="14" t="d">
        <x:v>2025-07-24T00:00:00.000Z</x:v>
      </x:c>
      <x:c r="R1782" t="str">
        <x:v>P00231</x:v>
      </x:c>
      <x:c r="S1782" t="str">
        <x:v>I01781</x:v>
      </x:c>
      <x:c r="T1782" t="str">
        <x:v>R02</x:v>
      </x:c>
      <x:c r="U1782" t="n">
        <x:v>0</x:v>
      </x:c>
      <x:c r="V1782" t="n">
        <x:v>0</x:v>
      </x:c>
    </x:row>
    <x:row r="1783" ht="20" customHeight="1">
      <x:c r="A1783" s="4" t="str">
        <x:v>C01782</x:v>
      </x:c>
      <x:c r="B1783" s="4" t="str">
        <x:v>Motor</x:v>
      </x:c>
      <x:c r="C1783" s="4" t="str">
        <x:v>South</x:v>
      </x:c>
      <x:c r="D1783" s="4" t="str">
        <x:v>Collision</x:v>
      </x:c>
      <x:c r="E1783" s="4" t="str">
        <x:v>Medium</x:v>
      </x:c>
      <x:c r="F1783" s="10" t="n">
        <x:v>38328.63</x:v>
      </x:c>
      <x:c r="G1783" s="10" t="n">
        <x:v>7988.84</x:v>
      </x:c>
      <x:c r="H1783" s="11" t="n">
        <x:v>2</x:v>
      </x:c>
      <x:c r="I1783" s="11" t="str">
        <x:v>Pending</x:v>
      </x:c>
      <x:c r="J1783" s="11" t="n">
        <x:v>2</x:v>
      </x:c>
      <x:c r="K1783" s="11"/>
      <x:c r="L1783" s="11" t="n">
        <x:v>0</x:v>
      </x:c>
      <x:c r="M1783" s="4" t="str">
        <x:v>2025-01</x:v>
      </x:c>
      <x:c r="N1783" s="4" t="n">
        <x:f>IF(AND(I1783="Settled",ISNUMBER(K1783)),1,0)</x:f>
        <x:v>0</x:v>
      </x:c>
      <x:c r="O1783" s="4" t="str">
        <x:f>IF(N1783=1,IF(K1783&gt;Summary!$B$5,1,0),"")</x:f>
      </x:c>
      <x:c r="P1783" s="12" t="n">
        <x:f>IF(AND(ISNUMBER(F1783),ISNUMBER(G1783),G1783&gt;0),F1783/G1783,"")</x:f>
        <x:v>4.797771641439808</x:v>
      </x:c>
      <x:c r="Q1783" s="14" t="d">
        <x:v>2025-01-27T00:00:00.000Z</x:v>
      </x:c>
      <x:c r="R1783" t="str">
        <x:v>P01600</x:v>
      </x:c>
      <x:c r="S1783" t="str">
        <x:v>I01782</x:v>
      </x:c>
      <x:c r="T1783" t="str">
        <x:v>R01</x:v>
      </x:c>
      <x:c r="U1783" t="n">
        <x:v>0</x:v>
      </x:c>
      <x:c r="V1783" t="n">
        <x:v>0</x:v>
      </x:c>
    </x:row>
    <x:row r="1784" ht="20" customHeight="1">
      <x:c r="A1784" s="4" t="str">
        <x:v>C01783</x:v>
      </x:c>
      <x:c r="B1784" s="4" t="str">
        <x:v>Motor</x:v>
      </x:c>
      <x:c r="C1784" s="4" t="str">
        <x:v>South</x:v>
      </x:c>
      <x:c r="D1784" s="4" t="str">
        <x:v>Collision</x:v>
      </x:c>
      <x:c r="E1784" s="4" t="str">
        <x:v>Low</x:v>
      </x:c>
      <x:c r="F1784" s="10" t="n">
        <x:v>39342.51</x:v>
      </x:c>
      <x:c r="G1784" s="10" t="n">
        <x:v>20653.31</x:v>
      </x:c>
      <x:c r="H1784" s="11" t="n">
        <x:v>10</x:v>
      </x:c>
      <x:c r="I1784" s="11" t="str">
        <x:v>Settled</x:v>
      </x:c>
      <x:c r="J1784" s="11" t="n">
        <x:v>4</x:v>
      </x:c>
      <x:c r="K1784" s="11" t="n">
        <x:v>20</x:v>
      </x:c>
      <x:c r="L1784" s="11" t="n">
        <x:v>0</x:v>
      </x:c>
      <x:c r="M1784" s="4" t="str">
        <x:v>2025-06</x:v>
      </x:c>
      <x:c r="N1784" s="4" t="n">
        <x:f>IF(AND(I1784="Settled",ISNUMBER(K1784)),1,0)</x:f>
        <x:v>1</x:v>
      </x:c>
      <x:c r="O1784" s="4" t="n">
        <x:f>IF(N1784=1,IF(K1784&gt;Summary!$B$5,1,0),"")</x:f>
        <x:v>0</x:v>
      </x:c>
      <x:c r="P1784" s="12" t="n">
        <x:f>IF(AND(ISNUMBER(F1784),ISNUMBER(G1784),G1784&gt;0),F1784/G1784,"")</x:f>
        <x:v>1.904900957764155</x:v>
      </x:c>
      <x:c r="Q1784" s="14" t="d">
        <x:v>2025-06-22T00:00:00.000Z</x:v>
      </x:c>
      <x:c r="R1784" t="str">
        <x:v>P00303</x:v>
      </x:c>
      <x:c r="S1784" t="str">
        <x:v>I01783</x:v>
      </x:c>
      <x:c r="T1784" t="str">
        <x:v>R01</x:v>
      </x:c>
      <x:c r="U1784" t="n">
        <x:v>0</x:v>
      </x:c>
      <x:c r="V1784" t="n">
        <x:v>0</x:v>
      </x:c>
    </x:row>
    <x:row r="1785" ht="20" customHeight="1">
      <x:c r="A1785" s="4" t="str">
        <x:v>C01784</x:v>
      </x:c>
      <x:c r="B1785" s="4" t="str">
        <x:v>Motor</x:v>
      </x:c>
      <x:c r="C1785" s="4" t="str">
        <x:v>South</x:v>
      </x:c>
      <x:c r="D1785" s="4" t="str">
        <x:v>Collision</x:v>
      </x:c>
      <x:c r="E1785" s="4" t="str">
        <x:v>Medium</x:v>
      </x:c>
      <x:c r="F1785" s="10" t="n">
        <x:v>79059.81</x:v>
      </x:c>
      <x:c r="G1785" s="10" t="n">
        <x:v>5880.42</x:v>
      </x:c>
      <x:c r="H1785" s="11" t="n">
        <x:v>5</x:v>
      </x:c>
      <x:c r="I1785" s="11" t="str">
        <x:v>Settled</x:v>
      </x:c>
      <x:c r="J1785" s="11" t="n">
        <x:v>3</x:v>
      </x:c>
      <x:c r="K1785" s="11" t="n">
        <x:v>14</x:v>
      </x:c>
      <x:c r="L1785" s="11" t="n">
        <x:v>0</x:v>
      </x:c>
      <x:c r="M1785" s="4" t="str">
        <x:v>2025-09</x:v>
      </x:c>
      <x:c r="N1785" s="4" t="n">
        <x:f>IF(AND(I1785="Settled",ISNUMBER(K1785)),1,0)</x:f>
        <x:v>1</x:v>
      </x:c>
      <x:c r="O1785" s="4" t="n">
        <x:f>IF(N1785=1,IF(K1785&gt;Summary!$B$5,1,0),"")</x:f>
        <x:v>0</x:v>
      </x:c>
      <x:c r="P1785" s="12" t="n">
        <x:f>IF(AND(ISNUMBER(F1785),ISNUMBER(G1785),G1785&gt;0),F1785/G1785,"")</x:f>
        <x:v>13.444585590825145</x:v>
      </x:c>
      <x:c r="Q1785" s="14" t="d">
        <x:v>2025-09-08T00:00:00.000Z</x:v>
      </x:c>
      <x:c r="R1785" t="str">
        <x:v>P00485</x:v>
      </x:c>
      <x:c r="S1785" t="str">
        <x:v>I01784</x:v>
      </x:c>
      <x:c r="T1785" t="str">
        <x:v>R01</x:v>
      </x:c>
      <x:c r="U1785" t="n">
        <x:v>0</x:v>
      </x:c>
      <x:c r="V1785" t="n">
        <x:v>0</x:v>
      </x:c>
    </x:row>
    <x:row r="1786" ht="20" customHeight="1">
      <x:c r="A1786" s="4" t="str">
        <x:v>C01785</x:v>
      </x:c>
      <x:c r="B1786" s="4" t="str">
        <x:v>Property</x:v>
      </x:c>
      <x:c r="C1786" s="4" t="str">
        <x:v>Central</x:v>
      </x:c>
      <x:c r="D1786" s="4" t="str">
        <x:v>Water Damage</x:v>
      </x:c>
      <x:c r="E1786" s="4" t="str">
        <x:v>Low</x:v>
      </x:c>
      <x:c r="F1786" s="10" t="n">
        <x:v>24119.7</x:v>
      </x:c>
      <x:c r="G1786" s="10" t="n">
        <x:v>16887.46</x:v>
      </x:c>
      <x:c r="H1786" s="11" t="n">
        <x:v>6</x:v>
      </x:c>
      <x:c r="I1786" s="11" t="str">
        <x:v>Pending</x:v>
      </x:c>
      <x:c r="J1786" s="11" t="n">
        <x:v>4</x:v>
      </x:c>
      <x:c r="K1786" s="11"/>
      <x:c r="L1786" s="11" t="n">
        <x:v>0</x:v>
      </x:c>
      <x:c r="M1786" s="4" t="str">
        <x:v>2025-11</x:v>
      </x:c>
      <x:c r="N1786" s="4" t="n">
        <x:f>IF(AND(I1786="Settled",ISNUMBER(K1786)),1,0)</x:f>
        <x:v>0</x:v>
      </x:c>
      <x:c r="O1786" s="4" t="str">
        <x:f>IF(N1786=1,IF(K1786&gt;Summary!$B$5,1,0),"")</x:f>
      </x:c>
      <x:c r="P1786" s="12" t="n">
        <x:f>IF(AND(ISNUMBER(F1786),ISNUMBER(G1786),G1786&gt;0),F1786/G1786,"")</x:f>
        <x:v>1.4282609699741704</x:v>
      </x:c>
      <x:c r="Q1786" s="14" t="d">
        <x:v>2025-11-07T00:00:00.000Z</x:v>
      </x:c>
      <x:c r="R1786" t="str">
        <x:v>P00434</x:v>
      </x:c>
      <x:c r="S1786" t="str">
        <x:v>I01785</x:v>
      </x:c>
      <x:c r="T1786" t="str">
        <x:v>R05</x:v>
      </x:c>
      <x:c r="U1786" t="n">
        <x:v>0</x:v>
      </x:c>
      <x:c r="V1786" t="n">
        <x:v>0</x:v>
      </x:c>
    </x:row>
    <x:row r="1787" ht="20" customHeight="1">
      <x:c r="A1787" s="4" t="str">
        <x:v>C01786</x:v>
      </x:c>
      <x:c r="B1787" s="4" t="str">
        <x:v>Property</x:v>
      </x:c>
      <x:c r="C1787" s="4" t="str">
        <x:v>West</x:v>
      </x:c>
      <x:c r="D1787" s="4" t="str">
        <x:v>Water Damage</x:v>
      </x:c>
      <x:c r="E1787" s="4" t="str">
        <x:v>Medium</x:v>
      </x:c>
      <x:c r="F1787" s="10" t="n">
        <x:v>80148.93</x:v>
      </x:c>
      <x:c r="G1787" s="10" t="n">
        <x:v>19322.84</x:v>
      </x:c>
      <x:c r="H1787" s="11" t="n">
        <x:v>1</x:v>
      </x:c>
      <x:c r="I1787" s="11" t="str">
        <x:v>Settled</x:v>
      </x:c>
      <x:c r="J1787" s="11" t="n">
        <x:v>2</x:v>
      </x:c>
      <x:c r="K1787" s="11" t="n">
        <x:v>12</x:v>
      </x:c>
      <x:c r="L1787" s="11" t="n">
        <x:v>0</x:v>
      </x:c>
      <x:c r="M1787" s="4" t="str">
        <x:v>2025-07</x:v>
      </x:c>
      <x:c r="N1787" s="4" t="n">
        <x:f>IF(AND(I1787="Settled",ISNUMBER(K1787)),1,0)</x:f>
        <x:v>1</x:v>
      </x:c>
      <x:c r="O1787" s="4" t="n">
        <x:f>IF(N1787=1,IF(K1787&gt;Summary!$B$5,1,0),"")</x:f>
        <x:v>0</x:v>
      </x:c>
      <x:c r="P1787" s="12" t="n">
        <x:f>IF(AND(ISNUMBER(F1787),ISNUMBER(G1787),G1787&gt;0),F1787/G1787,"")</x:f>
        <x:v>4.147885611017842</x:v>
      </x:c>
      <x:c r="Q1787" s="14" t="d">
        <x:v>2025-07-16T00:00:00.000Z</x:v>
      </x:c>
      <x:c r="R1787" t="str">
        <x:v>P00043</x:v>
      </x:c>
      <x:c r="S1787" t="str">
        <x:v>I01786</x:v>
      </x:c>
      <x:c r="T1787" t="str">
        <x:v>R03</x:v>
      </x:c>
      <x:c r="U1787" t="n">
        <x:v>0</x:v>
      </x:c>
      <x:c r="V1787" t="n">
        <x:v>0</x:v>
      </x:c>
    </x:row>
    <x:row r="1788" ht="20" customHeight="1">
      <x:c r="A1788" s="4" t="str">
        <x:v>C01787</x:v>
      </x:c>
      <x:c r="B1788" s="4" t="str">
        <x:v>Property</x:v>
      </x:c>
      <x:c r="C1788" s="4" t="str">
        <x:v>East</x:v>
      </x:c>
      <x:c r="D1788" s="4" t="str">
        <x:v>Water Damage</x:v>
      </x:c>
      <x:c r="E1788" s="4" t="str">
        <x:v>High</x:v>
      </x:c>
      <x:c r="F1788" s="10" t="n">
        <x:v>198413.54</x:v>
      </x:c>
      <x:c r="G1788" s="10" t="n">
        <x:v>18682.26</x:v>
      </x:c>
      <x:c r="H1788" s="11" t="n">
        <x:v>9</x:v>
      </x:c>
      <x:c r="I1788" s="11" t="str">
        <x:v>Settled</x:v>
      </x:c>
      <x:c r="J1788" s="11" t="n">
        <x:v>4</x:v>
      </x:c>
      <x:c r="K1788" s="11" t="n">
        <x:v>41</x:v>
      </x:c>
      <x:c r="L1788" s="11" t="n">
        <x:v>1</x:v>
      </x:c>
      <x:c r="M1788" s="4" t="str">
        <x:v>2025-08</x:v>
      </x:c>
      <x:c r="N1788" s="4" t="n">
        <x:f>IF(AND(I1788="Settled",ISNUMBER(K1788)),1,0)</x:f>
        <x:v>1</x:v>
      </x:c>
      <x:c r="O1788" s="4" t="n">
        <x:f>IF(N1788=1,IF(K1788&gt;Summary!$B$5,1,0),"")</x:f>
        <x:v>1</x:v>
      </x:c>
      <x:c r="P1788" s="12" t="n">
        <x:f>IF(AND(ISNUMBER(F1788),ISNUMBER(G1788),G1788&gt;0),F1788/G1788,"")</x:f>
        <x:v>10.620424937882248</x:v>
      </x:c>
      <x:c r="Q1788" s="14" t="d">
        <x:v>2025-08-17T00:00:00.000Z</x:v>
      </x:c>
      <x:c r="R1788" t="str">
        <x:v>P00021</x:v>
      </x:c>
      <x:c r="S1788" t="str">
        <x:v>I01787</x:v>
      </x:c>
      <x:c r="T1788" t="str">
        <x:v>R04</x:v>
      </x:c>
      <x:c r="U1788" t="n">
        <x:v>0</x:v>
      </x:c>
      <x:c r="V1788" t="n">
        <x:v>0</x:v>
      </x:c>
    </x:row>
    <x:row r="1789" ht="20" customHeight="1">
      <x:c r="A1789" s="4" t="str">
        <x:v>C01788</x:v>
      </x:c>
      <x:c r="B1789" s="4" t="str">
        <x:v>Motor</x:v>
      </x:c>
      <x:c r="C1789" s="4" t="str">
        <x:v>Central</x:v>
      </x:c>
      <x:c r="D1789" s="4" t="str">
        <x:v>Glass Damage</x:v>
      </x:c>
      <x:c r="E1789" s="4" t="str">
        <x:v>High</x:v>
      </x:c>
      <x:c r="F1789" s="10" t="n">
        <x:v>27143.69</x:v>
      </x:c>
      <x:c r="G1789" s="10" t="n">
        <x:v>9670.48</x:v>
      </x:c>
      <x:c r="H1789" s="11" t="n">
        <x:v>7</x:v>
      </x:c>
      <x:c r="I1789" s="11" t="str">
        <x:v>Settled</x:v>
      </x:c>
      <x:c r="J1789" s="11" t="n">
        <x:v>5</x:v>
      </x:c>
      <x:c r="K1789" s="11" t="n">
        <x:v>44</x:v>
      </x:c>
      <x:c r="L1789" s="11" t="n">
        <x:v>1</x:v>
      </x:c>
      <x:c r="M1789" s="4" t="str">
        <x:v>2025-10</x:v>
      </x:c>
      <x:c r="N1789" s="4" t="n">
        <x:f>IF(AND(I1789="Settled",ISNUMBER(K1789)),1,0)</x:f>
        <x:v>1</x:v>
      </x:c>
      <x:c r="O1789" s="4" t="n">
        <x:f>IF(N1789=1,IF(K1789&gt;Summary!$B$5,1,0),"")</x:f>
        <x:v>1</x:v>
      </x:c>
      <x:c r="P1789" s="12" t="n">
        <x:f>IF(AND(ISNUMBER(F1789),ISNUMBER(G1789),G1789&gt;0),F1789/G1789,"")</x:f>
        <x:v>2.8068606728931758</x:v>
      </x:c>
      <x:c r="Q1789" s="14" t="d">
        <x:v>2025-10-25T00:00:00.000Z</x:v>
      </x:c>
      <x:c r="R1789" t="str">
        <x:v>P00821</x:v>
      </x:c>
      <x:c r="S1789" t="str">
        <x:v>I01788</x:v>
      </x:c>
      <x:c r="T1789" t="str">
        <x:v>R05</x:v>
      </x:c>
      <x:c r="U1789" t="n">
        <x:v>0</x:v>
      </x:c>
      <x:c r="V1789" t="n">
        <x:v>0</x:v>
      </x:c>
    </x:row>
    <x:row r="1790" ht="20" customHeight="1">
      <x:c r="A1790" s="4" t="str">
        <x:v>C01789</x:v>
      </x:c>
      <x:c r="B1790" s="4" t="str">
        <x:v>Motor</x:v>
      </x:c>
      <x:c r="C1790" s="4" t="str">
        <x:v>North</x:v>
      </x:c>
      <x:c r="D1790" s="4" t="str">
        <x:v>Collision</x:v>
      </x:c>
      <x:c r="E1790" s="4" t="str">
        <x:v>Low</x:v>
      </x:c>
      <x:c r="F1790" s="10" t="n">
        <x:v>24602.78</x:v>
      </x:c>
      <x:c r="G1790" s="10" t="n">
        <x:v>7417.27</x:v>
      </x:c>
      <x:c r="H1790" s="11" t="n">
        <x:v>5</x:v>
      </x:c>
      <x:c r="I1790" s="11" t="str">
        <x:v>Settled</x:v>
      </x:c>
      <x:c r="J1790" s="11" t="n">
        <x:v>4</x:v>
      </x:c>
      <x:c r="K1790" s="11" t="n">
        <x:v>18</x:v>
      </x:c>
      <x:c r="L1790" s="11" t="n">
        <x:v>0</x:v>
      </x:c>
      <x:c r="M1790" s="4" t="str">
        <x:v>2025-09</x:v>
      </x:c>
      <x:c r="N1790" s="4" t="n">
        <x:f>IF(AND(I1790="Settled",ISNUMBER(K1790)),1,0)</x:f>
        <x:v>1</x:v>
      </x:c>
      <x:c r="O1790" s="4" t="n">
        <x:f>IF(N1790=1,IF(K1790&gt;Summary!$B$5,1,0),"")</x:f>
        <x:v>0</x:v>
      </x:c>
      <x:c r="P1790" s="12" t="n">
        <x:f>IF(AND(ISNUMBER(F1790),ISNUMBER(G1790),G1790&gt;0),F1790/G1790,"")</x:f>
        <x:v>3.3169589350259594</x:v>
      </x:c>
      <x:c r="Q1790" s="14" t="d">
        <x:v>2025-09-23T00:00:00.000Z</x:v>
      </x:c>
      <x:c r="R1790" t="str">
        <x:v>P00373</x:v>
      </x:c>
      <x:c r="S1790" t="str">
        <x:v>I01789</x:v>
      </x:c>
      <x:c r="T1790" t="str">
        <x:v>R02</x:v>
      </x:c>
      <x:c r="U1790" t="n">
        <x:v>0</x:v>
      </x:c>
      <x:c r="V1790" t="n">
        <x:v>0</x:v>
      </x:c>
    </x:row>
    <x:row r="1791" ht="20" customHeight="1">
      <x:c r="A1791" s="4" t="str">
        <x:v>C01790</x:v>
      </x:c>
      <x:c r="B1791" s="4" t="str">
        <x:v>Motor</x:v>
      </x:c>
      <x:c r="C1791" s="4" t="str">
        <x:v>North</x:v>
      </x:c>
      <x:c r="D1791" s="4" t="str">
        <x:v>Theft</x:v>
      </x:c>
      <x:c r="E1791" s="4" t="str">
        <x:v>Medium</x:v>
      </x:c>
      <x:c r="F1791" s="10" t="n">
        <x:v>102056.21</x:v>
      </x:c>
      <x:c r="G1791" s="10" t="n">
        <x:v>8609.79</x:v>
      </x:c>
      <x:c r="H1791" s="11" t="n">
        <x:v>4</x:v>
      </x:c>
      <x:c r="I1791" s="11" t="str">
        <x:v>Settled</x:v>
      </x:c>
      <x:c r="J1791" s="11" t="n">
        <x:v>5</x:v>
      </x:c>
      <x:c r="K1791" s="11" t="n">
        <x:v>23</x:v>
      </x:c>
      <x:c r="L1791" s="11" t="n">
        <x:v>1</x:v>
      </x:c>
      <x:c r="M1791" s="4" t="str">
        <x:v>2025-07</x:v>
      </x:c>
      <x:c r="N1791" s="4" t="n">
        <x:f>IF(AND(I1791="Settled",ISNUMBER(K1791)),1,0)</x:f>
        <x:v>1</x:v>
      </x:c>
      <x:c r="O1791" s="4" t="n">
        <x:f>IF(N1791=1,IF(K1791&gt;Summary!$B$5,1,0),"")</x:f>
        <x:v>0</x:v>
      </x:c>
      <x:c r="P1791" s="12" t="n">
        <x:f>IF(AND(ISNUMBER(F1791),ISNUMBER(G1791),G1791&gt;0),F1791/G1791,"")</x:f>
        <x:v>11.853507460693</x:v>
      </x:c>
      <x:c r="Q1791" s="14" t="d">
        <x:v>2025-07-15T00:00:00.000Z</x:v>
      </x:c>
      <x:c r="R1791" t="str">
        <x:v>P00134</x:v>
      </x:c>
      <x:c r="S1791" t="str">
        <x:v>I01790</x:v>
      </x:c>
      <x:c r="T1791" t="str">
        <x:v>R02</x:v>
      </x:c>
      <x:c r="U1791" t="n">
        <x:v>0</x:v>
      </x:c>
      <x:c r="V1791" t="n">
        <x:v>0</x:v>
      </x:c>
    </x:row>
    <x:row r="1792" ht="20" customHeight="1">
      <x:c r="A1792" s="4" t="str">
        <x:v>C01791</x:v>
      </x:c>
      <x:c r="B1792" s="4" t="str">
        <x:v>Motor</x:v>
      </x:c>
      <x:c r="C1792" s="4" t="str">
        <x:v>North</x:v>
      </x:c>
      <x:c r="D1792" s="4" t="str">
        <x:v>Collision</x:v>
      </x:c>
      <x:c r="E1792" s="4" t="str">
        <x:v>Low</x:v>
      </x:c>
      <x:c r="F1792" s="10" t="n">
        <x:v>25780.08</x:v>
      </x:c>
      <x:c r="G1792" s="10" t="n">
        <x:v>14105.49</x:v>
      </x:c>
      <x:c r="H1792" s="11" t="n">
        <x:v>5</x:v>
      </x:c>
      <x:c r="I1792" s="11" t="str">
        <x:v>Rejected</x:v>
      </x:c>
      <x:c r="J1792" s="11" t="n">
        <x:v>4</x:v>
      </x:c>
      <x:c r="K1792" s="11"/>
      <x:c r="L1792" s="11" t="n">
        <x:v>0</x:v>
      </x:c>
      <x:c r="M1792" s="4" t="str">
        <x:v>2025-07</x:v>
      </x:c>
      <x:c r="N1792" s="4" t="n">
        <x:f>IF(AND(I1792="Settled",ISNUMBER(K1792)),1,0)</x:f>
        <x:v>0</x:v>
      </x:c>
      <x:c r="O1792" s="4" t="str">
        <x:f>IF(N1792=1,IF(K1792&gt;Summary!$B$5,1,0),"")</x:f>
      </x:c>
      <x:c r="P1792" s="12" t="n">
        <x:f>IF(AND(ISNUMBER(F1792),ISNUMBER(G1792),G1792&gt;0),F1792/G1792,"")</x:f>
        <x:v>1.827662846168407</x:v>
      </x:c>
      <x:c r="Q1792" s="14" t="d">
        <x:v>2025-07-26T00:00:00.000Z</x:v>
      </x:c>
      <x:c r="R1792" t="str">
        <x:v>P00467</x:v>
      </x:c>
      <x:c r="S1792" t="str">
        <x:v>I01791</x:v>
      </x:c>
      <x:c r="T1792" t="str">
        <x:v>R02</x:v>
      </x:c>
      <x:c r="U1792" t="n">
        <x:v>0</x:v>
      </x:c>
      <x:c r="V1792" t="n">
        <x:v>0</x:v>
      </x:c>
    </x:row>
    <x:row r="1793" ht="20" customHeight="1">
      <x:c r="A1793" s="4" t="str">
        <x:v>C01792</x:v>
      </x:c>
      <x:c r="B1793" s="4" t="str">
        <x:v>Property</x:v>
      </x:c>
      <x:c r="C1793" s="4" t="str">
        <x:v>South</x:v>
      </x:c>
      <x:c r="D1793" s="4" t="str">
        <x:v>Flood</x:v>
      </x:c>
      <x:c r="E1793" s="4" t="str">
        <x:v>Low</x:v>
      </x:c>
      <x:c r="F1793" s="10" t="n">
        <x:v>33401.09</x:v>
      </x:c>
      <x:c r="G1793" s="10" t="n">
        <x:v>8613.88</x:v>
      </x:c>
      <x:c r="H1793" s="11" t="n">
        <x:v>2</x:v>
      </x:c>
      <x:c r="I1793" s="11" t="str">
        <x:v>Settled</x:v>
      </x:c>
      <x:c r="J1793" s="11" t="n">
        <x:v>2</x:v>
      </x:c>
      <x:c r="K1793" s="11" t="n">
        <x:v>18</x:v>
      </x:c>
      <x:c r="L1793" s="11" t="n">
        <x:v>0</x:v>
      </x:c>
      <x:c r="M1793" s="4" t="str">
        <x:v>2025-12</x:v>
      </x:c>
      <x:c r="N1793" s="4" t="n">
        <x:f>IF(AND(I1793="Settled",ISNUMBER(K1793)),1,0)</x:f>
        <x:v>1</x:v>
      </x:c>
      <x:c r="O1793" s="4" t="n">
        <x:f>IF(N1793=1,IF(K1793&gt;Summary!$B$5,1,0),"")</x:f>
        <x:v>0</x:v>
      </x:c>
      <x:c r="P1793" s="12" t="n">
        <x:f>IF(AND(ISNUMBER(F1793),ISNUMBER(G1793),G1793&gt;0),F1793/G1793,"")</x:f>
        <x:v>3.8775894254389427</x:v>
      </x:c>
      <x:c r="Q1793" s="14" t="d">
        <x:v>2025-12-29T00:00:00.000Z</x:v>
      </x:c>
      <x:c r="R1793" t="str">
        <x:v>P00439</x:v>
      </x:c>
      <x:c r="S1793" t="str">
        <x:v>I01792</x:v>
      </x:c>
      <x:c r="T1793" t="str">
        <x:v>R01</x:v>
      </x:c>
      <x:c r="U1793" t="n">
        <x:v>0</x:v>
      </x:c>
      <x:c r="V1793" t="n">
        <x:v>0</x:v>
      </x:c>
    </x:row>
    <x:row r="1794" ht="20" customHeight="1">
      <x:c r="A1794" s="4" t="str">
        <x:v>C01793</x:v>
      </x:c>
      <x:c r="B1794" s="4" t="str">
        <x:v>Motor</x:v>
      </x:c>
      <x:c r="C1794" s="4" t="str">
        <x:v>Central</x:v>
      </x:c>
      <x:c r="D1794" s="4" t="str">
        <x:v>Collision</x:v>
      </x:c>
      <x:c r="E1794" s="4" t="str">
        <x:v>Low</x:v>
      </x:c>
      <x:c r="F1794" s="10"/>
      <x:c r="G1794" s="10" t="n">
        <x:v>7287.18</x:v>
      </x:c>
      <x:c r="H1794" s="11" t="n">
        <x:v>3</x:v>
      </x:c>
      <x:c r="I1794" s="11" t="str">
        <x:v>Settled</x:v>
      </x:c>
      <x:c r="J1794" s="11" t="n">
        <x:v>4</x:v>
      </x:c>
      <x:c r="K1794" s="11" t="n">
        <x:v>16</x:v>
      </x:c>
      <x:c r="L1794" s="11" t="n">
        <x:v>0</x:v>
      </x:c>
      <x:c r="M1794" s="4" t="str">
        <x:v>2025-10</x:v>
      </x:c>
      <x:c r="N1794" s="4" t="n">
        <x:f>IF(AND(I1794="Settled",ISNUMBER(K1794)),1,0)</x:f>
        <x:v>1</x:v>
      </x:c>
      <x:c r="O1794" s="4" t="n">
        <x:f>IF(N1794=1,IF(K1794&gt;Summary!$B$5,1,0),"")</x:f>
        <x:v>0</x:v>
      </x:c>
      <x:c r="P1794" s="12" t="str">
        <x:f>IF(AND(ISNUMBER(F1794),ISNUMBER(G1794),G1794&gt;0),F1794/G1794,"")</x:f>
      </x:c>
      <x:c r="Q1794" s="14" t="d">
        <x:v>2025-10-04T00:00:00.000Z</x:v>
      </x:c>
      <x:c r="R1794" t="str">
        <x:v>P00679</x:v>
      </x:c>
      <x:c r="S1794" t="str">
        <x:v>I01793</x:v>
      </x:c>
      <x:c r="T1794" t="str">
        <x:v>R05</x:v>
      </x:c>
      <x:c r="U1794" t="n">
        <x:v>0</x:v>
      </x:c>
      <x:c r="V1794" t="n">
        <x:v>1</x:v>
      </x:c>
    </x:row>
    <x:row r="1795" ht="20" customHeight="1">
      <x:c r="A1795" s="4" t="str">
        <x:v>C01794</x:v>
      </x:c>
      <x:c r="B1795" s="4" t="str">
        <x:v>Motor</x:v>
      </x:c>
      <x:c r="C1795" s="4" t="str">
        <x:v>West</x:v>
      </x:c>
      <x:c r="D1795" s="4" t="str">
        <x:v>Glass Damage</x:v>
      </x:c>
      <x:c r="E1795" s="4" t="str">
        <x:v>Low</x:v>
      </x:c>
      <x:c r="F1795" s="10" t="n">
        <x:v>4205.52</x:v>
      </x:c>
      <x:c r="G1795" s="10" t="n">
        <x:v>10391.44</x:v>
      </x:c>
      <x:c r="H1795" s="11" t="n">
        <x:v>5</x:v>
      </x:c>
      <x:c r="I1795" s="11" t="str">
        <x:v>Settled</x:v>
      </x:c>
      <x:c r="J1795" s="11" t="n">
        <x:v>3</x:v>
      </x:c>
      <x:c r="K1795" s="11" t="n">
        <x:v>23</x:v>
      </x:c>
      <x:c r="L1795" s="11" t="n">
        <x:v>0</x:v>
      </x:c>
      <x:c r="M1795" s="4" t="str">
        <x:v>2025-03</x:v>
      </x:c>
      <x:c r="N1795" s="4" t="n">
        <x:f>IF(AND(I1795="Settled",ISNUMBER(K1795)),1,0)</x:f>
        <x:v>1</x:v>
      </x:c>
      <x:c r="O1795" s="4" t="n">
        <x:f>IF(N1795=1,IF(K1795&gt;Summary!$B$5,1,0),"")</x:f>
        <x:v>0</x:v>
      </x:c>
      <x:c r="P1795" s="12" t="n">
        <x:f>IF(AND(ISNUMBER(F1795),ISNUMBER(G1795),G1795&gt;0),F1795/G1795,"")</x:f>
        <x:v>0.40471003056361776</x:v>
      </x:c>
      <x:c r="Q1795" s="14" t="d">
        <x:v>2025-03-30T00:00:00.000Z</x:v>
      </x:c>
      <x:c r="R1795" t="str">
        <x:v>P01588</x:v>
      </x:c>
      <x:c r="S1795" t="str">
        <x:v>I01794</x:v>
      </x:c>
      <x:c r="T1795" t="str">
        <x:v>R03</x:v>
      </x:c>
      <x:c r="U1795" t="n">
        <x:v>0</x:v>
      </x:c>
      <x:c r="V1795" t="n">
        <x:v>0</x:v>
      </x:c>
    </x:row>
    <x:row r="1796" ht="20" customHeight="1">
      <x:c r="A1796" s="4" t="str">
        <x:v>C01795</x:v>
      </x:c>
      <x:c r="B1796" s="4" t="str">
        <x:v>Motor</x:v>
      </x:c>
      <x:c r="C1796" s="4" t="str">
        <x:v>West</x:v>
      </x:c>
      <x:c r="D1796" s="4" t="str">
        <x:v>Collision</x:v>
      </x:c>
      <x:c r="E1796" s="4" t="str">
        <x:v>Medium</x:v>
      </x:c>
      <x:c r="F1796" s="10" t="n">
        <x:v>31188.57</x:v>
      </x:c>
      <x:c r="G1796" s="10" t="n">
        <x:v>6303.64</x:v>
      </x:c>
      <x:c r="H1796" s="11" t="n">
        <x:v>5</x:v>
      </x:c>
      <x:c r="I1796" s="11" t="str">
        <x:v>Settled</x:v>
      </x:c>
      <x:c r="J1796" s="11" t="n">
        <x:v>2</x:v>
      </x:c>
      <x:c r="K1796" s="11" t="n">
        <x:v>8</x:v>
      </x:c>
      <x:c r="L1796" s="11" t="n">
        <x:v>0</x:v>
      </x:c>
      <x:c r="M1796" s="4" t="str">
        <x:v>2025-06</x:v>
      </x:c>
      <x:c r="N1796" s="4" t="n">
        <x:f>IF(AND(I1796="Settled",ISNUMBER(K1796)),1,0)</x:f>
        <x:v>1</x:v>
      </x:c>
      <x:c r="O1796" s="4" t="n">
        <x:f>IF(N1796=1,IF(K1796&gt;Summary!$B$5,1,0),"")</x:f>
        <x:v>0</x:v>
      </x:c>
      <x:c r="P1796" s="12" t="n">
        <x:f>IF(AND(ISNUMBER(F1796),ISNUMBER(G1796),G1796&gt;0),F1796/G1796,"")</x:f>
        <x:v>4.947707990938569</x:v>
      </x:c>
      <x:c r="Q1796" s="14" t="d">
        <x:v>2025-06-15T00:00:00.000Z</x:v>
      </x:c>
      <x:c r="R1796" t="str">
        <x:v>P00492</x:v>
      </x:c>
      <x:c r="S1796" t="str">
        <x:v>I01795</x:v>
      </x:c>
      <x:c r="T1796" t="str">
        <x:v>R03</x:v>
      </x:c>
      <x:c r="U1796" t="n">
        <x:v>0</x:v>
      </x:c>
      <x:c r="V1796" t="n">
        <x:v>0</x:v>
      </x:c>
    </x:row>
    <x:row r="1797" ht="20" customHeight="1">
      <x:c r="A1797" s="4" t="str">
        <x:v>C01796</x:v>
      </x:c>
      <x:c r="B1797" s="4" t="str">
        <x:v>Motor</x:v>
      </x:c>
      <x:c r="C1797" s="4" t="str">
        <x:v>South</x:v>
      </x:c>
      <x:c r="D1797" s="4" t="str">
        <x:v>Collision</x:v>
      </x:c>
      <x:c r="E1797" s="4" t="str">
        <x:v>Low</x:v>
      </x:c>
      <x:c r="F1797" s="10" t="n">
        <x:v>8768.92</x:v>
      </x:c>
      <x:c r="G1797" s="10" t="n">
        <x:v>9819.28</x:v>
      </x:c>
      <x:c r="H1797" s="11" t="n">
        <x:v>5</x:v>
      </x:c>
      <x:c r="I1797" s="11" t="str">
        <x:v>Settled</x:v>
      </x:c>
      <x:c r="J1797" s="11" t="n">
        <x:v>3</x:v>
      </x:c>
      <x:c r="K1797" s="11" t="n">
        <x:v>17</x:v>
      </x:c>
      <x:c r="L1797" s="11" t="n">
        <x:v>0</x:v>
      </x:c>
      <x:c r="M1797" s="4" t="str">
        <x:v>2025-09</x:v>
      </x:c>
      <x:c r="N1797" s="4" t="n">
        <x:f>IF(AND(I1797="Settled",ISNUMBER(K1797)),1,0)</x:f>
        <x:v>1</x:v>
      </x:c>
      <x:c r="O1797" s="4" t="n">
        <x:f>IF(N1797=1,IF(K1797&gt;Summary!$B$5,1,0),"")</x:f>
        <x:v>0</x:v>
      </x:c>
      <x:c r="P1797" s="12" t="n">
        <x:f>IF(AND(ISNUMBER(F1797),ISNUMBER(G1797),G1797&gt;0),F1797/G1797,"")</x:f>
        <x:v>0.8930308535860062</x:v>
      </x:c>
      <x:c r="Q1797" s="14" t="d">
        <x:v>2025-09-28T00:00:00.000Z</x:v>
      </x:c>
      <x:c r="R1797" t="str">
        <x:v>P01128</x:v>
      </x:c>
      <x:c r="S1797" t="str">
        <x:v>I01796</x:v>
      </x:c>
      <x:c r="T1797" t="str">
        <x:v>R01</x:v>
      </x:c>
      <x:c r="U1797" t="n">
        <x:v>0</x:v>
      </x:c>
      <x:c r="V1797" t="n">
        <x:v>0</x:v>
      </x:c>
    </x:row>
    <x:row r="1798" ht="20" customHeight="1">
      <x:c r="A1798" s="4" t="str">
        <x:v>C01797</x:v>
      </x:c>
      <x:c r="B1798" s="4" t="str">
        <x:v>Motor</x:v>
      </x:c>
      <x:c r="C1798" s="4" t="str">
        <x:v>North</x:v>
      </x:c>
      <x:c r="D1798" s="4" t="str">
        <x:v>Glass Damage</x:v>
      </x:c>
      <x:c r="E1798" s="4" t="str">
        <x:v>Low</x:v>
      </x:c>
      <x:c r="F1798" s="10" t="n">
        <x:v>7148.47</x:v>
      </x:c>
      <x:c r="G1798" s="10" t="n">
        <x:v>8935.01</x:v>
      </x:c>
      <x:c r="H1798" s="11" t="n">
        <x:v>3</x:v>
      </x:c>
      <x:c r="I1798" s="11" t="str">
        <x:v>Settled</x:v>
      </x:c>
      <x:c r="J1798" s="11" t="n">
        <x:v>4</x:v>
      </x:c>
      <x:c r="K1798" s="11" t="n">
        <x:v>10</x:v>
      </x:c>
      <x:c r="L1798" s="11" t="n">
        <x:v>0</x:v>
      </x:c>
      <x:c r="M1798" s="4" t="str">
        <x:v>2025-07</x:v>
      </x:c>
      <x:c r="N1798" s="4" t="n">
        <x:f>IF(AND(I1798="Settled",ISNUMBER(K1798)),1,0)</x:f>
        <x:v>1</x:v>
      </x:c>
      <x:c r="O1798" s="4" t="n">
        <x:f>IF(N1798=1,IF(K1798&gt;Summary!$B$5,1,0),"")</x:f>
        <x:v>0</x:v>
      </x:c>
      <x:c r="P1798" s="12" t="n">
        <x:f>IF(AND(ISNUMBER(F1798),ISNUMBER(G1798),G1798&gt;0),F1798/G1798,"")</x:f>
        <x:v>0.800051706713255</x:v>
      </x:c>
      <x:c r="Q1798" s="14" t="d">
        <x:v>2025-07-10T00:00:00.000Z</x:v>
      </x:c>
      <x:c r="R1798" t="str">
        <x:v>P01230</x:v>
      </x:c>
      <x:c r="S1798" t="str">
        <x:v>I01797</x:v>
      </x:c>
      <x:c r="T1798" t="str">
        <x:v>R02</x:v>
      </x:c>
      <x:c r="U1798" t="n">
        <x:v>0</x:v>
      </x:c>
      <x:c r="V1798" t="n">
        <x:v>0</x:v>
      </x:c>
    </x:row>
    <x:row r="1799" ht="20" customHeight="1">
      <x:c r="A1799" s="4" t="str">
        <x:v>C01798</x:v>
      </x:c>
      <x:c r="B1799" s="4" t="str">
        <x:v>Motor</x:v>
      </x:c>
      <x:c r="C1799" s="4" t="str">
        <x:v>West</x:v>
      </x:c>
      <x:c r="D1799" s="4" t="str">
        <x:v>Collision</x:v>
      </x:c>
      <x:c r="E1799" s="4" t="str">
        <x:v>High</x:v>
      </x:c>
      <x:c r="F1799" s="10" t="n">
        <x:v>127220.27</x:v>
      </x:c>
      <x:c r="G1799" s="10" t="n">
        <x:v>13716.74</x:v>
      </x:c>
      <x:c r="H1799" s="11" t="n">
        <x:v>9</x:v>
      </x:c>
      <x:c r="I1799" s="11" t="str">
        <x:v>Settled</x:v>
      </x:c>
      <x:c r="J1799" s="11" t="n">
        <x:v>6</x:v>
      </x:c>
      <x:c r="K1799" s="11" t="n">
        <x:v>45</x:v>
      </x:c>
      <x:c r="L1799" s="11" t="n">
        <x:v>1</x:v>
      </x:c>
      <x:c r="M1799" s="4" t="str">
        <x:v>2025-06</x:v>
      </x:c>
      <x:c r="N1799" s="4" t="n">
        <x:f>IF(AND(I1799="Settled",ISNUMBER(K1799)),1,0)</x:f>
        <x:v>1</x:v>
      </x:c>
      <x:c r="O1799" s="4" t="n">
        <x:f>IF(N1799=1,IF(K1799&gt;Summary!$B$5,1,0),"")</x:f>
        <x:v>1</x:v>
      </x:c>
      <x:c r="P1799" s="12" t="n">
        <x:f>IF(AND(ISNUMBER(F1799),ISNUMBER(G1799),G1799&gt;0),F1799/G1799,"")</x:f>
        <x:v>9.27481821482364</x:v>
      </x:c>
      <x:c r="Q1799" s="14" t="d">
        <x:v>2025-06-07T00:00:00.000Z</x:v>
      </x:c>
      <x:c r="R1799" t="str">
        <x:v>P00082</x:v>
      </x:c>
      <x:c r="S1799" t="str">
        <x:v>I01798</x:v>
      </x:c>
      <x:c r="T1799" t="str">
        <x:v>R03</x:v>
      </x:c>
      <x:c r="U1799" t="n">
        <x:v>0</x:v>
      </x:c>
      <x:c r="V1799" t="n">
        <x:v>0</x:v>
      </x:c>
    </x:row>
    <x:row r="1800" ht="20" customHeight="1">
      <x:c r="A1800" s="4" t="str">
        <x:v>C01799</x:v>
      </x:c>
      <x:c r="B1800" s="4" t="str">
        <x:v>Property</x:v>
      </x:c>
      <x:c r="C1800" s="4" t="str">
        <x:v>South</x:v>
      </x:c>
      <x:c r="D1800" s="4" t="str">
        <x:v>Water Damage</x:v>
      </x:c>
      <x:c r="E1800" s="4" t="str">
        <x:v>Medium</x:v>
      </x:c>
      <x:c r="F1800" s="10" t="n">
        <x:v>26427.02</x:v>
      </x:c>
      <x:c r="G1800" s="10" t="n">
        <x:v>9334.58</x:v>
      </x:c>
      <x:c r="H1800" s="11" t="n">
        <x:v>6</x:v>
      </x:c>
      <x:c r="I1800" s="11" t="str">
        <x:v>Settled</x:v>
      </x:c>
      <x:c r="J1800" s="11" t="n">
        <x:v>2</x:v>
      </x:c>
      <x:c r="K1800" s="11" t="n">
        <x:v>18</x:v>
      </x:c>
      <x:c r="L1800" s="11" t="n">
        <x:v>0</x:v>
      </x:c>
      <x:c r="M1800" s="4" t="str">
        <x:v>2025-08</x:v>
      </x:c>
      <x:c r="N1800" s="4" t="n">
        <x:f>IF(AND(I1800="Settled",ISNUMBER(K1800)),1,0)</x:f>
        <x:v>1</x:v>
      </x:c>
      <x:c r="O1800" s="4" t="n">
        <x:f>IF(N1800=1,IF(K1800&gt;Summary!$B$5,1,0),"")</x:f>
        <x:v>0</x:v>
      </x:c>
      <x:c r="P1800" s="12" t="n">
        <x:f>IF(AND(ISNUMBER(F1800),ISNUMBER(G1800),G1800&gt;0),F1800/G1800,"")</x:f>
        <x:v>2.831088276065983</x:v>
      </x:c>
      <x:c r="Q1800" s="14" t="d">
        <x:v>2025-08-11T00:00:00.000Z</x:v>
      </x:c>
      <x:c r="R1800" t="str">
        <x:v>P00803</x:v>
      </x:c>
      <x:c r="S1800" t="str">
        <x:v>I01799</x:v>
      </x:c>
      <x:c r="T1800" t="str">
        <x:v>R01</x:v>
      </x:c>
      <x:c r="U1800" t="n">
        <x:v>0</x:v>
      </x:c>
      <x:c r="V1800" t="n">
        <x:v>0</x:v>
      </x:c>
    </x:row>
    <x:row r="1801" ht="20" customHeight="1">
      <x:c r="A1801" s="4" t="str">
        <x:v>C01800</x:v>
      </x:c>
      <x:c r="B1801" s="4" t="str">
        <x:v>Motor</x:v>
      </x:c>
      <x:c r="C1801" s="4" t="str">
        <x:v>North</x:v>
      </x:c>
      <x:c r="D1801" s="4" t="str">
        <x:v>Collision</x:v>
      </x:c>
      <x:c r="E1801" s="4" t="str">
        <x:v>Low</x:v>
      </x:c>
      <x:c r="F1801" s="10" t="n">
        <x:v>17269.03</x:v>
      </x:c>
      <x:c r="G1801" s="10" t="n">
        <x:v>25560.03</x:v>
      </x:c>
      <x:c r="H1801" s="11" t="n">
        <x:v>1</x:v>
      </x:c>
      <x:c r="I1801" s="11" t="str">
        <x:v>Settled</x:v>
      </x:c>
      <x:c r="J1801" s="11" t="n">
        <x:v>4</x:v>
      </x:c>
      <x:c r="K1801" s="11" t="n">
        <x:v>24</x:v>
      </x:c>
      <x:c r="L1801" s="11" t="n">
        <x:v>0</x:v>
      </x:c>
      <x:c r="M1801" s="4" t="str">
        <x:v>2025-05</x:v>
      </x:c>
      <x:c r="N1801" s="4" t="n">
        <x:f>IF(AND(I1801="Settled",ISNUMBER(K1801)),1,0)</x:f>
        <x:v>1</x:v>
      </x:c>
      <x:c r="O1801" s="4" t="n">
        <x:f>IF(N1801=1,IF(K1801&gt;Summary!$B$5,1,0),"")</x:f>
        <x:v>0</x:v>
      </x:c>
      <x:c r="P1801" s="12" t="n">
        <x:f>IF(AND(ISNUMBER(F1801),ISNUMBER(G1801),G1801&gt;0),F1801/G1801,"")</x:f>
        <x:v>0.675626358811003</x:v>
      </x:c>
      <x:c r="Q1801" s="14" t="d">
        <x:v>2025-05-18T00:00:00.000Z</x:v>
      </x:c>
      <x:c r="R1801" t="str">
        <x:v>P00718</x:v>
      </x:c>
      <x:c r="S1801" t="str">
        <x:v>I01800</x:v>
      </x:c>
      <x:c r="T1801" t="str">
        <x:v>R02</x:v>
      </x:c>
      <x:c r="U1801" t="n">
        <x:v>0</x:v>
      </x:c>
      <x:c r="V1801" t="n">
        <x:v>0</x:v>
      </x:c>
    </x:row>
    <x:row r="1802" ht="20" customHeight="1">
      <x:c r="A1802" s="4" t="str">
        <x:v>C01801</x:v>
      </x:c>
      <x:c r="B1802" s="4" t="str">
        <x:v>Property</x:v>
      </x:c>
      <x:c r="C1802" s="4" t="str">
        <x:v>West</x:v>
      </x:c>
      <x:c r="D1802" s="4" t="str">
        <x:v>Flood</x:v>
      </x:c>
      <x:c r="E1802" s="4" t="str">
        <x:v>Medium</x:v>
      </x:c>
      <x:c r="F1802" s="10" t="n">
        <x:v>108079.95</x:v>
      </x:c>
      <x:c r="G1802" s="10" t="n">
        <x:v>10387.41</x:v>
      </x:c>
      <x:c r="H1802" s="11" t="n">
        <x:v>8</x:v>
      </x:c>
      <x:c r="I1802" s="11" t="str">
        <x:v>Settled</x:v>
      </x:c>
      <x:c r="J1802" s="11" t="n">
        <x:v>2</x:v>
      </x:c>
      <x:c r="K1802" s="11" t="n">
        <x:v>17</x:v>
      </x:c>
      <x:c r="L1802" s="11" t="n">
        <x:v>0</x:v>
      </x:c>
      <x:c r="M1802" s="4" t="str">
        <x:v>2025-09</x:v>
      </x:c>
      <x:c r="N1802" s="4" t="n">
        <x:f>IF(AND(I1802="Settled",ISNUMBER(K1802)),1,0)</x:f>
        <x:v>1</x:v>
      </x:c>
      <x:c r="O1802" s="4" t="n">
        <x:f>IF(N1802=1,IF(K1802&gt;Summary!$B$5,1,0),"")</x:f>
        <x:v>0</x:v>
      </x:c>
      <x:c r="P1802" s="12" t="n">
        <x:f>IF(AND(ISNUMBER(F1802),ISNUMBER(G1802),G1802&gt;0),F1802/G1802,"")</x:f>
        <x:v>10.404898815007783</x:v>
      </x:c>
      <x:c r="Q1802" s="14" t="d">
        <x:v>2025-09-05T00:00:00.000Z</x:v>
      </x:c>
      <x:c r="R1802" t="str">
        <x:v>P00813</x:v>
      </x:c>
      <x:c r="S1802" t="str">
        <x:v>I01801</x:v>
      </x:c>
      <x:c r="T1802" t="str">
        <x:v>R03</x:v>
      </x:c>
      <x:c r="U1802" t="n">
        <x:v>0</x:v>
      </x:c>
      <x:c r="V1802" t="n">
        <x:v>0</x:v>
      </x:c>
    </x:row>
    <x:row r="1803" ht="20" customHeight="1">
      <x:c r="A1803" s="4" t="str">
        <x:v>C01802</x:v>
      </x:c>
      <x:c r="B1803" s="4" t="str">
        <x:v>Motor</x:v>
      </x:c>
      <x:c r="C1803" s="4" t="str">
        <x:v>West</x:v>
      </x:c>
      <x:c r="D1803" s="4" t="str">
        <x:v>Theft</x:v>
      </x:c>
      <x:c r="E1803" s="4" t="str">
        <x:v>Medium</x:v>
      </x:c>
      <x:c r="F1803" s="10" t="n">
        <x:v>81352.37</x:v>
      </x:c>
      <x:c r="G1803" s="10" t="n">
        <x:v>14191.49</x:v>
      </x:c>
      <x:c r="H1803" s="11" t="n">
        <x:v>9</x:v>
      </x:c>
      <x:c r="I1803" s="11" t="str">
        <x:v>Pending</x:v>
      </x:c>
      <x:c r="J1803" s="11" t="n">
        <x:v>3</x:v>
      </x:c>
      <x:c r="K1803" s="11"/>
      <x:c r="L1803" s="11" t="n">
        <x:v>0</x:v>
      </x:c>
      <x:c r="M1803" s="4" t="str">
        <x:v>2025-09</x:v>
      </x:c>
      <x:c r="N1803" s="4" t="n">
        <x:f>IF(AND(I1803="Settled",ISNUMBER(K1803)),1,0)</x:f>
        <x:v>0</x:v>
      </x:c>
      <x:c r="O1803" s="4" t="str">
        <x:f>IF(N1803=1,IF(K1803&gt;Summary!$B$5,1,0),"")</x:f>
      </x:c>
      <x:c r="P1803" s="12" t="n">
        <x:f>IF(AND(ISNUMBER(F1803),ISNUMBER(G1803),G1803&gt;0),F1803/G1803,"")</x:f>
        <x:v>5.732475589243976</x:v>
      </x:c>
      <x:c r="Q1803" s="14" t="d">
        <x:v>2025-09-25T00:00:00.000Z</x:v>
      </x:c>
      <x:c r="R1803" t="str">
        <x:v>P00275</x:v>
      </x:c>
      <x:c r="S1803" t="str">
        <x:v>I01802</x:v>
      </x:c>
      <x:c r="T1803" t="str">
        <x:v>R03</x:v>
      </x:c>
      <x:c r="U1803" t="n">
        <x:v>0</x:v>
      </x:c>
      <x:c r="V1803" t="n">
        <x:v>0</x:v>
      </x:c>
    </x:row>
    <x:row r="1804" ht="20" customHeight="1">
      <x:c r="A1804" s="4" t="str">
        <x:v>C01803</x:v>
      </x:c>
      <x:c r="B1804" s="4" t="str">
        <x:v>Motor</x:v>
      </x:c>
      <x:c r="C1804" s="4" t="str">
        <x:v>West</x:v>
      </x:c>
      <x:c r="D1804" s="4" t="str">
        <x:v>Theft</x:v>
      </x:c>
      <x:c r="E1804" s="4" t="str">
        <x:v>Medium</x:v>
      </x:c>
      <x:c r="F1804" s="10" t="n">
        <x:v>40595.74</x:v>
      </x:c>
      <x:c r="G1804" s="10" t="n">
        <x:v>12915.86</x:v>
      </x:c>
      <x:c r="H1804" s="11" t="n">
        <x:v>3</x:v>
      </x:c>
      <x:c r="I1804" s="11" t="str">
        <x:v>Pending</x:v>
      </x:c>
      <x:c r="J1804" s="11" t="n">
        <x:v>5</x:v>
      </x:c>
      <x:c r="K1804" s="11"/>
      <x:c r="L1804" s="11" t="n">
        <x:v>1</x:v>
      </x:c>
      <x:c r="M1804" s="4" t="str">
        <x:v>2025-11</x:v>
      </x:c>
      <x:c r="N1804" s="4" t="n">
        <x:f>IF(AND(I1804="Settled",ISNUMBER(K1804)),1,0)</x:f>
        <x:v>0</x:v>
      </x:c>
      <x:c r="O1804" s="4" t="str">
        <x:f>IF(N1804=1,IF(K1804&gt;Summary!$B$5,1,0),"")</x:f>
      </x:c>
      <x:c r="P1804" s="12" t="n">
        <x:f>IF(AND(ISNUMBER(F1804),ISNUMBER(G1804),G1804&gt;0),F1804/G1804,"")</x:f>
        <x:v>3.1430922911830876</x:v>
      </x:c>
      <x:c r="Q1804" s="14" t="d">
        <x:v>2025-11-24T00:00:00.000Z</x:v>
      </x:c>
      <x:c r="R1804" t="str">
        <x:v>P00745</x:v>
      </x:c>
      <x:c r="S1804" t="str">
        <x:v>I01803</x:v>
      </x:c>
      <x:c r="T1804" t="str">
        <x:v>R03</x:v>
      </x:c>
      <x:c r="U1804" t="n">
        <x:v>0</x:v>
      </x:c>
      <x:c r="V1804" t="n">
        <x:v>0</x:v>
      </x:c>
    </x:row>
    <x:row r="1805" ht="20" customHeight="1">
      <x:c r="A1805" s="4" t="str">
        <x:v>C01804</x:v>
      </x:c>
      <x:c r="B1805" s="4" t="str">
        <x:v>Motor</x:v>
      </x:c>
      <x:c r="C1805" s="4" t="str">
        <x:v>South</x:v>
      </x:c>
      <x:c r="D1805" s="4" t="str">
        <x:v>Theft</x:v>
      </x:c>
      <x:c r="E1805" s="4" t="str">
        <x:v>Medium</x:v>
      </x:c>
      <x:c r="F1805" s="10" t="n">
        <x:v>34953.68</x:v>
      </x:c>
      <x:c r="G1805" s="10" t="n">
        <x:v>23611.16</x:v>
      </x:c>
      <x:c r="H1805" s="11" t="n">
        <x:v>1</x:v>
      </x:c>
      <x:c r="I1805" s="11" t="str">
        <x:v>Settled</x:v>
      </x:c>
      <x:c r="J1805" s="11" t="n">
        <x:v>6</x:v>
      </x:c>
      <x:c r="K1805" s="11" t="n">
        <x:v>31</x:v>
      </x:c>
      <x:c r="L1805" s="11" t="n">
        <x:v>1</x:v>
      </x:c>
      <x:c r="M1805" s="4" t="str">
        <x:v>2025-12</x:v>
      </x:c>
      <x:c r="N1805" s="4" t="n">
        <x:f>IF(AND(I1805="Settled",ISNUMBER(K1805)),1,0)</x:f>
        <x:v>1</x:v>
      </x:c>
      <x:c r="O1805" s="4" t="n">
        <x:f>IF(N1805=1,IF(K1805&gt;Summary!$B$5,1,0),"")</x:f>
        <x:v>1</x:v>
      </x:c>
      <x:c r="P1805" s="12" t="n">
        <x:f>IF(AND(ISNUMBER(F1805),ISNUMBER(G1805),G1805&gt;0),F1805/G1805,"")</x:f>
        <x:v>1.4803880876670186</x:v>
      </x:c>
      <x:c r="Q1805" s="14" t="d">
        <x:v>2025-12-15T00:00:00.000Z</x:v>
      </x:c>
      <x:c r="R1805" t="str">
        <x:v>P00197</x:v>
      </x:c>
      <x:c r="S1805" t="str">
        <x:v>I01804</x:v>
      </x:c>
      <x:c r="T1805" t="str">
        <x:v>R01</x:v>
      </x:c>
      <x:c r="U1805" t="n">
        <x:v>0</x:v>
      </x:c>
      <x:c r="V1805" t="n">
        <x:v>0</x:v>
      </x:c>
    </x:row>
    <x:row r="1806" ht="20" customHeight="1">
      <x:c r="A1806" s="4" t="str">
        <x:v>C01805</x:v>
      </x:c>
      <x:c r="B1806" s="4" t="str">
        <x:v>Property</x:v>
      </x:c>
      <x:c r="C1806" s="4" t="str">
        <x:v>West</x:v>
      </x:c>
      <x:c r="D1806" s="4" t="str">
        <x:v>Water Damage</x:v>
      </x:c>
      <x:c r="E1806" s="4" t="str">
        <x:v>High</x:v>
      </x:c>
      <x:c r="F1806" s="10" t="n">
        <x:v>167933.08</x:v>
      </x:c>
      <x:c r="G1806" s="10" t="n">
        <x:v>15472.42</x:v>
      </x:c>
      <x:c r="H1806" s="11" t="n">
        <x:v>5</x:v>
      </x:c>
      <x:c r="I1806" s="11" t="str">
        <x:v>Pending</x:v>
      </x:c>
      <x:c r="J1806" s="11" t="n">
        <x:v>3</x:v>
      </x:c>
      <x:c r="K1806" s="11"/>
      <x:c r="L1806" s="11" t="n">
        <x:v>0</x:v>
      </x:c>
      <x:c r="M1806" s="4" t="str">
        <x:v>2025-09</x:v>
      </x:c>
      <x:c r="N1806" s="4" t="n">
        <x:f>IF(AND(I1806="Settled",ISNUMBER(K1806)),1,0)</x:f>
        <x:v>0</x:v>
      </x:c>
      <x:c r="O1806" s="4" t="str">
        <x:f>IF(N1806=1,IF(K1806&gt;Summary!$B$5,1,0),"")</x:f>
      </x:c>
      <x:c r="P1806" s="12" t="n">
        <x:f>IF(AND(ISNUMBER(F1806),ISNUMBER(G1806),G1806&gt;0),F1806/G1806,"")</x:f>
        <x:v>10.853704850307837</x:v>
      </x:c>
      <x:c r="Q1806" s="14" t="d">
        <x:v>2025-09-17T00:00:00.000Z</x:v>
      </x:c>
      <x:c r="R1806" t="str">
        <x:v>P01514</x:v>
      </x:c>
      <x:c r="S1806" t="str">
        <x:v>I01805</x:v>
      </x:c>
      <x:c r="T1806" t="str">
        <x:v>R03</x:v>
      </x:c>
      <x:c r="U1806" t="n">
        <x:v>0</x:v>
      </x:c>
      <x:c r="V1806" t="n">
        <x:v>0</x:v>
      </x:c>
    </x:row>
    <x:row r="1807" ht="20" customHeight="1">
      <x:c r="A1807" s="4" t="str">
        <x:v>C01806</x:v>
      </x:c>
      <x:c r="B1807" s="4" t="str">
        <x:v>Motor</x:v>
      </x:c>
      <x:c r="C1807" s="4" t="str">
        <x:v>West</x:v>
      </x:c>
      <x:c r="D1807" s="4" t="str">
        <x:v>Theft</x:v>
      </x:c>
      <x:c r="E1807" s="4" t="str">
        <x:v>Low</x:v>
      </x:c>
      <x:c r="F1807" s="10" t="n">
        <x:v>13568.4</x:v>
      </x:c>
      <x:c r="G1807" s="10" t="n">
        <x:v>19040.89</x:v>
      </x:c>
      <x:c r="H1807" s="11" t="n">
        <x:v>1</x:v>
      </x:c>
      <x:c r="I1807" s="11" t="str">
        <x:v>Settled</x:v>
      </x:c>
      <x:c r="J1807" s="11" t="n">
        <x:v>4</x:v>
      </x:c>
      <x:c r="K1807" s="11" t="n">
        <x:v>32</x:v>
      </x:c>
      <x:c r="L1807" s="11" t="n">
        <x:v>1</x:v>
      </x:c>
      <x:c r="M1807" s="4" t="str">
        <x:v>2025-10</x:v>
      </x:c>
      <x:c r="N1807" s="4" t="n">
        <x:f>IF(AND(I1807="Settled",ISNUMBER(K1807)),1,0)</x:f>
        <x:v>1</x:v>
      </x:c>
      <x:c r="O1807" s="4" t="n">
        <x:f>IF(N1807=1,IF(K1807&gt;Summary!$B$5,1,0),"")</x:f>
        <x:v>1</x:v>
      </x:c>
      <x:c r="P1807" s="12" t="n">
        <x:f>IF(AND(ISNUMBER(F1807),ISNUMBER(G1807),G1807&gt;0),F1807/G1807,"")</x:f>
        <x:v>0.7125927412006476</x:v>
      </x:c>
      <x:c r="Q1807" s="14" t="d">
        <x:v>2025-10-03T00:00:00.000Z</x:v>
      </x:c>
      <x:c r="R1807" t="str">
        <x:v>P00940</x:v>
      </x:c>
      <x:c r="S1807" t="str">
        <x:v>I01806</x:v>
      </x:c>
      <x:c r="T1807" t="str">
        <x:v>R03</x:v>
      </x:c>
      <x:c r="U1807" t="n">
        <x:v>0</x:v>
      </x:c>
      <x:c r="V1807" t="n">
        <x:v>0</x:v>
      </x:c>
    </x:row>
    <x:row r="1808" ht="20" customHeight="1">
      <x:c r="A1808" s="4" t="str">
        <x:v>C01807</x:v>
      </x:c>
      <x:c r="B1808" s="4" t="str">
        <x:v>Property</x:v>
      </x:c>
      <x:c r="C1808" s="4" t="str">
        <x:v>South</x:v>
      </x:c>
      <x:c r="D1808" s="4" t="str">
        <x:v>Fire</x:v>
      </x:c>
      <x:c r="E1808" s="4" t="str">
        <x:v>Medium</x:v>
      </x:c>
      <x:c r="F1808" s="10" t="n">
        <x:v>161910.93</x:v>
      </x:c>
      <x:c r="G1808" s="10" t="n">
        <x:v>13897.42</x:v>
      </x:c>
      <x:c r="H1808" s="11" t="n">
        <x:v>1</x:v>
      </x:c>
      <x:c r="I1808" s="11" t="str">
        <x:v>Pending</x:v>
      </x:c>
      <x:c r="J1808" s="11" t="n">
        <x:v>5</x:v>
      </x:c>
      <x:c r="K1808" s="11"/>
      <x:c r="L1808" s="11" t="n">
        <x:v>1</x:v>
      </x:c>
      <x:c r="M1808" s="4" t="str">
        <x:v>2025-10</x:v>
      </x:c>
      <x:c r="N1808" s="4" t="n">
        <x:f>IF(AND(I1808="Settled",ISNUMBER(K1808)),1,0)</x:f>
        <x:v>0</x:v>
      </x:c>
      <x:c r="O1808" s="4" t="str">
        <x:f>IF(N1808=1,IF(K1808&gt;Summary!$B$5,1,0),"")</x:f>
      </x:c>
      <x:c r="P1808" s="12" t="n">
        <x:f>IF(AND(ISNUMBER(F1808),ISNUMBER(G1808),G1808&gt;0),F1808/G1808,"")</x:f>
        <x:v>11.650430799385784</x:v>
      </x:c>
      <x:c r="Q1808" s="14" t="d">
        <x:v>2025-10-09T00:00:00.000Z</x:v>
      </x:c>
      <x:c r="R1808" t="str">
        <x:v>P00056</x:v>
      </x:c>
      <x:c r="S1808" t="str">
        <x:v>I01807</x:v>
      </x:c>
      <x:c r="T1808" t="str">
        <x:v>R01</x:v>
      </x:c>
      <x:c r="U1808" t="n">
        <x:v>0</x:v>
      </x:c>
      <x:c r="V1808" t="n">
        <x:v>0</x:v>
      </x:c>
    </x:row>
    <x:row r="1809" ht="20" customHeight="1">
      <x:c r="A1809" s="4" t="str">
        <x:v>C01808</x:v>
      </x:c>
      <x:c r="B1809" s="4" t="str">
        <x:v>Property</x:v>
      </x:c>
      <x:c r="C1809" s="4" t="str">
        <x:v>North</x:v>
      </x:c>
      <x:c r="D1809" s="4" t="str">
        <x:v>Fire</x:v>
      </x:c>
      <x:c r="E1809" s="4" t="str">
        <x:v>Low</x:v>
      </x:c>
      <x:c r="F1809" s="10" t="n">
        <x:v>65915.33</x:v>
      </x:c>
      <x:c r="G1809" s="10" t="n">
        <x:v>15599.72</x:v>
      </x:c>
      <x:c r="H1809" s="11" t="n">
        <x:v>6</x:v>
      </x:c>
      <x:c r="I1809" s="11" t="str">
        <x:v>Settled</x:v>
      </x:c>
      <x:c r="J1809" s="11" t="n">
        <x:v>6</x:v>
      </x:c>
      <x:c r="K1809" s="11" t="n">
        <x:v>22</x:v>
      </x:c>
      <x:c r="L1809" s="11" t="n">
        <x:v>1</x:v>
      </x:c>
      <x:c r="M1809" s="4" t="str">
        <x:v>2025-05</x:v>
      </x:c>
      <x:c r="N1809" s="4" t="n">
        <x:f>IF(AND(I1809="Settled",ISNUMBER(K1809)),1,0)</x:f>
        <x:v>1</x:v>
      </x:c>
      <x:c r="O1809" s="4" t="n">
        <x:f>IF(N1809=1,IF(K1809&gt;Summary!$B$5,1,0),"")</x:f>
        <x:v>0</x:v>
      </x:c>
      <x:c r="P1809" s="12" t="n">
        <x:f>IF(AND(ISNUMBER(F1809),ISNUMBER(G1809),G1809&gt;0),F1809/G1809,"")</x:f>
        <x:v>4.225417507493725</x:v>
      </x:c>
      <x:c r="Q1809" s="14" t="d">
        <x:v>2025-05-01T00:00:00.000Z</x:v>
      </x:c>
      <x:c r="R1809" t="str">
        <x:v>P00810</x:v>
      </x:c>
      <x:c r="S1809" t="str">
        <x:v>I01808</x:v>
      </x:c>
      <x:c r="T1809" t="str">
        <x:v>R02</x:v>
      </x:c>
      <x:c r="U1809" t="n">
        <x:v>0</x:v>
      </x:c>
      <x:c r="V1809" t="n">
        <x:v>0</x:v>
      </x:c>
    </x:row>
    <x:row r="1810" ht="20" customHeight="1">
      <x:c r="A1810" s="4" t="str">
        <x:v>C01809</x:v>
      </x:c>
      <x:c r="B1810" s="4" t="str">
        <x:v>Motor</x:v>
      </x:c>
      <x:c r="C1810" s="4" t="str">
        <x:v>South</x:v>
      </x:c>
      <x:c r="D1810" s="4" t="str">
        <x:v>Theft</x:v>
      </x:c>
      <x:c r="E1810" s="4" t="str">
        <x:v>High</x:v>
      </x:c>
      <x:c r="F1810" s="10" t="n">
        <x:v>157211.62</x:v>
      </x:c>
      <x:c r="G1810" s="10" t="n">
        <x:v>7328.95</x:v>
      </x:c>
      <x:c r="H1810" s="11" t="n">
        <x:v>10</x:v>
      </x:c>
      <x:c r="I1810" s="11" t="str">
        <x:v>Settled</x:v>
      </x:c>
      <x:c r="J1810" s="11" t="n">
        <x:v>6</x:v>
      </x:c>
      <x:c r="K1810" s="11" t="n">
        <x:v>40</x:v>
      </x:c>
      <x:c r="L1810" s="11" t="n">
        <x:v>1</x:v>
      </x:c>
      <x:c r="M1810" s="4" t="str">
        <x:v>2025-12</x:v>
      </x:c>
      <x:c r="N1810" s="4" t="n">
        <x:f>IF(AND(I1810="Settled",ISNUMBER(K1810)),1,0)</x:f>
        <x:v>1</x:v>
      </x:c>
      <x:c r="O1810" s="4" t="n">
        <x:f>IF(N1810=1,IF(K1810&gt;Summary!$B$5,1,0),"")</x:f>
        <x:v>1</x:v>
      </x:c>
      <x:c r="P1810" s="12" t="n">
        <x:f>IF(AND(ISNUMBER(F1810),ISNUMBER(G1810),G1810&gt;0),F1810/G1810,"")</x:f>
        <x:v>21.450769892003628</x:v>
      </x:c>
      <x:c r="Q1810" s="14" t="d">
        <x:v>2025-12-01T00:00:00.000Z</x:v>
      </x:c>
      <x:c r="R1810" t="str">
        <x:v>P01483</x:v>
      </x:c>
      <x:c r="S1810" t="str">
        <x:v>I01809</x:v>
      </x:c>
      <x:c r="T1810" t="str">
        <x:v>R01</x:v>
      </x:c>
      <x:c r="U1810" t="n">
        <x:v>0</x:v>
      </x:c>
      <x:c r="V1810" t="n">
        <x:v>0</x:v>
      </x:c>
    </x:row>
    <x:row r="1811" ht="20" customHeight="1">
      <x:c r="A1811" s="4" t="str">
        <x:v>C01810</x:v>
      </x:c>
      <x:c r="B1811" s="4" t="str">
        <x:v>Motor</x:v>
      </x:c>
      <x:c r="C1811" s="4" t="str">
        <x:v>South</x:v>
      </x:c>
      <x:c r="D1811" s="4" t="str">
        <x:v>Theft</x:v>
      </x:c>
      <x:c r="E1811" s="4" t="str">
        <x:v>Low</x:v>
      </x:c>
      <x:c r="F1811" s="10" t="n">
        <x:v>36249.2</x:v>
      </x:c>
      <x:c r="G1811" s="10" t="n">
        <x:v>10147.18</x:v>
      </x:c>
      <x:c r="H1811" s="11" t="n">
        <x:v>7</x:v>
      </x:c>
      <x:c r="I1811" s="11" t="str">
        <x:v>Settled</x:v>
      </x:c>
      <x:c r="J1811" s="11" t="n">
        <x:v>4</x:v>
      </x:c>
      <x:c r="K1811" s="11" t="n">
        <x:v>26</x:v>
      </x:c>
      <x:c r="L1811" s="11" t="n">
        <x:v>1</x:v>
      </x:c>
      <x:c r="M1811" s="4" t="str">
        <x:v>2025-07</x:v>
      </x:c>
      <x:c r="N1811" s="4" t="n">
        <x:f>IF(AND(I1811="Settled",ISNUMBER(K1811)),1,0)</x:f>
        <x:v>1</x:v>
      </x:c>
      <x:c r="O1811" s="4" t="n">
        <x:f>IF(N1811=1,IF(K1811&gt;Summary!$B$5,1,0),"")</x:f>
        <x:v>0</x:v>
      </x:c>
      <x:c r="P1811" s="12" t="n">
        <x:f>IF(AND(ISNUMBER(F1811),ISNUMBER(G1811),G1811&gt;0),F1811/G1811,"")</x:f>
        <x:v>3.5723422665213387</x:v>
      </x:c>
      <x:c r="Q1811" s="14" t="d">
        <x:v>2025-07-06T00:00:00.000Z</x:v>
      </x:c>
      <x:c r="R1811" t="str">
        <x:v>P01189</x:v>
      </x:c>
      <x:c r="S1811" t="str">
        <x:v>I01810</x:v>
      </x:c>
      <x:c r="T1811" t="str">
        <x:v>R01</x:v>
      </x:c>
      <x:c r="U1811" t="n">
        <x:v>0</x:v>
      </x:c>
      <x:c r="V1811" t="n">
        <x:v>0</x:v>
      </x:c>
    </x:row>
    <x:row r="1812" ht="20" customHeight="1">
      <x:c r="A1812" s="4" t="str">
        <x:v>C01811</x:v>
      </x:c>
      <x:c r="B1812" s="4" t="str">
        <x:v>Motor</x:v>
      </x:c>
      <x:c r="C1812" s="4" t="str">
        <x:v>South</x:v>
      </x:c>
      <x:c r="D1812" s="4" t="str">
        <x:v>Glass Damage</x:v>
      </x:c>
      <x:c r="E1812" s="4" t="str">
        <x:v>Low</x:v>
      </x:c>
      <x:c r="F1812" s="10" t="n">
        <x:v>11873.85</x:v>
      </x:c>
      <x:c r="G1812" s="10" t="n">
        <x:v>12540.6</x:v>
      </x:c>
      <x:c r="H1812" s="11" t="n">
        <x:v>1</x:v>
      </x:c>
      <x:c r="I1812" s="11" t="str">
        <x:v>Settled</x:v>
      </x:c>
      <x:c r="J1812" s="11" t="n">
        <x:v>3</x:v>
      </x:c>
      <x:c r="K1812" s="11" t="n">
        <x:v>9</x:v>
      </x:c>
      <x:c r="L1812" s="11" t="n">
        <x:v>0</x:v>
      </x:c>
      <x:c r="M1812" s="4" t="str">
        <x:v>2025-11</x:v>
      </x:c>
      <x:c r="N1812" s="4" t="n">
        <x:f>IF(AND(I1812="Settled",ISNUMBER(K1812)),1,0)</x:f>
        <x:v>1</x:v>
      </x:c>
      <x:c r="O1812" s="4" t="n">
        <x:f>IF(N1812=1,IF(K1812&gt;Summary!$B$5,1,0),"")</x:f>
        <x:v>0</x:v>
      </x:c>
      <x:c r="P1812" s="12" t="n">
        <x:f>IF(AND(ISNUMBER(F1812),ISNUMBER(G1812),G1812&gt;0),F1812/G1812,"")</x:f>
        <x:v>0.9468326874312234</x:v>
      </x:c>
      <x:c r="Q1812" s="14" t="d">
        <x:v>2025-11-13T00:00:00.000Z</x:v>
      </x:c>
      <x:c r="R1812" t="str">
        <x:v>P00437</x:v>
      </x:c>
      <x:c r="S1812" t="str">
        <x:v>I01811</x:v>
      </x:c>
      <x:c r="T1812" t="str">
        <x:v>R01</x:v>
      </x:c>
      <x:c r="U1812" t="n">
        <x:v>0</x:v>
      </x:c>
      <x:c r="V1812" t="n">
        <x:v>0</x:v>
      </x:c>
    </x:row>
    <x:row r="1813" ht="20" customHeight="1">
      <x:c r="A1813" s="4" t="str">
        <x:v>C01812</x:v>
      </x:c>
      <x:c r="B1813" s="4" t="str">
        <x:v>Motor</x:v>
      </x:c>
      <x:c r="C1813" s="4" t="str">
        <x:v>South</x:v>
      </x:c>
      <x:c r="D1813" s="4" t="str">
        <x:v>Collision</x:v>
      </x:c>
      <x:c r="E1813" s="4" t="str">
        <x:v>High</x:v>
      </x:c>
      <x:c r="F1813" s="10" t="n">
        <x:v>43626.94</x:v>
      </x:c>
      <x:c r="G1813" s="10" t="n">
        <x:v>22330.34</x:v>
      </x:c>
      <x:c r="H1813" s="11" t="n">
        <x:v>9</x:v>
      </x:c>
      <x:c r="I1813" s="11" t="str">
        <x:v>Settled</x:v>
      </x:c>
      <x:c r="J1813" s="11" t="n">
        <x:v>4</x:v>
      </x:c>
      <x:c r="K1813" s="11" t="n">
        <x:v>38</x:v>
      </x:c>
      <x:c r="L1813" s="11" t="n">
        <x:v>1</x:v>
      </x:c>
      <x:c r="M1813" s="4" t="str">
        <x:v>2025-03</x:v>
      </x:c>
      <x:c r="N1813" s="4" t="n">
        <x:f>IF(AND(I1813="Settled",ISNUMBER(K1813)),1,0)</x:f>
        <x:v>1</x:v>
      </x:c>
      <x:c r="O1813" s="4" t="n">
        <x:f>IF(N1813=1,IF(K1813&gt;Summary!$B$5,1,0),"")</x:f>
        <x:v>1</x:v>
      </x:c>
      <x:c r="P1813" s="12" t="n">
        <x:f>IF(AND(ISNUMBER(F1813),ISNUMBER(G1813),G1813&gt;0),F1813/G1813,"")</x:f>
        <x:v>1.953706929675052</x:v>
      </x:c>
      <x:c r="Q1813" s="14" t="d">
        <x:v>2025-03-21T00:00:00.000Z</x:v>
      </x:c>
      <x:c r="R1813" t="str">
        <x:v>P01428</x:v>
      </x:c>
      <x:c r="S1813" t="str">
        <x:v>I01812</x:v>
      </x:c>
      <x:c r="T1813" t="str">
        <x:v>R01</x:v>
      </x:c>
      <x:c r="U1813" t="n">
        <x:v>0</x:v>
      </x:c>
      <x:c r="V1813" t="n">
        <x:v>0</x:v>
      </x:c>
    </x:row>
    <x:row r="1814" ht="20" customHeight="1">
      <x:c r="A1814" s="4" t="str">
        <x:v>C01813</x:v>
      </x:c>
      <x:c r="B1814" s="4" t="str">
        <x:v>Property</x:v>
      </x:c>
      <x:c r="C1814" s="4" t="str">
        <x:v>Central</x:v>
      </x:c>
      <x:c r="D1814" s="4" t="str">
        <x:v>Water Damage</x:v>
      </x:c>
      <x:c r="E1814" s="4" t="str">
        <x:v>Medium</x:v>
      </x:c>
      <x:c r="F1814" s="10" t="n">
        <x:v>89403.37</x:v>
      </x:c>
      <x:c r="G1814" s="10" t="n">
        <x:v>10138.62</x:v>
      </x:c>
      <x:c r="H1814" s="11" t="n">
        <x:v>7</x:v>
      </x:c>
      <x:c r="I1814" s="11" t="str">
        <x:v>Settled</x:v>
      </x:c>
      <x:c r="J1814" s="11" t="n">
        <x:v>3</x:v>
      </x:c>
      <x:c r="K1814" s="11" t="n">
        <x:v>24</x:v>
      </x:c>
      <x:c r="L1814" s="11" t="n">
        <x:v>0</x:v>
      </x:c>
      <x:c r="M1814" s="4" t="str">
        <x:v>2025-04</x:v>
      </x:c>
      <x:c r="N1814" s="4" t="n">
        <x:f>IF(AND(I1814="Settled",ISNUMBER(K1814)),1,0)</x:f>
        <x:v>1</x:v>
      </x:c>
      <x:c r="O1814" s="4" t="n">
        <x:f>IF(N1814=1,IF(K1814&gt;Summary!$B$5,1,0),"")</x:f>
        <x:v>0</x:v>
      </x:c>
      <x:c r="P1814" s="12" t="n">
        <x:f>IF(AND(ISNUMBER(F1814),ISNUMBER(G1814),G1814&gt;0),F1814/G1814,"")</x:f>
        <x:v>8.818100490993842</x:v>
      </x:c>
      <x:c r="Q1814" s="14" t="d">
        <x:v>2025-04-24T00:00:00.000Z</x:v>
      </x:c>
      <x:c r="R1814" t="str">
        <x:v>P00297</x:v>
      </x:c>
      <x:c r="S1814" t="str">
        <x:v>I01813</x:v>
      </x:c>
      <x:c r="T1814" t="str">
        <x:v>R05</x:v>
      </x:c>
      <x:c r="U1814" t="n">
        <x:v>0</x:v>
      </x:c>
      <x:c r="V1814" t="n">
        <x:v>0</x:v>
      </x:c>
    </x:row>
    <x:row r="1815" ht="20" customHeight="1">
      <x:c r="A1815" s="4" t="str">
        <x:v>C01814</x:v>
      </x:c>
      <x:c r="B1815" s="4" t="str">
        <x:v>Motor</x:v>
      </x:c>
      <x:c r="C1815" s="4" t="str">
        <x:v>South</x:v>
      </x:c>
      <x:c r="D1815" s="4" t="str">
        <x:v>Theft</x:v>
      </x:c>
      <x:c r="E1815" s="4" t="str">
        <x:v>Low</x:v>
      </x:c>
      <x:c r="F1815" s="10" t="n">
        <x:v>7922.73</x:v>
      </x:c>
      <x:c r="G1815" s="10" t="n">
        <x:v>12050.8</x:v>
      </x:c>
      <x:c r="H1815" s="11" t="n">
        <x:v>10</x:v>
      </x:c>
      <x:c r="I1815" s="11" t="str">
        <x:v>Settled</x:v>
      </x:c>
      <x:c r="J1815" s="11" t="n">
        <x:v>5</x:v>
      </x:c>
      <x:c r="K1815" s="11" t="n">
        <x:v>32</x:v>
      </x:c>
      <x:c r="L1815" s="11" t="n">
        <x:v>1</x:v>
      </x:c>
      <x:c r="M1815" s="4" t="str">
        <x:v>2025-08</x:v>
      </x:c>
      <x:c r="N1815" s="4" t="n">
        <x:f>IF(AND(I1815="Settled",ISNUMBER(K1815)),1,0)</x:f>
        <x:v>1</x:v>
      </x:c>
      <x:c r="O1815" s="4" t="n">
        <x:f>IF(N1815=1,IF(K1815&gt;Summary!$B$5,1,0),"")</x:f>
        <x:v>1</x:v>
      </x:c>
      <x:c r="P1815" s="12" t="n">
        <x:f>IF(AND(ISNUMBER(F1815),ISNUMBER(G1815),G1815&gt;0),F1815/G1815,"")</x:f>
        <x:v>0.6574443190493577</x:v>
      </x:c>
      <x:c r="Q1815" s="14" t="d">
        <x:v>2025-08-15T00:00:00.000Z</x:v>
      </x:c>
      <x:c r="R1815" t="str">
        <x:v>P00395</x:v>
      </x:c>
      <x:c r="S1815" t="str">
        <x:v>I01814</x:v>
      </x:c>
      <x:c r="T1815" t="str">
        <x:v>R01</x:v>
      </x:c>
      <x:c r="U1815" t="n">
        <x:v>0</x:v>
      </x:c>
      <x:c r="V1815" t="n">
        <x:v>0</x:v>
      </x:c>
    </x:row>
    <x:row r="1816" ht="20" customHeight="1">
      <x:c r="A1816" s="4" t="str">
        <x:v>C01815</x:v>
      </x:c>
      <x:c r="B1816" s="4" t="str">
        <x:v>Motor</x:v>
      </x:c>
      <x:c r="C1816" s="4" t="str">
        <x:v>West</x:v>
      </x:c>
      <x:c r="D1816" s="4" t="str">
        <x:v>Collision</x:v>
      </x:c>
      <x:c r="E1816" s="4" t="str">
        <x:v>Low</x:v>
      </x:c>
      <x:c r="F1816" s="10" t="n">
        <x:v>42434.44</x:v>
      </x:c>
      <x:c r="G1816" s="10" t="n">
        <x:v>10935.25</x:v>
      </x:c>
      <x:c r="H1816" s="11" t="n">
        <x:v>7</x:v>
      </x:c>
      <x:c r="I1816" s="11" t="str">
        <x:v>Settled</x:v>
      </x:c>
      <x:c r="J1816" s="11" t="n">
        <x:v>4</x:v>
      </x:c>
      <x:c r="K1816" s="11" t="n">
        <x:v>22</x:v>
      </x:c>
      <x:c r="L1816" s="11" t="n">
        <x:v>0</x:v>
      </x:c>
      <x:c r="M1816" s="4" t="str">
        <x:v>2025-07</x:v>
      </x:c>
      <x:c r="N1816" s="4" t="n">
        <x:f>IF(AND(I1816="Settled",ISNUMBER(K1816)),1,0)</x:f>
        <x:v>1</x:v>
      </x:c>
      <x:c r="O1816" s="4" t="n">
        <x:f>IF(N1816=1,IF(K1816&gt;Summary!$B$5,1,0),"")</x:f>
        <x:v>0</x:v>
      </x:c>
      <x:c r="P1816" s="12" t="n">
        <x:f>IF(AND(ISNUMBER(F1816),ISNUMBER(G1816),G1816&gt;0),F1816/G1816,"")</x:f>
        <x:v>3.8805185066642283</x:v>
      </x:c>
      <x:c r="Q1816" s="14" t="d">
        <x:v>2025-07-31T00:00:00.000Z</x:v>
      </x:c>
      <x:c r="R1816" t="str">
        <x:v>P00248</x:v>
      </x:c>
      <x:c r="S1816" t="str">
        <x:v>I01815</x:v>
      </x:c>
      <x:c r="T1816" t="str">
        <x:v>R03</x:v>
      </x:c>
      <x:c r="U1816" t="n">
        <x:v>0</x:v>
      </x:c>
      <x:c r="V1816" t="n">
        <x:v>0</x:v>
      </x:c>
    </x:row>
    <x:row r="1817" ht="20" customHeight="1">
      <x:c r="A1817" s="4" t="str">
        <x:v>C01816</x:v>
      </x:c>
      <x:c r="B1817" s="4" t="str">
        <x:v>Motor</x:v>
      </x:c>
      <x:c r="C1817" s="4" t="str">
        <x:v>North</x:v>
      </x:c>
      <x:c r="D1817" s="4" t="str">
        <x:v>Collision</x:v>
      </x:c>
      <x:c r="E1817" s="4" t="str">
        <x:v>Low</x:v>
      </x:c>
      <x:c r="F1817" s="10" t="n">
        <x:v>6409.88</x:v>
      </x:c>
      <x:c r="G1817" s="10" t="n">
        <x:v>11644.63</x:v>
      </x:c>
      <x:c r="H1817" s="11" t="n">
        <x:v>8</x:v>
      </x:c>
      <x:c r="I1817" s="11" t="str">
        <x:v>Rejected</x:v>
      </x:c>
      <x:c r="J1817" s="11" t="n">
        <x:v>2</x:v>
      </x:c>
      <x:c r="K1817" s="11"/>
      <x:c r="L1817" s="11" t="n">
        <x:v>0</x:v>
      </x:c>
      <x:c r="M1817" s="4" t="str">
        <x:v>2025-05</x:v>
      </x:c>
      <x:c r="N1817" s="4" t="n">
        <x:f>IF(AND(I1817="Settled",ISNUMBER(K1817)),1,0)</x:f>
        <x:v>0</x:v>
      </x:c>
      <x:c r="O1817" s="4" t="str">
        <x:f>IF(N1817=1,IF(K1817&gt;Summary!$B$5,1,0),"")</x:f>
      </x:c>
      <x:c r="P1817" s="12" t="n">
        <x:f>IF(AND(ISNUMBER(F1817),ISNUMBER(G1817),G1817&gt;0),F1817/G1817,"")</x:f>
        <x:v>0.5504580222815152</x:v>
      </x:c>
      <x:c r="Q1817" s="14" t="d">
        <x:v>2025-05-27T00:00:00.000Z</x:v>
      </x:c>
      <x:c r="R1817" t="str">
        <x:v>P01477</x:v>
      </x:c>
      <x:c r="S1817" t="str">
        <x:v>I01816</x:v>
      </x:c>
      <x:c r="T1817" t="str">
        <x:v>R02</x:v>
      </x:c>
      <x:c r="U1817" t="n">
        <x:v>0</x:v>
      </x:c>
      <x:c r="V1817" t="n">
        <x:v>0</x:v>
      </x:c>
    </x:row>
    <x:row r="1818" ht="20" customHeight="1">
      <x:c r="A1818" s="4" t="str">
        <x:v>C01817</x:v>
      </x:c>
      <x:c r="B1818" s="4" t="str">
        <x:v>Property</x:v>
      </x:c>
      <x:c r="C1818" s="4" t="str">
        <x:v>South</x:v>
      </x:c>
      <x:c r="D1818" s="4" t="str">
        <x:v>Fire</x:v>
      </x:c>
      <x:c r="E1818" s="4" t="str">
        <x:v>High</x:v>
      </x:c>
      <x:c r="F1818" s="10" t="n">
        <x:v>1606329.34</x:v>
      </x:c>
      <x:c r="G1818" s="10" t="n">
        <x:v>3017.9</x:v>
      </x:c>
      <x:c r="H1818" s="11" t="n">
        <x:v>10</x:v>
      </x:c>
      <x:c r="I1818" s="11" t="str">
        <x:v>Settled</x:v>
      </x:c>
      <x:c r="J1818" s="11" t="n">
        <x:v>6</x:v>
      </x:c>
      <x:c r="K1818" s="11" t="n">
        <x:v>40</x:v>
      </x:c>
      <x:c r="L1818" s="11" t="n">
        <x:v>1</x:v>
      </x:c>
      <x:c r="M1818" s="4" t="str">
        <x:v>2025-03</x:v>
      </x:c>
      <x:c r="N1818" s="4" t="n">
        <x:f>IF(AND(I1818="Settled",ISNUMBER(K1818)),1,0)</x:f>
        <x:v>1</x:v>
      </x:c>
      <x:c r="O1818" s="4" t="n">
        <x:f>IF(N1818=1,IF(K1818&gt;Summary!$B$5,1,0),"")</x:f>
        <x:v>1</x:v>
      </x:c>
      <x:c r="P1818" s="12" t="n">
        <x:f>IF(AND(ISNUMBER(F1818),ISNUMBER(G1818),G1818&gt;0),F1818/G1818,"")</x:f>
        <x:v>532.2672520626926</x:v>
      </x:c>
      <x:c r="Q1818" s="14" t="d">
        <x:v>2025-03-22T00:00:00.000Z</x:v>
      </x:c>
      <x:c r="R1818" t="str">
        <x:v>P01148</x:v>
      </x:c>
      <x:c r="S1818" t="str">
        <x:v>I01817</x:v>
      </x:c>
      <x:c r="T1818" t="str">
        <x:v>R01</x:v>
      </x:c>
      <x:c r="U1818" t="n">
        <x:v>0</x:v>
      </x:c>
      <x:c r="V1818" t="n">
        <x:v>0</x:v>
      </x:c>
    </x:row>
    <x:row r="1819" ht="20" customHeight="1">
      <x:c r="A1819" s="4" t="str">
        <x:v>C01818</x:v>
      </x:c>
      <x:c r="B1819" s="4" t="str">
        <x:v>Property</x:v>
      </x:c>
      <x:c r="C1819" s="4" t="str">
        <x:v>East</x:v>
      </x:c>
      <x:c r="D1819" s="4" t="str">
        <x:v>Fire</x:v>
      </x:c>
      <x:c r="E1819" s="4" t="str">
        <x:v>Medium</x:v>
      </x:c>
      <x:c r="F1819" s="10" t="n">
        <x:v>148508.03</x:v>
      </x:c>
      <x:c r="G1819" s="10" t="n">
        <x:v>18131.26</x:v>
      </x:c>
      <x:c r="H1819" s="11" t="n">
        <x:v>5</x:v>
      </x:c>
      <x:c r="I1819" s="11" t="str">
        <x:v>Settled</x:v>
      </x:c>
      <x:c r="J1819" s="11" t="n">
        <x:v>6</x:v>
      </x:c>
      <x:c r="K1819" s="11" t="n">
        <x:v>29</x:v>
      </x:c>
      <x:c r="L1819" s="11" t="n">
        <x:v>1</x:v>
      </x:c>
      <x:c r="M1819" s="4" t="str">
        <x:v>2025-03</x:v>
      </x:c>
      <x:c r="N1819" s="4" t="n">
        <x:f>IF(AND(I1819="Settled",ISNUMBER(K1819)),1,0)</x:f>
        <x:v>1</x:v>
      </x:c>
      <x:c r="O1819" s="4" t="n">
        <x:f>IF(N1819=1,IF(K1819&gt;Summary!$B$5,1,0),"")</x:f>
        <x:v>0</x:v>
      </x:c>
      <x:c r="P1819" s="12" t="n">
        <x:f>IF(AND(ISNUMBER(F1819),ISNUMBER(G1819),G1819&gt;0),F1819/G1819,"")</x:f>
        <x:v>8.190717578370174</x:v>
      </x:c>
      <x:c r="Q1819" s="14" t="d">
        <x:v>2025-03-25T00:00:00.000Z</x:v>
      </x:c>
      <x:c r="R1819" t="str">
        <x:v>P00829</x:v>
      </x:c>
      <x:c r="S1819" t="str">
        <x:v>I01818</x:v>
      </x:c>
      <x:c r="T1819" t="str">
        <x:v>R04</x:v>
      </x:c>
      <x:c r="U1819" t="n">
        <x:v>0</x:v>
      </x:c>
      <x:c r="V1819" t="n">
        <x:v>0</x:v>
      </x:c>
    </x:row>
    <x:row r="1820" ht="20" customHeight="1">
      <x:c r="A1820" s="4" t="str">
        <x:v>C01819</x:v>
      </x:c>
      <x:c r="B1820" s="4" t="str">
        <x:v>Motor</x:v>
      </x:c>
      <x:c r="C1820" s="4" t="str">
        <x:v>West</x:v>
      </x:c>
      <x:c r="D1820" s="4" t="str">
        <x:v>Collision</x:v>
      </x:c>
      <x:c r="E1820" s="4" t="str">
        <x:v>Low</x:v>
      </x:c>
      <x:c r="F1820" s="10" t="n">
        <x:v>40090.11</x:v>
      </x:c>
      <x:c r="G1820" s="10" t="n">
        <x:v>7573.75</x:v>
      </x:c>
      <x:c r="H1820" s="11" t="n">
        <x:v>3</x:v>
      </x:c>
      <x:c r="I1820" s="11" t="str">
        <x:v>Settled</x:v>
      </x:c>
      <x:c r="J1820" s="11" t="n">
        <x:v>3</x:v>
      </x:c>
      <x:c r="K1820" s="11" t="n">
        <x:v>15</x:v>
      </x:c>
      <x:c r="L1820" s="11" t="n">
        <x:v>0</x:v>
      </x:c>
      <x:c r="M1820" s="4" t="str">
        <x:v>2025-09</x:v>
      </x:c>
      <x:c r="N1820" s="4" t="n">
        <x:f>IF(AND(I1820="Settled",ISNUMBER(K1820)),1,0)</x:f>
        <x:v>1</x:v>
      </x:c>
      <x:c r="O1820" s="4" t="n">
        <x:f>IF(N1820=1,IF(K1820&gt;Summary!$B$5,1,0),"")</x:f>
        <x:v>0</x:v>
      </x:c>
      <x:c r="P1820" s="12" t="n">
        <x:f>IF(AND(ISNUMBER(F1820),ISNUMBER(G1820),G1820&gt;0),F1820/G1820,"")</x:f>
        <x:v>5.293297243769599</x:v>
      </x:c>
      <x:c r="Q1820" s="14" t="d">
        <x:v>2025-09-23T00:00:00.000Z</x:v>
      </x:c>
      <x:c r="R1820" t="str">
        <x:v>P01069</x:v>
      </x:c>
      <x:c r="S1820" t="str">
        <x:v>I01819</x:v>
      </x:c>
      <x:c r="T1820" t="str">
        <x:v>R03</x:v>
      </x:c>
      <x:c r="U1820" t="n">
        <x:v>0</x:v>
      </x:c>
      <x:c r="V1820" t="n">
        <x:v>0</x:v>
      </x:c>
    </x:row>
    <x:row r="1821" ht="20" customHeight="1">
      <x:c r="A1821" s="4" t="str">
        <x:v>C01820</x:v>
      </x:c>
      <x:c r="B1821" s="4" t="str">
        <x:v>Motor</x:v>
      </x:c>
      <x:c r="C1821" s="4" t="str">
        <x:v>South</x:v>
      </x:c>
      <x:c r="D1821" s="4" t="str">
        <x:v>Collision</x:v>
      </x:c>
      <x:c r="E1821" s="4" t="str">
        <x:v>Unknown</x:v>
      </x:c>
      <x:c r="F1821" s="10" t="n">
        <x:v>83513.04</x:v>
      </x:c>
      <x:c r="G1821" s="10" t="n">
        <x:v>5983.97</x:v>
      </x:c>
      <x:c r="H1821" s="11" t="n">
        <x:v>1</x:v>
      </x:c>
      <x:c r="I1821" s="11" t="str">
        <x:v>Settled</x:v>
      </x:c>
      <x:c r="J1821" s="11" t="n">
        <x:v>3</x:v>
      </x:c>
      <x:c r="K1821" s="11" t="n">
        <x:v>18</x:v>
      </x:c>
      <x:c r="L1821" s="11" t="n">
        <x:v>0</x:v>
      </x:c>
      <x:c r="M1821" s="4" t="str">
        <x:v>2025-01</x:v>
      </x:c>
      <x:c r="N1821" s="4" t="n">
        <x:f>IF(AND(I1821="Settled",ISNUMBER(K1821)),1,0)</x:f>
        <x:v>1</x:v>
      </x:c>
      <x:c r="O1821" s="4" t="n">
        <x:f>IF(N1821=1,IF(K1821&gt;Summary!$B$5,1,0),"")</x:f>
        <x:v>0</x:v>
      </x:c>
      <x:c r="P1821" s="12" t="n">
        <x:f>IF(AND(ISNUMBER(F1821),ISNUMBER(G1821),G1821&gt;0),F1821/G1821,"")</x:f>
        <x:v>13.95612611694243</x:v>
      </x:c>
      <x:c r="Q1821" s="14" t="d">
        <x:v>2025-01-08T00:00:00.000Z</x:v>
      </x:c>
      <x:c r="R1821" t="str">
        <x:v>P00415</x:v>
      </x:c>
      <x:c r="S1821" t="str">
        <x:v>I01820</x:v>
      </x:c>
      <x:c r="T1821" t="str">
        <x:v>R01</x:v>
      </x:c>
      <x:c r="U1821" t="n">
        <x:v>0</x:v>
      </x:c>
      <x:c r="V1821" t="n">
        <x:v>0</x:v>
      </x:c>
    </x:row>
    <x:row r="1822" ht="20" customHeight="1">
      <x:c r="A1822" s="4" t="str">
        <x:v>C01821</x:v>
      </x:c>
      <x:c r="B1822" s="4" t="str">
        <x:v>Motor</x:v>
      </x:c>
      <x:c r="C1822" s="4" t="str">
        <x:v>North</x:v>
      </x:c>
      <x:c r="D1822" s="4" t="str">
        <x:v>Collision</x:v>
      </x:c>
      <x:c r="E1822" s="4" t="str">
        <x:v>Medium</x:v>
      </x:c>
      <x:c r="F1822" s="10" t="n">
        <x:v>36185.12</x:v>
      </x:c>
      <x:c r="G1822" s="10" t="n">
        <x:v>13393.29</x:v>
      </x:c>
      <x:c r="H1822" s="11" t="n">
        <x:v>8</x:v>
      </x:c>
      <x:c r="I1822" s="11" t="str">
        <x:v>Settled</x:v>
      </x:c>
      <x:c r="J1822" s="11" t="n">
        <x:v>3</x:v>
      </x:c>
      <x:c r="K1822" s="11" t="n">
        <x:v>21</x:v>
      </x:c>
      <x:c r="L1822" s="11" t="n">
        <x:v>0</x:v>
      </x:c>
      <x:c r="M1822" s="4" t="str">
        <x:v>2025-02</x:v>
      </x:c>
      <x:c r="N1822" s="4" t="n">
        <x:f>IF(AND(I1822="Settled",ISNUMBER(K1822)),1,0)</x:f>
        <x:v>1</x:v>
      </x:c>
      <x:c r="O1822" s="4" t="n">
        <x:f>IF(N1822=1,IF(K1822&gt;Summary!$B$5,1,0),"")</x:f>
        <x:v>0</x:v>
      </x:c>
      <x:c r="P1822" s="12" t="n">
        <x:f>IF(AND(ISNUMBER(F1822),ISNUMBER(G1822),G1822&gt;0),F1822/G1822,"")</x:f>
        <x:v>2.7017349732589975</x:v>
      </x:c>
      <x:c r="Q1822" s="14" t="d">
        <x:v>2025-02-13T00:00:00.000Z</x:v>
      </x:c>
      <x:c r="R1822" t="str">
        <x:v>P00114</x:v>
      </x:c>
      <x:c r="S1822" t="str">
        <x:v>I01821</x:v>
      </x:c>
      <x:c r="T1822" t="str">
        <x:v>R02</x:v>
      </x:c>
      <x:c r="U1822" t="n">
        <x:v>0</x:v>
      </x:c>
      <x:c r="V1822" t="n">
        <x:v>0</x:v>
      </x:c>
    </x:row>
    <x:row r="1823" ht="20" customHeight="1">
      <x:c r="A1823" s="4" t="str">
        <x:v>C01822</x:v>
      </x:c>
      <x:c r="B1823" s="4" t="str">
        <x:v>Motor</x:v>
      </x:c>
      <x:c r="C1823" s="4" t="str">
        <x:v>North</x:v>
      </x:c>
      <x:c r="D1823" s="4" t="str">
        <x:v>Collision</x:v>
      </x:c>
      <x:c r="E1823" s="4" t="str">
        <x:v>Low</x:v>
      </x:c>
      <x:c r="F1823" s="10" t="n">
        <x:v>16176.46</x:v>
      </x:c>
      <x:c r="G1823" s="10" t="n">
        <x:v>4000.74</x:v>
      </x:c>
      <x:c r="H1823" s="11" t="n">
        <x:v>5</x:v>
      </x:c>
      <x:c r="I1823" s="11" t="str">
        <x:v>Settled</x:v>
      </x:c>
      <x:c r="J1823" s="11" t="n">
        <x:v>2</x:v>
      </x:c>
      <x:c r="K1823" s="11"/>
      <x:c r="L1823" s="11" t="n">
        <x:v>0</x:v>
      </x:c>
      <x:c r="M1823" s="4" t="str">
        <x:v>2025-12</x:v>
      </x:c>
      <x:c r="N1823" s="4" t="n">
        <x:f>IF(AND(I1823="Settled",ISNUMBER(K1823)),1,0)</x:f>
        <x:v>0</x:v>
      </x:c>
      <x:c r="O1823" s="4" t="str">
        <x:f>IF(N1823=1,IF(K1823&gt;Summary!$B$5,1,0),"")</x:f>
      </x:c>
      <x:c r="P1823" s="12" t="n">
        <x:f>IF(AND(ISNUMBER(F1823),ISNUMBER(G1823),G1823&gt;0),F1823/G1823,"")</x:f>
        <x:v>4.043366977109235</x:v>
      </x:c>
      <x:c r="Q1823" s="14" t="d">
        <x:v>2025-12-04T00:00:00.000Z</x:v>
      </x:c>
      <x:c r="R1823" t="str">
        <x:v>P01354</x:v>
      </x:c>
      <x:c r="S1823" t="str">
        <x:v>I01822</x:v>
      </x:c>
      <x:c r="T1823" t="str">
        <x:v>R02</x:v>
      </x:c>
      <x:c r="U1823" t="n">
        <x:v>0</x:v>
      </x:c>
      <x:c r="V1823" t="n">
        <x:v>0</x:v>
      </x:c>
    </x:row>
    <x:row r="1824" ht="20" customHeight="1">
      <x:c r="A1824" s="4" t="str">
        <x:v>C01823</x:v>
      </x:c>
      <x:c r="B1824" s="4" t="str">
        <x:v>Motor</x:v>
      </x:c>
      <x:c r="C1824" s="4" t="str">
        <x:v>West</x:v>
      </x:c>
      <x:c r="D1824" s="4" t="str">
        <x:v>Theft</x:v>
      </x:c>
      <x:c r="E1824" s="4" t="str">
        <x:v>High</x:v>
      </x:c>
      <x:c r="F1824" s="10" t="n">
        <x:v>106161.52</x:v>
      </x:c>
      <x:c r="G1824" s="10" t="n">
        <x:v>15545.58</x:v>
      </x:c>
      <x:c r="H1824" s="11" t="n">
        <x:v>1</x:v>
      </x:c>
      <x:c r="I1824" s="11" t="str">
        <x:v>Settled</x:v>
      </x:c>
      <x:c r="J1824" s="11" t="n">
        <x:v>6</x:v>
      </x:c>
      <x:c r="K1824" s="11" t="n">
        <x:v>43</x:v>
      </x:c>
      <x:c r="L1824" s="11" t="n">
        <x:v>1</x:v>
      </x:c>
      <x:c r="M1824" s="4" t="str">
        <x:v>2025-12</x:v>
      </x:c>
      <x:c r="N1824" s="4" t="n">
        <x:f>IF(AND(I1824="Settled",ISNUMBER(K1824)),1,0)</x:f>
        <x:v>1</x:v>
      </x:c>
      <x:c r="O1824" s="4" t="n">
        <x:f>IF(N1824=1,IF(K1824&gt;Summary!$B$5,1,0),"")</x:f>
        <x:v>1</x:v>
      </x:c>
      <x:c r="P1824" s="12" t="n">
        <x:f>IF(AND(ISNUMBER(F1824),ISNUMBER(G1824),G1824&gt;0),F1824/G1824,"")</x:f>
        <x:v>6.829048514111407</x:v>
      </x:c>
      <x:c r="Q1824" s="14" t="d">
        <x:v>2025-12-24T00:00:00.000Z</x:v>
      </x:c>
      <x:c r="R1824" t="str">
        <x:v>P01543</x:v>
      </x:c>
      <x:c r="S1824" t="str">
        <x:v>I01823</x:v>
      </x:c>
      <x:c r="T1824" t="str">
        <x:v>R03</x:v>
      </x:c>
      <x:c r="U1824" t="n">
        <x:v>0</x:v>
      </x:c>
      <x:c r="V1824" t="n">
        <x:v>0</x:v>
      </x:c>
    </x:row>
    <x:row r="1825" ht="20" customHeight="1">
      <x:c r="A1825" s="4" t="str">
        <x:v>C01824</x:v>
      </x:c>
      <x:c r="B1825" s="4" t="str">
        <x:v>Motor</x:v>
      </x:c>
      <x:c r="C1825" s="4" t="str">
        <x:v>East</x:v>
      </x:c>
      <x:c r="D1825" s="4" t="str">
        <x:v>Collision</x:v>
      </x:c>
      <x:c r="E1825" s="4" t="str">
        <x:v>Unknown</x:v>
      </x:c>
      <x:c r="F1825" s="10" t="n">
        <x:v>30400.91</x:v>
      </x:c>
      <x:c r="G1825" s="10" t="n">
        <x:v>40595.4</x:v>
      </x:c>
      <x:c r="H1825" s="11" t="n">
        <x:v>1</x:v>
      </x:c>
      <x:c r="I1825" s="11" t="str">
        <x:v>Settled</x:v>
      </x:c>
      <x:c r="J1825" s="11" t="n">
        <x:v>3</x:v>
      </x:c>
      <x:c r="K1825" s="11" t="n">
        <x:v>9</x:v>
      </x:c>
      <x:c r="L1825" s="11" t="n">
        <x:v>0</x:v>
      </x:c>
      <x:c r="M1825" s="4" t="str">
        <x:v>2025-01</x:v>
      </x:c>
      <x:c r="N1825" s="4" t="n">
        <x:f>IF(AND(I1825="Settled",ISNUMBER(K1825)),1,0)</x:f>
        <x:v>1</x:v>
      </x:c>
      <x:c r="O1825" s="4" t="n">
        <x:f>IF(N1825=1,IF(K1825&gt;Summary!$B$5,1,0),"")</x:f>
        <x:v>0</x:v>
      </x:c>
      <x:c r="P1825" s="12" t="n">
        <x:f>IF(AND(ISNUMBER(F1825),ISNUMBER(G1825),G1825&gt;0),F1825/G1825,"")</x:f>
        <x:v>0.7488757346891519</x:v>
      </x:c>
      <x:c r="Q1825" s="14" t="d">
        <x:v>2025-01-29T00:00:00.000Z</x:v>
      </x:c>
      <x:c r="R1825" t="str">
        <x:v>P00057</x:v>
      </x:c>
      <x:c r="S1825" t="str">
        <x:v>I01824</x:v>
      </x:c>
      <x:c r="T1825" t="str">
        <x:v>R04</x:v>
      </x:c>
      <x:c r="U1825" t="n">
        <x:v>0</x:v>
      </x:c>
      <x:c r="V1825" t="n">
        <x:v>0</x:v>
      </x:c>
    </x:row>
    <x:row r="1826" ht="20" customHeight="1">
      <x:c r="A1826" s="4" t="str">
        <x:v>C01825</x:v>
      </x:c>
      <x:c r="B1826" s="4" t="str">
        <x:v>Property</x:v>
      </x:c>
      <x:c r="C1826" s="4" t="str">
        <x:v>East</x:v>
      </x:c>
      <x:c r="D1826" s="4" t="str">
        <x:v>Water Damage</x:v>
      </x:c>
      <x:c r="E1826" s="4" t="str">
        <x:v>High</x:v>
      </x:c>
      <x:c r="F1826" s="10" t="n">
        <x:v>99963.95</x:v>
      </x:c>
      <x:c r="G1826" s="10" t="n">
        <x:v>3691</x:v>
      </x:c>
      <x:c r="H1826" s="11" t="n">
        <x:v>2</x:v>
      </x:c>
      <x:c r="I1826" s="11" t="str">
        <x:v>Settled</x:v>
      </x:c>
      <x:c r="J1826" s="11" t="n">
        <x:v>4</x:v>
      </x:c>
      <x:c r="K1826" s="11" t="n">
        <x:v>29</x:v>
      </x:c>
      <x:c r="L1826" s="11" t="n">
        <x:v>1</x:v>
      </x:c>
      <x:c r="M1826" s="4" t="str">
        <x:v>2025-02</x:v>
      </x:c>
      <x:c r="N1826" s="4" t="n">
        <x:f>IF(AND(I1826="Settled",ISNUMBER(K1826)),1,0)</x:f>
        <x:v>1</x:v>
      </x:c>
      <x:c r="O1826" s="4" t="n">
        <x:f>IF(N1826=1,IF(K1826&gt;Summary!$B$5,1,0),"")</x:f>
        <x:v>0</x:v>
      </x:c>
      <x:c r="P1826" s="12" t="n">
        <x:f>IF(AND(ISNUMBER(F1826),ISNUMBER(G1826),G1826&gt;0),F1826/G1826,"")</x:f>
        <x:v>27.08316174478461</x:v>
      </x:c>
      <x:c r="Q1826" s="14" t="d">
        <x:v>2025-02-21T00:00:00.000Z</x:v>
      </x:c>
      <x:c r="R1826" t="str">
        <x:v>P00083</x:v>
      </x:c>
      <x:c r="S1826" t="str">
        <x:v>I01825</x:v>
      </x:c>
      <x:c r="T1826" t="str">
        <x:v>R04</x:v>
      </x:c>
      <x:c r="U1826" t="n">
        <x:v>0</x:v>
      </x:c>
      <x:c r="V1826" t="n">
        <x:v>0</x:v>
      </x:c>
    </x:row>
    <x:row r="1827" ht="20" customHeight="1">
      <x:c r="A1827" s="4" t="str">
        <x:v>C01826</x:v>
      </x:c>
      <x:c r="B1827" s="4" t="str">
        <x:v>Property</x:v>
      </x:c>
      <x:c r="C1827" s="4" t="str">
        <x:v>West</x:v>
      </x:c>
      <x:c r="D1827" s="4" t="str">
        <x:v>Fire</x:v>
      </x:c>
      <x:c r="E1827" s="4" t="str">
        <x:v>Medium</x:v>
      </x:c>
      <x:c r="F1827" s="10" t="n">
        <x:v>117280.72</x:v>
      </x:c>
      <x:c r="G1827" s="10" t="n">
        <x:v>11388.01</x:v>
      </x:c>
      <x:c r="H1827" s="11" t="n">
        <x:v>5</x:v>
      </x:c>
      <x:c r="I1827" s="11" t="str">
        <x:v>Settled</x:v>
      </x:c>
      <x:c r="J1827" s="11" t="n">
        <x:v>3</x:v>
      </x:c>
      <x:c r="K1827" s="11" t="n">
        <x:v>19</x:v>
      </x:c>
      <x:c r="L1827" s="11" t="n">
        <x:v>0</x:v>
      </x:c>
      <x:c r="M1827" s="4" t="str">
        <x:v>2025-05</x:v>
      </x:c>
      <x:c r="N1827" s="4" t="n">
        <x:f>IF(AND(I1827="Settled",ISNUMBER(K1827)),1,0)</x:f>
        <x:v>1</x:v>
      </x:c>
      <x:c r="O1827" s="4" t="n">
        <x:f>IF(N1827=1,IF(K1827&gt;Summary!$B$5,1,0),"")</x:f>
        <x:v>0</x:v>
      </x:c>
      <x:c r="P1827" s="12" t="n">
        <x:f>IF(AND(ISNUMBER(F1827),ISNUMBER(G1827),G1827&gt;0),F1827/G1827,"")</x:f>
        <x:v>10.29861406865642</x:v>
      </x:c>
      <x:c r="Q1827" s="14" t="d">
        <x:v>2025-05-01T00:00:00.000Z</x:v>
      </x:c>
      <x:c r="R1827" t="str">
        <x:v>P00896</x:v>
      </x:c>
      <x:c r="S1827" t="str">
        <x:v>I01826</x:v>
      </x:c>
      <x:c r="T1827" t="str">
        <x:v>R03</x:v>
      </x:c>
      <x:c r="U1827" t="n">
        <x:v>0</x:v>
      </x:c>
      <x:c r="V1827" t="n">
        <x:v>0</x:v>
      </x:c>
    </x:row>
    <x:row r="1828" ht="20" customHeight="1">
      <x:c r="A1828" s="4" t="str">
        <x:v>C01827</x:v>
      </x:c>
      <x:c r="B1828" s="4" t="str">
        <x:v>Motor</x:v>
      </x:c>
      <x:c r="C1828" s="4" t="str">
        <x:v>South</x:v>
      </x:c>
      <x:c r="D1828" s="4" t="str">
        <x:v>Collision</x:v>
      </x:c>
      <x:c r="E1828" s="4" t="str">
        <x:v>Low</x:v>
      </x:c>
      <x:c r="F1828" s="10" t="n">
        <x:v>26494.07</x:v>
      </x:c>
      <x:c r="G1828" s="10" t="n">
        <x:v>12949.05</x:v>
      </x:c>
      <x:c r="H1828" s="11" t="n">
        <x:v>4</x:v>
      </x:c>
      <x:c r="I1828" s="11" t="str">
        <x:v>Pending</x:v>
      </x:c>
      <x:c r="J1828" s="11" t="n">
        <x:v>4</x:v>
      </x:c>
      <x:c r="K1828" s="11"/>
      <x:c r="L1828" s="11" t="n">
        <x:v>0</x:v>
      </x:c>
      <x:c r="M1828" s="4" t="str">
        <x:v>2025-08</x:v>
      </x:c>
      <x:c r="N1828" s="4" t="n">
        <x:f>IF(AND(I1828="Settled",ISNUMBER(K1828)),1,0)</x:f>
        <x:v>0</x:v>
      </x:c>
      <x:c r="O1828" s="4" t="str">
        <x:f>IF(N1828=1,IF(K1828&gt;Summary!$B$5,1,0),"")</x:f>
      </x:c>
      <x:c r="P1828" s="12" t="n">
        <x:f>IF(AND(ISNUMBER(F1828),ISNUMBER(G1828),G1828&gt;0),F1828/G1828,"")</x:f>
        <x:v>2.0460242257154</x:v>
      </x:c>
      <x:c r="Q1828" s="14" t="d">
        <x:v>2025-08-02T00:00:00.000Z</x:v>
      </x:c>
      <x:c r="R1828" t="str">
        <x:v>P00069</x:v>
      </x:c>
      <x:c r="S1828" t="str">
        <x:v>I01827</x:v>
      </x:c>
      <x:c r="T1828" t="str">
        <x:v>R01</x:v>
      </x:c>
      <x:c r="U1828" t="n">
        <x:v>0</x:v>
      </x:c>
      <x:c r="V1828" t="n">
        <x:v>0</x:v>
      </x:c>
    </x:row>
    <x:row r="1829" ht="20" customHeight="1">
      <x:c r="A1829" s="4" t="str">
        <x:v>C01828</x:v>
      </x:c>
      <x:c r="B1829" s="4" t="str">
        <x:v>Motor</x:v>
      </x:c>
      <x:c r="C1829" s="4" t="str">
        <x:v>West</x:v>
      </x:c>
      <x:c r="D1829" s="4" t="str">
        <x:v>Collision</x:v>
      </x:c>
      <x:c r="E1829" s="4" t="str">
        <x:v>Medium</x:v>
      </x:c>
      <x:c r="F1829" s="10" t="n">
        <x:v>28085.96</x:v>
      </x:c>
      <x:c r="G1829" s="10" t="n">
        <x:v>10263.7</x:v>
      </x:c>
      <x:c r="H1829" s="11" t="n">
        <x:v>9</x:v>
      </x:c>
      <x:c r="I1829" s="11" t="str">
        <x:v>Pending</x:v>
      </x:c>
      <x:c r="J1829" s="11" t="n">
        <x:v>4</x:v>
      </x:c>
      <x:c r="K1829" s="11"/>
      <x:c r="L1829" s="11" t="n">
        <x:v>0</x:v>
      </x:c>
      <x:c r="M1829" s="4" t="str">
        <x:v>2025-03</x:v>
      </x:c>
      <x:c r="N1829" s="4" t="n">
        <x:f>IF(AND(I1829="Settled",ISNUMBER(K1829)),1,0)</x:f>
        <x:v>0</x:v>
      </x:c>
      <x:c r="O1829" s="4" t="str">
        <x:f>IF(N1829=1,IF(K1829&gt;Summary!$B$5,1,0),"")</x:f>
      </x:c>
      <x:c r="P1829" s="12" t="n">
        <x:f>IF(AND(ISNUMBER(F1829),ISNUMBER(G1829),G1829&gt;0),F1829/G1829,"")</x:f>
        <x:v>2.7364361779864956</x:v>
      </x:c>
      <x:c r="Q1829" s="14" t="d">
        <x:v>2025-03-11T00:00:00.000Z</x:v>
      </x:c>
      <x:c r="R1829" t="str">
        <x:v>P01155</x:v>
      </x:c>
      <x:c r="S1829" t="str">
        <x:v>I01828</x:v>
      </x:c>
      <x:c r="T1829" t="str">
        <x:v>R03</x:v>
      </x:c>
      <x:c r="U1829" t="n">
        <x:v>0</x:v>
      </x:c>
      <x:c r="V1829" t="n">
        <x:v>0</x:v>
      </x:c>
    </x:row>
    <x:row r="1830" ht="20" customHeight="1">
      <x:c r="A1830" s="4" t="str">
        <x:v>C01829</x:v>
      </x:c>
      <x:c r="B1830" s="4" t="str">
        <x:v>Motor</x:v>
      </x:c>
      <x:c r="C1830" s="4" t="str">
        <x:v>West</x:v>
      </x:c>
      <x:c r="D1830" s="4" t="str">
        <x:v>Collision</x:v>
      </x:c>
      <x:c r="E1830" s="4" t="str">
        <x:v>Medium</x:v>
      </x:c>
      <x:c r="F1830" s="10" t="n">
        <x:v>38389.22</x:v>
      </x:c>
      <x:c r="G1830" s="10" t="n">
        <x:v>5393.8</x:v>
      </x:c>
      <x:c r="H1830" s="11" t="n">
        <x:v>6</x:v>
      </x:c>
      <x:c r="I1830" s="11" t="str">
        <x:v>Settled</x:v>
      </x:c>
      <x:c r="J1830" s="11" t="n">
        <x:v>2</x:v>
      </x:c>
      <x:c r="K1830" s="11" t="n">
        <x:v>7</x:v>
      </x:c>
      <x:c r="L1830" s="11" t="n">
        <x:v>0</x:v>
      </x:c>
      <x:c r="M1830" s="4" t="str">
        <x:v>2025-12</x:v>
      </x:c>
      <x:c r="N1830" s="4" t="n">
        <x:f>IF(AND(I1830="Settled",ISNUMBER(K1830)),1,0)</x:f>
        <x:v>1</x:v>
      </x:c>
      <x:c r="O1830" s="4" t="n">
        <x:f>IF(N1830=1,IF(K1830&gt;Summary!$B$5,1,0),"")</x:f>
        <x:v>0</x:v>
      </x:c>
      <x:c r="P1830" s="12" t="n">
        <x:f>IF(AND(ISNUMBER(F1830),ISNUMBER(G1830),G1830&gt;0),F1830/G1830,"")</x:f>
        <x:v>7.117286514145871</x:v>
      </x:c>
      <x:c r="Q1830" s="14" t="d">
        <x:v>2025-12-25T00:00:00.000Z</x:v>
      </x:c>
      <x:c r="R1830" t="str">
        <x:v>P01513</x:v>
      </x:c>
      <x:c r="S1830" t="str">
        <x:v>I01829</x:v>
      </x:c>
      <x:c r="T1830" t="str">
        <x:v>R03</x:v>
      </x:c>
      <x:c r="U1830" t="n">
        <x:v>0</x:v>
      </x:c>
      <x:c r="V1830" t="n">
        <x:v>0</x:v>
      </x:c>
    </x:row>
    <x:row r="1831" ht="20" customHeight="1">
      <x:c r="A1831" s="4" t="str">
        <x:v>C01830</x:v>
      </x:c>
      <x:c r="B1831" s="4" t="str">
        <x:v>Motor</x:v>
      </x:c>
      <x:c r="C1831" s="4" t="str">
        <x:v>East</x:v>
      </x:c>
      <x:c r="D1831" s="4" t="str">
        <x:v>Collision</x:v>
      </x:c>
      <x:c r="E1831" s="4" t="str">
        <x:v>Medium</x:v>
      </x:c>
      <x:c r="F1831" s="10" t="n">
        <x:v>48794.87</x:v>
      </x:c>
      <x:c r="G1831" s="10" t="n">
        <x:v>6634.78</x:v>
      </x:c>
      <x:c r="H1831" s="11" t="n">
        <x:v>1</x:v>
      </x:c>
      <x:c r="I1831" s="11" t="str">
        <x:v>Settled</x:v>
      </x:c>
      <x:c r="J1831" s="11" t="n">
        <x:v>4</x:v>
      </x:c>
      <x:c r="K1831" s="11" t="n">
        <x:v>29</x:v>
      </x:c>
      <x:c r="L1831" s="11" t="n">
        <x:v>0</x:v>
      </x:c>
      <x:c r="M1831" s="4" t="str">
        <x:v>2025-06</x:v>
      </x:c>
      <x:c r="N1831" s="4" t="n">
        <x:f>IF(AND(I1831="Settled",ISNUMBER(K1831)),1,0)</x:f>
        <x:v>1</x:v>
      </x:c>
      <x:c r="O1831" s="4" t="n">
        <x:f>IF(N1831=1,IF(K1831&gt;Summary!$B$5,1,0),"")</x:f>
        <x:v>0</x:v>
      </x:c>
      <x:c r="P1831" s="12" t="n">
        <x:f>IF(AND(ISNUMBER(F1831),ISNUMBER(G1831),G1831&gt;0),F1831/G1831,"")</x:f>
        <x:v>7.354406626896447</x:v>
      </x:c>
      <x:c r="Q1831" s="14" t="d">
        <x:v>2025-06-30T00:00:00.000Z</x:v>
      </x:c>
      <x:c r="R1831" t="str">
        <x:v>P00448</x:v>
      </x:c>
      <x:c r="S1831" t="str">
        <x:v>I01830</x:v>
      </x:c>
      <x:c r="T1831" t="str">
        <x:v>R04</x:v>
      </x:c>
      <x:c r="U1831" t="n">
        <x:v>0</x:v>
      </x:c>
      <x:c r="V1831" t="n">
        <x:v>0</x:v>
      </x:c>
    </x:row>
    <x:row r="1832" ht="20" customHeight="1">
      <x:c r="A1832" s="4" t="str">
        <x:v>C01831</x:v>
      </x:c>
      <x:c r="B1832" s="4" t="str">
        <x:v>Motor</x:v>
      </x:c>
      <x:c r="C1832" s="4" t="str">
        <x:v>North</x:v>
      </x:c>
      <x:c r="D1832" s="4" t="str">
        <x:v>Collision</x:v>
      </x:c>
      <x:c r="E1832" s="4" t="str">
        <x:v>Medium</x:v>
      </x:c>
      <x:c r="F1832" s="10" t="n">
        <x:v>32310.13</x:v>
      </x:c>
      <x:c r="G1832" s="10" t="n">
        <x:v>19706.64</x:v>
      </x:c>
      <x:c r="H1832" s="11" t="n">
        <x:v>9</x:v>
      </x:c>
      <x:c r="I1832" s="11" t="str">
        <x:v>Pending</x:v>
      </x:c>
      <x:c r="J1832" s="11" t="n">
        <x:v>4</x:v>
      </x:c>
      <x:c r="K1832" s="11"/>
      <x:c r="L1832" s="11" t="n">
        <x:v>0</x:v>
      </x:c>
      <x:c r="M1832" s="4" t="str">
        <x:v>2025-07</x:v>
      </x:c>
      <x:c r="N1832" s="4" t="n">
        <x:f>IF(AND(I1832="Settled",ISNUMBER(K1832)),1,0)</x:f>
        <x:v>0</x:v>
      </x:c>
      <x:c r="O1832" s="4" t="str">
        <x:f>IF(N1832=1,IF(K1832&gt;Summary!$B$5,1,0),"")</x:f>
      </x:c>
      <x:c r="P1832" s="12" t="n">
        <x:f>IF(AND(ISNUMBER(F1832),ISNUMBER(G1832),G1832&gt;0),F1832/G1832,"")</x:f>
        <x:v>1.6395555000751016</x:v>
      </x:c>
      <x:c r="Q1832" s="14" t="d">
        <x:v>2025-07-16T00:00:00.000Z</x:v>
      </x:c>
      <x:c r="R1832" t="str">
        <x:v>P00471</x:v>
      </x:c>
      <x:c r="S1832" t="str">
        <x:v>I01831</x:v>
      </x:c>
      <x:c r="T1832" t="str">
        <x:v>R02</x:v>
      </x:c>
      <x:c r="U1832" t="n">
        <x:v>0</x:v>
      </x:c>
      <x:c r="V1832" t="n">
        <x:v>0</x:v>
      </x:c>
    </x:row>
    <x:row r="1833" ht="20" customHeight="1">
      <x:c r="A1833" s="4" t="str">
        <x:v>C01832</x:v>
      </x:c>
      <x:c r="B1833" s="4" t="str">
        <x:v>Motor</x:v>
      </x:c>
      <x:c r="C1833" s="4" t="str">
        <x:v>South</x:v>
      </x:c>
      <x:c r="D1833" s="4" t="str">
        <x:v>Collision</x:v>
      </x:c>
      <x:c r="E1833" s="4" t="str">
        <x:v>Low</x:v>
      </x:c>
      <x:c r="F1833" s="10" t="n">
        <x:v>15045.33</x:v>
      </x:c>
      <x:c r="G1833" s="10" t="n">
        <x:v>19328.23</x:v>
      </x:c>
      <x:c r="H1833" s="11" t="n">
        <x:v>6</x:v>
      </x:c>
      <x:c r="I1833" s="11" t="str">
        <x:v>Settled</x:v>
      </x:c>
      <x:c r="J1833" s="11" t="n">
        <x:v>2</x:v>
      </x:c>
      <x:c r="K1833" s="11" t="n">
        <x:v>12</x:v>
      </x:c>
      <x:c r="L1833" s="11" t="n">
        <x:v>0</x:v>
      </x:c>
      <x:c r="M1833" s="4" t="str">
        <x:v>2025-03</x:v>
      </x:c>
      <x:c r="N1833" s="4" t="n">
        <x:f>IF(AND(I1833="Settled",ISNUMBER(K1833)),1,0)</x:f>
        <x:v>1</x:v>
      </x:c>
      <x:c r="O1833" s="4" t="n">
        <x:f>IF(N1833=1,IF(K1833&gt;Summary!$B$5,1,0),"")</x:f>
        <x:v>0</x:v>
      </x:c>
      <x:c r="P1833" s="12" t="n">
        <x:f>IF(AND(ISNUMBER(F1833),ISNUMBER(G1833),G1833&gt;0),F1833/G1833,"")</x:f>
        <x:v>0.7784121981164338</x:v>
      </x:c>
      <x:c r="Q1833" s="14" t="d">
        <x:v>2025-03-13T00:00:00.000Z</x:v>
      </x:c>
      <x:c r="R1833" t="str">
        <x:v>P01382</x:v>
      </x:c>
      <x:c r="S1833" t="str">
        <x:v>I01832</x:v>
      </x:c>
      <x:c r="T1833" t="str">
        <x:v>R01</x:v>
      </x:c>
      <x:c r="U1833" t="n">
        <x:v>0</x:v>
      </x:c>
      <x:c r="V1833" t="n">
        <x:v>0</x:v>
      </x:c>
    </x:row>
    <x:row r="1834" ht="20" customHeight="1">
      <x:c r="A1834" s="4" t="str">
        <x:v>C01833</x:v>
      </x:c>
      <x:c r="B1834" s="4" t="str">
        <x:v>Motor</x:v>
      </x:c>
      <x:c r="C1834" s="4" t="str">
        <x:v>West</x:v>
      </x:c>
      <x:c r="D1834" s="4" t="str">
        <x:v>Collision</x:v>
      </x:c>
      <x:c r="E1834" s="4" t="str">
        <x:v>Low</x:v>
      </x:c>
      <x:c r="F1834" s="10" t="n">
        <x:v>45863.05</x:v>
      </x:c>
      <x:c r="G1834" s="10" t="n">
        <x:v>17690.94</x:v>
      </x:c>
      <x:c r="H1834" s="11" t="n">
        <x:v>8</x:v>
      </x:c>
      <x:c r="I1834" s="11" t="str">
        <x:v>Settled</x:v>
      </x:c>
      <x:c r="J1834" s="11" t="n">
        <x:v>3</x:v>
      </x:c>
      <x:c r="K1834" s="11" t="n">
        <x:v>8</x:v>
      </x:c>
      <x:c r="L1834" s="11" t="n">
        <x:v>0</x:v>
      </x:c>
      <x:c r="M1834" s="4" t="str">
        <x:v>2025-04</x:v>
      </x:c>
      <x:c r="N1834" s="4" t="n">
        <x:f>IF(AND(I1834="Settled",ISNUMBER(K1834)),1,0)</x:f>
        <x:v>1</x:v>
      </x:c>
      <x:c r="O1834" s="4" t="n">
        <x:f>IF(N1834=1,IF(K1834&gt;Summary!$B$5,1,0),"")</x:f>
        <x:v>0</x:v>
      </x:c>
      <x:c r="P1834" s="12" t="n">
        <x:f>IF(AND(ISNUMBER(F1834),ISNUMBER(G1834),G1834&gt;0),F1834/G1834,"")</x:f>
        <x:v>2.5924597562368086</x:v>
      </x:c>
      <x:c r="Q1834" s="14" t="d">
        <x:v>2025-04-23T00:00:00.000Z</x:v>
      </x:c>
      <x:c r="R1834" t="str">
        <x:v>P00570</x:v>
      </x:c>
      <x:c r="S1834" t="str">
        <x:v>I01833</x:v>
      </x:c>
      <x:c r="T1834" t="str">
        <x:v>R03</x:v>
      </x:c>
      <x:c r="U1834" t="n">
        <x:v>0</x:v>
      </x:c>
      <x:c r="V1834" t="n">
        <x:v>0</x:v>
      </x:c>
    </x:row>
    <x:row r="1835" ht="20" customHeight="1">
      <x:c r="A1835" s="4" t="str">
        <x:v>C01834</x:v>
      </x:c>
      <x:c r="B1835" s="4" t="str">
        <x:v>Motor</x:v>
      </x:c>
      <x:c r="C1835" s="4" t="str">
        <x:v>North</x:v>
      </x:c>
      <x:c r="D1835" s="4" t="str">
        <x:v>Collision</x:v>
      </x:c>
      <x:c r="E1835" s="4" t="str">
        <x:v>Medium</x:v>
      </x:c>
      <x:c r="F1835" s="10" t="n">
        <x:v>41115.6</x:v>
      </x:c>
      <x:c r="G1835" s="10" t="n">
        <x:v>9220.14</x:v>
      </x:c>
      <x:c r="H1835" s="11" t="n">
        <x:v>9</x:v>
      </x:c>
      <x:c r="I1835" s="11" t="str">
        <x:v>Settled</x:v>
      </x:c>
      <x:c r="J1835" s="11" t="n">
        <x:v>4</x:v>
      </x:c>
      <x:c r="K1835" s="11" t="n">
        <x:v>19</x:v>
      </x:c>
      <x:c r="L1835" s="11" t="n">
        <x:v>0</x:v>
      </x:c>
      <x:c r="M1835" s="4" t="str">
        <x:v>2025-09</x:v>
      </x:c>
      <x:c r="N1835" s="4" t="n">
        <x:f>IF(AND(I1835="Settled",ISNUMBER(K1835)),1,0)</x:f>
        <x:v>1</x:v>
      </x:c>
      <x:c r="O1835" s="4" t="n">
        <x:f>IF(N1835=1,IF(K1835&gt;Summary!$B$5,1,0),"")</x:f>
        <x:v>0</x:v>
      </x:c>
      <x:c r="P1835" s="12" t="n">
        <x:f>IF(AND(ISNUMBER(F1835),ISNUMBER(G1835),G1835&gt;0),F1835/G1835,"")</x:f>
        <x:v>4.459324912636902</x:v>
      </x:c>
      <x:c r="Q1835" s="14" t="d">
        <x:v>2025-09-26T00:00:00.000Z</x:v>
      </x:c>
      <x:c r="R1835" t="str">
        <x:v>P00385</x:v>
      </x:c>
      <x:c r="S1835" t="str">
        <x:v>I01834</x:v>
      </x:c>
      <x:c r="T1835" t="str">
        <x:v>R02</x:v>
      </x:c>
      <x:c r="U1835" t="n">
        <x:v>0</x:v>
      </x:c>
      <x:c r="V1835" t="n">
        <x:v>0</x:v>
      </x:c>
    </x:row>
    <x:row r="1836" ht="20" customHeight="1">
      <x:c r="A1836" s="4" t="str">
        <x:v>C01835</x:v>
      </x:c>
      <x:c r="B1836" s="4" t="str">
        <x:v>Motor</x:v>
      </x:c>
      <x:c r="C1836" s="4" t="str">
        <x:v>North</x:v>
      </x:c>
      <x:c r="D1836" s="4" t="str">
        <x:v>Collision</x:v>
      </x:c>
      <x:c r="E1836" s="4" t="str">
        <x:v>Low</x:v>
      </x:c>
      <x:c r="F1836" s="10" t="n">
        <x:v>16177.55</x:v>
      </x:c>
      <x:c r="G1836" s="10" t="n">
        <x:v>6234.93</x:v>
      </x:c>
      <x:c r="H1836" s="11" t="n">
        <x:v>5</x:v>
      </x:c>
      <x:c r="I1836" s="11" t="str">
        <x:v>Settled</x:v>
      </x:c>
      <x:c r="J1836" s="11" t="n">
        <x:v>2</x:v>
      </x:c>
      <x:c r="K1836" s="11" t="n">
        <x:v>15</x:v>
      </x:c>
      <x:c r="L1836" s="11" t="n">
        <x:v>0</x:v>
      </x:c>
      <x:c r="M1836" s="4" t="str">
        <x:v>2025-08</x:v>
      </x:c>
      <x:c r="N1836" s="4" t="n">
        <x:f>IF(AND(I1836="Settled",ISNUMBER(K1836)),1,0)</x:f>
        <x:v>1</x:v>
      </x:c>
      <x:c r="O1836" s="4" t="n">
        <x:f>IF(N1836=1,IF(K1836&gt;Summary!$B$5,1,0),"")</x:f>
        <x:v>0</x:v>
      </x:c>
      <x:c r="P1836" s="12" t="n">
        <x:f>IF(AND(ISNUMBER(F1836),ISNUMBER(G1836),G1836&gt;0),F1836/G1836,"")</x:f>
        <x:v>2.5946642544503304</x:v>
      </x:c>
      <x:c r="Q1836" s="14" t="d">
        <x:v>2025-08-19T00:00:00.000Z</x:v>
      </x:c>
      <x:c r="R1836" t="str">
        <x:v>P00135</x:v>
      </x:c>
      <x:c r="S1836" t="str">
        <x:v>I01835</x:v>
      </x:c>
      <x:c r="T1836" t="str">
        <x:v>R02</x:v>
      </x:c>
      <x:c r="U1836" t="n">
        <x:v>0</x:v>
      </x:c>
      <x:c r="V1836" t="n">
        <x:v>0</x:v>
      </x:c>
    </x:row>
    <x:row r="1837" ht="20" customHeight="1">
      <x:c r="A1837" s="4" t="str">
        <x:v>C01836</x:v>
      </x:c>
      <x:c r="B1837" s="4" t="str">
        <x:v>Motor</x:v>
      </x:c>
      <x:c r="C1837" s="4" t="str">
        <x:v>South</x:v>
      </x:c>
      <x:c r="D1837" s="4" t="str">
        <x:v>Collision</x:v>
      </x:c>
      <x:c r="E1837" s="4" t="str">
        <x:v>Low</x:v>
      </x:c>
      <x:c r="F1837" s="10" t="n">
        <x:v>17905.36</x:v>
      </x:c>
      <x:c r="G1837" s="10" t="n">
        <x:v>8589.59</x:v>
      </x:c>
      <x:c r="H1837" s="11" t="n">
        <x:v>9</x:v>
      </x:c>
      <x:c r="I1837" s="11" t="str">
        <x:v>Pending</x:v>
      </x:c>
      <x:c r="J1837" s="11" t="n">
        <x:v>3</x:v>
      </x:c>
      <x:c r="K1837" s="11"/>
      <x:c r="L1837" s="11" t="n">
        <x:v>0</x:v>
      </x:c>
      <x:c r="M1837" s="4" t="str">
        <x:v>2025-03</x:v>
      </x:c>
      <x:c r="N1837" s="4" t="n">
        <x:f>IF(AND(I1837="Settled",ISNUMBER(K1837)),1,0)</x:f>
        <x:v>0</x:v>
      </x:c>
      <x:c r="O1837" s="4" t="str">
        <x:f>IF(N1837=1,IF(K1837&gt;Summary!$B$5,1,0),"")</x:f>
      </x:c>
      <x:c r="P1837" s="12" t="n">
        <x:f>IF(AND(ISNUMBER(F1837),ISNUMBER(G1837),G1837&gt;0),F1837/G1837,"")</x:f>
        <x:v>2.0845418698680613</x:v>
      </x:c>
      <x:c r="Q1837" s="14" t="d">
        <x:v>2025-03-24T00:00:00.000Z</x:v>
      </x:c>
      <x:c r="R1837" t="str">
        <x:v>P01344</x:v>
      </x:c>
      <x:c r="S1837" t="str">
        <x:v>I01836</x:v>
      </x:c>
      <x:c r="T1837" t="str">
        <x:v>R01</x:v>
      </x:c>
      <x:c r="U1837" t="n">
        <x:v>0</x:v>
      </x:c>
      <x:c r="V1837" t="n">
        <x:v>0</x:v>
      </x:c>
    </x:row>
    <x:row r="1838" ht="20" customHeight="1">
      <x:c r="A1838" s="4" t="str">
        <x:v>C01837</x:v>
      </x:c>
      <x:c r="B1838" s="4" t="str">
        <x:v>Motor</x:v>
      </x:c>
      <x:c r="C1838" s="4" t="str">
        <x:v>South</x:v>
      </x:c>
      <x:c r="D1838" s="4" t="str">
        <x:v>Collision</x:v>
      </x:c>
      <x:c r="E1838" s="4" t="str">
        <x:v>Medium</x:v>
      </x:c>
      <x:c r="F1838" s="10" t="n">
        <x:v>59066.69</x:v>
      </x:c>
      <x:c r="G1838" s="10" t="n">
        <x:v>10367.56</x:v>
      </x:c>
      <x:c r="H1838" s="11" t="n">
        <x:v>3</x:v>
      </x:c>
      <x:c r="I1838" s="11" t="str">
        <x:v>Pending</x:v>
      </x:c>
      <x:c r="J1838" s="11" t="n">
        <x:v>3</x:v>
      </x:c>
      <x:c r="K1838" s="11"/>
      <x:c r="L1838" s="11" t="n">
        <x:v>0</x:v>
      </x:c>
      <x:c r="M1838" s="4" t="str">
        <x:v>2025-06</x:v>
      </x:c>
      <x:c r="N1838" s="4" t="n">
        <x:f>IF(AND(I1838="Settled",ISNUMBER(K1838)),1,0)</x:f>
        <x:v>0</x:v>
      </x:c>
      <x:c r="O1838" s="4" t="str">
        <x:f>IF(N1838=1,IF(K1838&gt;Summary!$B$5,1,0),"")</x:f>
      </x:c>
      <x:c r="P1838" s="12" t="n">
        <x:f>IF(AND(ISNUMBER(F1838),ISNUMBER(G1838),G1838&gt;0),F1838/G1838,"")</x:f>
        <x:v>5.697260493307972</x:v>
      </x:c>
      <x:c r="Q1838" s="14" t="d">
        <x:v>2025-06-11T00:00:00.000Z</x:v>
      </x:c>
      <x:c r="R1838" t="str">
        <x:v>P01482</x:v>
      </x:c>
      <x:c r="S1838" t="str">
        <x:v>I01837</x:v>
      </x:c>
      <x:c r="T1838" t="str">
        <x:v>R01</x:v>
      </x:c>
      <x:c r="U1838" t="n">
        <x:v>0</x:v>
      </x:c>
      <x:c r="V1838" t="n">
        <x:v>0</x:v>
      </x:c>
    </x:row>
    <x:row r="1839" ht="20" customHeight="1">
      <x:c r="A1839" s="4" t="str">
        <x:v>C01838</x:v>
      </x:c>
      <x:c r="B1839" s="4" t="str">
        <x:v>Motor</x:v>
      </x:c>
      <x:c r="C1839" s="4" t="str">
        <x:v>North</x:v>
      </x:c>
      <x:c r="D1839" s="4" t="str">
        <x:v>Collision</x:v>
      </x:c>
      <x:c r="E1839" s="4" t="str">
        <x:v>Low</x:v>
      </x:c>
      <x:c r="F1839" s="10" t="n">
        <x:v>11165.11</x:v>
      </x:c>
      <x:c r="G1839" s="10" t="n">
        <x:v>14590.07</x:v>
      </x:c>
      <x:c r="H1839" s="11" t="n">
        <x:v>5</x:v>
      </x:c>
      <x:c r="I1839" s="11" t="str">
        <x:v>Settled</x:v>
      </x:c>
      <x:c r="J1839" s="11" t="n">
        <x:v>2</x:v>
      </x:c>
      <x:c r="K1839" s="11" t="n">
        <x:v>11</x:v>
      </x:c>
      <x:c r="L1839" s="11" t="n">
        <x:v>0</x:v>
      </x:c>
      <x:c r="M1839" s="4" t="str">
        <x:v>2025-03</x:v>
      </x:c>
      <x:c r="N1839" s="4" t="n">
        <x:f>IF(AND(I1839="Settled",ISNUMBER(K1839)),1,0)</x:f>
        <x:v>1</x:v>
      </x:c>
      <x:c r="O1839" s="4" t="n">
        <x:f>IF(N1839=1,IF(K1839&gt;Summary!$B$5,1,0),"")</x:f>
        <x:v>0</x:v>
      </x:c>
      <x:c r="P1839" s="12" t="n">
        <x:f>IF(AND(ISNUMBER(F1839),ISNUMBER(G1839),G1839&gt;0),F1839/G1839,"")</x:f>
        <x:v>0.7652540392198256</x:v>
      </x:c>
      <x:c r="Q1839" s="14" t="d">
        <x:v>2025-03-09T00:00:00.000Z</x:v>
      </x:c>
      <x:c r="R1839" t="str">
        <x:v>P00126</x:v>
      </x:c>
      <x:c r="S1839" t="str">
        <x:v>I01838</x:v>
      </x:c>
      <x:c r="T1839" t="str">
        <x:v>R02</x:v>
      </x:c>
      <x:c r="U1839" t="n">
        <x:v>0</x:v>
      </x:c>
      <x:c r="V1839" t="n">
        <x:v>0</x:v>
      </x:c>
    </x:row>
    <x:row r="1840" ht="20" customHeight="1">
      <x:c r="A1840" s="4" t="str">
        <x:v>C01839</x:v>
      </x:c>
      <x:c r="B1840" s="4" t="str">
        <x:v>Property</x:v>
      </x:c>
      <x:c r="C1840" s="4" t="str">
        <x:v>North</x:v>
      </x:c>
      <x:c r="D1840" s="4" t="str">
        <x:v>Fire</x:v>
      </x:c>
      <x:c r="E1840" s="4" t="str">
        <x:v>Medium</x:v>
      </x:c>
      <x:c r="F1840" s="10" t="n">
        <x:v>232753.46</x:v>
      </x:c>
      <x:c r="G1840" s="10" t="n">
        <x:v>8110.67</x:v>
      </x:c>
      <x:c r="H1840" s="11" t="n">
        <x:v>2</x:v>
      </x:c>
      <x:c r="I1840" s="11" t="str">
        <x:v>Settled</x:v>
      </x:c>
      <x:c r="J1840" s="11" t="n">
        <x:v>4</x:v>
      </x:c>
      <x:c r="K1840" s="11" t="n">
        <x:v>26</x:v>
      </x:c>
      <x:c r="L1840" s="11" t="n">
        <x:v>1</x:v>
      </x:c>
      <x:c r="M1840" s="4" t="str">
        <x:v>2025-05</x:v>
      </x:c>
      <x:c r="N1840" s="4" t="n">
        <x:f>IF(AND(I1840="Settled",ISNUMBER(K1840)),1,0)</x:f>
        <x:v>1</x:v>
      </x:c>
      <x:c r="O1840" s="4" t="n">
        <x:f>IF(N1840=1,IF(K1840&gt;Summary!$B$5,1,0),"")</x:f>
        <x:v>0</x:v>
      </x:c>
      <x:c r="P1840" s="12" t="n">
        <x:f>IF(AND(ISNUMBER(F1840),ISNUMBER(G1840),G1840&gt;0),F1840/G1840,"")</x:f>
        <x:v>28.697192710343288</x:v>
      </x:c>
      <x:c r="Q1840" s="14" t="d">
        <x:v>2025-05-29T00:00:00.000Z</x:v>
      </x:c>
      <x:c r="R1840" t="str">
        <x:v>P01285</x:v>
      </x:c>
      <x:c r="S1840" t="str">
        <x:v>I01839</x:v>
      </x:c>
      <x:c r="T1840" t="str">
        <x:v>R02</x:v>
      </x:c>
      <x:c r="U1840" t="n">
        <x:v>0</x:v>
      </x:c>
      <x:c r="V1840" t="n">
        <x:v>0</x:v>
      </x:c>
    </x:row>
    <x:row r="1841" ht="20" customHeight="1">
      <x:c r="A1841" s="4" t="str">
        <x:v>C01840</x:v>
      </x:c>
      <x:c r="B1841" s="4" t="str">
        <x:v>Property</x:v>
      </x:c>
      <x:c r="C1841" s="4" t="str">
        <x:v>South</x:v>
      </x:c>
      <x:c r="D1841" s="4" t="str">
        <x:v>Fire</x:v>
      </x:c>
      <x:c r="E1841" s="4" t="str">
        <x:v>High</x:v>
      </x:c>
      <x:c r="F1841" s="10" t="n">
        <x:v>484148.17</x:v>
      </x:c>
      <x:c r="G1841" s="10" t="n">
        <x:v>8884.32</x:v>
      </x:c>
      <x:c r="H1841" s="11" t="n">
        <x:v>6</x:v>
      </x:c>
      <x:c r="I1841" s="11" t="str">
        <x:v>Pending</x:v>
      </x:c>
      <x:c r="J1841" s="11" t="n">
        <x:v>5</x:v>
      </x:c>
      <x:c r="K1841" s="11"/>
      <x:c r="L1841" s="11" t="n">
        <x:v>1</x:v>
      </x:c>
      <x:c r="M1841" s="4" t="str">
        <x:v>2025-03</x:v>
      </x:c>
      <x:c r="N1841" s="4" t="n">
        <x:f>IF(AND(I1841="Settled",ISNUMBER(K1841)),1,0)</x:f>
        <x:v>0</x:v>
      </x:c>
      <x:c r="O1841" s="4" t="str">
        <x:f>IF(N1841=1,IF(K1841&gt;Summary!$B$5,1,0),"")</x:f>
      </x:c>
      <x:c r="P1841" s="12" t="n">
        <x:f>IF(AND(ISNUMBER(F1841),ISNUMBER(G1841),G1841&gt;0),F1841/G1841,"")</x:f>
        <x:v>54.494679390206564</x:v>
      </x:c>
      <x:c r="Q1841" s="14" t="d">
        <x:v>2025-03-21T00:00:00.000Z</x:v>
      </x:c>
      <x:c r="R1841" t="str">
        <x:v>P00256</x:v>
      </x:c>
      <x:c r="S1841" t="str">
        <x:v>I01840</x:v>
      </x:c>
      <x:c r="T1841" t="str">
        <x:v>R01</x:v>
      </x:c>
      <x:c r="U1841" t="n">
        <x:v>0</x:v>
      </x:c>
      <x:c r="V1841" t="n">
        <x:v>0</x:v>
      </x:c>
    </x:row>
    <x:row r="1842" ht="20" customHeight="1">
      <x:c r="A1842" s="4" t="str">
        <x:v>C01841</x:v>
      </x:c>
      <x:c r="B1842" s="4" t="str">
        <x:v>Motor</x:v>
      </x:c>
      <x:c r="C1842" s="4" t="str">
        <x:v>North</x:v>
      </x:c>
      <x:c r="D1842" s="4" t="str">
        <x:v>Theft</x:v>
      </x:c>
      <x:c r="E1842" s="4" t="str">
        <x:v>High</x:v>
      </x:c>
      <x:c r="F1842" s="10" t="n">
        <x:v>62905.82</x:v>
      </x:c>
      <x:c r="G1842" s="10" t="n">
        <x:v>3654.19</x:v>
      </x:c>
      <x:c r="H1842" s="11" t="n">
        <x:v>9</x:v>
      </x:c>
      <x:c r="I1842" s="11" t="str">
        <x:v>Settled</x:v>
      </x:c>
      <x:c r="J1842" s="11" t="n">
        <x:v>2</x:v>
      </x:c>
      <x:c r="K1842" s="11" t="n">
        <x:v>26</x:v>
      </x:c>
      <x:c r="L1842" s="11" t="n">
        <x:v>0</x:v>
      </x:c>
      <x:c r="M1842" s="4" t="str">
        <x:v>2025-12</x:v>
      </x:c>
      <x:c r="N1842" s="4" t="n">
        <x:f>IF(AND(I1842="Settled",ISNUMBER(K1842)),1,0)</x:f>
        <x:v>1</x:v>
      </x:c>
      <x:c r="O1842" s="4" t="n">
        <x:f>IF(N1842=1,IF(K1842&gt;Summary!$B$5,1,0),"")</x:f>
        <x:v>0</x:v>
      </x:c>
      <x:c r="P1842" s="12" t="n">
        <x:f>IF(AND(ISNUMBER(F1842),ISNUMBER(G1842),G1842&gt;0),F1842/G1842,"")</x:f>
        <x:v>17.214709689425018</x:v>
      </x:c>
      <x:c r="Q1842" s="14" t="d">
        <x:v>2025-12-24T00:00:00.000Z</x:v>
      </x:c>
      <x:c r="R1842" t="str">
        <x:v>P00223</x:v>
      </x:c>
      <x:c r="S1842" t="str">
        <x:v>I01841</x:v>
      </x:c>
      <x:c r="T1842" t="str">
        <x:v>R02</x:v>
      </x:c>
      <x:c r="U1842" t="n">
        <x:v>0</x:v>
      </x:c>
      <x:c r="V1842" t="n">
        <x:v>0</x:v>
      </x:c>
    </x:row>
    <x:row r="1843" ht="20" customHeight="1">
      <x:c r="A1843" s="4" t="str">
        <x:v>C01842</x:v>
      </x:c>
      <x:c r="B1843" s="4" t="str">
        <x:v>Motor</x:v>
      </x:c>
      <x:c r="C1843" s="4" t="str">
        <x:v>South</x:v>
      </x:c>
      <x:c r="D1843" s="4" t="str">
        <x:v>Collision</x:v>
      </x:c>
      <x:c r="E1843" s="4" t="str">
        <x:v>Low</x:v>
      </x:c>
      <x:c r="F1843" s="10" t="n">
        <x:v>52892.4</x:v>
      </x:c>
      <x:c r="G1843" s="10" t="n">
        <x:v>8289.3</x:v>
      </x:c>
      <x:c r="H1843" s="11" t="n">
        <x:v>4</x:v>
      </x:c>
      <x:c r="I1843" s="11" t="str">
        <x:v>Settled</x:v>
      </x:c>
      <x:c r="J1843" s="11" t="n">
        <x:v>2</x:v>
      </x:c>
      <x:c r="K1843" s="11" t="n">
        <x:v>9</x:v>
      </x:c>
      <x:c r="L1843" s="11" t="n">
        <x:v>0</x:v>
      </x:c>
      <x:c r="M1843" s="4" t="str">
        <x:v>2025-04</x:v>
      </x:c>
      <x:c r="N1843" s="4" t="n">
        <x:f>IF(AND(I1843="Settled",ISNUMBER(K1843)),1,0)</x:f>
        <x:v>1</x:v>
      </x:c>
      <x:c r="O1843" s="4" t="n">
        <x:f>IF(N1843=1,IF(K1843&gt;Summary!$B$5,1,0),"")</x:f>
        <x:v>0</x:v>
      </x:c>
      <x:c r="P1843" s="12" t="n">
        <x:f>IF(AND(ISNUMBER(F1843),ISNUMBER(G1843),G1843&gt;0),F1843/G1843,"")</x:f>
        <x:v>6.380804169230213</x:v>
      </x:c>
      <x:c r="Q1843" s="14" t="d">
        <x:v>2025-04-19T00:00:00.000Z</x:v>
      </x:c>
      <x:c r="R1843" t="str">
        <x:v>P00610</x:v>
      </x:c>
      <x:c r="S1843" t="str">
        <x:v>I01842</x:v>
      </x:c>
      <x:c r="T1843" t="str">
        <x:v>R01</x:v>
      </x:c>
      <x:c r="U1843" t="n">
        <x:v>0</x:v>
      </x:c>
      <x:c r="V1843" t="n">
        <x:v>0</x:v>
      </x:c>
    </x:row>
    <x:row r="1844" ht="20" customHeight="1">
      <x:c r="A1844" s="4" t="str">
        <x:v>C01843</x:v>
      </x:c>
      <x:c r="B1844" s="4" t="str">
        <x:v>Motor</x:v>
      </x:c>
      <x:c r="C1844" s="4" t="str">
        <x:v>South</x:v>
      </x:c>
      <x:c r="D1844" s="4" t="str">
        <x:v>Theft</x:v>
      </x:c>
      <x:c r="E1844" s="4" t="str">
        <x:v>Medium</x:v>
      </x:c>
      <x:c r="F1844" s="10" t="n">
        <x:v>164377.9</x:v>
      </x:c>
      <x:c r="G1844" s="10" t="n">
        <x:v>17819.77</x:v>
      </x:c>
      <x:c r="H1844" s="11" t="n">
        <x:v>4</x:v>
      </x:c>
      <x:c r="I1844" s="11" t="str">
        <x:v>Settled</x:v>
      </x:c>
      <x:c r="J1844" s="11" t="n">
        <x:v>4</x:v>
      </x:c>
      <x:c r="K1844" s="11" t="n">
        <x:v>23</x:v>
      </x:c>
      <x:c r="L1844" s="11" t="n">
        <x:v>1</x:v>
      </x:c>
      <x:c r="M1844" s="4" t="str">
        <x:v>2025-06</x:v>
      </x:c>
      <x:c r="N1844" s="4" t="n">
        <x:f>IF(AND(I1844="Settled",ISNUMBER(K1844)),1,0)</x:f>
        <x:v>1</x:v>
      </x:c>
      <x:c r="O1844" s="4" t="n">
        <x:f>IF(N1844=1,IF(K1844&gt;Summary!$B$5,1,0),"")</x:f>
        <x:v>0</x:v>
      </x:c>
      <x:c r="P1844" s="12" t="n">
        <x:f>IF(AND(ISNUMBER(F1844),ISNUMBER(G1844),G1844&gt;0),F1844/G1844,"")</x:f>
        <x:v>9.224468104807189</x:v>
      </x:c>
      <x:c r="Q1844" s="14" t="d">
        <x:v>2025-06-22T00:00:00.000Z</x:v>
      </x:c>
      <x:c r="R1844" t="str">
        <x:v>P00699</x:v>
      </x:c>
      <x:c r="S1844" t="str">
        <x:v>I01843</x:v>
      </x:c>
      <x:c r="T1844" t="str">
        <x:v>R01</x:v>
      </x:c>
      <x:c r="U1844" t="n">
        <x:v>0</x:v>
      </x:c>
      <x:c r="V1844" t="n">
        <x:v>0</x:v>
      </x:c>
    </x:row>
    <x:row r="1845" ht="20" customHeight="1">
      <x:c r="A1845" s="4" t="str">
        <x:v>C01844</x:v>
      </x:c>
      <x:c r="B1845" s="4" t="str">
        <x:v>Motor</x:v>
      </x:c>
      <x:c r="C1845" s="4" t="str">
        <x:v>South</x:v>
      </x:c>
      <x:c r="D1845" s="4" t="str">
        <x:v>Theft</x:v>
      </x:c>
      <x:c r="E1845" s="4" t="str">
        <x:v>High</x:v>
      </x:c>
      <x:c r="F1845" s="10" t="n">
        <x:v>108319.97</x:v>
      </x:c>
      <x:c r="G1845" s="10" t="n">
        <x:v>15682.86</x:v>
      </x:c>
      <x:c r="H1845" s="11" t="n">
        <x:v>4</x:v>
      </x:c>
      <x:c r="I1845" s="11" t="str">
        <x:v>Pending</x:v>
      </x:c>
      <x:c r="J1845" s="11" t="n">
        <x:v>4</x:v>
      </x:c>
      <x:c r="K1845" s="11"/>
      <x:c r="L1845" s="11" t="n">
        <x:v>1</x:v>
      </x:c>
      <x:c r="M1845" s="4" t="str">
        <x:v>2025-08</x:v>
      </x:c>
      <x:c r="N1845" s="4" t="n">
        <x:f>IF(AND(I1845="Settled",ISNUMBER(K1845)),1,0)</x:f>
        <x:v>0</x:v>
      </x:c>
      <x:c r="O1845" s="4" t="str">
        <x:f>IF(N1845=1,IF(K1845&gt;Summary!$B$5,1,0),"")</x:f>
      </x:c>
      <x:c r="P1845" s="12" t="n">
        <x:f>IF(AND(ISNUMBER(F1845),ISNUMBER(G1845),G1845&gt;0),F1845/G1845,"")</x:f>
        <x:v>6.906901547294307</x:v>
      </x:c>
      <x:c r="Q1845" s="14" t="d">
        <x:v>2025-08-23T00:00:00.000Z</x:v>
      </x:c>
      <x:c r="R1845" t="str">
        <x:v>P01367</x:v>
      </x:c>
      <x:c r="S1845" t="str">
        <x:v>I01844</x:v>
      </x:c>
      <x:c r="T1845" t="str">
        <x:v>R01</x:v>
      </x:c>
      <x:c r="U1845" t="n">
        <x:v>0</x:v>
      </x:c>
      <x:c r="V1845" t="n">
        <x:v>0</x:v>
      </x:c>
    </x:row>
    <x:row r="1846" ht="20" customHeight="1">
      <x:c r="A1846" s="4" t="str">
        <x:v>C01845</x:v>
      </x:c>
      <x:c r="B1846" s="4" t="str">
        <x:v>Property</x:v>
      </x:c>
      <x:c r="C1846" s="4" t="str">
        <x:v>South</x:v>
      </x:c>
      <x:c r="D1846" s="4" t="str">
        <x:v>Flood</x:v>
      </x:c>
      <x:c r="E1846" s="4" t="str">
        <x:v>Low</x:v>
      </x:c>
      <x:c r="F1846" s="10" t="n">
        <x:v>27649.18</x:v>
      </x:c>
      <x:c r="G1846" s="10" t="n">
        <x:v>13417.27</x:v>
      </x:c>
      <x:c r="H1846" s="11" t="n">
        <x:v>6</x:v>
      </x:c>
      <x:c r="I1846" s="11" t="str">
        <x:v>Settled</x:v>
      </x:c>
      <x:c r="J1846" s="11" t="n">
        <x:v>3</x:v>
      </x:c>
      <x:c r="K1846" s="11" t="n">
        <x:v>11</x:v>
      </x:c>
      <x:c r="L1846" s="11" t="n">
        <x:v>0</x:v>
      </x:c>
      <x:c r="M1846" s="4" t="str">
        <x:v>2025-01</x:v>
      </x:c>
      <x:c r="N1846" s="4" t="n">
        <x:f>IF(AND(I1846="Settled",ISNUMBER(K1846)),1,0)</x:f>
        <x:v>1</x:v>
      </x:c>
      <x:c r="O1846" s="4" t="n">
        <x:f>IF(N1846=1,IF(K1846&gt;Summary!$B$5,1,0),"")</x:f>
        <x:v>0</x:v>
      </x:c>
      <x:c r="P1846" s="12" t="n">
        <x:f>IF(AND(ISNUMBER(F1846),ISNUMBER(G1846),G1846&gt;0),F1846/G1846,"")</x:f>
        <x:v>2.0607157789922987</x:v>
      </x:c>
      <x:c r="Q1846" s="14" t="d">
        <x:v>2025-01-15T00:00:00.000Z</x:v>
      </x:c>
      <x:c r="R1846" t="str">
        <x:v>P01120</x:v>
      </x:c>
      <x:c r="S1846" t="str">
        <x:v>I01845</x:v>
      </x:c>
      <x:c r="T1846" t="str">
        <x:v>R01</x:v>
      </x:c>
      <x:c r="U1846" t="n">
        <x:v>0</x:v>
      </x:c>
      <x:c r="V1846" t="n">
        <x:v>0</x:v>
      </x:c>
    </x:row>
    <x:row r="1847" ht="20" customHeight="1">
      <x:c r="A1847" s="4" t="str">
        <x:v>C01846</x:v>
      </x:c>
      <x:c r="B1847" s="4" t="str">
        <x:v>Motor</x:v>
      </x:c>
      <x:c r="C1847" s="4" t="str">
        <x:v>North</x:v>
      </x:c>
      <x:c r="D1847" s="4" t="str">
        <x:v>Collision</x:v>
      </x:c>
      <x:c r="E1847" s="4" t="str">
        <x:v>Medium</x:v>
      </x:c>
      <x:c r="F1847" s="10" t="n">
        <x:v>52151.1</x:v>
      </x:c>
      <x:c r="G1847" s="10" t="n">
        <x:v>10899.18</x:v>
      </x:c>
      <x:c r="H1847" s="11" t="n">
        <x:v>1</x:v>
      </x:c>
      <x:c r="I1847" s="11" t="str">
        <x:v>Settled</x:v>
      </x:c>
      <x:c r="J1847" s="11" t="n">
        <x:v>2</x:v>
      </x:c>
      <x:c r="K1847" s="11" t="n">
        <x:v>13</x:v>
      </x:c>
      <x:c r="L1847" s="11" t="n">
        <x:v>0</x:v>
      </x:c>
      <x:c r="M1847" s="4" t="str">
        <x:v>2025-03</x:v>
      </x:c>
      <x:c r="N1847" s="4" t="n">
        <x:f>IF(AND(I1847="Settled",ISNUMBER(K1847)),1,0)</x:f>
        <x:v>1</x:v>
      </x:c>
      <x:c r="O1847" s="4" t="n">
        <x:f>IF(N1847=1,IF(K1847&gt;Summary!$B$5,1,0),"")</x:f>
        <x:v>0</x:v>
      </x:c>
      <x:c r="P1847" s="12" t="n">
        <x:f>IF(AND(ISNUMBER(F1847),ISNUMBER(G1847),G1847&gt;0),F1847/G1847,"")</x:f>
        <x:v>4.784864549443169</x:v>
      </x:c>
      <x:c r="Q1847" s="14" t="d">
        <x:v>2025-03-18T00:00:00.000Z</x:v>
      </x:c>
      <x:c r="R1847" t="str">
        <x:v>P00232</x:v>
      </x:c>
      <x:c r="S1847" t="str">
        <x:v>I01846</x:v>
      </x:c>
      <x:c r="T1847" t="str">
        <x:v>R02</x:v>
      </x:c>
      <x:c r="U1847" t="n">
        <x:v>0</x:v>
      </x:c>
      <x:c r="V1847" t="n">
        <x:v>0</x:v>
      </x:c>
    </x:row>
    <x:row r="1848" ht="20" customHeight="1">
      <x:c r="A1848" s="4" t="str">
        <x:v>C01847</x:v>
      </x:c>
      <x:c r="B1848" s="4" t="str">
        <x:v>Property</x:v>
      </x:c>
      <x:c r="C1848" s="4" t="str">
        <x:v>West</x:v>
      </x:c>
      <x:c r="D1848" s="4" t="str">
        <x:v>Water Damage</x:v>
      </x:c>
      <x:c r="E1848" s="4" t="str">
        <x:v>Medium</x:v>
      </x:c>
      <x:c r="F1848" s="10" t="n">
        <x:v>25199.24</x:v>
      </x:c>
      <x:c r="G1848" s="10" t="n">
        <x:v>17868.54</x:v>
      </x:c>
      <x:c r="H1848" s="11" t="n">
        <x:v>5</x:v>
      </x:c>
      <x:c r="I1848" s="11" t="str">
        <x:v>Settled</x:v>
      </x:c>
      <x:c r="J1848" s="11" t="n">
        <x:v>3</x:v>
      </x:c>
      <x:c r="K1848" s="11" t="n">
        <x:v>11</x:v>
      </x:c>
      <x:c r="L1848" s="11" t="n">
        <x:v>0</x:v>
      </x:c>
      <x:c r="M1848" s="4" t="str">
        <x:v>2025-12</x:v>
      </x:c>
      <x:c r="N1848" s="4" t="n">
        <x:f>IF(AND(I1848="Settled",ISNUMBER(K1848)),1,0)</x:f>
        <x:v>1</x:v>
      </x:c>
      <x:c r="O1848" s="4" t="n">
        <x:f>IF(N1848=1,IF(K1848&gt;Summary!$B$5,1,0),"")</x:f>
        <x:v>0</x:v>
      </x:c>
      <x:c r="P1848" s="12" t="n">
        <x:f>IF(AND(ISNUMBER(F1848),ISNUMBER(G1848),G1848&gt;0),F1848/G1848,"")</x:f>
        <x:v>1.4102573573442487</x:v>
      </x:c>
      <x:c r="Q1848" s="14" t="d">
        <x:v>2025-12-27T00:00:00.000Z</x:v>
      </x:c>
      <x:c r="R1848" t="str">
        <x:v>P00935</x:v>
      </x:c>
      <x:c r="S1848" t="str">
        <x:v>I01847</x:v>
      </x:c>
      <x:c r="T1848" t="str">
        <x:v>R03</x:v>
      </x:c>
      <x:c r="U1848" t="n">
        <x:v>0</x:v>
      </x:c>
      <x:c r="V1848" t="n">
        <x:v>0</x:v>
      </x:c>
    </x:row>
    <x:row r="1849" ht="20" customHeight="1">
      <x:c r="A1849" s="4" t="str">
        <x:v>C01848</x:v>
      </x:c>
      <x:c r="B1849" s="4" t="str">
        <x:v>Motor</x:v>
      </x:c>
      <x:c r="C1849" s="4" t="str">
        <x:v>South</x:v>
      </x:c>
      <x:c r="D1849" s="4" t="str">
        <x:v>Collision</x:v>
      </x:c>
      <x:c r="E1849" s="4" t="str">
        <x:v>Low</x:v>
      </x:c>
      <x:c r="F1849" s="10" t="n">
        <x:v>41753.14</x:v>
      </x:c>
      <x:c r="G1849" s="10" t="n">
        <x:v>6178.99</x:v>
      </x:c>
      <x:c r="H1849" s="11" t="n">
        <x:v>1</x:v>
      </x:c>
      <x:c r="I1849" s="11" t="str">
        <x:v>Settled</x:v>
      </x:c>
      <x:c r="J1849" s="11" t="n">
        <x:v>4</x:v>
      </x:c>
      <x:c r="K1849" s="11" t="n">
        <x:v>10</x:v>
      </x:c>
      <x:c r="L1849" s="11" t="n">
        <x:v>0</x:v>
      </x:c>
      <x:c r="M1849" s="4" t="str">
        <x:v>2025-09</x:v>
      </x:c>
      <x:c r="N1849" s="4" t="n">
        <x:f>IF(AND(I1849="Settled",ISNUMBER(K1849)),1,0)</x:f>
        <x:v>1</x:v>
      </x:c>
      <x:c r="O1849" s="4" t="n">
        <x:f>IF(N1849=1,IF(K1849&gt;Summary!$B$5,1,0),"")</x:f>
        <x:v>0</x:v>
      </x:c>
      <x:c r="P1849" s="12" t="n">
        <x:f>IF(AND(ISNUMBER(F1849),ISNUMBER(G1849),G1849&gt;0),F1849/G1849,"")</x:f>
        <x:v>6.75727586547316</x:v>
      </x:c>
      <x:c r="Q1849" s="14" t="d">
        <x:v>2025-09-12T00:00:00.000Z</x:v>
      </x:c>
      <x:c r="R1849" t="str">
        <x:v>P01401</x:v>
      </x:c>
      <x:c r="S1849" t="str">
        <x:v>I01848</x:v>
      </x:c>
      <x:c r="T1849" t="str">
        <x:v>R01</x:v>
      </x:c>
      <x:c r="U1849" t="n">
        <x:v>0</x:v>
      </x:c>
      <x:c r="V1849" t="n">
        <x:v>0</x:v>
      </x:c>
    </x:row>
    <x:row r="1850" ht="20" customHeight="1">
      <x:c r="A1850" s="4" t="str">
        <x:v>C01849</x:v>
      </x:c>
      <x:c r="B1850" s="4" t="str">
        <x:v>Property</x:v>
      </x:c>
      <x:c r="C1850" s="4" t="str">
        <x:v>Central</x:v>
      </x:c>
      <x:c r="D1850" s="4" t="str">
        <x:v>Fire</x:v>
      </x:c>
      <x:c r="E1850" s="4" t="str">
        <x:v>Low</x:v>
      </x:c>
      <x:c r="F1850" s="10" t="n">
        <x:v>60950.61</x:v>
      </x:c>
      <x:c r="G1850" s="10" t="n">
        <x:v>23059.18</x:v>
      </x:c>
      <x:c r="H1850" s="11" t="n">
        <x:v>1</x:v>
      </x:c>
      <x:c r="I1850" s="11" t="str">
        <x:v>Settled</x:v>
      </x:c>
      <x:c r="J1850" s="11" t="n">
        <x:v>3</x:v>
      </x:c>
      <x:c r="K1850" s="11" t="n">
        <x:v>14</x:v>
      </x:c>
      <x:c r="L1850" s="11" t="n">
        <x:v>0</x:v>
      </x:c>
      <x:c r="M1850" s="4" t="str">
        <x:v>2025-03</x:v>
      </x:c>
      <x:c r="N1850" s="4" t="n">
        <x:f>IF(AND(I1850="Settled",ISNUMBER(K1850)),1,0)</x:f>
        <x:v>1</x:v>
      </x:c>
      <x:c r="O1850" s="4" t="n">
        <x:f>IF(N1850=1,IF(K1850&gt;Summary!$B$5,1,0),"")</x:f>
        <x:v>0</x:v>
      </x:c>
      <x:c r="P1850" s="12" t="n">
        <x:f>IF(AND(ISNUMBER(F1850),ISNUMBER(G1850),G1850&gt;0),F1850/G1850,"")</x:f>
        <x:v>2.643225387893238</x:v>
      </x:c>
      <x:c r="Q1850" s="14" t="d">
        <x:v>2025-03-30T00:00:00.000Z</x:v>
      </x:c>
      <x:c r="R1850" t="str">
        <x:v>P01060</x:v>
      </x:c>
      <x:c r="S1850" t="str">
        <x:v>I01849</x:v>
      </x:c>
      <x:c r="T1850" t="str">
        <x:v>R05</x:v>
      </x:c>
      <x:c r="U1850" t="n">
        <x:v>0</x:v>
      </x:c>
      <x:c r="V1850" t="n">
        <x:v>0</x:v>
      </x:c>
    </x:row>
    <x:row r="1851" ht="20" customHeight="1">
      <x:c r="A1851" s="4" t="str">
        <x:v>C01850</x:v>
      </x:c>
      <x:c r="B1851" s="4" t="str">
        <x:v>Motor</x:v>
      </x:c>
      <x:c r="C1851" s="4" t="str">
        <x:v>South</x:v>
      </x:c>
      <x:c r="D1851" s="4" t="str">
        <x:v>Collision</x:v>
      </x:c>
      <x:c r="E1851" s="4" t="str">
        <x:v>Medium</x:v>
      </x:c>
      <x:c r="F1851" s="10" t="n">
        <x:v>112248.01</x:v>
      </x:c>
      <x:c r="G1851" s="10" t="n">
        <x:v>6920.54</x:v>
      </x:c>
      <x:c r="H1851" s="11" t="n">
        <x:v>1</x:v>
      </x:c>
      <x:c r="I1851" s="11" t="str">
        <x:v>Pending</x:v>
      </x:c>
      <x:c r="J1851" s="11" t="n">
        <x:v>4</x:v>
      </x:c>
      <x:c r="K1851" s="11"/>
      <x:c r="L1851" s="11" t="n">
        <x:v>0</x:v>
      </x:c>
      <x:c r="M1851" s="4" t="str">
        <x:v>2025-06</x:v>
      </x:c>
      <x:c r="N1851" s="4" t="n">
        <x:f>IF(AND(I1851="Settled",ISNUMBER(K1851)),1,0)</x:f>
        <x:v>0</x:v>
      </x:c>
      <x:c r="O1851" s="4" t="str">
        <x:f>IF(N1851=1,IF(K1851&gt;Summary!$B$5,1,0),"")</x:f>
      </x:c>
      <x:c r="P1851" s="12" t="n">
        <x:f>IF(AND(ISNUMBER(F1851),ISNUMBER(G1851),G1851&gt;0),F1851/G1851,"")</x:f>
        <x:v>16.21954500660353</x:v>
      </x:c>
      <x:c r="Q1851" s="14" t="d">
        <x:v>2025-06-07T00:00:00.000Z</x:v>
      </x:c>
      <x:c r="R1851" t="str">
        <x:v>P00368</x:v>
      </x:c>
      <x:c r="S1851" t="str">
        <x:v>I01850</x:v>
      </x:c>
      <x:c r="T1851" t="str">
        <x:v>R01</x:v>
      </x:c>
      <x:c r="U1851" t="n">
        <x:v>0</x:v>
      </x:c>
      <x:c r="V1851" t="n">
        <x:v>0</x:v>
      </x:c>
    </x:row>
    <x:row r="1852" ht="20" customHeight="1">
      <x:c r="A1852" s="4" t="str">
        <x:v>C01851</x:v>
      </x:c>
      <x:c r="B1852" s="4" t="str">
        <x:v>Motor</x:v>
      </x:c>
      <x:c r="C1852" s="4" t="str">
        <x:v>East</x:v>
      </x:c>
      <x:c r="D1852" s="4" t="str">
        <x:v>Collision</x:v>
      </x:c>
      <x:c r="E1852" s="4" t="str">
        <x:v>Low</x:v>
      </x:c>
      <x:c r="F1852" s="10" t="n">
        <x:v>12528.39</x:v>
      </x:c>
      <x:c r="G1852" s="10" t="n">
        <x:v>6326.34</x:v>
      </x:c>
      <x:c r="H1852" s="11" t="n">
        <x:v>9</x:v>
      </x:c>
      <x:c r="I1852" s="11" t="str">
        <x:v>Pending</x:v>
      </x:c>
      <x:c r="J1852" s="11" t="n">
        <x:v>2</x:v>
      </x:c>
      <x:c r="K1852" s="11"/>
      <x:c r="L1852" s="11" t="n">
        <x:v>0</x:v>
      </x:c>
      <x:c r="M1852" s="4" t="str">
        <x:v>2025-11</x:v>
      </x:c>
      <x:c r="N1852" s="4" t="n">
        <x:f>IF(AND(I1852="Settled",ISNUMBER(K1852)),1,0)</x:f>
        <x:v>0</x:v>
      </x:c>
      <x:c r="O1852" s="4" t="str">
        <x:f>IF(N1852=1,IF(K1852&gt;Summary!$B$5,1,0),"")</x:f>
      </x:c>
      <x:c r="P1852" s="12" t="n">
        <x:f>IF(AND(ISNUMBER(F1852),ISNUMBER(G1852),G1852&gt;0),F1852/G1852,"")</x:f>
        <x:v>1.98035356936238</x:v>
      </x:c>
      <x:c r="Q1852" s="14" t="d">
        <x:v>2025-11-09T00:00:00.000Z</x:v>
      </x:c>
      <x:c r="R1852" t="str">
        <x:v>P00207</x:v>
      </x:c>
      <x:c r="S1852" t="str">
        <x:v>I01851</x:v>
      </x:c>
      <x:c r="T1852" t="str">
        <x:v>R04</x:v>
      </x:c>
      <x:c r="U1852" t="n">
        <x:v>0</x:v>
      </x:c>
      <x:c r="V1852" t="n">
        <x:v>0</x:v>
      </x:c>
    </x:row>
    <x:row r="1853" ht="20" customHeight="1">
      <x:c r="A1853" s="4" t="str">
        <x:v>C01852</x:v>
      </x:c>
      <x:c r="B1853" s="4" t="str">
        <x:v>Motor</x:v>
      </x:c>
      <x:c r="C1853" s="4" t="str">
        <x:v>Central</x:v>
      </x:c>
      <x:c r="D1853" s="4" t="str">
        <x:v>Collision</x:v>
      </x:c>
      <x:c r="E1853" s="4" t="str">
        <x:v>High</x:v>
      </x:c>
      <x:c r="F1853" s="10" t="n">
        <x:v>98857.99</x:v>
      </x:c>
      <x:c r="G1853" s="10" t="n">
        <x:v>13444.85</x:v>
      </x:c>
      <x:c r="H1853" s="11" t="n">
        <x:v>8</x:v>
      </x:c>
      <x:c r="I1853" s="11" t="str">
        <x:v>Settled</x:v>
      </x:c>
      <x:c r="J1853" s="11" t="n">
        <x:v>6</x:v>
      </x:c>
      <x:c r="K1853" s="11" t="n">
        <x:v>43</x:v>
      </x:c>
      <x:c r="L1853" s="11" t="n">
        <x:v>1</x:v>
      </x:c>
      <x:c r="M1853" s="4" t="str">
        <x:v>2025-03</x:v>
      </x:c>
      <x:c r="N1853" s="4" t="n">
        <x:f>IF(AND(I1853="Settled",ISNUMBER(K1853)),1,0)</x:f>
        <x:v>1</x:v>
      </x:c>
      <x:c r="O1853" s="4" t="n">
        <x:f>IF(N1853=1,IF(K1853&gt;Summary!$B$5,1,0),"")</x:f>
        <x:v>1</x:v>
      </x:c>
      <x:c r="P1853" s="12" t="n">
        <x:f>IF(AND(ISNUMBER(F1853),ISNUMBER(G1853),G1853&gt;0),F1853/G1853,"")</x:f>
        <x:v>7.352851835461162</x:v>
      </x:c>
      <x:c r="Q1853" s="14" t="d">
        <x:v>2025-03-13T00:00:00.000Z</x:v>
      </x:c>
      <x:c r="R1853" t="str">
        <x:v>P00725</x:v>
      </x:c>
      <x:c r="S1853" t="str">
        <x:v>I01852</x:v>
      </x:c>
      <x:c r="T1853" t="str">
        <x:v>R05</x:v>
      </x:c>
      <x:c r="U1853" t="n">
        <x:v>0</x:v>
      </x:c>
      <x:c r="V1853" t="n">
        <x:v>0</x:v>
      </x:c>
    </x:row>
    <x:row r="1854" ht="20" customHeight="1">
      <x:c r="A1854" s="4" t="str">
        <x:v>C01853</x:v>
      </x:c>
      <x:c r="B1854" s="4" t="str">
        <x:v>Motor</x:v>
      </x:c>
      <x:c r="C1854" s="4" t="str">
        <x:v>North</x:v>
      </x:c>
      <x:c r="D1854" s="4" t="str">
        <x:v>Theft</x:v>
      </x:c>
      <x:c r="E1854" s="4" t="str">
        <x:v>Medium</x:v>
      </x:c>
      <x:c r="F1854" s="10" t="n">
        <x:v>147774.51</x:v>
      </x:c>
      <x:c r="G1854" s="10" t="n">
        <x:v>12898.29</x:v>
      </x:c>
      <x:c r="H1854" s="11" t="n">
        <x:v>7</x:v>
      </x:c>
      <x:c r="I1854" s="11" t="str">
        <x:v>Settled</x:v>
      </x:c>
      <x:c r="J1854" s="11" t="n">
        <x:v>4</x:v>
      </x:c>
      <x:c r="K1854" s="11" t="n">
        <x:v>23</x:v>
      </x:c>
      <x:c r="L1854" s="11" t="n">
        <x:v>1</x:v>
      </x:c>
      <x:c r="M1854" s="4" t="str">
        <x:v>2025-04</x:v>
      </x:c>
      <x:c r="N1854" s="4" t="n">
        <x:f>IF(AND(I1854="Settled",ISNUMBER(K1854)),1,0)</x:f>
        <x:v>1</x:v>
      </x:c>
      <x:c r="O1854" s="4" t="n">
        <x:f>IF(N1854=1,IF(K1854&gt;Summary!$B$5,1,0),"")</x:f>
        <x:v>0</x:v>
      </x:c>
      <x:c r="P1854" s="12" t="n">
        <x:f>IF(AND(ISNUMBER(F1854),ISNUMBER(G1854),G1854&gt;0),F1854/G1854,"")</x:f>
        <x:v>11.456907078380157</x:v>
      </x:c>
      <x:c r="Q1854" s="14" t="d">
        <x:v>2025-04-20T00:00:00.000Z</x:v>
      </x:c>
      <x:c r="R1854" t="str">
        <x:v>P00756</x:v>
      </x:c>
      <x:c r="S1854" t="str">
        <x:v>I01853</x:v>
      </x:c>
      <x:c r="T1854" t="str">
        <x:v>R02</x:v>
      </x:c>
      <x:c r="U1854" t="n">
        <x:v>0</x:v>
      </x:c>
      <x:c r="V1854" t="n">
        <x:v>0</x:v>
      </x:c>
    </x:row>
    <x:row r="1855" ht="20" customHeight="1">
      <x:c r="A1855" s="4" t="str">
        <x:v>C01854</x:v>
      </x:c>
      <x:c r="B1855" s="4" t="str">
        <x:v>Motor</x:v>
      </x:c>
      <x:c r="C1855" s="4" t="str">
        <x:v>North</x:v>
      </x:c>
      <x:c r="D1855" s="4" t="str">
        <x:v>Collision</x:v>
      </x:c>
      <x:c r="E1855" s="4" t="str">
        <x:v>Low</x:v>
      </x:c>
      <x:c r="F1855" s="10" t="n">
        <x:v>16504.57</x:v>
      </x:c>
      <x:c r="G1855" s="10" t="n">
        <x:v>10800.98</x:v>
      </x:c>
      <x:c r="H1855" s="11" t="n">
        <x:v>9</x:v>
      </x:c>
      <x:c r="I1855" s="11" t="str">
        <x:v>Rejected</x:v>
      </x:c>
      <x:c r="J1855" s="11" t="n">
        <x:v>2</x:v>
      </x:c>
      <x:c r="K1855" s="11"/>
      <x:c r="L1855" s="11" t="n">
        <x:v>0</x:v>
      </x:c>
      <x:c r="M1855" s="4" t="str">
        <x:v>2025-03</x:v>
      </x:c>
      <x:c r="N1855" s="4" t="n">
        <x:f>IF(AND(I1855="Settled",ISNUMBER(K1855)),1,0)</x:f>
        <x:v>0</x:v>
      </x:c>
      <x:c r="O1855" s="4" t="str">
        <x:f>IF(N1855=1,IF(K1855&gt;Summary!$B$5,1,0),"")</x:f>
      </x:c>
      <x:c r="P1855" s="12" t="n">
        <x:f>IF(AND(ISNUMBER(F1855),ISNUMBER(G1855),G1855&gt;0),F1855/G1855,"")</x:f>
        <x:v>1.5280622684237912</x:v>
      </x:c>
      <x:c r="Q1855" s="14" t="d">
        <x:v>2025-03-29T00:00:00.000Z</x:v>
      </x:c>
      <x:c r="R1855" t="str">
        <x:v>P00565</x:v>
      </x:c>
      <x:c r="S1855" t="str">
        <x:v>I01854</x:v>
      </x:c>
      <x:c r="T1855" t="str">
        <x:v>R02</x:v>
      </x:c>
      <x:c r="U1855" t="n">
        <x:v>0</x:v>
      </x:c>
      <x:c r="V1855" t="n">
        <x:v>0</x:v>
      </x:c>
    </x:row>
    <x:row r="1856" ht="20" customHeight="1">
      <x:c r="A1856" s="4" t="str">
        <x:v>C01855</x:v>
      </x:c>
      <x:c r="B1856" s="4" t="str">
        <x:v>Motor</x:v>
      </x:c>
      <x:c r="C1856" s="4" t="str">
        <x:v>South</x:v>
      </x:c>
      <x:c r="D1856" s="4" t="str">
        <x:v>Theft</x:v>
      </x:c>
      <x:c r="E1856" s="4" t="str">
        <x:v>Medium</x:v>
      </x:c>
      <x:c r="F1856" s="10" t="n">
        <x:v>85487.58</x:v>
      </x:c>
      <x:c r="G1856" s="10" t="n">
        <x:v>8669.53</x:v>
      </x:c>
      <x:c r="H1856" s="11" t="n">
        <x:v>8</x:v>
      </x:c>
      <x:c r="I1856" s="11" t="str">
        <x:v>Settled</x:v>
      </x:c>
      <x:c r="J1856" s="11" t="n">
        <x:v>6</x:v>
      </x:c>
      <x:c r="K1856" s="11" t="n">
        <x:v>35</x:v>
      </x:c>
      <x:c r="L1856" s="11" t="n">
        <x:v>1</x:v>
      </x:c>
      <x:c r="M1856" s="4" t="str">
        <x:v>2025-08</x:v>
      </x:c>
      <x:c r="N1856" s="4" t="n">
        <x:f>IF(AND(I1856="Settled",ISNUMBER(K1856)),1,0)</x:f>
        <x:v>1</x:v>
      </x:c>
      <x:c r="O1856" s="4" t="n">
        <x:f>IF(N1856=1,IF(K1856&gt;Summary!$B$5,1,0),"")</x:f>
        <x:v>1</x:v>
      </x:c>
      <x:c r="P1856" s="12" t="n">
        <x:f>IF(AND(ISNUMBER(F1856),ISNUMBER(G1856),G1856&gt;0),F1856/G1856,"")</x:f>
        <x:v>9.860693716960434</x:v>
      </x:c>
      <x:c r="Q1856" s="14" t="d">
        <x:v>2025-08-31T00:00:00.000Z</x:v>
      </x:c>
      <x:c r="R1856" t="str">
        <x:v>P00175</x:v>
      </x:c>
      <x:c r="S1856" t="str">
        <x:v>I01855</x:v>
      </x:c>
      <x:c r="T1856" t="str">
        <x:v>R01</x:v>
      </x:c>
      <x:c r="U1856" t="n">
        <x:v>0</x:v>
      </x:c>
      <x:c r="V1856" t="n">
        <x:v>0</x:v>
      </x:c>
    </x:row>
    <x:row r="1857" ht="20" customHeight="1">
      <x:c r="A1857" s="4" t="str">
        <x:v>C01856</x:v>
      </x:c>
      <x:c r="B1857" s="4" t="str">
        <x:v>Motor</x:v>
      </x:c>
      <x:c r="C1857" s="4" t="str">
        <x:v>South</x:v>
      </x:c>
      <x:c r="D1857" s="4" t="str">
        <x:v>Theft</x:v>
      </x:c>
      <x:c r="E1857" s="4" t="str">
        <x:v>Medium</x:v>
      </x:c>
      <x:c r="F1857" s="10" t="n">
        <x:v>134247.2</x:v>
      </x:c>
      <x:c r="G1857" s="10" t="n">
        <x:v>16346.76</x:v>
      </x:c>
      <x:c r="H1857" s="11" t="n">
        <x:v>3</x:v>
      </x:c>
      <x:c r="I1857" s="11" t="str">
        <x:v>Settled</x:v>
      </x:c>
      <x:c r="J1857" s="11" t="n">
        <x:v>5</x:v>
      </x:c>
      <x:c r="K1857" s="11" t="n">
        <x:v>29</x:v>
      </x:c>
      <x:c r="L1857" s="11" t="n">
        <x:v>1</x:v>
      </x:c>
      <x:c r="M1857" s="4" t="str">
        <x:v>2025-07</x:v>
      </x:c>
      <x:c r="N1857" s="4" t="n">
        <x:f>IF(AND(I1857="Settled",ISNUMBER(K1857)),1,0)</x:f>
        <x:v>1</x:v>
      </x:c>
      <x:c r="O1857" s="4" t="n">
        <x:f>IF(N1857=1,IF(K1857&gt;Summary!$B$5,1,0),"")</x:f>
        <x:v>0</x:v>
      </x:c>
      <x:c r="P1857" s="12" t="n">
        <x:f>IF(AND(ISNUMBER(F1857),ISNUMBER(G1857),G1857&gt;0),F1857/G1857,"")</x:f>
        <x:v>8.212465344814508</x:v>
      </x:c>
      <x:c r="Q1857" s="14" t="d">
        <x:v>2025-07-12T00:00:00.000Z</x:v>
      </x:c>
      <x:c r="R1857" t="str">
        <x:v>P00190</x:v>
      </x:c>
      <x:c r="S1857" t="str">
        <x:v>I01856</x:v>
      </x:c>
      <x:c r="T1857" t="str">
        <x:v>R01</x:v>
      </x:c>
      <x:c r="U1857" t="n">
        <x:v>0</x:v>
      </x:c>
      <x:c r="V1857" t="n">
        <x:v>0</x:v>
      </x:c>
    </x:row>
    <x:row r="1858" ht="20" customHeight="1">
      <x:c r="A1858" s="4" t="str">
        <x:v>C01857</x:v>
      </x:c>
      <x:c r="B1858" s="4" t="str">
        <x:v>Motor</x:v>
      </x:c>
      <x:c r="C1858" s="4" t="str">
        <x:v>West</x:v>
      </x:c>
      <x:c r="D1858" s="4" t="str">
        <x:v>Collision</x:v>
      </x:c>
      <x:c r="E1858" s="4" t="str">
        <x:v>Low</x:v>
      </x:c>
      <x:c r="F1858" s="10" t="n">
        <x:v>14520.96</x:v>
      </x:c>
      <x:c r="G1858" s="10" t="n">
        <x:v>12466.87</x:v>
      </x:c>
      <x:c r="H1858" s="11" t="n">
        <x:v>7</x:v>
      </x:c>
      <x:c r="I1858" s="11" t="str">
        <x:v>Settled</x:v>
      </x:c>
      <x:c r="J1858" s="11" t="n">
        <x:v>4</x:v>
      </x:c>
      <x:c r="K1858" s="11" t="n">
        <x:v>22</x:v>
      </x:c>
      <x:c r="L1858" s="11" t="n">
        <x:v>0</x:v>
      </x:c>
      <x:c r="M1858" s="4" t="str">
        <x:v>2025-07</x:v>
      </x:c>
      <x:c r="N1858" s="4" t="n">
        <x:f>IF(AND(I1858="Settled",ISNUMBER(K1858)),1,0)</x:f>
        <x:v>1</x:v>
      </x:c>
      <x:c r="O1858" s="4" t="n">
        <x:f>IF(N1858=1,IF(K1858&gt;Summary!$B$5,1,0),"")</x:f>
        <x:v>0</x:v>
      </x:c>
      <x:c r="P1858" s="12" t="n">
        <x:f>IF(AND(ISNUMBER(F1858),ISNUMBER(G1858),G1858&gt;0),F1858/G1858,"")</x:f>
        <x:v>1.1647638902146247</x:v>
      </x:c>
      <x:c r="Q1858" s="14" t="d">
        <x:v>2025-07-02T00:00:00.000Z</x:v>
      </x:c>
      <x:c r="R1858" t="str">
        <x:v>P00847</x:v>
      </x:c>
      <x:c r="S1858" t="str">
        <x:v>I01857</x:v>
      </x:c>
      <x:c r="T1858" t="str">
        <x:v>R03</x:v>
      </x:c>
      <x:c r="U1858" t="n">
        <x:v>0</x:v>
      </x:c>
      <x:c r="V1858" t="n">
        <x:v>0</x:v>
      </x:c>
    </x:row>
    <x:row r="1859" ht="20" customHeight="1">
      <x:c r="A1859" s="4" t="str">
        <x:v>C01858</x:v>
      </x:c>
      <x:c r="B1859" s="4" t="str">
        <x:v>Motor</x:v>
      </x:c>
      <x:c r="C1859" s="4" t="str">
        <x:v>South</x:v>
      </x:c>
      <x:c r="D1859" s="4" t="str">
        <x:v>Glass Damage</x:v>
      </x:c>
      <x:c r="E1859" s="4" t="str">
        <x:v>High</x:v>
      </x:c>
      <x:c r="F1859" s="10" t="n">
        <x:v>13133.22</x:v>
      </x:c>
      <x:c r="G1859" s="10" t="n">
        <x:v>16099.94</x:v>
      </x:c>
      <x:c r="H1859" s="11" t="n">
        <x:v>9</x:v>
      </x:c>
      <x:c r="I1859" s="11" t="str">
        <x:v>Settled</x:v>
      </x:c>
      <x:c r="J1859" s="11" t="n">
        <x:v>6</x:v>
      </x:c>
      <x:c r="K1859" s="11" t="n">
        <x:v>41</x:v>
      </x:c>
      <x:c r="L1859" s="11" t="n">
        <x:v>1</x:v>
      </x:c>
      <x:c r="M1859" s="4" t="str">
        <x:v>2025-05</x:v>
      </x:c>
      <x:c r="N1859" s="4" t="n">
        <x:f>IF(AND(I1859="Settled",ISNUMBER(K1859)),1,0)</x:f>
        <x:v>1</x:v>
      </x:c>
      <x:c r="O1859" s="4" t="n">
        <x:f>IF(N1859=1,IF(K1859&gt;Summary!$B$5,1,0),"")</x:f>
        <x:v>1</x:v>
      </x:c>
      <x:c r="P1859" s="12" t="n">
        <x:f>IF(AND(ISNUMBER(F1859),ISNUMBER(G1859),G1859&gt;0),F1859/G1859,"")</x:f>
        <x:v>0.8157309903018272</x:v>
      </x:c>
      <x:c r="Q1859" s="14" t="d">
        <x:v>2025-05-19T00:00:00.000Z</x:v>
      </x:c>
      <x:c r="R1859" t="str">
        <x:v>P01511</x:v>
      </x:c>
      <x:c r="S1859" t="str">
        <x:v>I01858</x:v>
      </x:c>
      <x:c r="T1859" t="str">
        <x:v>R01</x:v>
      </x:c>
      <x:c r="U1859" t="n">
        <x:v>0</x:v>
      </x:c>
      <x:c r="V1859" t="n">
        <x:v>0</x:v>
      </x:c>
    </x:row>
    <x:row r="1860" ht="20" customHeight="1">
      <x:c r="A1860" s="4" t="str">
        <x:v>C01859</x:v>
      </x:c>
      <x:c r="B1860" s="4" t="str">
        <x:v>Property</x:v>
      </x:c>
      <x:c r="C1860" s="4" t="str">
        <x:v>East</x:v>
      </x:c>
      <x:c r="D1860" s="4" t="str">
        <x:v>Water Damage</x:v>
      </x:c>
      <x:c r="E1860" s="4" t="str">
        <x:v>Medium</x:v>
      </x:c>
      <x:c r="F1860" s="10" t="n">
        <x:v>24748.07</x:v>
      </x:c>
      <x:c r="G1860" s="10" t="n">
        <x:v>10992.21</x:v>
      </x:c>
      <x:c r="H1860" s="11" t="n">
        <x:v>6</x:v>
      </x:c>
      <x:c r="I1860" s="11" t="str">
        <x:v>Settled</x:v>
      </x:c>
      <x:c r="J1860" s="11" t="n">
        <x:v>3</x:v>
      </x:c>
      <x:c r="K1860" s="11" t="n">
        <x:v>7</x:v>
      </x:c>
      <x:c r="L1860" s="11" t="n">
        <x:v>0</x:v>
      </x:c>
      <x:c r="M1860" s="4" t="str">
        <x:v>2025-04</x:v>
      </x:c>
      <x:c r="N1860" s="4" t="n">
        <x:f>IF(AND(I1860="Settled",ISNUMBER(K1860)),1,0)</x:f>
        <x:v>1</x:v>
      </x:c>
      <x:c r="O1860" s="4" t="n">
        <x:f>IF(N1860=1,IF(K1860&gt;Summary!$B$5,1,0),"")</x:f>
        <x:v>0</x:v>
      </x:c>
      <x:c r="P1860" s="12" t="n">
        <x:f>IF(AND(ISNUMBER(F1860),ISNUMBER(G1860),G1860&gt;0),F1860/G1860,"")</x:f>
        <x:v>2.2514189594267213</x:v>
      </x:c>
      <x:c r="Q1860" s="14" t="d">
        <x:v>2025-04-30T00:00:00.000Z</x:v>
      </x:c>
      <x:c r="R1860" t="str">
        <x:v>P00957</x:v>
      </x:c>
      <x:c r="S1860" t="str">
        <x:v>I01859</x:v>
      </x:c>
      <x:c r="T1860" t="str">
        <x:v>R04</x:v>
      </x:c>
      <x:c r="U1860" t="n">
        <x:v>0</x:v>
      </x:c>
      <x:c r="V1860" t="n">
        <x:v>0</x:v>
      </x:c>
    </x:row>
    <x:row r="1861" ht="20" customHeight="1">
      <x:c r="A1861" s="4" t="str">
        <x:v>C01860</x:v>
      </x:c>
      <x:c r="B1861" s="4" t="str">
        <x:v>Motor</x:v>
      </x:c>
      <x:c r="C1861" s="4" t="str">
        <x:v>West</x:v>
      </x:c>
      <x:c r="D1861" s="4" t="str">
        <x:v>Collision</x:v>
      </x:c>
      <x:c r="E1861" s="4" t="str">
        <x:v>Medium</x:v>
      </x:c>
      <x:c r="F1861" s="10" t="n">
        <x:v>63408.95</x:v>
      </x:c>
      <x:c r="G1861" s="10" t="n">
        <x:v>7683.65</x:v>
      </x:c>
      <x:c r="H1861" s="11" t="n">
        <x:v>9</x:v>
      </x:c>
      <x:c r="I1861" s="11" t="str">
        <x:v>Settled</x:v>
      </x:c>
      <x:c r="J1861" s="11" t="n">
        <x:v>2</x:v>
      </x:c>
      <x:c r="K1861" s="11" t="n">
        <x:v>10</x:v>
      </x:c>
      <x:c r="L1861" s="11" t="n">
        <x:v>0</x:v>
      </x:c>
      <x:c r="M1861" s="4" t="str">
        <x:v>2025-07</x:v>
      </x:c>
      <x:c r="N1861" s="4" t="n">
        <x:f>IF(AND(I1861="Settled",ISNUMBER(K1861)),1,0)</x:f>
        <x:v>1</x:v>
      </x:c>
      <x:c r="O1861" s="4" t="n">
        <x:f>IF(N1861=1,IF(K1861&gt;Summary!$B$5,1,0),"")</x:f>
        <x:v>0</x:v>
      </x:c>
      <x:c r="P1861" s="12" t="n">
        <x:f>IF(AND(ISNUMBER(F1861),ISNUMBER(G1861),G1861&gt;0),F1861/G1861,"")</x:f>
        <x:v>8.25245163431442</x:v>
      </x:c>
      <x:c r="Q1861" s="14" t="d">
        <x:v>2025-07-07T00:00:00.000Z</x:v>
      </x:c>
      <x:c r="R1861" t="str">
        <x:v>P00702</x:v>
      </x:c>
      <x:c r="S1861" t="str">
        <x:v>I01860</x:v>
      </x:c>
      <x:c r="T1861" t="str">
        <x:v>R03</x:v>
      </x:c>
      <x:c r="U1861" t="n">
        <x:v>0</x:v>
      </x:c>
      <x:c r="V1861" t="n">
        <x:v>0</x:v>
      </x:c>
    </x:row>
    <x:row r="1862" ht="20" customHeight="1">
      <x:c r="A1862" s="4" t="str">
        <x:v>C01861</x:v>
      </x:c>
      <x:c r="B1862" s="4" t="str">
        <x:v>Motor</x:v>
      </x:c>
      <x:c r="C1862" s="4" t="str">
        <x:v>Central</x:v>
      </x:c>
      <x:c r="D1862" s="4" t="str">
        <x:v>Collision</x:v>
      </x:c>
      <x:c r="E1862" s="4" t="str">
        <x:v>High</x:v>
      </x:c>
      <x:c r="F1862" s="10" t="n">
        <x:v>130219.78</x:v>
      </x:c>
      <x:c r="G1862" s="10" t="n">
        <x:v>17122.29</x:v>
      </x:c>
      <x:c r="H1862" s="11" t="n">
        <x:v>4</x:v>
      </x:c>
      <x:c r="I1862" s="11" t="str">
        <x:v>Settled</x:v>
      </x:c>
      <x:c r="J1862" s="11" t="n">
        <x:v>5</x:v>
      </x:c>
      <x:c r="K1862" s="11" t="n">
        <x:v>34</x:v>
      </x:c>
      <x:c r="L1862" s="11" t="n">
        <x:v>1</x:v>
      </x:c>
      <x:c r="M1862" s="4" t="str">
        <x:v>2025-10</x:v>
      </x:c>
      <x:c r="N1862" s="4" t="n">
        <x:f>IF(AND(I1862="Settled",ISNUMBER(K1862)),1,0)</x:f>
        <x:v>1</x:v>
      </x:c>
      <x:c r="O1862" s="4" t="n">
        <x:f>IF(N1862=1,IF(K1862&gt;Summary!$B$5,1,0),"")</x:f>
        <x:v>1</x:v>
      </x:c>
      <x:c r="P1862" s="12" t="n">
        <x:f>IF(AND(ISNUMBER(F1862),ISNUMBER(G1862),G1862&gt;0),F1862/G1862,"")</x:f>
        <x:v>7.605278265932886</x:v>
      </x:c>
      <x:c r="Q1862" s="14" t="d">
        <x:v>2025-10-19T00:00:00.000Z</x:v>
      </x:c>
      <x:c r="R1862" t="str">
        <x:v>P01491</x:v>
      </x:c>
      <x:c r="S1862" t="str">
        <x:v>I01861</x:v>
      </x:c>
      <x:c r="T1862" t="str">
        <x:v>R05</x:v>
      </x:c>
      <x:c r="U1862" t="n">
        <x:v>0</x:v>
      </x:c>
      <x:c r="V1862" t="n">
        <x:v>0</x:v>
      </x:c>
    </x:row>
    <x:row r="1863" ht="20" customHeight="1">
      <x:c r="A1863" s="4" t="str">
        <x:v>C01862</x:v>
      </x:c>
      <x:c r="B1863" s="4" t="str">
        <x:v>Motor</x:v>
      </x:c>
      <x:c r="C1863" s="4" t="str">
        <x:v>East</x:v>
      </x:c>
      <x:c r="D1863" s="4" t="str">
        <x:v>Collision</x:v>
      </x:c>
      <x:c r="E1863" s="4" t="str">
        <x:v>Medium</x:v>
      </x:c>
      <x:c r="F1863" s="10"/>
      <x:c r="G1863" s="10" t="n">
        <x:v>9043.92</x:v>
      </x:c>
      <x:c r="H1863" s="11" t="n">
        <x:v>6</x:v>
      </x:c>
      <x:c r="I1863" s="11" t="str">
        <x:v>Settled</x:v>
      </x:c>
      <x:c r="J1863" s="11" t="n">
        <x:v>3</x:v>
      </x:c>
      <x:c r="K1863" s="11" t="n">
        <x:v>19</x:v>
      </x:c>
      <x:c r="L1863" s="11" t="n">
        <x:v>0</x:v>
      </x:c>
      <x:c r="M1863" s="4" t="str">
        <x:v>2025-10</x:v>
      </x:c>
      <x:c r="N1863" s="4" t="n">
        <x:f>IF(AND(I1863="Settled",ISNUMBER(K1863)),1,0)</x:f>
        <x:v>1</x:v>
      </x:c>
      <x:c r="O1863" s="4" t="n">
        <x:f>IF(N1863=1,IF(K1863&gt;Summary!$B$5,1,0),"")</x:f>
        <x:v>0</x:v>
      </x:c>
      <x:c r="P1863" s="12" t="str">
        <x:f>IF(AND(ISNUMBER(F1863),ISNUMBER(G1863),G1863&gt;0),F1863/G1863,"")</x:f>
      </x:c>
      <x:c r="Q1863" s="14" t="d">
        <x:v>2025-10-24T00:00:00.000Z</x:v>
      </x:c>
      <x:c r="R1863" t="str">
        <x:v>P01105</x:v>
      </x:c>
      <x:c r="S1863" t="str">
        <x:v>I01862</x:v>
      </x:c>
      <x:c r="T1863" t="str">
        <x:v>R04</x:v>
      </x:c>
      <x:c r="U1863" t="n">
        <x:v>0</x:v>
      </x:c>
      <x:c r="V1863" t="n">
        <x:v>1</x:v>
      </x:c>
    </x:row>
    <x:row r="1864" ht="20" customHeight="1">
      <x:c r="A1864" s="4" t="str">
        <x:v>C01863</x:v>
      </x:c>
      <x:c r="B1864" s="4" t="str">
        <x:v>Motor</x:v>
      </x:c>
      <x:c r="C1864" s="4" t="str">
        <x:v>West</x:v>
      </x:c>
      <x:c r="D1864" s="4" t="str">
        <x:v>Collision</x:v>
      </x:c>
      <x:c r="E1864" s="4" t="str">
        <x:v>Medium</x:v>
      </x:c>
      <x:c r="F1864" s="10" t="n">
        <x:v>39566.88</x:v>
      </x:c>
      <x:c r="G1864" s="10" t="n">
        <x:v>12531.69</x:v>
      </x:c>
      <x:c r="H1864" s="11" t="n">
        <x:v>3</x:v>
      </x:c>
      <x:c r="I1864" s="11" t="str">
        <x:v>Settled</x:v>
      </x:c>
      <x:c r="J1864" s="11" t="n">
        <x:v>3</x:v>
      </x:c>
      <x:c r="K1864" s="11" t="n">
        <x:v>11</x:v>
      </x:c>
      <x:c r="L1864" s="11" t="n">
        <x:v>0</x:v>
      </x:c>
      <x:c r="M1864" s="4" t="str">
        <x:v>2025-10</x:v>
      </x:c>
      <x:c r="N1864" s="4" t="n">
        <x:f>IF(AND(I1864="Settled",ISNUMBER(K1864)),1,0)</x:f>
        <x:v>1</x:v>
      </x:c>
      <x:c r="O1864" s="4" t="n">
        <x:f>IF(N1864=1,IF(K1864&gt;Summary!$B$5,1,0),"")</x:f>
        <x:v>0</x:v>
      </x:c>
      <x:c r="P1864" s="12" t="n">
        <x:f>IF(AND(ISNUMBER(F1864),ISNUMBER(G1864),G1864&gt;0),F1864/G1864,"")</x:f>
        <x:v>3.1573458966827297</x:v>
      </x:c>
      <x:c r="Q1864" s="14" t="d">
        <x:v>2025-10-14T00:00:00.000Z</x:v>
      </x:c>
      <x:c r="R1864" t="str">
        <x:v>P01149</x:v>
      </x:c>
      <x:c r="S1864" t="str">
        <x:v>I01863</x:v>
      </x:c>
      <x:c r="T1864" t="str">
        <x:v>R03</x:v>
      </x:c>
      <x:c r="U1864" t="n">
        <x:v>0</x:v>
      </x:c>
      <x:c r="V1864" t="n">
        <x:v>0</x:v>
      </x:c>
    </x:row>
    <x:row r="1865" ht="20" customHeight="1">
      <x:c r="A1865" s="4" t="str">
        <x:v>C01864</x:v>
      </x:c>
      <x:c r="B1865" s="4" t="str">
        <x:v>Motor</x:v>
      </x:c>
      <x:c r="C1865" s="4" t="str">
        <x:v>South</x:v>
      </x:c>
      <x:c r="D1865" s="4" t="str">
        <x:v>Collision</x:v>
      </x:c>
      <x:c r="E1865" s="4" t="str">
        <x:v>Low</x:v>
      </x:c>
      <x:c r="F1865" s="10" t="n">
        <x:v>8975.63</x:v>
      </x:c>
      <x:c r="G1865" s="10" t="n">
        <x:v>24771.2</x:v>
      </x:c>
      <x:c r="H1865" s="11" t="n">
        <x:v>10</x:v>
      </x:c>
      <x:c r="I1865" s="11" t="str">
        <x:v>Settled</x:v>
      </x:c>
      <x:c r="J1865" s="11" t="n">
        <x:v>2</x:v>
      </x:c>
      <x:c r="K1865" s="11" t="n">
        <x:v>12</x:v>
      </x:c>
      <x:c r="L1865" s="11" t="n">
        <x:v>0</x:v>
      </x:c>
      <x:c r="M1865" s="4" t="str">
        <x:v>2025-01</x:v>
      </x:c>
      <x:c r="N1865" s="4" t="n">
        <x:f>IF(AND(I1865="Settled",ISNUMBER(K1865)),1,0)</x:f>
        <x:v>1</x:v>
      </x:c>
      <x:c r="O1865" s="4" t="n">
        <x:f>IF(N1865=1,IF(K1865&gt;Summary!$B$5,1,0),"")</x:f>
        <x:v>0</x:v>
      </x:c>
      <x:c r="P1865" s="12" t="n">
        <x:f>IF(AND(ISNUMBER(F1865),ISNUMBER(G1865),G1865&gt;0),F1865/G1865,"")</x:f>
        <x:v>0.36234134801705203</x:v>
      </x:c>
      <x:c r="Q1865" s="14" t="d">
        <x:v>2025-01-17T00:00:00.000Z</x:v>
      </x:c>
      <x:c r="R1865" t="str">
        <x:v>P00921</x:v>
      </x:c>
      <x:c r="S1865" t="str">
        <x:v>I01864</x:v>
      </x:c>
      <x:c r="T1865" t="str">
        <x:v>R01</x:v>
      </x:c>
      <x:c r="U1865" t="n">
        <x:v>0</x:v>
      </x:c>
      <x:c r="V1865" t="n">
        <x:v>0</x:v>
      </x:c>
    </x:row>
    <x:row r="1866" ht="20" customHeight="1">
      <x:c r="A1866" s="4" t="str">
        <x:v>C01865</x:v>
      </x:c>
      <x:c r="B1866" s="4" t="str">
        <x:v>Motor</x:v>
      </x:c>
      <x:c r="C1866" s="4" t="str">
        <x:v>East</x:v>
      </x:c>
      <x:c r="D1866" s="4" t="str">
        <x:v>Collision</x:v>
      </x:c>
      <x:c r="E1866" s="4" t="str">
        <x:v>Low</x:v>
      </x:c>
      <x:c r="F1866" s="10" t="n">
        <x:v>5405.44</x:v>
      </x:c>
      <x:c r="G1866" s="10" t="n">
        <x:v>21526.24</x:v>
      </x:c>
      <x:c r="H1866" s="11" t="n">
        <x:v>9</x:v>
      </x:c>
      <x:c r="I1866" s="11" t="str">
        <x:v>Settled</x:v>
      </x:c>
      <x:c r="J1866" s="11" t="n">
        <x:v>4</x:v>
      </x:c>
      <x:c r="K1866" s="11" t="n">
        <x:v>9</x:v>
      </x:c>
      <x:c r="L1866" s="11" t="n">
        <x:v>0</x:v>
      </x:c>
      <x:c r="M1866" s="4" t="str">
        <x:v>2025-06</x:v>
      </x:c>
      <x:c r="N1866" s="4" t="n">
        <x:f>IF(AND(I1866="Settled",ISNUMBER(K1866)),1,0)</x:f>
        <x:v>1</x:v>
      </x:c>
      <x:c r="O1866" s="4" t="n">
        <x:f>IF(N1866=1,IF(K1866&gt;Summary!$B$5,1,0),"")</x:f>
        <x:v>0</x:v>
      </x:c>
      <x:c r="P1866" s="12" t="n">
        <x:f>IF(AND(ISNUMBER(F1866),ISNUMBER(G1866),G1866&gt;0),F1866/G1866,"")</x:f>
        <x:v>0.2511093437590587</x:v>
      </x:c>
      <x:c r="Q1866" s="14" t="d">
        <x:v>2025-06-28T00:00:00.000Z</x:v>
      </x:c>
      <x:c r="R1866" t="str">
        <x:v>P01221</x:v>
      </x:c>
      <x:c r="S1866" t="str">
        <x:v>I01865</x:v>
      </x:c>
      <x:c r="T1866" t="str">
        <x:v>R04</x:v>
      </x:c>
      <x:c r="U1866" t="n">
        <x:v>0</x:v>
      </x:c>
      <x:c r="V1866" t="n">
        <x:v>0</x:v>
      </x:c>
    </x:row>
    <x:row r="1867" ht="20" customHeight="1">
      <x:c r="A1867" s="4" t="str">
        <x:v>C01866</x:v>
      </x:c>
      <x:c r="B1867" s="4" t="str">
        <x:v>Property</x:v>
      </x:c>
      <x:c r="C1867" s="4" t="str">
        <x:v>South</x:v>
      </x:c>
      <x:c r="D1867" s="4" t="str">
        <x:v>Water Damage</x:v>
      </x:c>
      <x:c r="E1867" s="4" t="str">
        <x:v>Medium</x:v>
      </x:c>
      <x:c r="F1867" s="10" t="n">
        <x:v>267312.37</x:v>
      </x:c>
      <x:c r="G1867" s="10" t="n">
        <x:v>9334.58</x:v>
      </x:c>
      <x:c r="H1867" s="11" t="n">
        <x:v>6</x:v>
      </x:c>
      <x:c r="I1867" s="11" t="str">
        <x:v>Settled</x:v>
      </x:c>
      <x:c r="J1867" s="11" t="n">
        <x:v>3</x:v>
      </x:c>
      <x:c r="K1867" s="11" t="n">
        <x:v>17</x:v>
      </x:c>
      <x:c r="L1867" s="11" t="n">
        <x:v>0</x:v>
      </x:c>
      <x:c r="M1867" s="4" t="str">
        <x:v>2025-05</x:v>
      </x:c>
      <x:c r="N1867" s="4" t="n">
        <x:f>IF(AND(I1867="Settled",ISNUMBER(K1867)),1,0)</x:f>
        <x:v>1</x:v>
      </x:c>
      <x:c r="O1867" s="4" t="n">
        <x:f>IF(N1867=1,IF(K1867&gt;Summary!$B$5,1,0),"")</x:f>
        <x:v>0</x:v>
      </x:c>
      <x:c r="P1867" s="12" t="n">
        <x:f>IF(AND(ISNUMBER(F1867),ISNUMBER(G1867),G1867&gt;0),F1867/G1867,"")</x:f>
        <x:v>28.636786015010852</x:v>
      </x:c>
      <x:c r="Q1867" s="14" t="d">
        <x:v>2025-05-24T00:00:00.000Z</x:v>
      </x:c>
      <x:c r="R1867" t="str">
        <x:v>P00803</x:v>
      </x:c>
      <x:c r="S1867" t="str">
        <x:v>I01866</x:v>
      </x:c>
      <x:c r="T1867" t="str">
        <x:v>R01</x:v>
      </x:c>
      <x:c r="U1867" t="n">
        <x:v>0</x:v>
      </x:c>
      <x:c r="V1867" t="n">
        <x:v>0</x:v>
      </x:c>
    </x:row>
    <x:row r="1868" ht="20" customHeight="1">
      <x:c r="A1868" s="4" t="str">
        <x:v>C01867</x:v>
      </x:c>
      <x:c r="B1868" s="4" t="str">
        <x:v>Motor</x:v>
      </x:c>
      <x:c r="C1868" s="4" t="str">
        <x:v>South</x:v>
      </x:c>
      <x:c r="D1868" s="4" t="str">
        <x:v>Collision</x:v>
      </x:c>
      <x:c r="E1868" s="4" t="str">
        <x:v>Medium</x:v>
      </x:c>
      <x:c r="F1868" s="10" t="n">
        <x:v>61468.49</x:v>
      </x:c>
      <x:c r="G1868" s="10" t="n">
        <x:v>9218.64</x:v>
      </x:c>
      <x:c r="H1868" s="11" t="n">
        <x:v>6</x:v>
      </x:c>
      <x:c r="I1868" s="11" t="str">
        <x:v>Pending</x:v>
      </x:c>
      <x:c r="J1868" s="11" t="n">
        <x:v>4</x:v>
      </x:c>
      <x:c r="K1868" s="11"/>
      <x:c r="L1868" s="11" t="n">
        <x:v>0</x:v>
      </x:c>
      <x:c r="M1868" s="4" t="str">
        <x:v>2025-12</x:v>
      </x:c>
      <x:c r="N1868" s="4" t="n">
        <x:f>IF(AND(I1868="Settled",ISNUMBER(K1868)),1,0)</x:f>
        <x:v>0</x:v>
      </x:c>
      <x:c r="O1868" s="4" t="str">
        <x:f>IF(N1868=1,IF(K1868&gt;Summary!$B$5,1,0),"")</x:f>
      </x:c>
      <x:c r="P1868" s="12" t="n">
        <x:f>IF(AND(ISNUMBER(F1868),ISNUMBER(G1868),G1868&gt;0),F1868/G1868,"")</x:f>
        <x:v>6.6678479688977985</x:v>
      </x:c>
      <x:c r="Q1868" s="14" t="d">
        <x:v>2025-12-08T00:00:00.000Z</x:v>
      </x:c>
      <x:c r="R1868" t="str">
        <x:v>P00996</x:v>
      </x:c>
      <x:c r="S1868" t="str">
        <x:v>I01867</x:v>
      </x:c>
      <x:c r="T1868" t="str">
        <x:v>R01</x:v>
      </x:c>
      <x:c r="U1868" t="n">
        <x:v>0</x:v>
      </x:c>
      <x:c r="V1868" t="n">
        <x:v>0</x:v>
      </x:c>
    </x:row>
    <x:row r="1869" ht="20" customHeight="1">
      <x:c r="A1869" s="4" t="str">
        <x:v>C01868</x:v>
      </x:c>
      <x:c r="B1869" s="4" t="str">
        <x:v>Motor</x:v>
      </x:c>
      <x:c r="C1869" s="4" t="str">
        <x:v>East</x:v>
      </x:c>
      <x:c r="D1869" s="4" t="str">
        <x:v>Theft</x:v>
      </x:c>
      <x:c r="E1869" s="4" t="str">
        <x:v>Medium</x:v>
      </x:c>
      <x:c r="F1869" s="10" t="n">
        <x:v>79356.95</x:v>
      </x:c>
      <x:c r="G1869" s="10" t="n">
        <x:v>9505.72</x:v>
      </x:c>
      <x:c r="H1869" s="11" t="n">
        <x:v>6</x:v>
      </x:c>
      <x:c r="I1869" s="11" t="str">
        <x:v>Rejected</x:v>
      </x:c>
      <x:c r="J1869" s="11" t="n">
        <x:v>5</x:v>
      </x:c>
      <x:c r="K1869" s="11"/>
      <x:c r="L1869" s="11" t="n">
        <x:v>1</x:v>
      </x:c>
      <x:c r="M1869" s="4" t="str">
        <x:v>2025-06</x:v>
      </x:c>
      <x:c r="N1869" s="4" t="n">
        <x:f>IF(AND(I1869="Settled",ISNUMBER(K1869)),1,0)</x:f>
        <x:v>0</x:v>
      </x:c>
      <x:c r="O1869" s="4" t="str">
        <x:f>IF(N1869=1,IF(K1869&gt;Summary!$B$5,1,0),"")</x:f>
      </x:c>
      <x:c r="P1869" s="12" t="n">
        <x:f>IF(AND(ISNUMBER(F1869),ISNUMBER(G1869),G1869&gt;0),F1869/G1869,"")</x:f>
        <x:v>8.348336580501003</x:v>
      </x:c>
      <x:c r="Q1869" s="14" t="d">
        <x:v>2025-06-01T00:00:00.000Z</x:v>
      </x:c>
      <x:c r="R1869" t="str">
        <x:v>P00987</x:v>
      </x:c>
      <x:c r="S1869" t="str">
        <x:v>I01868</x:v>
      </x:c>
      <x:c r="T1869" t="str">
        <x:v>R04</x:v>
      </x:c>
      <x:c r="U1869" t="n">
        <x:v>0</x:v>
      </x:c>
      <x:c r="V1869" t="n">
        <x:v>0</x:v>
      </x:c>
    </x:row>
    <x:row r="1870" ht="20" customHeight="1">
      <x:c r="A1870" s="4" t="str">
        <x:v>C01869</x:v>
      </x:c>
      <x:c r="B1870" s="4" t="str">
        <x:v>Motor</x:v>
      </x:c>
      <x:c r="C1870" s="4" t="str">
        <x:v>West</x:v>
      </x:c>
      <x:c r="D1870" s="4" t="str">
        <x:v>Collision</x:v>
      </x:c>
      <x:c r="E1870" s="4" t="str">
        <x:v>Medium</x:v>
      </x:c>
      <x:c r="F1870" s="10" t="n">
        <x:v>53622.5</x:v>
      </x:c>
      <x:c r="G1870" s="10" t="n">
        <x:v>8570.64</x:v>
      </x:c>
      <x:c r="H1870" s="11" t="n">
        <x:v>10</x:v>
      </x:c>
      <x:c r="I1870" s="11" t="str">
        <x:v>Settled</x:v>
      </x:c>
      <x:c r="J1870" s="11" t="n">
        <x:v>3</x:v>
      </x:c>
      <x:c r="K1870" s="11" t="n">
        <x:v>18</x:v>
      </x:c>
      <x:c r="L1870" s="11" t="n">
        <x:v>0</x:v>
      </x:c>
      <x:c r="M1870" s="4" t="str">
        <x:v>2025-04</x:v>
      </x:c>
      <x:c r="N1870" s="4" t="n">
        <x:f>IF(AND(I1870="Settled",ISNUMBER(K1870)),1,0)</x:f>
        <x:v>1</x:v>
      </x:c>
      <x:c r="O1870" s="4" t="n">
        <x:f>IF(N1870=1,IF(K1870&gt;Summary!$B$5,1,0),"")</x:f>
        <x:v>0</x:v>
      </x:c>
      <x:c r="P1870" s="12" t="n">
        <x:f>IF(AND(ISNUMBER(F1870),ISNUMBER(G1870),G1870&gt;0),F1870/G1870,"")</x:f>
        <x:v>6.2565339344553035</x:v>
      </x:c>
      <x:c r="Q1870" s="14" t="d">
        <x:v>2025-04-01T00:00:00.000Z</x:v>
      </x:c>
      <x:c r="R1870" t="str">
        <x:v>P01205</x:v>
      </x:c>
      <x:c r="S1870" t="str">
        <x:v>I01869</x:v>
      </x:c>
      <x:c r="T1870" t="str">
        <x:v>R03</x:v>
      </x:c>
      <x:c r="U1870" t="n">
        <x:v>0</x:v>
      </x:c>
      <x:c r="V1870" t="n">
        <x:v>0</x:v>
      </x:c>
    </x:row>
    <x:row r="1871" ht="20" customHeight="1">
      <x:c r="A1871" s="4" t="str">
        <x:v>C01870</x:v>
      </x:c>
      <x:c r="B1871" s="4" t="str">
        <x:v>Motor</x:v>
      </x:c>
      <x:c r="C1871" s="4" t="str">
        <x:v>Central</x:v>
      </x:c>
      <x:c r="D1871" s="4" t="str">
        <x:v>Collision</x:v>
      </x:c>
      <x:c r="E1871" s="4" t="str">
        <x:v>Medium</x:v>
      </x:c>
      <x:c r="F1871" s="10" t="n">
        <x:v>20936.22</x:v>
      </x:c>
      <x:c r="G1871" s="10" t="n">
        <x:v>31224.59</x:v>
      </x:c>
      <x:c r="H1871" s="11" t="n">
        <x:v>8</x:v>
      </x:c>
      <x:c r="I1871" s="11" t="str">
        <x:v>Settled</x:v>
      </x:c>
      <x:c r="J1871" s="11" t="n">
        <x:v>2</x:v>
      </x:c>
      <x:c r="K1871" s="11" t="n">
        <x:v>11</x:v>
      </x:c>
      <x:c r="L1871" s="11" t="n">
        <x:v>0</x:v>
      </x:c>
      <x:c r="M1871" s="4" t="str">
        <x:v>2025-04</x:v>
      </x:c>
      <x:c r="N1871" s="4" t="n">
        <x:f>IF(AND(I1871="Settled",ISNUMBER(K1871)),1,0)</x:f>
        <x:v>1</x:v>
      </x:c>
      <x:c r="O1871" s="4" t="n">
        <x:f>IF(N1871=1,IF(K1871&gt;Summary!$B$5,1,0),"")</x:f>
        <x:v>0</x:v>
      </x:c>
      <x:c r="P1871" s="12" t="n">
        <x:f>IF(AND(ISNUMBER(F1871),ISNUMBER(G1871),G1871&gt;0),F1871/G1871,"")</x:f>
        <x:v>0.6705042404079605</x:v>
      </x:c>
      <x:c r="Q1871" s="14" t="d">
        <x:v>2025-04-02T00:00:00.000Z</x:v>
      </x:c>
      <x:c r="R1871" t="str">
        <x:v>P01438</x:v>
      </x:c>
      <x:c r="S1871" t="str">
        <x:v>I01870</x:v>
      </x:c>
      <x:c r="T1871" t="str">
        <x:v>R05</x:v>
      </x:c>
      <x:c r="U1871" t="n">
        <x:v>0</x:v>
      </x:c>
      <x:c r="V1871" t="n">
        <x:v>0</x:v>
      </x:c>
    </x:row>
    <x:row r="1872" ht="20" customHeight="1">
      <x:c r="A1872" s="4" t="str">
        <x:v>C01871</x:v>
      </x:c>
      <x:c r="B1872" s="4" t="str">
        <x:v>Motor</x:v>
      </x:c>
      <x:c r="C1872" s="4" t="str">
        <x:v>North</x:v>
      </x:c>
      <x:c r="D1872" s="4" t="str">
        <x:v>Collision</x:v>
      </x:c>
      <x:c r="E1872" s="4" t="str">
        <x:v>High</x:v>
      </x:c>
      <x:c r="F1872" s="10" t="n">
        <x:v>67912.22</x:v>
      </x:c>
      <x:c r="G1872" s="10" t="n">
        <x:v>19706.64</x:v>
      </x:c>
      <x:c r="H1872" s="11" t="n">
        <x:v>9</x:v>
      </x:c>
      <x:c r="I1872" s="11" t="str">
        <x:v>Pending</x:v>
      </x:c>
      <x:c r="J1872" s="11" t="n">
        <x:v>6</x:v>
      </x:c>
      <x:c r="K1872" s="11"/>
      <x:c r="L1872" s="11" t="n">
        <x:v>1</x:v>
      </x:c>
      <x:c r="M1872" s="4" t="str">
        <x:v>2025-03</x:v>
      </x:c>
      <x:c r="N1872" s="4" t="n">
        <x:f>IF(AND(I1872="Settled",ISNUMBER(K1872)),1,0)</x:f>
        <x:v>0</x:v>
      </x:c>
      <x:c r="O1872" s="4" t="str">
        <x:f>IF(N1872=1,IF(K1872&gt;Summary!$B$5,1,0),"")</x:f>
      </x:c>
      <x:c r="P1872" s="12" t="n">
        <x:f>IF(AND(ISNUMBER(F1872),ISNUMBER(G1872),G1872&gt;0),F1872/G1872,"")</x:f>
        <x:v>3.446159264085608</x:v>
      </x:c>
      <x:c r="Q1872" s="14" t="d">
        <x:v>2025-03-13T00:00:00.000Z</x:v>
      </x:c>
      <x:c r="R1872" t="str">
        <x:v>P00471</x:v>
      </x:c>
      <x:c r="S1872" t="str">
        <x:v>I01871</x:v>
      </x:c>
      <x:c r="T1872" t="str">
        <x:v>R02</x:v>
      </x:c>
      <x:c r="U1872" t="n">
        <x:v>0</x:v>
      </x:c>
      <x:c r="V1872" t="n">
        <x:v>0</x:v>
      </x:c>
    </x:row>
    <x:row r="1873" ht="20" customHeight="1">
      <x:c r="A1873" s="4" t="str">
        <x:v>C01872</x:v>
      </x:c>
      <x:c r="B1873" s="4" t="str">
        <x:v>Motor</x:v>
      </x:c>
      <x:c r="C1873" s="4" t="str">
        <x:v>South</x:v>
      </x:c>
      <x:c r="D1873" s="4" t="str">
        <x:v>Theft</x:v>
      </x:c>
      <x:c r="E1873" s="4" t="str">
        <x:v>High</x:v>
      </x:c>
      <x:c r="F1873" s="10" t="n">
        <x:v>438882.06</x:v>
      </x:c>
      <x:c r="G1873" s="10" t="n">
        <x:v>4924.43</x:v>
      </x:c>
      <x:c r="H1873" s="11" t="n">
        <x:v>2</x:v>
      </x:c>
      <x:c r="I1873" s="11" t="str">
        <x:v>Settled</x:v>
      </x:c>
      <x:c r="J1873" s="11" t="n">
        <x:v>4</x:v>
      </x:c>
      <x:c r="K1873" s="11" t="n">
        <x:v>35</x:v>
      </x:c>
      <x:c r="L1873" s="11" t="n">
        <x:v>1</x:v>
      </x:c>
      <x:c r="M1873" s="4" t="str">
        <x:v>2025-06</x:v>
      </x:c>
      <x:c r="N1873" s="4" t="n">
        <x:f>IF(AND(I1873="Settled",ISNUMBER(K1873)),1,0)</x:f>
        <x:v>1</x:v>
      </x:c>
      <x:c r="O1873" s="4" t="n">
        <x:f>IF(N1873=1,IF(K1873&gt;Summary!$B$5,1,0),"")</x:f>
        <x:v>1</x:v>
      </x:c>
      <x:c r="P1873" s="12" t="n">
        <x:f>IF(AND(ISNUMBER(F1873),ISNUMBER(G1873),G1873&gt;0),F1873/G1873,"")</x:f>
        <x:v>89.12342342159397</x:v>
      </x:c>
      <x:c r="Q1873" s="14" t="d">
        <x:v>2025-06-11T00:00:00.000Z</x:v>
      </x:c>
      <x:c r="R1873" t="str">
        <x:v>P01119</x:v>
      </x:c>
      <x:c r="S1873" t="str">
        <x:v>I01872</x:v>
      </x:c>
      <x:c r="T1873" t="str">
        <x:v>R01</x:v>
      </x:c>
      <x:c r="U1873" t="n">
        <x:v>0</x:v>
      </x:c>
      <x:c r="V1873" t="n">
        <x:v>0</x:v>
      </x:c>
    </x:row>
    <x:row r="1874" ht="20" customHeight="1">
      <x:c r="A1874" s="4" t="str">
        <x:v>C01873</x:v>
      </x:c>
      <x:c r="B1874" s="4" t="str">
        <x:v>Motor</x:v>
      </x:c>
      <x:c r="C1874" s="4" t="str">
        <x:v>Central</x:v>
      </x:c>
      <x:c r="D1874" s="4" t="str">
        <x:v>Theft</x:v>
      </x:c>
      <x:c r="E1874" s="4" t="str">
        <x:v>Low</x:v>
      </x:c>
      <x:c r="F1874" s="10" t="n">
        <x:v>45309.36</x:v>
      </x:c>
      <x:c r="G1874" s="10" t="n">
        <x:v>12452.77</x:v>
      </x:c>
      <x:c r="H1874" s="11" t="n">
        <x:v>1</x:v>
      </x:c>
      <x:c r="I1874" s="11" t="str">
        <x:v>Pending</x:v>
      </x:c>
      <x:c r="J1874" s="11" t="n">
        <x:v>4</x:v>
      </x:c>
      <x:c r="K1874" s="11"/>
      <x:c r="L1874" s="11" t="n">
        <x:v>1</x:v>
      </x:c>
      <x:c r="M1874" s="4" t="str">
        <x:v>2025-04</x:v>
      </x:c>
      <x:c r="N1874" s="4" t="n">
        <x:f>IF(AND(I1874="Settled",ISNUMBER(K1874)),1,0)</x:f>
        <x:v>0</x:v>
      </x:c>
      <x:c r="O1874" s="4" t="str">
        <x:f>IF(N1874=1,IF(K1874&gt;Summary!$B$5,1,0),"")</x:f>
      </x:c>
      <x:c r="P1874" s="12" t="n">
        <x:f>IF(AND(ISNUMBER(F1874),ISNUMBER(G1874),G1874&gt;0),F1874/G1874,"")</x:f>
        <x:v>3.6384964951573022</x:v>
      </x:c>
      <x:c r="Q1874" s="14" t="d">
        <x:v>2025-04-07T00:00:00.000Z</x:v>
      </x:c>
      <x:c r="R1874" t="str">
        <x:v>P00051</x:v>
      </x:c>
      <x:c r="S1874" t="str">
        <x:v>I01873</x:v>
      </x:c>
      <x:c r="T1874" t="str">
        <x:v>R05</x:v>
      </x:c>
      <x:c r="U1874" t="n">
        <x:v>0</x:v>
      </x:c>
      <x:c r="V1874" t="n">
        <x:v>0</x:v>
      </x:c>
    </x:row>
    <x:row r="1875" ht="20" customHeight="1">
      <x:c r="A1875" s="4" t="str">
        <x:v>C01874</x:v>
      </x:c>
      <x:c r="B1875" s="4" t="str">
        <x:v>Motor</x:v>
      </x:c>
      <x:c r="C1875" s="4" t="str">
        <x:v>South</x:v>
      </x:c>
      <x:c r="D1875" s="4" t="str">
        <x:v>Collision</x:v>
      </x:c>
      <x:c r="E1875" s="4" t="str">
        <x:v>High</x:v>
      </x:c>
      <x:c r="F1875" s="10" t="n">
        <x:v>69090.47</x:v>
      </x:c>
      <x:c r="G1875" s="10" t="n">
        <x:v>22226.82</x:v>
      </x:c>
      <x:c r="H1875" s="11" t="n">
        <x:v>3</x:v>
      </x:c>
      <x:c r="I1875" s="11" t="str">
        <x:v>Settled</x:v>
      </x:c>
      <x:c r="J1875" s="11" t="n">
        <x:v>6</x:v>
      </x:c>
      <x:c r="K1875" s="11" t="n">
        <x:v>37</x:v>
      </x:c>
      <x:c r="L1875" s="11" t="n">
        <x:v>1</x:v>
      </x:c>
      <x:c r="M1875" s="4" t="str">
        <x:v>2025-07</x:v>
      </x:c>
      <x:c r="N1875" s="4" t="n">
        <x:f>IF(AND(I1875="Settled",ISNUMBER(K1875)),1,0)</x:f>
        <x:v>1</x:v>
      </x:c>
      <x:c r="O1875" s="4" t="n">
        <x:f>IF(N1875=1,IF(K1875&gt;Summary!$B$5,1,0),"")</x:f>
        <x:v>1</x:v>
      </x:c>
      <x:c r="P1875" s="12" t="n">
        <x:f>IF(AND(ISNUMBER(F1875),ISNUMBER(G1875),G1875&gt;0),F1875/G1875,"")</x:f>
        <x:v>3.1084280162434395</x:v>
      </x:c>
      <x:c r="Q1875" s="14" t="d">
        <x:v>2025-07-26T00:00:00.000Z</x:v>
      </x:c>
      <x:c r="R1875" t="str">
        <x:v>P00852</x:v>
      </x:c>
      <x:c r="S1875" t="str">
        <x:v>I01874</x:v>
      </x:c>
      <x:c r="T1875" t="str">
        <x:v>R01</x:v>
      </x:c>
      <x:c r="U1875" t="n">
        <x:v>0</x:v>
      </x:c>
      <x:c r="V1875" t="n">
        <x:v>0</x:v>
      </x:c>
    </x:row>
    <x:row r="1876" ht="20" customHeight="1">
      <x:c r="A1876" s="4" t="str">
        <x:v>C01875</x:v>
      </x:c>
      <x:c r="B1876" s="4" t="str">
        <x:v>Motor</x:v>
      </x:c>
      <x:c r="C1876" s="4" t="str">
        <x:v>Central</x:v>
      </x:c>
      <x:c r="D1876" s="4" t="str">
        <x:v>Theft</x:v>
      </x:c>
      <x:c r="E1876" s="4" t="str">
        <x:v>High</x:v>
      </x:c>
      <x:c r="F1876" s="10" t="n">
        <x:v>85682.68</x:v>
      </x:c>
      <x:c r="G1876" s="10" t="n">
        <x:v>31224.59</x:v>
      </x:c>
      <x:c r="H1876" s="11" t="n">
        <x:v>8</x:v>
      </x:c>
      <x:c r="I1876" s="11" t="str">
        <x:v>Settled</x:v>
      </x:c>
      <x:c r="J1876" s="11" t="n">
        <x:v>5</x:v>
      </x:c>
      <x:c r="K1876" s="11" t="n">
        <x:v>38</x:v>
      </x:c>
      <x:c r="L1876" s="11" t="n">
        <x:v>1</x:v>
      </x:c>
      <x:c r="M1876" s="4" t="str">
        <x:v>2025-03</x:v>
      </x:c>
      <x:c r="N1876" s="4" t="n">
        <x:f>IF(AND(I1876="Settled",ISNUMBER(K1876)),1,0)</x:f>
        <x:v>1</x:v>
      </x:c>
      <x:c r="O1876" s="4" t="n">
        <x:f>IF(N1876=1,IF(K1876&gt;Summary!$B$5,1,0),"")</x:f>
        <x:v>1</x:v>
      </x:c>
      <x:c r="P1876" s="12" t="n">
        <x:f>IF(AND(ISNUMBER(F1876),ISNUMBER(G1876),G1876&gt;0),F1876/G1876,"")</x:f>
        <x:v>2.7440770239096812</x:v>
      </x:c>
      <x:c r="Q1876" s="14" t="d">
        <x:v>2025-03-26T00:00:00.000Z</x:v>
      </x:c>
      <x:c r="R1876" t="str">
        <x:v>P01438</x:v>
      </x:c>
      <x:c r="S1876" t="str">
        <x:v>I01875</x:v>
      </x:c>
      <x:c r="T1876" t="str">
        <x:v>R05</x:v>
      </x:c>
      <x:c r="U1876" t="n">
        <x:v>0</x:v>
      </x:c>
      <x:c r="V1876" t="n">
        <x:v>0</x:v>
      </x:c>
    </x:row>
    <x:row r="1877" ht="20" customHeight="1">
      <x:c r="A1877" s="4" t="str">
        <x:v>C01876</x:v>
      </x:c>
      <x:c r="B1877" s="4" t="str">
        <x:v>Motor</x:v>
      </x:c>
      <x:c r="C1877" s="4" t="str">
        <x:v>North</x:v>
      </x:c>
      <x:c r="D1877" s="4" t="str">
        <x:v>Collision</x:v>
      </x:c>
      <x:c r="E1877" s="4" t="str">
        <x:v>Low</x:v>
      </x:c>
      <x:c r="F1877" s="10" t="n">
        <x:v>14846.84</x:v>
      </x:c>
      <x:c r="G1877" s="10" t="n">
        <x:v>13513.19</x:v>
      </x:c>
      <x:c r="H1877" s="11" t="n">
        <x:v>8</x:v>
      </x:c>
      <x:c r="I1877" s="11" t="str">
        <x:v>Settled</x:v>
      </x:c>
      <x:c r="J1877" s="11" t="n">
        <x:v>3</x:v>
      </x:c>
      <x:c r="K1877" s="11" t="n">
        <x:v>9</x:v>
      </x:c>
      <x:c r="L1877" s="11" t="n">
        <x:v>0</x:v>
      </x:c>
      <x:c r="M1877" s="4" t="str">
        <x:v>2025-08</x:v>
      </x:c>
      <x:c r="N1877" s="4" t="n">
        <x:f>IF(AND(I1877="Settled",ISNUMBER(K1877)),1,0)</x:f>
        <x:v>1</x:v>
      </x:c>
      <x:c r="O1877" s="4" t="n">
        <x:f>IF(N1877=1,IF(K1877&gt;Summary!$B$5,1,0),"")</x:f>
        <x:v>0</x:v>
      </x:c>
      <x:c r="P1877" s="12" t="n">
        <x:f>IF(AND(ISNUMBER(F1877),ISNUMBER(G1877),G1877&gt;0),F1877/G1877,"")</x:f>
        <x:v>1.098692462697557</x:v>
      </x:c>
      <x:c r="Q1877" s="14" t="d">
        <x:v>2025-08-02T00:00:00.000Z</x:v>
      </x:c>
      <x:c r="R1877" t="str">
        <x:v>P01033</x:v>
      </x:c>
      <x:c r="S1877" t="str">
        <x:v>I01876</x:v>
      </x:c>
      <x:c r="T1877" t="str">
        <x:v>R02</x:v>
      </x:c>
      <x:c r="U1877" t="n">
        <x:v>0</x:v>
      </x:c>
      <x:c r="V1877" t="n">
        <x:v>0</x:v>
      </x:c>
    </x:row>
    <x:row r="1878" ht="20" customHeight="1">
      <x:c r="A1878" s="4" t="str">
        <x:v>C01877</x:v>
      </x:c>
      <x:c r="B1878" s="4" t="str">
        <x:v>Motor</x:v>
      </x:c>
      <x:c r="C1878" s="4" t="str">
        <x:v>Central</x:v>
      </x:c>
      <x:c r="D1878" s="4" t="str">
        <x:v>Theft</x:v>
      </x:c>
      <x:c r="E1878" s="4" t="str">
        <x:v>Low</x:v>
      </x:c>
      <x:c r="F1878" s="10" t="n">
        <x:v>26520.97</x:v>
      </x:c>
      <x:c r="G1878" s="10" t="n">
        <x:v>7609.66</x:v>
      </x:c>
      <x:c r="H1878" s="11" t="n">
        <x:v>10</x:v>
      </x:c>
      <x:c r="I1878" s="11" t="str">
        <x:v>Settled</x:v>
      </x:c>
      <x:c r="J1878" s="11" t="n">
        <x:v>4</x:v>
      </x:c>
      <x:c r="K1878" s="11" t="n">
        <x:v>27</x:v>
      </x:c>
      <x:c r="L1878" s="11" t="n">
        <x:v>1</x:v>
      </x:c>
      <x:c r="M1878" s="4" t="str">
        <x:v>2025-08</x:v>
      </x:c>
      <x:c r="N1878" s="4" t="n">
        <x:f>IF(AND(I1878="Settled",ISNUMBER(K1878)),1,0)</x:f>
        <x:v>1</x:v>
      </x:c>
      <x:c r="O1878" s="4" t="n">
        <x:f>IF(N1878=1,IF(K1878&gt;Summary!$B$5,1,0),"")</x:f>
        <x:v>0</x:v>
      </x:c>
      <x:c r="P1878" s="12" t="n">
        <x:f>IF(AND(ISNUMBER(F1878),ISNUMBER(G1878),G1878&gt;0),F1878/G1878,"")</x:f>
        <x:v>3.485171479409067</x:v>
      </x:c>
      <x:c r="Q1878" s="14" t="d">
        <x:v>2025-08-13T00:00:00.000Z</x:v>
      </x:c>
      <x:c r="R1878" t="str">
        <x:v>P00429</x:v>
      </x:c>
      <x:c r="S1878" t="str">
        <x:v>I01877</x:v>
      </x:c>
      <x:c r="T1878" t="str">
        <x:v>R05</x:v>
      </x:c>
      <x:c r="U1878" t="n">
        <x:v>0</x:v>
      </x:c>
      <x:c r="V1878" t="n">
        <x:v>0</x:v>
      </x:c>
    </x:row>
    <x:row r="1879" ht="20" customHeight="1">
      <x:c r="A1879" s="4" t="str">
        <x:v>C01878</x:v>
      </x:c>
      <x:c r="B1879" s="4" t="str">
        <x:v>Motor</x:v>
      </x:c>
      <x:c r="C1879" s="4" t="str">
        <x:v>North</x:v>
      </x:c>
      <x:c r="D1879" s="4" t="str">
        <x:v>Collision</x:v>
      </x:c>
      <x:c r="E1879" s="4" t="str">
        <x:v>Low</x:v>
      </x:c>
      <x:c r="F1879" s="10" t="n">
        <x:v>60852.29</x:v>
      </x:c>
      <x:c r="G1879" s="10" t="n">
        <x:v>18337.72</x:v>
      </x:c>
      <x:c r="H1879" s="11" t="n">
        <x:v>2</x:v>
      </x:c>
      <x:c r="I1879" s="11" t="str">
        <x:v>Pending</x:v>
      </x:c>
      <x:c r="J1879" s="11" t="n">
        <x:v>2</x:v>
      </x:c>
      <x:c r="K1879" s="11"/>
      <x:c r="L1879" s="11" t="n">
        <x:v>0</x:v>
      </x:c>
      <x:c r="M1879" s="4" t="str">
        <x:v>2025-09</x:v>
      </x:c>
      <x:c r="N1879" s="4" t="n">
        <x:f>IF(AND(I1879="Settled",ISNUMBER(K1879)),1,0)</x:f>
        <x:v>0</x:v>
      </x:c>
      <x:c r="O1879" s="4" t="str">
        <x:f>IF(N1879=1,IF(K1879&gt;Summary!$B$5,1,0),"")</x:f>
      </x:c>
      <x:c r="P1879" s="12" t="n">
        <x:f>IF(AND(ISNUMBER(F1879),ISNUMBER(G1879),G1879&gt;0),F1879/G1879,"")</x:f>
        <x:v>3.3184218103450154</x:v>
      </x:c>
      <x:c r="Q1879" s="14" t="d">
        <x:v>2025-09-02T00:00:00.000Z</x:v>
      </x:c>
      <x:c r="R1879" t="str">
        <x:v>P00971</x:v>
      </x:c>
      <x:c r="S1879" t="str">
        <x:v>I01878</x:v>
      </x:c>
      <x:c r="T1879" t="str">
        <x:v>R02</x:v>
      </x:c>
      <x:c r="U1879" t="n">
        <x:v>0</x:v>
      </x:c>
      <x:c r="V1879" t="n">
        <x:v>0</x:v>
      </x:c>
    </x:row>
    <x:row r="1880" ht="20" customHeight="1">
      <x:c r="A1880" s="4" t="str">
        <x:v>C01879</x:v>
      </x:c>
      <x:c r="B1880" s="4" t="str">
        <x:v>Motor</x:v>
      </x:c>
      <x:c r="C1880" s="4" t="str">
        <x:v>South</x:v>
      </x:c>
      <x:c r="D1880" s="4" t="str">
        <x:v>Collision</x:v>
      </x:c>
      <x:c r="E1880" s="4" t="str">
        <x:v>Medium</x:v>
      </x:c>
      <x:c r="F1880" s="10" t="n">
        <x:v>41478.28</x:v>
      </x:c>
      <x:c r="G1880" s="10" t="n">
        <x:v>9226.94</x:v>
      </x:c>
      <x:c r="H1880" s="11" t="n">
        <x:v>7</x:v>
      </x:c>
      <x:c r="I1880" s="11" t="str">
        <x:v>Settled</x:v>
      </x:c>
      <x:c r="J1880" s="11" t="n">
        <x:v>3</x:v>
      </x:c>
      <x:c r="K1880" s="11" t="n">
        <x:v>14</x:v>
      </x:c>
      <x:c r="L1880" s="11" t="n">
        <x:v>0</x:v>
      </x:c>
      <x:c r="M1880" s="4" t="str">
        <x:v>2025-11</x:v>
      </x:c>
      <x:c r="N1880" s="4" t="n">
        <x:f>IF(AND(I1880="Settled",ISNUMBER(K1880)),1,0)</x:f>
        <x:v>1</x:v>
      </x:c>
      <x:c r="O1880" s="4" t="n">
        <x:f>IF(N1880=1,IF(K1880&gt;Summary!$B$5,1,0),"")</x:f>
        <x:v>0</x:v>
      </x:c>
      <x:c r="P1880" s="12" t="n">
        <x:f>IF(AND(ISNUMBER(F1880),ISNUMBER(G1880),G1880&gt;0),F1880/G1880,"")</x:f>
        <x:v>4.495345152347365</x:v>
      </x:c>
      <x:c r="Q1880" s="14" t="d">
        <x:v>2025-11-19T00:00:00.000Z</x:v>
      </x:c>
      <x:c r="R1880" t="str">
        <x:v>P00573</x:v>
      </x:c>
      <x:c r="S1880" t="str">
        <x:v>I01879</x:v>
      </x:c>
      <x:c r="T1880" t="str">
        <x:v>R01</x:v>
      </x:c>
      <x:c r="U1880" t="n">
        <x:v>0</x:v>
      </x:c>
      <x:c r="V1880" t="n">
        <x:v>0</x:v>
      </x:c>
    </x:row>
    <x:row r="1881" ht="20" customHeight="1">
      <x:c r="A1881" s="4" t="str">
        <x:v>C01880</x:v>
      </x:c>
      <x:c r="B1881" s="4" t="str">
        <x:v>Motor</x:v>
      </x:c>
      <x:c r="C1881" s="4" t="str">
        <x:v>South</x:v>
      </x:c>
      <x:c r="D1881" s="4" t="str">
        <x:v>Theft</x:v>
      </x:c>
      <x:c r="E1881" s="4" t="str">
        <x:v>Medium</x:v>
      </x:c>
      <x:c r="F1881" s="10" t="n">
        <x:v>38262.38</x:v>
      </x:c>
      <x:c r="G1881" s="10" t="n">
        <x:v>14821.22</x:v>
      </x:c>
      <x:c r="H1881" s="11" t="n">
        <x:v>7</x:v>
      </x:c>
      <x:c r="I1881" s="11" t="str">
        <x:v>Settled</x:v>
      </x:c>
      <x:c r="J1881" s="11" t="n">
        <x:v>4</x:v>
      </x:c>
      <x:c r="K1881" s="11" t="n">
        <x:v>26</x:v>
      </x:c>
      <x:c r="L1881" s="11" t="n">
        <x:v>1</x:v>
      </x:c>
      <x:c r="M1881" s="4" t="str">
        <x:v>2025-01</x:v>
      </x:c>
      <x:c r="N1881" s="4" t="n">
        <x:f>IF(AND(I1881="Settled",ISNUMBER(K1881)),1,0)</x:f>
        <x:v>1</x:v>
      </x:c>
      <x:c r="O1881" s="4" t="n">
        <x:f>IF(N1881=1,IF(K1881&gt;Summary!$B$5,1,0),"")</x:f>
        <x:v>0</x:v>
      </x:c>
      <x:c r="P1881" s="12" t="n">
        <x:f>IF(AND(ISNUMBER(F1881),ISNUMBER(G1881),G1881&gt;0),F1881/G1881,"")</x:f>
        <x:v>2.5815944976189544</x:v>
      </x:c>
      <x:c r="Q1881" s="14" t="d">
        <x:v>2025-01-29T00:00:00.000Z</x:v>
      </x:c>
      <x:c r="R1881" t="str">
        <x:v>P00693</x:v>
      </x:c>
      <x:c r="S1881" t="str">
        <x:v>I01880</x:v>
      </x:c>
      <x:c r="T1881" t="str">
        <x:v>R01</x:v>
      </x:c>
      <x:c r="U1881" t="n">
        <x:v>0</x:v>
      </x:c>
      <x:c r="V1881" t="n">
        <x:v>0</x:v>
      </x:c>
    </x:row>
    <x:row r="1882" ht="20" customHeight="1">
      <x:c r="A1882" s="4" t="str">
        <x:v>C01881</x:v>
      </x:c>
      <x:c r="B1882" s="4" t="str">
        <x:v>Motor</x:v>
      </x:c>
      <x:c r="C1882" s="4" t="str">
        <x:v>East</x:v>
      </x:c>
      <x:c r="D1882" s="4" t="str">
        <x:v>Glass Damage</x:v>
      </x:c>
      <x:c r="E1882" s="4" t="str">
        <x:v>Medium</x:v>
      </x:c>
      <x:c r="F1882" s="10" t="n">
        <x:v>11136.09</x:v>
      </x:c>
      <x:c r="G1882" s="10" t="n">
        <x:v>10670.14</x:v>
      </x:c>
      <x:c r="H1882" s="11" t="n">
        <x:v>1</x:v>
      </x:c>
      <x:c r="I1882" s="11" t="str">
        <x:v>Settled</x:v>
      </x:c>
      <x:c r="J1882" s="11" t="n">
        <x:v>3</x:v>
      </x:c>
      <x:c r="K1882" s="11" t="n">
        <x:v>18</x:v>
      </x:c>
      <x:c r="L1882" s="11" t="n">
        <x:v>0</x:v>
      </x:c>
      <x:c r="M1882" s="4" t="str">
        <x:v>2025-01</x:v>
      </x:c>
      <x:c r="N1882" s="4" t="n">
        <x:f>IF(AND(I1882="Settled",ISNUMBER(K1882)),1,0)</x:f>
        <x:v>1</x:v>
      </x:c>
      <x:c r="O1882" s="4" t="n">
        <x:f>IF(N1882=1,IF(K1882&gt;Summary!$B$5,1,0),"")</x:f>
        <x:v>0</x:v>
      </x:c>
      <x:c r="P1882" s="12" t="n">
        <x:f>IF(AND(ISNUMBER(F1882),ISNUMBER(G1882),G1882&gt;0),F1882/G1882,"")</x:f>
        <x:v>1.0436685929144323</x:v>
      </x:c>
      <x:c r="Q1882" s="14" t="d">
        <x:v>2025-01-20T00:00:00.000Z</x:v>
      </x:c>
      <x:c r="R1882" t="str">
        <x:v>P00365</x:v>
      </x:c>
      <x:c r="S1882" t="str">
        <x:v>I01881</x:v>
      </x:c>
      <x:c r="T1882" t="str">
        <x:v>R04</x:v>
      </x:c>
      <x:c r="U1882" t="n">
        <x:v>0</x:v>
      </x:c>
      <x:c r="V1882" t="n">
        <x:v>0</x:v>
      </x:c>
    </x:row>
    <x:row r="1883" ht="20" customHeight="1">
      <x:c r="A1883" s="4" t="str">
        <x:v>C01882</x:v>
      </x:c>
      <x:c r="B1883" s="4" t="str">
        <x:v>Motor</x:v>
      </x:c>
      <x:c r="C1883" s="4" t="str">
        <x:v>West</x:v>
      </x:c>
      <x:c r="D1883" s="4" t="str">
        <x:v>Theft</x:v>
      </x:c>
      <x:c r="E1883" s="4" t="str">
        <x:v>Medium</x:v>
      </x:c>
      <x:c r="F1883" s="10" t="n">
        <x:v>85123.81</x:v>
      </x:c>
      <x:c r="G1883" s="10" t="n">
        <x:v>21387.37</x:v>
      </x:c>
      <x:c r="H1883" s="11" t="n">
        <x:v>2</x:v>
      </x:c>
      <x:c r="I1883" s="11" t="str">
        <x:v>Rejected</x:v>
      </x:c>
      <x:c r="J1883" s="11" t="n">
        <x:v>6</x:v>
      </x:c>
      <x:c r="K1883" s="11"/>
      <x:c r="L1883" s="11" t="n">
        <x:v>1</x:v>
      </x:c>
      <x:c r="M1883" s="4" t="str">
        <x:v>2025-06</x:v>
      </x:c>
      <x:c r="N1883" s="4" t="n">
        <x:f>IF(AND(I1883="Settled",ISNUMBER(K1883)),1,0)</x:f>
        <x:v>0</x:v>
      </x:c>
      <x:c r="O1883" s="4" t="str">
        <x:f>IF(N1883=1,IF(K1883&gt;Summary!$B$5,1,0),"")</x:f>
      </x:c>
      <x:c r="P1883" s="12" t="n">
        <x:f>IF(AND(ISNUMBER(F1883),ISNUMBER(G1883),G1883&gt;0),F1883/G1883,"")</x:f>
        <x:v>3.980097132092445</x:v>
      </x:c>
      <x:c r="Q1883" s="14" t="d">
        <x:v>2025-06-17T00:00:00.000Z</x:v>
      </x:c>
      <x:c r="R1883" t="str">
        <x:v>P01000</x:v>
      </x:c>
      <x:c r="S1883" t="str">
        <x:v>I01882</x:v>
      </x:c>
      <x:c r="T1883" t="str">
        <x:v>R03</x:v>
      </x:c>
      <x:c r="U1883" t="n">
        <x:v>0</x:v>
      </x:c>
      <x:c r="V1883" t="n">
        <x:v>0</x:v>
      </x:c>
    </x:row>
    <x:row r="1884" ht="20" customHeight="1">
      <x:c r="A1884" s="4" t="str">
        <x:v>C01883</x:v>
      </x:c>
      <x:c r="B1884" s="4" t="str">
        <x:v>Motor</x:v>
      </x:c>
      <x:c r="C1884" s="4" t="str">
        <x:v>West</x:v>
      </x:c>
      <x:c r="D1884" s="4" t="str">
        <x:v>Collision</x:v>
      </x:c>
      <x:c r="E1884" s="4" t="str">
        <x:v>Low</x:v>
      </x:c>
      <x:c r="F1884" s="10" t="n">
        <x:v>9748.55</x:v>
      </x:c>
      <x:c r="G1884" s="10" t="n">
        <x:v>24686.49</x:v>
      </x:c>
      <x:c r="H1884" s="11" t="n">
        <x:v>1</x:v>
      </x:c>
      <x:c r="I1884" s="11" t="str">
        <x:v>Pending</x:v>
      </x:c>
      <x:c r="J1884" s="11" t="n">
        <x:v>3</x:v>
      </x:c>
      <x:c r="K1884" s="11"/>
      <x:c r="L1884" s="11" t="n">
        <x:v>0</x:v>
      </x:c>
      <x:c r="M1884" s="4" t="str">
        <x:v>2025-07</x:v>
      </x:c>
      <x:c r="N1884" s="4" t="n">
        <x:f>IF(AND(I1884="Settled",ISNUMBER(K1884)),1,0)</x:f>
        <x:v>0</x:v>
      </x:c>
      <x:c r="O1884" s="4" t="str">
        <x:f>IF(N1884=1,IF(K1884&gt;Summary!$B$5,1,0),"")</x:f>
      </x:c>
      <x:c r="P1884" s="12" t="n">
        <x:f>IF(AND(ISNUMBER(F1884),ISNUMBER(G1884),G1884&gt;0),F1884/G1884,"")</x:f>
        <x:v>0.39489413035226956</x:v>
      </x:c>
      <x:c r="Q1884" s="14" t="d">
        <x:v>2025-07-08T00:00:00.000Z</x:v>
      </x:c>
      <x:c r="R1884" t="str">
        <x:v>P00318</x:v>
      </x:c>
      <x:c r="S1884" t="str">
        <x:v>I01883</x:v>
      </x:c>
      <x:c r="T1884" t="str">
        <x:v>R03</x:v>
      </x:c>
      <x:c r="U1884" t="n">
        <x:v>0</x:v>
      </x:c>
      <x:c r="V1884" t="n">
        <x:v>0</x:v>
      </x:c>
    </x:row>
    <x:row r="1885" ht="20" customHeight="1">
      <x:c r="A1885" s="4" t="str">
        <x:v>C01884</x:v>
      </x:c>
      <x:c r="B1885" s="4" t="str">
        <x:v>Motor</x:v>
      </x:c>
      <x:c r="C1885" s="4" t="str">
        <x:v>South</x:v>
      </x:c>
      <x:c r="D1885" s="4" t="str">
        <x:v>Theft</x:v>
      </x:c>
      <x:c r="E1885" s="4" t="str">
        <x:v>Low</x:v>
      </x:c>
      <x:c r="F1885" s="10"/>
      <x:c r="G1885" s="10" t="n">
        <x:v>8910.93</x:v>
      </x:c>
      <x:c r="H1885" s="11" t="n">
        <x:v>3</x:v>
      </x:c>
      <x:c r="I1885" s="11" t="str">
        <x:v>Settled</x:v>
      </x:c>
      <x:c r="J1885" s="11" t="n">
        <x:v>5</x:v>
      </x:c>
      <x:c r="K1885" s="11" t="n">
        <x:v>29</x:v>
      </x:c>
      <x:c r="L1885" s="11" t="n">
        <x:v>1</x:v>
      </x:c>
      <x:c r="M1885" s="4" t="str">
        <x:v>2025-10</x:v>
      </x:c>
      <x:c r="N1885" s="4" t="n">
        <x:f>IF(AND(I1885="Settled",ISNUMBER(K1885)),1,0)</x:f>
        <x:v>1</x:v>
      </x:c>
      <x:c r="O1885" s="4" t="n">
        <x:f>IF(N1885=1,IF(K1885&gt;Summary!$B$5,1,0),"")</x:f>
        <x:v>0</x:v>
      </x:c>
      <x:c r="P1885" s="12" t="str">
        <x:f>IF(AND(ISNUMBER(F1885),ISNUMBER(G1885),G1885&gt;0),F1885/G1885,"")</x:f>
      </x:c>
      <x:c r="Q1885" s="14" t="d">
        <x:v>2025-10-04T00:00:00.000Z</x:v>
      </x:c>
      <x:c r="R1885" t="str">
        <x:v>P00710</x:v>
      </x:c>
      <x:c r="S1885" t="str">
        <x:v>I01884</x:v>
      </x:c>
      <x:c r="T1885" t="str">
        <x:v>R01</x:v>
      </x:c>
      <x:c r="U1885" t="n">
        <x:v>0</x:v>
      </x:c>
      <x:c r="V1885" t="n">
        <x:v>1</x:v>
      </x:c>
    </x:row>
    <x:row r="1886" ht="20" customHeight="1">
      <x:c r="A1886" s="4" t="str">
        <x:v>C01885</x:v>
      </x:c>
      <x:c r="B1886" s="4" t="str">
        <x:v>Motor</x:v>
      </x:c>
      <x:c r="C1886" s="4" t="str">
        <x:v>West</x:v>
      </x:c>
      <x:c r="D1886" s="4" t="str">
        <x:v>Collision</x:v>
      </x:c>
      <x:c r="E1886" s="4" t="str">
        <x:v>High</x:v>
      </x:c>
      <x:c r="F1886" s="10" t="n">
        <x:v>204445.06</x:v>
      </x:c>
      <x:c r="G1886" s="10" t="n">
        <x:v>33266.76</x:v>
      </x:c>
      <x:c r="H1886" s="11" t="n">
        <x:v>5</x:v>
      </x:c>
      <x:c r="I1886" s="11" t="str">
        <x:v>Settled</x:v>
      </x:c>
      <x:c r="J1886" s="11" t="n">
        <x:v>4</x:v>
      </x:c>
      <x:c r="K1886" s="11" t="n">
        <x:v>35</x:v>
      </x:c>
      <x:c r="L1886" s="11" t="n">
        <x:v>1</x:v>
      </x:c>
      <x:c r="M1886" s="4" t="str">
        <x:v>2025-03</x:v>
      </x:c>
      <x:c r="N1886" s="4" t="n">
        <x:f>IF(AND(I1886="Settled",ISNUMBER(K1886)),1,0)</x:f>
        <x:v>1</x:v>
      </x:c>
      <x:c r="O1886" s="4" t="n">
        <x:f>IF(N1886=1,IF(K1886&gt;Summary!$B$5,1,0),"")</x:f>
        <x:v>1</x:v>
      </x:c>
      <x:c r="P1886" s="12" t="n">
        <x:f>IF(AND(ISNUMBER(F1886),ISNUMBER(G1886),G1886&gt;0),F1886/G1886,"")</x:f>
        <x:v>6.145625843935507</x:v>
      </x:c>
      <x:c r="Q1886" s="14" t="d">
        <x:v>2025-03-24T00:00:00.000Z</x:v>
      </x:c>
      <x:c r="R1886" t="str">
        <x:v>P01503</x:v>
      </x:c>
      <x:c r="S1886" t="str">
        <x:v>I01885</x:v>
      </x:c>
      <x:c r="T1886" t="str">
        <x:v>R03</x:v>
      </x:c>
      <x:c r="U1886" t="n">
        <x:v>0</x:v>
      </x:c>
      <x:c r="V1886" t="n">
        <x:v>0</x:v>
      </x:c>
    </x:row>
    <x:row r="1887" ht="20" customHeight="1">
      <x:c r="A1887" s="4" t="str">
        <x:v>C01886</x:v>
      </x:c>
      <x:c r="B1887" s="4" t="str">
        <x:v>Motor</x:v>
      </x:c>
      <x:c r="C1887" s="4" t="str">
        <x:v>South</x:v>
      </x:c>
      <x:c r="D1887" s="4" t="str">
        <x:v>Theft</x:v>
      </x:c>
      <x:c r="E1887" s="4" t="str">
        <x:v>High</x:v>
      </x:c>
      <x:c r="F1887" s="10" t="n">
        <x:v>181574.92</x:v>
      </x:c>
      <x:c r="G1887" s="10" t="n">
        <x:v>9799.16</x:v>
      </x:c>
      <x:c r="H1887" s="11" t="n">
        <x:v>9</x:v>
      </x:c>
      <x:c r="I1887" s="11" t="str">
        <x:v>Settled</x:v>
      </x:c>
      <x:c r="J1887" s="11" t="n">
        <x:v>5</x:v>
      </x:c>
      <x:c r="K1887" s="11" t="n">
        <x:v>37</x:v>
      </x:c>
      <x:c r="L1887" s="11" t="n">
        <x:v>1</x:v>
      </x:c>
      <x:c r="M1887" s="4" t="str">
        <x:v>2025-06</x:v>
      </x:c>
      <x:c r="N1887" s="4" t="n">
        <x:f>IF(AND(I1887="Settled",ISNUMBER(K1887)),1,0)</x:f>
        <x:v>1</x:v>
      </x:c>
      <x:c r="O1887" s="4" t="n">
        <x:f>IF(N1887=1,IF(K1887&gt;Summary!$B$5,1,0),"")</x:f>
        <x:v>1</x:v>
      </x:c>
      <x:c r="P1887" s="12" t="n">
        <x:f>IF(AND(ISNUMBER(F1887),ISNUMBER(G1887),G1887&gt;0),F1887/G1887,"")</x:f>
        <x:v>18.52964131619445</x:v>
      </x:c>
      <x:c r="Q1887" s="14" t="d">
        <x:v>2025-06-16T00:00:00.000Z</x:v>
      </x:c>
      <x:c r="R1887" t="str">
        <x:v>P01213</x:v>
      </x:c>
      <x:c r="S1887" t="str">
        <x:v>I01886</x:v>
      </x:c>
      <x:c r="T1887" t="str">
        <x:v>R01</x:v>
      </x:c>
      <x:c r="U1887" t="n">
        <x:v>0</x:v>
      </x:c>
      <x:c r="V1887" t="n">
        <x:v>0</x:v>
      </x:c>
    </x:row>
    <x:row r="1888" ht="20" customHeight="1">
      <x:c r="A1888" s="4" t="str">
        <x:v>C01887</x:v>
      </x:c>
      <x:c r="B1888" s="4" t="str">
        <x:v>Motor</x:v>
      </x:c>
      <x:c r="C1888" s="4" t="str">
        <x:v>North</x:v>
      </x:c>
      <x:c r="D1888" s="4" t="str">
        <x:v>Glass Damage</x:v>
      </x:c>
      <x:c r="E1888" s="4" t="str">
        <x:v>Medium</x:v>
      </x:c>
      <x:c r="F1888" s="10" t="n">
        <x:v>7418.94</x:v>
      </x:c>
      <x:c r="G1888" s="10" t="n">
        <x:v>11369.58</x:v>
      </x:c>
      <x:c r="H1888" s="11" t="n">
        <x:v>8</x:v>
      </x:c>
      <x:c r="I1888" s="11" t="str">
        <x:v>Settled</x:v>
      </x:c>
      <x:c r="J1888" s="11" t="n">
        <x:v>4</x:v>
      </x:c>
      <x:c r="K1888" s="11" t="n">
        <x:v>21</x:v>
      </x:c>
      <x:c r="L1888" s="11" t="n">
        <x:v>0</x:v>
      </x:c>
      <x:c r="M1888" s="4" t="str">
        <x:v>2025-08</x:v>
      </x:c>
      <x:c r="N1888" s="4" t="n">
        <x:f>IF(AND(I1888="Settled",ISNUMBER(K1888)),1,0)</x:f>
        <x:v>1</x:v>
      </x:c>
      <x:c r="O1888" s="4" t="n">
        <x:f>IF(N1888=1,IF(K1888&gt;Summary!$B$5,1,0),"")</x:f>
        <x:v>0</x:v>
      </x:c>
      <x:c r="P1888" s="12" t="n">
        <x:f>IF(AND(ISNUMBER(F1888),ISNUMBER(G1888),G1888&gt;0),F1888/G1888,"")</x:f>
        <x:v>0.6525254231027003</x:v>
      </x:c>
      <x:c r="Q1888" s="14" t="d">
        <x:v>2025-08-12T00:00:00.000Z</x:v>
      </x:c>
      <x:c r="R1888" t="str">
        <x:v>P00663</x:v>
      </x:c>
      <x:c r="S1888" t="str">
        <x:v>I01887</x:v>
      </x:c>
      <x:c r="T1888" t="str">
        <x:v>R02</x:v>
      </x:c>
      <x:c r="U1888" t="n">
        <x:v>0</x:v>
      </x:c>
      <x:c r="V1888" t="n">
        <x:v>0</x:v>
      </x:c>
    </x:row>
    <x:row r="1889" ht="20" customHeight="1">
      <x:c r="A1889" s="4" t="str">
        <x:v>C01888</x:v>
      </x:c>
      <x:c r="B1889" s="4" t="str">
        <x:v>Motor</x:v>
      </x:c>
      <x:c r="C1889" s="4" t="str">
        <x:v>Central</x:v>
      </x:c>
      <x:c r="D1889" s="4" t="str">
        <x:v>Collision</x:v>
      </x:c>
      <x:c r="E1889" s="4" t="str">
        <x:v>Low</x:v>
      </x:c>
      <x:c r="F1889" s="10" t="n">
        <x:v>14739.64</x:v>
      </x:c>
      <x:c r="G1889" s="10" t="n">
        <x:v>12158.75</x:v>
      </x:c>
      <x:c r="H1889" s="11" t="n">
        <x:v>3</x:v>
      </x:c>
      <x:c r="I1889" s="11" t="str">
        <x:v>Pending</x:v>
      </x:c>
      <x:c r="J1889" s="11" t="n">
        <x:v>3</x:v>
      </x:c>
      <x:c r="K1889" s="11"/>
      <x:c r="L1889" s="11" t="n">
        <x:v>0</x:v>
      </x:c>
      <x:c r="M1889" s="4" t="str">
        <x:v>2025-08</x:v>
      </x:c>
      <x:c r="N1889" s="4" t="n">
        <x:f>IF(AND(I1889="Settled",ISNUMBER(K1889)),1,0)</x:f>
        <x:v>0</x:v>
      </x:c>
      <x:c r="O1889" s="4" t="str">
        <x:f>IF(N1889=1,IF(K1889&gt;Summary!$B$5,1,0),"")</x:f>
      </x:c>
      <x:c r="P1889" s="12" t="n">
        <x:f>IF(AND(ISNUMBER(F1889),ISNUMBER(G1889),G1889&gt;0),F1889/G1889,"")</x:f>
        <x:v>1.2122660635344915</x:v>
      </x:c>
      <x:c r="Q1889" s="14" t="d">
        <x:v>2025-08-28T00:00:00.000Z</x:v>
      </x:c>
      <x:c r="R1889" t="str">
        <x:v>P01551</x:v>
      </x:c>
      <x:c r="S1889" t="str">
        <x:v>I01888</x:v>
      </x:c>
      <x:c r="T1889" t="str">
        <x:v>R05</x:v>
      </x:c>
      <x:c r="U1889" t="n">
        <x:v>0</x:v>
      </x:c>
      <x:c r="V1889" t="n">
        <x:v>0</x:v>
      </x:c>
    </x:row>
    <x:row r="1890" ht="20" customHeight="1">
      <x:c r="A1890" s="4" t="str">
        <x:v>C01889</x:v>
      </x:c>
      <x:c r="B1890" s="4" t="str">
        <x:v>Property</x:v>
      </x:c>
      <x:c r="C1890" s="4" t="str">
        <x:v>Central</x:v>
      </x:c>
      <x:c r="D1890" s="4" t="str">
        <x:v>Water Damage</x:v>
      </x:c>
      <x:c r="E1890" s="4" t="str">
        <x:v>Low</x:v>
      </x:c>
      <x:c r="F1890" s="10" t="n">
        <x:v>9500.85</x:v>
      </x:c>
      <x:c r="G1890" s="10" t="n">
        <x:v>14010.9</x:v>
      </x:c>
      <x:c r="H1890" s="11" t="n">
        <x:v>3</x:v>
      </x:c>
      <x:c r="I1890" s="11" t="str">
        <x:v>Settled</x:v>
      </x:c>
      <x:c r="J1890" s="11" t="n">
        <x:v>4</x:v>
      </x:c>
      <x:c r="K1890" s="11" t="n">
        <x:v>15</x:v>
      </x:c>
      <x:c r="L1890" s="11" t="n">
        <x:v>0</x:v>
      </x:c>
      <x:c r="M1890" s="4" t="str">
        <x:v>2025-07</x:v>
      </x:c>
      <x:c r="N1890" s="4" t="n">
        <x:f>IF(AND(I1890="Settled",ISNUMBER(K1890)),1,0)</x:f>
        <x:v>1</x:v>
      </x:c>
      <x:c r="O1890" s="4" t="n">
        <x:f>IF(N1890=1,IF(K1890&gt;Summary!$B$5,1,0),"")</x:f>
        <x:v>0</x:v>
      </x:c>
      <x:c r="P1890" s="12" t="n">
        <x:f>IF(AND(ISNUMBER(F1890),ISNUMBER(G1890),G1890&gt;0),F1890/G1890,"")</x:f>
        <x:v>0.6781041903089737</x:v>
      </x:c>
      <x:c r="Q1890" s="14" t="d">
        <x:v>2025-07-18T00:00:00.000Z</x:v>
      </x:c>
      <x:c r="R1890" t="str">
        <x:v>P00023</x:v>
      </x:c>
      <x:c r="S1890" t="str">
        <x:v>I01889</x:v>
      </x:c>
      <x:c r="T1890" t="str">
        <x:v>R05</x:v>
      </x:c>
      <x:c r="U1890" t="n">
        <x:v>0</x:v>
      </x:c>
      <x:c r="V1890" t="n">
        <x:v>0</x:v>
      </x:c>
    </x:row>
    <x:row r="1891" ht="20" customHeight="1">
      <x:c r="A1891" s="4" t="str">
        <x:v>C01890</x:v>
      </x:c>
      <x:c r="B1891" s="4" t="str">
        <x:v>Motor</x:v>
      </x:c>
      <x:c r="C1891" s="4" t="str">
        <x:v>South</x:v>
      </x:c>
      <x:c r="D1891" s="4" t="str">
        <x:v>Collision</x:v>
      </x:c>
      <x:c r="E1891" s="4" t="str">
        <x:v>Low</x:v>
      </x:c>
      <x:c r="F1891" s="10" t="n">
        <x:v>18316.64</x:v>
      </x:c>
      <x:c r="G1891" s="10" t="n">
        <x:v>6566.94</x:v>
      </x:c>
      <x:c r="H1891" s="11" t="n">
        <x:v>9</x:v>
      </x:c>
      <x:c r="I1891" s="11" t="str">
        <x:v>Pending</x:v>
      </x:c>
      <x:c r="J1891" s="11" t="n">
        <x:v>4</x:v>
      </x:c>
      <x:c r="K1891" s="11"/>
      <x:c r="L1891" s="11" t="n">
        <x:v>0</x:v>
      </x:c>
      <x:c r="M1891" s="4" t="str">
        <x:v>2025-08</x:v>
      </x:c>
      <x:c r="N1891" s="4" t="n">
        <x:f>IF(AND(I1891="Settled",ISNUMBER(K1891)),1,0)</x:f>
        <x:v>0</x:v>
      </x:c>
      <x:c r="O1891" s="4" t="str">
        <x:f>IF(N1891=1,IF(K1891&gt;Summary!$B$5,1,0),"")</x:f>
      </x:c>
      <x:c r="P1891" s="12" t="n">
        <x:f>IF(AND(ISNUMBER(F1891),ISNUMBER(G1891),G1891&gt;0),F1891/G1891,"")</x:f>
        <x:v>2.7892199410988985</x:v>
      </x:c>
      <x:c r="Q1891" s="14" t="d">
        <x:v>2025-08-04T00:00:00.000Z</x:v>
      </x:c>
      <x:c r="R1891" t="str">
        <x:v>P01536</x:v>
      </x:c>
      <x:c r="S1891" t="str">
        <x:v>I01890</x:v>
      </x:c>
      <x:c r="T1891" t="str">
        <x:v>R01</x:v>
      </x:c>
      <x:c r="U1891" t="n">
        <x:v>0</x:v>
      </x:c>
      <x:c r="V1891" t="n">
        <x:v>0</x:v>
      </x:c>
    </x:row>
    <x:row r="1892" ht="20" customHeight="1">
      <x:c r="A1892" s="4" t="str">
        <x:v>C01891</x:v>
      </x:c>
      <x:c r="B1892" s="4" t="str">
        <x:v>Motor</x:v>
      </x:c>
      <x:c r="C1892" s="4" t="str">
        <x:v>North</x:v>
      </x:c>
      <x:c r="D1892" s="4" t="str">
        <x:v>Collision</x:v>
      </x:c>
      <x:c r="E1892" s="4" t="str">
        <x:v>Medium</x:v>
      </x:c>
      <x:c r="F1892" s="10" t="n">
        <x:v>54578.82</x:v>
      </x:c>
      <x:c r="G1892" s="10" t="n">
        <x:v>11276.23</x:v>
      </x:c>
      <x:c r="H1892" s="11" t="n">
        <x:v>7</x:v>
      </x:c>
      <x:c r="I1892" s="11" t="str">
        <x:v>Settled</x:v>
      </x:c>
      <x:c r="J1892" s="11" t="n">
        <x:v>4</x:v>
      </x:c>
      <x:c r="K1892" s="11" t="n">
        <x:v>15</x:v>
      </x:c>
      <x:c r="L1892" s="11" t="n">
        <x:v>0</x:v>
      </x:c>
      <x:c r="M1892" s="4" t="str">
        <x:v>2025-03</x:v>
      </x:c>
      <x:c r="N1892" s="4" t="n">
        <x:f>IF(AND(I1892="Settled",ISNUMBER(K1892)),1,0)</x:f>
        <x:v>1</x:v>
      </x:c>
      <x:c r="O1892" s="4" t="n">
        <x:f>IF(N1892=1,IF(K1892&gt;Summary!$B$5,1,0),"")</x:f>
        <x:v>0</x:v>
      </x:c>
      <x:c r="P1892" s="12" t="n">
        <x:f>IF(AND(ISNUMBER(F1892),ISNUMBER(G1892),G1892&gt;0),F1892/G1892,"")</x:f>
        <x:v>4.840165551784595</x:v>
      </x:c>
      <x:c r="Q1892" s="14" t="d">
        <x:v>2025-03-01T00:00:00.000Z</x:v>
      </x:c>
      <x:c r="R1892" t="str">
        <x:v>P00564</x:v>
      </x:c>
      <x:c r="S1892" t="str">
        <x:v>I01891</x:v>
      </x:c>
      <x:c r="T1892" t="str">
        <x:v>R02</x:v>
      </x:c>
      <x:c r="U1892" t="n">
        <x:v>0</x:v>
      </x:c>
      <x:c r="V1892" t="n">
        <x:v>0</x:v>
      </x:c>
    </x:row>
    <x:row r="1893" ht="20" customHeight="1">
      <x:c r="A1893" s="4" t="str">
        <x:v>C01892</x:v>
      </x:c>
      <x:c r="B1893" s="4" t="str">
        <x:v>Motor</x:v>
      </x:c>
      <x:c r="C1893" s="4" t="str">
        <x:v>West</x:v>
      </x:c>
      <x:c r="D1893" s="4" t="str">
        <x:v>Collision</x:v>
      </x:c>
      <x:c r="E1893" s="4" t="str">
        <x:v>Low</x:v>
      </x:c>
      <x:c r="F1893" s="10" t="n">
        <x:v>12040.44</x:v>
      </x:c>
      <x:c r="G1893" s="10" t="n">
        <x:v>4662.14</x:v>
      </x:c>
      <x:c r="H1893" s="11" t="n">
        <x:v>7</x:v>
      </x:c>
      <x:c r="I1893" s="11" t="str">
        <x:v>Rejected</x:v>
      </x:c>
      <x:c r="J1893" s="11" t="n">
        <x:v>3</x:v>
      </x:c>
      <x:c r="K1893" s="11"/>
      <x:c r="L1893" s="11" t="n">
        <x:v>0</x:v>
      </x:c>
      <x:c r="M1893" s="4" t="str">
        <x:v>2025-06</x:v>
      </x:c>
      <x:c r="N1893" s="4" t="n">
        <x:f>IF(AND(I1893="Settled",ISNUMBER(K1893)),1,0)</x:f>
        <x:v>0</x:v>
      </x:c>
      <x:c r="O1893" s="4" t="str">
        <x:f>IF(N1893=1,IF(K1893&gt;Summary!$B$5,1,0),"")</x:f>
      </x:c>
      <x:c r="P1893" s="12" t="n">
        <x:f>IF(AND(ISNUMBER(F1893),ISNUMBER(G1893),G1893&gt;0),F1893/G1893,"")</x:f>
        <x:v>2.582599407139211</x:v>
      </x:c>
      <x:c r="Q1893" s="14" t="d">
        <x:v>2025-06-19T00:00:00.000Z</x:v>
      </x:c>
      <x:c r="R1893" t="str">
        <x:v>P01314</x:v>
      </x:c>
      <x:c r="S1893" t="str">
        <x:v>I01892</x:v>
      </x:c>
      <x:c r="T1893" t="str">
        <x:v>R03</x:v>
      </x:c>
      <x:c r="U1893" t="n">
        <x:v>0</x:v>
      </x:c>
      <x:c r="V1893" t="n">
        <x:v>0</x:v>
      </x:c>
    </x:row>
    <x:row r="1894" ht="20" customHeight="1">
      <x:c r="A1894" s="4" t="str">
        <x:v>C01893</x:v>
      </x:c>
      <x:c r="B1894" s="4" t="str">
        <x:v>Motor</x:v>
      </x:c>
      <x:c r="C1894" s="4" t="str">
        <x:v>South</x:v>
      </x:c>
      <x:c r="D1894" s="4" t="str">
        <x:v>Collision</x:v>
      </x:c>
      <x:c r="E1894" s="4" t="str">
        <x:v>High</x:v>
      </x:c>
      <x:c r="F1894" s="10" t="n">
        <x:v>305585.81</x:v>
      </x:c>
      <x:c r="G1894" s="10" t="n">
        <x:v>10894.13</x:v>
      </x:c>
      <x:c r="H1894" s="11" t="n">
        <x:v>9</x:v>
      </x:c>
      <x:c r="I1894" s="11" t="str">
        <x:v>Rejected</x:v>
      </x:c>
      <x:c r="J1894" s="11" t="n">
        <x:v>4</x:v>
      </x:c>
      <x:c r="K1894" s="11"/>
      <x:c r="L1894" s="11" t="n">
        <x:v>1</x:v>
      </x:c>
      <x:c r="M1894" s="4" t="str">
        <x:v>2025-07</x:v>
      </x:c>
      <x:c r="N1894" s="4" t="n">
        <x:f>IF(AND(I1894="Settled",ISNUMBER(K1894)),1,0)</x:f>
        <x:v>0</x:v>
      </x:c>
      <x:c r="O1894" s="4" t="str">
        <x:f>IF(N1894=1,IF(K1894&gt;Summary!$B$5,1,0),"")</x:f>
      </x:c>
      <x:c r="P1894" s="12" t="n">
        <x:f>IF(AND(ISNUMBER(F1894),ISNUMBER(G1894),G1894&gt;0),F1894/G1894,"")</x:f>
        <x:v>28.0505015086106</x:v>
      </x:c>
      <x:c r="Q1894" s="14" t="d">
        <x:v>2025-07-17T00:00:00.000Z</x:v>
      </x:c>
      <x:c r="R1894" t="str">
        <x:v>P01517</x:v>
      </x:c>
      <x:c r="S1894" t="str">
        <x:v>I01893</x:v>
      </x:c>
      <x:c r="T1894" t="str">
        <x:v>R01</x:v>
      </x:c>
      <x:c r="U1894" t="n">
        <x:v>0</x:v>
      </x:c>
      <x:c r="V1894" t="n">
        <x:v>0</x:v>
      </x:c>
    </x:row>
    <x:row r="1895" ht="20" customHeight="1">
      <x:c r="A1895" s="4" t="str">
        <x:v>C01894</x:v>
      </x:c>
      <x:c r="B1895" s="4" t="str">
        <x:v>Motor</x:v>
      </x:c>
      <x:c r="C1895" s="4" t="str">
        <x:v>North</x:v>
      </x:c>
      <x:c r="D1895" s="4" t="str">
        <x:v>Collision</x:v>
      </x:c>
      <x:c r="E1895" s="4" t="str">
        <x:v>Medium</x:v>
      </x:c>
      <x:c r="F1895" s="10" t="n">
        <x:v>71127.26</x:v>
      </x:c>
      <x:c r="G1895" s="10" t="n">
        <x:v>9934.72</x:v>
      </x:c>
      <x:c r="H1895" s="11" t="n">
        <x:v>4</x:v>
      </x:c>
      <x:c r="I1895" s="11" t="str">
        <x:v>Settled</x:v>
      </x:c>
      <x:c r="J1895" s="11" t="n">
        <x:v>2</x:v>
      </x:c>
      <x:c r="K1895" s="11" t="n">
        <x:v>12</x:v>
      </x:c>
      <x:c r="L1895" s="11" t="n">
        <x:v>0</x:v>
      </x:c>
      <x:c r="M1895" s="4" t="str">
        <x:v>2025-01</x:v>
      </x:c>
      <x:c r="N1895" s="4" t="n">
        <x:f>IF(AND(I1895="Settled",ISNUMBER(K1895)),1,0)</x:f>
        <x:v>1</x:v>
      </x:c>
      <x:c r="O1895" s="4" t="n">
        <x:f>IF(N1895=1,IF(K1895&gt;Summary!$B$5,1,0),"")</x:f>
        <x:v>0</x:v>
      </x:c>
      <x:c r="P1895" s="12" t="n">
        <x:f>IF(AND(ISNUMBER(F1895),ISNUMBER(G1895),G1895&gt;0),F1895/G1895,"")</x:f>
        <x:v>7.159462974296206</x:v>
      </x:c>
      <x:c r="Q1895" s="14" t="d">
        <x:v>2025-01-29T00:00:00.000Z</x:v>
      </x:c>
      <x:c r="R1895" t="str">
        <x:v>P00963</x:v>
      </x:c>
      <x:c r="S1895" t="str">
        <x:v>I01894</x:v>
      </x:c>
      <x:c r="T1895" t="str">
        <x:v>R02</x:v>
      </x:c>
      <x:c r="U1895" t="n">
        <x:v>0</x:v>
      </x:c>
      <x:c r="V1895" t="n">
        <x:v>0</x:v>
      </x:c>
    </x:row>
    <x:row r="1896" ht="20" customHeight="1">
      <x:c r="A1896" s="4" t="str">
        <x:v>C01895</x:v>
      </x:c>
      <x:c r="B1896" s="4" t="str">
        <x:v>Motor</x:v>
      </x:c>
      <x:c r="C1896" s="4" t="str">
        <x:v>North</x:v>
      </x:c>
      <x:c r="D1896" s="4" t="str">
        <x:v>Collision</x:v>
      </x:c>
      <x:c r="E1896" s="4" t="str">
        <x:v>Unknown</x:v>
      </x:c>
      <x:c r="F1896" s="10" t="n">
        <x:v>17161.86</x:v>
      </x:c>
      <x:c r="G1896" s="10" t="n">
        <x:v>7410.07</x:v>
      </x:c>
      <x:c r="H1896" s="11" t="n">
        <x:v>2</x:v>
      </x:c>
      <x:c r="I1896" s="11" t="str">
        <x:v>Pending</x:v>
      </x:c>
      <x:c r="J1896" s="11" t="n">
        <x:v>4</x:v>
      </x:c>
      <x:c r="K1896" s="11"/>
      <x:c r="L1896" s="11" t="n">
        <x:v>0</x:v>
      </x:c>
      <x:c r="M1896" s="4" t="str">
        <x:v>2025-12</x:v>
      </x:c>
      <x:c r="N1896" s="4" t="n">
        <x:f>IF(AND(I1896="Settled",ISNUMBER(K1896)),1,0)</x:f>
        <x:v>0</x:v>
      </x:c>
      <x:c r="O1896" s="4" t="str">
        <x:f>IF(N1896=1,IF(K1896&gt;Summary!$B$5,1,0),"")</x:f>
      </x:c>
      <x:c r="P1896" s="12" t="n">
        <x:f>IF(AND(ISNUMBER(F1896),ISNUMBER(G1896),G1896&gt;0),F1896/G1896,"")</x:f>
        <x:v>2.316018607111674</x:v>
      </x:c>
      <x:c r="Q1896" s="14" t="d">
        <x:v>2025-12-20T00:00:00.000Z</x:v>
      </x:c>
      <x:c r="R1896" t="str">
        <x:v>P00977</x:v>
      </x:c>
      <x:c r="S1896" t="str">
        <x:v>I01895</x:v>
      </x:c>
      <x:c r="T1896" t="str">
        <x:v>R02</x:v>
      </x:c>
      <x:c r="U1896" t="n">
        <x:v>0</x:v>
      </x:c>
      <x:c r="V1896" t="n">
        <x:v>0</x:v>
      </x:c>
    </x:row>
    <x:row r="1897" ht="20" customHeight="1">
      <x:c r="A1897" s="4" t="str">
        <x:v>C01896</x:v>
      </x:c>
      <x:c r="B1897" s="4" t="str">
        <x:v>Motor</x:v>
      </x:c>
      <x:c r="C1897" s="4" t="str">
        <x:v>North</x:v>
      </x:c>
      <x:c r="D1897" s="4" t="str">
        <x:v>Collision</x:v>
      </x:c>
      <x:c r="E1897" s="4" t="str">
        <x:v>Low</x:v>
      </x:c>
      <x:c r="F1897" s="10" t="n">
        <x:v>7438.54</x:v>
      </x:c>
      <x:c r="G1897" s="10" t="n">
        <x:v>15330</x:v>
      </x:c>
      <x:c r="H1897" s="11" t="n">
        <x:v>3</x:v>
      </x:c>
      <x:c r="I1897" s="11" t="str">
        <x:v>Settled</x:v>
      </x:c>
      <x:c r="J1897" s="11" t="n">
        <x:v>3</x:v>
      </x:c>
      <x:c r="K1897" s="11" t="n">
        <x:v>16</x:v>
      </x:c>
      <x:c r="L1897" s="11" t="n">
        <x:v>0</x:v>
      </x:c>
      <x:c r="M1897" s="4" t="str">
        <x:v>2025-08</x:v>
      </x:c>
      <x:c r="N1897" s="4" t="n">
        <x:f>IF(AND(I1897="Settled",ISNUMBER(K1897)),1,0)</x:f>
        <x:v>1</x:v>
      </x:c>
      <x:c r="O1897" s="4" t="n">
        <x:f>IF(N1897=1,IF(K1897&gt;Summary!$B$5,1,0),"")</x:f>
        <x:v>0</x:v>
      </x:c>
      <x:c r="P1897" s="12" t="n">
        <x:f>IF(AND(ISNUMBER(F1897),ISNUMBER(G1897),G1897&gt;0),F1897/G1897,"")</x:f>
        <x:v>0.48522765818656227</x:v>
      </x:c>
      <x:c r="Q1897" s="14" t="d">
        <x:v>2025-08-20T00:00:00.000Z</x:v>
      </x:c>
      <x:c r="R1897" t="str">
        <x:v>P01199</x:v>
      </x:c>
      <x:c r="S1897" t="str">
        <x:v>I01896</x:v>
      </x:c>
      <x:c r="T1897" t="str">
        <x:v>R02</x:v>
      </x:c>
      <x:c r="U1897" t="n">
        <x:v>0</x:v>
      </x:c>
      <x:c r="V1897" t="n">
        <x:v>0</x:v>
      </x:c>
    </x:row>
    <x:row r="1898" ht="20" customHeight="1">
      <x:c r="A1898" s="4" t="str">
        <x:v>C01897</x:v>
      </x:c>
      <x:c r="B1898" s="4" t="str">
        <x:v>Motor</x:v>
      </x:c>
      <x:c r="C1898" s="4" t="str">
        <x:v>South</x:v>
      </x:c>
      <x:c r="D1898" s="4" t="str">
        <x:v>Theft</x:v>
      </x:c>
      <x:c r="E1898" s="4" t="str">
        <x:v>Low</x:v>
      </x:c>
      <x:c r="F1898" s="10" t="n">
        <x:v>18360.65</x:v>
      </x:c>
      <x:c r="G1898" s="10" t="n">
        <x:v>4100.38</x:v>
      </x:c>
      <x:c r="H1898" s="11" t="n">
        <x:v>1</x:v>
      </x:c>
      <x:c r="I1898" s="11" t="str">
        <x:v>Settled</x:v>
      </x:c>
      <x:c r="J1898" s="11" t="n">
        <x:v>6</x:v>
      </x:c>
      <x:c r="K1898" s="11" t="n">
        <x:v>28</x:v>
      </x:c>
      <x:c r="L1898" s="11" t="n">
        <x:v>1</x:v>
      </x:c>
      <x:c r="M1898" s="4" t="str">
        <x:v>2025-09</x:v>
      </x:c>
      <x:c r="N1898" s="4" t="n">
        <x:f>IF(AND(I1898="Settled",ISNUMBER(K1898)),1,0)</x:f>
        <x:v>1</x:v>
      </x:c>
      <x:c r="O1898" s="4" t="n">
        <x:f>IF(N1898=1,IF(K1898&gt;Summary!$B$5,1,0),"")</x:f>
        <x:v>0</x:v>
      </x:c>
      <x:c r="P1898" s="12" t="n">
        <x:f>IF(AND(ISNUMBER(F1898),ISNUMBER(G1898),G1898&gt;0),F1898/G1898,"")</x:f>
        <x:v>4.477792302176872</x:v>
      </x:c>
      <x:c r="Q1898" s="14" t="d">
        <x:v>2025-09-19T00:00:00.000Z</x:v>
      </x:c>
      <x:c r="R1898" t="str">
        <x:v>P00384</x:v>
      </x:c>
      <x:c r="S1898" t="str">
        <x:v>I01897</x:v>
      </x:c>
      <x:c r="T1898" t="str">
        <x:v>R01</x:v>
      </x:c>
      <x:c r="U1898" t="n">
        <x:v>0</x:v>
      </x:c>
      <x:c r="V1898" t="n">
        <x:v>0</x:v>
      </x:c>
    </x:row>
    <x:row r="1899" ht="20" customHeight="1">
      <x:c r="A1899" s="4" t="str">
        <x:v>C01898</x:v>
      </x:c>
      <x:c r="B1899" s="4" t="str">
        <x:v>Motor</x:v>
      </x:c>
      <x:c r="C1899" s="4" t="str">
        <x:v>North</x:v>
      </x:c>
      <x:c r="D1899" s="4" t="str">
        <x:v>Collision</x:v>
      </x:c>
      <x:c r="E1899" s="4" t="str">
        <x:v>Medium</x:v>
      </x:c>
      <x:c r="F1899" s="10" t="n">
        <x:v>109286.07</x:v>
      </x:c>
      <x:c r="G1899" s="10" t="n">
        <x:v>6065.46</x:v>
      </x:c>
      <x:c r="H1899" s="11" t="n">
        <x:v>7</x:v>
      </x:c>
      <x:c r="I1899" s="11" t="str">
        <x:v>Settled</x:v>
      </x:c>
      <x:c r="J1899" s="11" t="n">
        <x:v>4</x:v>
      </x:c>
      <x:c r="K1899" s="11" t="n">
        <x:v>22</x:v>
      </x:c>
      <x:c r="L1899" s="11" t="n">
        <x:v>0</x:v>
      </x:c>
      <x:c r="M1899" s="4" t="str">
        <x:v>2025-07</x:v>
      </x:c>
      <x:c r="N1899" s="4" t="n">
        <x:f>IF(AND(I1899="Settled",ISNUMBER(K1899)),1,0)</x:f>
        <x:v>1</x:v>
      </x:c>
      <x:c r="O1899" s="4" t="n">
        <x:f>IF(N1899=1,IF(K1899&gt;Summary!$B$5,1,0),"")</x:f>
        <x:v>0</x:v>
      </x:c>
      <x:c r="P1899" s="12" t="n">
        <x:f>IF(AND(ISNUMBER(F1899),ISNUMBER(G1899),G1899&gt;0),F1899/G1899,"")</x:f>
        <x:v>18.017771117112307</x:v>
      </x:c>
      <x:c r="Q1899" s="14" t="d">
        <x:v>2025-07-15T00:00:00.000Z</x:v>
      </x:c>
      <x:c r="R1899" t="str">
        <x:v>P00285</x:v>
      </x:c>
      <x:c r="S1899" t="str">
        <x:v>I01898</x:v>
      </x:c>
      <x:c r="T1899" t="str">
        <x:v>R02</x:v>
      </x:c>
      <x:c r="U1899" t="n">
        <x:v>0</x:v>
      </x:c>
      <x:c r="V1899" t="n">
        <x:v>0</x:v>
      </x:c>
    </x:row>
    <x:row r="1900" ht="20" customHeight="1">
      <x:c r="A1900" s="4" t="str">
        <x:v>C01899</x:v>
      </x:c>
      <x:c r="B1900" s="4" t="str">
        <x:v>Motor</x:v>
      </x:c>
      <x:c r="C1900" s="4" t="str">
        <x:v>West</x:v>
      </x:c>
      <x:c r="D1900" s="4" t="str">
        <x:v>Collision</x:v>
      </x:c>
      <x:c r="E1900" s="4" t="str">
        <x:v>Medium</x:v>
      </x:c>
      <x:c r="F1900" s="10" t="n">
        <x:v>75092.74</x:v>
      </x:c>
      <x:c r="G1900" s="10" t="n">
        <x:v>12029.58</x:v>
      </x:c>
      <x:c r="H1900" s="11" t="n">
        <x:v>3</x:v>
      </x:c>
      <x:c r="I1900" s="11" t="str">
        <x:v>Settled</x:v>
      </x:c>
      <x:c r="J1900" s="11" t="n">
        <x:v>3</x:v>
      </x:c>
      <x:c r="K1900" s="11" t="n">
        <x:v>21</x:v>
      </x:c>
      <x:c r="L1900" s="11" t="n">
        <x:v>0</x:v>
      </x:c>
      <x:c r="M1900" s="4" t="str">
        <x:v>2025-12</x:v>
      </x:c>
      <x:c r="N1900" s="4" t="n">
        <x:f>IF(AND(I1900="Settled",ISNUMBER(K1900)),1,0)</x:f>
        <x:v>1</x:v>
      </x:c>
      <x:c r="O1900" s="4" t="n">
        <x:f>IF(N1900=1,IF(K1900&gt;Summary!$B$5,1,0),"")</x:f>
        <x:v>0</x:v>
      </x:c>
      <x:c r="P1900" s="12" t="n">
        <x:f>IF(AND(ISNUMBER(F1900),ISNUMBER(G1900),G1900&gt;0),F1900/G1900,"")</x:f>
        <x:v>6.242340962859884</x:v>
      </x:c>
      <x:c r="Q1900" s="14" t="d">
        <x:v>2025-12-06T00:00:00.000Z</x:v>
      </x:c>
      <x:c r="R1900" t="str">
        <x:v>P00550</x:v>
      </x:c>
      <x:c r="S1900" t="str">
        <x:v>I01899</x:v>
      </x:c>
      <x:c r="T1900" t="str">
        <x:v>R03</x:v>
      </x:c>
      <x:c r="U1900" t="n">
        <x:v>0</x:v>
      </x:c>
      <x:c r="V1900" t="n">
        <x:v>0</x:v>
      </x:c>
    </x:row>
    <x:row r="1901" ht="20" customHeight="1">
      <x:c r="A1901" s="4" t="str">
        <x:v>C01900</x:v>
      </x:c>
      <x:c r="B1901" s="4" t="str">
        <x:v>Motor</x:v>
      </x:c>
      <x:c r="C1901" s="4" t="str">
        <x:v>South</x:v>
      </x:c>
      <x:c r="D1901" s="4" t="str">
        <x:v>Theft</x:v>
      </x:c>
      <x:c r="E1901" s="4" t="str">
        <x:v>Low</x:v>
      </x:c>
      <x:c r="F1901" s="10" t="n">
        <x:v>77050.76</x:v>
      </x:c>
      <x:c r="G1901" s="10" t="n">
        <x:v>4028.85</x:v>
      </x:c>
      <x:c r="H1901" s="11" t="n">
        <x:v>9</x:v>
      </x:c>
      <x:c r="I1901" s="11" t="str">
        <x:v>Settled</x:v>
      </x:c>
      <x:c r="J1901" s="11" t="n">
        <x:v>2</x:v>
      </x:c>
      <x:c r="K1901" s="11" t="n">
        <x:v>10</x:v>
      </x:c>
      <x:c r="L1901" s="11" t="n">
        <x:v>0</x:v>
      </x:c>
      <x:c r="M1901" s="4" t="str">
        <x:v>2025-01</x:v>
      </x:c>
      <x:c r="N1901" s="4" t="n">
        <x:f>IF(AND(I1901="Settled",ISNUMBER(K1901)),1,0)</x:f>
        <x:v>1</x:v>
      </x:c>
      <x:c r="O1901" s="4" t="n">
        <x:f>IF(N1901=1,IF(K1901&gt;Summary!$B$5,1,0),"")</x:f>
        <x:v>0</x:v>
      </x:c>
      <x:c r="P1901" s="12" t="n">
        <x:f>IF(AND(ISNUMBER(F1901),ISNUMBER(G1901),G1901&gt;0),F1901/G1901,"")</x:f>
        <x:v>19.124752720999787</x:v>
      </x:c>
      <x:c r="Q1901" s="14" t="d">
        <x:v>2025-01-03T00:00:00.000Z</x:v>
      </x:c>
      <x:c r="R1901" t="str">
        <x:v>P00767</x:v>
      </x:c>
      <x:c r="S1901" t="str">
        <x:v>I01900</x:v>
      </x:c>
      <x:c r="T1901" t="str">
        <x:v>R01</x:v>
      </x:c>
      <x:c r="U1901" t="n">
        <x:v>0</x:v>
      </x:c>
      <x:c r="V1901" t="n">
        <x:v>0</x:v>
      </x:c>
    </x:row>
    <x:row r="1902" ht="20" customHeight="1">
      <x:c r="A1902" s="4" t="str">
        <x:v>C01901</x:v>
      </x:c>
      <x:c r="B1902" s="4" t="str">
        <x:v>Motor</x:v>
      </x:c>
      <x:c r="C1902" s="4" t="str">
        <x:v>South</x:v>
      </x:c>
      <x:c r="D1902" s="4" t="str">
        <x:v>Glass Damage</x:v>
      </x:c>
      <x:c r="E1902" s="4" t="str">
        <x:v>Unknown</x:v>
      </x:c>
      <x:c r="F1902" s="10" t="n">
        <x:v>26435.72</x:v>
      </x:c>
      <x:c r="G1902" s="10" t="n">
        <x:v>10147.18</x:v>
      </x:c>
      <x:c r="H1902" s="11" t="n">
        <x:v>7</x:v>
      </x:c>
      <x:c r="I1902" s="11" t="str">
        <x:v>Settled</x:v>
      </x:c>
      <x:c r="J1902" s="11" t="n">
        <x:v>6</x:v>
      </x:c>
      <x:c r="K1902" s="11" t="n">
        <x:v>45</x:v>
      </x:c>
      <x:c r="L1902" s="11" t="n">
        <x:v>1</x:v>
      </x:c>
      <x:c r="M1902" s="4" t="str">
        <x:v>2025-12</x:v>
      </x:c>
      <x:c r="N1902" s="4" t="n">
        <x:f>IF(AND(I1902="Settled",ISNUMBER(K1902)),1,0)</x:f>
        <x:v>1</x:v>
      </x:c>
      <x:c r="O1902" s="4" t="n">
        <x:f>IF(N1902=1,IF(K1902&gt;Summary!$B$5,1,0),"")</x:f>
        <x:v>1</x:v>
      </x:c>
      <x:c r="P1902" s="12" t="n">
        <x:f>IF(AND(ISNUMBER(F1902),ISNUMBER(G1902),G1902&gt;0),F1902/G1902,"")</x:f>
        <x:v>2.605228250607558</x:v>
      </x:c>
      <x:c r="Q1902" s="14" t="d">
        <x:v>2025-12-16T00:00:00.000Z</x:v>
      </x:c>
      <x:c r="R1902" t="str">
        <x:v>P01189</x:v>
      </x:c>
      <x:c r="S1902" t="str">
        <x:v>I01901</x:v>
      </x:c>
      <x:c r="T1902" t="str">
        <x:v>R01</x:v>
      </x:c>
      <x:c r="U1902" t="n">
        <x:v>0</x:v>
      </x:c>
      <x:c r="V1902" t="n">
        <x:v>0</x:v>
      </x:c>
    </x:row>
    <x:row r="1903" ht="20" customHeight="1">
      <x:c r="A1903" s="4" t="str">
        <x:v>C01902</x:v>
      </x:c>
      <x:c r="B1903" s="4" t="str">
        <x:v>Motor</x:v>
      </x:c>
      <x:c r="C1903" s="4" t="str">
        <x:v>North</x:v>
      </x:c>
      <x:c r="D1903" s="4" t="str">
        <x:v>Collision</x:v>
      </x:c>
      <x:c r="E1903" s="4" t="str">
        <x:v>Low</x:v>
      </x:c>
      <x:c r="F1903" s="10" t="n">
        <x:v>17570.12</x:v>
      </x:c>
      <x:c r="G1903" s="10" t="n">
        <x:v>9527.96</x:v>
      </x:c>
      <x:c r="H1903" s="11" t="n">
        <x:v>3</x:v>
      </x:c>
      <x:c r="I1903" s="11" t="str">
        <x:v>Settled</x:v>
      </x:c>
      <x:c r="J1903" s="11" t="n">
        <x:v>2</x:v>
      </x:c>
      <x:c r="K1903" s="11" t="n">
        <x:v>12</x:v>
      </x:c>
      <x:c r="L1903" s="11" t="n">
        <x:v>0</x:v>
      </x:c>
      <x:c r="M1903" s="4" t="str">
        <x:v>2025-03</x:v>
      </x:c>
      <x:c r="N1903" s="4" t="n">
        <x:f>IF(AND(I1903="Settled",ISNUMBER(K1903)),1,0)</x:f>
        <x:v>1</x:v>
      </x:c>
      <x:c r="O1903" s="4" t="n">
        <x:f>IF(N1903=1,IF(K1903&gt;Summary!$B$5,1,0),"")</x:f>
        <x:v>0</x:v>
      </x:c>
      <x:c r="P1903" s="12" t="n">
        <x:f>IF(AND(ISNUMBER(F1903),ISNUMBER(G1903),G1903&gt;0),F1903/G1903,"")</x:f>
        <x:v>1.8440589591056218</x:v>
      </x:c>
      <x:c r="Q1903" s="14" t="d">
        <x:v>2025-03-17T00:00:00.000Z</x:v>
      </x:c>
      <x:c r="R1903" t="str">
        <x:v>P00412</x:v>
      </x:c>
      <x:c r="S1903" t="str">
        <x:v>I01902</x:v>
      </x:c>
      <x:c r="T1903" t="str">
        <x:v>R02</x:v>
      </x:c>
      <x:c r="U1903" t="n">
        <x:v>0</x:v>
      </x:c>
      <x:c r="V1903" t="n">
        <x:v>0</x:v>
      </x:c>
    </x:row>
    <x:row r="1904" ht="20" customHeight="1">
      <x:c r="A1904" s="4" t="str">
        <x:v>C01903</x:v>
      </x:c>
      <x:c r="B1904" s="4" t="str">
        <x:v>Motor</x:v>
      </x:c>
      <x:c r="C1904" s="4" t="str">
        <x:v>West</x:v>
      </x:c>
      <x:c r="D1904" s="4" t="str">
        <x:v>Collision</x:v>
      </x:c>
      <x:c r="E1904" s="4" t="str">
        <x:v>Low</x:v>
      </x:c>
      <x:c r="F1904" s="10" t="n">
        <x:v>9927.3</x:v>
      </x:c>
      <x:c r="G1904" s="10" t="n">
        <x:v>6406.09</x:v>
      </x:c>
      <x:c r="H1904" s="11" t="n">
        <x:v>4</x:v>
      </x:c>
      <x:c r="I1904" s="11" t="str">
        <x:v>Settled</x:v>
      </x:c>
      <x:c r="J1904" s="11" t="n">
        <x:v>3</x:v>
      </x:c>
      <x:c r="K1904" s="11" t="n">
        <x:v>15</x:v>
      </x:c>
      <x:c r="L1904" s="11" t="n">
        <x:v>0</x:v>
      </x:c>
      <x:c r="M1904" s="4" t="str">
        <x:v>2025-11</x:v>
      </x:c>
      <x:c r="N1904" s="4" t="n">
        <x:f>IF(AND(I1904="Settled",ISNUMBER(K1904)),1,0)</x:f>
        <x:v>1</x:v>
      </x:c>
      <x:c r="O1904" s="4" t="n">
        <x:f>IF(N1904=1,IF(K1904&gt;Summary!$B$5,1,0),"")</x:f>
        <x:v>0</x:v>
      </x:c>
      <x:c r="P1904" s="12" t="n">
        <x:f>IF(AND(ISNUMBER(F1904),ISNUMBER(G1904),G1904&gt;0),F1904/G1904,"")</x:f>
        <x:v>1.5496660209269615</x:v>
      </x:c>
      <x:c r="Q1904" s="14" t="d">
        <x:v>2025-11-19T00:00:00.000Z</x:v>
      </x:c>
      <x:c r="R1904" t="str">
        <x:v>P00904</x:v>
      </x:c>
      <x:c r="S1904" t="str">
        <x:v>I01903</x:v>
      </x:c>
      <x:c r="T1904" t="str">
        <x:v>R03</x:v>
      </x:c>
      <x:c r="U1904" t="n">
        <x:v>0</x:v>
      </x:c>
      <x:c r="V1904" t="n">
        <x:v>0</x:v>
      </x:c>
    </x:row>
    <x:row r="1905" ht="20" customHeight="1">
      <x:c r="A1905" s="4" t="str">
        <x:v>C01904</x:v>
      </x:c>
      <x:c r="B1905" s="4" t="str">
        <x:v>Property</x:v>
      </x:c>
      <x:c r="C1905" s="4" t="str">
        <x:v>North</x:v>
      </x:c>
      <x:c r="D1905" s="4" t="str">
        <x:v>Fire</x:v>
      </x:c>
      <x:c r="E1905" s="4" t="str">
        <x:v>High</x:v>
      </x:c>
      <x:c r="F1905" s="10" t="n">
        <x:v>509798.76</x:v>
      </x:c>
      <x:c r="G1905" s="10" t="n">
        <x:v>8220.07</x:v>
      </x:c>
      <x:c r="H1905" s="11" t="n">
        <x:v>3</x:v>
      </x:c>
      <x:c r="I1905" s="11" t="str">
        <x:v>Settled</x:v>
      </x:c>
      <x:c r="J1905" s="11" t="n">
        <x:v>4</x:v>
      </x:c>
      <x:c r="K1905" s="11" t="n">
        <x:v>25</x:v>
      </x:c>
      <x:c r="L1905" s="11" t="n">
        <x:v>1</x:v>
      </x:c>
      <x:c r="M1905" s="4" t="str">
        <x:v>2025-01</x:v>
      </x:c>
      <x:c r="N1905" s="4" t="n">
        <x:f>IF(AND(I1905="Settled",ISNUMBER(K1905)),1,0)</x:f>
        <x:v>1</x:v>
      </x:c>
      <x:c r="O1905" s="4" t="n">
        <x:f>IF(N1905=1,IF(K1905&gt;Summary!$B$5,1,0),"")</x:f>
        <x:v>0</x:v>
      </x:c>
      <x:c r="P1905" s="12" t="n">
        <x:f>IF(AND(ISNUMBER(F1905),ISNUMBER(G1905),G1905&gt;0),F1905/G1905,"")</x:f>
        <x:v>62.018785728102074</x:v>
      </x:c>
      <x:c r="Q1905" s="14" t="d">
        <x:v>2025-01-23T00:00:00.000Z</x:v>
      </x:c>
      <x:c r="R1905" t="str">
        <x:v>P00006</x:v>
      </x:c>
      <x:c r="S1905" t="str">
        <x:v>I01904</x:v>
      </x:c>
      <x:c r="T1905" t="str">
        <x:v>R02</x:v>
      </x:c>
      <x:c r="U1905" t="n">
        <x:v>0</x:v>
      </x:c>
      <x:c r="V1905" t="n">
        <x:v>0</x:v>
      </x:c>
    </x:row>
    <x:row r="1906" ht="20" customHeight="1">
      <x:c r="A1906" s="4" t="str">
        <x:v>C01905</x:v>
      </x:c>
      <x:c r="B1906" s="4" t="str">
        <x:v>Motor</x:v>
      </x:c>
      <x:c r="C1906" s="4" t="str">
        <x:v>North</x:v>
      </x:c>
      <x:c r="D1906" s="4" t="str">
        <x:v>Collision</x:v>
      </x:c>
      <x:c r="E1906" s="4" t="str">
        <x:v>Low</x:v>
      </x:c>
      <x:c r="F1906" s="10" t="n">
        <x:v>17699.33</x:v>
      </x:c>
      <x:c r="G1906" s="10" t="n">
        <x:v>9203.04</x:v>
      </x:c>
      <x:c r="H1906" s="11" t="n">
        <x:v>1</x:v>
      </x:c>
      <x:c r="I1906" s="11" t="str">
        <x:v>Settled</x:v>
      </x:c>
      <x:c r="J1906" s="11" t="n">
        <x:v>2</x:v>
      </x:c>
      <x:c r="K1906" s="11" t="n">
        <x:v>7</x:v>
      </x:c>
      <x:c r="L1906" s="11" t="n">
        <x:v>0</x:v>
      </x:c>
      <x:c r="M1906" s="4" t="str">
        <x:v>2025-04</x:v>
      </x:c>
      <x:c r="N1906" s="4" t="n">
        <x:f>IF(AND(I1906="Settled",ISNUMBER(K1906)),1,0)</x:f>
        <x:v>1</x:v>
      </x:c>
      <x:c r="O1906" s="4" t="n">
        <x:f>IF(N1906=1,IF(K1906&gt;Summary!$B$5,1,0),"")</x:f>
        <x:v>0</x:v>
      </x:c>
      <x:c r="P1906" s="12" t="n">
        <x:f>IF(AND(ISNUMBER(F1906),ISNUMBER(G1906),G1906&gt;0),F1906/G1906,"")</x:f>
        <x:v>1.9232047236565308</x:v>
      </x:c>
      <x:c r="Q1906" s="14" t="d">
        <x:v>2025-04-25T00:00:00.000Z</x:v>
      </x:c>
      <x:c r="R1906" t="str">
        <x:v>P00050</x:v>
      </x:c>
      <x:c r="S1906" t="str">
        <x:v>I01905</x:v>
      </x:c>
      <x:c r="T1906" t="str">
        <x:v>R02</x:v>
      </x:c>
      <x:c r="U1906" t="n">
        <x:v>0</x:v>
      </x:c>
      <x:c r="V1906" t="n">
        <x:v>0</x:v>
      </x:c>
    </x:row>
    <x:row r="1907" ht="20" customHeight="1">
      <x:c r="A1907" s="4" t="str">
        <x:v>C01906</x:v>
      </x:c>
      <x:c r="B1907" s="4" t="str">
        <x:v>Motor</x:v>
      </x:c>
      <x:c r="C1907" s="4" t="str">
        <x:v>North</x:v>
      </x:c>
      <x:c r="D1907" s="4" t="str">
        <x:v>Unknown</x:v>
      </x:c>
      <x:c r="E1907" s="4" t="str">
        <x:v>Low</x:v>
      </x:c>
      <x:c r="F1907" s="10" t="n">
        <x:v>4332.11</x:v>
      </x:c>
      <x:c r="G1907" s="10" t="n">
        <x:v>15386.7</x:v>
      </x:c>
      <x:c r="H1907" s="11" t="n">
        <x:v>5</x:v>
      </x:c>
      <x:c r="I1907" s="11" t="str">
        <x:v>Pending</x:v>
      </x:c>
      <x:c r="J1907" s="11" t="n">
        <x:v>3</x:v>
      </x:c>
      <x:c r="K1907" s="11"/>
      <x:c r="L1907" s="11" t="n">
        <x:v>0</x:v>
      </x:c>
      <x:c r="M1907" s="4" t="str">
        <x:v>2025-07</x:v>
      </x:c>
      <x:c r="N1907" s="4" t="n">
        <x:f>IF(AND(I1907="Settled",ISNUMBER(K1907)),1,0)</x:f>
        <x:v>0</x:v>
      </x:c>
      <x:c r="O1907" s="4" t="str">
        <x:f>IF(N1907=1,IF(K1907&gt;Summary!$B$5,1,0),"")</x:f>
      </x:c>
      <x:c r="P1907" s="12" t="n">
        <x:f>IF(AND(ISNUMBER(F1907),ISNUMBER(G1907),G1907&gt;0),F1907/G1907,"")</x:f>
        <x:v>0.281549000110485</x:v>
      </x:c>
      <x:c r="Q1907" s="14" t="d">
        <x:v>2025-07-28T00:00:00.000Z</x:v>
      </x:c>
      <x:c r="R1907" t="str">
        <x:v>P01547</x:v>
      </x:c>
      <x:c r="S1907" t="str">
        <x:v>I01906</x:v>
      </x:c>
      <x:c r="T1907" t="str">
        <x:v>R02</x:v>
      </x:c>
      <x:c r="U1907" t="n">
        <x:v>0</x:v>
      </x:c>
      <x:c r="V1907" t="n">
        <x:v>0</x:v>
      </x:c>
    </x:row>
    <x:row r="1908" ht="20" customHeight="1">
      <x:c r="A1908" s="4" t="str">
        <x:v>C01907</x:v>
      </x:c>
      <x:c r="B1908" s="4" t="str">
        <x:v>Motor</x:v>
      </x:c>
      <x:c r="C1908" s="4" t="str">
        <x:v>North</x:v>
      </x:c>
      <x:c r="D1908" s="4" t="str">
        <x:v>Theft</x:v>
      </x:c>
      <x:c r="E1908" s="4" t="str">
        <x:v>Medium</x:v>
      </x:c>
      <x:c r="F1908" s="10" t="n">
        <x:v>179226.17</x:v>
      </x:c>
      <x:c r="G1908" s="10" t="n">
        <x:v>7903.83</x:v>
      </x:c>
      <x:c r="H1908" s="11" t="n">
        <x:v>2</x:v>
      </x:c>
      <x:c r="I1908" s="11" t="str">
        <x:v>Settled</x:v>
      </x:c>
      <x:c r="J1908" s="11" t="n">
        <x:v>5</x:v>
      </x:c>
      <x:c r="K1908" s="11" t="n">
        <x:v>29</x:v>
      </x:c>
      <x:c r="L1908" s="11" t="n">
        <x:v>1</x:v>
      </x:c>
      <x:c r="M1908" s="4" t="str">
        <x:v>2025-08</x:v>
      </x:c>
      <x:c r="N1908" s="4" t="n">
        <x:f>IF(AND(I1908="Settled",ISNUMBER(K1908)),1,0)</x:f>
        <x:v>1</x:v>
      </x:c>
      <x:c r="O1908" s="4" t="n">
        <x:f>IF(N1908=1,IF(K1908&gt;Summary!$B$5,1,0),"")</x:f>
        <x:v>0</x:v>
      </x:c>
      <x:c r="P1908" s="12" t="n">
        <x:f>IF(AND(ISNUMBER(F1908),ISNUMBER(G1908),G1908&gt;0),F1908/G1908,"")</x:f>
        <x:v>22.67586347378423</x:v>
      </x:c>
      <x:c r="Q1908" s="14" t="d">
        <x:v>2025-08-29T00:00:00.000Z</x:v>
      </x:c>
      <x:c r="R1908" t="str">
        <x:v>P01361</x:v>
      </x:c>
      <x:c r="S1908" t="str">
        <x:v>I01907</x:v>
      </x:c>
      <x:c r="T1908" t="str">
        <x:v>R02</x:v>
      </x:c>
      <x:c r="U1908" t="n">
        <x:v>0</x:v>
      </x:c>
      <x:c r="V1908" t="n">
        <x:v>0</x:v>
      </x:c>
    </x:row>
    <x:row r="1909" ht="20" customHeight="1">
      <x:c r="A1909" s="4" t="str">
        <x:v>C01908</x:v>
      </x:c>
      <x:c r="B1909" s="4" t="str">
        <x:v>Motor</x:v>
      </x:c>
      <x:c r="C1909" s="4" t="str">
        <x:v>Central</x:v>
      </x:c>
      <x:c r="D1909" s="4" t="str">
        <x:v>Theft</x:v>
      </x:c>
      <x:c r="E1909" s="4" t="str">
        <x:v>Low</x:v>
      </x:c>
      <x:c r="F1909" s="10" t="n">
        <x:v>29427.59</x:v>
      </x:c>
      <x:c r="G1909" s="10" t="n">
        <x:v>11059.02</x:v>
      </x:c>
      <x:c r="H1909" s="11" t="n">
        <x:v>3</x:v>
      </x:c>
      <x:c r="I1909" s="11" t="str">
        <x:v>Settled</x:v>
      </x:c>
      <x:c r="J1909" s="11" t="n">
        <x:v>5</x:v>
      </x:c>
      <x:c r="K1909" s="11" t="n">
        <x:v>28</x:v>
      </x:c>
      <x:c r="L1909" s="11" t="n">
        <x:v>1</x:v>
      </x:c>
      <x:c r="M1909" s="4" t="str">
        <x:v>2025-01</x:v>
      </x:c>
      <x:c r="N1909" s="4" t="n">
        <x:f>IF(AND(I1909="Settled",ISNUMBER(K1909)),1,0)</x:f>
        <x:v>1</x:v>
      </x:c>
      <x:c r="O1909" s="4" t="n">
        <x:f>IF(N1909=1,IF(K1909&gt;Summary!$B$5,1,0),"")</x:f>
        <x:v>0</x:v>
      </x:c>
      <x:c r="P1909" s="12" t="n">
        <x:f>IF(AND(ISNUMBER(F1909),ISNUMBER(G1909),G1909&gt;0),F1909/G1909,"")</x:f>
        <x:v>2.6609582042531796</x:v>
      </x:c>
      <x:c r="Q1909" s="14" t="d">
        <x:v>2025-01-06T00:00:00.000Z</x:v>
      </x:c>
      <x:c r="R1909" t="str">
        <x:v>P01383</x:v>
      </x:c>
      <x:c r="S1909" t="str">
        <x:v>I01908</x:v>
      </x:c>
      <x:c r="T1909" t="str">
        <x:v>R05</x:v>
      </x:c>
      <x:c r="U1909" t="n">
        <x:v>0</x:v>
      </x:c>
      <x:c r="V1909" t="n">
        <x:v>0</x:v>
      </x:c>
    </x:row>
    <x:row r="1910" ht="20" customHeight="1">
      <x:c r="A1910" s="4" t="str">
        <x:v>C01909</x:v>
      </x:c>
      <x:c r="B1910" s="4" t="str">
        <x:v>Motor</x:v>
      </x:c>
      <x:c r="C1910" s="4" t="str">
        <x:v>Central</x:v>
      </x:c>
      <x:c r="D1910" s="4" t="str">
        <x:v>Theft</x:v>
      </x:c>
      <x:c r="E1910" s="4" t="str">
        <x:v>Low</x:v>
      </x:c>
      <x:c r="F1910" s="10" t="n">
        <x:v>65592.58</x:v>
      </x:c>
      <x:c r="G1910" s="10" t="n">
        <x:v>15516.87</x:v>
      </x:c>
      <x:c r="H1910" s="11" t="n">
        <x:v>8</x:v>
      </x:c>
      <x:c r="I1910" s="11" t="str">
        <x:v>Rejected</x:v>
      </x:c>
      <x:c r="J1910" s="11" t="n">
        <x:v>3</x:v>
      </x:c>
      <x:c r="K1910" s="11"/>
      <x:c r="L1910" s="11" t="n">
        <x:v>0</x:v>
      </x:c>
      <x:c r="M1910" s="4" t="str">
        <x:v>2025-05</x:v>
      </x:c>
      <x:c r="N1910" s="4" t="n">
        <x:f>IF(AND(I1910="Settled",ISNUMBER(K1910)),1,0)</x:f>
        <x:v>0</x:v>
      </x:c>
      <x:c r="O1910" s="4" t="str">
        <x:f>IF(N1910=1,IF(K1910&gt;Summary!$B$5,1,0),"")</x:f>
      </x:c>
      <x:c r="P1910" s="12" t="n">
        <x:f>IF(AND(ISNUMBER(F1910),ISNUMBER(G1910),G1910&gt;0),F1910/G1910,"")</x:f>
        <x:v>4.2271785482510325</x:v>
      </x:c>
      <x:c r="Q1910" s="14" t="d">
        <x:v>2025-05-11T00:00:00.000Z</x:v>
      </x:c>
      <x:c r="R1910" t="str">
        <x:v>P00526</x:v>
      </x:c>
      <x:c r="S1910" t="str">
        <x:v>I01909</x:v>
      </x:c>
      <x:c r="T1910" t="str">
        <x:v>R05</x:v>
      </x:c>
      <x:c r="U1910" t="n">
        <x:v>0</x:v>
      </x:c>
      <x:c r="V1910" t="n">
        <x:v>0</x:v>
      </x:c>
    </x:row>
    <x:row r="1911" ht="20" customHeight="1">
      <x:c r="A1911" s="4" t="str">
        <x:v>C01910</x:v>
      </x:c>
      <x:c r="B1911" s="4" t="str">
        <x:v>Motor</x:v>
      </x:c>
      <x:c r="C1911" s="4" t="str">
        <x:v>North</x:v>
      </x:c>
      <x:c r="D1911" s="4" t="str">
        <x:v>Collision</x:v>
      </x:c>
      <x:c r="E1911" s="4" t="str">
        <x:v>Low</x:v>
      </x:c>
      <x:c r="F1911" s="10" t="n">
        <x:v>8231.58</x:v>
      </x:c>
      <x:c r="G1911" s="10" t="n">
        <x:v>15609.79</x:v>
      </x:c>
      <x:c r="H1911" s="11" t="n">
        <x:v>8</x:v>
      </x:c>
      <x:c r="I1911" s="11" t="str">
        <x:v>Settled</x:v>
      </x:c>
      <x:c r="J1911" s="11" t="n">
        <x:v>3</x:v>
      </x:c>
      <x:c r="K1911" s="11" t="n">
        <x:v>15</x:v>
      </x:c>
      <x:c r="L1911" s="11" t="n">
        <x:v>0</x:v>
      </x:c>
      <x:c r="M1911" s="4" t="str">
        <x:v>2025-11</x:v>
      </x:c>
      <x:c r="N1911" s="4" t="n">
        <x:f>IF(AND(I1911="Settled",ISNUMBER(K1911)),1,0)</x:f>
        <x:v>1</x:v>
      </x:c>
      <x:c r="O1911" s="4" t="n">
        <x:f>IF(N1911=1,IF(K1911&gt;Summary!$B$5,1,0),"")</x:f>
        <x:v>0</x:v>
      </x:c>
      <x:c r="P1911" s="12" t="n">
        <x:f>IF(AND(ISNUMBER(F1911),ISNUMBER(G1911),G1911&gt;0),F1911/G1911,"")</x:f>
        <x:v>0.5273344484454947</x:v>
      </x:c>
      <x:c r="Q1911" s="14" t="d">
        <x:v>2025-11-04T00:00:00.000Z</x:v>
      </x:c>
      <x:c r="R1911" t="str">
        <x:v>P00822</x:v>
      </x:c>
      <x:c r="S1911" t="str">
        <x:v>I01910</x:v>
      </x:c>
      <x:c r="T1911" t="str">
        <x:v>R02</x:v>
      </x:c>
      <x:c r="U1911" t="n">
        <x:v>0</x:v>
      </x:c>
      <x:c r="V1911" t="n">
        <x:v>0</x:v>
      </x:c>
    </x:row>
    <x:row r="1912" ht="20" customHeight="1">
      <x:c r="A1912" s="4" t="str">
        <x:v>C01911</x:v>
      </x:c>
      <x:c r="B1912" s="4" t="str">
        <x:v>Motor</x:v>
      </x:c>
      <x:c r="C1912" s="4" t="str">
        <x:v>South</x:v>
      </x:c>
      <x:c r="D1912" s="4" t="str">
        <x:v>Unknown</x:v>
      </x:c>
      <x:c r="E1912" s="4" t="str">
        <x:v>Unknown</x:v>
      </x:c>
      <x:c r="F1912" s="10" t="n">
        <x:v>86477.2</x:v>
      </x:c>
      <x:c r="G1912" s="10" t="n">
        <x:v>8405.7</x:v>
      </x:c>
      <x:c r="H1912" s="11" t="n">
        <x:v>8</x:v>
      </x:c>
      <x:c r="I1912" s="11" t="str">
        <x:v>Settled</x:v>
      </x:c>
      <x:c r="J1912" s="11" t="n">
        <x:v>2</x:v>
      </x:c>
      <x:c r="K1912" s="11" t="n">
        <x:v>8</x:v>
      </x:c>
      <x:c r="L1912" s="11" t="n">
        <x:v>0</x:v>
      </x:c>
      <x:c r="M1912" s="4" t="str">
        <x:v>2025-03</x:v>
      </x:c>
      <x:c r="N1912" s="4" t="n">
        <x:f>IF(AND(I1912="Settled",ISNUMBER(K1912)),1,0)</x:f>
        <x:v>1</x:v>
      </x:c>
      <x:c r="O1912" s="4" t="n">
        <x:f>IF(N1912=1,IF(K1912&gt;Summary!$B$5,1,0),"")</x:f>
        <x:v>0</x:v>
      </x:c>
      <x:c r="P1912" s="12" t="n">
        <x:f>IF(AND(ISNUMBER(F1912),ISNUMBER(G1912),G1912&gt;0),F1912/G1912,"")</x:f>
        <x:v>10.287923670842403</x:v>
      </x:c>
      <x:c r="Q1912" s="14" t="d">
        <x:v>2025-03-08T00:00:00.000Z</x:v>
      </x:c>
      <x:c r="R1912" t="str">
        <x:v>P01080</x:v>
      </x:c>
      <x:c r="S1912" t="str">
        <x:v>I01911</x:v>
      </x:c>
      <x:c r="T1912" t="str">
        <x:v>R01</x:v>
      </x:c>
      <x:c r="U1912" t="n">
        <x:v>0</x:v>
      </x:c>
      <x:c r="V1912" t="n">
        <x:v>0</x:v>
      </x:c>
    </x:row>
    <x:row r="1913" ht="20" customHeight="1">
      <x:c r="A1913" s="4" t="str">
        <x:v>C01912</x:v>
      </x:c>
      <x:c r="B1913" s="4" t="str">
        <x:v>Motor</x:v>
      </x:c>
      <x:c r="C1913" s="4" t="str">
        <x:v>South</x:v>
      </x:c>
      <x:c r="D1913" s="4" t="str">
        <x:v>Theft</x:v>
      </x:c>
      <x:c r="E1913" s="4" t="str">
        <x:v>Medium</x:v>
      </x:c>
      <x:c r="F1913" s="10" t="n">
        <x:v>59944.66</x:v>
      </x:c>
      <x:c r="G1913" s="10" t="n">
        <x:v>12176.64</x:v>
      </x:c>
      <x:c r="H1913" s="11" t="n">
        <x:v>5</x:v>
      </x:c>
      <x:c r="I1913" s="11" t="str">
        <x:v>Settled</x:v>
      </x:c>
      <x:c r="J1913" s="11" t="n">
        <x:v>4</x:v>
      </x:c>
      <x:c r="K1913" s="11" t="n">
        <x:v>32</x:v>
      </x:c>
      <x:c r="L1913" s="11" t="n">
        <x:v>1</x:v>
      </x:c>
      <x:c r="M1913" s="4" t="str">
        <x:v>2025-12</x:v>
      </x:c>
      <x:c r="N1913" s="4" t="n">
        <x:f>IF(AND(I1913="Settled",ISNUMBER(K1913)),1,0)</x:f>
        <x:v>1</x:v>
      </x:c>
      <x:c r="O1913" s="4" t="n">
        <x:f>IF(N1913=1,IF(K1913&gt;Summary!$B$5,1,0),"")</x:f>
        <x:v>1</x:v>
      </x:c>
      <x:c r="P1913" s="12" t="n">
        <x:f>IF(AND(ISNUMBER(F1913),ISNUMBER(G1913),G1913&gt;0),F1913/G1913,"")</x:f>
        <x:v>4.922922908125723</x:v>
      </x:c>
      <x:c r="Q1913" s="14" t="d">
        <x:v>2025-12-12T00:00:00.000Z</x:v>
      </x:c>
      <x:c r="R1913" t="str">
        <x:v>P00407</x:v>
      </x:c>
      <x:c r="S1913" t="str">
        <x:v>I01912</x:v>
      </x:c>
      <x:c r="T1913" t="str">
        <x:v>R01</x:v>
      </x:c>
      <x:c r="U1913" t="n">
        <x:v>0</x:v>
      </x:c>
      <x:c r="V1913" t="n">
        <x:v>0</x:v>
      </x:c>
    </x:row>
    <x:row r="1914" ht="20" customHeight="1">
      <x:c r="A1914" s="4" t="str">
        <x:v>C01913</x:v>
      </x:c>
      <x:c r="B1914" s="4" t="str">
        <x:v>Motor</x:v>
      </x:c>
      <x:c r="C1914" s="4" t="str">
        <x:v>South</x:v>
      </x:c>
      <x:c r="D1914" s="4" t="str">
        <x:v>Glass Damage</x:v>
      </x:c>
      <x:c r="E1914" s="4" t="str">
        <x:v>Low</x:v>
      </x:c>
      <x:c r="F1914" s="10" t="n">
        <x:v>7272.32</x:v>
      </x:c>
      <x:c r="G1914" s="10" t="n">
        <x:v>9162.4</x:v>
      </x:c>
      <x:c r="H1914" s="11" t="n">
        <x:v>5</x:v>
      </x:c>
      <x:c r="I1914" s="11" t="str">
        <x:v>Rejected</x:v>
      </x:c>
      <x:c r="J1914" s="11" t="n">
        <x:v>4</x:v>
      </x:c>
      <x:c r="K1914" s="11"/>
      <x:c r="L1914" s="11" t="n">
        <x:v>0</x:v>
      </x:c>
      <x:c r="M1914" s="4" t="str">
        <x:v>2025-09</x:v>
      </x:c>
      <x:c r="N1914" s="4" t="n">
        <x:f>IF(AND(I1914="Settled",ISNUMBER(K1914)),1,0)</x:f>
        <x:v>0</x:v>
      </x:c>
      <x:c r="O1914" s="4" t="str">
        <x:f>IF(N1914=1,IF(K1914&gt;Summary!$B$5,1,0),"")</x:f>
      </x:c>
      <x:c r="P1914" s="12" t="n">
        <x:f>IF(AND(ISNUMBER(F1914),ISNUMBER(G1914),G1914&gt;0),F1914/G1914,"")</x:f>
        <x:v>0.7937134375272854</x:v>
      </x:c>
      <x:c r="Q1914" s="14" t="d">
        <x:v>2025-09-17T00:00:00.000Z</x:v>
      </x:c>
      <x:c r="R1914" t="str">
        <x:v>P01192</x:v>
      </x:c>
      <x:c r="S1914" t="str">
        <x:v>I01913</x:v>
      </x:c>
      <x:c r="T1914" t="str">
        <x:v>R01</x:v>
      </x:c>
      <x:c r="U1914" t="n">
        <x:v>0</x:v>
      </x:c>
      <x:c r="V1914" t="n">
        <x:v>0</x:v>
      </x:c>
    </x:row>
    <x:row r="1915" ht="20" customHeight="1">
      <x:c r="A1915" s="4" t="str">
        <x:v>C01914</x:v>
      </x:c>
      <x:c r="B1915" s="4" t="str">
        <x:v>Property</x:v>
      </x:c>
      <x:c r="C1915" s="4" t="str">
        <x:v>Central</x:v>
      </x:c>
      <x:c r="D1915" s="4" t="str">
        <x:v>Fire</x:v>
      </x:c>
      <x:c r="E1915" s="4" t="str">
        <x:v>Medium</x:v>
      </x:c>
      <x:c r="F1915" s="10" t="n">
        <x:v>296326.36</x:v>
      </x:c>
      <x:c r="G1915" s="10" t="n">
        <x:v>10840.5</x:v>
      </x:c>
      <x:c r="H1915" s="11" t="n">
        <x:v>7</x:v>
      </x:c>
      <x:c r="I1915" s="11" t="str">
        <x:v>Settled</x:v>
      </x:c>
      <x:c r="J1915" s="11" t="n">
        <x:v>6</x:v>
      </x:c>
      <x:c r="K1915" s="11" t="n">
        <x:v>31</x:v>
      </x:c>
      <x:c r="L1915" s="11" t="n">
        <x:v>1</x:v>
      </x:c>
      <x:c r="M1915" s="4" t="str">
        <x:v>2025-12</x:v>
      </x:c>
      <x:c r="N1915" s="4" t="n">
        <x:f>IF(AND(I1915="Settled",ISNUMBER(K1915)),1,0)</x:f>
        <x:v>1</x:v>
      </x:c>
      <x:c r="O1915" s="4" t="n">
        <x:f>IF(N1915=1,IF(K1915&gt;Summary!$B$5,1,0),"")</x:f>
        <x:v>1</x:v>
      </x:c>
      <x:c r="P1915" s="12" t="n">
        <x:f>IF(AND(ISNUMBER(F1915),ISNUMBER(G1915),G1915&gt;0),F1915/G1915,"")</x:f>
        <x:v>27.335119228817856</x:v>
      </x:c>
      <x:c r="Q1915" s="14" t="d">
        <x:v>2025-12-23T00:00:00.000Z</x:v>
      </x:c>
      <x:c r="R1915" t="str">
        <x:v>P01109</x:v>
      </x:c>
      <x:c r="S1915" t="str">
        <x:v>I01914</x:v>
      </x:c>
      <x:c r="T1915" t="str">
        <x:v>R05</x:v>
      </x:c>
      <x:c r="U1915" t="n">
        <x:v>0</x:v>
      </x:c>
      <x:c r="V1915" t="n">
        <x:v>0</x:v>
      </x:c>
    </x:row>
    <x:row r="1916" ht="20" customHeight="1">
      <x:c r="A1916" s="4" t="str">
        <x:v>C01915</x:v>
      </x:c>
      <x:c r="B1916" s="4" t="str">
        <x:v>Property</x:v>
      </x:c>
      <x:c r="C1916" s="4" t="str">
        <x:v>South</x:v>
      </x:c>
      <x:c r="D1916" s="4" t="str">
        <x:v>Fire</x:v>
      </x:c>
      <x:c r="E1916" s="4" t="str">
        <x:v>High</x:v>
      </x:c>
      <x:c r="F1916" s="10" t="n">
        <x:v>319943.27</x:v>
      </x:c>
      <x:c r="G1916" s="10" t="n">
        <x:v>16997.36</x:v>
      </x:c>
      <x:c r="H1916" s="11" t="n">
        <x:v>8</x:v>
      </x:c>
      <x:c r="I1916" s="11" t="str">
        <x:v>Pending</x:v>
      </x:c>
      <x:c r="J1916" s="11" t="n">
        <x:v>5</x:v>
      </x:c>
      <x:c r="K1916" s="11"/>
      <x:c r="L1916" s="11" t="n">
        <x:v>1</x:v>
      </x:c>
      <x:c r="M1916" s="4" t="str">
        <x:v>2025-11</x:v>
      </x:c>
      <x:c r="N1916" s="4" t="n">
        <x:f>IF(AND(I1916="Settled",ISNUMBER(K1916)),1,0)</x:f>
        <x:v>0</x:v>
      </x:c>
      <x:c r="O1916" s="4" t="str">
        <x:f>IF(N1916=1,IF(K1916&gt;Summary!$B$5,1,0),"")</x:f>
      </x:c>
      <x:c r="P1916" s="12" t="n">
        <x:f>IF(AND(ISNUMBER(F1916),ISNUMBER(G1916),G1916&gt;0),F1916/G1916,"")</x:f>
        <x:v>18.82311547204978</x:v>
      </x:c>
      <x:c r="Q1916" s="14" t="d">
        <x:v>2025-11-26T00:00:00.000Z</x:v>
      </x:c>
      <x:c r="R1916" t="str">
        <x:v>P00652</x:v>
      </x:c>
      <x:c r="S1916" t="str">
        <x:v>I01915</x:v>
      </x:c>
      <x:c r="T1916" t="str">
        <x:v>R01</x:v>
      </x:c>
      <x:c r="U1916" t="n">
        <x:v>0</x:v>
      </x:c>
      <x:c r="V1916" t="n">
        <x:v>0</x:v>
      </x:c>
    </x:row>
    <x:row r="1917" ht="20" customHeight="1">
      <x:c r="A1917" s="4" t="str">
        <x:v>C01916</x:v>
      </x:c>
      <x:c r="B1917" s="4" t="str">
        <x:v>Motor</x:v>
      </x:c>
      <x:c r="C1917" s="4" t="str">
        <x:v>South</x:v>
      </x:c>
      <x:c r="D1917" s="4" t="str">
        <x:v>Collision</x:v>
      </x:c>
      <x:c r="E1917" s="4" t="str">
        <x:v>Low</x:v>
      </x:c>
      <x:c r="F1917" s="10" t="n">
        <x:v>30934.92</x:v>
      </x:c>
      <x:c r="G1917" s="10" t="n">
        <x:v>6424.65</x:v>
      </x:c>
      <x:c r="H1917" s="11" t="n">
        <x:v>5</x:v>
      </x:c>
      <x:c r="I1917" s="11" t="str">
        <x:v>Settled</x:v>
      </x:c>
      <x:c r="J1917" s="11" t="n">
        <x:v>2</x:v>
      </x:c>
      <x:c r="K1917" s="11" t="n">
        <x:v>8</x:v>
      </x:c>
      <x:c r="L1917" s="11" t="n">
        <x:v>0</x:v>
      </x:c>
      <x:c r="M1917" s="4" t="str">
        <x:v>2025-03</x:v>
      </x:c>
      <x:c r="N1917" s="4" t="n">
        <x:f>IF(AND(I1917="Settled",ISNUMBER(K1917)),1,0)</x:f>
        <x:v>1</x:v>
      </x:c>
      <x:c r="O1917" s="4" t="n">
        <x:f>IF(N1917=1,IF(K1917&gt;Summary!$B$5,1,0),"")</x:f>
        <x:v>0</x:v>
      </x:c>
      <x:c r="P1917" s="12" t="n">
        <x:f>IF(AND(ISNUMBER(F1917),ISNUMBER(G1917),G1917&gt;0),F1917/G1917,"")</x:f>
        <x:v>4.815035838528169</x:v>
      </x:c>
      <x:c r="Q1917" s="14" t="d">
        <x:v>2025-03-24T00:00:00.000Z</x:v>
      </x:c>
      <x:c r="R1917" t="str">
        <x:v>P00696</x:v>
      </x:c>
      <x:c r="S1917" t="str">
        <x:v>I01916</x:v>
      </x:c>
      <x:c r="T1917" t="str">
        <x:v>R01</x:v>
      </x:c>
      <x:c r="U1917" t="n">
        <x:v>0</x:v>
      </x:c>
      <x:c r="V1917" t="n">
        <x:v>0</x:v>
      </x:c>
    </x:row>
    <x:row r="1918" ht="20" customHeight="1">
      <x:c r="A1918" s="4" t="str">
        <x:v>C01917</x:v>
      </x:c>
      <x:c r="B1918" s="4" t="str">
        <x:v>Motor</x:v>
      </x:c>
      <x:c r="C1918" s="4" t="str">
        <x:v>West</x:v>
      </x:c>
      <x:c r="D1918" s="4" t="str">
        <x:v>Collision</x:v>
      </x:c>
      <x:c r="E1918" s="4" t="str">
        <x:v>Unknown</x:v>
      </x:c>
      <x:c r="F1918" s="10" t="n">
        <x:v>31831.96</x:v>
      </x:c>
      <x:c r="G1918" s="10" t="n">
        <x:v>6303.64</x:v>
      </x:c>
      <x:c r="H1918" s="11" t="n">
        <x:v>5</x:v>
      </x:c>
      <x:c r="I1918" s="11" t="str">
        <x:v>Settled</x:v>
      </x:c>
      <x:c r="J1918" s="11" t="n">
        <x:v>4</x:v>
      </x:c>
      <x:c r="K1918" s="11" t="n">
        <x:v>16</x:v>
      </x:c>
      <x:c r="L1918" s="11" t="n">
        <x:v>0</x:v>
      </x:c>
      <x:c r="M1918" s="4" t="str">
        <x:v>2025-12</x:v>
      </x:c>
      <x:c r="N1918" s="4" t="n">
        <x:f>IF(AND(I1918="Settled",ISNUMBER(K1918)),1,0)</x:f>
        <x:v>1</x:v>
      </x:c>
      <x:c r="O1918" s="4" t="n">
        <x:f>IF(N1918=1,IF(K1918&gt;Summary!$B$5,1,0),"")</x:f>
        <x:v>0</x:v>
      </x:c>
      <x:c r="P1918" s="12" t="n">
        <x:f>IF(AND(ISNUMBER(F1918),ISNUMBER(G1918),G1918&gt;0),F1918/G1918,"")</x:f>
        <x:v>5.049774416051678</x:v>
      </x:c>
      <x:c r="Q1918" s="14" t="d">
        <x:v>2025-12-10T00:00:00.000Z</x:v>
      </x:c>
      <x:c r="R1918" t="str">
        <x:v>P00492</x:v>
      </x:c>
      <x:c r="S1918" t="str">
        <x:v>I01917</x:v>
      </x:c>
      <x:c r="T1918" t="str">
        <x:v>R03</x:v>
      </x:c>
      <x:c r="U1918" t="n">
        <x:v>0</x:v>
      </x:c>
      <x:c r="V1918" t="n">
        <x:v>0</x:v>
      </x:c>
    </x:row>
    <x:row r="1919" ht="20" customHeight="1">
      <x:c r="A1919" s="4" t="str">
        <x:v>C01918</x:v>
      </x:c>
      <x:c r="B1919" s="4" t="str">
        <x:v>Property</x:v>
      </x:c>
      <x:c r="C1919" s="4" t="str">
        <x:v>South</x:v>
      </x:c>
      <x:c r="D1919" s="4" t="str">
        <x:v>Flood</x:v>
      </x:c>
      <x:c r="E1919" s="4" t="str">
        <x:v>Low</x:v>
      </x:c>
      <x:c r="F1919" s="10" t="n">
        <x:v>34629.33</x:v>
      </x:c>
      <x:c r="G1919" s="10" t="n">
        <x:v>6833.77</x:v>
      </x:c>
      <x:c r="H1919" s="11" t="n">
        <x:v>10</x:v>
      </x:c>
      <x:c r="I1919" s="11" t="str">
        <x:v>Settled</x:v>
      </x:c>
      <x:c r="J1919" s="11" t="n">
        <x:v>4</x:v>
      </x:c>
      <x:c r="K1919" s="11" t="n">
        <x:v>13</x:v>
      </x:c>
      <x:c r="L1919" s="11" t="n">
        <x:v>0</x:v>
      </x:c>
      <x:c r="M1919" s="4" t="str">
        <x:v>2025-06</x:v>
      </x:c>
      <x:c r="N1919" s="4" t="n">
        <x:f>IF(AND(I1919="Settled",ISNUMBER(K1919)),1,0)</x:f>
        <x:v>1</x:v>
      </x:c>
      <x:c r="O1919" s="4" t="n">
        <x:f>IF(N1919=1,IF(K1919&gt;Summary!$B$5,1,0),"")</x:f>
        <x:v>0</x:v>
      </x:c>
      <x:c r="P1919" s="12" t="n">
        <x:f>IF(AND(ISNUMBER(F1919),ISNUMBER(G1919),G1919&gt;0),F1919/G1919,"")</x:f>
        <x:v>5.06738301113441</x:v>
      </x:c>
      <x:c r="Q1919" s="14" t="d">
        <x:v>2025-06-30T00:00:00.000Z</x:v>
      </x:c>
      <x:c r="R1919" t="str">
        <x:v>P01286</x:v>
      </x:c>
      <x:c r="S1919" t="str">
        <x:v>I01918</x:v>
      </x:c>
      <x:c r="T1919" t="str">
        <x:v>R01</x:v>
      </x:c>
      <x:c r="U1919" t="n">
        <x:v>0</x:v>
      </x:c>
      <x:c r="V1919" t="n">
        <x:v>0</x:v>
      </x:c>
    </x:row>
    <x:row r="1920" ht="20" customHeight="1">
      <x:c r="A1920" s="4" t="str">
        <x:v>C01919</x:v>
      </x:c>
      <x:c r="B1920" s="4" t="str">
        <x:v>Property</x:v>
      </x:c>
      <x:c r="C1920" s="4" t="str">
        <x:v>West</x:v>
      </x:c>
      <x:c r="D1920" s="4" t="str">
        <x:v>Water Damage</x:v>
      </x:c>
      <x:c r="E1920" s="4" t="str">
        <x:v>Low</x:v>
      </x:c>
      <x:c r="F1920" s="10" t="n">
        <x:v>16087.23</x:v>
      </x:c>
      <x:c r="G1920" s="10" t="n">
        <x:v>26568.68</x:v>
      </x:c>
      <x:c r="H1920" s="11" t="n">
        <x:v>8</x:v>
      </x:c>
      <x:c r="I1920" s="11" t="str">
        <x:v>Pending</x:v>
      </x:c>
      <x:c r="J1920" s="11" t="n">
        <x:v>2</x:v>
      </x:c>
      <x:c r="K1920" s="11"/>
      <x:c r="L1920" s="11" t="n">
        <x:v>0</x:v>
      </x:c>
      <x:c r="M1920" s="4" t="str">
        <x:v>2025-04</x:v>
      </x:c>
      <x:c r="N1920" s="4" t="n">
        <x:f>IF(AND(I1920="Settled",ISNUMBER(K1920)),1,0)</x:f>
        <x:v>0</x:v>
      </x:c>
      <x:c r="O1920" s="4" t="str">
        <x:f>IF(N1920=1,IF(K1920&gt;Summary!$B$5,1,0),"")</x:f>
      </x:c>
      <x:c r="P1920" s="12" t="n">
        <x:f>IF(AND(ISNUMBER(F1920),ISNUMBER(G1920),G1920&gt;0),F1920/G1920,"")</x:f>
        <x:v>0.6054960201259528</x:v>
      </x:c>
      <x:c r="Q1920" s="14" t="d">
        <x:v>2025-04-05T00:00:00.000Z</x:v>
      </x:c>
      <x:c r="R1920" t="str">
        <x:v>P01580</x:v>
      </x:c>
      <x:c r="S1920" t="str">
        <x:v>I01919</x:v>
      </x:c>
      <x:c r="T1920" t="str">
        <x:v>R03</x:v>
      </x:c>
      <x:c r="U1920" t="n">
        <x:v>0</x:v>
      </x:c>
      <x:c r="V1920" t="n">
        <x:v>0</x:v>
      </x:c>
    </x:row>
    <x:row r="1921" ht="20" customHeight="1">
      <x:c r="A1921" s="4" t="str">
        <x:v>C01920</x:v>
      </x:c>
      <x:c r="B1921" s="4" t="str">
        <x:v>Motor</x:v>
      </x:c>
      <x:c r="C1921" s="4" t="str">
        <x:v>South</x:v>
      </x:c>
      <x:c r="D1921" s="4" t="str">
        <x:v>Collision</x:v>
      </x:c>
      <x:c r="E1921" s="4" t="str">
        <x:v>Low</x:v>
      </x:c>
      <x:c r="F1921" s="10" t="n">
        <x:v>20213.24</x:v>
      </x:c>
      <x:c r="G1921" s="10" t="n">
        <x:v>7988.84</x:v>
      </x:c>
      <x:c r="H1921" s="11" t="n">
        <x:v>2</x:v>
      </x:c>
      <x:c r="I1921" s="11" t="str">
        <x:v>Pending</x:v>
      </x:c>
      <x:c r="J1921" s="11" t="n">
        <x:v>2</x:v>
      </x:c>
      <x:c r="K1921" s="11"/>
      <x:c r="L1921" s="11" t="n">
        <x:v>0</x:v>
      </x:c>
      <x:c r="M1921" s="4" t="str">
        <x:v>2025-11</x:v>
      </x:c>
      <x:c r="N1921" s="4" t="n">
        <x:f>IF(AND(I1921="Settled",ISNUMBER(K1921)),1,0)</x:f>
        <x:v>0</x:v>
      </x:c>
      <x:c r="O1921" s="4" t="str">
        <x:f>IF(N1921=1,IF(K1921&gt;Summary!$B$5,1,0),"")</x:f>
      </x:c>
      <x:c r="P1921" s="12" t="n">
        <x:f>IF(AND(ISNUMBER(F1921),ISNUMBER(G1921),G1921&gt;0),F1921/G1921,"")</x:f>
        <x:v>2.530184607527501</x:v>
      </x:c>
      <x:c r="Q1921" s="14" t="d">
        <x:v>2025-11-22T00:00:00.000Z</x:v>
      </x:c>
      <x:c r="R1921" t="str">
        <x:v>P01600</x:v>
      </x:c>
      <x:c r="S1921" t="str">
        <x:v>I01920</x:v>
      </x:c>
      <x:c r="T1921" t="str">
        <x:v>R01</x:v>
      </x:c>
      <x:c r="U1921" t="n">
        <x:v>0</x:v>
      </x:c>
      <x:c r="V1921" t="n">
        <x:v>0</x:v>
      </x:c>
    </x:row>
    <x:row r="1922" ht="20" customHeight="1">
      <x:c r="A1922" s="4" t="str">
        <x:v>C01921</x:v>
      </x:c>
      <x:c r="B1922" s="4" t="str">
        <x:v>Motor</x:v>
      </x:c>
      <x:c r="C1922" s="4" t="str">
        <x:v>North</x:v>
      </x:c>
      <x:c r="D1922" s="4" t="str">
        <x:v>Theft</x:v>
      </x:c>
      <x:c r="E1922" s="4" t="str">
        <x:v>Medium</x:v>
      </x:c>
      <x:c r="F1922" s="10" t="n">
        <x:v>69075.42</x:v>
      </x:c>
      <x:c r="G1922" s="10" t="n">
        <x:v>17946.79</x:v>
      </x:c>
      <x:c r="H1922" s="11" t="n">
        <x:v>10</x:v>
      </x:c>
      <x:c r="I1922" s="11" t="str">
        <x:v>Pending</x:v>
      </x:c>
      <x:c r="J1922" s="11" t="n">
        <x:v>4</x:v>
      </x:c>
      <x:c r="K1922" s="11"/>
      <x:c r="L1922" s="11" t="n">
        <x:v>1</x:v>
      </x:c>
      <x:c r="M1922" s="4" t="str">
        <x:v>2025-06</x:v>
      </x:c>
      <x:c r="N1922" s="4" t="n">
        <x:f>IF(AND(I1922="Settled",ISNUMBER(K1922)),1,0)</x:f>
        <x:v>0</x:v>
      </x:c>
      <x:c r="O1922" s="4" t="str">
        <x:f>IF(N1922=1,IF(K1922&gt;Summary!$B$5,1,0),"")</x:f>
      </x:c>
      <x:c r="P1922" s="12" t="n">
        <x:f>IF(AND(ISNUMBER(F1922),ISNUMBER(G1922),G1922&gt;0),F1922/G1922,"")</x:f>
        <x:v>3.8489011126780888</x:v>
      </x:c>
      <x:c r="Q1922" s="14" t="d">
        <x:v>2025-06-21T00:00:00.000Z</x:v>
      </x:c>
      <x:c r="R1922" t="str">
        <x:v>P01235</x:v>
      </x:c>
      <x:c r="S1922" t="str">
        <x:v>I01921</x:v>
      </x:c>
      <x:c r="T1922" t="str">
        <x:v>R02</x:v>
      </x:c>
      <x:c r="U1922" t="n">
        <x:v>0</x:v>
      </x:c>
      <x:c r="V1922" t="n">
        <x:v>0</x:v>
      </x:c>
    </x:row>
    <x:row r="1923" ht="20" customHeight="1">
      <x:c r="A1923" s="4" t="str">
        <x:v>C01922</x:v>
      </x:c>
      <x:c r="B1923" s="4" t="str">
        <x:v>Motor</x:v>
      </x:c>
      <x:c r="C1923" s="4" t="str">
        <x:v>South</x:v>
      </x:c>
      <x:c r="D1923" s="4" t="str">
        <x:v>Collision</x:v>
      </x:c>
      <x:c r="E1923" s="4" t="str">
        <x:v>Low</x:v>
      </x:c>
      <x:c r="F1923" s="10" t="n">
        <x:v>42420.88</x:v>
      </x:c>
      <x:c r="G1923" s="10" t="n">
        <x:v>12049.69</x:v>
      </x:c>
      <x:c r="H1923" s="11" t="n">
        <x:v>5</x:v>
      </x:c>
      <x:c r="I1923" s="11" t="str">
        <x:v>Settled</x:v>
      </x:c>
      <x:c r="J1923" s="11" t="n">
        <x:v>4</x:v>
      </x:c>
      <x:c r="K1923" s="11" t="n">
        <x:v>22</x:v>
      </x:c>
      <x:c r="L1923" s="11" t="n">
        <x:v>0</x:v>
      </x:c>
      <x:c r="M1923" s="4" t="str">
        <x:v>2025-09</x:v>
      </x:c>
      <x:c r="N1923" s="4" t="n">
        <x:f>IF(AND(I1923="Settled",ISNUMBER(K1923)),1,0)</x:f>
        <x:v>1</x:v>
      </x:c>
      <x:c r="O1923" s="4" t="n">
        <x:f>IF(N1923=1,IF(K1923&gt;Summary!$B$5,1,0),"")</x:f>
        <x:v>0</x:v>
      </x:c>
      <x:c r="P1923" s="12" t="n">
        <x:f>IF(AND(ISNUMBER(F1923),ISNUMBER(G1923),G1923&gt;0),F1923/G1923,"")</x:f>
        <x:v>3.5204955480182476</x:v>
      </x:c>
      <x:c r="Q1923" s="14" t="d">
        <x:v>2025-09-08T00:00:00.000Z</x:v>
      </x:c>
      <x:c r="R1923" t="str">
        <x:v>P00559</x:v>
      </x:c>
      <x:c r="S1923" t="str">
        <x:v>I01922</x:v>
      </x:c>
      <x:c r="T1923" t="str">
        <x:v>R01</x:v>
      </x:c>
      <x:c r="U1923" t="n">
        <x:v>0</x:v>
      </x:c>
      <x:c r="V1923" t="n">
        <x:v>0</x:v>
      </x:c>
    </x:row>
    <x:row r="1924" ht="20" customHeight="1">
      <x:c r="A1924" s="4" t="str">
        <x:v>C01923</x:v>
      </x:c>
      <x:c r="B1924" s="4" t="str">
        <x:v>Property</x:v>
      </x:c>
      <x:c r="C1924" s="4" t="str">
        <x:v>South</x:v>
      </x:c>
      <x:c r="D1924" s="4" t="str">
        <x:v>Fire</x:v>
      </x:c>
      <x:c r="E1924" s="4" t="str">
        <x:v>Medium</x:v>
      </x:c>
      <x:c r="F1924" s="10" t="n">
        <x:v>270826.62</x:v>
      </x:c>
      <x:c r="G1924" s="10" t="n">
        <x:v>5888.64</x:v>
      </x:c>
      <x:c r="H1924" s="11" t="n">
        <x:v>1</x:v>
      </x:c>
      <x:c r="I1924" s="11" t="str">
        <x:v>Settled</x:v>
      </x:c>
      <x:c r="J1924" s="11" t="n">
        <x:v>6</x:v>
      </x:c>
      <x:c r="K1924" s="11" t="n">
        <x:v>41</x:v>
      </x:c>
      <x:c r="L1924" s="11" t="n">
        <x:v>1</x:v>
      </x:c>
      <x:c r="M1924" s="4" t="str">
        <x:v>2025-08</x:v>
      </x:c>
      <x:c r="N1924" s="4" t="n">
        <x:f>IF(AND(I1924="Settled",ISNUMBER(K1924)),1,0)</x:f>
        <x:v>1</x:v>
      </x:c>
      <x:c r="O1924" s="4" t="n">
        <x:f>IF(N1924=1,IF(K1924&gt;Summary!$B$5,1,0),"")</x:f>
        <x:v>1</x:v>
      </x:c>
      <x:c r="P1924" s="12" t="n">
        <x:f>IF(AND(ISNUMBER(F1924),ISNUMBER(G1924),G1924&gt;0),F1924/G1924,"")</x:f>
        <x:v>45.991369823932175</x:v>
      </x:c>
      <x:c r="Q1924" s="14" t="d">
        <x:v>2025-08-11T00:00:00.000Z</x:v>
      </x:c>
      <x:c r="R1924" t="str">
        <x:v>P01250</x:v>
      </x:c>
      <x:c r="S1924" t="str">
        <x:v>I01923</x:v>
      </x:c>
      <x:c r="T1924" t="str">
        <x:v>R01</x:v>
      </x:c>
      <x:c r="U1924" t="n">
        <x:v>0</x:v>
      </x:c>
      <x:c r="V1924" t="n">
        <x:v>0</x:v>
      </x:c>
    </x:row>
    <x:row r="1925" ht="20" customHeight="1">
      <x:c r="A1925" s="4" t="str">
        <x:v>C01924</x:v>
      </x:c>
      <x:c r="B1925" s="4" t="str">
        <x:v>Motor</x:v>
      </x:c>
      <x:c r="C1925" s="4" t="str">
        <x:v>South</x:v>
      </x:c>
      <x:c r="D1925" s="4" t="str">
        <x:v>Theft</x:v>
      </x:c>
      <x:c r="E1925" s="4" t="str">
        <x:v>Medium</x:v>
      </x:c>
      <x:c r="F1925" s="10" t="n">
        <x:v>70809.11</x:v>
      </x:c>
      <x:c r="G1925" s="10" t="n">
        <x:v>12214.96</x:v>
      </x:c>
      <x:c r="H1925" s="11" t="n">
        <x:v>6</x:v>
      </x:c>
      <x:c r="I1925" s="11" t="str">
        <x:v>Pending</x:v>
      </x:c>
      <x:c r="J1925" s="11" t="n">
        <x:v>5</x:v>
      </x:c>
      <x:c r="K1925" s="11"/>
      <x:c r="L1925" s="11" t="n">
        <x:v>1</x:v>
      </x:c>
      <x:c r="M1925" s="4" t="str">
        <x:v>2025-04</x:v>
      </x:c>
      <x:c r="N1925" s="4" t="n">
        <x:f>IF(AND(I1925="Settled",ISNUMBER(K1925)),1,0)</x:f>
        <x:v>0</x:v>
      </x:c>
      <x:c r="O1925" s="4" t="str">
        <x:f>IF(N1925=1,IF(K1925&gt;Summary!$B$5,1,0),"")</x:f>
      </x:c>
      <x:c r="P1925" s="12" t="n">
        <x:f>IF(AND(ISNUMBER(F1925),ISNUMBER(G1925),G1925&gt;0),F1925/G1925,"")</x:f>
        <x:v>5.796917059081651</x:v>
      </x:c>
      <x:c r="Q1925" s="14" t="d">
        <x:v>2025-04-20T00:00:00.000Z</x:v>
      </x:c>
      <x:c r="R1925" t="str">
        <x:v>P00392</x:v>
      </x:c>
      <x:c r="S1925" t="str">
        <x:v>I01924</x:v>
      </x:c>
      <x:c r="T1925" t="str">
        <x:v>R01</x:v>
      </x:c>
      <x:c r="U1925" t="n">
        <x:v>0</x:v>
      </x:c>
      <x:c r="V1925" t="n">
        <x:v>0</x:v>
      </x:c>
    </x:row>
    <x:row r="1926" ht="20" customHeight="1">
      <x:c r="A1926" s="4" t="str">
        <x:v>C01925</x:v>
      </x:c>
      <x:c r="B1926" s="4" t="str">
        <x:v>Motor</x:v>
      </x:c>
      <x:c r="C1926" s="4" t="str">
        <x:v>South</x:v>
      </x:c>
      <x:c r="D1926" s="4" t="str">
        <x:v>Collision</x:v>
      </x:c>
      <x:c r="E1926" s="4" t="str">
        <x:v>High</x:v>
      </x:c>
      <x:c r="F1926" s="10" t="n">
        <x:v>146751.17</x:v>
      </x:c>
      <x:c r="G1926" s="10" t="n">
        <x:v>8791.77</x:v>
      </x:c>
      <x:c r="H1926" s="11" t="n">
        <x:v>7</x:v>
      </x:c>
      <x:c r="I1926" s="11" t="str">
        <x:v>Settled</x:v>
      </x:c>
      <x:c r="J1926" s="11" t="n">
        <x:v>4</x:v>
      </x:c>
      <x:c r="K1926" s="11" t="n">
        <x:v>31</x:v>
      </x:c>
      <x:c r="L1926" s="11" t="n">
        <x:v>1</x:v>
      </x:c>
      <x:c r="M1926" s="4" t="str">
        <x:v>2025-12</x:v>
      </x:c>
      <x:c r="N1926" s="4" t="n">
        <x:f>IF(AND(I1926="Settled",ISNUMBER(K1926)),1,0)</x:f>
        <x:v>1</x:v>
      </x:c>
      <x:c r="O1926" s="4" t="n">
        <x:f>IF(N1926=1,IF(K1926&gt;Summary!$B$5,1,0),"")</x:f>
        <x:v>1</x:v>
      </x:c>
      <x:c r="P1926" s="12" t="n">
        <x:f>IF(AND(ISNUMBER(F1926),ISNUMBER(G1926),G1926&gt;0),F1926/G1926,"")</x:f>
        <x:v>16.69188001960925</x:v>
      </x:c>
      <x:c r="Q1926" s="14" t="d">
        <x:v>2025-12-25T00:00:00.000Z</x:v>
      </x:c>
      <x:c r="R1926" t="str">
        <x:v>P01435</x:v>
      </x:c>
      <x:c r="S1926" t="str">
        <x:v>I01925</x:v>
      </x:c>
      <x:c r="T1926" t="str">
        <x:v>R01</x:v>
      </x:c>
      <x:c r="U1926" t="n">
        <x:v>0</x:v>
      </x:c>
      <x:c r="V1926" t="n">
        <x:v>0</x:v>
      </x:c>
    </x:row>
    <x:row r="1927" ht="20" customHeight="1">
      <x:c r="A1927" s="4" t="str">
        <x:v>C01926</x:v>
      </x:c>
      <x:c r="B1927" s="4" t="str">
        <x:v>Property</x:v>
      </x:c>
      <x:c r="C1927" s="4" t="str">
        <x:v>North</x:v>
      </x:c>
      <x:c r="D1927" s="4" t="str">
        <x:v>Flood</x:v>
      </x:c>
      <x:c r="E1927" s="4" t="str">
        <x:v>Low</x:v>
      </x:c>
      <x:c r="F1927" s="10" t="n">
        <x:v>16631.05</x:v>
      </x:c>
      <x:c r="G1927" s="10" t="n">
        <x:v>7744.61</x:v>
      </x:c>
      <x:c r="H1927" s="11" t="n">
        <x:v>4</x:v>
      </x:c>
      <x:c r="I1927" s="11" t="str">
        <x:v>Settled</x:v>
      </x:c>
      <x:c r="J1927" s="11" t="n">
        <x:v>3</x:v>
      </x:c>
      <x:c r="K1927" s="11" t="n">
        <x:v>11</x:v>
      </x:c>
      <x:c r="L1927" s="11" t="n">
        <x:v>0</x:v>
      </x:c>
      <x:c r="M1927" s="4" t="str">
        <x:v>2025-11</x:v>
      </x:c>
      <x:c r="N1927" s="4" t="n">
        <x:f>IF(AND(I1927="Settled",ISNUMBER(K1927)),1,0)</x:f>
        <x:v>1</x:v>
      </x:c>
      <x:c r="O1927" s="4" t="n">
        <x:f>IF(N1927=1,IF(K1927&gt;Summary!$B$5,1,0),"")</x:f>
        <x:v>0</x:v>
      </x:c>
      <x:c r="P1927" s="12" t="n">
        <x:f>IF(AND(ISNUMBER(F1927),ISNUMBER(G1927),G1927&gt;0),F1927/G1927,"")</x:f>
        <x:v>2.147435442197864</x:v>
      </x:c>
      <x:c r="Q1927" s="14" t="d">
        <x:v>2025-11-01T00:00:00.000Z</x:v>
      </x:c>
      <x:c r="R1927" t="str">
        <x:v>P00428</x:v>
      </x:c>
      <x:c r="S1927" t="str">
        <x:v>I01926</x:v>
      </x:c>
      <x:c r="T1927" t="str">
        <x:v>R02</x:v>
      </x:c>
      <x:c r="U1927" t="n">
        <x:v>0</x:v>
      </x:c>
      <x:c r="V1927" t="n">
        <x:v>0</x:v>
      </x:c>
    </x:row>
    <x:row r="1928" ht="20" customHeight="1">
      <x:c r="A1928" s="4" t="str">
        <x:v>C01927</x:v>
      </x:c>
      <x:c r="B1928" s="4" t="str">
        <x:v>Motor</x:v>
      </x:c>
      <x:c r="C1928" s="4" t="str">
        <x:v>East</x:v>
      </x:c>
      <x:c r="D1928" s="4" t="str">
        <x:v>Collision</x:v>
      </x:c>
      <x:c r="E1928" s="4" t="str">
        <x:v>Low</x:v>
      </x:c>
      <x:c r="F1928" s="10" t="n">
        <x:v>22488.45</x:v>
      </x:c>
      <x:c r="G1928" s="10" t="n">
        <x:v>17789.88</x:v>
      </x:c>
      <x:c r="H1928" s="11" t="n">
        <x:v>6</x:v>
      </x:c>
      <x:c r="I1928" s="11" t="str">
        <x:v>Settled</x:v>
      </x:c>
      <x:c r="J1928" s="11" t="n">
        <x:v>4</x:v>
      </x:c>
      <x:c r="K1928" s="11" t="n">
        <x:v>18</x:v>
      </x:c>
      <x:c r="L1928" s="11" t="n">
        <x:v>1</x:v>
      </x:c>
      <x:c r="M1928" s="4" t="str">
        <x:v>2025-07</x:v>
      </x:c>
      <x:c r="N1928" s="4" t="n">
        <x:f>IF(AND(I1928="Settled",ISNUMBER(K1928)),1,0)</x:f>
        <x:v>1</x:v>
      </x:c>
      <x:c r="O1928" s="4" t="n">
        <x:f>IF(N1928=1,IF(K1928&gt;Summary!$B$5,1,0),"")</x:f>
        <x:v>0</x:v>
      </x:c>
      <x:c r="P1928" s="12" t="n">
        <x:f>IF(AND(ISNUMBER(F1928),ISNUMBER(G1928),G1928&gt;0),F1928/G1928,"")</x:f>
        <x:v>1.2641147663727916</x:v>
      </x:c>
      <x:c r="Q1928" s="14" t="d">
        <x:v>2025-07-13T00:00:00.000Z</x:v>
      </x:c>
      <x:c r="R1928" t="str">
        <x:v>P00645</x:v>
      </x:c>
      <x:c r="S1928" t="str">
        <x:v>I01927</x:v>
      </x:c>
      <x:c r="T1928" t="str">
        <x:v>R04</x:v>
      </x:c>
      <x:c r="U1928" t="n">
        <x:v>0</x:v>
      </x:c>
      <x:c r="V1928" t="n">
        <x:v>0</x:v>
      </x:c>
    </x:row>
    <x:row r="1929" ht="20" customHeight="1">
      <x:c r="A1929" s="4" t="str">
        <x:v>C01928</x:v>
      </x:c>
      <x:c r="B1929" s="4" t="str">
        <x:v>Motor</x:v>
      </x:c>
      <x:c r="C1929" s="4" t="str">
        <x:v>Central</x:v>
      </x:c>
      <x:c r="D1929" s="4" t="str">
        <x:v>Glass Damage</x:v>
      </x:c>
      <x:c r="E1929" s="4" t="str">
        <x:v>High</x:v>
      </x:c>
      <x:c r="F1929" s="10" t="n">
        <x:v>30796.55</x:v>
      </x:c>
      <x:c r="G1929" s="10" t="n">
        <x:v>10160.07</x:v>
      </x:c>
      <x:c r="H1929" s="11" t="n">
        <x:v>1</x:v>
      </x:c>
      <x:c r="I1929" s="11" t="str">
        <x:v>Settled</x:v>
      </x:c>
      <x:c r="J1929" s="11" t="n">
        <x:v>4</x:v>
      </x:c>
      <x:c r="K1929" s="11" t="n">
        <x:v>28</x:v>
      </x:c>
      <x:c r="L1929" s="11" t="n">
        <x:v>1</x:v>
      </x:c>
      <x:c r="M1929" s="4" t="str">
        <x:v>2025-07</x:v>
      </x:c>
      <x:c r="N1929" s="4" t="n">
        <x:f>IF(AND(I1929="Settled",ISNUMBER(K1929)),1,0)</x:f>
        <x:v>1</x:v>
      </x:c>
      <x:c r="O1929" s="4" t="n">
        <x:f>IF(N1929=1,IF(K1929&gt;Summary!$B$5,1,0),"")</x:f>
        <x:v>0</x:v>
      </x:c>
      <x:c r="P1929" s="12" t="n">
        <x:f>IF(AND(ISNUMBER(F1929),ISNUMBER(G1929),G1929&gt;0),F1929/G1929,"")</x:f>
        <x:v>3.03113561225464</x:v>
      </x:c>
      <x:c r="Q1929" s="14" t="d">
        <x:v>2025-07-29T00:00:00.000Z</x:v>
      </x:c>
      <x:c r="R1929" t="str">
        <x:v>P00150</x:v>
      </x:c>
      <x:c r="S1929" t="str">
        <x:v>I01928</x:v>
      </x:c>
      <x:c r="T1929" t="str">
        <x:v>R05</x:v>
      </x:c>
      <x:c r="U1929" t="n">
        <x:v>0</x:v>
      </x:c>
      <x:c r="V1929" t="n">
        <x:v>0</x:v>
      </x:c>
    </x:row>
    <x:row r="1930" ht="20" customHeight="1">
      <x:c r="A1930" s="4" t="str">
        <x:v>C01929</x:v>
      </x:c>
      <x:c r="B1930" s="4" t="str">
        <x:v>Motor</x:v>
      </x:c>
      <x:c r="C1930" s="4" t="str">
        <x:v>South</x:v>
      </x:c>
      <x:c r="D1930" s="4" t="str">
        <x:v>Glass Damage</x:v>
      </x:c>
      <x:c r="E1930" s="4" t="str">
        <x:v>Low</x:v>
      </x:c>
      <x:c r="F1930" s="10" t="n">
        <x:v>9102.74</x:v>
      </x:c>
      <x:c r="G1930" s="10" t="n">
        <x:v>8598.43</x:v>
      </x:c>
      <x:c r="H1930" s="11" t="n">
        <x:v>2</x:v>
      </x:c>
      <x:c r="I1930" s="11" t="str">
        <x:v>Settled</x:v>
      </x:c>
      <x:c r="J1930" s="11" t="n">
        <x:v>2</x:v>
      </x:c>
      <x:c r="K1930" s="11" t="n">
        <x:v>13</x:v>
      </x:c>
      <x:c r="L1930" s="11" t="n">
        <x:v>0</x:v>
      </x:c>
      <x:c r="M1930" s="4" t="str">
        <x:v>2025-01</x:v>
      </x:c>
      <x:c r="N1930" s="4" t="n">
        <x:f>IF(AND(I1930="Settled",ISNUMBER(K1930)),1,0)</x:f>
        <x:v>1</x:v>
      </x:c>
      <x:c r="O1930" s="4" t="n">
        <x:f>IF(N1930=1,IF(K1930&gt;Summary!$B$5,1,0),"")</x:f>
        <x:v>0</x:v>
      </x:c>
      <x:c r="P1930" s="12" t="n">
        <x:f>IF(AND(ISNUMBER(F1930),ISNUMBER(G1930),G1930&gt;0),F1930/G1930,"")</x:f>
        <x:v>1.0586514049657902</x:v>
      </x:c>
      <x:c r="Q1930" s="14" t="d">
        <x:v>2025-01-26T00:00:00.000Z</x:v>
      </x:c>
      <x:c r="R1930" t="str">
        <x:v>P00131</x:v>
      </x:c>
      <x:c r="S1930" t="str">
        <x:v>I01929</x:v>
      </x:c>
      <x:c r="T1930" t="str">
        <x:v>R01</x:v>
      </x:c>
      <x:c r="U1930" t="n">
        <x:v>0</x:v>
      </x:c>
      <x:c r="V1930" t="n">
        <x:v>0</x:v>
      </x:c>
    </x:row>
    <x:row r="1931" ht="20" customHeight="1">
      <x:c r="A1931" s="4" t="str">
        <x:v>C01930</x:v>
      </x:c>
      <x:c r="B1931" s="4" t="str">
        <x:v>Property</x:v>
      </x:c>
      <x:c r="C1931" s="4" t="str">
        <x:v>North</x:v>
      </x:c>
      <x:c r="D1931" s="4" t="str">
        <x:v>Fire</x:v>
      </x:c>
      <x:c r="E1931" s="4" t="str">
        <x:v>Unknown</x:v>
      </x:c>
      <x:c r="F1931" s="10" t="n">
        <x:v>205384.63</x:v>
      </x:c>
      <x:c r="G1931" s="10" t="n">
        <x:v>15164.98</x:v>
      </x:c>
      <x:c r="H1931" s="11" t="n">
        <x:v>5</x:v>
      </x:c>
      <x:c r="I1931" s="11" t="str">
        <x:v>Pending</x:v>
      </x:c>
      <x:c r="J1931" s="11" t="n">
        <x:v>4</x:v>
      </x:c>
      <x:c r="K1931" s="11"/>
      <x:c r="L1931" s="11" t="n">
        <x:v>1</x:v>
      </x:c>
      <x:c r="M1931" s="4" t="str">
        <x:v>2025-09</x:v>
      </x:c>
      <x:c r="N1931" s="4" t="n">
        <x:f>IF(AND(I1931="Settled",ISNUMBER(K1931)),1,0)</x:f>
        <x:v>0</x:v>
      </x:c>
      <x:c r="O1931" s="4" t="str">
        <x:f>IF(N1931=1,IF(K1931&gt;Summary!$B$5,1,0),"")</x:f>
      </x:c>
      <x:c r="P1931" s="12" t="n">
        <x:f>IF(AND(ISNUMBER(F1931),ISNUMBER(G1931),G1931&gt;0),F1931/G1931,"")</x:f>
        <x:v>13.543349875832346</x:v>
      </x:c>
      <x:c r="Q1931" s="14" t="d">
        <x:v>2025-09-24T00:00:00.000Z</x:v>
      </x:c>
      <x:c r="R1931" t="str">
        <x:v>P00631</x:v>
      </x:c>
      <x:c r="S1931" t="str">
        <x:v>I01930</x:v>
      </x:c>
      <x:c r="T1931" t="str">
        <x:v>R02</x:v>
      </x:c>
      <x:c r="U1931" t="n">
        <x:v>0</x:v>
      </x:c>
      <x:c r="V1931" t="n">
        <x:v>0</x:v>
      </x:c>
    </x:row>
    <x:row r="1932" ht="20" customHeight="1">
      <x:c r="A1932" s="4" t="str">
        <x:v>C01931</x:v>
      </x:c>
      <x:c r="B1932" s="4" t="str">
        <x:v>Motor</x:v>
      </x:c>
      <x:c r="C1932" s="4" t="str">
        <x:v>East</x:v>
      </x:c>
      <x:c r="D1932" s="4" t="str">
        <x:v>Theft</x:v>
      </x:c>
      <x:c r="E1932" s="4" t="str">
        <x:v>Medium</x:v>
      </x:c>
      <x:c r="F1932" s="10" t="n">
        <x:v>164145.3</x:v>
      </x:c>
      <x:c r="G1932" s="10" t="n">
        <x:v>11288.63</x:v>
      </x:c>
      <x:c r="H1932" s="11" t="n">
        <x:v>8</x:v>
      </x:c>
      <x:c r="I1932" s="11" t="str">
        <x:v>Settled</x:v>
      </x:c>
      <x:c r="J1932" s="11" t="n">
        <x:v>4</x:v>
      </x:c>
      <x:c r="K1932" s="11" t="n">
        <x:v>38</x:v>
      </x:c>
      <x:c r="L1932" s="11" t="n">
        <x:v>1</x:v>
      </x:c>
      <x:c r="M1932" s="4" t="str">
        <x:v>2025-11</x:v>
      </x:c>
      <x:c r="N1932" s="4" t="n">
        <x:f>IF(AND(I1932="Settled",ISNUMBER(K1932)),1,0)</x:f>
        <x:v>1</x:v>
      </x:c>
      <x:c r="O1932" s="4" t="n">
        <x:f>IF(N1932=1,IF(K1932&gt;Summary!$B$5,1,0),"")</x:f>
        <x:v>1</x:v>
      </x:c>
      <x:c r="P1932" s="12" t="n">
        <x:f>IF(AND(ISNUMBER(F1932),ISNUMBER(G1932),G1932&gt;0),F1932/G1932,"")</x:f>
        <x:v>14.540763582471921</x:v>
      </x:c>
      <x:c r="Q1932" s="14" t="d">
        <x:v>2025-11-29T00:00:00.000Z</x:v>
      </x:c>
      <x:c r="R1932" t="str">
        <x:v>P00881</x:v>
      </x:c>
      <x:c r="S1932" t="str">
        <x:v>I01931</x:v>
      </x:c>
      <x:c r="T1932" t="str">
        <x:v>R04</x:v>
      </x:c>
      <x:c r="U1932" t="n">
        <x:v>0</x:v>
      </x:c>
      <x:c r="V1932" t="n">
        <x:v>0</x:v>
      </x:c>
    </x:row>
    <x:row r="1933" ht="20" customHeight="1">
      <x:c r="A1933" s="4" t="str">
        <x:v>C01932</x:v>
      </x:c>
      <x:c r="B1933" s="4" t="str">
        <x:v>Motor</x:v>
      </x:c>
      <x:c r="C1933" s="4" t="str">
        <x:v>South</x:v>
      </x:c>
      <x:c r="D1933" s="4" t="str">
        <x:v>Collision</x:v>
      </x:c>
      <x:c r="E1933" s="4" t="str">
        <x:v>Medium</x:v>
      </x:c>
      <x:c r="F1933" s="10" t="n">
        <x:v>74149.54</x:v>
      </x:c>
      <x:c r="G1933" s="10" t="n">
        <x:v>16718.06</x:v>
      </x:c>
      <x:c r="H1933" s="11" t="n">
        <x:v>9</x:v>
      </x:c>
      <x:c r="I1933" s="11" t="str">
        <x:v>Pending</x:v>
      </x:c>
      <x:c r="J1933" s="11" t="n">
        <x:v>4</x:v>
      </x:c>
      <x:c r="K1933" s="11"/>
      <x:c r="L1933" s="11" t="n">
        <x:v>0</x:v>
      </x:c>
      <x:c r="M1933" s="4" t="str">
        <x:v>2025-12</x:v>
      </x:c>
      <x:c r="N1933" s="4" t="n">
        <x:f>IF(AND(I1933="Settled",ISNUMBER(K1933)),1,0)</x:f>
        <x:v>0</x:v>
      </x:c>
      <x:c r="O1933" s="4" t="str">
        <x:f>IF(N1933=1,IF(K1933&gt;Summary!$B$5,1,0),"")</x:f>
      </x:c>
      <x:c r="P1933" s="12" t="n">
        <x:f>IF(AND(ISNUMBER(F1933),ISNUMBER(G1933),G1933&gt;0),F1933/G1933,"")</x:f>
        <x:v>4.435295722111297</x:v>
      </x:c>
      <x:c r="Q1933" s="14" t="d">
        <x:v>2025-12-20T00:00:00.000Z</x:v>
      </x:c>
      <x:c r="R1933" t="str">
        <x:v>P00028</x:v>
      </x:c>
      <x:c r="S1933" t="str">
        <x:v>I01932</x:v>
      </x:c>
      <x:c r="T1933" t="str">
        <x:v>R01</x:v>
      </x:c>
      <x:c r="U1933" t="n">
        <x:v>0</x:v>
      </x:c>
      <x:c r="V1933" t="n">
        <x:v>0</x:v>
      </x:c>
    </x:row>
    <x:row r="1934" ht="20" customHeight="1">
      <x:c r="A1934" s="4" t="str">
        <x:v>C01933</x:v>
      </x:c>
      <x:c r="B1934" s="4" t="str">
        <x:v>Motor</x:v>
      </x:c>
      <x:c r="C1934" s="4" t="str">
        <x:v>North</x:v>
      </x:c>
      <x:c r="D1934" s="4" t="str">
        <x:v>Collision</x:v>
      </x:c>
      <x:c r="E1934" s="4" t="str">
        <x:v>Low</x:v>
      </x:c>
      <x:c r="F1934" s="10" t="n">
        <x:v>15071.99</x:v>
      </x:c>
      <x:c r="G1934" s="10" t="n">
        <x:v>4000.74</x:v>
      </x:c>
      <x:c r="H1934" s="11" t="n">
        <x:v>5</x:v>
      </x:c>
      <x:c r="I1934" s="11" t="str">
        <x:v>Settled</x:v>
      </x:c>
      <x:c r="J1934" s="11" t="n">
        <x:v>3</x:v>
      </x:c>
      <x:c r="K1934" s="11" t="n">
        <x:v>7</x:v>
      </x:c>
      <x:c r="L1934" s="11" t="n">
        <x:v>0</x:v>
      </x:c>
      <x:c r="M1934" s="4" t="str">
        <x:v>2025-07</x:v>
      </x:c>
      <x:c r="N1934" s="4" t="n">
        <x:f>IF(AND(I1934="Settled",ISNUMBER(K1934)),1,0)</x:f>
        <x:v>1</x:v>
      </x:c>
      <x:c r="O1934" s="4" t="n">
        <x:f>IF(N1934=1,IF(K1934&gt;Summary!$B$5,1,0),"")</x:f>
        <x:v>0</x:v>
      </x:c>
      <x:c r="P1934" s="12" t="n">
        <x:f>IF(AND(ISNUMBER(F1934),ISNUMBER(G1934),G1934&gt;0),F1934/G1934,"")</x:f>
        <x:v>3.7673005493983616</x:v>
      </x:c>
      <x:c r="Q1934" s="14" t="d">
        <x:v>2025-07-24T00:00:00.000Z</x:v>
      </x:c>
      <x:c r="R1934" t="str">
        <x:v>P01354</x:v>
      </x:c>
      <x:c r="S1934" t="str">
        <x:v>I01933</x:v>
      </x:c>
      <x:c r="T1934" t="str">
        <x:v>R02</x:v>
      </x:c>
      <x:c r="U1934" t="n">
        <x:v>0</x:v>
      </x:c>
      <x:c r="V1934" t="n">
        <x:v>0</x:v>
      </x:c>
    </x:row>
    <x:row r="1935" ht="20" customHeight="1">
      <x:c r="A1935" s="4" t="str">
        <x:v>C01934</x:v>
      </x:c>
      <x:c r="B1935" s="4" t="str">
        <x:v>Motor</x:v>
      </x:c>
      <x:c r="C1935" s="4" t="str">
        <x:v>Central</x:v>
      </x:c>
      <x:c r="D1935" s="4" t="str">
        <x:v>Collision</x:v>
      </x:c>
      <x:c r="E1935" s="4" t="str">
        <x:v>Low</x:v>
      </x:c>
      <x:c r="F1935" s="10" t="n">
        <x:v>18254.33</x:v>
      </x:c>
      <x:c r="G1935" s="10" t="n">
        <x:v>6061.35</x:v>
      </x:c>
      <x:c r="H1935" s="11" t="n">
        <x:v>5</x:v>
      </x:c>
      <x:c r="I1935" s="11" t="str">
        <x:v>Settled</x:v>
      </x:c>
      <x:c r="J1935" s="11" t="n">
        <x:v>3</x:v>
      </x:c>
      <x:c r="K1935" s="11"/>
      <x:c r="L1935" s="11" t="n">
        <x:v>0</x:v>
      </x:c>
      <x:c r="M1935" s="4" t="str">
        <x:v>2025-12</x:v>
      </x:c>
      <x:c r="N1935" s="4" t="n">
        <x:f>IF(AND(I1935="Settled",ISNUMBER(K1935)),1,0)</x:f>
        <x:v>0</x:v>
      </x:c>
      <x:c r="O1935" s="4" t="str">
        <x:f>IF(N1935=1,IF(K1935&gt;Summary!$B$5,1,0),"")</x:f>
      </x:c>
      <x:c r="P1935" s="12" t="n">
        <x:f>IF(AND(ISNUMBER(F1935),ISNUMBER(G1935),G1935&gt;0),F1935/G1935,"")</x:f>
        <x:v>3.011594776741155</x:v>
      </x:c>
      <x:c r="Q1935" s="14" t="d">
        <x:v>2025-12-31T00:00:00.000Z</x:v>
      </x:c>
      <x:c r="R1935" t="str">
        <x:v>P00184</x:v>
      </x:c>
      <x:c r="S1935" t="str">
        <x:v>I01934</x:v>
      </x:c>
      <x:c r="T1935" t="str">
        <x:v>R05</x:v>
      </x:c>
      <x:c r="U1935" t="n">
        <x:v>0</x:v>
      </x:c>
      <x:c r="V1935" t="n">
        <x:v>0</x:v>
      </x:c>
    </x:row>
    <x:row r="1936" ht="20" customHeight="1">
      <x:c r="A1936" s="4" t="str">
        <x:v>C01935</x:v>
      </x:c>
      <x:c r="B1936" s="4" t="str">
        <x:v>Motor</x:v>
      </x:c>
      <x:c r="C1936" s="4" t="str">
        <x:v>North</x:v>
      </x:c>
      <x:c r="D1936" s="4" t="str">
        <x:v>Theft</x:v>
      </x:c>
      <x:c r="E1936" s="4" t="str">
        <x:v>Medium</x:v>
      </x:c>
      <x:c r="F1936" s="10" t="n">
        <x:v>92143.99</x:v>
      </x:c>
      <x:c r="G1936" s="10" t="n">
        <x:v>9715.09</x:v>
      </x:c>
      <x:c r="H1936" s="11" t="n">
        <x:v>6</x:v>
      </x:c>
      <x:c r="I1936" s="11" t="str">
        <x:v>Settled</x:v>
      </x:c>
      <x:c r="J1936" s="11" t="n">
        <x:v>3</x:v>
      </x:c>
      <x:c r="K1936" s="11" t="n">
        <x:v>15</x:v>
      </x:c>
      <x:c r="L1936" s="11" t="n">
        <x:v>0</x:v>
      </x:c>
      <x:c r="M1936" s="4" t="str">
        <x:v>2025-10</x:v>
      </x:c>
      <x:c r="N1936" s="4" t="n">
        <x:f>IF(AND(I1936="Settled",ISNUMBER(K1936)),1,0)</x:f>
        <x:v>1</x:v>
      </x:c>
      <x:c r="O1936" s="4" t="n">
        <x:f>IF(N1936=1,IF(K1936&gt;Summary!$B$5,1,0),"")</x:f>
        <x:v>0</x:v>
      </x:c>
      <x:c r="P1936" s="12" t="n">
        <x:f>IF(AND(ISNUMBER(F1936),ISNUMBER(G1936),G1936&gt;0),F1936/G1936,"")</x:f>
        <x:v>9.484625464097606</x:v>
      </x:c>
      <x:c r="Q1936" s="14" t="d">
        <x:v>2025-10-19T00:00:00.000Z</x:v>
      </x:c>
      <x:c r="R1936" t="str">
        <x:v>P01598</x:v>
      </x:c>
      <x:c r="S1936" t="str">
        <x:v>I01935</x:v>
      </x:c>
      <x:c r="T1936" t="str">
        <x:v>R02</x:v>
      </x:c>
      <x:c r="U1936" t="n">
        <x:v>0</x:v>
      </x:c>
      <x:c r="V1936" t="n">
        <x:v>0</x:v>
      </x:c>
    </x:row>
    <x:row r="1937" ht="20" customHeight="1">
      <x:c r="A1937" s="4" t="str">
        <x:v>C01936</x:v>
      </x:c>
      <x:c r="B1937" s="4" t="str">
        <x:v>Motor</x:v>
      </x:c>
      <x:c r="C1937" s="4" t="str">
        <x:v>South</x:v>
      </x:c>
      <x:c r="D1937" s="4" t="str">
        <x:v>Collision</x:v>
      </x:c>
      <x:c r="E1937" s="4" t="str">
        <x:v>Medium</x:v>
      </x:c>
      <x:c r="F1937" s="10" t="n">
        <x:v>35944.19</x:v>
      </x:c>
      <x:c r="G1937" s="10" t="n">
        <x:v>11379.18</x:v>
      </x:c>
      <x:c r="H1937" s="11" t="n">
        <x:v>7</x:v>
      </x:c>
      <x:c r="I1937" s="11" t="str">
        <x:v>Settled</x:v>
      </x:c>
      <x:c r="J1937" s="11" t="n">
        <x:v>4</x:v>
      </x:c>
      <x:c r="K1937" s="11" t="n">
        <x:v>16</x:v>
      </x:c>
      <x:c r="L1937" s="11" t="n">
        <x:v>0</x:v>
      </x:c>
      <x:c r="M1937" s="4" t="str">
        <x:v>2025-07</x:v>
      </x:c>
      <x:c r="N1937" s="4" t="n">
        <x:f>IF(AND(I1937="Settled",ISNUMBER(K1937)),1,0)</x:f>
        <x:v>1</x:v>
      </x:c>
      <x:c r="O1937" s="4" t="n">
        <x:f>IF(N1937=1,IF(K1937&gt;Summary!$B$5,1,0),"")</x:f>
        <x:v>0</x:v>
      </x:c>
      <x:c r="P1937" s="12" t="n">
        <x:f>IF(AND(ISNUMBER(F1937),ISNUMBER(G1937),G1937&gt;0),F1937/G1937,"")</x:f>
        <x:v>3.158768030736837</x:v>
      </x:c>
      <x:c r="Q1937" s="14" t="d">
        <x:v>2025-07-04T00:00:00.000Z</x:v>
      </x:c>
      <x:c r="R1937" t="str">
        <x:v>P00435</x:v>
      </x:c>
      <x:c r="S1937" t="str">
        <x:v>I01936</x:v>
      </x:c>
      <x:c r="T1937" t="str">
        <x:v>R01</x:v>
      </x:c>
      <x:c r="U1937" t="n">
        <x:v>0</x:v>
      </x:c>
      <x:c r="V1937" t="n">
        <x:v>0</x:v>
      </x:c>
    </x:row>
    <x:row r="1938" ht="20" customHeight="1">
      <x:c r="A1938" s="4" t="str">
        <x:v>C01937</x:v>
      </x:c>
      <x:c r="B1938" s="4" t="str">
        <x:v>Property</x:v>
      </x:c>
      <x:c r="C1938" s="4" t="str">
        <x:v>South</x:v>
      </x:c>
      <x:c r="D1938" s="4" t="str">
        <x:v>Unknown</x:v>
      </x:c>
      <x:c r="E1938" s="4" t="str">
        <x:v>Medium</x:v>
      </x:c>
      <x:c r="F1938" s="10" t="n">
        <x:v>427186.6</x:v>
      </x:c>
      <x:c r="G1938" s="10" t="n">
        <x:v>38781.25</x:v>
      </x:c>
      <x:c r="H1938" s="11" t="n">
        <x:v>9</x:v>
      </x:c>
      <x:c r="I1938" s="11" t="str">
        <x:v>Settled</x:v>
      </x:c>
      <x:c r="J1938" s="11" t="n">
        <x:v>6</x:v>
      </x:c>
      <x:c r="K1938" s="11" t="n">
        <x:v>34</x:v>
      </x:c>
      <x:c r="L1938" s="11" t="n">
        <x:v>1</x:v>
      </x:c>
      <x:c r="M1938" s="4" t="str">
        <x:v>2025-10</x:v>
      </x:c>
      <x:c r="N1938" s="4" t="n">
        <x:f>IF(AND(I1938="Settled",ISNUMBER(K1938)),1,0)</x:f>
        <x:v>1</x:v>
      </x:c>
      <x:c r="O1938" s="4" t="n">
        <x:f>IF(N1938=1,IF(K1938&gt;Summary!$B$5,1,0),"")</x:f>
        <x:v>1</x:v>
      </x:c>
      <x:c r="P1938" s="12" t="n">
        <x:f>IF(AND(ISNUMBER(F1938),ISNUMBER(G1938),G1938&gt;0),F1938/G1938,"")</x:f>
        <x:v>11.015287026591459</x:v>
      </x:c>
      <x:c r="Q1938" s="14" t="d">
        <x:v>2025-10-20T00:00:00.000Z</x:v>
      </x:c>
      <x:c r="R1938" t="str">
        <x:v>P00607</x:v>
      </x:c>
      <x:c r="S1938" t="str">
        <x:v>I01937</x:v>
      </x:c>
      <x:c r="T1938" t="str">
        <x:v>R01</x:v>
      </x:c>
      <x:c r="U1938" t="n">
        <x:v>0</x:v>
      </x:c>
      <x:c r="V1938" t="n">
        <x:v>0</x:v>
      </x:c>
    </x:row>
    <x:row r="1939" ht="20" customHeight="1">
      <x:c r="A1939" s="4" t="str">
        <x:v>C01938</x:v>
      </x:c>
      <x:c r="B1939" s="4" t="str">
        <x:v>Property</x:v>
      </x:c>
      <x:c r="C1939" s="4" t="str">
        <x:v>South</x:v>
      </x:c>
      <x:c r="D1939" s="4" t="str">
        <x:v>Fire</x:v>
      </x:c>
      <x:c r="E1939" s="4" t="str">
        <x:v>Medium</x:v>
      </x:c>
      <x:c r="F1939" s="10" t="n">
        <x:v>100004.18</x:v>
      </x:c>
      <x:c r="G1939" s="10" t="n">
        <x:v>8884.32</x:v>
      </x:c>
      <x:c r="H1939" s="11" t="n">
        <x:v>6</x:v>
      </x:c>
      <x:c r="I1939" s="11" t="str">
        <x:v>Settled</x:v>
      </x:c>
      <x:c r="J1939" s="11" t="n">
        <x:v>5</x:v>
      </x:c>
      <x:c r="K1939" s="11" t="n">
        <x:v>25</x:v>
      </x:c>
      <x:c r="L1939" s="11" t="n">
        <x:v>1</x:v>
      </x:c>
      <x:c r="M1939" s="4" t="str">
        <x:v>2025-02</x:v>
      </x:c>
      <x:c r="N1939" s="4" t="n">
        <x:f>IF(AND(I1939="Settled",ISNUMBER(K1939)),1,0)</x:f>
        <x:v>1</x:v>
      </x:c>
      <x:c r="O1939" s="4" t="n">
        <x:f>IF(N1939=1,IF(K1939&gt;Summary!$B$5,1,0),"")</x:f>
        <x:v>0</x:v>
      </x:c>
      <x:c r="P1939" s="12" t="n">
        <x:f>IF(AND(ISNUMBER(F1939),ISNUMBER(G1939),G1939&gt;0),F1939/G1939,"")</x:f>
        <x:v>11.2562559655663</x:v>
      </x:c>
      <x:c r="Q1939" s="14" t="d">
        <x:v>2025-02-27T00:00:00.000Z</x:v>
      </x:c>
      <x:c r="R1939" t="str">
        <x:v>P00256</x:v>
      </x:c>
      <x:c r="S1939" t="str">
        <x:v>I01938</x:v>
      </x:c>
      <x:c r="T1939" t="str">
        <x:v>R01</x:v>
      </x:c>
      <x:c r="U1939" t="n">
        <x:v>0</x:v>
      </x:c>
      <x:c r="V1939" t="n">
        <x:v>0</x:v>
      </x:c>
    </x:row>
    <x:row r="1940" ht="20" customHeight="1">
      <x:c r="A1940" s="4" t="str">
        <x:v>C01939</x:v>
      </x:c>
      <x:c r="B1940" s="4" t="str">
        <x:v>Property</x:v>
      </x:c>
      <x:c r="C1940" s="4" t="str">
        <x:v>Central</x:v>
      </x:c>
      <x:c r="D1940" s="4" t="str">
        <x:v>Flood</x:v>
      </x:c>
      <x:c r="E1940" s="4" t="str">
        <x:v>High</x:v>
      </x:c>
      <x:c r="F1940" s="10" t="n">
        <x:v>325305.75</x:v>
      </x:c>
      <x:c r="G1940" s="10" t="n">
        <x:v>13074.04</x:v>
      </x:c>
      <x:c r="H1940" s="11" t="n">
        <x:v>10</x:v>
      </x:c>
      <x:c r="I1940" s="11" t="str">
        <x:v>Settled</x:v>
      </x:c>
      <x:c r="J1940" s="11" t="n">
        <x:v>6</x:v>
      </x:c>
      <x:c r="K1940" s="11" t="n">
        <x:v>40</x:v>
      </x:c>
      <x:c r="L1940" s="11" t="n">
        <x:v>1</x:v>
      </x:c>
      <x:c r="M1940" s="4" t="str">
        <x:v>2025-09</x:v>
      </x:c>
      <x:c r="N1940" s="4" t="n">
        <x:f>IF(AND(I1940="Settled",ISNUMBER(K1940)),1,0)</x:f>
        <x:v>1</x:v>
      </x:c>
      <x:c r="O1940" s="4" t="n">
        <x:f>IF(N1940=1,IF(K1940&gt;Summary!$B$5,1,0),"")</x:f>
        <x:v>1</x:v>
      </x:c>
      <x:c r="P1940" s="12" t="n">
        <x:f>IF(AND(ISNUMBER(F1940),ISNUMBER(G1940),G1940&gt;0),F1940/G1940,"")</x:f>
        <x:v>24.88180776561797</x:v>
      </x:c>
      <x:c r="Q1940" s="14" t="d">
        <x:v>2025-09-04T00:00:00.000Z</x:v>
      </x:c>
      <x:c r="R1940" t="str">
        <x:v>P01320</x:v>
      </x:c>
      <x:c r="S1940" t="str">
        <x:v>I01939</x:v>
      </x:c>
      <x:c r="T1940" t="str">
        <x:v>R05</x:v>
      </x:c>
      <x:c r="U1940" t="n">
        <x:v>0</x:v>
      </x:c>
      <x:c r="V1940" t="n">
        <x:v>0</x:v>
      </x:c>
    </x:row>
    <x:row r="1941" ht="20" customHeight="1">
      <x:c r="A1941" s="4" t="str">
        <x:v>C01940</x:v>
      </x:c>
      <x:c r="B1941" s="4" t="str">
        <x:v>Property</x:v>
      </x:c>
      <x:c r="C1941" s="4" t="str">
        <x:v>South</x:v>
      </x:c>
      <x:c r="D1941" s="4" t="str">
        <x:v>Fire</x:v>
      </x:c>
      <x:c r="E1941" s="4" t="str">
        <x:v>High</x:v>
      </x:c>
      <x:c r="F1941" s="10" t="n">
        <x:v>630293.53</x:v>
      </x:c>
      <x:c r="G1941" s="10" t="n">
        <x:v>6088.33</x:v>
      </x:c>
      <x:c r="H1941" s="11" t="n">
        <x:v>8</x:v>
      </x:c>
      <x:c r="I1941" s="11" t="str">
        <x:v>Settled</x:v>
      </x:c>
      <x:c r="J1941" s="11" t="n">
        <x:v>5</x:v>
      </x:c>
      <x:c r="K1941" s="11" t="n">
        <x:v>41</x:v>
      </x:c>
      <x:c r="L1941" s="11" t="n">
        <x:v>1</x:v>
      </x:c>
      <x:c r="M1941" s="4" t="str">
        <x:v>2025-08</x:v>
      </x:c>
      <x:c r="N1941" s="4" t="n">
        <x:f>IF(AND(I1941="Settled",ISNUMBER(K1941)),1,0)</x:f>
        <x:v>1</x:v>
      </x:c>
      <x:c r="O1941" s="4" t="n">
        <x:f>IF(N1941=1,IF(K1941&gt;Summary!$B$5,1,0),"")</x:f>
        <x:v>1</x:v>
      </x:c>
      <x:c r="P1941" s="12" t="n">
        <x:f>IF(AND(ISNUMBER(F1941),ISNUMBER(G1941),G1941&gt;0),F1941/G1941,"")</x:f>
        <x:v>103.52486313981011</x:v>
      </x:c>
      <x:c r="Q1941" s="14" t="d">
        <x:v>2025-08-15T00:00:00.000Z</x:v>
      </x:c>
      <x:c r="R1941" t="str">
        <x:v>P01172</x:v>
      </x:c>
      <x:c r="S1941" t="str">
        <x:v>I01940</x:v>
      </x:c>
      <x:c r="T1941" t="str">
        <x:v>R01</x:v>
      </x:c>
      <x:c r="U1941" t="n">
        <x:v>0</x:v>
      </x:c>
      <x:c r="V1941" t="n">
        <x:v>0</x:v>
      </x:c>
    </x:row>
    <x:row r="1942" ht="20" customHeight="1">
      <x:c r="A1942" s="4" t="str">
        <x:v>C01941</x:v>
      </x:c>
      <x:c r="B1942" s="4" t="str">
        <x:v>Motor</x:v>
      </x:c>
      <x:c r="C1942" s="4" t="str">
        <x:v>North</x:v>
      </x:c>
      <x:c r="D1942" s="4" t="str">
        <x:v>Collision</x:v>
      </x:c>
      <x:c r="E1942" s="4" t="str">
        <x:v>Medium</x:v>
      </x:c>
      <x:c r="F1942" s="10" t="n">
        <x:v>38718.64</x:v>
      </x:c>
      <x:c r="G1942" s="10" t="n">
        <x:v>14590.07</x:v>
      </x:c>
      <x:c r="H1942" s="11" t="n">
        <x:v>5</x:v>
      </x:c>
      <x:c r="I1942" s="11" t="str">
        <x:v>Settled</x:v>
      </x:c>
      <x:c r="J1942" s="11" t="n">
        <x:v>2</x:v>
      </x:c>
      <x:c r="K1942" s="11" t="n">
        <x:v>22</x:v>
      </x:c>
      <x:c r="L1942" s="11" t="n">
        <x:v>0</x:v>
      </x:c>
      <x:c r="M1942" s="4" t="str">
        <x:v>2025-06</x:v>
      </x:c>
      <x:c r="N1942" s="4" t="n">
        <x:f>IF(AND(I1942="Settled",ISNUMBER(K1942)),1,0)</x:f>
        <x:v>1</x:v>
      </x:c>
      <x:c r="O1942" s="4" t="n">
        <x:f>IF(N1942=1,IF(K1942&gt;Summary!$B$5,1,0),"")</x:f>
        <x:v>0</x:v>
      </x:c>
      <x:c r="P1942" s="12" t="n">
        <x:f>IF(AND(ISNUMBER(F1942),ISNUMBER(G1942),G1942&gt;0),F1942/G1942,"")</x:f>
        <x:v>2.653766568631953</x:v>
      </x:c>
      <x:c r="Q1942" s="14" t="d">
        <x:v>2025-06-30T00:00:00.000Z</x:v>
      </x:c>
      <x:c r="R1942" t="str">
        <x:v>P00126</x:v>
      </x:c>
      <x:c r="S1942" t="str">
        <x:v>I01941</x:v>
      </x:c>
      <x:c r="T1942" t="str">
        <x:v>R02</x:v>
      </x:c>
      <x:c r="U1942" t="n">
        <x:v>0</x:v>
      </x:c>
      <x:c r="V1942" t="n">
        <x:v>0</x:v>
      </x:c>
    </x:row>
    <x:row r="1943" ht="20" customHeight="1">
      <x:c r="A1943" s="4" t="str">
        <x:v>C01942</x:v>
      </x:c>
      <x:c r="B1943" s="4" t="str">
        <x:v>Motor</x:v>
      </x:c>
      <x:c r="C1943" s="4" t="str">
        <x:v>West</x:v>
      </x:c>
      <x:c r="D1943" s="4" t="str">
        <x:v>Collision</x:v>
      </x:c>
      <x:c r="E1943" s="4" t="str">
        <x:v>Low</x:v>
      </x:c>
      <x:c r="F1943" s="10" t="n">
        <x:v>14659.37</x:v>
      </x:c>
      <x:c r="G1943" s="10" t="n">
        <x:v>11304.7</x:v>
      </x:c>
      <x:c r="H1943" s="11" t="n">
        <x:v>8</x:v>
      </x:c>
      <x:c r="I1943" s="11" t="str">
        <x:v>Settled</x:v>
      </x:c>
      <x:c r="J1943" s="11" t="n">
        <x:v>4</x:v>
      </x:c>
      <x:c r="K1943" s="11" t="n">
        <x:v>17</x:v>
      </x:c>
      <x:c r="L1943" s="11" t="n">
        <x:v>0</x:v>
      </x:c>
      <x:c r="M1943" s="4" t="str">
        <x:v>2025-08</x:v>
      </x:c>
      <x:c r="N1943" s="4" t="n">
        <x:f>IF(AND(I1943="Settled",ISNUMBER(K1943)),1,0)</x:f>
        <x:v>1</x:v>
      </x:c>
      <x:c r="O1943" s="4" t="n">
        <x:f>IF(N1943=1,IF(K1943&gt;Summary!$B$5,1,0),"")</x:f>
        <x:v>0</x:v>
      </x:c>
      <x:c r="P1943" s="12" t="n">
        <x:f>IF(AND(ISNUMBER(F1943),ISNUMBER(G1943),G1943&gt;0),F1943/G1943,"")</x:f>
        <x:v>1.2967500243261652</x:v>
      </x:c>
      <x:c r="Q1943" s="14" t="d">
        <x:v>2025-08-24T00:00:00.000Z</x:v>
      </x:c>
      <x:c r="R1943" t="str">
        <x:v>P00169</x:v>
      </x:c>
      <x:c r="S1943" t="str">
        <x:v>I01942</x:v>
      </x:c>
      <x:c r="T1943" t="str">
        <x:v>R03</x:v>
      </x:c>
      <x:c r="U1943" t="n">
        <x:v>0</x:v>
      </x:c>
      <x:c r="V1943" t="n">
        <x:v>0</x:v>
      </x:c>
    </x:row>
    <x:row r="1944" ht="20" customHeight="1">
      <x:c r="A1944" s="4" t="str">
        <x:v>C01943</x:v>
      </x:c>
      <x:c r="B1944" s="4" t="str">
        <x:v>Motor</x:v>
      </x:c>
      <x:c r="C1944" s="4" t="str">
        <x:v>North</x:v>
      </x:c>
      <x:c r="D1944" s="4" t="str">
        <x:v>Collision</x:v>
      </x:c>
      <x:c r="E1944" s="4" t="str">
        <x:v>Medium</x:v>
      </x:c>
      <x:c r="F1944" s="10" t="n">
        <x:v>44118.19</x:v>
      </x:c>
      <x:c r="G1944" s="10" t="n">
        <x:v>10109.84</x:v>
      </x:c>
      <x:c r="H1944" s="11" t="n">
        <x:v>7</x:v>
      </x:c>
      <x:c r="I1944" s="11" t="str">
        <x:v>Settled</x:v>
      </x:c>
      <x:c r="J1944" s="11" t="n">
        <x:v>4</x:v>
      </x:c>
      <x:c r="K1944" s="11" t="n">
        <x:v>24</x:v>
      </x:c>
      <x:c r="L1944" s="11" t="n">
        <x:v>0</x:v>
      </x:c>
      <x:c r="M1944" s="4" t="str">
        <x:v>2025-11</x:v>
      </x:c>
      <x:c r="N1944" s="4" t="n">
        <x:f>IF(AND(I1944="Settled",ISNUMBER(K1944)),1,0)</x:f>
        <x:v>1</x:v>
      </x:c>
      <x:c r="O1944" s="4" t="n">
        <x:f>IF(N1944=1,IF(K1944&gt;Summary!$B$5,1,0),"")</x:f>
        <x:v>0</x:v>
      </x:c>
      <x:c r="P1944" s="12" t="n">
        <x:f>IF(AND(ISNUMBER(F1944),ISNUMBER(G1944),G1944&gt;0),F1944/G1944,"")</x:f>
        <x:v>4.363886075348374</x:v>
      </x:c>
      <x:c r="Q1944" s="14" t="d">
        <x:v>2025-11-08T00:00:00.000Z</x:v>
      </x:c>
      <x:c r="R1944" t="str">
        <x:v>P00975</x:v>
      </x:c>
      <x:c r="S1944" t="str">
        <x:v>I01943</x:v>
      </x:c>
      <x:c r="T1944" t="str">
        <x:v>R02</x:v>
      </x:c>
      <x:c r="U1944" t="n">
        <x:v>0</x:v>
      </x:c>
      <x:c r="V1944" t="n">
        <x:v>0</x:v>
      </x:c>
    </x:row>
    <x:row r="1945" ht="20" customHeight="1">
      <x:c r="A1945" s="4" t="str">
        <x:v>C01944</x:v>
      </x:c>
      <x:c r="B1945" s="4" t="str">
        <x:v>Motor</x:v>
      </x:c>
      <x:c r="C1945" s="4" t="str">
        <x:v>North</x:v>
      </x:c>
      <x:c r="D1945" s="4" t="str">
        <x:v>Theft</x:v>
      </x:c>
      <x:c r="E1945" s="4" t="str">
        <x:v>Medium</x:v>
      </x:c>
      <x:c r="F1945" s="10" t="n">
        <x:v>115044.59</x:v>
      </x:c>
      <x:c r="G1945" s="10" t="n">
        <x:v>12115.29</x:v>
      </x:c>
      <x:c r="H1945" s="11" t="n">
        <x:v>9</x:v>
      </x:c>
      <x:c r="I1945" s="11" t="str">
        <x:v>Settled</x:v>
      </x:c>
      <x:c r="J1945" s="11" t="n">
        <x:v>5</x:v>
      </x:c>
      <x:c r="K1945" s="11" t="n">
        <x:v>28</x:v>
      </x:c>
      <x:c r="L1945" s="11" t="n">
        <x:v>1</x:v>
      </x:c>
      <x:c r="M1945" s="4" t="str">
        <x:v>2025-07</x:v>
      </x:c>
      <x:c r="N1945" s="4" t="n">
        <x:f>IF(AND(I1945="Settled",ISNUMBER(K1945)),1,0)</x:f>
        <x:v>1</x:v>
      </x:c>
      <x:c r="O1945" s="4" t="n">
        <x:f>IF(N1945=1,IF(K1945&gt;Summary!$B$5,1,0),"")</x:f>
        <x:v>0</x:v>
      </x:c>
      <x:c r="P1945" s="12" t="n">
        <x:f>IF(AND(ISNUMBER(F1945),ISNUMBER(G1945),G1945&gt;0),F1945/G1945,"")</x:f>
        <x:v>9.495818094325434</x:v>
      </x:c>
      <x:c r="Q1945" s="14" t="d">
        <x:v>2025-07-28T00:00:00.000Z</x:v>
      </x:c>
      <x:c r="R1945" t="str">
        <x:v>P01386</x:v>
      </x:c>
      <x:c r="S1945" t="str">
        <x:v>I01944</x:v>
      </x:c>
      <x:c r="T1945" t="str">
        <x:v>R02</x:v>
      </x:c>
      <x:c r="U1945" t="n">
        <x:v>0</x:v>
      </x:c>
      <x:c r="V1945" t="n">
        <x:v>0</x:v>
      </x:c>
    </x:row>
    <x:row r="1946" ht="20" customHeight="1">
      <x:c r="A1946" s="4" t="str">
        <x:v>C01945</x:v>
      </x:c>
      <x:c r="B1946" s="4" t="str">
        <x:v>Motor</x:v>
      </x:c>
      <x:c r="C1946" s="4" t="str">
        <x:v>West</x:v>
      </x:c>
      <x:c r="D1946" s="4" t="str">
        <x:v>Collision</x:v>
      </x:c>
      <x:c r="E1946" s="4" t="str">
        <x:v>Unknown</x:v>
      </x:c>
      <x:c r="F1946" s="10" t="n">
        <x:v>34945.88</x:v>
      </x:c>
      <x:c r="G1946" s="10" t="n">
        <x:v>16507.68</x:v>
      </x:c>
      <x:c r="H1946" s="11" t="n">
        <x:v>8</x:v>
      </x:c>
      <x:c r="I1946" s="11" t="str">
        <x:v>Settled</x:v>
      </x:c>
      <x:c r="J1946" s="11" t="n">
        <x:v>3</x:v>
      </x:c>
      <x:c r="K1946" s="11" t="n">
        <x:v>15</x:v>
      </x:c>
      <x:c r="L1946" s="11" t="n">
        <x:v>0</x:v>
      </x:c>
      <x:c r="M1946" s="4" t="str">
        <x:v>2025-05</x:v>
      </x:c>
      <x:c r="N1946" s="4" t="n">
        <x:f>IF(AND(I1946="Settled",ISNUMBER(K1946)),1,0)</x:f>
        <x:v>1</x:v>
      </x:c>
      <x:c r="O1946" s="4" t="n">
        <x:f>IF(N1946=1,IF(K1946&gt;Summary!$B$5,1,0),"")</x:f>
        <x:v>0</x:v>
      </x:c>
      <x:c r="P1946" s="12" t="n">
        <x:f>IF(AND(ISNUMBER(F1946),ISNUMBER(G1946),G1946&gt;0),F1946/G1946,"")</x:f>
        <x:v>2.116946778711484</x:v>
      </x:c>
      <x:c r="Q1946" s="14" t="d">
        <x:v>2025-05-19T00:00:00.000Z</x:v>
      </x:c>
      <x:c r="R1946" t="str">
        <x:v>P00176</x:v>
      </x:c>
      <x:c r="S1946" t="str">
        <x:v>I01945</x:v>
      </x:c>
      <x:c r="T1946" t="str">
        <x:v>R03</x:v>
      </x:c>
      <x:c r="U1946" t="n">
        <x:v>0</x:v>
      </x:c>
      <x:c r="V1946" t="n">
        <x:v>0</x:v>
      </x:c>
    </x:row>
    <x:row r="1947" ht="20" customHeight="1">
      <x:c r="A1947" s="4" t="str">
        <x:v>C01946</x:v>
      </x:c>
      <x:c r="B1947" s="4" t="str">
        <x:v>Motor</x:v>
      </x:c>
      <x:c r="C1947" s="4" t="str">
        <x:v>West</x:v>
      </x:c>
      <x:c r="D1947" s="4" t="str">
        <x:v>Collision</x:v>
      </x:c>
      <x:c r="E1947" s="4" t="str">
        <x:v>Low</x:v>
      </x:c>
      <x:c r="F1947" s="10" t="n">
        <x:v>10951.89</x:v>
      </x:c>
      <x:c r="G1947" s="10" t="n">
        <x:v>2943.27</x:v>
      </x:c>
      <x:c r="H1947" s="11" t="n">
        <x:v>2</x:v>
      </x:c>
      <x:c r="I1947" s="11" t="str">
        <x:v>Settled</x:v>
      </x:c>
      <x:c r="J1947" s="11" t="n">
        <x:v>4</x:v>
      </x:c>
      <x:c r="K1947" s="11"/>
      <x:c r="L1947" s="11" t="n">
        <x:v>0</x:v>
      </x:c>
      <x:c r="M1947" s="4" t="str">
        <x:v>2025-06</x:v>
      </x:c>
      <x:c r="N1947" s="4" t="n">
        <x:f>IF(AND(I1947="Settled",ISNUMBER(K1947)),1,0)</x:f>
        <x:v>0</x:v>
      </x:c>
      <x:c r="O1947" s="4" t="str">
        <x:f>IF(N1947=1,IF(K1947&gt;Summary!$B$5,1,0),"")</x:f>
      </x:c>
      <x:c r="P1947" s="12" t="n">
        <x:f>IF(AND(ISNUMBER(F1947),ISNUMBER(G1947),G1947&gt;0),F1947/G1947,"")</x:f>
        <x:v>3.72099399647331</x:v>
      </x:c>
      <x:c r="Q1947" s="14" t="d">
        <x:v>2025-06-04T00:00:00.000Z</x:v>
      </x:c>
      <x:c r="R1947" t="str">
        <x:v>P00354</x:v>
      </x:c>
      <x:c r="S1947" t="str">
        <x:v>I01946</x:v>
      </x:c>
      <x:c r="T1947" t="str">
        <x:v>R03</x:v>
      </x:c>
      <x:c r="U1947" t="n">
        <x:v>0</x:v>
      </x:c>
      <x:c r="V1947" t="n">
        <x:v>0</x:v>
      </x:c>
    </x:row>
    <x:row r="1948" ht="20" customHeight="1">
      <x:c r="A1948" s="4" t="str">
        <x:v>C01947</x:v>
      </x:c>
      <x:c r="B1948" s="4" t="str">
        <x:v>Property</x:v>
      </x:c>
      <x:c r="C1948" s="4" t="str">
        <x:v>South</x:v>
      </x:c>
      <x:c r="D1948" s="4" t="str">
        <x:v>Fire</x:v>
      </x:c>
      <x:c r="E1948" s="4" t="str">
        <x:v>Medium</x:v>
      </x:c>
      <x:c r="F1948" s="10" t="n">
        <x:v>346482.72</x:v>
      </x:c>
      <x:c r="G1948" s="10" t="n">
        <x:v>6917.14</x:v>
      </x:c>
      <x:c r="H1948" s="11" t="n">
        <x:v>9</x:v>
      </x:c>
      <x:c r="I1948" s="11" t="str">
        <x:v>Settled</x:v>
      </x:c>
      <x:c r="J1948" s="11" t="n">
        <x:v>5</x:v>
      </x:c>
      <x:c r="K1948" s="11" t="n">
        <x:v>24</x:v>
      </x:c>
      <x:c r="L1948" s="11" t="n">
        <x:v>1</x:v>
      </x:c>
      <x:c r="M1948" s="4" t="str">
        <x:v>2025-07</x:v>
      </x:c>
      <x:c r="N1948" s="4" t="n">
        <x:f>IF(AND(I1948="Settled",ISNUMBER(K1948)),1,0)</x:f>
        <x:v>1</x:v>
      </x:c>
      <x:c r="O1948" s="4" t="n">
        <x:f>IF(N1948=1,IF(K1948&gt;Summary!$B$5,1,0),"")</x:f>
        <x:v>0</x:v>
      </x:c>
      <x:c r="P1948" s="12" t="n">
        <x:f>IF(AND(ISNUMBER(F1948),ISNUMBER(G1948),G1948&gt;0),F1948/G1948,"")</x:f>
        <x:v>50.09045935169737</x:v>
      </x:c>
      <x:c r="Q1948" s="14" t="d">
        <x:v>2025-07-27T00:00:00.000Z</x:v>
      </x:c>
      <x:c r="R1948" t="str">
        <x:v>P00873</x:v>
      </x:c>
      <x:c r="S1948" t="str">
        <x:v>I01947</x:v>
      </x:c>
      <x:c r="T1948" t="str">
        <x:v>R01</x:v>
      </x:c>
      <x:c r="U1948" t="n">
        <x:v>0</x:v>
      </x:c>
      <x:c r="V1948" t="n">
        <x:v>0</x:v>
      </x:c>
    </x:row>
    <x:row r="1949" ht="20" customHeight="1">
      <x:c r="A1949" s="4" t="str">
        <x:v>C01948</x:v>
      </x:c>
      <x:c r="B1949" s="4" t="str">
        <x:v>Property</x:v>
      </x:c>
      <x:c r="C1949" s="4" t="str">
        <x:v>North</x:v>
      </x:c>
      <x:c r="D1949" s="4" t="str">
        <x:v>Fire</x:v>
      </x:c>
      <x:c r="E1949" s="4" t="str">
        <x:v>Low</x:v>
      </x:c>
      <x:c r="F1949" s="10" t="n">
        <x:v>98231.46</x:v>
      </x:c>
      <x:c r="G1949" s="10" t="n">
        <x:v>5716.49</x:v>
      </x:c>
      <x:c r="H1949" s="11" t="n">
        <x:v>5</x:v>
      </x:c>
      <x:c r="I1949" s="11" t="str">
        <x:v>Settled</x:v>
      </x:c>
      <x:c r="J1949" s="11" t="n">
        <x:v>5</x:v>
      </x:c>
      <x:c r="K1949" s="11" t="n">
        <x:v>25</x:v>
      </x:c>
      <x:c r="L1949" s="11" t="n">
        <x:v>1</x:v>
      </x:c>
      <x:c r="M1949" s="4" t="str">
        <x:v>2025-08</x:v>
      </x:c>
      <x:c r="N1949" s="4" t="n">
        <x:f>IF(AND(I1949="Settled",ISNUMBER(K1949)),1,0)</x:f>
        <x:v>1</x:v>
      </x:c>
      <x:c r="O1949" s="4" t="n">
        <x:f>IF(N1949=1,IF(K1949&gt;Summary!$B$5,1,0),"")</x:f>
        <x:v>0</x:v>
      </x:c>
      <x:c r="P1949" s="12" t="n">
        <x:f>IF(AND(ISNUMBER(F1949),ISNUMBER(G1949),G1949&gt;0),F1949/G1949,"")</x:f>
        <x:v>17.183876819516872</x:v>
      </x:c>
      <x:c r="Q1949" s="14" t="d">
        <x:v>2025-08-01T00:00:00.000Z</x:v>
      </x:c>
      <x:c r="R1949" t="str">
        <x:v>P00174</x:v>
      </x:c>
      <x:c r="S1949" t="str">
        <x:v>I01948</x:v>
      </x:c>
      <x:c r="T1949" t="str">
        <x:v>R02</x:v>
      </x:c>
      <x:c r="U1949" t="n">
        <x:v>0</x:v>
      </x:c>
      <x:c r="V1949" t="n">
        <x:v>0</x:v>
      </x:c>
    </x:row>
    <x:row r="1950" ht="20" customHeight="1">
      <x:c r="A1950" s="4" t="str">
        <x:v>C01949</x:v>
      </x:c>
      <x:c r="B1950" s="4" t="str">
        <x:v>Motor</x:v>
      </x:c>
      <x:c r="C1950" s="4" t="str">
        <x:v>East</x:v>
      </x:c>
      <x:c r="D1950" s="4" t="str">
        <x:v>Glass Damage</x:v>
      </x:c>
      <x:c r="E1950" s="4" t="str">
        <x:v>Low</x:v>
      </x:c>
      <x:c r="F1950" s="10" t="n">
        <x:v>8580.11</x:v>
      </x:c>
      <x:c r="G1950" s="10" t="n">
        <x:v>13685.13</x:v>
      </x:c>
      <x:c r="H1950" s="11" t="n">
        <x:v>10</x:v>
      </x:c>
      <x:c r="I1950" s="11" t="str">
        <x:v>Pending</x:v>
      </x:c>
      <x:c r="J1950" s="11" t="n">
        <x:v>4</x:v>
      </x:c>
      <x:c r="K1950" s="11"/>
      <x:c r="L1950" s="11" t="n">
        <x:v>0</x:v>
      </x:c>
      <x:c r="M1950" s="4" t="str">
        <x:v>2025-04</x:v>
      </x:c>
      <x:c r="N1950" s="4" t="n">
        <x:f>IF(AND(I1950="Settled",ISNUMBER(K1950)),1,0)</x:f>
        <x:v>0</x:v>
      </x:c>
      <x:c r="O1950" s="4" t="str">
        <x:f>IF(N1950=1,IF(K1950&gt;Summary!$B$5,1,0),"")</x:f>
      </x:c>
      <x:c r="P1950" s="12" t="n">
        <x:f>IF(AND(ISNUMBER(F1950),ISNUMBER(G1950),G1950&gt;0),F1950/G1950,"")</x:f>
        <x:v>0.6269659111751222</x:v>
      </x:c>
      <x:c r="Q1950" s="14" t="d">
        <x:v>2025-04-25T00:00:00.000Z</x:v>
      </x:c>
      <x:c r="R1950" t="str">
        <x:v>P00488</x:v>
      </x:c>
      <x:c r="S1950" t="str">
        <x:v>I01949</x:v>
      </x:c>
      <x:c r="T1950" t="str">
        <x:v>R04</x:v>
      </x:c>
      <x:c r="U1950" t="n">
        <x:v>0</x:v>
      </x:c>
      <x:c r="V1950" t="n">
        <x:v>0</x:v>
      </x:c>
    </x:row>
    <x:row r="1951" ht="20" customHeight="1">
      <x:c r="A1951" s="4" t="str">
        <x:v>C01950</x:v>
      </x:c>
      <x:c r="B1951" s="4" t="str">
        <x:v>Motor</x:v>
      </x:c>
      <x:c r="C1951" s="4" t="str">
        <x:v>West</x:v>
      </x:c>
      <x:c r="D1951" s="4" t="str">
        <x:v>Glass Damage</x:v>
      </x:c>
      <x:c r="E1951" s="4" t="str">
        <x:v>High</x:v>
      </x:c>
      <x:c r="F1951" s="10" t="n">
        <x:v>39914.26</x:v>
      </x:c>
      <x:c r="G1951" s="10" t="n">
        <x:v>11083.81</x:v>
      </x:c>
      <x:c r="H1951" s="11" t="n">
        <x:v>8</x:v>
      </x:c>
      <x:c r="I1951" s="11" t="str">
        <x:v>Settled</x:v>
      </x:c>
      <x:c r="J1951" s="11" t="n">
        <x:v>4</x:v>
      </x:c>
      <x:c r="K1951" s="11" t="n">
        <x:v>35</x:v>
      </x:c>
      <x:c r="L1951" s="11" t="n">
        <x:v>1</x:v>
      </x:c>
      <x:c r="M1951" s="4" t="str">
        <x:v>2025-07</x:v>
      </x:c>
      <x:c r="N1951" s="4" t="n">
        <x:f>IF(AND(I1951="Settled",ISNUMBER(K1951)),1,0)</x:f>
        <x:v>1</x:v>
      </x:c>
      <x:c r="O1951" s="4" t="n">
        <x:f>IF(N1951=1,IF(K1951&gt;Summary!$B$5,1,0),"")</x:f>
        <x:v>1</x:v>
      </x:c>
      <x:c r="P1951" s="12" t="n">
        <x:f>IF(AND(ISNUMBER(F1951),ISNUMBER(G1951),G1951&gt;0),F1951/G1951,"")</x:f>
        <x:v>3.6011317408003207</x:v>
      </x:c>
      <x:c r="Q1951" s="14" t="d">
        <x:v>2025-07-14T00:00:00.000Z</x:v>
      </x:c>
      <x:c r="R1951" t="str">
        <x:v>P00017</x:v>
      </x:c>
      <x:c r="S1951" t="str">
        <x:v>I01950</x:v>
      </x:c>
      <x:c r="T1951" t="str">
        <x:v>R03</x:v>
      </x:c>
      <x:c r="U1951" t="n">
        <x:v>0</x:v>
      </x:c>
      <x:c r="V1951" t="n">
        <x:v>0</x:v>
      </x:c>
    </x:row>
    <x:row r="1952" ht="20" customHeight="1">
      <x:c r="A1952" s="4" t="str">
        <x:v>C01951</x:v>
      </x:c>
      <x:c r="B1952" s="4" t="str">
        <x:v>Property</x:v>
      </x:c>
      <x:c r="C1952" s="4" t="str">
        <x:v>West</x:v>
      </x:c>
      <x:c r="D1952" s="4" t="str">
        <x:v>Water Damage</x:v>
      </x:c>
      <x:c r="E1952" s="4" t="str">
        <x:v>Medium</x:v>
      </x:c>
      <x:c r="F1952" s="10" t="n">
        <x:v>183089.96</x:v>
      </x:c>
      <x:c r="G1952" s="10" t="n">
        <x:v>18848.13</x:v>
      </x:c>
      <x:c r="H1952" s="11" t="n">
        <x:v>5</x:v>
      </x:c>
      <x:c r="I1952" s="11" t="str">
        <x:v>Settled</x:v>
      </x:c>
      <x:c r="J1952" s="11" t="n">
        <x:v>3</x:v>
      </x:c>
      <x:c r="K1952" s="11" t="n">
        <x:v>15</x:v>
      </x:c>
      <x:c r="L1952" s="11" t="n">
        <x:v>0</x:v>
      </x:c>
      <x:c r="M1952" s="4" t="str">
        <x:v>2025-04</x:v>
      </x:c>
      <x:c r="N1952" s="4" t="n">
        <x:f>IF(AND(I1952="Settled",ISNUMBER(K1952)),1,0)</x:f>
        <x:v>1</x:v>
      </x:c>
      <x:c r="O1952" s="4" t="n">
        <x:f>IF(N1952=1,IF(K1952&gt;Summary!$B$5,1,0),"")</x:f>
        <x:v>0</x:v>
      </x:c>
      <x:c r="P1952" s="12" t="n">
        <x:f>IF(AND(ISNUMBER(F1952),ISNUMBER(G1952),G1952&gt;0),F1952/G1952,"")</x:f>
        <x:v>9.713958891412569</x:v>
      </x:c>
      <x:c r="Q1952" s="14" t="d">
        <x:v>2025-04-15T00:00:00.000Z</x:v>
      </x:c>
      <x:c r="R1952" t="str">
        <x:v>P00799</x:v>
      </x:c>
      <x:c r="S1952" t="str">
        <x:v>I01951</x:v>
      </x:c>
      <x:c r="T1952" t="str">
        <x:v>R03</x:v>
      </x:c>
      <x:c r="U1952" t="n">
        <x:v>0</x:v>
      </x:c>
      <x:c r="V1952" t="n">
        <x:v>0</x:v>
      </x:c>
    </x:row>
    <x:row r="1953" ht="20" customHeight="1">
      <x:c r="A1953" s="4" t="str">
        <x:v>C01952</x:v>
      </x:c>
      <x:c r="B1953" s="4" t="str">
        <x:v>Motor</x:v>
      </x:c>
      <x:c r="C1953" s="4" t="str">
        <x:v>North</x:v>
      </x:c>
      <x:c r="D1953" s="4" t="str">
        <x:v>Glass Damage</x:v>
      </x:c>
      <x:c r="E1953" s="4" t="str">
        <x:v>Medium</x:v>
      </x:c>
      <x:c r="F1953" s="10" t="n">
        <x:v>21235.14</x:v>
      </x:c>
      <x:c r="G1953" s="10" t="n">
        <x:v>12026.76</x:v>
      </x:c>
      <x:c r="H1953" s="11" t="n">
        <x:v>8</x:v>
      </x:c>
      <x:c r="I1953" s="11" t="str">
        <x:v>Rejected</x:v>
      </x:c>
      <x:c r="J1953" s="11" t="n">
        <x:v>4</x:v>
      </x:c>
      <x:c r="K1953" s="11"/>
      <x:c r="L1953" s="11" t="n">
        <x:v>0</x:v>
      </x:c>
      <x:c r="M1953" s="4" t="str">
        <x:v>2025-12</x:v>
      </x:c>
      <x:c r="N1953" s="4" t="n">
        <x:f>IF(AND(I1953="Settled",ISNUMBER(K1953)),1,0)</x:f>
        <x:v>0</x:v>
      </x:c>
      <x:c r="O1953" s="4" t="str">
        <x:f>IF(N1953=1,IF(K1953&gt;Summary!$B$5,1,0),"")</x:f>
      </x:c>
      <x:c r="P1953" s="12" t="n">
        <x:f>IF(AND(ISNUMBER(F1953),ISNUMBER(G1953),G1953&gt;0),F1953/G1953,"")</x:f>
        <x:v>1.7656575835885973</x:v>
      </x:c>
      <x:c r="Q1953" s="14" t="d">
        <x:v>2025-12-11T00:00:00.000Z</x:v>
      </x:c>
      <x:c r="R1953" t="str">
        <x:v>P01145</x:v>
      </x:c>
      <x:c r="S1953" t="str">
        <x:v>I01952</x:v>
      </x:c>
      <x:c r="T1953" t="str">
        <x:v>R02</x:v>
      </x:c>
      <x:c r="U1953" t="n">
        <x:v>0</x:v>
      </x:c>
      <x:c r="V1953" t="n">
        <x:v>0</x:v>
      </x:c>
    </x:row>
    <x:row r="1954" ht="20" customHeight="1">
      <x:c r="A1954" s="4" t="str">
        <x:v>C01953</x:v>
      </x:c>
      <x:c r="B1954" s="4" t="str">
        <x:v>Motor</x:v>
      </x:c>
      <x:c r="C1954" s="4" t="str">
        <x:v>North</x:v>
      </x:c>
      <x:c r="D1954" s="4" t="str">
        <x:v>Glass Damage</x:v>
      </x:c>
      <x:c r="E1954" s="4" t="str">
        <x:v>Medium</x:v>
      </x:c>
      <x:c r="F1954" s="10" t="n">
        <x:v>7722.81</x:v>
      </x:c>
      <x:c r="G1954" s="10" t="n">
        <x:v>5605.46</x:v>
      </x:c>
      <x:c r="H1954" s="11" t="n">
        <x:v>10</x:v>
      </x:c>
      <x:c r="I1954" s="11" t="str">
        <x:v>Rejected</x:v>
      </x:c>
      <x:c r="J1954" s="11" t="n">
        <x:v>2</x:v>
      </x:c>
      <x:c r="K1954" s="11"/>
      <x:c r="L1954" s="11" t="n">
        <x:v>0</x:v>
      </x:c>
      <x:c r="M1954" s="4" t="str">
        <x:v>2025-07</x:v>
      </x:c>
      <x:c r="N1954" s="4" t="n">
        <x:f>IF(AND(I1954="Settled",ISNUMBER(K1954)),1,0)</x:f>
        <x:v>0</x:v>
      </x:c>
      <x:c r="O1954" s="4" t="str">
        <x:f>IF(N1954=1,IF(K1954&gt;Summary!$B$5,1,0),"")</x:f>
      </x:c>
      <x:c r="P1954" s="12" t="n">
        <x:f>IF(AND(ISNUMBER(F1954),ISNUMBER(G1954),G1954&gt;0),F1954/G1954,"")</x:f>
        <x:v>1.3777299276062982</x:v>
      </x:c>
      <x:c r="Q1954" s="14" t="d">
        <x:v>2025-07-15T00:00:00.000Z</x:v>
      </x:c>
      <x:c r="R1954" t="str">
        <x:v>P00660</x:v>
      </x:c>
      <x:c r="S1954" t="str">
        <x:v>I01953</x:v>
      </x:c>
      <x:c r="T1954" t="str">
        <x:v>R02</x:v>
      </x:c>
      <x:c r="U1954" t="n">
        <x:v>0</x:v>
      </x:c>
      <x:c r="V1954" t="n">
        <x:v>0</x:v>
      </x:c>
    </x:row>
    <x:row r="1955" ht="20" customHeight="1">
      <x:c r="A1955" s="4" t="str">
        <x:v>C01954</x:v>
      </x:c>
      <x:c r="B1955" s="4" t="str">
        <x:v>Motor</x:v>
      </x:c>
      <x:c r="C1955" s="4" t="str">
        <x:v>North</x:v>
      </x:c>
      <x:c r="D1955" s="4" t="str">
        <x:v>Collision</x:v>
      </x:c>
      <x:c r="E1955" s="4" t="str">
        <x:v>Medium</x:v>
      </x:c>
      <x:c r="F1955" s="10" t="n">
        <x:v>59582.64</x:v>
      </x:c>
      <x:c r="G1955" s="10" t="n">
        <x:v>9836.69</x:v>
      </x:c>
      <x:c r="H1955" s="11" t="n">
        <x:v>4</x:v>
      </x:c>
      <x:c r="I1955" s="11" t="str">
        <x:v>Settled</x:v>
      </x:c>
      <x:c r="J1955" s="11" t="n">
        <x:v>2</x:v>
      </x:c>
      <x:c r="K1955" s="11" t="n">
        <x:v>20</x:v>
      </x:c>
      <x:c r="L1955" s="11" t="n">
        <x:v>0</x:v>
      </x:c>
      <x:c r="M1955" s="4" t="str">
        <x:v>2025-11</x:v>
      </x:c>
      <x:c r="N1955" s="4" t="n">
        <x:f>IF(AND(I1955="Settled",ISNUMBER(K1955)),1,0)</x:f>
        <x:v>1</x:v>
      </x:c>
      <x:c r="O1955" s="4" t="n">
        <x:f>IF(N1955=1,IF(K1955&gt;Summary!$B$5,1,0),"")</x:f>
        <x:v>0</x:v>
      </x:c>
      <x:c r="P1955" s="12" t="n">
        <x:f>IF(AND(ISNUMBER(F1955),ISNUMBER(G1955),G1955&gt;0),F1955/G1955,"")</x:f>
        <x:v>6.057183869777333</x:v>
      </x:c>
      <x:c r="Q1955" s="14" t="d">
        <x:v>2025-11-02T00:00:00.000Z</x:v>
      </x:c>
      <x:c r="R1955" t="str">
        <x:v>P00411</x:v>
      </x:c>
      <x:c r="S1955" t="str">
        <x:v>I01954</x:v>
      </x:c>
      <x:c r="T1955" t="str">
        <x:v>R02</x:v>
      </x:c>
      <x:c r="U1955" t="n">
        <x:v>0</x:v>
      </x:c>
      <x:c r="V1955" t="n">
        <x:v>0</x:v>
      </x:c>
    </x:row>
    <x:row r="1956" ht="20" customHeight="1">
      <x:c r="A1956" s="4" t="str">
        <x:v>C01955</x:v>
      </x:c>
      <x:c r="B1956" s="4" t="str">
        <x:v>Motor</x:v>
      </x:c>
      <x:c r="C1956" s="4" t="str">
        <x:v>Central</x:v>
      </x:c>
      <x:c r="D1956" s="4" t="str">
        <x:v>Glass Damage</x:v>
      </x:c>
      <x:c r="E1956" s="4" t="str">
        <x:v>Low</x:v>
      </x:c>
      <x:c r="F1956" s="10" t="n">
        <x:v>3627.36</x:v>
      </x:c>
      <x:c r="G1956" s="10" t="n">
        <x:v>7287.18</x:v>
      </x:c>
      <x:c r="H1956" s="11" t="n">
        <x:v>3</x:v>
      </x:c>
      <x:c r="I1956" s="11" t="str">
        <x:v>Settled</x:v>
      </x:c>
      <x:c r="J1956" s="11" t="n">
        <x:v>3</x:v>
      </x:c>
      <x:c r="K1956" s="11" t="n">
        <x:v>18</x:v>
      </x:c>
      <x:c r="L1956" s="11" t="n">
        <x:v>0</x:v>
      </x:c>
      <x:c r="M1956" s="4" t="str">
        <x:v>2025-05</x:v>
      </x:c>
      <x:c r="N1956" s="4" t="n">
        <x:f>IF(AND(I1956="Settled",ISNUMBER(K1956)),1,0)</x:f>
        <x:v>1</x:v>
      </x:c>
      <x:c r="O1956" s="4" t="n">
        <x:f>IF(N1956=1,IF(K1956&gt;Summary!$B$5,1,0),"")</x:f>
        <x:v>0</x:v>
      </x:c>
      <x:c r="P1956" s="12" t="n">
        <x:f>IF(AND(ISNUMBER(F1956),ISNUMBER(G1956),G1956&gt;0),F1956/G1956,"")</x:f>
        <x:v>0.49777280100121035</x:v>
      </x:c>
      <x:c r="Q1956" s="14" t="d">
        <x:v>2025-05-19T00:00:00.000Z</x:v>
      </x:c>
      <x:c r="R1956" t="str">
        <x:v>P00679</x:v>
      </x:c>
      <x:c r="S1956" t="str">
        <x:v>I01955</x:v>
      </x:c>
      <x:c r="T1956" t="str">
        <x:v>R05</x:v>
      </x:c>
      <x:c r="U1956" t="n">
        <x:v>0</x:v>
      </x:c>
      <x:c r="V1956" t="n">
        <x:v>0</x:v>
      </x:c>
    </x:row>
    <x:row r="1957" ht="20" customHeight="1">
      <x:c r="A1957" s="4" t="str">
        <x:v>C01956</x:v>
      </x:c>
      <x:c r="B1957" s="4" t="str">
        <x:v>Property</x:v>
      </x:c>
      <x:c r="C1957" s="4" t="str">
        <x:v>South</x:v>
      </x:c>
      <x:c r="D1957" s="4" t="str">
        <x:v>Flood</x:v>
      </x:c>
      <x:c r="E1957" s="4" t="str">
        <x:v>Medium</x:v>
      </x:c>
      <x:c r="F1957" s="10" t="n">
        <x:v>93173.1</x:v>
      </x:c>
      <x:c r="G1957" s="10" t="n">
        <x:v>3649.47</x:v>
      </x:c>
      <x:c r="H1957" s="11" t="n">
        <x:v>9</x:v>
      </x:c>
      <x:c r="I1957" s="11" t="str">
        <x:v>Settled</x:v>
      </x:c>
      <x:c r="J1957" s="11" t="n">
        <x:v>2</x:v>
      </x:c>
      <x:c r="K1957" s="11" t="n">
        <x:v>15</x:v>
      </x:c>
      <x:c r="L1957" s="11" t="n">
        <x:v>0</x:v>
      </x:c>
      <x:c r="M1957" s="4" t="str">
        <x:v>2025-05</x:v>
      </x:c>
      <x:c r="N1957" s="4" t="n">
        <x:f>IF(AND(I1957="Settled",ISNUMBER(K1957)),1,0)</x:f>
        <x:v>1</x:v>
      </x:c>
      <x:c r="O1957" s="4" t="n">
        <x:f>IF(N1957=1,IF(K1957&gt;Summary!$B$5,1,0),"")</x:f>
        <x:v>0</x:v>
      </x:c>
      <x:c r="P1957" s="12" t="n">
        <x:f>IF(AND(ISNUMBER(F1957),ISNUMBER(G1957),G1957&gt;0),F1957/G1957,"")</x:f>
        <x:v>25.530583893003644</x:v>
      </x:c>
      <x:c r="Q1957" s="14" t="d">
        <x:v>2025-05-24T00:00:00.000Z</x:v>
      </x:c>
      <x:c r="R1957" t="str">
        <x:v>P00816</x:v>
      </x:c>
      <x:c r="S1957" t="str">
        <x:v>I01956</x:v>
      </x:c>
      <x:c r="T1957" t="str">
        <x:v>R01</x:v>
      </x:c>
      <x:c r="U1957" t="n">
        <x:v>0</x:v>
      </x:c>
      <x:c r="V1957" t="n">
        <x:v>0</x:v>
      </x:c>
    </x:row>
    <x:row r="1958" ht="20" customHeight="1">
      <x:c r="A1958" s="4" t="str">
        <x:v>C01957</x:v>
      </x:c>
      <x:c r="B1958" s="4" t="str">
        <x:v>Motor</x:v>
      </x:c>
      <x:c r="C1958" s="4" t="str">
        <x:v>North</x:v>
      </x:c>
      <x:c r="D1958" s="4" t="str">
        <x:v>Collision</x:v>
      </x:c>
      <x:c r="E1958" s="4" t="str">
        <x:v>Low</x:v>
      </x:c>
      <x:c r="F1958" s="10" t="n">
        <x:v>9066.12</x:v>
      </x:c>
      <x:c r="G1958" s="10" t="n">
        <x:v>14812.22</x:v>
      </x:c>
      <x:c r="H1958" s="11" t="n">
        <x:v>7</x:v>
      </x:c>
      <x:c r="I1958" s="11" t="str">
        <x:v>Settled</x:v>
      </x:c>
      <x:c r="J1958" s="11" t="n">
        <x:v>3</x:v>
      </x:c>
      <x:c r="K1958" s="11"/>
      <x:c r="L1958" s="11" t="n">
        <x:v>0</x:v>
      </x:c>
      <x:c r="M1958" s="4" t="str">
        <x:v>2025-04</x:v>
      </x:c>
      <x:c r="N1958" s="4" t="n">
        <x:f>IF(AND(I1958="Settled",ISNUMBER(K1958)),1,0)</x:f>
        <x:v>0</x:v>
      </x:c>
      <x:c r="O1958" s="4" t="str">
        <x:f>IF(N1958=1,IF(K1958&gt;Summary!$B$5,1,0),"")</x:f>
      </x:c>
      <x:c r="P1958" s="12" t="n">
        <x:f>IF(AND(ISNUMBER(F1958),ISNUMBER(G1958),G1958&gt;0),F1958/G1958,"")</x:f>
        <x:v>0.6120703041137656</x:v>
      </x:c>
      <x:c r="Q1958" s="14" t="d">
        <x:v>2025-04-16T00:00:00.000Z</x:v>
      </x:c>
      <x:c r="R1958" t="str">
        <x:v>P00266</x:v>
      </x:c>
      <x:c r="S1958" t="str">
        <x:v>I01957</x:v>
      </x:c>
      <x:c r="T1958" t="str">
        <x:v>R02</x:v>
      </x:c>
      <x:c r="U1958" t="n">
        <x:v>0</x:v>
      </x:c>
      <x:c r="V1958" t="n">
        <x:v>0</x:v>
      </x:c>
    </x:row>
    <x:row r="1959" ht="20" customHeight="1">
      <x:c r="A1959" s="4" t="str">
        <x:v>C01958</x:v>
      </x:c>
      <x:c r="B1959" s="4" t="str">
        <x:v>Property</x:v>
      </x:c>
      <x:c r="C1959" s="4" t="str">
        <x:v>South</x:v>
      </x:c>
      <x:c r="D1959" s="4" t="str">
        <x:v>Water Damage</x:v>
      </x:c>
      <x:c r="E1959" s="4" t="str">
        <x:v>Medium</x:v>
      </x:c>
      <x:c r="F1959" s="10"/>
      <x:c r="G1959" s="10" t="n">
        <x:v>7563.66</x:v>
      </x:c>
      <x:c r="H1959" s="11" t="n">
        <x:v>6</x:v>
      </x:c>
      <x:c r="I1959" s="11" t="str">
        <x:v>Settled</x:v>
      </x:c>
      <x:c r="J1959" s="11" t="n">
        <x:v>2</x:v>
      </x:c>
      <x:c r="K1959" s="11" t="n">
        <x:v>16</x:v>
      </x:c>
      <x:c r="L1959" s="11" t="n">
        <x:v>0</x:v>
      </x:c>
      <x:c r="M1959" s="4" t="str">
        <x:v>2025-07</x:v>
      </x:c>
      <x:c r="N1959" s="4" t="n">
        <x:f>IF(AND(I1959="Settled",ISNUMBER(K1959)),1,0)</x:f>
        <x:v>1</x:v>
      </x:c>
      <x:c r="O1959" s="4" t="n">
        <x:f>IF(N1959=1,IF(K1959&gt;Summary!$B$5,1,0),"")</x:f>
        <x:v>0</x:v>
      </x:c>
      <x:c r="P1959" s="12" t="str">
        <x:f>IF(AND(ISNUMBER(F1959),ISNUMBER(G1959),G1959&gt;0),F1959/G1959,"")</x:f>
      </x:c>
      <x:c r="Q1959" s="14" t="d">
        <x:v>2025-07-28T00:00:00.000Z</x:v>
      </x:c>
      <x:c r="R1959" t="str">
        <x:v>P00179</x:v>
      </x:c>
      <x:c r="S1959" t="str">
        <x:v>I01958</x:v>
      </x:c>
      <x:c r="T1959" t="str">
        <x:v>R01</x:v>
      </x:c>
      <x:c r="U1959" t="n">
        <x:v>0</x:v>
      </x:c>
      <x:c r="V1959" t="n">
        <x:v>1</x:v>
      </x:c>
    </x:row>
    <x:row r="1960" ht="20" customHeight="1">
      <x:c r="A1960" s="4" t="str">
        <x:v>C01959</x:v>
      </x:c>
      <x:c r="B1960" s="4" t="str">
        <x:v>Property</x:v>
      </x:c>
      <x:c r="C1960" s="4" t="str">
        <x:v>North</x:v>
      </x:c>
      <x:c r="D1960" s="4" t="str">
        <x:v>Flood</x:v>
      </x:c>
      <x:c r="E1960" s="4" t="str">
        <x:v>Low</x:v>
      </x:c>
      <x:c r="F1960" s="10" t="n">
        <x:v>69179.14</x:v>
      </x:c>
      <x:c r="G1960" s="10" t="n">
        <x:v>8195.22</x:v>
      </x:c>
      <x:c r="H1960" s="11" t="n">
        <x:v>1</x:v>
      </x:c>
      <x:c r="I1960" s="11" t="str">
        <x:v>Settled</x:v>
      </x:c>
      <x:c r="J1960" s="11" t="n">
        <x:v>3</x:v>
      </x:c>
      <x:c r="K1960" s="11" t="n">
        <x:v>18</x:v>
      </x:c>
      <x:c r="L1960" s="11" t="n">
        <x:v>0</x:v>
      </x:c>
      <x:c r="M1960" s="4" t="str">
        <x:v>2025-08</x:v>
      </x:c>
      <x:c r="N1960" s="4" t="n">
        <x:f>IF(AND(I1960="Settled",ISNUMBER(K1960)),1,0)</x:f>
        <x:v>1</x:v>
      </x:c>
      <x:c r="O1960" s="4" t="n">
        <x:f>IF(N1960=1,IF(K1960&gt;Summary!$B$5,1,0),"")</x:f>
        <x:v>0</x:v>
      </x:c>
      <x:c r="P1960" s="12" t="n">
        <x:f>IF(AND(ISNUMBER(F1960),ISNUMBER(G1960),G1960&gt;0),F1960/G1960,"")</x:f>
        <x:v>8.441401207045082</x:v>
      </x:c>
      <x:c r="Q1960" s="14" t="d">
        <x:v>2025-08-13T00:00:00.000Z</x:v>
      </x:c>
      <x:c r="R1960" t="str">
        <x:v>P00291</x:v>
      </x:c>
      <x:c r="S1960" t="str">
        <x:v>I01959</x:v>
      </x:c>
      <x:c r="T1960" t="str">
        <x:v>R02</x:v>
      </x:c>
      <x:c r="U1960" t="n">
        <x:v>0</x:v>
      </x:c>
      <x:c r="V1960" t="n">
        <x:v>0</x:v>
      </x:c>
    </x:row>
    <x:row r="1961" ht="20" customHeight="1">
      <x:c r="A1961" s="4" t="str">
        <x:v>C01960</x:v>
      </x:c>
      <x:c r="B1961" s="4" t="str">
        <x:v>Property</x:v>
      </x:c>
      <x:c r="C1961" s="4" t="str">
        <x:v>West</x:v>
      </x:c>
      <x:c r="D1961" s="4" t="str">
        <x:v>Water Damage</x:v>
      </x:c>
      <x:c r="E1961" s="4" t="str">
        <x:v>High</x:v>
      </x:c>
      <x:c r="F1961" s="10" t="n">
        <x:v>121681.28</x:v>
      </x:c>
      <x:c r="G1961" s="10" t="n">
        <x:v>19333.58</x:v>
      </x:c>
      <x:c r="H1961" s="11" t="n">
        <x:v>5</x:v>
      </x:c>
      <x:c r="I1961" s="11" t="str">
        <x:v>Settled</x:v>
      </x:c>
      <x:c r="J1961" s="11" t="n">
        <x:v>3</x:v>
      </x:c>
      <x:c r="K1961" s="11" t="n">
        <x:v>19</x:v>
      </x:c>
      <x:c r="L1961" s="11" t="n">
        <x:v>0</x:v>
      </x:c>
      <x:c r="M1961" s="4" t="str">
        <x:v>2025-07</x:v>
      </x:c>
      <x:c r="N1961" s="4" t="n">
        <x:f>IF(AND(I1961="Settled",ISNUMBER(K1961)),1,0)</x:f>
        <x:v>1</x:v>
      </x:c>
      <x:c r="O1961" s="4" t="n">
        <x:f>IF(N1961=1,IF(K1961&gt;Summary!$B$5,1,0),"")</x:f>
        <x:v>0</x:v>
      </x:c>
      <x:c r="P1961" s="12" t="n">
        <x:f>IF(AND(ISNUMBER(F1961),ISNUMBER(G1961),G1961&gt;0),F1961/G1961,"")</x:f>
        <x:v>6.2937790104057285</x:v>
      </x:c>
      <x:c r="Q1961" s="14" t="d">
        <x:v>2025-07-26T00:00:00.000Z</x:v>
      </x:c>
      <x:c r="R1961" t="str">
        <x:v>P01577</x:v>
      </x:c>
      <x:c r="S1961" t="str">
        <x:v>I01960</x:v>
      </x:c>
      <x:c r="T1961" t="str">
        <x:v>R03</x:v>
      </x:c>
      <x:c r="U1961" t="n">
        <x:v>0</x:v>
      </x:c>
      <x:c r="V1961" t="n">
        <x:v>0</x:v>
      </x:c>
    </x:row>
    <x:row r="1962" ht="20" customHeight="1">
      <x:c r="A1962" s="4" t="str">
        <x:v>C01961</x:v>
      </x:c>
      <x:c r="B1962" s="4" t="str">
        <x:v>Motor</x:v>
      </x:c>
      <x:c r="C1962" s="4" t="str">
        <x:v>West</x:v>
      </x:c>
      <x:c r="D1962" s="4" t="str">
        <x:v>Theft</x:v>
      </x:c>
      <x:c r="E1962" s="4" t="str">
        <x:v>Medium</x:v>
      </x:c>
      <x:c r="F1962" s="10" t="n">
        <x:v>40208.08</x:v>
      </x:c>
      <x:c r="G1962" s="10" t="n">
        <x:v>11518.62</x:v>
      </x:c>
      <x:c r="H1962" s="11" t="n">
        <x:v>3</x:v>
      </x:c>
      <x:c r="I1962" s="11" t="str">
        <x:v>Pending</x:v>
      </x:c>
      <x:c r="J1962" s="11" t="n">
        <x:v>4</x:v>
      </x:c>
      <x:c r="K1962" s="11"/>
      <x:c r="L1962" s="11" t="n">
        <x:v>1</x:v>
      </x:c>
      <x:c r="M1962" s="4" t="str">
        <x:v>2025-11</x:v>
      </x:c>
      <x:c r="N1962" s="4" t="n">
        <x:f>IF(AND(I1962="Settled",ISNUMBER(K1962)),1,0)</x:f>
        <x:v>0</x:v>
      </x:c>
      <x:c r="O1962" s="4" t="str">
        <x:f>IF(N1962=1,IF(K1962&gt;Summary!$B$5,1,0),"")</x:f>
      </x:c>
      <x:c r="P1962" s="12" t="n">
        <x:f>IF(AND(ISNUMBER(F1962),ISNUMBER(G1962),G1962&gt;0),F1962/G1962,"")</x:f>
        <x:v>3.490702879337976</x:v>
      </x:c>
      <x:c r="Q1962" s="14" t="d">
        <x:v>2025-11-02T00:00:00.000Z</x:v>
      </x:c>
      <x:c r="R1962" t="str">
        <x:v>P01157</x:v>
      </x:c>
      <x:c r="S1962" t="str">
        <x:v>I01961</x:v>
      </x:c>
      <x:c r="T1962" t="str">
        <x:v>R03</x:v>
      </x:c>
      <x:c r="U1962" t="n">
        <x:v>0</x:v>
      </x:c>
      <x:c r="V1962" t="n">
        <x:v>0</x:v>
      </x:c>
    </x:row>
    <x:row r="1963" ht="20" customHeight="1">
      <x:c r="A1963" s="4" t="str">
        <x:v>C01962</x:v>
      </x:c>
      <x:c r="B1963" s="4" t="str">
        <x:v>Property</x:v>
      </x:c>
      <x:c r="C1963" s="4" t="str">
        <x:v>South</x:v>
      </x:c>
      <x:c r="D1963" s="4" t="str">
        <x:v>Fire</x:v>
      </x:c>
      <x:c r="E1963" s="4" t="str">
        <x:v>Medium</x:v>
      </x:c>
      <x:c r="F1963" s="10" t="n">
        <x:v>79626.8</x:v>
      </x:c>
      <x:c r="G1963" s="10" t="n">
        <x:v>6442.74</x:v>
      </x:c>
      <x:c r="H1963" s="11" t="n">
        <x:v>2</x:v>
      </x:c>
      <x:c r="I1963" s="11" t="str">
        <x:v>Settled</x:v>
      </x:c>
      <x:c r="J1963" s="11" t="n">
        <x:v>5</x:v>
      </x:c>
      <x:c r="K1963" s="11" t="n">
        <x:v>32</x:v>
      </x:c>
      <x:c r="L1963" s="11" t="n">
        <x:v>1</x:v>
      </x:c>
      <x:c r="M1963" s="4" t="str">
        <x:v>2025-07</x:v>
      </x:c>
      <x:c r="N1963" s="4" t="n">
        <x:f>IF(AND(I1963="Settled",ISNUMBER(K1963)),1,0)</x:f>
        <x:v>1</x:v>
      </x:c>
      <x:c r="O1963" s="4" t="n">
        <x:f>IF(N1963=1,IF(K1963&gt;Summary!$B$5,1,0),"")</x:f>
        <x:v>1</x:v>
      </x:c>
      <x:c r="P1963" s="12" t="n">
        <x:f>IF(AND(ISNUMBER(F1963),ISNUMBER(G1963),G1963&gt;0),F1963/G1963,"")</x:f>
        <x:v>12.359151541114496</x:v>
      </x:c>
      <x:c r="Q1963" s="14" t="d">
        <x:v>2025-07-06T00:00:00.000Z</x:v>
      </x:c>
      <x:c r="R1963" t="str">
        <x:v>P00201</x:v>
      </x:c>
      <x:c r="S1963" t="str">
        <x:v>I01962</x:v>
      </x:c>
      <x:c r="T1963" t="str">
        <x:v>R01</x:v>
      </x:c>
      <x:c r="U1963" t="n">
        <x:v>0</x:v>
      </x:c>
      <x:c r="V1963" t="n">
        <x:v>0</x:v>
      </x:c>
    </x:row>
    <x:row r="1964" ht="20" customHeight="1">
      <x:c r="A1964" s="4" t="str">
        <x:v>C01963</x:v>
      </x:c>
      <x:c r="B1964" s="4" t="str">
        <x:v>Motor</x:v>
      </x:c>
      <x:c r="C1964" s="4" t="str">
        <x:v>South</x:v>
      </x:c>
      <x:c r="D1964" s="4" t="str">
        <x:v>Glass Damage</x:v>
      </x:c>
      <x:c r="E1964" s="4" t="str">
        <x:v>Low</x:v>
      </x:c>
      <x:c r="F1964" s="10" t="n">
        <x:v>15746.84</x:v>
      </x:c>
      <x:c r="G1964" s="10" t="n">
        <x:v>25910.41</x:v>
      </x:c>
      <x:c r="H1964" s="11" t="n">
        <x:v>9</x:v>
      </x:c>
      <x:c r="I1964" s="11" t="str">
        <x:v>Pending</x:v>
      </x:c>
      <x:c r="J1964" s="11" t="n">
        <x:v>2</x:v>
      </x:c>
      <x:c r="K1964" s="11"/>
      <x:c r="L1964" s="11" t="n">
        <x:v>0</x:v>
      </x:c>
      <x:c r="M1964" s="4" t="str">
        <x:v>2025-10</x:v>
      </x:c>
      <x:c r="N1964" s="4" t="n">
        <x:f>IF(AND(I1964="Settled",ISNUMBER(K1964)),1,0)</x:f>
        <x:v>0</x:v>
      </x:c>
      <x:c r="O1964" s="4" t="str">
        <x:f>IF(N1964=1,IF(K1964&gt;Summary!$B$5,1,0),"")</x:f>
      </x:c>
      <x:c r="P1964" s="12" t="n">
        <x:f>IF(AND(ISNUMBER(F1964),ISNUMBER(G1964),G1964&gt;0),F1964/G1964,"")</x:f>
        <x:v>0.6077418304071607</x:v>
      </x:c>
      <x:c r="Q1964" s="14" t="d">
        <x:v>2025-10-27T00:00:00.000Z</x:v>
      </x:c>
      <x:c r="R1964" t="str">
        <x:v>P00483</x:v>
      </x:c>
      <x:c r="S1964" t="str">
        <x:v>I01963</x:v>
      </x:c>
      <x:c r="T1964" t="str">
        <x:v>R01</x:v>
      </x:c>
      <x:c r="U1964" t="n">
        <x:v>0</x:v>
      </x:c>
      <x:c r="V1964" t="n">
        <x:v>0</x:v>
      </x:c>
    </x:row>
    <x:row r="1965" ht="20" customHeight="1">
      <x:c r="A1965" s="4" t="str">
        <x:v>C01964</x:v>
      </x:c>
      <x:c r="B1965" s="4" t="str">
        <x:v>Motor</x:v>
      </x:c>
      <x:c r="C1965" s="4" t="str">
        <x:v>North</x:v>
      </x:c>
      <x:c r="D1965" s="4" t="str">
        <x:v>Collision</x:v>
      </x:c>
      <x:c r="E1965" s="4" t="str">
        <x:v>Low</x:v>
      </x:c>
      <x:c r="F1965" s="10" t="n">
        <x:v>23576.67</x:v>
      </x:c>
      <x:c r="G1965" s="10" t="n">
        <x:v>5605.46</x:v>
      </x:c>
      <x:c r="H1965" s="11" t="n">
        <x:v>10</x:v>
      </x:c>
      <x:c r="I1965" s="11" t="str">
        <x:v>Pending</x:v>
      </x:c>
      <x:c r="J1965" s="11" t="n">
        <x:v>2</x:v>
      </x:c>
      <x:c r="K1965" s="11"/>
      <x:c r="L1965" s="11" t="n">
        <x:v>0</x:v>
      </x:c>
      <x:c r="M1965" s="4" t="str">
        <x:v>2025-01</x:v>
      </x:c>
      <x:c r="N1965" s="4" t="n">
        <x:f>IF(AND(I1965="Settled",ISNUMBER(K1965)),1,0)</x:f>
        <x:v>0</x:v>
      </x:c>
      <x:c r="O1965" s="4" t="str">
        <x:f>IF(N1965=1,IF(K1965&gt;Summary!$B$5,1,0),"")</x:f>
      </x:c>
      <x:c r="P1965" s="12" t="n">
        <x:f>IF(AND(ISNUMBER(F1965),ISNUMBER(G1965),G1965&gt;0),F1965/G1965,"")</x:f>
        <x:v>4.206018774551954</x:v>
      </x:c>
      <x:c r="Q1965" s="14" t="d">
        <x:v>2025-01-22T00:00:00.000Z</x:v>
      </x:c>
      <x:c r="R1965" t="str">
        <x:v>P00660</x:v>
      </x:c>
      <x:c r="S1965" t="str">
        <x:v>I01964</x:v>
      </x:c>
      <x:c r="T1965" t="str">
        <x:v>R02</x:v>
      </x:c>
      <x:c r="U1965" t="n">
        <x:v>0</x:v>
      </x:c>
      <x:c r="V1965" t="n">
        <x:v>0</x:v>
      </x:c>
    </x:row>
    <x:row r="1966" ht="20" customHeight="1">
      <x:c r="A1966" s="4" t="str">
        <x:v>C01965</x:v>
      </x:c>
      <x:c r="B1966" s="4" t="str">
        <x:v>Motor</x:v>
      </x:c>
      <x:c r="C1966" s="4" t="str">
        <x:v>South</x:v>
      </x:c>
      <x:c r="D1966" s="4" t="str">
        <x:v>Collision</x:v>
      </x:c>
      <x:c r="E1966" s="4" t="str">
        <x:v>Medium</x:v>
      </x:c>
      <x:c r="F1966" s="10" t="n">
        <x:v>29238.28</x:v>
      </x:c>
      <x:c r="G1966" s="10" t="n">
        <x:v>14729.69</x:v>
      </x:c>
      <x:c r="H1966" s="11" t="n">
        <x:v>10</x:v>
      </x:c>
      <x:c r="I1966" s="11" t="str">
        <x:v>Settled</x:v>
      </x:c>
      <x:c r="J1966" s="11" t="n">
        <x:v>3</x:v>
      </x:c>
      <x:c r="K1966" s="11" t="n">
        <x:v>17</x:v>
      </x:c>
      <x:c r="L1966" s="11" t="n">
        <x:v>0</x:v>
      </x:c>
      <x:c r="M1966" s="4" t="str">
        <x:v>2025-05</x:v>
      </x:c>
      <x:c r="N1966" s="4" t="n">
        <x:f>IF(AND(I1966="Settled",ISNUMBER(K1966)),1,0)</x:f>
        <x:v>1</x:v>
      </x:c>
      <x:c r="O1966" s="4" t="n">
        <x:f>IF(N1966=1,IF(K1966&gt;Summary!$B$5,1,0),"")</x:f>
        <x:v>0</x:v>
      </x:c>
      <x:c r="P1966" s="12" t="n">
        <x:f>IF(AND(ISNUMBER(F1966),ISNUMBER(G1966),G1966&gt;0),F1966/G1966,"")</x:f>
        <x:v>1.984989500797369</x:v>
      </x:c>
      <x:c r="Q1966" s="14" t="d">
        <x:v>2025-05-12T00:00:00.000Z</x:v>
      </x:c>
      <x:c r="R1966" t="str">
        <x:v>P00290</x:v>
      </x:c>
      <x:c r="S1966" t="str">
        <x:v>I01965</x:v>
      </x:c>
      <x:c r="T1966" t="str">
        <x:v>R01</x:v>
      </x:c>
      <x:c r="U1966" t="n">
        <x:v>0</x:v>
      </x:c>
      <x:c r="V1966" t="n">
        <x:v>0</x:v>
      </x:c>
    </x:row>
    <x:row r="1967" ht="20" customHeight="1">
      <x:c r="A1967" s="4" t="str">
        <x:v>C01966</x:v>
      </x:c>
      <x:c r="B1967" s="4" t="str">
        <x:v>Motor</x:v>
      </x:c>
      <x:c r="C1967" s="4" t="str">
        <x:v>North</x:v>
      </x:c>
      <x:c r="D1967" s="4" t="str">
        <x:v>Theft</x:v>
      </x:c>
      <x:c r="E1967" s="4" t="str">
        <x:v>Medium</x:v>
      </x:c>
      <x:c r="F1967" s="10" t="n">
        <x:v>94888.4</x:v>
      </x:c>
      <x:c r="G1967" s="10" t="n">
        <x:v>6168.26</x:v>
      </x:c>
      <x:c r="H1967" s="11" t="n">
        <x:v>5</x:v>
      </x:c>
      <x:c r="I1967" s="11" t="str">
        <x:v>Settled</x:v>
      </x:c>
      <x:c r="J1967" s="11" t="n">
        <x:v>4</x:v>
      </x:c>
      <x:c r="K1967" s="11" t="n">
        <x:v>27</x:v>
      </x:c>
      <x:c r="L1967" s="11" t="n">
        <x:v>1</x:v>
      </x:c>
      <x:c r="M1967" s="4" t="str">
        <x:v>2025-09</x:v>
      </x:c>
      <x:c r="N1967" s="4" t="n">
        <x:f>IF(AND(I1967="Settled",ISNUMBER(K1967)),1,0)</x:f>
        <x:v>1</x:v>
      </x:c>
      <x:c r="O1967" s="4" t="n">
        <x:f>IF(N1967=1,IF(K1967&gt;Summary!$B$5,1,0),"")</x:f>
        <x:v>0</x:v>
      </x:c>
      <x:c r="P1967" s="12" t="n">
        <x:f>IF(AND(ISNUMBER(F1967),ISNUMBER(G1967),G1967&gt;0),F1967/G1967,"")</x:f>
        <x:v>15.383333387373423</x:v>
      </x:c>
      <x:c r="Q1967" s="14" t="d">
        <x:v>2025-09-18T00:00:00.000Z</x:v>
      </x:c>
      <x:c r="R1967" t="str">
        <x:v>P01363</x:v>
      </x:c>
      <x:c r="S1967" t="str">
        <x:v>I01966</x:v>
      </x:c>
      <x:c r="T1967" t="str">
        <x:v>R02</x:v>
      </x:c>
      <x:c r="U1967" t="n">
        <x:v>0</x:v>
      </x:c>
      <x:c r="V1967" t="n">
        <x:v>0</x:v>
      </x:c>
    </x:row>
    <x:row r="1968" ht="20" customHeight="1">
      <x:c r="A1968" s="4" t="str">
        <x:v>C01967</x:v>
      </x:c>
      <x:c r="B1968" s="4" t="str">
        <x:v>Property</x:v>
      </x:c>
      <x:c r="C1968" s="4" t="str">
        <x:v>South</x:v>
      </x:c>
      <x:c r="D1968" s="4" t="str">
        <x:v>Water Damage</x:v>
      </x:c>
      <x:c r="E1968" s="4" t="str">
        <x:v>Medium</x:v>
      </x:c>
      <x:c r="F1968" s="10" t="n">
        <x:v>184028.54</x:v>
      </x:c>
      <x:c r="G1968" s="10" t="n">
        <x:v>9599.54</x:v>
      </x:c>
      <x:c r="H1968" s="11" t="n">
        <x:v>2</x:v>
      </x:c>
      <x:c r="I1968" s="11" t="str">
        <x:v>Pending</x:v>
      </x:c>
      <x:c r="J1968" s="11" t="n">
        <x:v>4</x:v>
      </x:c>
      <x:c r="K1968" s="11"/>
      <x:c r="L1968" s="11" t="n">
        <x:v>0</x:v>
      </x:c>
      <x:c r="M1968" s="4" t="str">
        <x:v>2025-05</x:v>
      </x:c>
      <x:c r="N1968" s="4" t="n">
        <x:f>IF(AND(I1968="Settled",ISNUMBER(K1968)),1,0)</x:f>
        <x:v>0</x:v>
      </x:c>
      <x:c r="O1968" s="4" t="str">
        <x:f>IF(N1968=1,IF(K1968&gt;Summary!$B$5,1,0),"")</x:f>
      </x:c>
      <x:c r="P1968" s="12" t="n">
        <x:f>IF(AND(ISNUMBER(F1968),ISNUMBER(G1968),G1968&gt;0),F1968/G1968,"")</x:f>
        <x:v>19.170558172579103</x:v>
      </x:c>
      <x:c r="Q1968" s="14" t="d">
        <x:v>2025-05-20T00:00:00.000Z</x:v>
      </x:c>
      <x:c r="R1968" t="str">
        <x:v>P01505</x:v>
      </x:c>
      <x:c r="S1968" t="str">
        <x:v>I01967</x:v>
      </x:c>
      <x:c r="T1968" t="str">
        <x:v>R01</x:v>
      </x:c>
      <x:c r="U1968" t="n">
        <x:v>0</x:v>
      </x:c>
      <x:c r="V1968" t="n">
        <x:v>0</x:v>
      </x:c>
    </x:row>
    <x:row r="1969" ht="20" customHeight="1">
      <x:c r="A1969" s="4" t="str">
        <x:v>C01968</x:v>
      </x:c>
      <x:c r="B1969" s="4" t="str">
        <x:v>Motor</x:v>
      </x:c>
      <x:c r="C1969" s="4" t="str">
        <x:v>South</x:v>
      </x:c>
      <x:c r="D1969" s="4" t="str">
        <x:v>Theft</x:v>
      </x:c>
      <x:c r="E1969" s="4" t="str">
        <x:v>High</x:v>
      </x:c>
      <x:c r="F1969" s="10" t="n">
        <x:v>236666.85</x:v>
      </x:c>
      <x:c r="G1969" s="10" t="n">
        <x:v>12214.96</x:v>
      </x:c>
      <x:c r="H1969" s="11" t="n">
        <x:v>6</x:v>
      </x:c>
      <x:c r="I1969" s="11" t="str">
        <x:v>Settled</x:v>
      </x:c>
      <x:c r="J1969" s="11" t="n">
        <x:v>4</x:v>
      </x:c>
      <x:c r="K1969" s="11" t="n">
        <x:v>38</x:v>
      </x:c>
      <x:c r="L1969" s="11" t="n">
        <x:v>1</x:v>
      </x:c>
      <x:c r="M1969" s="4" t="str">
        <x:v>2025-09</x:v>
      </x:c>
      <x:c r="N1969" s="4" t="n">
        <x:f>IF(AND(I1969="Settled",ISNUMBER(K1969)),1,0)</x:f>
        <x:v>1</x:v>
      </x:c>
      <x:c r="O1969" s="4" t="n">
        <x:f>IF(N1969=1,IF(K1969&gt;Summary!$B$5,1,0),"")</x:f>
        <x:v>1</x:v>
      </x:c>
      <x:c r="P1969" s="12" t="n">
        <x:f>IF(AND(ISNUMBER(F1969),ISNUMBER(G1969),G1969&gt;0),F1969/G1969,"")</x:f>
        <x:v>19.375163733651195</x:v>
      </x:c>
      <x:c r="Q1969" s="14" t="d">
        <x:v>2025-09-24T00:00:00.000Z</x:v>
      </x:c>
      <x:c r="R1969" t="str">
        <x:v>P00392</x:v>
      </x:c>
      <x:c r="S1969" t="str">
        <x:v>I01968</x:v>
      </x:c>
      <x:c r="T1969" t="str">
        <x:v>R01</x:v>
      </x:c>
      <x:c r="U1969" t="n">
        <x:v>0</x:v>
      </x:c>
      <x:c r="V1969" t="n">
        <x:v>0</x:v>
      </x:c>
    </x:row>
    <x:row r="1970" ht="20" customHeight="1">
      <x:c r="A1970" s="4" t="str">
        <x:v>C01969</x:v>
      </x:c>
      <x:c r="B1970" s="4" t="str">
        <x:v>Motor</x:v>
      </x:c>
      <x:c r="C1970" s="4" t="str">
        <x:v>West</x:v>
      </x:c>
      <x:c r="D1970" s="4" t="str">
        <x:v>Glass Damage</x:v>
      </x:c>
      <x:c r="E1970" s="4" t="str">
        <x:v>Medium</x:v>
      </x:c>
      <x:c r="F1970" s="10" t="n">
        <x:v>2483.17</x:v>
      </x:c>
      <x:c r="G1970" s="10" t="n">
        <x:v>3808.71</x:v>
      </x:c>
      <x:c r="H1970" s="11" t="n">
        <x:v>7</x:v>
      </x:c>
      <x:c r="I1970" s="11" t="str">
        <x:v>Settled</x:v>
      </x:c>
      <x:c r="J1970" s="11" t="n">
        <x:v>3</x:v>
      </x:c>
      <x:c r="K1970" s="11" t="n">
        <x:v>12</x:v>
      </x:c>
      <x:c r="L1970" s="11" t="n">
        <x:v>0</x:v>
      </x:c>
      <x:c r="M1970" s="4" t="str">
        <x:v>2025-08</x:v>
      </x:c>
      <x:c r="N1970" s="4" t="n">
        <x:f>IF(AND(I1970="Settled",ISNUMBER(K1970)),1,0)</x:f>
        <x:v>1</x:v>
      </x:c>
      <x:c r="O1970" s="4" t="n">
        <x:f>IF(N1970=1,IF(K1970&gt;Summary!$B$5,1,0),"")</x:f>
        <x:v>0</x:v>
      </x:c>
      <x:c r="P1970" s="12" t="n">
        <x:f>IF(AND(ISNUMBER(F1970),ISNUMBER(G1970),G1970&gt;0),F1970/G1970,"")</x:f>
        <x:v>0.6519714023908357</x:v>
      </x:c>
      <x:c r="Q1970" s="14" t="d">
        <x:v>2025-08-05T00:00:00.000Z</x:v>
      </x:c>
      <x:c r="R1970" t="str">
        <x:v>P00027</x:v>
      </x:c>
      <x:c r="S1970" t="str">
        <x:v>I01969</x:v>
      </x:c>
      <x:c r="T1970" t="str">
        <x:v>R03</x:v>
      </x:c>
      <x:c r="U1970" t="n">
        <x:v>0</x:v>
      </x:c>
      <x:c r="V1970" t="n">
        <x:v>0</x:v>
      </x:c>
    </x:row>
    <x:row r="1971" ht="20" customHeight="1">
      <x:c r="A1971" s="4" t="str">
        <x:v>C01970</x:v>
      </x:c>
      <x:c r="B1971" s="4" t="str">
        <x:v>Property</x:v>
      </x:c>
      <x:c r="C1971" s="4" t="str">
        <x:v>North</x:v>
      </x:c>
      <x:c r="D1971" s="4" t="str">
        <x:v>Flood</x:v>
      </x:c>
      <x:c r="E1971" s="4" t="str">
        <x:v>Medium</x:v>
      </x:c>
      <x:c r="F1971" s="10" t="n">
        <x:v>514393.65</x:v>
      </x:c>
      <x:c r="G1971" s="10" t="n">
        <x:v>7744.61</x:v>
      </x:c>
      <x:c r="H1971" s="11" t="n">
        <x:v>4</x:v>
      </x:c>
      <x:c r="I1971" s="11" t="str">
        <x:v>Settled</x:v>
      </x:c>
      <x:c r="J1971" s="11" t="n">
        <x:v>2</x:v>
      </x:c>
      <x:c r="K1971" s="11" t="n">
        <x:v>12</x:v>
      </x:c>
      <x:c r="L1971" s="11" t="n">
        <x:v>0</x:v>
      </x:c>
      <x:c r="M1971" s="4" t="str">
        <x:v>2025-06</x:v>
      </x:c>
      <x:c r="N1971" s="4" t="n">
        <x:f>IF(AND(I1971="Settled",ISNUMBER(K1971)),1,0)</x:f>
        <x:v>1</x:v>
      </x:c>
      <x:c r="O1971" s="4" t="n">
        <x:f>IF(N1971=1,IF(K1971&gt;Summary!$B$5,1,0),"")</x:f>
        <x:v>0</x:v>
      </x:c>
      <x:c r="P1971" s="12" t="n">
        <x:f>IF(AND(ISNUMBER(F1971),ISNUMBER(G1971),G1971&gt;0),F1971/G1971,"")</x:f>
        <x:v>66.41956793176158</x:v>
      </x:c>
      <x:c r="Q1971" s="14" t="d">
        <x:v>2025-06-26T00:00:00.000Z</x:v>
      </x:c>
      <x:c r="R1971" t="str">
        <x:v>P00428</x:v>
      </x:c>
      <x:c r="S1971" t="str">
        <x:v>I01970</x:v>
      </x:c>
      <x:c r="T1971" t="str">
        <x:v>R02</x:v>
      </x:c>
      <x:c r="U1971" t="n">
        <x:v>0</x:v>
      </x:c>
      <x:c r="V1971" t="n">
        <x:v>0</x:v>
      </x:c>
    </x:row>
    <x:row r="1972" ht="20" customHeight="1">
      <x:c r="A1972" s="4" t="str">
        <x:v>C01971</x:v>
      </x:c>
      <x:c r="B1972" s="4" t="str">
        <x:v>Motor</x:v>
      </x:c>
      <x:c r="C1972" s="4" t="str">
        <x:v>South</x:v>
      </x:c>
      <x:c r="D1972" s="4" t="str">
        <x:v>Theft</x:v>
      </x:c>
      <x:c r="E1972" s="4" t="str">
        <x:v>Medium</x:v>
      </x:c>
      <x:c r="F1972" s="10" t="n">
        <x:v>26619.26</x:v>
      </x:c>
      <x:c r="G1972" s="10" t="n">
        <x:v>15439.43</x:v>
      </x:c>
      <x:c r="H1972" s="11" t="n">
        <x:v>1</x:v>
      </x:c>
      <x:c r="I1972" s="11" t="str">
        <x:v>Settled</x:v>
      </x:c>
      <x:c r="J1972" s="11" t="n">
        <x:v>5</x:v>
      </x:c>
      <x:c r="K1972" s="11" t="n">
        <x:v>28</x:v>
      </x:c>
      <x:c r="L1972" s="11" t="n">
        <x:v>1</x:v>
      </x:c>
      <x:c r="M1972" s="4" t="str">
        <x:v>2025-07</x:v>
      </x:c>
      <x:c r="N1972" s="4" t="n">
        <x:f>IF(AND(I1972="Settled",ISNUMBER(K1972)),1,0)</x:f>
        <x:v>1</x:v>
      </x:c>
      <x:c r="O1972" s="4" t="n">
        <x:f>IF(N1972=1,IF(K1972&gt;Summary!$B$5,1,0),"")</x:f>
        <x:v>0</x:v>
      </x:c>
      <x:c r="P1972" s="12" t="n">
        <x:f>IF(AND(ISNUMBER(F1972),ISNUMBER(G1972),G1972&gt;0),F1972/G1972,"")</x:f>
        <x:v>1.7241089858887275</x:v>
      </x:c>
      <x:c r="Q1972" s="14" t="d">
        <x:v>2025-07-23T00:00:00.000Z</x:v>
      </x:c>
      <x:c r="R1972" t="str">
        <x:v>P00933</x:v>
      </x:c>
      <x:c r="S1972" t="str">
        <x:v>I01971</x:v>
      </x:c>
      <x:c r="T1972" t="str">
        <x:v>R01</x:v>
      </x:c>
      <x:c r="U1972" t="n">
        <x:v>0</x:v>
      </x:c>
      <x:c r="V1972" t="n">
        <x:v>0</x:v>
      </x:c>
    </x:row>
    <x:row r="1973" ht="20" customHeight="1">
      <x:c r="A1973" s="4" t="str">
        <x:v>C01972</x:v>
      </x:c>
      <x:c r="B1973" s="4" t="str">
        <x:v>Motor</x:v>
      </x:c>
      <x:c r="C1973" s="4" t="str">
        <x:v>North</x:v>
      </x:c>
      <x:c r="D1973" s="4" t="str">
        <x:v>Glass Damage</x:v>
      </x:c>
      <x:c r="E1973" s="4" t="str">
        <x:v>Medium</x:v>
      </x:c>
      <x:c r="F1973" s="10" t="n">
        <x:v>10268.86</x:v>
      </x:c>
      <x:c r="G1973" s="10" t="n">
        <x:v>12204.13</x:v>
      </x:c>
      <x:c r="H1973" s="11" t="n">
        <x:v>10</x:v>
      </x:c>
      <x:c r="I1973" s="11" t="str">
        <x:v>Settled</x:v>
      </x:c>
      <x:c r="J1973" s="11" t="n">
        <x:v>2</x:v>
      </x:c>
      <x:c r="K1973" s="11" t="n">
        <x:v>13</x:v>
      </x:c>
      <x:c r="L1973" s="11" t="n">
        <x:v>0</x:v>
      </x:c>
      <x:c r="M1973" s="4" t="str">
        <x:v>2025-11</x:v>
      </x:c>
      <x:c r="N1973" s="4" t="n">
        <x:f>IF(AND(I1973="Settled",ISNUMBER(K1973)),1,0)</x:f>
        <x:v>1</x:v>
      </x:c>
      <x:c r="O1973" s="4" t="n">
        <x:f>IF(N1973=1,IF(K1973&gt;Summary!$B$5,1,0),"")</x:f>
        <x:v>0</x:v>
      </x:c>
      <x:c r="P1973" s="12" t="n">
        <x:f>IF(AND(ISNUMBER(F1973),ISNUMBER(G1973),G1973&gt;0),F1973/G1973,"")</x:f>
        <x:v>0.8414249930146599</x:v>
      </x:c>
      <x:c r="Q1973" s="14" t="d">
        <x:v>2025-11-26T00:00:00.000Z</x:v>
      </x:c>
      <x:c r="R1973" t="str">
        <x:v>P01294</x:v>
      </x:c>
      <x:c r="S1973" t="str">
        <x:v>I01972</x:v>
      </x:c>
      <x:c r="T1973" t="str">
        <x:v>R02</x:v>
      </x:c>
      <x:c r="U1973" t="n">
        <x:v>0</x:v>
      </x:c>
      <x:c r="V1973" t="n">
        <x:v>0</x:v>
      </x:c>
    </x:row>
    <x:row r="1974" ht="20" customHeight="1">
      <x:c r="A1974" s="4" t="str">
        <x:v>C01973</x:v>
      </x:c>
      <x:c r="B1974" s="4" t="str">
        <x:v>Property</x:v>
      </x:c>
      <x:c r="C1974" s="4" t="str">
        <x:v>North</x:v>
      </x:c>
      <x:c r="D1974" s="4" t="str">
        <x:v>Water Damage</x:v>
      </x:c>
      <x:c r="E1974" s="4" t="str">
        <x:v>Medium</x:v>
      </x:c>
      <x:c r="F1974" s="10" t="n">
        <x:v>29596.8</x:v>
      </x:c>
      <x:c r="G1974" s="10" t="n">
        <x:v>15480.61</x:v>
      </x:c>
      <x:c r="H1974" s="11" t="n">
        <x:v>5</x:v>
      </x:c>
      <x:c r="I1974" s="11" t="str">
        <x:v>Pending</x:v>
      </x:c>
      <x:c r="J1974" s="11" t="n">
        <x:v>4</x:v>
      </x:c>
      <x:c r="K1974" s="11"/>
      <x:c r="L1974" s="11" t="n">
        <x:v>0</x:v>
      </x:c>
      <x:c r="M1974" s="4" t="str">
        <x:v>2025-09</x:v>
      </x:c>
      <x:c r="N1974" s="4" t="n">
        <x:f>IF(AND(I1974="Settled",ISNUMBER(K1974)),1,0)</x:f>
        <x:v>0</x:v>
      </x:c>
      <x:c r="O1974" s="4" t="str">
        <x:f>IF(N1974=1,IF(K1974&gt;Summary!$B$5,1,0),"")</x:f>
      </x:c>
      <x:c r="P1974" s="12" t="n">
        <x:f>IF(AND(ISNUMBER(F1974),ISNUMBER(G1974),G1974&gt;0),F1974/G1974,"")</x:f>
        <x:v>1.9118626462393922</x:v>
      </x:c>
      <x:c r="Q1974" s="14" t="d">
        <x:v>2025-09-05T00:00:00.000Z</x:v>
      </x:c>
      <x:c r="R1974" t="str">
        <x:v>P00544</x:v>
      </x:c>
      <x:c r="S1974" t="str">
        <x:v>I01973</x:v>
      </x:c>
      <x:c r="T1974" t="str">
        <x:v>R02</x:v>
      </x:c>
      <x:c r="U1974" t="n">
        <x:v>0</x:v>
      </x:c>
      <x:c r="V1974" t="n">
        <x:v>0</x:v>
      </x:c>
    </x:row>
    <x:row r="1975" ht="20" customHeight="1">
      <x:c r="A1975" s="4" t="str">
        <x:v>C01974</x:v>
      </x:c>
      <x:c r="B1975" s="4" t="str">
        <x:v>Motor</x:v>
      </x:c>
      <x:c r="C1975" s="4" t="str">
        <x:v>West</x:v>
      </x:c>
      <x:c r="D1975" s="4" t="str">
        <x:v>Collision</x:v>
      </x:c>
      <x:c r="E1975" s="4" t="str">
        <x:v>Medium</x:v>
      </x:c>
      <x:c r="F1975" s="10" t="n">
        <x:v>30621.91</x:v>
      </x:c>
      <x:c r="G1975" s="10" t="n">
        <x:v>10496.6</x:v>
      </x:c>
      <x:c r="H1975" s="11" t="n">
        <x:v>1</x:v>
      </x:c>
      <x:c r="I1975" s="11" t="str">
        <x:v>Settled</x:v>
      </x:c>
      <x:c r="J1975" s="11" t="n">
        <x:v>2</x:v>
      </x:c>
      <x:c r="K1975" s="11" t="n">
        <x:v>19</x:v>
      </x:c>
      <x:c r="L1975" s="11" t="n">
        <x:v>0</x:v>
      </x:c>
      <x:c r="M1975" s="4" t="str">
        <x:v>2025-12</x:v>
      </x:c>
      <x:c r="N1975" s="4" t="n">
        <x:f>IF(AND(I1975="Settled",ISNUMBER(K1975)),1,0)</x:f>
        <x:v>1</x:v>
      </x:c>
      <x:c r="O1975" s="4" t="n">
        <x:f>IF(N1975=1,IF(K1975&gt;Summary!$B$5,1,0),"")</x:f>
        <x:v>0</x:v>
      </x:c>
      <x:c r="P1975" s="12" t="n">
        <x:f>IF(AND(ISNUMBER(F1975),ISNUMBER(G1975),G1975&gt;0),F1975/G1975,"")</x:f>
        <x:v>2.917317035992607</x:v>
      </x:c>
      <x:c r="Q1975" s="14" t="d">
        <x:v>2025-12-26T00:00:00.000Z</x:v>
      </x:c>
      <x:c r="R1975" t="str">
        <x:v>P00438</x:v>
      </x:c>
      <x:c r="S1975" t="str">
        <x:v>I01974</x:v>
      </x:c>
      <x:c r="T1975" t="str">
        <x:v>R03</x:v>
      </x:c>
      <x:c r="U1975" t="n">
        <x:v>0</x:v>
      </x:c>
      <x:c r="V1975" t="n">
        <x:v>0</x:v>
      </x:c>
    </x:row>
    <x:row r="1976" ht="20" customHeight="1">
      <x:c r="A1976" s="4" t="str">
        <x:v>C01975</x:v>
      </x:c>
      <x:c r="B1976" s="4" t="str">
        <x:v>Motor</x:v>
      </x:c>
      <x:c r="C1976" s="4" t="str">
        <x:v>North</x:v>
      </x:c>
      <x:c r="D1976" s="4" t="str">
        <x:v>Glass Damage</x:v>
      </x:c>
      <x:c r="E1976" s="4" t="str">
        <x:v>Low</x:v>
      </x:c>
      <x:c r="F1976" s="10" t="n">
        <x:v>5763.53</x:v>
      </x:c>
      <x:c r="G1976" s="10" t="n">
        <x:v>9615.53</x:v>
      </x:c>
      <x:c r="H1976" s="11" t="n">
        <x:v>8</x:v>
      </x:c>
      <x:c r="I1976" s="11" t="str">
        <x:v>Rejected</x:v>
      </x:c>
      <x:c r="J1976" s="11" t="n">
        <x:v>3</x:v>
      </x:c>
      <x:c r="K1976" s="11"/>
      <x:c r="L1976" s="11" t="n">
        <x:v>0</x:v>
      </x:c>
      <x:c r="M1976" s="4" t="str">
        <x:v>2025-02</x:v>
      </x:c>
      <x:c r="N1976" s="4" t="n">
        <x:f>IF(AND(I1976="Settled",ISNUMBER(K1976)),1,0)</x:f>
        <x:v>0</x:v>
      </x:c>
      <x:c r="O1976" s="4" t="str">
        <x:f>IF(N1976=1,IF(K1976&gt;Summary!$B$5,1,0),"")</x:f>
      </x:c>
      <x:c r="P1976" s="12" t="n">
        <x:f>IF(AND(ISNUMBER(F1976),ISNUMBER(G1976),G1976&gt;0),F1976/G1976,"")</x:f>
        <x:v>0.5993980571013766</x:v>
      </x:c>
      <x:c r="Q1976" s="14" t="d">
        <x:v>2025-02-04T00:00:00.000Z</x:v>
      </x:c>
      <x:c r="R1976" t="str">
        <x:v>P00399</x:v>
      </x:c>
      <x:c r="S1976" t="str">
        <x:v>I01975</x:v>
      </x:c>
      <x:c r="T1976" t="str">
        <x:v>R02</x:v>
      </x:c>
      <x:c r="U1976" t="n">
        <x:v>0</x:v>
      </x:c>
      <x:c r="V1976" t="n">
        <x:v>0</x:v>
      </x:c>
    </x:row>
    <x:row r="1977" ht="20" customHeight="1">
      <x:c r="A1977" s="4" t="str">
        <x:v>C01976</x:v>
      </x:c>
      <x:c r="B1977" s="4" t="str">
        <x:v>Motor</x:v>
      </x:c>
      <x:c r="C1977" s="4" t="str">
        <x:v>East</x:v>
      </x:c>
      <x:c r="D1977" s="4" t="str">
        <x:v>Collision</x:v>
      </x:c>
      <x:c r="E1977" s="4" t="str">
        <x:v>Low</x:v>
      </x:c>
      <x:c r="F1977" s="10" t="n">
        <x:v>6311.39</x:v>
      </x:c>
      <x:c r="G1977" s="10" t="n">
        <x:v>7164.55</x:v>
      </x:c>
      <x:c r="H1977" s="11" t="n">
        <x:v>3</x:v>
      </x:c>
      <x:c r="I1977" s="11" t="str">
        <x:v>Settled</x:v>
      </x:c>
      <x:c r="J1977" s="11" t="n">
        <x:v>4</x:v>
      </x:c>
      <x:c r="K1977" s="11" t="n">
        <x:v>17</x:v>
      </x:c>
      <x:c r="L1977" s="11" t="n">
        <x:v>0</x:v>
      </x:c>
      <x:c r="M1977" s="4" t="str">
        <x:v>2025-10</x:v>
      </x:c>
      <x:c r="N1977" s="4" t="n">
        <x:f>IF(AND(I1977="Settled",ISNUMBER(K1977)),1,0)</x:f>
        <x:v>1</x:v>
      </x:c>
      <x:c r="O1977" s="4" t="n">
        <x:f>IF(N1977=1,IF(K1977&gt;Summary!$B$5,1,0),"")</x:f>
        <x:v>0</x:v>
      </x:c>
      <x:c r="P1977" s="12" t="n">
        <x:f>IF(AND(ISNUMBER(F1977),ISNUMBER(G1977),G1977&gt;0),F1977/G1977,"")</x:f>
        <x:v>0.8809192482430858</x:v>
      </x:c>
      <x:c r="Q1977" s="14" t="d">
        <x:v>2025-10-24T00:00:00.000Z</x:v>
      </x:c>
      <x:c r="R1977" t="str">
        <x:v>P00005</x:v>
      </x:c>
      <x:c r="S1977" t="str">
        <x:v>I01976</x:v>
      </x:c>
      <x:c r="T1977" t="str">
        <x:v>R04</x:v>
      </x:c>
      <x:c r="U1977" t="n">
        <x:v>0</x:v>
      </x:c>
      <x:c r="V1977" t="n">
        <x:v>0</x:v>
      </x:c>
    </x:row>
    <x:row r="1978" ht="20" customHeight="1">
      <x:c r="A1978" s="4" t="str">
        <x:v>C01977</x:v>
      </x:c>
      <x:c r="B1978" s="4" t="str">
        <x:v>Property</x:v>
      </x:c>
      <x:c r="C1978" s="4" t="str">
        <x:v>Central</x:v>
      </x:c>
      <x:c r="D1978" s="4" t="str">
        <x:v>Flood</x:v>
      </x:c>
      <x:c r="E1978" s="4" t="str">
        <x:v>Low</x:v>
      </x:c>
      <x:c r="F1978" s="10" t="n">
        <x:v>48778.78</x:v>
      </x:c>
      <x:c r="G1978" s="10" t="n">
        <x:v>14010.9</x:v>
      </x:c>
      <x:c r="H1978" s="11" t="n">
        <x:v>3</x:v>
      </x:c>
      <x:c r="I1978" s="11" t="str">
        <x:v>Pending</x:v>
      </x:c>
      <x:c r="J1978" s="11" t="n">
        <x:v>3</x:v>
      </x:c>
      <x:c r="K1978" s="11"/>
      <x:c r="L1978" s="11" t="n">
        <x:v>0</x:v>
      </x:c>
      <x:c r="M1978" s="4" t="str">
        <x:v>2025-11</x:v>
      </x:c>
      <x:c r="N1978" s="4" t="n">
        <x:f>IF(AND(I1978="Settled",ISNUMBER(K1978)),1,0)</x:f>
        <x:v>0</x:v>
      </x:c>
      <x:c r="O1978" s="4" t="str">
        <x:f>IF(N1978=1,IF(K1978&gt;Summary!$B$5,1,0),"")</x:f>
      </x:c>
      <x:c r="P1978" s="12" t="n">
        <x:f>IF(AND(ISNUMBER(F1978),ISNUMBER(G1978),G1978&gt;0),F1978/G1978,"")</x:f>
        <x:v>3.481487984355038</x:v>
      </x:c>
      <x:c r="Q1978" s="14" t="d">
        <x:v>2025-11-22T00:00:00.000Z</x:v>
      </x:c>
      <x:c r="R1978" t="str">
        <x:v>P00023</x:v>
      </x:c>
      <x:c r="S1978" t="str">
        <x:v>I01977</x:v>
      </x:c>
      <x:c r="T1978" t="str">
        <x:v>R05</x:v>
      </x:c>
      <x:c r="U1978" t="n">
        <x:v>0</x:v>
      </x:c>
      <x:c r="V1978" t="n">
        <x:v>0</x:v>
      </x:c>
    </x:row>
    <x:row r="1979" ht="20" customHeight="1">
      <x:c r="A1979" s="4" t="str">
        <x:v>C01978</x:v>
      </x:c>
      <x:c r="B1979" s="4" t="str">
        <x:v>Motor</x:v>
      </x:c>
      <x:c r="C1979" s="4" t="str">
        <x:v>South</x:v>
      </x:c>
      <x:c r="D1979" s="4" t="str">
        <x:v>Collision</x:v>
      </x:c>
      <x:c r="E1979" s="4" t="str">
        <x:v>High</x:v>
      </x:c>
      <x:c r="F1979" s="10" t="n">
        <x:v>197637.37</x:v>
      </x:c>
      <x:c r="G1979" s="10" t="n">
        <x:v>13650.53</x:v>
      </x:c>
      <x:c r="H1979" s="11" t="n">
        <x:v>5</x:v>
      </x:c>
      <x:c r="I1979" s="11" t="str">
        <x:v>Settled</x:v>
      </x:c>
      <x:c r="J1979" s="11" t="n">
        <x:v>4</x:v>
      </x:c>
      <x:c r="K1979" s="11" t="n">
        <x:v>25</x:v>
      </x:c>
      <x:c r="L1979" s="11" t="n">
        <x:v>0</x:v>
      </x:c>
      <x:c r="M1979" s="4" t="str">
        <x:v>2025-12</x:v>
      </x:c>
      <x:c r="N1979" s="4" t="n">
        <x:f>IF(AND(I1979="Settled",ISNUMBER(K1979)),1,0)</x:f>
        <x:v>1</x:v>
      </x:c>
      <x:c r="O1979" s="4" t="n">
        <x:f>IF(N1979=1,IF(K1979&gt;Summary!$B$5,1,0),"")</x:f>
        <x:v>0</x:v>
      </x:c>
      <x:c r="P1979" s="12" t="n">
        <x:f>IF(AND(ISNUMBER(F1979),ISNUMBER(G1979),G1979&gt;0),F1979/G1979,"")</x:f>
        <x:v>14.478366041465055</x:v>
      </x:c>
      <x:c r="Q1979" s="14" t="d">
        <x:v>2025-12-05T00:00:00.000Z</x:v>
      </x:c>
      <x:c r="R1979" t="str">
        <x:v>P00685</x:v>
      </x:c>
      <x:c r="S1979" t="str">
        <x:v>I01978</x:v>
      </x:c>
      <x:c r="T1979" t="str">
        <x:v>R01</x:v>
      </x:c>
      <x:c r="U1979" t="n">
        <x:v>0</x:v>
      </x:c>
      <x:c r="V1979" t="n">
        <x:v>0</x:v>
      </x:c>
    </x:row>
    <x:row r="1980" ht="20" customHeight="1">
      <x:c r="A1980" s="4" t="str">
        <x:v>C01979</x:v>
      </x:c>
      <x:c r="B1980" s="4" t="str">
        <x:v>Motor</x:v>
      </x:c>
      <x:c r="C1980" s="4" t="str">
        <x:v>West</x:v>
      </x:c>
      <x:c r="D1980" s="4" t="str">
        <x:v>Collision</x:v>
      </x:c>
      <x:c r="E1980" s="4" t="str">
        <x:v>Medium</x:v>
      </x:c>
      <x:c r="F1980" s="10" t="n">
        <x:v>28931.61</x:v>
      </x:c>
      <x:c r="G1980" s="10" t="n">
        <x:v>5010.35</x:v>
      </x:c>
      <x:c r="H1980" s="11" t="n">
        <x:v>2</x:v>
      </x:c>
      <x:c r="I1980" s="11" t="str">
        <x:v>Settled</x:v>
      </x:c>
      <x:c r="J1980" s="11" t="n">
        <x:v>2</x:v>
      </x:c>
      <x:c r="K1980" s="11" t="n">
        <x:v>9</x:v>
      </x:c>
      <x:c r="L1980" s="11" t="n">
        <x:v>0</x:v>
      </x:c>
      <x:c r="M1980" s="4" t="str">
        <x:v>2025-07</x:v>
      </x:c>
      <x:c r="N1980" s="4" t="n">
        <x:f>IF(AND(I1980="Settled",ISNUMBER(K1980)),1,0)</x:f>
        <x:v>1</x:v>
      </x:c>
      <x:c r="O1980" s="4" t="n">
        <x:f>IF(N1980=1,IF(K1980&gt;Summary!$B$5,1,0),"")</x:f>
        <x:v>0</x:v>
      </x:c>
      <x:c r="P1980" s="12" t="n">
        <x:f>IF(AND(ISNUMBER(F1980),ISNUMBER(G1980),G1980&gt;0),F1980/G1980,"")</x:f>
        <x:v>5.774369056053968</x:v>
      </x:c>
      <x:c r="Q1980" s="14" t="d">
        <x:v>2025-07-16T00:00:00.000Z</x:v>
      </x:c>
      <x:c r="R1980" t="str">
        <x:v>P00989</x:v>
      </x:c>
      <x:c r="S1980" t="str">
        <x:v>I01979</x:v>
      </x:c>
      <x:c r="T1980" t="str">
        <x:v>R03</x:v>
      </x:c>
      <x:c r="U1980" t="n">
        <x:v>0</x:v>
      </x:c>
      <x:c r="V1980" t="n">
        <x:v>0</x:v>
      </x:c>
    </x:row>
    <x:row r="1981" ht="20" customHeight="1">
      <x:c r="A1981" s="4" t="str">
        <x:v>C01980</x:v>
      </x:c>
      <x:c r="B1981" s="4" t="str">
        <x:v>Property</x:v>
      </x:c>
      <x:c r="C1981" s="4" t="str">
        <x:v>East</x:v>
      </x:c>
      <x:c r="D1981" s="4" t="str">
        <x:v>Flood</x:v>
      </x:c>
      <x:c r="E1981" s="4" t="str">
        <x:v>Low</x:v>
      </x:c>
      <x:c r="F1981" s="10" t="n">
        <x:v>23861.68</x:v>
      </x:c>
      <x:c r="G1981" s="10" t="n">
        <x:v>18682.26</x:v>
      </x:c>
      <x:c r="H1981" s="11" t="n">
        <x:v>9</x:v>
      </x:c>
      <x:c r="I1981" s="11" t="str">
        <x:v>Pending</x:v>
      </x:c>
      <x:c r="J1981" s="11" t="n">
        <x:v>2</x:v>
      </x:c>
      <x:c r="K1981" s="11"/>
      <x:c r="L1981" s="11" t="n">
        <x:v>0</x:v>
      </x:c>
      <x:c r="M1981" s="4" t="str">
        <x:v>2025-06</x:v>
      </x:c>
      <x:c r="N1981" s="4" t="n">
        <x:f>IF(AND(I1981="Settled",ISNUMBER(K1981)),1,0)</x:f>
        <x:v>0</x:v>
      </x:c>
      <x:c r="O1981" s="4" t="str">
        <x:f>IF(N1981=1,IF(K1981&gt;Summary!$B$5,1,0),"")</x:f>
      </x:c>
      <x:c r="P1981" s="12" t="n">
        <x:f>IF(AND(ISNUMBER(F1981),ISNUMBER(G1981),G1981&gt;0),F1981/G1981,"")</x:f>
        <x:v>1.2772373363822151</x:v>
      </x:c>
      <x:c r="Q1981" s="14" t="d">
        <x:v>2025-06-27T00:00:00.000Z</x:v>
      </x:c>
      <x:c r="R1981" t="str">
        <x:v>P00021</x:v>
      </x:c>
      <x:c r="S1981" t="str">
        <x:v>I01980</x:v>
      </x:c>
      <x:c r="T1981" t="str">
        <x:v>R04</x:v>
      </x:c>
      <x:c r="U1981" t="n">
        <x:v>0</x:v>
      </x:c>
      <x:c r="V1981" t="n">
        <x:v>0</x:v>
      </x:c>
    </x:row>
    <x:row r="1982" ht="20" customHeight="1">
      <x:c r="A1982" s="4" t="str">
        <x:v>C01981</x:v>
      </x:c>
      <x:c r="B1982" s="4" t="str">
        <x:v>Property</x:v>
      </x:c>
      <x:c r="C1982" s="4" t="str">
        <x:v>West</x:v>
      </x:c>
      <x:c r="D1982" s="4" t="str">
        <x:v>Water Damage</x:v>
      </x:c>
      <x:c r="E1982" s="4" t="str">
        <x:v>Medium</x:v>
      </x:c>
      <x:c r="F1982" s="10" t="n">
        <x:v>51132.52</x:v>
      </x:c>
      <x:c r="G1982" s="10" t="n">
        <x:v>15156.5</x:v>
      </x:c>
      <x:c r="H1982" s="11" t="n">
        <x:v>9</x:v>
      </x:c>
      <x:c r="I1982" s="11" t="str">
        <x:v>Pending</x:v>
      </x:c>
      <x:c r="J1982" s="11" t="n">
        <x:v>4</x:v>
      </x:c>
      <x:c r="K1982" s="11"/>
      <x:c r="L1982" s="11" t="n">
        <x:v>0</x:v>
      </x:c>
      <x:c r="M1982" s="4" t="str">
        <x:v>2025-08</x:v>
      </x:c>
      <x:c r="N1982" s="4" t="n">
        <x:f>IF(AND(I1982="Settled",ISNUMBER(K1982)),1,0)</x:f>
        <x:v>0</x:v>
      </x:c>
      <x:c r="O1982" s="4" t="str">
        <x:f>IF(N1982=1,IF(K1982&gt;Summary!$B$5,1,0),"")</x:f>
      </x:c>
      <x:c r="P1982" s="12" t="n">
        <x:f>IF(AND(ISNUMBER(F1982),ISNUMBER(G1982),G1982&gt;0),F1982/G1982,"")</x:f>
        <x:v>3.3736363936264966</x:v>
      </x:c>
      <x:c r="Q1982" s="14" t="d">
        <x:v>2025-08-02T00:00:00.000Z</x:v>
      </x:c>
      <x:c r="R1982" t="str">
        <x:v>P00321</x:v>
      </x:c>
      <x:c r="S1982" t="str">
        <x:v>I01981</x:v>
      </x:c>
      <x:c r="T1982" t="str">
        <x:v>R03</x:v>
      </x:c>
      <x:c r="U1982" t="n">
        <x:v>0</x:v>
      </x:c>
      <x:c r="V1982" t="n">
        <x:v>0</x:v>
      </x:c>
    </x:row>
    <x:row r="1983" ht="20" customHeight="1">
      <x:c r="A1983" s="4" t="str">
        <x:v>C01982</x:v>
      </x:c>
      <x:c r="B1983" s="4" t="str">
        <x:v>Motor</x:v>
      </x:c>
      <x:c r="C1983" s="4" t="str">
        <x:v>South</x:v>
      </x:c>
      <x:c r="D1983" s="4" t="str">
        <x:v>Collision</x:v>
      </x:c>
      <x:c r="E1983" s="4" t="str">
        <x:v>Medium</x:v>
      </x:c>
      <x:c r="F1983" s="10" t="n">
        <x:v>38192.12</x:v>
      </x:c>
      <x:c r="G1983" s="10" t="n">
        <x:v>8475.87</x:v>
      </x:c>
      <x:c r="H1983" s="11" t="n">
        <x:v>7</x:v>
      </x:c>
      <x:c r="I1983" s="11" t="str">
        <x:v>Settled</x:v>
      </x:c>
      <x:c r="J1983" s="11" t="n">
        <x:v>2</x:v>
      </x:c>
      <x:c r="K1983" s="11" t="n">
        <x:v>23</x:v>
      </x:c>
      <x:c r="L1983" s="11" t="n">
        <x:v>0</x:v>
      </x:c>
      <x:c r="M1983" s="4" t="str">
        <x:v>2025-11</x:v>
      </x:c>
      <x:c r="N1983" s="4" t="n">
        <x:f>IF(AND(I1983="Settled",ISNUMBER(K1983)),1,0)</x:f>
        <x:v>1</x:v>
      </x:c>
      <x:c r="O1983" s="4" t="n">
        <x:f>IF(N1983=1,IF(K1983&gt;Summary!$B$5,1,0),"")</x:f>
        <x:v>0</x:v>
      </x:c>
      <x:c r="P1983" s="12" t="n">
        <x:f>IF(AND(ISNUMBER(F1983),ISNUMBER(G1983),G1983&gt;0),F1983/G1983,"")</x:f>
        <x:v>4.505982276745632</x:v>
      </x:c>
      <x:c r="Q1983" s="14" t="d">
        <x:v>2025-11-30T00:00:00.000Z</x:v>
      </x:c>
      <x:c r="R1983" t="str">
        <x:v>P01456</x:v>
      </x:c>
      <x:c r="S1983" t="str">
        <x:v>I01982</x:v>
      </x:c>
      <x:c r="T1983" t="str">
        <x:v>R01</x:v>
      </x:c>
      <x:c r="U1983" t="n">
        <x:v>0</x:v>
      </x:c>
      <x:c r="V1983" t="n">
        <x:v>0</x:v>
      </x:c>
    </x:row>
    <x:row r="1984" ht="20" customHeight="1">
      <x:c r="A1984" s="4" t="str">
        <x:v>C01983</x:v>
      </x:c>
      <x:c r="B1984" s="4" t="str">
        <x:v>Motor</x:v>
      </x:c>
      <x:c r="C1984" s="4" t="str">
        <x:v>South</x:v>
      </x:c>
      <x:c r="D1984" s="4" t="str">
        <x:v>Theft</x:v>
      </x:c>
      <x:c r="E1984" s="4" t="str">
        <x:v>High</x:v>
      </x:c>
      <x:c r="F1984" s="10" t="n">
        <x:v>121270.54</x:v>
      </x:c>
      <x:c r="G1984" s="10" t="n">
        <x:v>9145.34</x:v>
      </x:c>
      <x:c r="H1984" s="11" t="n">
        <x:v>7</x:v>
      </x:c>
      <x:c r="I1984" s="11" t="str">
        <x:v>Pending</x:v>
      </x:c>
      <x:c r="J1984" s="11" t="n">
        <x:v>5</x:v>
      </x:c>
      <x:c r="K1984" s="11"/>
      <x:c r="L1984" s="11" t="n">
        <x:v>1</x:v>
      </x:c>
      <x:c r="M1984" s="4" t="str">
        <x:v>2025-11</x:v>
      </x:c>
      <x:c r="N1984" s="4" t="n">
        <x:f>IF(AND(I1984="Settled",ISNUMBER(K1984)),1,0)</x:f>
        <x:v>0</x:v>
      </x:c>
      <x:c r="O1984" s="4" t="str">
        <x:f>IF(N1984=1,IF(K1984&gt;Summary!$B$5,1,0),"")</x:f>
      </x:c>
      <x:c r="P1984" s="12" t="n">
        <x:f>IF(AND(ISNUMBER(F1984),ISNUMBER(G1984),G1984&gt;0),F1984/G1984,"")</x:f>
        <x:v>13.260364294821187</x:v>
      </x:c>
      <x:c r="Q1984" s="14" t="d">
        <x:v>2025-11-13T00:00:00.000Z</x:v>
      </x:c>
      <x:c r="R1984" t="str">
        <x:v>P01585</x:v>
      </x:c>
      <x:c r="S1984" t="str">
        <x:v>I01983</x:v>
      </x:c>
      <x:c r="T1984" t="str">
        <x:v>R01</x:v>
      </x:c>
      <x:c r="U1984" t="n">
        <x:v>0</x:v>
      </x:c>
      <x:c r="V1984" t="n">
        <x:v>0</x:v>
      </x:c>
    </x:row>
    <x:row r="1985" ht="20" customHeight="1">
      <x:c r="A1985" s="4" t="str">
        <x:v>C01984</x:v>
      </x:c>
      <x:c r="B1985" s="4" t="str">
        <x:v>Property</x:v>
      </x:c>
      <x:c r="C1985" s="4" t="str">
        <x:v>South</x:v>
      </x:c>
      <x:c r="D1985" s="4" t="str">
        <x:v>Flood</x:v>
      </x:c>
      <x:c r="E1985" s="4" t="str">
        <x:v>High</x:v>
      </x:c>
      <x:c r="F1985" s="10" t="n">
        <x:v>142211.68</x:v>
      </x:c>
      <x:c r="G1985" s="10" t="n">
        <x:v>11352.84</x:v>
      </x:c>
      <x:c r="H1985" s="11" t="n">
        <x:v>8</x:v>
      </x:c>
      <x:c r="I1985" s="11" t="str">
        <x:v>Settled</x:v>
      </x:c>
      <x:c r="J1985" s="11" t="n">
        <x:v>4</x:v>
      </x:c>
      <x:c r="K1985" s="11" t="n">
        <x:v>33</x:v>
      </x:c>
      <x:c r="L1985" s="11" t="n">
        <x:v>1</x:v>
      </x:c>
      <x:c r="M1985" s="4" t="str">
        <x:v>2025-12</x:v>
      </x:c>
      <x:c r="N1985" s="4" t="n">
        <x:f>IF(AND(I1985="Settled",ISNUMBER(K1985)),1,0)</x:f>
        <x:v>1</x:v>
      </x:c>
      <x:c r="O1985" s="4" t="n">
        <x:f>IF(N1985=1,IF(K1985&gt;Summary!$B$5,1,0),"")</x:f>
        <x:v>1</x:v>
      </x:c>
      <x:c r="P1985" s="12" t="n">
        <x:f>IF(AND(ISNUMBER(F1985),ISNUMBER(G1985),G1985&gt;0),F1985/G1985,"")</x:f>
        <x:v>12.526529044714803</x:v>
      </x:c>
      <x:c r="Q1985" s="14" t="d">
        <x:v>2025-12-08T00:00:00.000Z</x:v>
      </x:c>
      <x:c r="R1985" t="str">
        <x:v>P01027</x:v>
      </x:c>
      <x:c r="S1985" t="str">
        <x:v>I01984</x:v>
      </x:c>
      <x:c r="T1985" t="str">
        <x:v>R01</x:v>
      </x:c>
      <x:c r="U1985" t="n">
        <x:v>0</x:v>
      </x:c>
      <x:c r="V1985" t="n">
        <x:v>0</x:v>
      </x:c>
    </x:row>
    <x:row r="1986" ht="20" customHeight="1">
      <x:c r="A1986" s="4" t="str">
        <x:v>C01985</x:v>
      </x:c>
      <x:c r="B1986" s="4" t="str">
        <x:v>Property</x:v>
      </x:c>
      <x:c r="C1986" s="4" t="str">
        <x:v>West</x:v>
      </x:c>
      <x:c r="D1986" s="4" t="str">
        <x:v>Fire</x:v>
      </x:c>
      <x:c r="E1986" s="4" t="str">
        <x:v>High</x:v>
      </x:c>
      <x:c r="F1986" s="10" t="n">
        <x:v>559610.73</x:v>
      </x:c>
      <x:c r="G1986" s="10" t="n">
        <x:v>7336.68</x:v>
      </x:c>
      <x:c r="H1986" s="11" t="n">
        <x:v>10</x:v>
      </x:c>
      <x:c r="I1986" s="11" t="str">
        <x:v>Settled</x:v>
      </x:c>
      <x:c r="J1986" s="11" t="n">
        <x:v>5</x:v>
      </x:c>
      <x:c r="K1986" s="11" t="n">
        <x:v>26</x:v>
      </x:c>
      <x:c r="L1986" s="11" t="n">
        <x:v>1</x:v>
      </x:c>
      <x:c r="M1986" s="4" t="str">
        <x:v>2025-12</x:v>
      </x:c>
      <x:c r="N1986" s="4" t="n">
        <x:f>IF(AND(I1986="Settled",ISNUMBER(K1986)),1,0)</x:f>
        <x:v>1</x:v>
      </x:c>
      <x:c r="O1986" s="4" t="n">
        <x:f>IF(N1986=1,IF(K1986&gt;Summary!$B$5,1,0),"")</x:f>
        <x:v>0</x:v>
      </x:c>
      <x:c r="P1986" s="12" t="n">
        <x:f>IF(AND(ISNUMBER(F1986),ISNUMBER(G1986),G1986&gt;0),F1986/G1986,"")</x:f>
        <x:v>76.27574461473036</x:v>
      </x:c>
      <x:c r="Q1986" s="14" t="d">
        <x:v>2025-12-20T00:00:00.000Z</x:v>
      </x:c>
      <x:c r="R1986" t="str">
        <x:v>P00835</x:v>
      </x:c>
      <x:c r="S1986" t="str">
        <x:v>I01985</x:v>
      </x:c>
      <x:c r="T1986" t="str">
        <x:v>R03</x:v>
      </x:c>
      <x:c r="U1986" t="n">
        <x:v>0</x:v>
      </x:c>
      <x:c r="V1986" t="n">
        <x:v>0</x:v>
      </x:c>
    </x:row>
    <x:row r="1987" ht="20" customHeight="1">
      <x:c r="A1987" s="4" t="str">
        <x:v>C01986</x:v>
      </x:c>
      <x:c r="B1987" s="4" t="str">
        <x:v>Motor</x:v>
      </x:c>
      <x:c r="C1987" s="4" t="str">
        <x:v>South</x:v>
      </x:c>
      <x:c r="D1987" s="4" t="str">
        <x:v>Collision</x:v>
      </x:c>
      <x:c r="E1987" s="4" t="str">
        <x:v>Unknown</x:v>
      </x:c>
      <x:c r="F1987" s="10" t="n">
        <x:v>145880.89</x:v>
      </x:c>
      <x:c r="G1987" s="10" t="n">
        <x:v>15439.43</x:v>
      </x:c>
      <x:c r="H1987" s="11" t="n">
        <x:v>1</x:v>
      </x:c>
      <x:c r="I1987" s="11" t="str">
        <x:v>Settled</x:v>
      </x:c>
      <x:c r="J1987" s="11" t="n">
        <x:v>5</x:v>
      </x:c>
      <x:c r="K1987" s="11" t="n">
        <x:v>32</x:v>
      </x:c>
      <x:c r="L1987" s="11" t="n">
        <x:v>1</x:v>
      </x:c>
      <x:c r="M1987" s="4" t="str">
        <x:v>2025-08</x:v>
      </x:c>
      <x:c r="N1987" s="4" t="n">
        <x:f>IF(AND(I1987="Settled",ISNUMBER(K1987)),1,0)</x:f>
        <x:v>1</x:v>
      </x:c>
      <x:c r="O1987" s="4" t="n">
        <x:f>IF(N1987=1,IF(K1987&gt;Summary!$B$5,1,0),"")</x:f>
        <x:v>1</x:v>
      </x:c>
      <x:c r="P1987" s="12" t="n">
        <x:f>IF(AND(ISNUMBER(F1987),ISNUMBER(G1987),G1987&gt;0),F1987/G1987,"")</x:f>
        <x:v>9.448592985621879</x:v>
      </x:c>
      <x:c r="Q1987" s="14" t="d">
        <x:v>2025-08-16T00:00:00.000Z</x:v>
      </x:c>
      <x:c r="R1987" t="str">
        <x:v>P00933</x:v>
      </x:c>
      <x:c r="S1987" t="str">
        <x:v>I01986</x:v>
      </x:c>
      <x:c r="T1987" t="str">
        <x:v>R01</x:v>
      </x:c>
      <x:c r="U1987" t="n">
        <x:v>0</x:v>
      </x:c>
      <x:c r="V1987" t="n">
        <x:v>0</x:v>
      </x:c>
    </x:row>
    <x:row r="1988" ht="20" customHeight="1">
      <x:c r="A1988" s="4" t="str">
        <x:v>C01987</x:v>
      </x:c>
      <x:c r="B1988" s="4" t="str">
        <x:v>Motor</x:v>
      </x:c>
      <x:c r="C1988" s="4" t="str">
        <x:v>North</x:v>
      </x:c>
      <x:c r="D1988" s="4" t="str">
        <x:v>Theft</x:v>
      </x:c>
      <x:c r="E1988" s="4" t="str">
        <x:v>Low</x:v>
      </x:c>
      <x:c r="F1988" s="10" t="n">
        <x:v>17554.62</x:v>
      </x:c>
      <x:c r="G1988" s="10" t="n">
        <x:v>7472.35</x:v>
      </x:c>
      <x:c r="H1988" s="11" t="n">
        <x:v>10</x:v>
      </x:c>
      <x:c r="I1988" s="11" t="str">
        <x:v>Settled</x:v>
      </x:c>
      <x:c r="J1988" s="11" t="n">
        <x:v>6</x:v>
      </x:c>
      <x:c r="K1988" s="11" t="n">
        <x:v>33</x:v>
      </x:c>
      <x:c r="L1988" s="11" t="n">
        <x:v>1</x:v>
      </x:c>
      <x:c r="M1988" s="4" t="str">
        <x:v>2025-04</x:v>
      </x:c>
      <x:c r="N1988" s="4" t="n">
        <x:f>IF(AND(I1988="Settled",ISNUMBER(K1988)),1,0)</x:f>
        <x:v>1</x:v>
      </x:c>
      <x:c r="O1988" s="4" t="n">
        <x:f>IF(N1988=1,IF(K1988&gt;Summary!$B$5,1,0),"")</x:f>
        <x:v>1</x:v>
      </x:c>
      <x:c r="P1988" s="12" t="n">
        <x:f>IF(AND(ISNUMBER(F1988),ISNUMBER(G1988),G1988&gt;0),F1988/G1988,"")</x:f>
        <x:v>2.3492770012111315</x:v>
      </x:c>
      <x:c r="Q1988" s="14" t="d">
        <x:v>2025-04-05T00:00:00.000Z</x:v>
      </x:c>
      <x:c r="R1988" t="str">
        <x:v>P00593</x:v>
      </x:c>
      <x:c r="S1988" t="str">
        <x:v>I01987</x:v>
      </x:c>
      <x:c r="T1988" t="str">
        <x:v>R02</x:v>
      </x:c>
      <x:c r="U1988" t="n">
        <x:v>0</x:v>
      </x:c>
      <x:c r="V1988" t="n">
        <x:v>0</x:v>
      </x:c>
    </x:row>
    <x:row r="1989" ht="20" customHeight="1">
      <x:c r="A1989" s="4" t="str">
        <x:v>C01988</x:v>
      </x:c>
      <x:c r="B1989" s="4" t="str">
        <x:v>Motor</x:v>
      </x:c>
      <x:c r="C1989" s="4" t="str">
        <x:v>South</x:v>
      </x:c>
      <x:c r="D1989" s="4" t="str">
        <x:v>Collision</x:v>
      </x:c>
      <x:c r="E1989" s="4" t="str">
        <x:v>Low</x:v>
      </x:c>
      <x:c r="F1989" s="10" t="n">
        <x:v>11839.36</x:v>
      </x:c>
      <x:c r="G1989" s="10" t="n">
        <x:v>8905.6</x:v>
      </x:c>
      <x:c r="H1989" s="11" t="n">
        <x:v>9</x:v>
      </x:c>
      <x:c r="I1989" s="11" t="str">
        <x:v>Settled</x:v>
      </x:c>
      <x:c r="J1989" s="11" t="n">
        <x:v>3</x:v>
      </x:c>
      <x:c r="K1989" s="11" t="n">
        <x:v>13</x:v>
      </x:c>
      <x:c r="L1989" s="11" t="n">
        <x:v>0</x:v>
      </x:c>
      <x:c r="M1989" s="4" t="str">
        <x:v>2025-02</x:v>
      </x:c>
      <x:c r="N1989" s="4" t="n">
        <x:f>IF(AND(I1989="Settled",ISNUMBER(K1989)),1,0)</x:f>
        <x:v>1</x:v>
      </x:c>
      <x:c r="O1989" s="4" t="n">
        <x:f>IF(N1989=1,IF(K1989&gt;Summary!$B$5,1,0),"")</x:f>
        <x:v>0</x:v>
      </x:c>
      <x:c r="P1989" s="12" t="n">
        <x:f>IF(AND(ISNUMBER(F1989),ISNUMBER(G1989),G1989&gt;0),F1989/G1989,"")</x:f>
        <x:v>1.3294286740927057</x:v>
      </x:c>
      <x:c r="Q1989" s="14" t="d">
        <x:v>2025-02-25T00:00:00.000Z</x:v>
      </x:c>
      <x:c r="R1989" t="str">
        <x:v>P00323</x:v>
      </x:c>
      <x:c r="S1989" t="str">
        <x:v>I01988</x:v>
      </x:c>
      <x:c r="T1989" t="str">
        <x:v>R01</x:v>
      </x:c>
      <x:c r="U1989" t="n">
        <x:v>0</x:v>
      </x:c>
      <x:c r="V1989" t="n">
        <x:v>0</x:v>
      </x:c>
    </x:row>
    <x:row r="1990" ht="20" customHeight="1">
      <x:c r="A1990" s="4" t="str">
        <x:v>C01989</x:v>
      </x:c>
      <x:c r="B1990" s="4" t="str">
        <x:v>Property</x:v>
      </x:c>
      <x:c r="C1990" s="4" t="str">
        <x:v>North</x:v>
      </x:c>
      <x:c r="D1990" s="4" t="str">
        <x:v>Water Damage</x:v>
      </x:c>
      <x:c r="E1990" s="4" t="str">
        <x:v>Medium</x:v>
      </x:c>
      <x:c r="F1990" s="10" t="n">
        <x:v>59507.9</x:v>
      </x:c>
      <x:c r="G1990" s="10" t="n">
        <x:v>7152.53</x:v>
      </x:c>
      <x:c r="H1990" s="11" t="n">
        <x:v>8</x:v>
      </x:c>
      <x:c r="I1990" s="11" t="str">
        <x:v>Settled</x:v>
      </x:c>
      <x:c r="J1990" s="11" t="n">
        <x:v>4</x:v>
      </x:c>
      <x:c r="K1990" s="11" t="n">
        <x:v>17</x:v>
      </x:c>
      <x:c r="L1990" s="11" t="n">
        <x:v>0</x:v>
      </x:c>
      <x:c r="M1990" s="4" t="str">
        <x:v>2025-11</x:v>
      </x:c>
      <x:c r="N1990" s="4" t="n">
        <x:f>IF(AND(I1990="Settled",ISNUMBER(K1990)),1,0)</x:f>
        <x:v>1</x:v>
      </x:c>
      <x:c r="O1990" s="4" t="n">
        <x:f>IF(N1990=1,IF(K1990&gt;Summary!$B$5,1,0),"")</x:f>
        <x:v>0</x:v>
      </x:c>
      <x:c r="P1990" s="12" t="n">
        <x:f>IF(AND(ISNUMBER(F1990),ISNUMBER(G1990),G1990&gt;0),F1990/G1990,"")</x:f>
        <x:v>8.319839273655615</x:v>
      </x:c>
      <x:c r="Q1990" s="14" t="d">
        <x:v>2025-11-24T00:00:00.000Z</x:v>
      </x:c>
      <x:c r="R1990" t="str">
        <x:v>P00602</x:v>
      </x:c>
      <x:c r="S1990" t="str">
        <x:v>I01989</x:v>
      </x:c>
      <x:c r="T1990" t="str">
        <x:v>R02</x:v>
      </x:c>
      <x:c r="U1990" t="n">
        <x:v>0</x:v>
      </x:c>
      <x:c r="V1990" t="n">
        <x:v>0</x:v>
      </x:c>
    </x:row>
    <x:row r="1991" ht="20" customHeight="1">
      <x:c r="A1991" s="4" t="str">
        <x:v>C01990</x:v>
      </x:c>
      <x:c r="B1991" s="4" t="str">
        <x:v>Property</x:v>
      </x:c>
      <x:c r="C1991" s="4" t="str">
        <x:v>South</x:v>
      </x:c>
      <x:c r="D1991" s="4" t="str">
        <x:v>Flood</x:v>
      </x:c>
      <x:c r="E1991" s="4" t="str">
        <x:v>Medium</x:v>
      </x:c>
      <x:c r="F1991" s="10" t="n">
        <x:v>70350.79</x:v>
      </x:c>
      <x:c r="G1991" s="10" t="n">
        <x:v>13417.27</x:v>
      </x:c>
      <x:c r="H1991" s="11" t="n">
        <x:v>6</x:v>
      </x:c>
      <x:c r="I1991" s="11" t="str">
        <x:v>Rejected</x:v>
      </x:c>
      <x:c r="J1991" s="11" t="n">
        <x:v>4</x:v>
      </x:c>
      <x:c r="K1991" s="11"/>
      <x:c r="L1991" s="11" t="n">
        <x:v>0</x:v>
      </x:c>
      <x:c r="M1991" s="4" t="str">
        <x:v>2025-02</x:v>
      </x:c>
      <x:c r="N1991" s="4" t="n">
        <x:f>IF(AND(I1991="Settled",ISNUMBER(K1991)),1,0)</x:f>
        <x:v>0</x:v>
      </x:c>
      <x:c r="O1991" s="4" t="str">
        <x:f>IF(N1991=1,IF(K1991&gt;Summary!$B$5,1,0),"")</x:f>
      </x:c>
      <x:c r="P1991" s="12" t="n">
        <x:f>IF(AND(ISNUMBER(F1991),ISNUMBER(G1991),G1991&gt;0),F1991/G1991,"")</x:f>
        <x:v>5.243301357131517</x:v>
      </x:c>
      <x:c r="Q1991" s="14" t="d">
        <x:v>2025-02-25T00:00:00.000Z</x:v>
      </x:c>
      <x:c r="R1991" t="str">
        <x:v>P01120</x:v>
      </x:c>
      <x:c r="S1991" t="str">
        <x:v>I01990</x:v>
      </x:c>
      <x:c r="T1991" t="str">
        <x:v>R01</x:v>
      </x:c>
      <x:c r="U1991" t="n">
        <x:v>0</x:v>
      </x:c>
      <x:c r="V1991" t="n">
        <x:v>0</x:v>
      </x:c>
    </x:row>
    <x:row r="1992" ht="20" customHeight="1">
      <x:c r="A1992" s="4" t="str">
        <x:v>C01991</x:v>
      </x:c>
      <x:c r="B1992" s="4" t="str">
        <x:v>Property</x:v>
      </x:c>
      <x:c r="C1992" s="4" t="str">
        <x:v>North</x:v>
      </x:c>
      <x:c r="D1992" s="4" t="str">
        <x:v>Fire</x:v>
      </x:c>
      <x:c r="E1992" s="4" t="str">
        <x:v>Low</x:v>
      </x:c>
      <x:c r="F1992" s="10" t="n">
        <x:v>87006.04</x:v>
      </x:c>
      <x:c r="G1992" s="10" t="n">
        <x:v>8038.11</x:v>
      </x:c>
      <x:c r="H1992" s="11" t="n">
        <x:v>5</x:v>
      </x:c>
      <x:c r="I1992" s="11" t="str">
        <x:v>Settled</x:v>
      </x:c>
      <x:c r="J1992" s="11" t="n">
        <x:v>4</x:v>
      </x:c>
      <x:c r="K1992" s="11" t="n">
        <x:v>15</x:v>
      </x:c>
      <x:c r="L1992" s="11" t="n">
        <x:v>0</x:v>
      </x:c>
      <x:c r="M1992" s="4" t="str">
        <x:v>2025-01</x:v>
      </x:c>
      <x:c r="N1992" s="4" t="n">
        <x:f>IF(AND(I1992="Settled",ISNUMBER(K1992)),1,0)</x:f>
        <x:v>1</x:v>
      </x:c>
      <x:c r="O1992" s="4" t="n">
        <x:f>IF(N1992=1,IF(K1992&gt;Summary!$B$5,1,0),"")</x:f>
        <x:v>0</x:v>
      </x:c>
      <x:c r="P1992" s="12" t="n">
        <x:f>IF(AND(ISNUMBER(F1992),ISNUMBER(G1992),G1992&gt;0),F1992/G1992,"")</x:f>
        <x:v>10.82419125889046</x:v>
      </x:c>
      <x:c r="Q1992" s="14" t="d">
        <x:v>2025-01-26T00:00:00.000Z</x:v>
      </x:c>
      <x:c r="R1992" t="str">
        <x:v>P01061</x:v>
      </x:c>
      <x:c r="S1992" t="str">
        <x:v>I01991</x:v>
      </x:c>
      <x:c r="T1992" t="str">
        <x:v>R02</x:v>
      </x:c>
      <x:c r="U1992" t="n">
        <x:v>0</x:v>
      </x:c>
      <x:c r="V1992" t="n">
        <x:v>0</x:v>
      </x:c>
    </x:row>
    <x:row r="1993" ht="20" customHeight="1">
      <x:c r="A1993" s="4" t="str">
        <x:v>C01992</x:v>
      </x:c>
      <x:c r="B1993" s="4" t="str">
        <x:v>Property</x:v>
      </x:c>
      <x:c r="C1993" s="4" t="str">
        <x:v>South</x:v>
      </x:c>
      <x:c r="D1993" s="4" t="str">
        <x:v>Flood</x:v>
      </x:c>
      <x:c r="E1993" s="4" t="str">
        <x:v>Medium</x:v>
      </x:c>
      <x:c r="F1993" s="10" t="n">
        <x:v>268178.82</x:v>
      </x:c>
      <x:c r="G1993" s="10" t="n">
        <x:v>7111.18</x:v>
      </x:c>
      <x:c r="H1993" s="11" t="n">
        <x:v>8</x:v>
      </x:c>
      <x:c r="I1993" s="11" t="str">
        <x:v>Pending</x:v>
      </x:c>
      <x:c r="J1993" s="11" t="n">
        <x:v>4</x:v>
      </x:c>
      <x:c r="K1993" s="11"/>
      <x:c r="L1993" s="11" t="n">
        <x:v>0</x:v>
      </x:c>
      <x:c r="M1993" s="4" t="str">
        <x:v>2025-06</x:v>
      </x:c>
      <x:c r="N1993" s="4" t="n">
        <x:f>IF(AND(I1993="Settled",ISNUMBER(K1993)),1,0)</x:f>
        <x:v>0</x:v>
      </x:c>
      <x:c r="O1993" s="4" t="str">
        <x:f>IF(N1993=1,IF(K1993&gt;Summary!$B$5,1,0),"")</x:f>
      </x:c>
      <x:c r="P1993" s="12" t="n">
        <x:f>IF(AND(ISNUMBER(F1993),ISNUMBER(G1993),G1993&gt;0),F1993/G1993,"")</x:f>
        <x:v>37.71228122477564</x:v>
      </x:c>
      <x:c r="Q1993" s="14" t="d">
        <x:v>2025-06-22T00:00:00.000Z</x:v>
      </x:c>
      <x:c r="R1993" t="str">
        <x:v>P01084</x:v>
      </x:c>
      <x:c r="S1993" t="str">
        <x:v>I01992</x:v>
      </x:c>
      <x:c r="T1993" t="str">
        <x:v>R01</x:v>
      </x:c>
      <x:c r="U1993" t="n">
        <x:v>0</x:v>
      </x:c>
      <x:c r="V1993" t="n">
        <x:v>0</x:v>
      </x:c>
    </x:row>
    <x:row r="1994" ht="20" customHeight="1">
      <x:c r="A1994" s="4" t="str">
        <x:v>C01993</x:v>
      </x:c>
      <x:c r="B1994" s="4" t="str">
        <x:v>Property</x:v>
      </x:c>
      <x:c r="C1994" s="4" t="str">
        <x:v>West</x:v>
      </x:c>
      <x:c r="D1994" s="4" t="str">
        <x:v>Fire</x:v>
      </x:c>
      <x:c r="E1994" s="4" t="str">
        <x:v>Low</x:v>
      </x:c>
      <x:c r="F1994" s="10" t="n">
        <x:v>76310.53</x:v>
      </x:c>
      <x:c r="G1994" s="10" t="n">
        <x:v>11678.23</x:v>
      </x:c>
      <x:c r="H1994" s="11" t="n">
        <x:v>6</x:v>
      </x:c>
      <x:c r="I1994" s="11" t="str">
        <x:v>Settled</x:v>
      </x:c>
      <x:c r="J1994" s="11" t="n">
        <x:v>5</x:v>
      </x:c>
      <x:c r="K1994" s="11" t="n">
        <x:v>24</x:v>
      </x:c>
      <x:c r="L1994" s="11" t="n">
        <x:v>1</x:v>
      </x:c>
      <x:c r="M1994" s="4" t="str">
        <x:v>2025-09</x:v>
      </x:c>
      <x:c r="N1994" s="4" t="n">
        <x:f>IF(AND(I1994="Settled",ISNUMBER(K1994)),1,0)</x:f>
        <x:v>1</x:v>
      </x:c>
      <x:c r="O1994" s="4" t="n">
        <x:f>IF(N1994=1,IF(K1994&gt;Summary!$B$5,1,0),"")</x:f>
        <x:v>0</x:v>
      </x:c>
      <x:c r="P1994" s="12" t="n">
        <x:f>IF(AND(ISNUMBER(F1994),ISNUMBER(G1994),G1994&gt;0),F1994/G1994,"")</x:f>
        <x:v>6.534426021751584</x:v>
      </x:c>
      <x:c r="Q1994" s="14" t="d">
        <x:v>2025-09-29T00:00:00.000Z</x:v>
      </x:c>
      <x:c r="R1994" t="str">
        <x:v>P00974</x:v>
      </x:c>
      <x:c r="S1994" t="str">
        <x:v>I01993</x:v>
      </x:c>
      <x:c r="T1994" t="str">
        <x:v>R03</x:v>
      </x:c>
      <x:c r="U1994" t="n">
        <x:v>0</x:v>
      </x:c>
      <x:c r="V1994" t="n">
        <x:v>0</x:v>
      </x:c>
    </x:row>
    <x:row r="1995" ht="20" customHeight="1">
      <x:c r="A1995" s="4" t="str">
        <x:v>C01994</x:v>
      </x:c>
      <x:c r="B1995" s="4" t="str">
        <x:v>Motor</x:v>
      </x:c>
      <x:c r="C1995" s="4" t="str">
        <x:v>West</x:v>
      </x:c>
      <x:c r="D1995" s="4" t="str">
        <x:v>Collision</x:v>
      </x:c>
      <x:c r="E1995" s="4" t="str">
        <x:v>Low</x:v>
      </x:c>
      <x:c r="F1995" s="10" t="n">
        <x:v>10114.1</x:v>
      </x:c>
      <x:c r="G1995" s="10" t="n">
        <x:v>13027.44</x:v>
      </x:c>
      <x:c r="H1995" s="11" t="n">
        <x:v>2</x:v>
      </x:c>
      <x:c r="I1995" s="11" t="str">
        <x:v>Settled</x:v>
      </x:c>
      <x:c r="J1995" s="11" t="n">
        <x:v>3</x:v>
      </x:c>
      <x:c r="K1995" s="11" t="n">
        <x:v>18</x:v>
      </x:c>
      <x:c r="L1995" s="11" t="n">
        <x:v>0</x:v>
      </x:c>
      <x:c r="M1995" s="4" t="str">
        <x:v>2025-09</x:v>
      </x:c>
      <x:c r="N1995" s="4" t="n">
        <x:f>IF(AND(I1995="Settled",ISNUMBER(K1995)),1,0)</x:f>
        <x:v>1</x:v>
      </x:c>
      <x:c r="O1995" s="4" t="n">
        <x:f>IF(N1995=1,IF(K1995&gt;Summary!$B$5,1,0),"")</x:f>
        <x:v>0</x:v>
      </x:c>
      <x:c r="P1995" s="12" t="n">
        <x:f>IF(AND(ISNUMBER(F1995),ISNUMBER(G1995),G1995&gt;0),F1995/G1995,"")</x:f>
        <x:v>0.7763689566023716</x:v>
      </x:c>
      <x:c r="Q1995" s="14" t="d">
        <x:v>2025-09-26T00:00:00.000Z</x:v>
      </x:c>
      <x:c r="R1995" t="str">
        <x:v>P00097</x:v>
      </x:c>
      <x:c r="S1995" t="str">
        <x:v>I01994</x:v>
      </x:c>
      <x:c r="T1995" t="str">
        <x:v>R03</x:v>
      </x:c>
      <x:c r="U1995" t="n">
        <x:v>0</x:v>
      </x:c>
      <x:c r="V1995" t="n">
        <x:v>0</x:v>
      </x:c>
    </x:row>
    <x:row r="1996" ht="20" customHeight="1">
      <x:c r="A1996" s="4" t="str">
        <x:v>C01995</x:v>
      </x:c>
      <x:c r="B1996" s="4" t="str">
        <x:v>Motor</x:v>
      </x:c>
      <x:c r="C1996" s="4" t="str">
        <x:v>South</x:v>
      </x:c>
      <x:c r="D1996" s="4" t="str">
        <x:v>Theft</x:v>
      </x:c>
      <x:c r="E1996" s="4" t="str">
        <x:v>Low</x:v>
      </x:c>
      <x:c r="F1996" s="10" t="n">
        <x:v>39137.44</x:v>
      </x:c>
      <x:c r="G1996" s="10" t="n">
        <x:v>19884</x:v>
      </x:c>
      <x:c r="H1996" s="11" t="n">
        <x:v>3</x:v>
      </x:c>
      <x:c r="I1996" s="11" t="str">
        <x:v>Pending</x:v>
      </x:c>
      <x:c r="J1996" s="11" t="n">
        <x:v>4</x:v>
      </x:c>
      <x:c r="K1996" s="11"/>
      <x:c r="L1996" s="11" t="n">
        <x:v>1</x:v>
      </x:c>
      <x:c r="M1996" s="4" t="str">
        <x:v>2025-04</x:v>
      </x:c>
      <x:c r="N1996" s="4" t="n">
        <x:f>IF(AND(I1996="Settled",ISNUMBER(K1996)),1,0)</x:f>
        <x:v>0</x:v>
      </x:c>
      <x:c r="O1996" s="4" t="str">
        <x:f>IF(N1996=1,IF(K1996&gt;Summary!$B$5,1,0),"")</x:f>
      </x:c>
      <x:c r="P1996" s="12" t="n">
        <x:f>IF(AND(ISNUMBER(F1996),ISNUMBER(G1996),G1996&gt;0),F1996/G1996,"")</x:f>
        <x:v>1.9682880708107022</x:v>
      </x:c>
      <x:c r="Q1996" s="14" t="d">
        <x:v>2025-04-03T00:00:00.000Z</x:v>
      </x:c>
      <x:c r="R1996" t="str">
        <x:v>P01003</x:v>
      </x:c>
      <x:c r="S1996" t="str">
        <x:v>I01995</x:v>
      </x:c>
      <x:c r="T1996" t="str">
        <x:v>R01</x:v>
      </x:c>
      <x:c r="U1996" t="n">
        <x:v>0</x:v>
      </x:c>
      <x:c r="V1996" t="n">
        <x:v>0</x:v>
      </x:c>
    </x:row>
    <x:row r="1997" ht="20" customHeight="1">
      <x:c r="A1997" s="4" t="str">
        <x:v>C01996</x:v>
      </x:c>
      <x:c r="B1997" s="4" t="str">
        <x:v>Property</x:v>
      </x:c>
      <x:c r="C1997" s="4" t="str">
        <x:v>Central</x:v>
      </x:c>
      <x:c r="D1997" s="4" t="str">
        <x:v>Fire</x:v>
      </x:c>
      <x:c r="E1997" s="4" t="str">
        <x:v>High</x:v>
      </x:c>
      <x:c r="F1997" s="10" t="n">
        <x:v>381450</x:v>
      </x:c>
      <x:c r="G1997" s="10" t="n">
        <x:v>10779.34</x:v>
      </x:c>
      <x:c r="H1997" s="11" t="n">
        <x:v>1</x:v>
      </x:c>
      <x:c r="I1997" s="11" t="str">
        <x:v>Settled</x:v>
      </x:c>
      <x:c r="J1997" s="11" t="n">
        <x:v>4</x:v>
      </x:c>
      <x:c r="K1997" s="11" t="n">
        <x:v>31</x:v>
      </x:c>
      <x:c r="L1997" s="11" t="n">
        <x:v>1</x:v>
      </x:c>
      <x:c r="M1997" s="4" t="str">
        <x:v>2025-07</x:v>
      </x:c>
      <x:c r="N1997" s="4" t="n">
        <x:f>IF(AND(I1997="Settled",ISNUMBER(K1997)),1,0)</x:f>
        <x:v>1</x:v>
      </x:c>
      <x:c r="O1997" s="4" t="n">
        <x:f>IF(N1997=1,IF(K1997&gt;Summary!$B$5,1,0),"")</x:f>
        <x:v>1</x:v>
      </x:c>
      <x:c r="P1997" s="12" t="n">
        <x:f>IF(AND(ISNUMBER(F1997),ISNUMBER(G1997),G1997&gt;0),F1997/G1997,"")</x:f>
        <x:v>35.38713873020055</x:v>
      </x:c>
      <x:c r="Q1997" s="14" t="d">
        <x:v>2025-07-03T00:00:00.000Z</x:v>
      </x:c>
      <x:c r="R1997" t="str">
        <x:v>P01410</x:v>
      </x:c>
      <x:c r="S1997" t="str">
        <x:v>I01996</x:v>
      </x:c>
      <x:c r="T1997" t="str">
        <x:v>R05</x:v>
      </x:c>
      <x:c r="U1997" t="n">
        <x:v>0</x:v>
      </x:c>
      <x:c r="V1997" t="n">
        <x:v>0</x:v>
      </x:c>
    </x:row>
    <x:row r="1998" ht="20" customHeight="1">
      <x:c r="A1998" s="4" t="str">
        <x:v>C01997</x:v>
      </x:c>
      <x:c r="B1998" s="4" t="str">
        <x:v>Motor</x:v>
      </x:c>
      <x:c r="C1998" s="4" t="str">
        <x:v>North</x:v>
      </x:c>
      <x:c r="D1998" s="4" t="str">
        <x:v>Theft</x:v>
      </x:c>
      <x:c r="E1998" s="4" t="str">
        <x:v>Medium</x:v>
      </x:c>
      <x:c r="F1998" s="10" t="n">
        <x:v>67770.99</x:v>
      </x:c>
      <x:c r="G1998" s="10" t="n">
        <x:v>4623</x:v>
      </x:c>
      <x:c r="H1998" s="11" t="n">
        <x:v>7</x:v>
      </x:c>
      <x:c r="I1998" s="11" t="str">
        <x:v>Settled</x:v>
      </x:c>
      <x:c r="J1998" s="11" t="n">
        <x:v>5</x:v>
      </x:c>
      <x:c r="K1998" s="11" t="n">
        <x:v>32</x:v>
      </x:c>
      <x:c r="L1998" s="11" t="n">
        <x:v>1</x:v>
      </x:c>
      <x:c r="M1998" s="4" t="str">
        <x:v>2025-11</x:v>
      </x:c>
      <x:c r="N1998" s="4" t="n">
        <x:f>IF(AND(I1998="Settled",ISNUMBER(K1998)),1,0)</x:f>
        <x:v>1</x:v>
      </x:c>
      <x:c r="O1998" s="4" t="n">
        <x:f>IF(N1998=1,IF(K1998&gt;Summary!$B$5,1,0),"")</x:f>
        <x:v>1</x:v>
      </x:c>
      <x:c r="P1998" s="12" t="n">
        <x:f>IF(AND(ISNUMBER(F1998),ISNUMBER(G1998),G1998&gt;0),F1998/G1998,"")</x:f>
        <x:v>14.659526281635303</x:v>
      </x:c>
      <x:c r="Q1998" s="14" t="d">
        <x:v>2025-11-23T00:00:00.000Z</x:v>
      </x:c>
      <x:c r="R1998" t="str">
        <x:v>P01039</x:v>
      </x:c>
      <x:c r="S1998" t="str">
        <x:v>I01997</x:v>
      </x:c>
      <x:c r="T1998" t="str">
        <x:v>R02</x:v>
      </x:c>
      <x:c r="U1998" t="n">
        <x:v>0</x:v>
      </x:c>
      <x:c r="V1998" t="n">
        <x:v>0</x:v>
      </x:c>
    </x:row>
    <x:row r="1999" ht="20" customHeight="1">
      <x:c r="A1999" s="4" t="str">
        <x:v>C01998</x:v>
      </x:c>
      <x:c r="B1999" s="4" t="str">
        <x:v>Property</x:v>
      </x:c>
      <x:c r="C1999" s="4" t="str">
        <x:v>North</x:v>
      </x:c>
      <x:c r="D1999" s="4" t="str">
        <x:v>Flood</x:v>
      </x:c>
      <x:c r="E1999" s="4" t="str">
        <x:v>Medium</x:v>
      </x:c>
      <x:c r="F1999" s="10" t="n">
        <x:v>155346.17</x:v>
      </x:c>
      <x:c r="G1999" s="10" t="n">
        <x:v>16019.81</x:v>
      </x:c>
      <x:c r="H1999" s="11" t="n">
        <x:v>1</x:v>
      </x:c>
      <x:c r="I1999" s="11" t="str">
        <x:v>Rejected</x:v>
      </x:c>
      <x:c r="J1999" s="11" t="n">
        <x:v>3</x:v>
      </x:c>
      <x:c r="K1999" s="11"/>
      <x:c r="L1999" s="11" t="n">
        <x:v>0</x:v>
      </x:c>
      <x:c r="M1999" s="4" t="str">
        <x:v>2025-10</x:v>
      </x:c>
      <x:c r="N1999" s="4" t="n">
        <x:f>IF(AND(I1999="Settled",ISNUMBER(K1999)),1,0)</x:f>
        <x:v>0</x:v>
      </x:c>
      <x:c r="O1999" s="4" t="str">
        <x:f>IF(N1999=1,IF(K1999&gt;Summary!$B$5,1,0),"")</x:f>
      </x:c>
      <x:c r="P1999" s="12" t="n">
        <x:f>IF(AND(ISNUMBER(F1999),ISNUMBER(G1999),G1999&gt;0),F1999/G1999,"")</x:f>
        <x:v>9.697129366702852</x:v>
      </x:c>
      <x:c r="Q1999" s="14" t="d">
        <x:v>2025-10-19T00:00:00.000Z</x:v>
      </x:c>
      <x:c r="R1999" t="str">
        <x:v>P00928</x:v>
      </x:c>
      <x:c r="S1999" t="str">
        <x:v>I01998</x:v>
      </x:c>
      <x:c r="T1999" t="str">
        <x:v>R02</x:v>
      </x:c>
      <x:c r="U1999" t="n">
        <x:v>0</x:v>
      </x:c>
      <x:c r="V1999" t="n">
        <x:v>0</x:v>
      </x:c>
    </x:row>
    <x:row r="2000" ht="20" customHeight="1">
      <x:c r="A2000" s="4" t="str">
        <x:v>C01999</x:v>
      </x:c>
      <x:c r="B2000" s="4" t="str">
        <x:v>Motor</x:v>
      </x:c>
      <x:c r="C2000" s="4" t="str">
        <x:v>West</x:v>
      </x:c>
      <x:c r="D2000" s="4" t="str">
        <x:v>Collision</x:v>
      </x:c>
      <x:c r="E2000" s="4" t="str">
        <x:v>High</x:v>
      </x:c>
      <x:c r="F2000" s="10" t="n">
        <x:v>153771.25</x:v>
      </x:c>
      <x:c r="G2000" s="10" t="n">
        <x:v>9482.67</x:v>
      </x:c>
      <x:c r="H2000" s="11" t="n">
        <x:v>5</x:v>
      </x:c>
      <x:c r="I2000" s="11" t="str">
        <x:v>Settled</x:v>
      </x:c>
      <x:c r="J2000" s="11" t="n">
        <x:v>4</x:v>
      </x:c>
      <x:c r="K2000" s="11" t="n">
        <x:v>34</x:v>
      </x:c>
      <x:c r="L2000" s="11" t="n">
        <x:v>1</x:v>
      </x:c>
      <x:c r="M2000" s="4" t="str">
        <x:v>2025-12</x:v>
      </x:c>
      <x:c r="N2000" s="4" t="n">
        <x:f>IF(AND(I2000="Settled",ISNUMBER(K2000)),1,0)</x:f>
        <x:v>1</x:v>
      </x:c>
      <x:c r="O2000" s="4" t="n">
        <x:f>IF(N2000=1,IF(K2000&gt;Summary!$B$5,1,0),"")</x:f>
        <x:v>1</x:v>
      </x:c>
      <x:c r="P2000" s="12" t="n">
        <x:f>IF(AND(ISNUMBER(F2000),ISNUMBER(G2000),G2000&gt;0),F2000/G2000,"")</x:f>
        <x:v>16.21602881888751</x:v>
      </x:c>
      <x:c r="Q2000" s="14" t="d">
        <x:v>2025-12-01T00:00:00.000Z</x:v>
      </x:c>
      <x:c r="R2000" t="str">
        <x:v>P00359</x:v>
      </x:c>
      <x:c r="S2000" t="str">
        <x:v>I01999</x:v>
      </x:c>
      <x:c r="T2000" t="str">
        <x:v>R03</x:v>
      </x:c>
      <x:c r="U2000" t="n">
        <x:v>0</x:v>
      </x:c>
      <x:c r="V2000" t="n">
        <x:v>0</x:v>
      </x:c>
    </x:row>
    <x:row r="2001" ht="20" customHeight="1">
      <x:c r="A2001" s="4" t="str">
        <x:v>C02000</x:v>
      </x:c>
      <x:c r="B2001" s="4" t="str">
        <x:v>Property</x:v>
      </x:c>
      <x:c r="C2001" s="4" t="str">
        <x:v>West</x:v>
      </x:c>
      <x:c r="D2001" s="4" t="str">
        <x:v>Water Damage</x:v>
      </x:c>
      <x:c r="E2001" s="4" t="str">
        <x:v>High</x:v>
      </x:c>
      <x:c r="F2001" s="10" t="n">
        <x:v>128669.01</x:v>
      </x:c>
      <x:c r="G2001" s="10" t="n">
        <x:v>26004.46</x:v>
      </x:c>
      <x:c r="H2001" s="11" t="n">
        <x:v>7</x:v>
      </x:c>
      <x:c r="I2001" s="11" t="str">
        <x:v>Settled</x:v>
      </x:c>
      <x:c r="J2001" s="11" t="n">
        <x:v>6</x:v>
      </x:c>
      <x:c r="K2001" s="11" t="n">
        <x:v>47</x:v>
      </x:c>
      <x:c r="L2001" s="11" t="n">
        <x:v>1</x:v>
      </x:c>
      <x:c r="M2001" s="4" t="str">
        <x:v>2025-10</x:v>
      </x:c>
      <x:c r="N2001" s="4" t="n">
        <x:f>IF(AND(I2001="Settled",ISNUMBER(K2001)),1,0)</x:f>
        <x:v>1</x:v>
      </x:c>
      <x:c r="O2001" s="4" t="n">
        <x:f>IF(N2001=1,IF(K2001&gt;Summary!$B$5,1,0),"")</x:f>
        <x:v>1</x:v>
      </x:c>
      <x:c r="P2001" s="12" t="n">
        <x:f>IF(AND(ISNUMBER(F2001),ISNUMBER(G2001),G2001&gt;0),F2001/G2001,"")</x:f>
        <x:v>4.947959311595011</x:v>
      </x:c>
      <x:c r="Q2001" s="14" t="d">
        <x:v>2025-10-08T00:00:00.000Z</x:v>
      </x:c>
      <x:c r="R2001" t="str">
        <x:v>P01268</x:v>
      </x:c>
      <x:c r="S2001" t="str">
        <x:v>I02000</x:v>
      </x:c>
      <x:c r="T2001" t="str">
        <x:v>R03</x:v>
      </x:c>
      <x:c r="U2001" t="n">
        <x:v>0</x:v>
      </x:c>
      <x:c r="V2001" t="n">
        <x:v>0</x:v>
      </x:c>
    </x:row>
    <x:row r="2002" ht="20" customHeight="1">
      <x:c r="A2002" s="4" t="str">
        <x:v>C02001</x:v>
      </x:c>
      <x:c r="B2002" s="4" t="str">
        <x:v>Motor</x:v>
      </x:c>
      <x:c r="C2002" s="4" t="str">
        <x:v>Central</x:v>
      </x:c>
      <x:c r="D2002" s="4" t="str">
        <x:v>Glass Damage</x:v>
      </x:c>
      <x:c r="E2002" s="4" t="str">
        <x:v>Low</x:v>
      </x:c>
      <x:c r="F2002" s="10" t="n">
        <x:v>4767.16</x:v>
      </x:c>
      <x:c r="G2002" s="10" t="n">
        <x:v>17983.74</x:v>
      </x:c>
      <x:c r="H2002" s="11" t="n">
        <x:v>6</x:v>
      </x:c>
      <x:c r="I2002" s="11" t="str">
        <x:v>Settled</x:v>
      </x:c>
      <x:c r="J2002" s="11" t="n">
        <x:v>4</x:v>
      </x:c>
      <x:c r="K2002" s="11" t="n">
        <x:v>9</x:v>
      </x:c>
      <x:c r="L2002" s="11" t="n">
        <x:v>0</x:v>
      </x:c>
      <x:c r="M2002" s="4" t="str">
        <x:v>2025-02</x:v>
      </x:c>
      <x:c r="N2002" s="4" t="n">
        <x:f>IF(AND(I2002="Settled",ISNUMBER(K2002)),1,0)</x:f>
        <x:v>1</x:v>
      </x:c>
      <x:c r="O2002" s="4" t="n">
        <x:f>IF(N2002=1,IF(K2002&gt;Summary!$B$5,1,0),"")</x:f>
        <x:v>0</x:v>
      </x:c>
      <x:c r="P2002" s="12" t="n">
        <x:f>IF(AND(ISNUMBER(F2002),ISNUMBER(G2002),G2002&gt;0),F2002/G2002,"")</x:f>
        <x:v>0.2650816793392253</x:v>
      </x:c>
      <x:c r="Q2002" s="14" t="d">
        <x:v>2025-02-03T00:00:00.000Z</x:v>
      </x:c>
      <x:c r="R2002" t="str">
        <x:v>P00723</x:v>
      </x:c>
      <x:c r="S2002" t="str">
        <x:v>I02001</x:v>
      </x:c>
      <x:c r="T2002" t="str">
        <x:v>R05</x:v>
      </x:c>
      <x:c r="U2002" t="n">
        <x:v>0</x:v>
      </x:c>
      <x:c r="V2002" t="n">
        <x:v>0</x:v>
      </x:c>
    </x:row>
    <x:row r="2003" ht="20" customHeight="1">
      <x:c r="A2003" s="4" t="str">
        <x:v>C02002</x:v>
      </x:c>
      <x:c r="B2003" s="4" t="str">
        <x:v>Motor</x:v>
      </x:c>
      <x:c r="C2003" s="4" t="str">
        <x:v>North</x:v>
      </x:c>
      <x:c r="D2003" s="4" t="str">
        <x:v>Collision</x:v>
      </x:c>
      <x:c r="E2003" s="4" t="str">
        <x:v>Medium</x:v>
      </x:c>
      <x:c r="F2003" s="10" t="n">
        <x:v>143117.33</x:v>
      </x:c>
      <x:c r="G2003" s="10" t="n">
        <x:v>11810.94</x:v>
      </x:c>
      <x:c r="H2003" s="11" t="n">
        <x:v>2</x:v>
      </x:c>
      <x:c r="I2003" s="11" t="str">
        <x:v>Settled</x:v>
      </x:c>
      <x:c r="J2003" s="11" t="n">
        <x:v>2</x:v>
      </x:c>
      <x:c r="K2003" s="11" t="n">
        <x:v>7</x:v>
      </x:c>
      <x:c r="L2003" s="11" t="n">
        <x:v>0</x:v>
      </x:c>
      <x:c r="M2003" s="4" t="str">
        <x:v>2025-03</x:v>
      </x:c>
      <x:c r="N2003" s="4" t="n">
        <x:f>IF(AND(I2003="Settled",ISNUMBER(K2003)),1,0)</x:f>
        <x:v>1</x:v>
      </x:c>
      <x:c r="O2003" s="4" t="n">
        <x:f>IF(N2003=1,IF(K2003&gt;Summary!$B$5,1,0),"")</x:f>
        <x:v>0</x:v>
      </x:c>
      <x:c r="P2003" s="12" t="n">
        <x:f>IF(AND(ISNUMBER(F2003),ISNUMBER(G2003),G2003&gt;0),F2003/G2003,"")</x:f>
        <x:v>12.117353064193026</x:v>
      </x:c>
      <x:c r="Q2003" s="14" t="d">
        <x:v>2025-03-16T00:00:00.000Z</x:v>
      </x:c>
      <x:c r="R2003" t="str">
        <x:v>P00421</x:v>
      </x:c>
      <x:c r="S2003" t="str">
        <x:v>I02002</x:v>
      </x:c>
      <x:c r="T2003" t="str">
        <x:v>R02</x:v>
      </x:c>
      <x:c r="U2003" t="n">
        <x:v>0</x:v>
      </x:c>
      <x:c r="V2003" t="n">
        <x:v>0</x:v>
      </x:c>
    </x:row>
    <x:row r="2004" ht="20" customHeight="1">
      <x:c r="A2004" s="4" t="str">
        <x:v>C02003</x:v>
      </x:c>
      <x:c r="B2004" s="4" t="str">
        <x:v>Motor</x:v>
      </x:c>
      <x:c r="C2004" s="4" t="str">
        <x:v>North</x:v>
      </x:c>
      <x:c r="D2004" s="4" t="str">
        <x:v>Collision</x:v>
      </x:c>
      <x:c r="E2004" s="4" t="str">
        <x:v>Low</x:v>
      </x:c>
      <x:c r="F2004" s="10" t="n">
        <x:v>38157.56</x:v>
      </x:c>
      <x:c r="G2004" s="10" t="n">
        <x:v>10048.07</x:v>
      </x:c>
      <x:c r="H2004" s="11" t="n">
        <x:v>9</x:v>
      </x:c>
      <x:c r="I2004" s="11" t="str">
        <x:v>Settled</x:v>
      </x:c>
      <x:c r="J2004" s="11" t="n">
        <x:v>2</x:v>
      </x:c>
      <x:c r="K2004" s="11" t="n">
        <x:v>4</x:v>
      </x:c>
      <x:c r="L2004" s="11" t="n">
        <x:v>0</x:v>
      </x:c>
      <x:c r="M2004" s="4" t="str">
        <x:v>2025-03</x:v>
      </x:c>
      <x:c r="N2004" s="4" t="n">
        <x:f>IF(AND(I2004="Settled",ISNUMBER(K2004)),1,0)</x:f>
        <x:v>1</x:v>
      </x:c>
      <x:c r="O2004" s="4" t="n">
        <x:f>IF(N2004=1,IF(K2004&gt;Summary!$B$5,1,0),"")</x:f>
        <x:v>0</x:v>
      </x:c>
      <x:c r="P2004" s="12" t="n">
        <x:f>IF(AND(ISNUMBER(F2004),ISNUMBER(G2004),G2004&gt;0),F2004/G2004,"")</x:f>
        <x:v>3.797501410718675</x:v>
      </x:c>
      <x:c r="Q2004" s="14" t="d">
        <x:v>2025-03-03T00:00:00.000Z</x:v>
      </x:c>
      <x:c r="R2004" t="str">
        <x:v>P00784</x:v>
      </x:c>
      <x:c r="S2004" t="str">
        <x:v>I02003</x:v>
      </x:c>
      <x:c r="T2004" t="str">
        <x:v>R02</x:v>
      </x:c>
      <x:c r="U2004" t="n">
        <x:v>0</x:v>
      </x:c>
      <x:c r="V2004" t="n">
        <x:v>0</x:v>
      </x:c>
    </x:row>
    <x:row r="2005" ht="20" customHeight="1">
      <x:c r="A2005" s="4" t="str">
        <x:v>C02004</x:v>
      </x:c>
      <x:c r="B2005" s="4" t="str">
        <x:v>Motor</x:v>
      </x:c>
      <x:c r="C2005" s="4" t="str">
        <x:v>Central</x:v>
      </x:c>
      <x:c r="D2005" s="4" t="str">
        <x:v>Collision</x:v>
      </x:c>
      <x:c r="E2005" s="4" t="str">
        <x:v>Medium</x:v>
      </x:c>
      <x:c r="F2005" s="10" t="n">
        <x:v>72760.07</x:v>
      </x:c>
      <x:c r="G2005" s="10" t="n">
        <x:v>14515.3</x:v>
      </x:c>
      <x:c r="H2005" s="11" t="n">
        <x:v>1</x:v>
      </x:c>
      <x:c r="I2005" s="11" t="str">
        <x:v>Settled</x:v>
      </x:c>
      <x:c r="J2005" s="11" t="n">
        <x:v>4</x:v>
      </x:c>
      <x:c r="K2005" s="11" t="n">
        <x:v>10</x:v>
      </x:c>
      <x:c r="L2005" s="11" t="n">
        <x:v>0</x:v>
      </x:c>
      <x:c r="M2005" s="4" t="str">
        <x:v>2025-02</x:v>
      </x:c>
      <x:c r="N2005" s="4" t="n">
        <x:f>IF(AND(I2005="Settled",ISNUMBER(K2005)),1,0)</x:f>
        <x:v>1</x:v>
      </x:c>
      <x:c r="O2005" s="4" t="n">
        <x:f>IF(N2005=1,IF(K2005&gt;Summary!$B$5,1,0),"")</x:f>
        <x:v>0</x:v>
      </x:c>
      <x:c r="P2005" s="12" t="n">
        <x:f>IF(AND(ISNUMBER(F2005),ISNUMBER(G2005),G2005&gt;0),F2005/G2005,"")</x:f>
        <x:v>5.012646655597887</x:v>
      </x:c>
      <x:c r="Q2005" s="14" t="d">
        <x:v>2025-02-18T00:00:00.000Z</x:v>
      </x:c>
      <x:c r="R2005" t="str">
        <x:v>P00196</x:v>
      </x:c>
      <x:c r="S2005" t="str">
        <x:v>I02004</x:v>
      </x:c>
      <x:c r="T2005" t="str">
        <x:v>R05</x:v>
      </x:c>
      <x:c r="U2005" t="n">
        <x:v>0</x:v>
      </x:c>
      <x:c r="V2005" t="n">
        <x:v>0</x:v>
      </x:c>
    </x:row>
    <x:row r="2006" ht="20" customHeight="1">
      <x:c r="A2006" s="4" t="str">
        <x:v>C02005</x:v>
      </x:c>
      <x:c r="B2006" s="4" t="str">
        <x:v>Motor</x:v>
      </x:c>
      <x:c r="C2006" s="4" t="str">
        <x:v>South</x:v>
      </x:c>
      <x:c r="D2006" s="4" t="str">
        <x:v>Collision</x:v>
      </x:c>
      <x:c r="E2006" s="4" t="str">
        <x:v>Low</x:v>
      </x:c>
      <x:c r="F2006" s="10" t="n">
        <x:v>21191.12</x:v>
      </x:c>
      <x:c r="G2006" s="10" t="n">
        <x:v>7328.95</x:v>
      </x:c>
      <x:c r="H2006" s="11" t="n">
        <x:v>10</x:v>
      </x:c>
      <x:c r="I2006" s="11" t="str">
        <x:v>Settled</x:v>
      </x:c>
      <x:c r="J2006" s="11" t="n">
        <x:v>2</x:v>
      </x:c>
      <x:c r="K2006" s="11" t="n">
        <x:v>13</x:v>
      </x:c>
      <x:c r="L2006" s="11" t="n">
        <x:v>0</x:v>
      </x:c>
      <x:c r="M2006" s="4" t="str">
        <x:v>2025-11</x:v>
      </x:c>
      <x:c r="N2006" s="4" t="n">
        <x:f>IF(AND(I2006="Settled",ISNUMBER(K2006)),1,0)</x:f>
        <x:v>1</x:v>
      </x:c>
      <x:c r="O2006" s="4" t="n">
        <x:f>IF(N2006=1,IF(K2006&gt;Summary!$B$5,1,0),"")</x:f>
        <x:v>0</x:v>
      </x:c>
      <x:c r="P2006" s="12" t="n">
        <x:f>IF(AND(ISNUMBER(F2006),ISNUMBER(G2006),G2006&gt;0),F2006/G2006,"")</x:f>
        <x:v>2.8914264662741593</x:v>
      </x:c>
      <x:c r="Q2006" s="14" t="d">
        <x:v>2025-11-10T00:00:00.000Z</x:v>
      </x:c>
      <x:c r="R2006" t="str">
        <x:v>P01483</x:v>
      </x:c>
      <x:c r="S2006" t="str">
        <x:v>I02005</x:v>
      </x:c>
      <x:c r="T2006" t="str">
        <x:v>R01</x:v>
      </x:c>
      <x:c r="U2006" t="n">
        <x:v>0</x:v>
      </x:c>
      <x:c r="V2006" t="n">
        <x:v>0</x:v>
      </x:c>
    </x:row>
    <x:row r="2007" ht="20" customHeight="1">
      <x:c r="A2007" s="4" t="str">
        <x:v>C02006</x:v>
      </x:c>
      <x:c r="B2007" s="4" t="str">
        <x:v>Motor</x:v>
      </x:c>
      <x:c r="C2007" s="4" t="str">
        <x:v>North</x:v>
      </x:c>
      <x:c r="D2007" s="4" t="str">
        <x:v>Collision</x:v>
      </x:c>
      <x:c r="E2007" s="4" t="str">
        <x:v>Medium</x:v>
      </x:c>
      <x:c r="F2007" s="10" t="n">
        <x:v>26457.99</x:v>
      </x:c>
      <x:c r="G2007" s="10" t="n">
        <x:v>8018.03</x:v>
      </x:c>
      <x:c r="H2007" s="11" t="n">
        <x:v>7</x:v>
      </x:c>
      <x:c r="I2007" s="11" t="str">
        <x:v>Settled</x:v>
      </x:c>
      <x:c r="J2007" s="11" t="n">
        <x:v>2</x:v>
      </x:c>
      <x:c r="K2007" s="11" t="n">
        <x:v>10</x:v>
      </x:c>
      <x:c r="L2007" s="11" t="n">
        <x:v>0</x:v>
      </x:c>
      <x:c r="M2007" s="4" t="str">
        <x:v>2025-09</x:v>
      </x:c>
      <x:c r="N2007" s="4" t="n">
        <x:f>IF(AND(I2007="Settled",ISNUMBER(K2007)),1,0)</x:f>
        <x:v>1</x:v>
      </x:c>
      <x:c r="O2007" s="4" t="n">
        <x:f>IF(N2007=1,IF(K2007&gt;Summary!$B$5,1,0),"")</x:f>
        <x:v>0</x:v>
      </x:c>
      <x:c r="P2007" s="12" t="n">
        <x:f>IF(AND(ISNUMBER(F2007),ISNUMBER(G2007),G2007&gt;0),F2007/G2007,"")</x:f>
        <x:v>3.2998117991576486</x:v>
      </x:c>
      <x:c r="Q2007" s="14" t="d">
        <x:v>2025-09-15T00:00:00.000Z</x:v>
      </x:c>
      <x:c r="R2007" t="str">
        <x:v>P01124</x:v>
      </x:c>
      <x:c r="S2007" t="str">
        <x:v>I02006</x:v>
      </x:c>
      <x:c r="T2007" t="str">
        <x:v>R02</x:v>
      </x:c>
      <x:c r="U2007" t="n">
        <x:v>0</x:v>
      </x:c>
      <x:c r="V2007" t="n">
        <x:v>0</x:v>
      </x:c>
    </x:row>
    <x:row r="2008" ht="20" customHeight="1">
      <x:c r="A2008" s="4" t="str">
        <x:v>C02007</x:v>
      </x:c>
      <x:c r="B2008" s="4" t="str">
        <x:v>Motor</x:v>
      </x:c>
      <x:c r="C2008" s="4" t="str">
        <x:v>West</x:v>
      </x:c>
      <x:c r="D2008" s="4" t="str">
        <x:v>Collision</x:v>
      </x:c>
      <x:c r="E2008" s="4" t="str">
        <x:v>Medium</x:v>
      </x:c>
      <x:c r="F2008" s="10" t="n">
        <x:v>85522.5</x:v>
      </x:c>
      <x:c r="G2008" s="10" t="n">
        <x:v>6508.38</x:v>
      </x:c>
      <x:c r="H2008" s="11" t="n">
        <x:v>3</x:v>
      </x:c>
      <x:c r="I2008" s="11" t="str">
        <x:v>Settled</x:v>
      </x:c>
      <x:c r="J2008" s="11" t="n">
        <x:v>2</x:v>
      </x:c>
      <x:c r="K2008" s="11" t="n">
        <x:v>8</x:v>
      </x:c>
      <x:c r="L2008" s="11" t="n">
        <x:v>0</x:v>
      </x:c>
      <x:c r="M2008" s="4" t="str">
        <x:v>2025-11</x:v>
      </x:c>
      <x:c r="N2008" s="4" t="n">
        <x:f>IF(AND(I2008="Settled",ISNUMBER(K2008)),1,0)</x:f>
        <x:v>1</x:v>
      </x:c>
      <x:c r="O2008" s="4" t="n">
        <x:f>IF(N2008=1,IF(K2008&gt;Summary!$B$5,1,0),"")</x:f>
        <x:v>0</x:v>
      </x:c>
      <x:c r="P2008" s="12" t="n">
        <x:f>IF(AND(ISNUMBER(F2008),ISNUMBER(G2008),G2008&gt;0),F2008/G2008,"")</x:f>
        <x:v>13.140366727204004</x:v>
      </x:c>
      <x:c r="Q2008" s="14" t="d">
        <x:v>2025-11-30T00:00:00.000Z</x:v>
      </x:c>
      <x:c r="R2008" t="str">
        <x:v>P00523</x:v>
      </x:c>
      <x:c r="S2008" t="str">
        <x:v>I02007</x:v>
      </x:c>
      <x:c r="T2008" t="str">
        <x:v>R03</x:v>
      </x:c>
      <x:c r="U2008" t="n">
        <x:v>0</x:v>
      </x:c>
      <x:c r="V2008" t="n">
        <x:v>0</x:v>
      </x:c>
    </x:row>
    <x:row r="2009" ht="20" customHeight="1">
      <x:c r="A2009" s="4" t="str">
        <x:v>C02008</x:v>
      </x:c>
      <x:c r="B2009" s="4" t="str">
        <x:v>Property</x:v>
      </x:c>
      <x:c r="C2009" s="4" t="str">
        <x:v>West</x:v>
      </x:c>
      <x:c r="D2009" s="4" t="str">
        <x:v>Water Damage</x:v>
      </x:c>
      <x:c r="E2009" s="4" t="str">
        <x:v>Low</x:v>
      </x:c>
      <x:c r="F2009" s="10" t="n">
        <x:v>25613.06</x:v>
      </x:c>
      <x:c r="G2009" s="10" t="n">
        <x:v>7245.59</x:v>
      </x:c>
      <x:c r="H2009" s="11" t="n">
        <x:v>2</x:v>
      </x:c>
      <x:c r="I2009" s="11" t="str">
        <x:v>Settled</x:v>
      </x:c>
      <x:c r="J2009" s="11" t="n">
        <x:v>4</x:v>
      </x:c>
      <x:c r="K2009" s="11" t="n">
        <x:v>17</x:v>
      </x:c>
      <x:c r="L2009" s="11" t="n">
        <x:v>0</x:v>
      </x:c>
      <x:c r="M2009" s="4" t="str">
        <x:v>2025-04</x:v>
      </x:c>
      <x:c r="N2009" s="4" t="n">
        <x:f>IF(AND(I2009="Settled",ISNUMBER(K2009)),1,0)</x:f>
        <x:v>1</x:v>
      </x:c>
      <x:c r="O2009" s="4" t="n">
        <x:f>IF(N2009=1,IF(K2009&gt;Summary!$B$5,1,0),"")</x:f>
        <x:v>0</x:v>
      </x:c>
      <x:c r="P2009" s="12" t="n">
        <x:f>IF(AND(ISNUMBER(F2009),ISNUMBER(G2009),G2009&gt;0),F2009/G2009,"")</x:f>
        <x:v>3.5349861087916925</x:v>
      </x:c>
      <x:c r="Q2009" s="14" t="d">
        <x:v>2025-04-27T00:00:00.000Z</x:v>
      </x:c>
      <x:c r="R2009" t="str">
        <x:v>P01271</x:v>
      </x:c>
      <x:c r="S2009" t="str">
        <x:v>I02008</x:v>
      </x:c>
      <x:c r="T2009" t="str">
        <x:v>R03</x:v>
      </x:c>
      <x:c r="U2009" t="n">
        <x:v>0</x:v>
      </x:c>
      <x:c r="V2009" t="n">
        <x:v>0</x:v>
      </x:c>
    </x:row>
    <x:row r="2010" ht="20" customHeight="1">
      <x:c r="A2010" s="4" t="str">
        <x:v>C02009</x:v>
      </x:c>
      <x:c r="B2010" s="4" t="str">
        <x:v>Property</x:v>
      </x:c>
      <x:c r="C2010" s="4" t="str">
        <x:v>East</x:v>
      </x:c>
      <x:c r="D2010" s="4" t="str">
        <x:v>Fire</x:v>
      </x:c>
      <x:c r="E2010" s="4" t="str">
        <x:v>Medium</x:v>
      </x:c>
      <x:c r="F2010" s="10" t="n">
        <x:v>133963.63</x:v>
      </x:c>
      <x:c r="G2010" s="10" t="n">
        <x:v>10366.91</x:v>
      </x:c>
      <x:c r="H2010" s="11" t="n">
        <x:v>2</x:v>
      </x:c>
      <x:c r="I2010" s="11" t="str">
        <x:v>Pending</x:v>
      </x:c>
      <x:c r="J2010" s="11" t="n">
        <x:v>4</x:v>
      </x:c>
      <x:c r="K2010" s="11"/>
      <x:c r="L2010" s="11" t="n">
        <x:v>1</x:v>
      </x:c>
      <x:c r="M2010" s="4" t="str">
        <x:v>2025-12</x:v>
      </x:c>
      <x:c r="N2010" s="4" t="n">
        <x:f>IF(AND(I2010="Settled",ISNUMBER(K2010)),1,0)</x:f>
        <x:v>0</x:v>
      </x:c>
      <x:c r="O2010" s="4" t="str">
        <x:f>IF(N2010=1,IF(K2010&gt;Summary!$B$5,1,0),"")</x:f>
      </x:c>
      <x:c r="P2010" s="12" t="n">
        <x:f>IF(AND(ISNUMBER(F2010),ISNUMBER(G2010),G2010&gt;0),F2010/G2010,"")</x:f>
        <x:v>12.922233336645153</x:v>
      </x:c>
      <x:c r="Q2010" s="14" t="d">
        <x:v>2025-12-24T00:00:00.000Z</x:v>
      </x:c>
      <x:c r="R2010" t="str">
        <x:v>P00087</x:v>
      </x:c>
      <x:c r="S2010" t="str">
        <x:v>I02009</x:v>
      </x:c>
      <x:c r="T2010" t="str">
        <x:v>R04</x:v>
      </x:c>
      <x:c r="U2010" t="n">
        <x:v>0</x:v>
      </x:c>
      <x:c r="V2010" t="n">
        <x:v>0</x:v>
      </x:c>
    </x:row>
    <x:row r="2011" ht="20" customHeight="1">
      <x:c r="A2011" s="4" t="str">
        <x:v>C02010</x:v>
      </x:c>
      <x:c r="B2011" s="4" t="str">
        <x:v>Motor</x:v>
      </x:c>
      <x:c r="C2011" s="4" t="str">
        <x:v>South</x:v>
      </x:c>
      <x:c r="D2011" s="4" t="str">
        <x:v>Glass Damage</x:v>
      </x:c>
      <x:c r="E2011" s="4" t="str">
        <x:v>Unknown</x:v>
      </x:c>
      <x:c r="F2011" s="10" t="n">
        <x:v>10061.29</x:v>
      </x:c>
      <x:c r="G2011" s="10" t="n">
        <x:v>13745.65</x:v>
      </x:c>
      <x:c r="H2011" s="11" t="n">
        <x:v>3</x:v>
      </x:c>
      <x:c r="I2011" s="11" t="str">
        <x:v>Settled</x:v>
      </x:c>
      <x:c r="J2011" s="11" t="n">
        <x:v>2</x:v>
      </x:c>
      <x:c r="K2011" s="11" t="n">
        <x:v>20</x:v>
      </x:c>
      <x:c r="L2011" s="11" t="n">
        <x:v>0</x:v>
      </x:c>
      <x:c r="M2011" s="4" t="str">
        <x:v>2025-12</x:v>
      </x:c>
      <x:c r="N2011" s="4" t="n">
        <x:f>IF(AND(I2011="Settled",ISNUMBER(K2011)),1,0)</x:f>
        <x:v>1</x:v>
      </x:c>
      <x:c r="O2011" s="4" t="n">
        <x:f>IF(N2011=1,IF(K2011&gt;Summary!$B$5,1,0),"")</x:f>
        <x:v>0</x:v>
      </x:c>
      <x:c r="P2011" s="12" t="n">
        <x:f>IF(AND(ISNUMBER(F2011),ISNUMBER(G2011),G2011&gt;0),F2011/G2011,"")</x:f>
        <x:v>0.7319617478984262</x:v>
      </x:c>
      <x:c r="Q2011" s="14" t="d">
        <x:v>2025-12-06T00:00:00.000Z</x:v>
      </x:c>
      <x:c r="R2011" t="str">
        <x:v>P00618</x:v>
      </x:c>
      <x:c r="S2011" t="str">
        <x:v>I02010</x:v>
      </x:c>
      <x:c r="T2011" t="str">
        <x:v>R01</x:v>
      </x:c>
      <x:c r="U2011" t="n">
        <x:v>0</x:v>
      </x:c>
      <x:c r="V2011" t="n">
        <x:v>0</x:v>
      </x:c>
    </x:row>
    <x:row r="2012" ht="20" customHeight="1">
      <x:c r="A2012" s="4" t="str">
        <x:v>C02011</x:v>
      </x:c>
      <x:c r="B2012" s="4" t="str">
        <x:v>Motor</x:v>
      </x:c>
      <x:c r="C2012" s="4" t="str">
        <x:v>South</x:v>
      </x:c>
      <x:c r="D2012" s="4" t="str">
        <x:v>Collision</x:v>
      </x:c>
      <x:c r="E2012" s="4" t="str">
        <x:v>Medium</x:v>
      </x:c>
      <x:c r="F2012" s="10" t="n">
        <x:v>27039.98</x:v>
      </x:c>
      <x:c r="G2012" s="10" t="n">
        <x:v>10514.12</x:v>
      </x:c>
      <x:c r="H2012" s="11" t="n">
        <x:v>5</x:v>
      </x:c>
      <x:c r="I2012" s="11" t="str">
        <x:v>Settled</x:v>
      </x:c>
      <x:c r="J2012" s="11" t="n">
        <x:v>3</x:v>
      </x:c>
      <x:c r="K2012" s="11" t="n">
        <x:v>21</x:v>
      </x:c>
      <x:c r="L2012" s="11" t="n">
        <x:v>0</x:v>
      </x:c>
      <x:c r="M2012" s="4" t="str">
        <x:v>2025-02</x:v>
      </x:c>
      <x:c r="N2012" s="4" t="n">
        <x:f>IF(AND(I2012="Settled",ISNUMBER(K2012)),1,0)</x:f>
        <x:v>1</x:v>
      </x:c>
      <x:c r="O2012" s="4" t="n">
        <x:f>IF(N2012=1,IF(K2012&gt;Summary!$B$5,1,0),"")</x:f>
        <x:v>0</x:v>
      </x:c>
      <x:c r="P2012" s="12" t="n">
        <x:f>IF(AND(ISNUMBER(F2012),ISNUMBER(G2012),G2012&gt;0),F2012/G2012,"")</x:f>
        <x:v>2.5717777617147224</x:v>
      </x:c>
      <x:c r="Q2012" s="14" t="d">
        <x:v>2025-02-08T00:00:00.000Z</x:v>
      </x:c>
      <x:c r="R2012" t="str">
        <x:v>P01043</x:v>
      </x:c>
      <x:c r="S2012" t="str">
        <x:v>I02011</x:v>
      </x:c>
      <x:c r="T2012" t="str">
        <x:v>R01</x:v>
      </x:c>
      <x:c r="U2012" t="n">
        <x:v>0</x:v>
      </x:c>
      <x:c r="V2012" t="n">
        <x:v>0</x:v>
      </x:c>
    </x:row>
    <x:row r="2013" ht="20" customHeight="1">
      <x:c r="A2013" s="4" t="str">
        <x:v>C02012</x:v>
      </x:c>
      <x:c r="B2013" s="4" t="str">
        <x:v>Motor</x:v>
      </x:c>
      <x:c r="C2013" s="4" t="str">
        <x:v>North</x:v>
      </x:c>
      <x:c r="D2013" s="4" t="str">
        <x:v>Collision</x:v>
      </x:c>
      <x:c r="E2013" s="4" t="str">
        <x:v>Low</x:v>
      </x:c>
      <x:c r="F2013" s="10" t="n">
        <x:v>35267.08</x:v>
      </x:c>
      <x:c r="G2013" s="10" t="n">
        <x:v>12177.81</x:v>
      </x:c>
      <x:c r="H2013" s="11" t="n">
        <x:v>5</x:v>
      </x:c>
      <x:c r="I2013" s="11" t="str">
        <x:v>Rejected</x:v>
      </x:c>
      <x:c r="J2013" s="11" t="n">
        <x:v>3</x:v>
      </x:c>
      <x:c r="K2013" s="11"/>
      <x:c r="L2013" s="11" t="n">
        <x:v>0</x:v>
      </x:c>
      <x:c r="M2013" s="4" t="str">
        <x:v>2025-11</x:v>
      </x:c>
      <x:c r="N2013" s="4" t="n">
        <x:f>IF(AND(I2013="Settled",ISNUMBER(K2013)),1,0)</x:f>
        <x:v>0</x:v>
      </x:c>
      <x:c r="O2013" s="4" t="str">
        <x:f>IF(N2013=1,IF(K2013&gt;Summary!$B$5,1,0),"")</x:f>
      </x:c>
      <x:c r="P2013" s="12" t="n">
        <x:f>IF(AND(ISNUMBER(F2013),ISNUMBER(G2013),G2013&gt;0),F2013/G2013,"")</x:f>
        <x:v>2.8960116802610654</x:v>
      </x:c>
      <x:c r="Q2013" s="14" t="d">
        <x:v>2025-11-14T00:00:00.000Z</x:v>
      </x:c>
      <x:c r="R2013" t="str">
        <x:v>P00038</x:v>
      </x:c>
      <x:c r="S2013" t="str">
        <x:v>I02012</x:v>
      </x:c>
      <x:c r="T2013" t="str">
        <x:v>R02</x:v>
      </x:c>
      <x:c r="U2013" t="n">
        <x:v>0</x:v>
      </x:c>
      <x:c r="V2013" t="n">
        <x:v>0</x:v>
      </x:c>
    </x:row>
    <x:row r="2014" ht="20" customHeight="1">
      <x:c r="A2014" s="4" t="str">
        <x:v>C02013</x:v>
      </x:c>
      <x:c r="B2014" s="4" t="str">
        <x:v>Property</x:v>
      </x:c>
      <x:c r="C2014" s="4" t="str">
        <x:v>South</x:v>
      </x:c>
      <x:c r="D2014" s="4" t="str">
        <x:v>Water Damage</x:v>
      </x:c>
      <x:c r="E2014" s="4" t="str">
        <x:v>Low</x:v>
      </x:c>
      <x:c r="F2014" s="10" t="n">
        <x:v>34446.63</x:v>
      </x:c>
      <x:c r="G2014" s="10" t="n">
        <x:v>9278.24</x:v>
      </x:c>
      <x:c r="H2014" s="11" t="n">
        <x:v>3</x:v>
      </x:c>
      <x:c r="I2014" s="11" t="str">
        <x:v>Pending</x:v>
      </x:c>
      <x:c r="J2014" s="11" t="n">
        <x:v>4</x:v>
      </x:c>
      <x:c r="K2014" s="11"/>
      <x:c r="L2014" s="11" t="n">
        <x:v>0</x:v>
      </x:c>
      <x:c r="M2014" s="4" t="str">
        <x:v>2025-02</x:v>
      </x:c>
      <x:c r="N2014" s="4" t="n">
        <x:f>IF(AND(I2014="Settled",ISNUMBER(K2014)),1,0)</x:f>
        <x:v>0</x:v>
      </x:c>
      <x:c r="O2014" s="4" t="str">
        <x:f>IF(N2014=1,IF(K2014&gt;Summary!$B$5,1,0),"")</x:f>
      </x:c>
      <x:c r="P2014" s="12" t="n">
        <x:f>IF(AND(ISNUMBER(F2014),ISNUMBER(G2014),G2014&gt;0),F2014/G2014,"")</x:f>
        <x:v>3.7126254548276396</x:v>
      </x:c>
      <x:c r="Q2014" s="14" t="d">
        <x:v>2025-02-10T00:00:00.000Z</x:v>
      </x:c>
      <x:c r="R2014" t="str">
        <x:v>P01134</x:v>
      </x:c>
      <x:c r="S2014" t="str">
        <x:v>I02013</x:v>
      </x:c>
      <x:c r="T2014" t="str">
        <x:v>R01</x:v>
      </x:c>
      <x:c r="U2014" t="n">
        <x:v>0</x:v>
      </x:c>
      <x:c r="V2014" t="n">
        <x:v>0</x:v>
      </x:c>
    </x:row>
    <x:row r="2015" ht="20" customHeight="1">
      <x:c r="A2015" s="4" t="str">
        <x:v>C02014</x:v>
      </x:c>
      <x:c r="B2015" s="4" t="str">
        <x:v>Property</x:v>
      </x:c>
      <x:c r="C2015" s="4" t="str">
        <x:v>South</x:v>
      </x:c>
      <x:c r="D2015" s="4" t="str">
        <x:v>Flood</x:v>
      </x:c>
      <x:c r="E2015" s="4" t="str">
        <x:v>Low</x:v>
      </x:c>
      <x:c r="F2015" s="10" t="n">
        <x:v>56646.4</x:v>
      </x:c>
      <x:c r="G2015" s="10" t="n">
        <x:v>14150.55</x:v>
      </x:c>
      <x:c r="H2015" s="11" t="n">
        <x:v>3</x:v>
      </x:c>
      <x:c r="I2015" s="11" t="str">
        <x:v>Settled</x:v>
      </x:c>
      <x:c r="J2015" s="11" t="n">
        <x:v>2</x:v>
      </x:c>
      <x:c r="K2015" s="11" t="n">
        <x:v>14</x:v>
      </x:c>
      <x:c r="L2015" s="11" t="n">
        <x:v>0</x:v>
      </x:c>
      <x:c r="M2015" s="4" t="str">
        <x:v>2025-06</x:v>
      </x:c>
      <x:c r="N2015" s="4" t="n">
        <x:f>IF(AND(I2015="Settled",ISNUMBER(K2015)),1,0)</x:f>
        <x:v>1</x:v>
      </x:c>
      <x:c r="O2015" s="4" t="n">
        <x:f>IF(N2015=1,IF(K2015&gt;Summary!$B$5,1,0),"")</x:f>
        <x:v>0</x:v>
      </x:c>
      <x:c r="P2015" s="12" t="n">
        <x:f>IF(AND(ISNUMBER(F2015),ISNUMBER(G2015),G2015&gt;0),F2015/G2015,"")</x:f>
        <x:v>4.003123553501454</x:v>
      </x:c>
      <x:c r="Q2015" s="14" t="d">
        <x:v>2025-06-14T00:00:00.000Z</x:v>
      </x:c>
      <x:c r="R2015" t="str">
        <x:v>P01310</x:v>
      </x:c>
      <x:c r="S2015" t="str">
        <x:v>I02014</x:v>
      </x:c>
      <x:c r="T2015" t="str">
        <x:v>R01</x:v>
      </x:c>
      <x:c r="U2015" t="n">
        <x:v>0</x:v>
      </x:c>
      <x:c r="V2015" t="n">
        <x:v>0</x:v>
      </x:c>
    </x:row>
    <x:row r="2016" ht="20" customHeight="1">
      <x:c r="A2016" s="4" t="str">
        <x:v>C02015</x:v>
      </x:c>
      <x:c r="B2016" s="4" t="str">
        <x:v>Motor</x:v>
      </x:c>
      <x:c r="C2016" s="4" t="str">
        <x:v>North</x:v>
      </x:c>
      <x:c r="D2016" s="4" t="str">
        <x:v>Collision</x:v>
      </x:c>
      <x:c r="E2016" s="4" t="str">
        <x:v>High</x:v>
      </x:c>
      <x:c r="F2016" s="10" t="n">
        <x:v>102705.27</x:v>
      </x:c>
      <x:c r="G2016" s="10" t="n">
        <x:v>8344.37</x:v>
      </x:c>
      <x:c r="H2016" s="11" t="n">
        <x:v>8</x:v>
      </x:c>
      <x:c r="I2016" s="11" t="str">
        <x:v>Settled</x:v>
      </x:c>
      <x:c r="J2016" s="11" t="n">
        <x:v>4</x:v>
      </x:c>
      <x:c r="K2016" s="11" t="n">
        <x:v>33</x:v>
      </x:c>
      <x:c r="L2016" s="11" t="n">
        <x:v>1</x:v>
      </x:c>
      <x:c r="M2016" s="4" t="str">
        <x:v>2025-03</x:v>
      </x:c>
      <x:c r="N2016" s="4" t="n">
        <x:f>IF(AND(I2016="Settled",ISNUMBER(K2016)),1,0)</x:f>
        <x:v>1</x:v>
      </x:c>
      <x:c r="O2016" s="4" t="n">
        <x:f>IF(N2016=1,IF(K2016&gt;Summary!$B$5,1,0),"")</x:f>
        <x:v>1</x:v>
      </x:c>
      <x:c r="P2016" s="12" t="n">
        <x:f>IF(AND(ISNUMBER(F2016),ISNUMBER(G2016),G2016&gt;0),F2016/G2016,"")</x:f>
        <x:v>12.308331246097667</x:v>
      </x:c>
      <x:c r="Q2016" s="14" t="d">
        <x:v>2025-03-07T00:00:00.000Z</x:v>
      </x:c>
      <x:c r="R2016" t="str">
        <x:v>P00951</x:v>
      </x:c>
      <x:c r="S2016" t="str">
        <x:v>I02015</x:v>
      </x:c>
      <x:c r="T2016" t="str">
        <x:v>R02</x:v>
      </x:c>
      <x:c r="U2016" t="n">
        <x:v>0</x:v>
      </x:c>
      <x:c r="V2016" t="n">
        <x:v>0</x:v>
      </x:c>
    </x:row>
    <x:row r="2017" ht="20" customHeight="1">
      <x:c r="A2017" s="4" t="str">
        <x:v>C02016</x:v>
      </x:c>
      <x:c r="B2017" s="4" t="str">
        <x:v>Motor</x:v>
      </x:c>
      <x:c r="C2017" s="4" t="str">
        <x:v>West</x:v>
      </x:c>
      <x:c r="D2017" s="4" t="str">
        <x:v>Glass Damage</x:v>
      </x:c>
      <x:c r="E2017" s="4" t="str">
        <x:v>High</x:v>
      </x:c>
      <x:c r="F2017" s="10" t="n">
        <x:v>18078.68</x:v>
      </x:c>
      <x:c r="G2017" s="10" t="n">
        <x:v>13964.67</x:v>
      </x:c>
      <x:c r="H2017" s="11" t="n">
        <x:v>7</x:v>
      </x:c>
      <x:c r="I2017" s="11" t="str">
        <x:v>Settled</x:v>
      </x:c>
      <x:c r="J2017" s="11" t="n">
        <x:v>5</x:v>
      </x:c>
      <x:c r="K2017" s="11" t="n">
        <x:v>39</x:v>
      </x:c>
      <x:c r="L2017" s="11" t="n">
        <x:v>1</x:v>
      </x:c>
      <x:c r="M2017" s="4" t="str">
        <x:v>2025-07</x:v>
      </x:c>
      <x:c r="N2017" s="4" t="n">
        <x:f>IF(AND(I2017="Settled",ISNUMBER(K2017)),1,0)</x:f>
        <x:v>1</x:v>
      </x:c>
      <x:c r="O2017" s="4" t="n">
        <x:f>IF(N2017=1,IF(K2017&gt;Summary!$B$5,1,0),"")</x:f>
        <x:v>1</x:v>
      </x:c>
      <x:c r="P2017" s="12" t="n">
        <x:f>IF(AND(ISNUMBER(F2017),ISNUMBER(G2017),G2017&gt;0),F2017/G2017,"")</x:f>
        <x:v>1.29460130457791</x:v>
      </x:c>
      <x:c r="Q2017" s="14" t="d">
        <x:v>2025-07-31T00:00:00.000Z</x:v>
      </x:c>
      <x:c r="R2017" t="str">
        <x:v>P00330</x:v>
      </x:c>
      <x:c r="S2017" t="str">
        <x:v>I02016</x:v>
      </x:c>
      <x:c r="T2017" t="str">
        <x:v>R03</x:v>
      </x:c>
      <x:c r="U2017" t="n">
        <x:v>0</x:v>
      </x:c>
      <x:c r="V2017" t="n">
        <x:v>0</x:v>
      </x:c>
    </x:row>
    <x:row r="2018" ht="20" customHeight="1">
      <x:c r="A2018" s="4" t="str">
        <x:v>C02017</x:v>
      </x:c>
      <x:c r="B2018" s="4" t="str">
        <x:v>Motor</x:v>
      </x:c>
      <x:c r="C2018" s="4" t="str">
        <x:v>North</x:v>
      </x:c>
      <x:c r="D2018" s="4" t="str">
        <x:v>Collision</x:v>
      </x:c>
      <x:c r="E2018" s="4" t="str">
        <x:v>Low</x:v>
      </x:c>
      <x:c r="F2018" s="10" t="n">
        <x:v>6109.71</x:v>
      </x:c>
      <x:c r="G2018" s="10" t="n">
        <x:v>15330</x:v>
      </x:c>
      <x:c r="H2018" s="11" t="n">
        <x:v>3</x:v>
      </x:c>
      <x:c r="I2018" s="11" t="str">
        <x:v>Settled</x:v>
      </x:c>
      <x:c r="J2018" s="11" t="n">
        <x:v>3</x:v>
      </x:c>
      <x:c r="K2018" s="11" t="n">
        <x:v>7</x:v>
      </x:c>
      <x:c r="L2018" s="11" t="n">
        <x:v>0</x:v>
      </x:c>
      <x:c r="M2018" s="4" t="str">
        <x:v>2025-01</x:v>
      </x:c>
      <x:c r="N2018" s="4" t="n">
        <x:f>IF(AND(I2018="Settled",ISNUMBER(K2018)),1,0)</x:f>
        <x:v>1</x:v>
      </x:c>
      <x:c r="O2018" s="4" t="n">
        <x:f>IF(N2018=1,IF(K2018&gt;Summary!$B$5,1,0),"")</x:f>
        <x:v>0</x:v>
      </x:c>
      <x:c r="P2018" s="12" t="n">
        <x:f>IF(AND(ISNUMBER(F2018),ISNUMBER(G2018),G2018&gt;0),F2018/G2018,"")</x:f>
        <x:v>0.39854598825831705</x:v>
      </x:c>
      <x:c r="Q2018" s="14" t="d">
        <x:v>2025-01-07T00:00:00.000Z</x:v>
      </x:c>
      <x:c r="R2018" t="str">
        <x:v>P01199</x:v>
      </x:c>
      <x:c r="S2018" t="str">
        <x:v>I02017</x:v>
      </x:c>
      <x:c r="T2018" t="str">
        <x:v>R02</x:v>
      </x:c>
      <x:c r="U2018" t="n">
        <x:v>0</x:v>
      </x:c>
      <x:c r="V2018" t="n">
        <x:v>0</x:v>
      </x:c>
    </x:row>
    <x:row r="2019" ht="20" customHeight="1">
      <x:c r="A2019" s="4" t="str">
        <x:v>C02018</x:v>
      </x:c>
      <x:c r="B2019" s="4" t="str">
        <x:v>Property</x:v>
      </x:c>
      <x:c r="C2019" s="4" t="str">
        <x:v>South</x:v>
      </x:c>
      <x:c r="D2019" s="4" t="str">
        <x:v>Fire</x:v>
      </x:c>
      <x:c r="E2019" s="4" t="str">
        <x:v>Medium</x:v>
      </x:c>
      <x:c r="F2019" s="10" t="n">
        <x:v>84597.23</x:v>
      </x:c>
      <x:c r="G2019" s="10" t="n">
        <x:v>7932.96</x:v>
      </x:c>
      <x:c r="H2019" s="11" t="n">
        <x:v>8</x:v>
      </x:c>
      <x:c r="I2019" s="11" t="str">
        <x:v>Settled</x:v>
      </x:c>
      <x:c r="J2019" s="11" t="n">
        <x:v>3</x:v>
      </x:c>
      <x:c r="K2019" s="11" t="n">
        <x:v>13</x:v>
      </x:c>
      <x:c r="L2019" s="11" t="n">
        <x:v>0</x:v>
      </x:c>
      <x:c r="M2019" s="4" t="str">
        <x:v>2025-11</x:v>
      </x:c>
      <x:c r="N2019" s="4" t="n">
        <x:f>IF(AND(I2019="Settled",ISNUMBER(K2019)),1,0)</x:f>
        <x:v>1</x:v>
      </x:c>
      <x:c r="O2019" s="4" t="n">
        <x:f>IF(N2019=1,IF(K2019&gt;Summary!$B$5,1,0),"")</x:f>
        <x:v>0</x:v>
      </x:c>
      <x:c r="P2019" s="12" t="n">
        <x:f>IF(AND(ISNUMBER(F2019),ISNUMBER(G2019),G2019&gt;0),F2019/G2019,"")</x:f>
        <x:v>10.664018222706279</x:v>
      </x:c>
      <x:c r="Q2019" s="14" t="d">
        <x:v>2025-11-06T00:00:00.000Z</x:v>
      </x:c>
      <x:c r="R2019" t="str">
        <x:v>P00543</x:v>
      </x:c>
      <x:c r="S2019" t="str">
        <x:v>I02018</x:v>
      </x:c>
      <x:c r="T2019" t="str">
        <x:v>R01</x:v>
      </x:c>
      <x:c r="U2019" t="n">
        <x:v>0</x:v>
      </x:c>
      <x:c r="V2019" t="n">
        <x:v>0</x:v>
      </x:c>
    </x:row>
    <x:row r="2020" ht="20" customHeight="1">
      <x:c r="A2020" s="4" t="str">
        <x:v>C02019</x:v>
      </x:c>
      <x:c r="B2020" s="4" t="str">
        <x:v>Motor</x:v>
      </x:c>
      <x:c r="C2020" s="4" t="str">
        <x:v>Central</x:v>
      </x:c>
      <x:c r="D2020" s="4" t="str">
        <x:v>Unknown</x:v>
      </x:c>
      <x:c r="E2020" s="4" t="str">
        <x:v>Medium</x:v>
      </x:c>
      <x:c r="F2020" s="10" t="n">
        <x:v>30577.43</x:v>
      </x:c>
      <x:c r="G2020" s="10" t="n">
        <x:v>9839.72</x:v>
      </x:c>
      <x:c r="H2020" s="11" t="n">
        <x:v>1</x:v>
      </x:c>
      <x:c r="I2020" s="11" t="str">
        <x:v>Settled</x:v>
      </x:c>
      <x:c r="J2020" s="11" t="n">
        <x:v>2</x:v>
      </x:c>
      <x:c r="K2020" s="11" t="n">
        <x:v>16</x:v>
      </x:c>
      <x:c r="L2020" s="11" t="n">
        <x:v>0</x:v>
      </x:c>
      <x:c r="M2020" s="4" t="str">
        <x:v>2025-06</x:v>
      </x:c>
      <x:c r="N2020" s="4" t="n">
        <x:f>IF(AND(I2020="Settled",ISNUMBER(K2020)),1,0)</x:f>
        <x:v>1</x:v>
      </x:c>
      <x:c r="O2020" s="4" t="n">
        <x:f>IF(N2020=1,IF(K2020&gt;Summary!$B$5,1,0),"")</x:f>
        <x:v>0</x:v>
      </x:c>
      <x:c r="P2020" s="12" t="n">
        <x:f>IF(AND(ISNUMBER(F2020),ISNUMBER(G2020),G2020&gt;0),F2020/G2020,"")</x:f>
        <x:v>3.1075508246169607</x:v>
      </x:c>
      <x:c r="Q2020" s="14" t="d">
        <x:v>2025-06-23T00:00:00.000Z</x:v>
      </x:c>
      <x:c r="R2020" t="str">
        <x:v>P01178</x:v>
      </x:c>
      <x:c r="S2020" t="str">
        <x:v>I02019</x:v>
      </x:c>
      <x:c r="T2020" t="str">
        <x:v>R05</x:v>
      </x:c>
      <x:c r="U2020" t="n">
        <x:v>0</x:v>
      </x:c>
      <x:c r="V2020" t="n">
        <x:v>0</x:v>
      </x:c>
    </x:row>
    <x:row r="2021" ht="20" customHeight="1">
      <x:c r="A2021" s="4" t="str">
        <x:v>C02020</x:v>
      </x:c>
      <x:c r="B2021" s="4" t="str">
        <x:v>Motor</x:v>
      </x:c>
      <x:c r="C2021" s="4" t="str">
        <x:v>South</x:v>
      </x:c>
      <x:c r="D2021" s="4" t="str">
        <x:v>Collision</x:v>
      </x:c>
      <x:c r="E2021" s="4" t="str">
        <x:v>High</x:v>
      </x:c>
      <x:c r="F2021" s="10" t="n">
        <x:v>64345.31</x:v>
      </x:c>
      <x:c r="G2021" s="10" t="n">
        <x:v>7160.31</x:v>
      </x:c>
      <x:c r="H2021" s="11" t="n">
        <x:v>8</x:v>
      </x:c>
      <x:c r="I2021" s="11" t="str">
        <x:v>Rejected</x:v>
      </x:c>
      <x:c r="J2021" s="11" t="n">
        <x:v>5</x:v>
      </x:c>
      <x:c r="K2021" s="11"/>
      <x:c r="L2021" s="11" t="n">
        <x:v>1</x:v>
      </x:c>
      <x:c r="M2021" s="4" t="str">
        <x:v>2025-11</x:v>
      </x:c>
      <x:c r="N2021" s="4" t="n">
        <x:f>IF(AND(I2021="Settled",ISNUMBER(K2021)),1,0)</x:f>
        <x:v>0</x:v>
      </x:c>
      <x:c r="O2021" s="4" t="str">
        <x:f>IF(N2021=1,IF(K2021&gt;Summary!$B$5,1,0),"")</x:f>
      </x:c>
      <x:c r="P2021" s="12" t="n">
        <x:f>IF(AND(ISNUMBER(F2021),ISNUMBER(G2021),G2021&gt;0),F2021/G2021,"")</x:f>
        <x:v>8.986386064290512</x:v>
      </x:c>
      <x:c r="Q2021" s="14" t="d">
        <x:v>2025-11-15T00:00:00.000Z</x:v>
      </x:c>
      <x:c r="R2021" t="str">
        <x:v>P01006</x:v>
      </x:c>
      <x:c r="S2021" t="str">
        <x:v>I02020</x:v>
      </x:c>
      <x:c r="T2021" t="str">
        <x:v>R01</x:v>
      </x:c>
      <x:c r="U2021" t="n">
        <x:v>0</x:v>
      </x:c>
      <x:c r="V2021" t="n">
        <x:v>0</x:v>
      </x:c>
    </x:row>
    <x:row r="2022" ht="20" customHeight="1">
      <x:c r="A2022" s="4" t="str">
        <x:v>C02021</x:v>
      </x:c>
      <x:c r="B2022" s="4" t="str">
        <x:v>Motor</x:v>
      </x:c>
      <x:c r="C2022" s="4" t="str">
        <x:v>Central</x:v>
      </x:c>
      <x:c r="D2022" s="4" t="str">
        <x:v>Collision</x:v>
      </x:c>
      <x:c r="E2022" s="4" t="str">
        <x:v>Low</x:v>
      </x:c>
      <x:c r="F2022" s="10" t="n">
        <x:v>23116.98</x:v>
      </x:c>
      <x:c r="G2022" s="10" t="n">
        <x:v>10160.07</x:v>
      </x:c>
      <x:c r="H2022" s="11" t="n">
        <x:v>1</x:v>
      </x:c>
      <x:c r="I2022" s="11" t="str">
        <x:v>Settled</x:v>
      </x:c>
      <x:c r="J2022" s="11" t="n">
        <x:v>4</x:v>
      </x:c>
      <x:c r="K2022" s="11" t="n">
        <x:v>21</x:v>
      </x:c>
      <x:c r="L2022" s="11" t="n">
        <x:v>0</x:v>
      </x:c>
      <x:c r="M2022" s="4" t="str">
        <x:v>2025-06</x:v>
      </x:c>
      <x:c r="N2022" s="4" t="n">
        <x:f>IF(AND(I2022="Settled",ISNUMBER(K2022)),1,0)</x:f>
        <x:v>1</x:v>
      </x:c>
      <x:c r="O2022" s="4" t="n">
        <x:f>IF(N2022=1,IF(K2022&gt;Summary!$B$5,1,0),"")</x:f>
        <x:v>0</x:v>
      </x:c>
      <x:c r="P2022" s="12" t="n">
        <x:f>IF(AND(ISNUMBER(F2022),ISNUMBER(G2022),G2022&gt;0),F2022/G2022,"")</x:f>
        <x:v>2.275277630961204</x:v>
      </x:c>
      <x:c r="Q2022" s="14" t="d">
        <x:v>2025-06-08T00:00:00.000Z</x:v>
      </x:c>
      <x:c r="R2022" t="str">
        <x:v>P00150</x:v>
      </x:c>
      <x:c r="S2022" t="str">
        <x:v>I02021</x:v>
      </x:c>
      <x:c r="T2022" t="str">
        <x:v>R05</x:v>
      </x:c>
      <x:c r="U2022" t="n">
        <x:v>0</x:v>
      </x:c>
      <x:c r="V2022" t="n">
        <x:v>0</x:v>
      </x:c>
    </x:row>
    <x:row r="2023" ht="20" customHeight="1">
      <x:c r="A2023" s="4" t="str">
        <x:v>C02022</x:v>
      </x:c>
      <x:c r="B2023" s="4" t="str">
        <x:v>Property</x:v>
      </x:c>
      <x:c r="C2023" s="4" t="str">
        <x:v>South</x:v>
      </x:c>
      <x:c r="D2023" s="4" t="str">
        <x:v>Water Damage</x:v>
      </x:c>
      <x:c r="E2023" s="4" t="str">
        <x:v>Medium</x:v>
      </x:c>
      <x:c r="F2023" s="10" t="n">
        <x:v>86259.49</x:v>
      </x:c>
      <x:c r="G2023" s="10" t="n">
        <x:v>5989.29</x:v>
      </x:c>
      <x:c r="H2023" s="11" t="n">
        <x:v>3</x:v>
      </x:c>
      <x:c r="I2023" s="11" t="str">
        <x:v>Settled</x:v>
      </x:c>
      <x:c r="J2023" s="11" t="n">
        <x:v>4</x:v>
      </x:c>
      <x:c r="K2023" s="11" t="n">
        <x:v>22</x:v>
      </x:c>
      <x:c r="L2023" s="11" t="n">
        <x:v>0</x:v>
      </x:c>
      <x:c r="M2023" s="4" t="str">
        <x:v>2025-07</x:v>
      </x:c>
      <x:c r="N2023" s="4" t="n">
        <x:f>IF(AND(I2023="Settled",ISNUMBER(K2023)),1,0)</x:f>
        <x:v>1</x:v>
      </x:c>
      <x:c r="O2023" s="4" t="n">
        <x:f>IF(N2023=1,IF(K2023&gt;Summary!$B$5,1,0),"")</x:f>
        <x:v>0</x:v>
      </x:c>
      <x:c r="P2023" s="12" t="n">
        <x:f>IF(AND(ISNUMBER(F2023),ISNUMBER(G2023),G2023&gt;0),F2023/G2023,"")</x:f>
        <x:v>14.402289753877339</x:v>
      </x:c>
      <x:c r="Q2023" s="14" t="d">
        <x:v>2025-07-23T00:00:00.000Z</x:v>
      </x:c>
      <x:c r="R2023" t="str">
        <x:v>P00160</x:v>
      </x:c>
      <x:c r="S2023" t="str">
        <x:v>I02022</x:v>
      </x:c>
      <x:c r="T2023" t="str">
        <x:v>R01</x:v>
      </x:c>
      <x:c r="U2023" t="n">
        <x:v>0</x:v>
      </x:c>
      <x:c r="V2023" t="n">
        <x:v>0</x:v>
      </x:c>
    </x:row>
    <x:row r="2024" ht="20" customHeight="1">
      <x:c r="A2024" s="4" t="str">
        <x:v>C02023</x:v>
      </x:c>
      <x:c r="B2024" s="4" t="str">
        <x:v>Property</x:v>
      </x:c>
      <x:c r="C2024" s="4" t="str">
        <x:v>East</x:v>
      </x:c>
      <x:c r="D2024" s="4" t="str">
        <x:v>Flood</x:v>
      </x:c>
      <x:c r="E2024" s="4" t="str">
        <x:v>Unknown</x:v>
      </x:c>
      <x:c r="F2024" s="10" t="n">
        <x:v>111451.2</x:v>
      </x:c>
      <x:c r="G2024" s="10" t="n">
        <x:v>10365.99</x:v>
      </x:c>
      <x:c r="H2024" s="11" t="n">
        <x:v>3</x:v>
      </x:c>
      <x:c r="I2024" s="11" t="str">
        <x:v>Rejected</x:v>
      </x:c>
      <x:c r="J2024" s="11" t="n">
        <x:v>4</x:v>
      </x:c>
      <x:c r="K2024" s="11"/>
      <x:c r="L2024" s="11" t="n">
        <x:v>0</x:v>
      </x:c>
      <x:c r="M2024" s="4" t="str">
        <x:v>2025-09</x:v>
      </x:c>
      <x:c r="N2024" s="4" t="n">
        <x:f>IF(AND(I2024="Settled",ISNUMBER(K2024)),1,0)</x:f>
        <x:v>0</x:v>
      </x:c>
      <x:c r="O2024" s="4" t="str">
        <x:f>IF(N2024=1,IF(K2024&gt;Summary!$B$5,1,0),"")</x:f>
      </x:c>
      <x:c r="P2024" s="12" t="n">
        <x:f>IF(AND(ISNUMBER(F2024),ISNUMBER(G2024),G2024&gt;0),F2024/G2024,"")</x:f>
        <x:v>10.75162140808548</x:v>
      </x:c>
      <x:c r="Q2024" s="14" t="d">
        <x:v>2025-09-27T00:00:00.000Z</x:v>
      </x:c>
      <x:c r="R2024" t="str">
        <x:v>P00025</x:v>
      </x:c>
      <x:c r="S2024" t="str">
        <x:v>I02023</x:v>
      </x:c>
      <x:c r="T2024" t="str">
        <x:v>R04</x:v>
      </x:c>
      <x:c r="U2024" t="n">
        <x:v>0</x:v>
      </x:c>
      <x:c r="V2024" t="n">
        <x:v>0</x:v>
      </x:c>
    </x:row>
    <x:row r="2025" ht="20" customHeight="1">
      <x:c r="A2025" s="4" t="str">
        <x:v>C02024</x:v>
      </x:c>
      <x:c r="B2025" s="4" t="str">
        <x:v>Property</x:v>
      </x:c>
      <x:c r="C2025" s="4" t="str">
        <x:v>South</x:v>
      </x:c>
      <x:c r="D2025" s="4" t="str">
        <x:v>Flood</x:v>
      </x:c>
      <x:c r="E2025" s="4" t="str">
        <x:v>Low</x:v>
      </x:c>
      <x:c r="F2025" s="10" t="n">
        <x:v>111256.11</x:v>
      </x:c>
      <x:c r="G2025" s="10" t="n">
        <x:v>5288.17</x:v>
      </x:c>
      <x:c r="H2025" s="11" t="n">
        <x:v>6</x:v>
      </x:c>
      <x:c r="I2025" s="11" t="str">
        <x:v>Settled</x:v>
      </x:c>
      <x:c r="J2025" s="11" t="n">
        <x:v>2</x:v>
      </x:c>
      <x:c r="K2025" s="11" t="n">
        <x:v>11</x:v>
      </x:c>
      <x:c r="L2025" s="11" t="n">
        <x:v>0</x:v>
      </x:c>
      <x:c r="M2025" s="4" t="str">
        <x:v>2025-12</x:v>
      </x:c>
      <x:c r="N2025" s="4" t="n">
        <x:f>IF(AND(I2025="Settled",ISNUMBER(K2025)),1,0)</x:f>
        <x:v>1</x:v>
      </x:c>
      <x:c r="O2025" s="4" t="n">
        <x:f>IF(N2025=1,IF(K2025&gt;Summary!$B$5,1,0),"")</x:f>
        <x:v>0</x:v>
      </x:c>
      <x:c r="P2025" s="12" t="n">
        <x:f>IF(AND(ISNUMBER(F2025),ISNUMBER(G2025),G2025&gt;0),F2025/G2025,"")</x:f>
        <x:v>21.038678786801484</x:v>
      </x:c>
      <x:c r="Q2025" s="14" t="d">
        <x:v>2025-12-21T00:00:00.000Z</x:v>
      </x:c>
      <x:c r="R2025" t="str">
        <x:v>P00116</x:v>
      </x:c>
      <x:c r="S2025" t="str">
        <x:v>I02024</x:v>
      </x:c>
      <x:c r="T2025" t="str">
        <x:v>R01</x:v>
      </x:c>
      <x:c r="U2025" t="n">
        <x:v>0</x:v>
      </x:c>
      <x:c r="V2025" t="n">
        <x:v>0</x:v>
      </x:c>
    </x:row>
    <x:row r="2026" ht="20" customHeight="1">
      <x:c r="A2026" s="4" t="str">
        <x:v>C02025</x:v>
      </x:c>
      <x:c r="B2026" s="4" t="str">
        <x:v>Motor</x:v>
      </x:c>
      <x:c r="C2026" s="4" t="str">
        <x:v>South</x:v>
      </x:c>
      <x:c r="D2026" s="4" t="str">
        <x:v>Theft</x:v>
      </x:c>
      <x:c r="E2026" s="4" t="str">
        <x:v>Low</x:v>
      </x:c>
      <x:c r="F2026" s="10" t="n">
        <x:v>20508.29</x:v>
      </x:c>
      <x:c r="G2026" s="10" t="n">
        <x:v>12488.54</x:v>
      </x:c>
      <x:c r="H2026" s="11" t="n">
        <x:v>6</x:v>
      </x:c>
      <x:c r="I2026" s="11" t="str">
        <x:v>Settled</x:v>
      </x:c>
      <x:c r="J2026" s="11" t="n">
        <x:v>6</x:v>
      </x:c>
      <x:c r="K2026" s="11" t="n">
        <x:v>22</x:v>
      </x:c>
      <x:c r="L2026" s="11" t="n">
        <x:v>1</x:v>
      </x:c>
      <x:c r="M2026" s="4" t="str">
        <x:v>2025-05</x:v>
      </x:c>
      <x:c r="N2026" s="4" t="n">
        <x:f>IF(AND(I2026="Settled",ISNUMBER(K2026)),1,0)</x:f>
        <x:v>1</x:v>
      </x:c>
      <x:c r="O2026" s="4" t="n">
        <x:f>IF(N2026=1,IF(K2026&gt;Summary!$B$5,1,0),"")</x:f>
        <x:v>0</x:v>
      </x:c>
      <x:c r="P2026" s="12" t="n">
        <x:f>IF(AND(ISNUMBER(F2026),ISNUMBER(G2026),G2026&gt;0),F2026/G2026,"")</x:f>
        <x:v>1.642168740301108</x:v>
      </x:c>
      <x:c r="Q2026" s="14" t="d">
        <x:v>2025-05-17T00:00:00.000Z</x:v>
      </x:c>
      <x:c r="R2026" t="str">
        <x:v>P00480</x:v>
      </x:c>
      <x:c r="S2026" t="str">
        <x:v>I02025</x:v>
      </x:c>
      <x:c r="T2026" t="str">
        <x:v>R01</x:v>
      </x:c>
      <x:c r="U2026" t="n">
        <x:v>0</x:v>
      </x:c>
      <x:c r="V2026" t="n">
        <x:v>0</x:v>
      </x:c>
    </x:row>
    <x:row r="2027" ht="20" customHeight="1">
      <x:c r="A2027" s="4" t="str">
        <x:v>C02026</x:v>
      </x:c>
      <x:c r="B2027" s="4" t="str">
        <x:v>Property</x:v>
      </x:c>
      <x:c r="C2027" s="4" t="str">
        <x:v>West</x:v>
      </x:c>
      <x:c r="D2027" s="4" t="str">
        <x:v>Flood</x:v>
      </x:c>
      <x:c r="E2027" s="4" t="str">
        <x:v>Low</x:v>
      </x:c>
      <x:c r="F2027" s="10" t="n">
        <x:v>47578.7</x:v>
      </x:c>
      <x:c r="G2027" s="10" t="n">
        <x:v>18209.71</x:v>
      </x:c>
      <x:c r="H2027" s="11" t="n">
        <x:v>9</x:v>
      </x:c>
      <x:c r="I2027" s="11" t="str">
        <x:v>Settled</x:v>
      </x:c>
      <x:c r="J2027" s="11" t="n">
        <x:v>4</x:v>
      </x:c>
      <x:c r="K2027" s="11" t="n">
        <x:v>11</x:v>
      </x:c>
      <x:c r="L2027" s="11" t="n">
        <x:v>0</x:v>
      </x:c>
      <x:c r="M2027" s="4" t="str">
        <x:v>2025-07</x:v>
      </x:c>
      <x:c r="N2027" s="4" t="n">
        <x:f>IF(AND(I2027="Settled",ISNUMBER(K2027)),1,0)</x:f>
        <x:v>1</x:v>
      </x:c>
      <x:c r="O2027" s="4" t="n">
        <x:f>IF(N2027=1,IF(K2027&gt;Summary!$B$5,1,0),"")</x:f>
        <x:v>0</x:v>
      </x:c>
      <x:c r="P2027" s="12" t="n">
        <x:f>IF(AND(ISNUMBER(F2027),ISNUMBER(G2027),G2027&gt;0),F2027/G2027,"")</x:f>
        <x:v>2.612820303014161</x:v>
      </x:c>
      <x:c r="Q2027" s="14" t="d">
        <x:v>2025-07-10T00:00:00.000Z</x:v>
      </x:c>
      <x:c r="R2027" t="str">
        <x:v>P00042</x:v>
      </x:c>
      <x:c r="S2027" t="str">
        <x:v>I02026</x:v>
      </x:c>
      <x:c r="T2027" t="str">
        <x:v>R03</x:v>
      </x:c>
      <x:c r="U2027" t="n">
        <x:v>0</x:v>
      </x:c>
      <x:c r="V2027" t="n">
        <x:v>0</x:v>
      </x:c>
    </x:row>
    <x:row r="2028" ht="20" customHeight="1">
      <x:c r="A2028" s="4" t="str">
        <x:v>C02027</x:v>
      </x:c>
      <x:c r="B2028" s="4" t="str">
        <x:v>Property</x:v>
      </x:c>
      <x:c r="C2028" s="4" t="str">
        <x:v>South</x:v>
      </x:c>
      <x:c r="D2028" s="4" t="str">
        <x:v>Water Damage</x:v>
      </x:c>
      <x:c r="E2028" s="4" t="str">
        <x:v>Medium</x:v>
      </x:c>
      <x:c r="F2028" s="10" t="n">
        <x:v>53677.59</x:v>
      </x:c>
      <x:c r="G2028" s="10" t="n">
        <x:v>11964</x:v>
      </x:c>
      <x:c r="H2028" s="11" t="n">
        <x:v>1</x:v>
      </x:c>
      <x:c r="I2028" s="11" t="str">
        <x:v>Settled</x:v>
      </x:c>
      <x:c r="J2028" s="11" t="n">
        <x:v>3</x:v>
      </x:c>
      <x:c r="K2028" s="11" t="n">
        <x:v>13</x:v>
      </x:c>
      <x:c r="L2028" s="11" t="n">
        <x:v>0</x:v>
      </x:c>
      <x:c r="M2028" s="4" t="str">
        <x:v>2025-04</x:v>
      </x:c>
      <x:c r="N2028" s="4" t="n">
        <x:f>IF(AND(I2028="Settled",ISNUMBER(K2028)),1,0)</x:f>
        <x:v>1</x:v>
      </x:c>
      <x:c r="O2028" s="4" t="n">
        <x:f>IF(N2028=1,IF(K2028&gt;Summary!$B$5,1,0),"")</x:f>
        <x:v>0</x:v>
      </x:c>
      <x:c r="P2028" s="12" t="n">
        <x:f>IF(AND(ISNUMBER(F2028),ISNUMBER(G2028),G2028&gt;0),F2028/G2028,"")</x:f>
        <x:v>4.486592276830491</x:v>
      </x:c>
      <x:c r="Q2028" s="14" t="d">
        <x:v>2025-04-29T00:00:00.000Z</x:v>
      </x:c>
      <x:c r="R2028" t="str">
        <x:v>P01502</x:v>
      </x:c>
      <x:c r="S2028" t="str">
        <x:v>I02027</x:v>
      </x:c>
      <x:c r="T2028" t="str">
        <x:v>R01</x:v>
      </x:c>
      <x:c r="U2028" t="n">
        <x:v>0</x:v>
      </x:c>
      <x:c r="V2028" t="n">
        <x:v>0</x:v>
      </x:c>
    </x:row>
    <x:row r="2029" ht="20" customHeight="1">
      <x:c r="A2029" s="4" t="str">
        <x:v>C02028</x:v>
      </x:c>
      <x:c r="B2029" s="4" t="str">
        <x:v>Motor</x:v>
      </x:c>
      <x:c r="C2029" s="4" t="str">
        <x:v>North</x:v>
      </x:c>
      <x:c r="D2029" s="4" t="str">
        <x:v>Glass Damage</x:v>
      </x:c>
      <x:c r="E2029" s="4" t="str">
        <x:v>Medium</x:v>
      </x:c>
      <x:c r="F2029" s="10" t="n">
        <x:v>20970.68</x:v>
      </x:c>
      <x:c r="G2029" s="10" t="n">
        <x:v>15230.88</x:v>
      </x:c>
      <x:c r="H2029" s="11" t="n">
        <x:v>2</x:v>
      </x:c>
      <x:c r="I2029" s="11" t="str">
        <x:v>Settled</x:v>
      </x:c>
      <x:c r="J2029" s="11" t="n">
        <x:v>2</x:v>
      </x:c>
      <x:c r="K2029" s="11" t="n">
        <x:v>17</x:v>
      </x:c>
      <x:c r="L2029" s="11" t="n">
        <x:v>0</x:v>
      </x:c>
      <x:c r="M2029" s="4" t="str">
        <x:v>2025-01</x:v>
      </x:c>
      <x:c r="N2029" s="4" t="n">
        <x:f>IF(AND(I2029="Settled",ISNUMBER(K2029)),1,0)</x:f>
        <x:v>1</x:v>
      </x:c>
      <x:c r="O2029" s="4" t="n">
        <x:f>IF(N2029=1,IF(K2029&gt;Summary!$B$5,1,0),"")</x:f>
        <x:v>0</x:v>
      </x:c>
      <x:c r="P2029" s="12" t="n">
        <x:f>IF(AND(ISNUMBER(F2029),ISNUMBER(G2029),G2029&gt;0),F2029/G2029,"")</x:f>
        <x:v>1.3768528148078116</x:v>
      </x:c>
      <x:c r="Q2029" s="14" t="d">
        <x:v>2025-01-16T00:00:00.000Z</x:v>
      </x:c>
      <x:c r="R2029" t="str">
        <x:v>P01467</x:v>
      </x:c>
      <x:c r="S2029" t="str">
        <x:v>I02028</x:v>
      </x:c>
      <x:c r="T2029" t="str">
        <x:v>R02</x:v>
      </x:c>
      <x:c r="U2029" t="n">
        <x:v>0</x:v>
      </x:c>
      <x:c r="V2029" t="n">
        <x:v>0</x:v>
      </x:c>
    </x:row>
    <x:row r="2030" ht="20" customHeight="1">
      <x:c r="A2030" s="4" t="str">
        <x:v>C02029</x:v>
      </x:c>
      <x:c r="B2030" s="4" t="str">
        <x:v>Motor</x:v>
      </x:c>
      <x:c r="C2030" s="4" t="str">
        <x:v>East</x:v>
      </x:c>
      <x:c r="D2030" s="4" t="str">
        <x:v>Collision</x:v>
      </x:c>
      <x:c r="E2030" s="4" t="str">
        <x:v>Medium</x:v>
      </x:c>
      <x:c r="F2030" s="10" t="n">
        <x:v>48762.17</x:v>
      </x:c>
      <x:c r="G2030" s="10" t="n">
        <x:v>12074.04</x:v>
      </x:c>
      <x:c r="H2030" s="11" t="n">
        <x:v>1</x:v>
      </x:c>
      <x:c r="I2030" s="11" t="str">
        <x:v>Settled</x:v>
      </x:c>
      <x:c r="J2030" s="11" t="n">
        <x:v>3</x:v>
      </x:c>
      <x:c r="K2030" s="11" t="n">
        <x:v>21</x:v>
      </x:c>
      <x:c r="L2030" s="11" t="n">
        <x:v>0</x:v>
      </x:c>
      <x:c r="M2030" s="4" t="str">
        <x:v>2025-11</x:v>
      </x:c>
      <x:c r="N2030" s="4" t="n">
        <x:f>IF(AND(I2030="Settled",ISNUMBER(K2030)),1,0)</x:f>
        <x:v>1</x:v>
      </x:c>
      <x:c r="O2030" s="4" t="n">
        <x:f>IF(N2030=1,IF(K2030&gt;Summary!$B$5,1,0),"")</x:f>
        <x:v>0</x:v>
      </x:c>
      <x:c r="P2030" s="12" t="n">
        <x:f>IF(AND(ISNUMBER(F2030),ISNUMBER(G2030),G2030&gt;0),F2030/G2030,"")</x:f>
        <x:v>4.038596029166707</x:v>
      </x:c>
      <x:c r="Q2030" s="14" t="d">
        <x:v>2025-11-15T00:00:00.000Z</x:v>
      </x:c>
      <x:c r="R2030" t="str">
        <x:v>P00277</x:v>
      </x:c>
      <x:c r="S2030" t="str">
        <x:v>I02029</x:v>
      </x:c>
      <x:c r="T2030" t="str">
        <x:v>R04</x:v>
      </x:c>
      <x:c r="U2030" t="n">
        <x:v>0</x:v>
      </x:c>
      <x:c r="V2030" t="n">
        <x:v>0</x:v>
      </x:c>
    </x:row>
    <x:row r="2031" ht="20" customHeight="1">
      <x:c r="A2031" s="4" t="str">
        <x:v>C02030</x:v>
      </x:c>
      <x:c r="B2031" s="4" t="str">
        <x:v>Motor</x:v>
      </x:c>
      <x:c r="C2031" s="4" t="str">
        <x:v>North</x:v>
      </x:c>
      <x:c r="D2031" s="4" t="str">
        <x:v>Theft</x:v>
      </x:c>
      <x:c r="E2031" s="4" t="str">
        <x:v>Low</x:v>
      </x:c>
      <x:c r="F2031" s="10" t="n">
        <x:v>33949.89</x:v>
      </x:c>
      <x:c r="G2031" s="10" t="n">
        <x:v>8339.65</x:v>
      </x:c>
      <x:c r="H2031" s="11" t="n">
        <x:v>6</x:v>
      </x:c>
      <x:c r="I2031" s="11" t="str">
        <x:v>Pending</x:v>
      </x:c>
      <x:c r="J2031" s="11" t="n">
        <x:v>6</x:v>
      </x:c>
      <x:c r="K2031" s="11"/>
      <x:c r="L2031" s="11" t="n">
        <x:v>1</x:v>
      </x:c>
      <x:c r="M2031" s="4" t="str">
        <x:v>2025-07</x:v>
      </x:c>
      <x:c r="N2031" s="4" t="n">
        <x:f>IF(AND(I2031="Settled",ISNUMBER(K2031)),1,0)</x:f>
        <x:v>0</x:v>
      </x:c>
      <x:c r="O2031" s="4" t="str">
        <x:f>IF(N2031=1,IF(K2031&gt;Summary!$B$5,1,0),"")</x:f>
      </x:c>
      <x:c r="P2031" s="12" t="n">
        <x:f>IF(AND(ISNUMBER(F2031),ISNUMBER(G2031),G2031&gt;0),F2031/G2031,"")</x:f>
        <x:v>4.070901056998795</x:v>
      </x:c>
      <x:c r="Q2031" s="14" t="d">
        <x:v>2025-07-25T00:00:00.000Z</x:v>
      </x:c>
      <x:c r="R2031" t="str">
        <x:v>P00499</x:v>
      </x:c>
      <x:c r="S2031" t="str">
        <x:v>I02030</x:v>
      </x:c>
      <x:c r="T2031" t="str">
        <x:v>R02</x:v>
      </x:c>
      <x:c r="U2031" t="n">
        <x:v>0</x:v>
      </x:c>
      <x:c r="V2031" t="n">
        <x:v>0</x:v>
      </x:c>
    </x:row>
    <x:row r="2032" ht="20" customHeight="1">
      <x:c r="A2032" s="4" t="str">
        <x:v>C02031</x:v>
      </x:c>
      <x:c r="B2032" s="4" t="str">
        <x:v>Property</x:v>
      </x:c>
      <x:c r="C2032" s="4" t="str">
        <x:v>South</x:v>
      </x:c>
      <x:c r="D2032" s="4" t="str">
        <x:v>Flood</x:v>
      </x:c>
      <x:c r="E2032" s="4" t="str">
        <x:v>High</x:v>
      </x:c>
      <x:c r="F2032" s="10" t="n">
        <x:v>110028.92</x:v>
      </x:c>
      <x:c r="G2032" s="10" t="n">
        <x:v>8853.43</x:v>
      </x:c>
      <x:c r="H2032" s="11" t="n">
        <x:v>10</x:v>
      </x:c>
      <x:c r="I2032" s="11" t="str">
        <x:v>Settled</x:v>
      </x:c>
      <x:c r="J2032" s="11" t="n">
        <x:v>5</x:v>
      </x:c>
      <x:c r="K2032" s="11" t="n">
        <x:v>44</x:v>
      </x:c>
      <x:c r="L2032" s="11" t="n">
        <x:v>1</x:v>
      </x:c>
      <x:c r="M2032" s="4" t="str">
        <x:v>2025-05</x:v>
      </x:c>
      <x:c r="N2032" s="4" t="n">
        <x:f>IF(AND(I2032="Settled",ISNUMBER(K2032)),1,0)</x:f>
        <x:v>1</x:v>
      </x:c>
      <x:c r="O2032" s="4" t="n">
        <x:f>IF(N2032=1,IF(K2032&gt;Summary!$B$5,1,0),"")</x:f>
        <x:v>1</x:v>
      </x:c>
      <x:c r="P2032" s="12" t="n">
        <x:f>IF(AND(ISNUMBER(F2032),ISNUMBER(G2032),G2032&gt;0),F2032/G2032,"")</x:f>
        <x:v>12.427829666016446</x:v>
      </x:c>
      <x:c r="Q2032" s="14" t="d">
        <x:v>2025-05-16T00:00:00.000Z</x:v>
      </x:c>
      <x:c r="R2032" t="str">
        <x:v>P01188</x:v>
      </x:c>
      <x:c r="S2032" t="str">
        <x:v>I02031</x:v>
      </x:c>
      <x:c r="T2032" t="str">
        <x:v>R01</x:v>
      </x:c>
      <x:c r="U2032" t="n">
        <x:v>0</x:v>
      </x:c>
      <x:c r="V2032" t="n">
        <x:v>0</x:v>
      </x:c>
    </x:row>
    <x:row r="2033" ht="20" customHeight="1">
      <x:c r="A2033" s="4" t="str">
        <x:v>C02032</x:v>
      </x:c>
      <x:c r="B2033" s="4" t="str">
        <x:v>Motor</x:v>
      </x:c>
      <x:c r="C2033" s="4" t="str">
        <x:v>North</x:v>
      </x:c>
      <x:c r="D2033" s="4" t="str">
        <x:v>Collision</x:v>
      </x:c>
      <x:c r="E2033" s="4" t="str">
        <x:v>Low</x:v>
      </x:c>
      <x:c r="F2033" s="10" t="n">
        <x:v>12018.78</x:v>
      </x:c>
      <x:c r="G2033" s="10" t="n">
        <x:v>16625.12</x:v>
      </x:c>
      <x:c r="H2033" s="11" t="n">
        <x:v>3</x:v>
      </x:c>
      <x:c r="I2033" s="11" t="str">
        <x:v>Pending</x:v>
      </x:c>
      <x:c r="J2033" s="11" t="n">
        <x:v>2</x:v>
      </x:c>
      <x:c r="K2033" s="11"/>
      <x:c r="L2033" s="11" t="n">
        <x:v>0</x:v>
      </x:c>
      <x:c r="M2033" s="4" t="str">
        <x:v>2025-10</x:v>
      </x:c>
      <x:c r="N2033" s="4" t="n">
        <x:f>IF(AND(I2033="Settled",ISNUMBER(K2033)),1,0)</x:f>
        <x:v>0</x:v>
      </x:c>
      <x:c r="O2033" s="4" t="str">
        <x:f>IF(N2033=1,IF(K2033&gt;Summary!$B$5,1,0),"")</x:f>
      </x:c>
      <x:c r="P2033" s="12" t="n">
        <x:f>IF(AND(ISNUMBER(F2033),ISNUMBER(G2033),G2033&gt;0),F2033/G2033,"")</x:f>
        <x:v>0.7229289172048082</x:v>
      </x:c>
      <x:c r="Q2033" s="14" t="d">
        <x:v>2025-10-11T00:00:00.000Z</x:v>
      </x:c>
      <x:c r="R2033" t="str">
        <x:v>P01058</x:v>
      </x:c>
      <x:c r="S2033" t="str">
        <x:v>I02032</x:v>
      </x:c>
      <x:c r="T2033" t="str">
        <x:v>R02</x:v>
      </x:c>
      <x:c r="U2033" t="n">
        <x:v>0</x:v>
      </x:c>
      <x:c r="V2033" t="n">
        <x:v>0</x:v>
      </x:c>
    </x:row>
    <x:row r="2034" ht="20" customHeight="1">
      <x:c r="A2034" s="4" t="str">
        <x:v>C02033</x:v>
      </x:c>
      <x:c r="B2034" s="4" t="str">
        <x:v>Motor</x:v>
      </x:c>
      <x:c r="C2034" s="4" t="str">
        <x:v>South</x:v>
      </x:c>
      <x:c r="D2034" s="4" t="str">
        <x:v>Collision</x:v>
      </x:c>
      <x:c r="E2034" s="4" t="str">
        <x:v>High</x:v>
      </x:c>
      <x:c r="F2034" s="10" t="n">
        <x:v>192129.43</x:v>
      </x:c>
      <x:c r="G2034" s="10" t="n">
        <x:v>15786.21</x:v>
      </x:c>
      <x:c r="H2034" s="11" t="n">
        <x:v>8</x:v>
      </x:c>
      <x:c r="I2034" s="11" t="str">
        <x:v>Settled</x:v>
      </x:c>
      <x:c r="J2034" s="11" t="n">
        <x:v>2</x:v>
      </x:c>
      <x:c r="K2034" s="11" t="n">
        <x:v>17</x:v>
      </x:c>
      <x:c r="L2034" s="11" t="n">
        <x:v>0</x:v>
      </x:c>
      <x:c r="M2034" s="4" t="str">
        <x:v>2025-10</x:v>
      </x:c>
      <x:c r="N2034" s="4" t="n">
        <x:f>IF(AND(I2034="Settled",ISNUMBER(K2034)),1,0)</x:f>
        <x:v>1</x:v>
      </x:c>
      <x:c r="O2034" s="4" t="n">
        <x:f>IF(N2034=1,IF(K2034&gt;Summary!$B$5,1,0),"")</x:f>
        <x:v>0</x:v>
      </x:c>
      <x:c r="P2034" s="12" t="n">
        <x:f>IF(AND(ISNUMBER(F2034),ISNUMBER(G2034),G2034&gt;0),F2034/G2034,"")</x:f>
        <x:v>12.170712919693834</x:v>
      </x:c>
      <x:c r="Q2034" s="14" t="d">
        <x:v>2025-10-26T00:00:00.000Z</x:v>
      </x:c>
      <x:c r="R2034" t="str">
        <x:v>P00931</x:v>
      </x:c>
      <x:c r="S2034" t="str">
        <x:v>I02033</x:v>
      </x:c>
      <x:c r="T2034" t="str">
        <x:v>R01</x:v>
      </x:c>
      <x:c r="U2034" t="n">
        <x:v>0</x:v>
      </x:c>
      <x:c r="V2034" t="n">
        <x:v>0</x:v>
      </x:c>
    </x:row>
    <x:row r="2035" ht="20" customHeight="1">
      <x:c r="A2035" s="4" t="str">
        <x:v>C02034</x:v>
      </x:c>
      <x:c r="B2035" s="4" t="str">
        <x:v>Motor</x:v>
      </x:c>
      <x:c r="C2035" s="4" t="str">
        <x:v>East</x:v>
      </x:c>
      <x:c r="D2035" s="4" t="str">
        <x:v>Glass Damage</x:v>
      </x:c>
      <x:c r="E2035" s="4" t="str">
        <x:v>Low</x:v>
      </x:c>
      <x:c r="F2035" s="10" t="n">
        <x:v>1574.1</x:v>
      </x:c>
      <x:c r="G2035" s="10" t="n">
        <x:v>9873.52</x:v>
      </x:c>
      <x:c r="H2035" s="11" t="n">
        <x:v>5</x:v>
      </x:c>
      <x:c r="I2035" s="11" t="str">
        <x:v>Settled</x:v>
      </x:c>
      <x:c r="J2035" s="11" t="n">
        <x:v>3</x:v>
      </x:c>
      <x:c r="K2035" s="11" t="n">
        <x:v>13</x:v>
      </x:c>
      <x:c r="L2035" s="11" t="n">
        <x:v>0</x:v>
      </x:c>
      <x:c r="M2035" s="4" t="str">
        <x:v>2025-12</x:v>
      </x:c>
      <x:c r="N2035" s="4" t="n">
        <x:f>IF(AND(I2035="Settled",ISNUMBER(K2035)),1,0)</x:f>
        <x:v>1</x:v>
      </x:c>
      <x:c r="O2035" s="4" t="n">
        <x:f>IF(N2035=1,IF(K2035&gt;Summary!$B$5,1,0),"")</x:f>
        <x:v>0</x:v>
      </x:c>
      <x:c r="P2035" s="12" t="n">
        <x:f>IF(AND(ISNUMBER(F2035),ISNUMBER(G2035),G2035&gt;0),F2035/G2035,"")</x:f>
        <x:v>0.15942642542882374</x:v>
      </x:c>
      <x:c r="Q2035" s="14" t="d">
        <x:v>2025-12-26T00:00:00.000Z</x:v>
      </x:c>
      <x:c r="R2035" t="str">
        <x:v>P01583</x:v>
      </x:c>
      <x:c r="S2035" t="str">
        <x:v>I02034</x:v>
      </x:c>
      <x:c r="T2035" t="str">
        <x:v>R04</x:v>
      </x:c>
      <x:c r="U2035" t="n">
        <x:v>0</x:v>
      </x:c>
      <x:c r="V2035" t="n">
        <x:v>0</x:v>
      </x:c>
    </x:row>
    <x:row r="2036" ht="20" customHeight="1">
      <x:c r="A2036" s="4" t="str">
        <x:v>C02035</x:v>
      </x:c>
      <x:c r="B2036" s="4" t="str">
        <x:v>Motor</x:v>
      </x:c>
      <x:c r="C2036" s="4" t="str">
        <x:v>South</x:v>
      </x:c>
      <x:c r="D2036" s="4" t="str">
        <x:v>Theft</x:v>
      </x:c>
      <x:c r="E2036" s="4" t="str">
        <x:v>High</x:v>
      </x:c>
      <x:c r="F2036" s="10" t="n">
        <x:v>352145.74</x:v>
      </x:c>
      <x:c r="G2036" s="10" t="n">
        <x:v>13330.13</x:v>
      </x:c>
      <x:c r="H2036" s="11" t="n">
        <x:v>8</x:v>
      </x:c>
      <x:c r="I2036" s="11" t="str">
        <x:v>Settled</x:v>
      </x:c>
      <x:c r="J2036" s="11" t="n">
        <x:v>6</x:v>
      </x:c>
      <x:c r="K2036" s="11" t="n">
        <x:v>36</x:v>
      </x:c>
      <x:c r="L2036" s="11" t="n">
        <x:v>1</x:v>
      </x:c>
      <x:c r="M2036" s="4" t="str">
        <x:v>2025-06</x:v>
      </x:c>
      <x:c r="N2036" s="4" t="n">
        <x:f>IF(AND(I2036="Settled",ISNUMBER(K2036)),1,0)</x:f>
        <x:v>1</x:v>
      </x:c>
      <x:c r="O2036" s="4" t="n">
        <x:f>IF(N2036=1,IF(K2036&gt;Summary!$B$5,1,0),"")</x:f>
        <x:v>1</x:v>
      </x:c>
      <x:c r="P2036" s="12" t="n">
        <x:f>IF(AND(ISNUMBER(F2036),ISNUMBER(G2036),G2036&gt;0),F2036/G2036,"")</x:f>
        <x:v>26.41727725085952</x:v>
      </x:c>
      <x:c r="Q2036" s="14" t="d">
        <x:v>2025-06-09T00:00:00.000Z</x:v>
      </x:c>
      <x:c r="R2036" t="str">
        <x:v>P01008</x:v>
      </x:c>
      <x:c r="S2036" t="str">
        <x:v>I02035</x:v>
      </x:c>
      <x:c r="T2036" t="str">
        <x:v>R01</x:v>
      </x:c>
      <x:c r="U2036" t="n">
        <x:v>0</x:v>
      </x:c>
      <x:c r="V2036" t="n">
        <x:v>0</x:v>
      </x:c>
    </x:row>
    <x:row r="2037" ht="20" customHeight="1">
      <x:c r="A2037" s="4" t="str">
        <x:v>C02036</x:v>
      </x:c>
      <x:c r="B2037" s="4" t="str">
        <x:v>Motor</x:v>
      </x:c>
      <x:c r="C2037" s="4" t="str">
        <x:v>South</x:v>
      </x:c>
      <x:c r="D2037" s="4" t="str">
        <x:v>Collision</x:v>
      </x:c>
      <x:c r="E2037" s="4" t="str">
        <x:v>High</x:v>
      </x:c>
      <x:c r="F2037" s="10" t="n">
        <x:v>138408.71</x:v>
      </x:c>
      <x:c r="G2037" s="10" t="n">
        <x:v>7017.71</x:v>
      </x:c>
      <x:c r="H2037" s="11" t="n">
        <x:v>10</x:v>
      </x:c>
      <x:c r="I2037" s="11" t="str">
        <x:v>Settled</x:v>
      </x:c>
      <x:c r="J2037" s="11" t="n">
        <x:v>5</x:v>
      </x:c>
      <x:c r="K2037" s="11" t="n">
        <x:v>41</x:v>
      </x:c>
      <x:c r="L2037" s="11" t="n">
        <x:v>1</x:v>
      </x:c>
      <x:c r="M2037" s="4" t="str">
        <x:v>2025-02</x:v>
      </x:c>
      <x:c r="N2037" s="4" t="n">
        <x:f>IF(AND(I2037="Settled",ISNUMBER(K2037)),1,0)</x:f>
        <x:v>1</x:v>
      </x:c>
      <x:c r="O2037" s="4" t="n">
        <x:f>IF(N2037=1,IF(K2037&gt;Summary!$B$5,1,0),"")</x:f>
        <x:v>1</x:v>
      </x:c>
      <x:c r="P2037" s="12" t="n">
        <x:f>IF(AND(ISNUMBER(F2037),ISNUMBER(G2037),G2037&gt;0),F2037/G2037,"")</x:f>
        <x:v>19.722774238319907</x:v>
      </x:c>
      <x:c r="Q2037" s="14" t="d">
        <x:v>2025-02-08T00:00:00.000Z</x:v>
      </x:c>
      <x:c r="R2037" t="str">
        <x:v>P01072</x:v>
      </x:c>
      <x:c r="S2037" t="str">
        <x:v>I02036</x:v>
      </x:c>
      <x:c r="T2037" t="str">
        <x:v>R01</x:v>
      </x:c>
      <x:c r="U2037" t="n">
        <x:v>0</x:v>
      </x:c>
      <x:c r="V2037" t="n">
        <x:v>0</x:v>
      </x:c>
    </x:row>
    <x:row r="2038" ht="20" customHeight="1">
      <x:c r="A2038" s="4" t="str">
        <x:v>C02037</x:v>
      </x:c>
      <x:c r="B2038" s="4" t="str">
        <x:v>Motor</x:v>
      </x:c>
      <x:c r="C2038" s="4" t="str">
        <x:v>South</x:v>
      </x:c>
      <x:c r="D2038" s="4" t="str">
        <x:v>Collision</x:v>
      </x:c>
      <x:c r="E2038" s="4" t="str">
        <x:v>High</x:v>
      </x:c>
      <x:c r="F2038" s="10" t="n">
        <x:v>69704.08</x:v>
      </x:c>
      <x:c r="G2038" s="10" t="n">
        <x:v>13577.24</x:v>
      </x:c>
      <x:c r="H2038" s="11" t="n">
        <x:v>9</x:v>
      </x:c>
      <x:c r="I2038" s="11" t="str">
        <x:v>Settled</x:v>
      </x:c>
      <x:c r="J2038" s="11" t="n">
        <x:v>6</x:v>
      </x:c>
      <x:c r="K2038" s="11" t="n">
        <x:v>38</x:v>
      </x:c>
      <x:c r="L2038" s="11" t="n">
        <x:v>1</x:v>
      </x:c>
      <x:c r="M2038" s="4" t="str">
        <x:v>2025-06</x:v>
      </x:c>
      <x:c r="N2038" s="4" t="n">
        <x:f>IF(AND(I2038="Settled",ISNUMBER(K2038)),1,0)</x:f>
        <x:v>1</x:v>
      </x:c>
      <x:c r="O2038" s="4" t="n">
        <x:f>IF(N2038=1,IF(K2038&gt;Summary!$B$5,1,0),"")</x:f>
        <x:v>1</x:v>
      </x:c>
      <x:c r="P2038" s="12" t="n">
        <x:f>IF(AND(ISNUMBER(F2038),ISNUMBER(G2038),G2038&gt;0),F2038/G2038,"")</x:f>
        <x:v>5.133891718788208</x:v>
      </x:c>
      <x:c r="Q2038" s="14" t="d">
        <x:v>2025-06-27T00:00:00.000Z</x:v>
      </x:c>
      <x:c r="R2038" t="str">
        <x:v>P00804</x:v>
      </x:c>
      <x:c r="S2038" t="str">
        <x:v>I02037</x:v>
      </x:c>
      <x:c r="T2038" t="str">
        <x:v>R01</x:v>
      </x:c>
      <x:c r="U2038" t="n">
        <x:v>0</x:v>
      </x:c>
      <x:c r="V2038" t="n">
        <x:v>0</x:v>
      </x:c>
    </x:row>
    <x:row r="2039" ht="20" customHeight="1">
      <x:c r="A2039" s="4" t="str">
        <x:v>C02038</x:v>
      </x:c>
      <x:c r="B2039" s="4" t="str">
        <x:v>Motor</x:v>
      </x:c>
      <x:c r="C2039" s="4" t="str">
        <x:v>North</x:v>
      </x:c>
      <x:c r="D2039" s="4" t="str">
        <x:v>Theft</x:v>
      </x:c>
      <x:c r="E2039" s="4" t="str">
        <x:v>High</x:v>
      </x:c>
      <x:c r="F2039" s="10" t="n">
        <x:v>106460.31</x:v>
      </x:c>
      <x:c r="G2039" s="10" t="n">
        <x:v>8948.75</x:v>
      </x:c>
      <x:c r="H2039" s="11" t="n">
        <x:v>9</x:v>
      </x:c>
      <x:c r="I2039" s="11" t="str">
        <x:v>Settled</x:v>
      </x:c>
      <x:c r="J2039" s="11" t="n">
        <x:v>6</x:v>
      </x:c>
      <x:c r="K2039" s="11" t="n">
        <x:v>39</x:v>
      </x:c>
      <x:c r="L2039" s="11" t="n">
        <x:v>1</x:v>
      </x:c>
      <x:c r="M2039" s="4" t="str">
        <x:v>2025-06</x:v>
      </x:c>
      <x:c r="N2039" s="4" t="n">
        <x:f>IF(AND(I2039="Settled",ISNUMBER(K2039)),1,0)</x:f>
        <x:v>1</x:v>
      </x:c>
      <x:c r="O2039" s="4" t="n">
        <x:f>IF(N2039=1,IF(K2039&gt;Summary!$B$5,1,0),"")</x:f>
        <x:v>1</x:v>
      </x:c>
      <x:c r="P2039" s="12" t="n">
        <x:f>IF(AND(ISNUMBER(F2039),ISNUMBER(G2039),G2039&gt;0),F2039/G2039,"")</x:f>
        <x:v>11.896668249755551</x:v>
      </x:c>
      <x:c r="Q2039" s="14" t="d">
        <x:v>2025-06-10T00:00:00.000Z</x:v>
      </x:c>
      <x:c r="R2039" t="str">
        <x:v>P00841</x:v>
      </x:c>
      <x:c r="S2039" t="str">
        <x:v>I02038</x:v>
      </x:c>
      <x:c r="T2039" t="str">
        <x:v>R02</x:v>
      </x:c>
      <x:c r="U2039" t="n">
        <x:v>0</x:v>
      </x:c>
      <x:c r="V2039" t="n">
        <x:v>0</x:v>
      </x:c>
    </x:row>
    <x:row r="2040" ht="20" customHeight="1">
      <x:c r="A2040" s="4" t="str">
        <x:v>C02039</x:v>
      </x:c>
      <x:c r="B2040" s="4" t="str">
        <x:v>Motor</x:v>
      </x:c>
      <x:c r="C2040" s="4" t="str">
        <x:v>South</x:v>
      </x:c>
      <x:c r="D2040" s="4" t="str">
        <x:v>Glass Damage</x:v>
      </x:c>
      <x:c r="E2040" s="4" t="str">
        <x:v>Unknown</x:v>
      </x:c>
      <x:c r="F2040" s="10" t="n">
        <x:v>13983.81</x:v>
      </x:c>
      <x:c r="G2040" s="10" t="n">
        <x:v>5640.25</x:v>
      </x:c>
      <x:c r="H2040" s="11" t="n">
        <x:v>4</x:v>
      </x:c>
      <x:c r="I2040" s="11" t="str">
        <x:v>Settled</x:v>
      </x:c>
      <x:c r="J2040" s="11" t="n">
        <x:v>4</x:v>
      </x:c>
      <x:c r="K2040" s="11" t="n">
        <x:v>19</x:v>
      </x:c>
      <x:c r="L2040" s="11" t="n">
        <x:v>0</x:v>
      </x:c>
      <x:c r="M2040" s="4" t="str">
        <x:v>2025-03</x:v>
      </x:c>
      <x:c r="N2040" s="4" t="n">
        <x:f>IF(AND(I2040="Settled",ISNUMBER(K2040)),1,0)</x:f>
        <x:v>1</x:v>
      </x:c>
      <x:c r="O2040" s="4" t="n">
        <x:f>IF(N2040=1,IF(K2040&gt;Summary!$B$5,1,0),"")</x:f>
        <x:v>0</x:v>
      </x:c>
      <x:c r="P2040" s="12" t="n">
        <x:f>IF(AND(ISNUMBER(F2040),ISNUMBER(G2040),G2040&gt;0),F2040/G2040,"")</x:f>
        <x:v>2.479289038606445</x:v>
      </x:c>
      <x:c r="Q2040" s="14" t="d">
        <x:v>2025-03-17T00:00:00.000Z</x:v>
      </x:c>
      <x:c r="R2040" t="str">
        <x:v>P00466</x:v>
      </x:c>
      <x:c r="S2040" t="str">
        <x:v>I02039</x:v>
      </x:c>
      <x:c r="T2040" t="str">
        <x:v>R01</x:v>
      </x:c>
      <x:c r="U2040" t="n">
        <x:v>0</x:v>
      </x:c>
      <x:c r="V2040" t="n">
        <x:v>0</x:v>
      </x:c>
    </x:row>
    <x:row r="2041" ht="20" customHeight="1">
      <x:c r="A2041" s="4" t="str">
        <x:v>C02040</x:v>
      </x:c>
      <x:c r="B2041" s="4" t="str">
        <x:v>Motor</x:v>
      </x:c>
      <x:c r="C2041" s="4" t="str">
        <x:v>North</x:v>
      </x:c>
      <x:c r="D2041" s="4" t="str">
        <x:v>Theft</x:v>
      </x:c>
      <x:c r="E2041" s="4" t="str">
        <x:v>Medium</x:v>
      </x:c>
      <x:c r="F2041" s="10" t="n">
        <x:v>159971.2</x:v>
      </x:c>
      <x:c r="G2041" s="10" t="n">
        <x:v>12568.63</x:v>
      </x:c>
      <x:c r="H2041" s="11" t="n">
        <x:v>3</x:v>
      </x:c>
      <x:c r="I2041" s="11" t="str">
        <x:v>Settled</x:v>
      </x:c>
      <x:c r="J2041" s="11" t="n">
        <x:v>5</x:v>
      </x:c>
      <x:c r="K2041" s="11" t="n">
        <x:v>27</x:v>
      </x:c>
      <x:c r="L2041" s="11" t="n">
        <x:v>1</x:v>
      </x:c>
      <x:c r="M2041" s="4" t="str">
        <x:v>2025-08</x:v>
      </x:c>
      <x:c r="N2041" s="4" t="n">
        <x:f>IF(AND(I2041="Settled",ISNUMBER(K2041)),1,0)</x:f>
        <x:v>1</x:v>
      </x:c>
      <x:c r="O2041" s="4" t="n">
        <x:f>IF(N2041=1,IF(K2041&gt;Summary!$B$5,1,0),"")</x:f>
        <x:v>0</x:v>
      </x:c>
      <x:c r="P2041" s="12" t="n">
        <x:f>IF(AND(ISNUMBER(F2041),ISNUMBER(G2041),G2041&gt;0),F2041/G2041,"")</x:f>
        <x:v>12.727815203407214</x:v>
      </x:c>
      <x:c r="Q2041" s="14" t="d">
        <x:v>2025-08-03T00:00:00.000Z</x:v>
      </x:c>
      <x:c r="R2041" t="str">
        <x:v>P00834</x:v>
      </x:c>
      <x:c r="S2041" t="str">
        <x:v>I02040</x:v>
      </x:c>
      <x:c r="T2041" t="str">
        <x:v>R02</x:v>
      </x:c>
      <x:c r="U2041" t="n">
        <x:v>0</x:v>
      </x:c>
      <x:c r="V2041" t="n">
        <x:v>0</x:v>
      </x:c>
    </x:row>
    <x:row r="2042" ht="20" customHeight="1">
      <x:c r="A2042" s="4" t="str">
        <x:v>C02041</x:v>
      </x:c>
      <x:c r="B2042" s="4" t="str">
        <x:v>Motor</x:v>
      </x:c>
      <x:c r="C2042" s="4" t="str">
        <x:v>East</x:v>
      </x:c>
      <x:c r="D2042" s="4" t="str">
        <x:v>Collision</x:v>
      </x:c>
      <x:c r="E2042" s="4" t="str">
        <x:v>Unknown</x:v>
      </x:c>
      <x:c r="F2042" s="10" t="n">
        <x:v>43078.52</x:v>
      </x:c>
      <x:c r="G2042" s="10" t="n">
        <x:v>12367.53</x:v>
      </x:c>
      <x:c r="H2042" s="11" t="n">
        <x:v>2</x:v>
      </x:c>
      <x:c r="I2042" s="11" t="str">
        <x:v>Settled</x:v>
      </x:c>
      <x:c r="J2042" s="11" t="n">
        <x:v>4</x:v>
      </x:c>
      <x:c r="K2042" s="11" t="n">
        <x:v>23</x:v>
      </x:c>
      <x:c r="L2042" s="11" t="n">
        <x:v>0</x:v>
      </x:c>
      <x:c r="M2042" s="4" t="str">
        <x:v>2025-06</x:v>
      </x:c>
      <x:c r="N2042" s="4" t="n">
        <x:f>IF(AND(I2042="Settled",ISNUMBER(K2042)),1,0)</x:f>
        <x:v>1</x:v>
      </x:c>
      <x:c r="O2042" s="4" t="n">
        <x:f>IF(N2042=1,IF(K2042&gt;Summary!$B$5,1,0),"")</x:f>
        <x:v>0</x:v>
      </x:c>
      <x:c r="P2042" s="12" t="n">
        <x:f>IF(AND(ISNUMBER(F2042),ISNUMBER(G2042),G2042&gt;0),F2042/G2042,"")</x:f>
        <x:v>3.483195108481645</x:v>
      </x:c>
      <x:c r="Q2042" s="14" t="d">
        <x:v>2025-06-01T00:00:00.000Z</x:v>
      </x:c>
      <x:c r="R2042" t="str">
        <x:v>P01470</x:v>
      </x:c>
      <x:c r="S2042" t="str">
        <x:v>I02041</x:v>
      </x:c>
      <x:c r="T2042" t="str">
        <x:v>R04</x:v>
      </x:c>
      <x:c r="U2042" t="n">
        <x:v>0</x:v>
      </x:c>
      <x:c r="V2042" t="n">
        <x:v>0</x:v>
      </x:c>
    </x:row>
    <x:row r="2043" ht="20" customHeight="1">
      <x:c r="A2043" s="4" t="str">
        <x:v>C02042</x:v>
      </x:c>
      <x:c r="B2043" s="4" t="str">
        <x:v>Property</x:v>
      </x:c>
      <x:c r="C2043" s="4" t="str">
        <x:v>South</x:v>
      </x:c>
      <x:c r="D2043" s="4" t="str">
        <x:v>Fire</x:v>
      </x:c>
      <x:c r="E2043" s="4" t="str">
        <x:v>Medium</x:v>
      </x:c>
      <x:c r="F2043" s="10" t="n">
        <x:v>198152.47</x:v>
      </x:c>
      <x:c r="G2043" s="10" t="n">
        <x:v>14545.54</x:v>
      </x:c>
      <x:c r="H2043" s="11" t="n">
        <x:v>3</x:v>
      </x:c>
      <x:c r="I2043" s="11" t="str">
        <x:v>Settled</x:v>
      </x:c>
      <x:c r="J2043" s="11" t="n">
        <x:v>4</x:v>
      </x:c>
      <x:c r="K2043" s="11" t="n">
        <x:v>22</x:v>
      </x:c>
      <x:c r="L2043" s="11" t="n">
        <x:v>1</x:v>
      </x:c>
      <x:c r="M2043" s="4" t="str">
        <x:v>2025-11</x:v>
      </x:c>
      <x:c r="N2043" s="4" t="n">
        <x:f>IF(AND(I2043="Settled",ISNUMBER(K2043)),1,0)</x:f>
        <x:v>1</x:v>
      </x:c>
      <x:c r="O2043" s="4" t="n">
        <x:f>IF(N2043=1,IF(K2043&gt;Summary!$B$5,1,0),"")</x:f>
        <x:v>0</x:v>
      </x:c>
      <x:c r="P2043" s="12" t="n">
        <x:f>IF(AND(ISNUMBER(F2043),ISNUMBER(G2043),G2043&gt;0),F2043/G2043,"")</x:f>
        <x:v>13.622902277949116</x:v>
      </x:c>
      <x:c r="Q2043" s="14" t="d">
        <x:v>2025-11-18T00:00:00.000Z</x:v>
      </x:c>
      <x:c r="R2043" t="str">
        <x:v>P00604</x:v>
      </x:c>
      <x:c r="S2043" t="str">
        <x:v>I02042</x:v>
      </x:c>
      <x:c r="T2043" t="str">
        <x:v>R01</x:v>
      </x:c>
      <x:c r="U2043" t="n">
        <x:v>0</x:v>
      </x:c>
      <x:c r="V2043" t="n">
        <x:v>0</x:v>
      </x:c>
    </x:row>
    <x:row r="2044" ht="20" customHeight="1">
      <x:c r="A2044" s="4" t="str">
        <x:v>C02043</x:v>
      </x:c>
      <x:c r="B2044" s="4" t="str">
        <x:v>Property</x:v>
      </x:c>
      <x:c r="C2044" s="4" t="str">
        <x:v>South</x:v>
      </x:c>
      <x:c r="D2044" s="4" t="str">
        <x:v>Flood</x:v>
      </x:c>
      <x:c r="E2044" s="4" t="str">
        <x:v>High</x:v>
      </x:c>
      <x:c r="F2044" s="10" t="n">
        <x:v>191618.66</x:v>
      </x:c>
      <x:c r="G2044" s="10" t="n">
        <x:v>23570.27</x:v>
      </x:c>
      <x:c r="H2044" s="11" t="n">
        <x:v>9</x:v>
      </x:c>
      <x:c r="I2044" s="11" t="str">
        <x:v>Settled</x:v>
      </x:c>
      <x:c r="J2044" s="11" t="n">
        <x:v>4</x:v>
      </x:c>
      <x:c r="K2044" s="11" t="n">
        <x:v>37</x:v>
      </x:c>
      <x:c r="L2044" s="11" t="n">
        <x:v>1</x:v>
      </x:c>
      <x:c r="M2044" s="4" t="str">
        <x:v>2025-01</x:v>
      </x:c>
      <x:c r="N2044" s="4" t="n">
        <x:f>IF(AND(I2044="Settled",ISNUMBER(K2044)),1,0)</x:f>
        <x:v>1</x:v>
      </x:c>
      <x:c r="O2044" s="4" t="n">
        <x:f>IF(N2044=1,IF(K2044&gt;Summary!$B$5,1,0),"")</x:f>
        <x:v>1</x:v>
      </x:c>
      <x:c r="P2044" s="12" t="n">
        <x:f>IF(AND(ISNUMBER(F2044),ISNUMBER(G2044),G2044&gt;0),F2044/G2044,"")</x:f>
        <x:v>8.129676070745052</x:v>
      </x:c>
      <x:c r="Q2044" s="14" t="d">
        <x:v>2025-01-18T00:00:00.000Z</x:v>
      </x:c>
      <x:c r="R2044" t="str">
        <x:v>P00214</x:v>
      </x:c>
      <x:c r="S2044" t="str">
        <x:v>I02043</x:v>
      </x:c>
      <x:c r="T2044" t="str">
        <x:v>R01</x:v>
      </x:c>
      <x:c r="U2044" t="n">
        <x:v>0</x:v>
      </x:c>
      <x:c r="V2044" t="n">
        <x:v>0</x:v>
      </x:c>
    </x:row>
    <x:row r="2045" ht="20" customHeight="1">
      <x:c r="A2045" s="4" t="str">
        <x:v>C02044</x:v>
      </x:c>
      <x:c r="B2045" s="4" t="str">
        <x:v>Motor</x:v>
      </x:c>
      <x:c r="C2045" s="4" t="str">
        <x:v>West</x:v>
      </x:c>
      <x:c r="D2045" s="4" t="str">
        <x:v>Collision</x:v>
      </x:c>
      <x:c r="E2045" s="4" t="str">
        <x:v>Low</x:v>
      </x:c>
      <x:c r="F2045" s="10" t="n">
        <x:v>21232.87</x:v>
      </x:c>
      <x:c r="G2045" s="10" t="n">
        <x:v>5063.62</x:v>
      </x:c>
      <x:c r="H2045" s="11" t="n">
        <x:v>9</x:v>
      </x:c>
      <x:c r="I2045" s="11" t="str">
        <x:v>Pending</x:v>
      </x:c>
      <x:c r="J2045" s="11" t="n">
        <x:v>4</x:v>
      </x:c>
      <x:c r="K2045" s="11"/>
      <x:c r="L2045" s="11" t="n">
        <x:v>0</x:v>
      </x:c>
      <x:c r="M2045" s="4" t="str">
        <x:v>2025-09</x:v>
      </x:c>
      <x:c r="N2045" s="4" t="n">
        <x:f>IF(AND(I2045="Settled",ISNUMBER(K2045)),1,0)</x:f>
        <x:v>0</x:v>
      </x:c>
      <x:c r="O2045" s="4" t="str">
        <x:f>IF(N2045=1,IF(K2045&gt;Summary!$B$5,1,0),"")</x:f>
      </x:c>
      <x:c r="P2045" s="12" t="n">
        <x:f>IF(AND(ISNUMBER(F2045),ISNUMBER(G2045),G2045&gt;0),F2045/G2045,"")</x:f>
        <x:v>4.193219475395073</x:v>
      </x:c>
      <x:c r="Q2045" s="14" t="d">
        <x:v>2025-09-19T00:00:00.000Z</x:v>
      </x:c>
      <x:c r="R2045" t="str">
        <x:v>P00960</x:v>
      </x:c>
      <x:c r="S2045" t="str">
        <x:v>I02044</x:v>
      </x:c>
      <x:c r="T2045" t="str">
        <x:v>R03</x:v>
      </x:c>
      <x:c r="U2045" t="n">
        <x:v>0</x:v>
      </x:c>
      <x:c r="V2045" t="n">
        <x:v>0</x:v>
      </x:c>
    </x:row>
    <x:row r="2046" ht="20" customHeight="1">
      <x:c r="A2046" s="4" t="str">
        <x:v>C02045</x:v>
      </x:c>
      <x:c r="B2046" s="4" t="str">
        <x:v>Property</x:v>
      </x:c>
      <x:c r="C2046" s="4" t="str">
        <x:v>North</x:v>
      </x:c>
      <x:c r="D2046" s="4" t="str">
        <x:v>Water Damage</x:v>
      </x:c>
      <x:c r="E2046" s="4" t="str">
        <x:v>Medium</x:v>
      </x:c>
      <x:c r="F2046" s="10" t="n">
        <x:v>38106.75</x:v>
      </x:c>
      <x:c r="G2046" s="10" t="n">
        <x:v>5664.05</x:v>
      </x:c>
      <x:c r="H2046" s="11" t="n">
        <x:v>1</x:v>
      </x:c>
      <x:c r="I2046" s="11" t="str">
        <x:v>Settled</x:v>
      </x:c>
      <x:c r="J2046" s="11" t="n">
        <x:v>4</x:v>
      </x:c>
      <x:c r="K2046" s="11" t="n">
        <x:v>23</x:v>
      </x:c>
      <x:c r="L2046" s="11" t="n">
        <x:v>0</x:v>
      </x:c>
      <x:c r="M2046" s="4" t="str">
        <x:v>2025-08</x:v>
      </x:c>
      <x:c r="N2046" s="4" t="n">
        <x:f>IF(AND(I2046="Settled",ISNUMBER(K2046)),1,0)</x:f>
        <x:v>1</x:v>
      </x:c>
      <x:c r="O2046" s="4" t="n">
        <x:f>IF(N2046=1,IF(K2046&gt;Summary!$B$5,1,0),"")</x:f>
        <x:v>0</x:v>
      </x:c>
      <x:c r="P2046" s="12" t="n">
        <x:f>IF(AND(ISNUMBER(F2046),ISNUMBER(G2046),G2046&gt;0),F2046/G2046,"")</x:f>
        <x:v>6.727827261411887</x:v>
      </x:c>
      <x:c r="Q2046" s="14" t="d">
        <x:v>2025-08-08T00:00:00.000Z</x:v>
      </x:c>
      <x:c r="R2046" t="str">
        <x:v>P01257</x:v>
      </x:c>
      <x:c r="S2046" t="str">
        <x:v>I02045</x:v>
      </x:c>
      <x:c r="T2046" t="str">
        <x:v>R02</x:v>
      </x:c>
      <x:c r="U2046" t="n">
        <x:v>0</x:v>
      </x:c>
      <x:c r="V2046" t="n">
        <x:v>0</x:v>
      </x:c>
    </x:row>
    <x:row r="2047" ht="20" customHeight="1">
      <x:c r="A2047" s="4" t="str">
        <x:v>C02046</x:v>
      </x:c>
      <x:c r="B2047" s="4" t="str">
        <x:v>Motor</x:v>
      </x:c>
      <x:c r="C2047" s="4" t="str">
        <x:v>East</x:v>
      </x:c>
      <x:c r="D2047" s="4" t="str">
        <x:v>Collision</x:v>
      </x:c>
      <x:c r="E2047" s="4" t="str">
        <x:v>High</x:v>
      </x:c>
      <x:c r="F2047" s="10" t="n">
        <x:v>100705.14</x:v>
      </x:c>
      <x:c r="G2047" s="10" t="n">
        <x:v>24879.37</x:v>
      </x:c>
      <x:c r="H2047" s="11" t="n">
        <x:v>10</x:v>
      </x:c>
      <x:c r="I2047" s="11" t="str">
        <x:v>Settled</x:v>
      </x:c>
      <x:c r="J2047" s="11" t="n">
        <x:v>4</x:v>
      </x:c>
      <x:c r="K2047" s="11" t="n">
        <x:v>29</x:v>
      </x:c>
      <x:c r="L2047" s="11" t="n">
        <x:v>1</x:v>
      </x:c>
      <x:c r="M2047" s="4" t="str">
        <x:v>2025-03</x:v>
      </x:c>
      <x:c r="N2047" s="4" t="n">
        <x:f>IF(AND(I2047="Settled",ISNUMBER(K2047)),1,0)</x:f>
        <x:v>1</x:v>
      </x:c>
      <x:c r="O2047" s="4" t="n">
        <x:f>IF(N2047=1,IF(K2047&gt;Summary!$B$5,1,0),"")</x:f>
        <x:v>0</x:v>
      </x:c>
      <x:c r="P2047" s="12" t="n">
        <x:f>IF(AND(ISNUMBER(F2047),ISNUMBER(G2047),G2047&gt;0),F2047/G2047,"")</x:f>
        <x:v>4.047736739314541</x:v>
      </x:c>
      <x:c r="Q2047" s="14" t="d">
        <x:v>2025-03-26T00:00:00.000Z</x:v>
      </x:c>
      <x:c r="R2047" t="str">
        <x:v>P01535</x:v>
      </x:c>
      <x:c r="S2047" t="str">
        <x:v>I02046</x:v>
      </x:c>
      <x:c r="T2047" t="str">
        <x:v>R04</x:v>
      </x:c>
      <x:c r="U2047" t="n">
        <x:v>0</x:v>
      </x:c>
      <x:c r="V2047" t="n">
        <x:v>0</x:v>
      </x:c>
    </x:row>
    <x:row r="2048" ht="20" customHeight="1">
      <x:c r="A2048" s="4" t="str">
        <x:v>C02047</x:v>
      </x:c>
      <x:c r="B2048" s="4" t="str">
        <x:v>Property</x:v>
      </x:c>
      <x:c r="C2048" s="4" t="str">
        <x:v>South</x:v>
      </x:c>
      <x:c r="D2048" s="4" t="str">
        <x:v>Fire</x:v>
      </x:c>
      <x:c r="E2048" s="4" t="str">
        <x:v>Low</x:v>
      </x:c>
      <x:c r="F2048" s="10" t="n">
        <x:v>213448.29</x:v>
      </x:c>
      <x:c r="G2048" s="10" t="n">
        <x:v>8437.3</x:v>
      </x:c>
      <x:c r="H2048" s="11" t="n">
        <x:v>4</x:v>
      </x:c>
      <x:c r="I2048" s="11" t="str">
        <x:v>Settled</x:v>
      </x:c>
      <x:c r="J2048" s="11" t="n">
        <x:v>5</x:v>
      </x:c>
      <x:c r="K2048" s="11" t="n">
        <x:v>20</x:v>
      </x:c>
      <x:c r="L2048" s="11" t="n">
        <x:v>1</x:v>
      </x:c>
      <x:c r="M2048" s="4" t="str">
        <x:v>2025-05</x:v>
      </x:c>
      <x:c r="N2048" s="4" t="n">
        <x:f>IF(AND(I2048="Settled",ISNUMBER(K2048)),1,0)</x:f>
        <x:v>1</x:v>
      </x:c>
      <x:c r="O2048" s="4" t="n">
        <x:f>IF(N2048=1,IF(K2048&gt;Summary!$B$5,1,0),"")</x:f>
        <x:v>0</x:v>
      </x:c>
      <x:c r="P2048" s="12" t="n">
        <x:f>IF(AND(ISNUMBER(F2048),ISNUMBER(G2048),G2048&gt;0),F2048/G2048,"")</x:f>
        <x:v>25.298174771550144</x:v>
      </x:c>
      <x:c r="Q2048" s="14" t="d">
        <x:v>2025-05-09T00:00:00.000Z</x:v>
      </x:c>
      <x:c r="R2048" t="str">
        <x:v>P00868</x:v>
      </x:c>
      <x:c r="S2048" t="str">
        <x:v>I02047</x:v>
      </x:c>
      <x:c r="T2048" t="str">
        <x:v>R01</x:v>
      </x:c>
      <x:c r="U2048" t="n">
        <x:v>0</x:v>
      </x:c>
      <x:c r="V2048" t="n">
        <x:v>0</x:v>
      </x:c>
    </x:row>
    <x:row r="2049" ht="20" customHeight="1">
      <x:c r="A2049" s="4" t="str">
        <x:v>C02048</x:v>
      </x:c>
      <x:c r="B2049" s="4" t="str">
        <x:v>Motor</x:v>
      </x:c>
      <x:c r="C2049" s="4" t="str">
        <x:v>West</x:v>
      </x:c>
      <x:c r="D2049" s="4" t="str">
        <x:v>Theft</x:v>
      </x:c>
      <x:c r="E2049" s="4" t="str">
        <x:v>Low</x:v>
      </x:c>
      <x:c r="F2049" s="10" t="n">
        <x:v>29929.21</x:v>
      </x:c>
      <x:c r="G2049" s="10" t="n">
        <x:v>5468.01</x:v>
      </x:c>
      <x:c r="H2049" s="11" t="n">
        <x:v>6</x:v>
      </x:c>
      <x:c r="I2049" s="11" t="str">
        <x:v>Settled</x:v>
      </x:c>
      <x:c r="J2049" s="11" t="n">
        <x:v>4</x:v>
      </x:c>
      <x:c r="K2049" s="11" t="n">
        <x:v>29</x:v>
      </x:c>
      <x:c r="L2049" s="11" t="n">
        <x:v>1</x:v>
      </x:c>
      <x:c r="M2049" s="4" t="str">
        <x:v>2025-11</x:v>
      </x:c>
      <x:c r="N2049" s="4" t="n">
        <x:f>IF(AND(I2049="Settled",ISNUMBER(K2049)),1,0)</x:f>
        <x:v>1</x:v>
      </x:c>
      <x:c r="O2049" s="4" t="n">
        <x:f>IF(N2049=1,IF(K2049&gt;Summary!$B$5,1,0),"")</x:f>
        <x:v>0</x:v>
      </x:c>
      <x:c r="P2049" s="12" t="n">
        <x:f>IF(AND(ISNUMBER(F2049),ISNUMBER(G2049),G2049&gt;0),F2049/G2049,"")</x:f>
        <x:v>5.4735104727313955</x:v>
      </x:c>
      <x:c r="Q2049" s="14" t="d">
        <x:v>2025-11-10T00:00:00.000Z</x:v>
      </x:c>
      <x:c r="R2049" t="str">
        <x:v>P01261</x:v>
      </x:c>
      <x:c r="S2049" t="str">
        <x:v>I02048</x:v>
      </x:c>
      <x:c r="T2049" t="str">
        <x:v>R03</x:v>
      </x:c>
      <x:c r="U2049" t="n">
        <x:v>0</x:v>
      </x:c>
      <x:c r="V2049" t="n">
        <x:v>0</x:v>
      </x:c>
    </x:row>
    <x:row r="2050" ht="20" customHeight="1">
      <x:c r="A2050" s="4" t="str">
        <x:v>C02049</x:v>
      </x:c>
      <x:c r="B2050" s="4" t="str">
        <x:v>Motor</x:v>
      </x:c>
      <x:c r="C2050" s="4" t="str">
        <x:v>West</x:v>
      </x:c>
      <x:c r="D2050" s="4" t="str">
        <x:v>Collision</x:v>
      </x:c>
      <x:c r="E2050" s="4" t="str">
        <x:v>Low</x:v>
      </x:c>
      <x:c r="F2050" s="10" t="n">
        <x:v>11078.51</x:v>
      </x:c>
      <x:c r="G2050" s="10" t="n">
        <x:v>11777.48</x:v>
      </x:c>
      <x:c r="H2050" s="11" t="n">
        <x:v>2</x:v>
      </x:c>
      <x:c r="I2050" s="11" t="str">
        <x:v>Pending</x:v>
      </x:c>
      <x:c r="J2050" s="11" t="n">
        <x:v>2</x:v>
      </x:c>
      <x:c r="K2050" s="11"/>
      <x:c r="L2050" s="11" t="n">
        <x:v>0</x:v>
      </x:c>
      <x:c r="M2050" s="4" t="str">
        <x:v>2025-05</x:v>
      </x:c>
      <x:c r="N2050" s="4" t="n">
        <x:f>IF(AND(I2050="Settled",ISNUMBER(K2050)),1,0)</x:f>
        <x:v>0</x:v>
      </x:c>
      <x:c r="O2050" s="4" t="str">
        <x:f>IF(N2050=1,IF(K2050&gt;Summary!$B$5,1,0),"")</x:f>
      </x:c>
      <x:c r="P2050" s="12" t="n">
        <x:f>IF(AND(ISNUMBER(F2050),ISNUMBER(G2050),G2050&gt;0),F2050/G2050,"")</x:f>
        <x:v>0.940651990069183</x:v>
      </x:c>
      <x:c r="Q2050" s="14" t="d">
        <x:v>2025-05-13T00:00:00.000Z</x:v>
      </x:c>
      <x:c r="R2050" t="str">
        <x:v>P00401</x:v>
      </x:c>
      <x:c r="S2050" t="str">
        <x:v>I02049</x:v>
      </x:c>
      <x:c r="T2050" t="str">
        <x:v>R03</x:v>
      </x:c>
      <x:c r="U2050" t="n">
        <x:v>0</x:v>
      </x:c>
      <x:c r="V2050" t="n">
        <x:v>0</x:v>
      </x:c>
    </x:row>
    <x:row r="2051" ht="20" customHeight="1">
      <x:c r="A2051" s="4" t="str">
        <x:v>C02050</x:v>
      </x:c>
      <x:c r="B2051" s="4" t="str">
        <x:v>Motor</x:v>
      </x:c>
      <x:c r="C2051" s="4" t="str">
        <x:v>Central</x:v>
      </x:c>
      <x:c r="D2051" s="4" t="str">
        <x:v>Theft</x:v>
      </x:c>
      <x:c r="E2051" s="4" t="str">
        <x:v>Medium</x:v>
      </x:c>
      <x:c r="F2051" s="10" t="n">
        <x:v>34716.53</x:v>
      </x:c>
      <x:c r="G2051" s="10" t="n">
        <x:v>7287.18</x:v>
      </x:c>
      <x:c r="H2051" s="11" t="n">
        <x:v>3</x:v>
      </x:c>
      <x:c r="I2051" s="11" t="str">
        <x:v>Pending</x:v>
      </x:c>
      <x:c r="J2051" s="11" t="n">
        <x:v>5</x:v>
      </x:c>
      <x:c r="K2051" s="11"/>
      <x:c r="L2051" s="11" t="n">
        <x:v>1</x:v>
      </x:c>
      <x:c r="M2051" s="4" t="str">
        <x:v>2025-08</x:v>
      </x:c>
      <x:c r="N2051" s="4" t="n">
        <x:f>IF(AND(I2051="Settled",ISNUMBER(K2051)),1,0)</x:f>
        <x:v>0</x:v>
      </x:c>
      <x:c r="O2051" s="4" t="str">
        <x:f>IF(N2051=1,IF(K2051&gt;Summary!$B$5,1,0),"")</x:f>
      </x:c>
      <x:c r="P2051" s="12" t="n">
        <x:f>IF(AND(ISNUMBER(F2051),ISNUMBER(G2051),G2051&gt;0),F2051/G2051,"")</x:f>
        <x:v>4.764055505696304</x:v>
      </x:c>
      <x:c r="Q2051" s="14" t="d">
        <x:v>2025-08-31T00:00:00.000Z</x:v>
      </x:c>
      <x:c r="R2051" t="str">
        <x:v>P00679</x:v>
      </x:c>
      <x:c r="S2051" t="str">
        <x:v>I02050</x:v>
      </x:c>
      <x:c r="T2051" t="str">
        <x:v>R05</x:v>
      </x:c>
      <x:c r="U2051" t="n">
        <x:v>0</x:v>
      </x:c>
      <x:c r="V2051" t="n">
        <x:v>0</x:v>
      </x:c>
    </x:row>
    <x:row r="2052" ht="20" customHeight="1">
      <x:c r="A2052" s="4" t="str">
        <x:v>C02051</x:v>
      </x:c>
      <x:c r="B2052" s="4" t="str">
        <x:v>Motor</x:v>
      </x:c>
      <x:c r="C2052" s="4" t="str">
        <x:v>South</x:v>
      </x:c>
      <x:c r="D2052" s="4" t="str">
        <x:v>Theft</x:v>
      </x:c>
      <x:c r="E2052" s="4" t="str">
        <x:v>High</x:v>
      </x:c>
      <x:c r="F2052" s="10" t="n">
        <x:v>180424.77</x:v>
      </x:c>
      <x:c r="G2052" s="10" t="n">
        <x:v>13606.28</x:v>
      </x:c>
      <x:c r="H2052" s="11" t="n">
        <x:v>2</x:v>
      </x:c>
      <x:c r="I2052" s="11" t="str">
        <x:v>Settled</x:v>
      </x:c>
      <x:c r="J2052" s="11" t="n">
        <x:v>5</x:v>
      </x:c>
      <x:c r="K2052" s="11" t="n">
        <x:v>35</x:v>
      </x:c>
      <x:c r="L2052" s="11" t="n">
        <x:v>1</x:v>
      </x:c>
      <x:c r="M2052" s="4" t="str">
        <x:v>2025-07</x:v>
      </x:c>
      <x:c r="N2052" s="4" t="n">
        <x:f>IF(AND(I2052="Settled",ISNUMBER(K2052)),1,0)</x:f>
        <x:v>1</x:v>
      </x:c>
      <x:c r="O2052" s="4" t="n">
        <x:f>IF(N2052=1,IF(K2052&gt;Summary!$B$5,1,0),"")</x:f>
        <x:v>1</x:v>
      </x:c>
      <x:c r="P2052" s="12" t="n">
        <x:f>IF(AND(ISNUMBER(F2052),ISNUMBER(G2052),G2052&gt;0),F2052/G2052,"")</x:f>
        <x:v>13.26040401932049</x:v>
      </x:c>
      <x:c r="Q2052" s="14" t="d">
        <x:v>2025-07-07T00:00:00.000Z</x:v>
      </x:c>
      <x:c r="R2052" t="str">
        <x:v>P00671</x:v>
      </x:c>
      <x:c r="S2052" t="str">
        <x:v>I02051</x:v>
      </x:c>
      <x:c r="T2052" t="str">
        <x:v>R01</x:v>
      </x:c>
      <x:c r="U2052" t="n">
        <x:v>0</x:v>
      </x:c>
      <x:c r="V2052" t="n">
        <x:v>0</x:v>
      </x:c>
    </x:row>
    <x:row r="2053" ht="20" customHeight="1">
      <x:c r="A2053" s="4" t="str">
        <x:v>C02052</x:v>
      </x:c>
      <x:c r="B2053" s="4" t="str">
        <x:v>Property</x:v>
      </x:c>
      <x:c r="C2053" s="4" t="str">
        <x:v>West</x:v>
      </x:c>
      <x:c r="D2053" s="4" t="str">
        <x:v>Water Damage</x:v>
      </x:c>
      <x:c r="E2053" s="4" t="str">
        <x:v>Low</x:v>
      </x:c>
      <x:c r="F2053" s="10" t="n">
        <x:v>15568.48</x:v>
      </x:c>
      <x:c r="G2053" s="10" t="n">
        <x:v>14519.27</x:v>
      </x:c>
      <x:c r="H2053" s="11" t="n">
        <x:v>5</x:v>
      </x:c>
      <x:c r="I2053" s="11" t="str">
        <x:v>Rejected</x:v>
      </x:c>
      <x:c r="J2053" s="11" t="n">
        <x:v>4</x:v>
      </x:c>
      <x:c r="K2053" s="11"/>
      <x:c r="L2053" s="11" t="n">
        <x:v>0</x:v>
      </x:c>
      <x:c r="M2053" s="4" t="str">
        <x:v>2025-11</x:v>
      </x:c>
      <x:c r="N2053" s="4" t="n">
        <x:f>IF(AND(I2053="Settled",ISNUMBER(K2053)),1,0)</x:f>
        <x:v>0</x:v>
      </x:c>
      <x:c r="O2053" s="4" t="str">
        <x:f>IF(N2053=1,IF(K2053&gt;Summary!$B$5,1,0),"")</x:f>
      </x:c>
      <x:c r="P2053" s="12" t="n">
        <x:f>IF(AND(ISNUMBER(F2053),ISNUMBER(G2053),G2053&gt;0),F2053/G2053,"")</x:f>
        <x:v>1.0722632749442638</x:v>
      </x:c>
      <x:c r="Q2053" s="14" t="d">
        <x:v>2025-11-23T00:00:00.000Z</x:v>
      </x:c>
      <x:c r="R2053" t="str">
        <x:v>P00532</x:v>
      </x:c>
      <x:c r="S2053" t="str">
        <x:v>I02052</x:v>
      </x:c>
      <x:c r="T2053" t="str">
        <x:v>R03</x:v>
      </x:c>
      <x:c r="U2053" t="n">
        <x:v>0</x:v>
      </x:c>
      <x:c r="V2053" t="n">
        <x:v>0</x:v>
      </x:c>
    </x:row>
    <x:row r="2054" ht="20" customHeight="1">
      <x:c r="A2054" s="4" t="str">
        <x:v>C02053</x:v>
      </x:c>
      <x:c r="B2054" s="4" t="str">
        <x:v>Motor</x:v>
      </x:c>
      <x:c r="C2054" s="4" t="str">
        <x:v>West</x:v>
      </x:c>
      <x:c r="D2054" s="4" t="str">
        <x:v>Collision</x:v>
      </x:c>
      <x:c r="E2054" s="4" t="str">
        <x:v>Medium</x:v>
      </x:c>
      <x:c r="F2054" s="10" t="n">
        <x:v>52685.94</x:v>
      </x:c>
      <x:c r="G2054" s="10" t="n">
        <x:v>10104.18</x:v>
      </x:c>
      <x:c r="H2054" s="11" t="n">
        <x:v>7</x:v>
      </x:c>
      <x:c r="I2054" s="11" t="str">
        <x:v>Settled</x:v>
      </x:c>
      <x:c r="J2054" s="11" t="n">
        <x:v>4</x:v>
      </x:c>
      <x:c r="K2054" s="11" t="n">
        <x:v>20</x:v>
      </x:c>
      <x:c r="L2054" s="11" t="n">
        <x:v>0</x:v>
      </x:c>
      <x:c r="M2054" s="4" t="str">
        <x:v>2025-08</x:v>
      </x:c>
      <x:c r="N2054" s="4" t="n">
        <x:f>IF(AND(I2054="Settled",ISNUMBER(K2054)),1,0)</x:f>
        <x:v>1</x:v>
      </x:c>
      <x:c r="O2054" s="4" t="n">
        <x:f>IF(N2054=1,IF(K2054&gt;Summary!$B$5,1,0),"")</x:f>
        <x:v>0</x:v>
      </x:c>
      <x:c r="P2054" s="12" t="n">
        <x:f>IF(AND(ISNUMBER(F2054),ISNUMBER(G2054),G2054&gt;0),F2054/G2054,"")</x:f>
        <x:v>5.214271717249693</x:v>
      </x:c>
      <x:c r="Q2054" s="14" t="d">
        <x:v>2025-08-30T00:00:00.000Z</x:v>
      </x:c>
      <x:c r="R2054" t="str">
        <x:v>P01146</x:v>
      </x:c>
      <x:c r="S2054" t="str">
        <x:v>I02053</x:v>
      </x:c>
      <x:c r="T2054" t="str">
        <x:v>R03</x:v>
      </x:c>
      <x:c r="U2054" t="n">
        <x:v>0</x:v>
      </x:c>
      <x:c r="V2054" t="n">
        <x:v>0</x:v>
      </x:c>
    </x:row>
    <x:row r="2055" ht="20" customHeight="1">
      <x:c r="A2055" s="4" t="str">
        <x:v>C02054</x:v>
      </x:c>
      <x:c r="B2055" s="4" t="str">
        <x:v>Property</x:v>
      </x:c>
      <x:c r="C2055" s="4" t="str">
        <x:v>North</x:v>
      </x:c>
      <x:c r="D2055" s="4" t="str">
        <x:v>Water Damage</x:v>
      </x:c>
      <x:c r="E2055" s="4" t="str">
        <x:v>Medium</x:v>
      </x:c>
      <x:c r="F2055" s="10" t="n">
        <x:v>22653.44</x:v>
      </x:c>
      <x:c r="G2055" s="10" t="n">
        <x:v>8410.08</x:v>
      </x:c>
      <x:c r="H2055" s="11" t="n">
        <x:v>2</x:v>
      </x:c>
      <x:c r="I2055" s="11" t="str">
        <x:v>Pending</x:v>
      </x:c>
      <x:c r="J2055" s="11" t="n">
        <x:v>4</x:v>
      </x:c>
      <x:c r="K2055" s="11"/>
      <x:c r="L2055" s="11" t="n">
        <x:v>0</x:v>
      </x:c>
      <x:c r="M2055" s="4" t="str">
        <x:v>2025-11</x:v>
      </x:c>
      <x:c r="N2055" s="4" t="n">
        <x:f>IF(AND(I2055="Settled",ISNUMBER(K2055)),1,0)</x:f>
        <x:v>0</x:v>
      </x:c>
      <x:c r="O2055" s="4" t="str">
        <x:f>IF(N2055=1,IF(K2055&gt;Summary!$B$5,1,0),"")</x:f>
      </x:c>
      <x:c r="P2055" s="12" t="n">
        <x:f>IF(AND(ISNUMBER(F2055),ISNUMBER(G2055),G2055&gt;0),F2055/G2055,"")</x:f>
        <x:v>2.693605768316116</x:v>
      </x:c>
      <x:c r="Q2055" s="14" t="d">
        <x:v>2025-11-01T00:00:00.000Z</x:v>
      </x:c>
      <x:c r="R2055" t="str">
        <x:v>P01414</x:v>
      </x:c>
      <x:c r="S2055" t="str">
        <x:v>I02054</x:v>
      </x:c>
      <x:c r="T2055" t="str">
        <x:v>R02</x:v>
      </x:c>
      <x:c r="U2055" t="n">
        <x:v>0</x:v>
      </x:c>
      <x:c r="V2055" t="n">
        <x:v>0</x:v>
      </x:c>
    </x:row>
    <x:row r="2056" ht="20" customHeight="1">
      <x:c r="A2056" s="4" t="str">
        <x:v>C02055</x:v>
      </x:c>
      <x:c r="B2056" s="4" t="str">
        <x:v>Motor</x:v>
      </x:c>
      <x:c r="C2056" s="4" t="str">
        <x:v>West</x:v>
      </x:c>
      <x:c r="D2056" s="4" t="str">
        <x:v>Collision</x:v>
      </x:c>
      <x:c r="E2056" s="4" t="str">
        <x:v>Medium</x:v>
      </x:c>
      <x:c r="F2056" s="10" t="n">
        <x:v>67245.8</x:v>
      </x:c>
      <x:c r="G2056" s="10" t="n">
        <x:v>6508.38</x:v>
      </x:c>
      <x:c r="H2056" s="11" t="n">
        <x:v>3</x:v>
      </x:c>
      <x:c r="I2056" s="11" t="str">
        <x:v>Pending</x:v>
      </x:c>
      <x:c r="J2056" s="11" t="n">
        <x:v>2</x:v>
      </x:c>
      <x:c r="K2056" s="11"/>
      <x:c r="L2056" s="11" t="n">
        <x:v>0</x:v>
      </x:c>
      <x:c r="M2056" s="4" t="str">
        <x:v>2025-11</x:v>
      </x:c>
      <x:c r="N2056" s="4" t="n">
        <x:f>IF(AND(I2056="Settled",ISNUMBER(K2056)),1,0)</x:f>
        <x:v>0</x:v>
      </x:c>
      <x:c r="O2056" s="4" t="str">
        <x:f>IF(N2056=1,IF(K2056&gt;Summary!$B$5,1,0),"")</x:f>
      </x:c>
      <x:c r="P2056" s="12" t="n">
        <x:f>IF(AND(ISNUMBER(F2056),ISNUMBER(G2056),G2056&gt;0),F2056/G2056,"")</x:f>
        <x:v>10.332187118760736</x:v>
      </x:c>
      <x:c r="Q2056" s="14" t="d">
        <x:v>2025-11-26T00:00:00.000Z</x:v>
      </x:c>
      <x:c r="R2056" t="str">
        <x:v>P00523</x:v>
      </x:c>
      <x:c r="S2056" t="str">
        <x:v>I02055</x:v>
      </x:c>
      <x:c r="T2056" t="str">
        <x:v>R03</x:v>
      </x:c>
      <x:c r="U2056" t="n">
        <x:v>0</x:v>
      </x:c>
      <x:c r="V2056" t="n">
        <x:v>0</x:v>
      </x:c>
    </x:row>
    <x:row r="2057" ht="20" customHeight="1">
      <x:c r="A2057" s="4" t="str">
        <x:v>C02056</x:v>
      </x:c>
      <x:c r="B2057" s="4" t="str">
        <x:v>Motor</x:v>
      </x:c>
      <x:c r="C2057" s="4" t="str">
        <x:v>South</x:v>
      </x:c>
      <x:c r="D2057" s="4" t="str">
        <x:v>Collision</x:v>
      </x:c>
      <x:c r="E2057" s="4" t="str">
        <x:v>Medium</x:v>
      </x:c>
      <x:c r="F2057" s="10" t="n">
        <x:v>25677.79</x:v>
      </x:c>
      <x:c r="G2057" s="10" t="n">
        <x:v>12025.69</x:v>
      </x:c>
      <x:c r="H2057" s="11" t="n">
        <x:v>2</x:v>
      </x:c>
      <x:c r="I2057" s="11" t="str">
        <x:v>Settled</x:v>
      </x:c>
      <x:c r="J2057" s="11" t="n">
        <x:v>4</x:v>
      </x:c>
      <x:c r="K2057" s="11" t="n">
        <x:v>21</x:v>
      </x:c>
      <x:c r="L2057" s="11" t="n">
        <x:v>0</x:v>
      </x:c>
      <x:c r="M2057" s="4" t="str">
        <x:v>2025-02</x:v>
      </x:c>
      <x:c r="N2057" s="4" t="n">
        <x:f>IF(AND(I2057="Settled",ISNUMBER(K2057)),1,0)</x:f>
        <x:v>1</x:v>
      </x:c>
      <x:c r="O2057" s="4" t="n">
        <x:f>IF(N2057=1,IF(K2057&gt;Summary!$B$5,1,0),"")</x:f>
        <x:v>0</x:v>
      </x:c>
      <x:c r="P2057" s="12" t="n">
        <x:f>IF(AND(ISNUMBER(F2057),ISNUMBER(G2057),G2057&gt;0),F2057/G2057,"")</x:f>
        <x:v>2.135244630453637</x:v>
      </x:c>
      <x:c r="Q2057" s="14" t="d">
        <x:v>2025-02-17T00:00:00.000Z</x:v>
      </x:c>
      <x:c r="R2057" t="str">
        <x:v>P00218</x:v>
      </x:c>
      <x:c r="S2057" t="str">
        <x:v>I02056</x:v>
      </x:c>
      <x:c r="T2057" t="str">
        <x:v>R01</x:v>
      </x:c>
      <x:c r="U2057" t="n">
        <x:v>0</x:v>
      </x:c>
      <x:c r="V2057" t="n">
        <x:v>0</x:v>
      </x:c>
    </x:row>
    <x:row r="2058" ht="20" customHeight="1">
      <x:c r="A2058" s="4" t="str">
        <x:v>C02057</x:v>
      </x:c>
      <x:c r="B2058" s="4" t="str">
        <x:v>Motor</x:v>
      </x:c>
      <x:c r="C2058" s="4" t="str">
        <x:v>Central</x:v>
      </x:c>
      <x:c r="D2058" s="4" t="str">
        <x:v>Collision</x:v>
      </x:c>
      <x:c r="E2058" s="4" t="str">
        <x:v>High</x:v>
      </x:c>
      <x:c r="F2058" s="10" t="n">
        <x:v>107862.69</x:v>
      </x:c>
      <x:c r="G2058" s="10" t="n">
        <x:v>12550.44</x:v>
      </x:c>
      <x:c r="H2058" s="11" t="n">
        <x:v>10</x:v>
      </x:c>
      <x:c r="I2058" s="11" t="str">
        <x:v>Pending</x:v>
      </x:c>
      <x:c r="J2058" s="11" t="n">
        <x:v>5</x:v>
      </x:c>
      <x:c r="K2058" s="11"/>
      <x:c r="L2058" s="11" t="n">
        <x:v>1</x:v>
      </x:c>
      <x:c r="M2058" s="4" t="str">
        <x:v>2025-11</x:v>
      </x:c>
      <x:c r="N2058" s="4" t="n">
        <x:f>IF(AND(I2058="Settled",ISNUMBER(K2058)),1,0)</x:f>
        <x:v>0</x:v>
      </x:c>
      <x:c r="O2058" s="4" t="str">
        <x:f>IF(N2058=1,IF(K2058&gt;Summary!$B$5,1,0),"")</x:f>
      </x:c>
      <x:c r="P2058" s="12" t="n">
        <x:f>IF(AND(ISNUMBER(F2058),ISNUMBER(G2058),G2058&gt;0),F2058/G2058,"")</x:f>
        <x:v>8.594335338043924</x:v>
      </x:c>
      <x:c r="Q2058" s="14" t="d">
        <x:v>2025-11-01T00:00:00.000Z</x:v>
      </x:c>
      <x:c r="R2058" t="str">
        <x:v>P01321</x:v>
      </x:c>
      <x:c r="S2058" t="str">
        <x:v>I02057</x:v>
      </x:c>
      <x:c r="T2058" t="str">
        <x:v>R05</x:v>
      </x:c>
      <x:c r="U2058" t="n">
        <x:v>0</x:v>
      </x:c>
      <x:c r="V2058" t="n">
        <x:v>0</x:v>
      </x:c>
    </x:row>
    <x:row r="2059" ht="20" customHeight="1">
      <x:c r="A2059" s="4" t="str">
        <x:v>C02058</x:v>
      </x:c>
      <x:c r="B2059" s="4" t="str">
        <x:v>Motor</x:v>
      </x:c>
      <x:c r="C2059" s="4" t="str">
        <x:v>North</x:v>
      </x:c>
      <x:c r="D2059" s="4" t="str">
        <x:v>Collision</x:v>
      </x:c>
      <x:c r="E2059" s="4" t="str">
        <x:v>Low</x:v>
      </x:c>
      <x:c r="F2059" s="10" t="n">
        <x:v>16368.39</x:v>
      </x:c>
      <x:c r="G2059" s="10" t="n">
        <x:v>16489.33</x:v>
      </x:c>
      <x:c r="H2059" s="11" t="n">
        <x:v>4</x:v>
      </x:c>
      <x:c r="I2059" s="11" t="str">
        <x:v>Settled</x:v>
      </x:c>
      <x:c r="J2059" s="11" t="n">
        <x:v>2</x:v>
      </x:c>
      <x:c r="K2059" s="11" t="n">
        <x:v>8</x:v>
      </x:c>
      <x:c r="L2059" s="11" t="n">
        <x:v>0</x:v>
      </x:c>
      <x:c r="M2059" s="4" t="str">
        <x:v>2025-12</x:v>
      </x:c>
      <x:c r="N2059" s="4" t="n">
        <x:f>IF(AND(I2059="Settled",ISNUMBER(K2059)),1,0)</x:f>
        <x:v>1</x:v>
      </x:c>
      <x:c r="O2059" s="4" t="n">
        <x:f>IF(N2059=1,IF(K2059&gt;Summary!$B$5,1,0),"")</x:f>
        <x:v>0</x:v>
      </x:c>
      <x:c r="P2059" s="12" t="n">
        <x:f>IF(AND(ISNUMBER(F2059),ISNUMBER(G2059),G2059&gt;0),F2059/G2059,"")</x:f>
        <x:v>0.9926655600924961</x:v>
      </x:c>
      <x:c r="Q2059" s="14" t="d">
        <x:v>2025-12-17T00:00:00.000Z</x:v>
      </x:c>
      <x:c r="R2059" t="str">
        <x:v>P01360</x:v>
      </x:c>
      <x:c r="S2059" t="str">
        <x:v>I02058</x:v>
      </x:c>
      <x:c r="T2059" t="str">
        <x:v>R02</x:v>
      </x:c>
      <x:c r="U2059" t="n">
        <x:v>0</x:v>
      </x:c>
      <x:c r="V2059" t="n">
        <x:v>0</x:v>
      </x:c>
    </x:row>
    <x:row r="2060" ht="20" customHeight="1">
      <x:c r="A2060" s="4" t="str">
        <x:v>C02059</x:v>
      </x:c>
      <x:c r="B2060" s="4" t="str">
        <x:v>Motor</x:v>
      </x:c>
      <x:c r="C2060" s="4" t="str">
        <x:v>North</x:v>
      </x:c>
      <x:c r="D2060" s="4" t="str">
        <x:v>Collision</x:v>
      </x:c>
      <x:c r="E2060" s="4" t="str">
        <x:v>Low</x:v>
      </x:c>
      <x:c r="F2060" s="10" t="n">
        <x:v>50730.79</x:v>
      </x:c>
      <x:c r="G2060" s="10" t="n">
        <x:v>6553.49</x:v>
      </x:c>
      <x:c r="H2060" s="11" t="n">
        <x:v>6</x:v>
      </x:c>
      <x:c r="I2060" s="11" t="str">
        <x:v>Settled</x:v>
      </x:c>
      <x:c r="J2060" s="11" t="n">
        <x:v>3</x:v>
      </x:c>
      <x:c r="K2060" s="11" t="n">
        <x:v>7</x:v>
      </x:c>
      <x:c r="L2060" s="11" t="n">
        <x:v>0</x:v>
      </x:c>
      <x:c r="M2060" s="4" t="str">
        <x:v>2025-01</x:v>
      </x:c>
      <x:c r="N2060" s="4" t="n">
        <x:f>IF(AND(I2060="Settled",ISNUMBER(K2060)),1,0)</x:f>
        <x:v>1</x:v>
      </x:c>
      <x:c r="O2060" s="4" t="n">
        <x:f>IF(N2060=1,IF(K2060&gt;Summary!$B$5,1,0),"")</x:f>
        <x:v>0</x:v>
      </x:c>
      <x:c r="P2060" s="12" t="n">
        <x:f>IF(AND(ISNUMBER(F2060),ISNUMBER(G2060),G2060&gt;0),F2060/G2060,"")</x:f>
        <x:v>7.741034166528064</x:v>
      </x:c>
      <x:c r="Q2060" s="14" t="d">
        <x:v>2025-01-14T00:00:00.000Z</x:v>
      </x:c>
      <x:c r="R2060" t="str">
        <x:v>P01496</x:v>
      </x:c>
      <x:c r="S2060" t="str">
        <x:v>I02059</x:v>
      </x:c>
      <x:c r="T2060" t="str">
        <x:v>R02</x:v>
      </x:c>
      <x:c r="U2060" t="n">
        <x:v>0</x:v>
      </x:c>
      <x:c r="V2060" t="n">
        <x:v>0</x:v>
      </x:c>
    </x:row>
    <x:row r="2061" ht="20" customHeight="1">
      <x:c r="A2061" s="4" t="str">
        <x:v>C02060</x:v>
      </x:c>
      <x:c r="B2061" s="4" t="str">
        <x:v>Motor</x:v>
      </x:c>
      <x:c r="C2061" s="4" t="str">
        <x:v>Central</x:v>
      </x:c>
      <x:c r="D2061" s="4" t="str">
        <x:v>Collision</x:v>
      </x:c>
      <x:c r="E2061" s="4" t="str">
        <x:v>Medium</x:v>
      </x:c>
      <x:c r="F2061" s="10" t="n">
        <x:v>50553.69</x:v>
      </x:c>
      <x:c r="G2061" s="10" t="n">
        <x:v>9011.83</x:v>
      </x:c>
      <x:c r="H2061" s="11" t="n">
        <x:v>6</x:v>
      </x:c>
      <x:c r="I2061" s="11" t="str">
        <x:v>Settled</x:v>
      </x:c>
      <x:c r="J2061" s="11" t="n">
        <x:v>2</x:v>
      </x:c>
      <x:c r="K2061" s="11" t="n">
        <x:v>14</x:v>
      </x:c>
      <x:c r="L2061" s="11" t="n">
        <x:v>0</x:v>
      </x:c>
      <x:c r="M2061" s="4" t="str">
        <x:v>2025-06</x:v>
      </x:c>
      <x:c r="N2061" s="4" t="n">
        <x:f>IF(AND(I2061="Settled",ISNUMBER(K2061)),1,0)</x:f>
        <x:v>1</x:v>
      </x:c>
      <x:c r="O2061" s="4" t="n">
        <x:f>IF(N2061=1,IF(K2061&gt;Summary!$B$5,1,0),"")</x:f>
        <x:v>0</x:v>
      </x:c>
      <x:c r="P2061" s="12" t="n">
        <x:f>IF(AND(ISNUMBER(F2061),ISNUMBER(G2061),G2061&gt;0),F2061/G2061,"")</x:f>
        <x:v>5.609703023692192</x:v>
      </x:c>
      <x:c r="Q2061" s="14" t="d">
        <x:v>2025-06-15T00:00:00.000Z</x:v>
      </x:c>
      <x:c r="R2061" t="str">
        <x:v>P00409</x:v>
      </x:c>
      <x:c r="S2061" t="str">
        <x:v>I02060</x:v>
      </x:c>
      <x:c r="T2061" t="str">
        <x:v>R05</x:v>
      </x:c>
      <x:c r="U2061" t="n">
        <x:v>0</x:v>
      </x:c>
      <x:c r="V2061" t="n">
        <x:v>0</x:v>
      </x:c>
    </x:row>
    <x:row r="2062" ht="20" customHeight="1">
      <x:c r="A2062" s="4" t="str">
        <x:v>C02061</x:v>
      </x:c>
      <x:c r="B2062" s="4" t="str">
        <x:v>Motor</x:v>
      </x:c>
      <x:c r="C2062" s="4" t="str">
        <x:v>East</x:v>
      </x:c>
      <x:c r="D2062" s="4" t="str">
        <x:v>Collision</x:v>
      </x:c>
      <x:c r="E2062" s="4" t="str">
        <x:v>Medium</x:v>
      </x:c>
      <x:c r="F2062" s="10" t="n">
        <x:v>134118.87</x:v>
      </x:c>
      <x:c r="G2062" s="10" t="n">
        <x:v>10691.64</x:v>
      </x:c>
      <x:c r="H2062" s="11" t="n">
        <x:v>10</x:v>
      </x:c>
      <x:c r="I2062" s="11" t="str">
        <x:v>Settled</x:v>
      </x:c>
      <x:c r="J2062" s="11" t="n">
        <x:v>3</x:v>
      </x:c>
      <x:c r="K2062" s="11" t="n">
        <x:v>22</x:v>
      </x:c>
      <x:c r="L2062" s="11" t="n">
        <x:v>0</x:v>
      </x:c>
      <x:c r="M2062" s="4" t="str">
        <x:v>2025-04</x:v>
      </x:c>
      <x:c r="N2062" s="4" t="n">
        <x:f>IF(AND(I2062="Settled",ISNUMBER(K2062)),1,0)</x:f>
        <x:v>1</x:v>
      </x:c>
      <x:c r="O2062" s="4" t="n">
        <x:f>IF(N2062=1,IF(K2062&gt;Summary!$B$5,1,0),"")</x:f>
        <x:v>0</x:v>
      </x:c>
      <x:c r="P2062" s="12" t="n">
        <x:f>IF(AND(ISNUMBER(F2062),ISNUMBER(G2062),G2062&gt;0),F2062/G2062,"")</x:f>
        <x:v>12.54427477917326</x:v>
      </x:c>
      <x:c r="Q2062" s="14" t="d">
        <x:v>2025-04-04T00:00:00.000Z</x:v>
      </x:c>
      <x:c r="R2062" t="str">
        <x:v>P01151</x:v>
      </x:c>
      <x:c r="S2062" t="str">
        <x:v>I02061</x:v>
      </x:c>
      <x:c r="T2062" t="str">
        <x:v>R04</x:v>
      </x:c>
      <x:c r="U2062" t="n">
        <x:v>0</x:v>
      </x:c>
      <x:c r="V2062" t="n">
        <x:v>0</x:v>
      </x:c>
    </x:row>
    <x:row r="2063" ht="20" customHeight="1">
      <x:c r="A2063" s="4" t="str">
        <x:v>C02062</x:v>
      </x:c>
      <x:c r="B2063" s="4" t="str">
        <x:v>Motor</x:v>
      </x:c>
      <x:c r="C2063" s="4" t="str">
        <x:v>West</x:v>
      </x:c>
      <x:c r="D2063" s="4" t="str">
        <x:v>Glass Damage</x:v>
      </x:c>
      <x:c r="E2063" s="4" t="str">
        <x:v>Medium</x:v>
      </x:c>
      <x:c r="F2063" s="10" t="n">
        <x:v>15655.64</x:v>
      </x:c>
      <x:c r="G2063" s="10" t="n">
        <x:v>10104.18</x:v>
      </x:c>
      <x:c r="H2063" s="11" t="n">
        <x:v>7</x:v>
      </x:c>
      <x:c r="I2063" s="11" t="str">
        <x:v>Settled</x:v>
      </x:c>
      <x:c r="J2063" s="11" t="n">
        <x:v>4</x:v>
      </x:c>
      <x:c r="K2063" s="11" t="n">
        <x:v>20</x:v>
      </x:c>
      <x:c r="L2063" s="11" t="n">
        <x:v>0</x:v>
      </x:c>
      <x:c r="M2063" s="4" t="str">
        <x:v>2025-12</x:v>
      </x:c>
      <x:c r="N2063" s="4" t="n">
        <x:f>IF(AND(I2063="Settled",ISNUMBER(K2063)),1,0)</x:f>
        <x:v>1</x:v>
      </x:c>
      <x:c r="O2063" s="4" t="n">
        <x:f>IF(N2063=1,IF(K2063&gt;Summary!$B$5,1,0),"")</x:f>
        <x:v>0</x:v>
      </x:c>
      <x:c r="P2063" s="12" t="n">
        <x:f>IF(AND(ISNUMBER(F2063),ISNUMBER(G2063),G2063&gt;0),F2063/G2063,"")</x:f>
        <x:v>1.5494221203501917</x:v>
      </x:c>
      <x:c r="Q2063" s="14" t="d">
        <x:v>2025-12-25T00:00:00.000Z</x:v>
      </x:c>
      <x:c r="R2063" t="str">
        <x:v>P01146</x:v>
      </x:c>
      <x:c r="S2063" t="str">
        <x:v>I02062</x:v>
      </x:c>
      <x:c r="T2063" t="str">
        <x:v>R03</x:v>
      </x:c>
      <x:c r="U2063" t="n">
        <x:v>0</x:v>
      </x:c>
      <x:c r="V2063" t="n">
        <x:v>0</x:v>
      </x:c>
    </x:row>
    <x:row r="2064" ht="20" customHeight="1">
      <x:c r="A2064" s="4" t="str">
        <x:v>C02063</x:v>
      </x:c>
      <x:c r="B2064" s="4" t="str">
        <x:v>Motor</x:v>
      </x:c>
      <x:c r="C2064" s="4" t="str">
        <x:v>South</x:v>
      </x:c>
      <x:c r="D2064" s="4" t="str">
        <x:v>Theft</x:v>
      </x:c>
      <x:c r="E2064" s="4" t="str">
        <x:v>Low</x:v>
      </x:c>
      <x:c r="F2064" s="10" t="n">
        <x:v>69089.03</x:v>
      </x:c>
      <x:c r="G2064" s="10" t="n">
        <x:v>10983.26</x:v>
      </x:c>
      <x:c r="H2064" s="11" t="n">
        <x:v>1</x:v>
      </x:c>
      <x:c r="I2064" s="11" t="str">
        <x:v>Settled</x:v>
      </x:c>
      <x:c r="J2064" s="11" t="n">
        <x:v>6</x:v>
      </x:c>
      <x:c r="K2064" s="11" t="n">
        <x:v>27</x:v>
      </x:c>
      <x:c r="L2064" s="11" t="n">
        <x:v>1</x:v>
      </x:c>
      <x:c r="M2064" s="4" t="str">
        <x:v>2025-05</x:v>
      </x:c>
      <x:c r="N2064" s="4" t="n">
        <x:f>IF(AND(I2064="Settled",ISNUMBER(K2064)),1,0)</x:f>
        <x:v>1</x:v>
      </x:c>
      <x:c r="O2064" s="4" t="n">
        <x:f>IF(N2064=1,IF(K2064&gt;Summary!$B$5,1,0),"")</x:f>
        <x:v>0</x:v>
      </x:c>
      <x:c r="P2064" s="12" t="n">
        <x:f>IF(AND(ISNUMBER(F2064),ISNUMBER(G2064),G2064&gt;0),F2064/G2064,"")</x:f>
        <x:v>6.290393744662332</x:v>
      </x:c>
      <x:c r="Q2064" s="14" t="d">
        <x:v>2025-05-09T00:00:00.000Z</x:v>
      </x:c>
      <x:c r="R2064" t="str">
        <x:v>P01265</x:v>
      </x:c>
      <x:c r="S2064" t="str">
        <x:v>I02063</x:v>
      </x:c>
      <x:c r="T2064" t="str">
        <x:v>R01</x:v>
      </x:c>
      <x:c r="U2064" t="n">
        <x:v>0</x:v>
      </x:c>
      <x:c r="V2064" t="n">
        <x:v>0</x:v>
      </x:c>
    </x:row>
    <x:row r="2065" ht="20" customHeight="1">
      <x:c r="A2065" s="4" t="str">
        <x:v>C02064</x:v>
      </x:c>
      <x:c r="B2065" s="4" t="str">
        <x:v>Motor</x:v>
      </x:c>
      <x:c r="C2065" s="4" t="str">
        <x:v>South</x:v>
      </x:c>
      <x:c r="D2065" s="4" t="str">
        <x:v>Collision</x:v>
      </x:c>
      <x:c r="E2065" s="4" t="str">
        <x:v>Low</x:v>
      </x:c>
      <x:c r="F2065" s="10" t="n">
        <x:v>17576.8</x:v>
      </x:c>
      <x:c r="G2065" s="10" t="n">
        <x:v>16969.84</x:v>
      </x:c>
      <x:c r="H2065" s="11" t="n">
        <x:v>5</x:v>
      </x:c>
      <x:c r="I2065" s="11" t="str">
        <x:v>Settled</x:v>
      </x:c>
      <x:c r="J2065" s="11" t="n">
        <x:v>2</x:v>
      </x:c>
      <x:c r="K2065" s="11" t="n">
        <x:v>12</x:v>
      </x:c>
      <x:c r="L2065" s="11" t="n">
        <x:v>0</x:v>
      </x:c>
      <x:c r="M2065" s="4" t="str">
        <x:v>2025-03</x:v>
      </x:c>
      <x:c r="N2065" s="4" t="n">
        <x:f>IF(AND(I2065="Settled",ISNUMBER(K2065)),1,0)</x:f>
        <x:v>1</x:v>
      </x:c>
      <x:c r="O2065" s="4" t="n">
        <x:f>IF(N2065=1,IF(K2065&gt;Summary!$B$5,1,0),"")</x:f>
        <x:v>0</x:v>
      </x:c>
      <x:c r="P2065" s="12" t="n">
        <x:f>IF(AND(ISNUMBER(F2065),ISNUMBER(G2065),G2065&gt;0),F2065/G2065,"")</x:f>
        <x:v>1.0357669842497041</x:v>
      </x:c>
      <x:c r="Q2065" s="14" t="d">
        <x:v>2025-03-10T00:00:00.000Z</x:v>
      </x:c>
      <x:c r="R2065" t="str">
        <x:v>P01290</x:v>
      </x:c>
      <x:c r="S2065" t="str">
        <x:v>I02064</x:v>
      </x:c>
      <x:c r="T2065" t="str">
        <x:v>R01</x:v>
      </x:c>
      <x:c r="U2065" t="n">
        <x:v>0</x:v>
      </x:c>
      <x:c r="V2065" t="n">
        <x:v>0</x:v>
      </x:c>
    </x:row>
    <x:row r="2066" ht="20" customHeight="1">
      <x:c r="A2066" s="4" t="str">
        <x:v>C02065</x:v>
      </x:c>
      <x:c r="B2066" s="4" t="str">
        <x:v>Property</x:v>
      </x:c>
      <x:c r="C2066" s="4" t="str">
        <x:v>South</x:v>
      </x:c>
      <x:c r="D2066" s="4" t="str">
        <x:v>Flood</x:v>
      </x:c>
      <x:c r="E2066" s="4" t="str">
        <x:v>High</x:v>
      </x:c>
      <x:c r="F2066" s="10" t="n">
        <x:v>330608.09</x:v>
      </x:c>
      <x:c r="G2066" s="10" t="n">
        <x:v>8849.62</x:v>
      </x:c>
      <x:c r="H2066" s="11" t="n">
        <x:v>9</x:v>
      </x:c>
      <x:c r="I2066" s="11" t="str">
        <x:v>Settled</x:v>
      </x:c>
      <x:c r="J2066" s="11" t="n">
        <x:v>4</x:v>
      </x:c>
      <x:c r="K2066" s="11" t="n">
        <x:v>36</x:v>
      </x:c>
      <x:c r="L2066" s="11" t="n">
        <x:v>1</x:v>
      </x:c>
      <x:c r="M2066" s="4" t="str">
        <x:v>2025-02</x:v>
      </x:c>
      <x:c r="N2066" s="4" t="n">
        <x:f>IF(AND(I2066="Settled",ISNUMBER(K2066)),1,0)</x:f>
        <x:v>1</x:v>
      </x:c>
      <x:c r="O2066" s="4" t="n">
        <x:f>IF(N2066=1,IF(K2066&gt;Summary!$B$5,1,0),"")</x:f>
        <x:v>1</x:v>
      </x:c>
      <x:c r="P2066" s="12" t="n">
        <x:f>IF(AND(ISNUMBER(F2066),ISNUMBER(G2066),G2066&gt;0),F2066/G2066,"")</x:f>
        <x:v>37.35845041934004</x:v>
      </x:c>
      <x:c r="Q2066" s="14" t="d">
        <x:v>2025-02-04T00:00:00.000Z</x:v>
      </x:c>
      <x:c r="R2066" t="str">
        <x:v>P01525</x:v>
      </x:c>
      <x:c r="S2066" t="str">
        <x:v>I02065</x:v>
      </x:c>
      <x:c r="T2066" t="str">
        <x:v>R01</x:v>
      </x:c>
      <x:c r="U2066" t="n">
        <x:v>0</x:v>
      </x:c>
      <x:c r="V2066" t="n">
        <x:v>0</x:v>
      </x:c>
    </x:row>
    <x:row r="2067" ht="20" customHeight="1">
      <x:c r="A2067" s="4" t="str">
        <x:v>C02066</x:v>
      </x:c>
      <x:c r="B2067" s="4" t="str">
        <x:v>Motor</x:v>
      </x:c>
      <x:c r="C2067" s="4" t="str">
        <x:v>East</x:v>
      </x:c>
      <x:c r="D2067" s="4" t="str">
        <x:v>Collision</x:v>
      </x:c>
      <x:c r="E2067" s="4" t="str">
        <x:v>Low</x:v>
      </x:c>
      <x:c r="F2067" s="10" t="n">
        <x:v>38539.09</x:v>
      </x:c>
      <x:c r="G2067" s="10" t="n">
        <x:v>10995.84</x:v>
      </x:c>
      <x:c r="H2067" s="11" t="n">
        <x:v>4</x:v>
      </x:c>
      <x:c r="I2067" s="11" t="str">
        <x:v>Settled</x:v>
      </x:c>
      <x:c r="J2067" s="11" t="n">
        <x:v>3</x:v>
      </x:c>
      <x:c r="K2067" s="11" t="n">
        <x:v>14</x:v>
      </x:c>
      <x:c r="L2067" s="11" t="n">
        <x:v>0</x:v>
      </x:c>
      <x:c r="M2067" s="4" t="str">
        <x:v>2025-10</x:v>
      </x:c>
      <x:c r="N2067" s="4" t="n">
        <x:f>IF(AND(I2067="Settled",ISNUMBER(K2067)),1,0)</x:f>
        <x:v>1</x:v>
      </x:c>
      <x:c r="O2067" s="4" t="n">
        <x:f>IF(N2067=1,IF(K2067&gt;Summary!$B$5,1,0),"")</x:f>
        <x:v>0</x:v>
      </x:c>
      <x:c r="P2067" s="12" t="n">
        <x:f>IF(AND(ISNUMBER(F2067),ISNUMBER(G2067),G2067&gt;0),F2067/G2067,"")</x:f>
        <x:v>3.5048791179209586</x:v>
      </x:c>
      <x:c r="Q2067" s="14" t="d">
        <x:v>2025-10-17T00:00:00.000Z</x:v>
      </x:c>
      <x:c r="R2067" t="str">
        <x:v>P00764</x:v>
      </x:c>
      <x:c r="S2067" t="str">
        <x:v>I02066</x:v>
      </x:c>
      <x:c r="T2067" t="str">
        <x:v>R04</x:v>
      </x:c>
      <x:c r="U2067" t="n">
        <x:v>0</x:v>
      </x:c>
      <x:c r="V2067" t="n">
        <x:v>0</x:v>
      </x:c>
    </x:row>
    <x:row r="2068" ht="20" customHeight="1">
      <x:c r="A2068" s="4" t="str">
        <x:v>C02067</x:v>
      </x:c>
      <x:c r="B2068" s="4" t="str">
        <x:v>Motor</x:v>
      </x:c>
      <x:c r="C2068" s="4" t="str">
        <x:v>Central</x:v>
      </x:c>
      <x:c r="D2068" s="4" t="str">
        <x:v>Collision</x:v>
      </x:c>
      <x:c r="E2068" s="4" t="str">
        <x:v>Medium</x:v>
      </x:c>
      <x:c r="F2068" s="10" t="n">
        <x:v>75674.78</x:v>
      </x:c>
      <x:c r="G2068" s="10" t="n">
        <x:v>6895.09</x:v>
      </x:c>
      <x:c r="H2068" s="11" t="n">
        <x:v>10</x:v>
      </x:c>
      <x:c r="I2068" s="11" t="str">
        <x:v>Settled</x:v>
      </x:c>
      <x:c r="J2068" s="11" t="n">
        <x:v>2</x:v>
      </x:c>
      <x:c r="K2068" s="11" t="n">
        <x:v>15</x:v>
      </x:c>
      <x:c r="L2068" s="11" t="n">
        <x:v>0</x:v>
      </x:c>
      <x:c r="M2068" s="4" t="str">
        <x:v>2025-01</x:v>
      </x:c>
      <x:c r="N2068" s="4" t="n">
        <x:f>IF(AND(I2068="Settled",ISNUMBER(K2068)),1,0)</x:f>
        <x:v>1</x:v>
      </x:c>
      <x:c r="O2068" s="4" t="n">
        <x:f>IF(N2068=1,IF(K2068&gt;Summary!$B$5,1,0),"")</x:f>
        <x:v>0</x:v>
      </x:c>
      <x:c r="P2068" s="12" t="n">
        <x:f>IF(AND(ISNUMBER(F2068),ISNUMBER(G2068),G2068&gt;0),F2068/G2068,"")</x:f>
        <x:v>10.975169287130408</x:v>
      </x:c>
      <x:c r="Q2068" s="14" t="d">
        <x:v>2025-01-22T00:00:00.000Z</x:v>
      </x:c>
      <x:c r="R2068" t="str">
        <x:v>P00122</x:v>
      </x:c>
      <x:c r="S2068" t="str">
        <x:v>I02067</x:v>
      </x:c>
      <x:c r="T2068" t="str">
        <x:v>R05</x:v>
      </x:c>
      <x:c r="U2068" t="n">
        <x:v>0</x:v>
      </x:c>
      <x:c r="V2068" t="n">
        <x:v>0</x:v>
      </x:c>
    </x:row>
    <x:row r="2069" ht="20" customHeight="1">
      <x:c r="A2069" s="4" t="str">
        <x:v>C02068</x:v>
      </x:c>
      <x:c r="B2069" s="4" t="str">
        <x:v>Motor</x:v>
      </x:c>
      <x:c r="C2069" s="4" t="str">
        <x:v>West</x:v>
      </x:c>
      <x:c r="D2069" s="4" t="str">
        <x:v>Theft</x:v>
      </x:c>
      <x:c r="E2069" s="4" t="str">
        <x:v>Medium</x:v>
      </x:c>
      <x:c r="F2069" s="10" t="n">
        <x:v>98569.99</x:v>
      </x:c>
      <x:c r="G2069" s="10" t="n">
        <x:v>14843.77</x:v>
      </x:c>
      <x:c r="H2069" s="11" t="n">
        <x:v>5</x:v>
      </x:c>
      <x:c r="I2069" s="11" t="str">
        <x:v>Settled</x:v>
      </x:c>
      <x:c r="J2069" s="11" t="n">
        <x:v>4</x:v>
      </x:c>
      <x:c r="K2069" s="11" t="n">
        <x:v>13</x:v>
      </x:c>
      <x:c r="L2069" s="11" t="n">
        <x:v>0</x:v>
      </x:c>
      <x:c r="M2069" s="4" t="str">
        <x:v>2025-04</x:v>
      </x:c>
      <x:c r="N2069" s="4" t="n">
        <x:f>IF(AND(I2069="Settled",ISNUMBER(K2069)),1,0)</x:f>
        <x:v>1</x:v>
      </x:c>
      <x:c r="O2069" s="4" t="n">
        <x:f>IF(N2069=1,IF(K2069&gt;Summary!$B$5,1,0),"")</x:f>
        <x:v>0</x:v>
      </x:c>
      <x:c r="P2069" s="12" t="n">
        <x:f>IF(AND(ISNUMBER(F2069),ISNUMBER(G2069),G2069&gt;0),F2069/G2069,"")</x:f>
        <x:v>6.640495642279556</x:v>
      </x:c>
      <x:c r="Q2069" s="14" t="d">
        <x:v>2025-04-22T00:00:00.000Z</x:v>
      </x:c>
      <x:c r="R2069" t="str">
        <x:v>P00308</x:v>
      </x:c>
      <x:c r="S2069" t="str">
        <x:v>I02068</x:v>
      </x:c>
      <x:c r="T2069" t="str">
        <x:v>R03</x:v>
      </x:c>
      <x:c r="U2069" t="n">
        <x:v>0</x:v>
      </x:c>
      <x:c r="V2069" t="n">
        <x:v>0</x:v>
      </x:c>
    </x:row>
    <x:row r="2070" ht="20" customHeight="1">
      <x:c r="A2070" s="4" t="str">
        <x:v>C02069</x:v>
      </x:c>
      <x:c r="B2070" s="4" t="str">
        <x:v>Property</x:v>
      </x:c>
      <x:c r="C2070" s="4" t="str">
        <x:v>South</x:v>
      </x:c>
      <x:c r="D2070" s="4" t="str">
        <x:v>Water Damage</x:v>
      </x:c>
      <x:c r="E2070" s="4" t="str">
        <x:v>Low</x:v>
      </x:c>
      <x:c r="F2070" s="10" t="n">
        <x:v>19754.4</x:v>
      </x:c>
      <x:c r="G2070" s="10" t="n">
        <x:v>8312</x:v>
      </x:c>
      <x:c r="H2070" s="11" t="n">
        <x:v>9</x:v>
      </x:c>
      <x:c r="I2070" s="11" t="str">
        <x:v>Settled</x:v>
      </x:c>
      <x:c r="J2070" s="11" t="n">
        <x:v>2</x:v>
      </x:c>
      <x:c r="K2070" s="11" t="n">
        <x:v>12</x:v>
      </x:c>
      <x:c r="L2070" s="11" t="n">
        <x:v>0</x:v>
      </x:c>
      <x:c r="M2070" s="4" t="str">
        <x:v>2025-07</x:v>
      </x:c>
      <x:c r="N2070" s="4" t="n">
        <x:f>IF(AND(I2070="Settled",ISNUMBER(K2070)),1,0)</x:f>
        <x:v>1</x:v>
      </x:c>
      <x:c r="O2070" s="4" t="n">
        <x:f>IF(N2070=1,IF(K2070&gt;Summary!$B$5,1,0),"")</x:f>
        <x:v>0</x:v>
      </x:c>
      <x:c r="P2070" s="12" t="n">
        <x:f>IF(AND(ISNUMBER(F2070),ISNUMBER(G2070),G2070&gt;0),F2070/G2070,"")</x:f>
        <x:v>2.376612127045236</x:v>
      </x:c>
      <x:c r="Q2070" s="14" t="d">
        <x:v>2025-07-22T00:00:00.000Z</x:v>
      </x:c>
      <x:c r="R2070" t="str">
        <x:v>P01419</x:v>
      </x:c>
      <x:c r="S2070" t="str">
        <x:v>I02069</x:v>
      </x:c>
      <x:c r="T2070" t="str">
        <x:v>R01</x:v>
      </x:c>
      <x:c r="U2070" t="n">
        <x:v>0</x:v>
      </x:c>
      <x:c r="V2070" t="n">
        <x:v>0</x:v>
      </x:c>
    </x:row>
    <x:row r="2071" ht="20" customHeight="1">
      <x:c r="A2071" s="4" t="str">
        <x:v>C02070</x:v>
      </x:c>
      <x:c r="B2071" s="4" t="str">
        <x:v>Property</x:v>
      </x:c>
      <x:c r="C2071" s="4" t="str">
        <x:v>South</x:v>
      </x:c>
      <x:c r="D2071" s="4" t="str">
        <x:v>Water Damage</x:v>
      </x:c>
      <x:c r="E2071" s="4" t="str">
        <x:v>Low</x:v>
      </x:c>
      <x:c r="F2071" s="10" t="n">
        <x:v>21680.51</x:v>
      </x:c>
      <x:c r="G2071" s="10" t="n">
        <x:v>25579.99</x:v>
      </x:c>
      <x:c r="H2071" s="11" t="n">
        <x:v>6</x:v>
      </x:c>
      <x:c r="I2071" s="11" t="str">
        <x:v>Settled</x:v>
      </x:c>
      <x:c r="J2071" s="11" t="n">
        <x:v>2</x:v>
      </x:c>
      <x:c r="K2071" s="11" t="n">
        <x:v>3</x:v>
      </x:c>
      <x:c r="L2071" s="11" t="n">
        <x:v>0</x:v>
      </x:c>
      <x:c r="M2071" s="4" t="str">
        <x:v>2025-01</x:v>
      </x:c>
      <x:c r="N2071" s="4" t="n">
        <x:f>IF(AND(I2071="Settled",ISNUMBER(K2071)),1,0)</x:f>
        <x:v>1</x:v>
      </x:c>
      <x:c r="O2071" s="4" t="n">
        <x:f>IF(N2071=1,IF(K2071&gt;Summary!$B$5,1,0),"")</x:f>
        <x:v>0</x:v>
      </x:c>
      <x:c r="P2071" s="12" t="n">
        <x:f>IF(AND(ISNUMBER(F2071),ISNUMBER(G2071),G2071&gt;0),F2071/G2071,"")</x:f>
        <x:v>0.8475574071764687</x:v>
      </x:c>
      <x:c r="Q2071" s="14" t="d">
        <x:v>2025-01-17T00:00:00.000Z</x:v>
      </x:c>
      <x:c r="R2071" t="str">
        <x:v>P01352</x:v>
      </x:c>
      <x:c r="S2071" t="str">
        <x:v>I02070</x:v>
      </x:c>
      <x:c r="T2071" t="str">
        <x:v>R01</x:v>
      </x:c>
      <x:c r="U2071" t="n">
        <x:v>0</x:v>
      </x:c>
      <x:c r="V2071" t="n">
        <x:v>0</x:v>
      </x:c>
    </x:row>
    <x:row r="2072" ht="20" customHeight="1">
      <x:c r="A2072" s="4" t="str">
        <x:v>C02071</x:v>
      </x:c>
      <x:c r="B2072" s="4" t="str">
        <x:v>Motor</x:v>
      </x:c>
      <x:c r="C2072" s="4" t="str">
        <x:v>North</x:v>
      </x:c>
      <x:c r="D2072" s="4" t="str">
        <x:v>Unknown</x:v>
      </x:c>
      <x:c r="E2072" s="4" t="str">
        <x:v>Low</x:v>
      </x:c>
      <x:c r="F2072" s="10" t="n">
        <x:v>36860.23</x:v>
      </x:c>
      <x:c r="G2072" s="10" t="n">
        <x:v>17377.85</x:v>
      </x:c>
      <x:c r="H2072" s="11" t="n">
        <x:v>3</x:v>
      </x:c>
      <x:c r="I2072" s="11" t="str">
        <x:v>Settled</x:v>
      </x:c>
      <x:c r="J2072" s="11" t="n">
        <x:v>2</x:v>
      </x:c>
      <x:c r="K2072" s="11" t="n">
        <x:v>14</x:v>
      </x:c>
      <x:c r="L2072" s="11" t="n">
        <x:v>0</x:v>
      </x:c>
      <x:c r="M2072" s="4" t="str">
        <x:v>2025-03</x:v>
      </x:c>
      <x:c r="N2072" s="4" t="n">
        <x:f>IF(AND(I2072="Settled",ISNUMBER(K2072)),1,0)</x:f>
        <x:v>1</x:v>
      </x:c>
      <x:c r="O2072" s="4" t="n">
        <x:f>IF(N2072=1,IF(K2072&gt;Summary!$B$5,1,0),"")</x:f>
        <x:v>0</x:v>
      </x:c>
      <x:c r="P2072" s="12" t="n">
        <x:f>IF(AND(ISNUMBER(F2072),ISNUMBER(G2072),G2072&gt;0),F2072/G2072,"")</x:f>
        <x:v>2.1211041642090365</x:v>
      </x:c>
      <x:c r="Q2072" s="14" t="d">
        <x:v>2025-03-05T00:00:00.000Z</x:v>
      </x:c>
      <x:c r="R2072" t="str">
        <x:v>P00018</x:v>
      </x:c>
      <x:c r="S2072" t="str">
        <x:v>I02071</x:v>
      </x:c>
      <x:c r="T2072" t="str">
        <x:v>R02</x:v>
      </x:c>
      <x:c r="U2072" t="n">
        <x:v>0</x:v>
      </x:c>
      <x:c r="V2072" t="n">
        <x:v>0</x:v>
      </x:c>
    </x:row>
    <x:row r="2073" ht="20" customHeight="1">
      <x:c r="A2073" s="4" t="str">
        <x:v>C02072</x:v>
      </x:c>
      <x:c r="B2073" s="4" t="str">
        <x:v>Motor</x:v>
      </x:c>
      <x:c r="C2073" s="4" t="str">
        <x:v>East</x:v>
      </x:c>
      <x:c r="D2073" s="4" t="str">
        <x:v>Collision</x:v>
      </x:c>
      <x:c r="E2073" s="4" t="str">
        <x:v>Medium</x:v>
      </x:c>
      <x:c r="F2073" s="10" t="n">
        <x:v>96444.54</x:v>
      </x:c>
      <x:c r="G2073" s="10" t="n">
        <x:v>9283.84</x:v>
      </x:c>
      <x:c r="H2073" s="11" t="n">
        <x:v>10</x:v>
      </x:c>
      <x:c r="I2073" s="11" t="str">
        <x:v>Settled</x:v>
      </x:c>
      <x:c r="J2073" s="11" t="n">
        <x:v>3</x:v>
      </x:c>
      <x:c r="K2073" s="11" t="n">
        <x:v>11</x:v>
      </x:c>
      <x:c r="L2073" s="11" t="n">
        <x:v>0</x:v>
      </x:c>
      <x:c r="M2073" s="4" t="str">
        <x:v>2025-12</x:v>
      </x:c>
      <x:c r="N2073" s="4" t="n">
        <x:f>IF(AND(I2073="Settled",ISNUMBER(K2073)),1,0)</x:f>
        <x:v>1</x:v>
      </x:c>
      <x:c r="O2073" s="4" t="n">
        <x:f>IF(N2073=1,IF(K2073&gt;Summary!$B$5,1,0),"")</x:f>
        <x:v>0</x:v>
      </x:c>
      <x:c r="P2073" s="12" t="n">
        <x:f>IF(AND(ISNUMBER(F2073),ISNUMBER(G2073),G2073&gt;0),F2073/G2073,"")</x:f>
        <x:v>10.388431941955051</x:v>
      </x:c>
      <x:c r="Q2073" s="14" t="d">
        <x:v>2025-12-29T00:00:00.000Z</x:v>
      </x:c>
      <x:c r="R2073" t="str">
        <x:v>P00589</x:v>
      </x:c>
      <x:c r="S2073" t="str">
        <x:v>I02072</x:v>
      </x:c>
      <x:c r="T2073" t="str">
        <x:v>R04</x:v>
      </x:c>
      <x:c r="U2073" t="n">
        <x:v>0</x:v>
      </x:c>
      <x:c r="V2073" t="n">
        <x:v>0</x:v>
      </x:c>
    </x:row>
    <x:row r="2074" ht="20" customHeight="1">
      <x:c r="A2074" s="4" t="str">
        <x:v>C02073</x:v>
      </x:c>
      <x:c r="B2074" s="4" t="str">
        <x:v>Motor</x:v>
      </x:c>
      <x:c r="C2074" s="4" t="str">
        <x:v>South</x:v>
      </x:c>
      <x:c r="D2074" s="4" t="str">
        <x:v>Collision</x:v>
      </x:c>
      <x:c r="E2074" s="4" t="str">
        <x:v>Unknown</x:v>
      </x:c>
      <x:c r="F2074" s="10" t="n">
        <x:v>14229.89</x:v>
      </x:c>
      <x:c r="G2074" s="10" t="n">
        <x:v>4917.82</x:v>
      </x:c>
      <x:c r="H2074" s="11" t="n">
        <x:v>2</x:v>
      </x:c>
      <x:c r="I2074" s="11" t="str">
        <x:v>Settled</x:v>
      </x:c>
      <x:c r="J2074" s="11" t="n">
        <x:v>4</x:v>
      </x:c>
      <x:c r="K2074" s="11" t="n">
        <x:v>21</x:v>
      </x:c>
      <x:c r="L2074" s="11" t="n">
        <x:v>0</x:v>
      </x:c>
      <x:c r="M2074" s="4" t="str">
        <x:v>2025-06</x:v>
      </x:c>
      <x:c r="N2074" s="4" t="n">
        <x:f>IF(AND(I2074="Settled",ISNUMBER(K2074)),1,0)</x:f>
        <x:v>1</x:v>
      </x:c>
      <x:c r="O2074" s="4" t="n">
        <x:f>IF(N2074=1,IF(K2074&gt;Summary!$B$5,1,0),"")</x:f>
        <x:v>0</x:v>
      </x:c>
      <x:c r="P2074" s="12" t="n">
        <x:f>IF(AND(ISNUMBER(F2074),ISNUMBER(G2074),G2074&gt;0),F2074/G2074,"")</x:f>
        <x:v>2.8935361603312035</x:v>
      </x:c>
      <x:c r="Q2074" s="14" t="d">
        <x:v>2025-06-17T00:00:00.000Z</x:v>
      </x:c>
      <x:c r="R2074" t="str">
        <x:v>P00393</x:v>
      </x:c>
      <x:c r="S2074" t="str">
        <x:v>I02073</x:v>
      </x:c>
      <x:c r="T2074" t="str">
        <x:v>R01</x:v>
      </x:c>
      <x:c r="U2074" t="n">
        <x:v>0</x:v>
      </x:c>
      <x:c r="V2074" t="n">
        <x:v>0</x:v>
      </x:c>
    </x:row>
    <x:row r="2075" ht="20" customHeight="1">
      <x:c r="A2075" s="4" t="str">
        <x:v>C02074</x:v>
      </x:c>
      <x:c r="B2075" s="4" t="str">
        <x:v>Motor</x:v>
      </x:c>
      <x:c r="C2075" s="4" t="str">
        <x:v>West</x:v>
      </x:c>
      <x:c r="D2075" s="4" t="str">
        <x:v>Theft</x:v>
      </x:c>
      <x:c r="E2075" s="4" t="str">
        <x:v>Medium</x:v>
      </x:c>
      <x:c r="F2075" s="10" t="n">
        <x:v>48893.92</x:v>
      </x:c>
      <x:c r="G2075" s="10" t="n">
        <x:v>9723.46</x:v>
      </x:c>
      <x:c r="H2075" s="11" t="n">
        <x:v>1</x:v>
      </x:c>
      <x:c r="I2075" s="11" t="str">
        <x:v>Settled</x:v>
      </x:c>
      <x:c r="J2075" s="11" t="n">
        <x:v>6</x:v>
      </x:c>
      <x:c r="K2075" s="11" t="n">
        <x:v>20</x:v>
      </x:c>
      <x:c r="L2075" s="11" t="n">
        <x:v>1</x:v>
      </x:c>
      <x:c r="M2075" s="4" t="str">
        <x:v>2025-04</x:v>
      </x:c>
      <x:c r="N2075" s="4" t="n">
        <x:f>IF(AND(I2075="Settled",ISNUMBER(K2075)),1,0)</x:f>
        <x:v>1</x:v>
      </x:c>
      <x:c r="O2075" s="4" t="n">
        <x:f>IF(N2075=1,IF(K2075&gt;Summary!$B$5,1,0),"")</x:f>
        <x:v>0</x:v>
      </x:c>
      <x:c r="P2075" s="12" t="n">
        <x:f>IF(AND(ISNUMBER(F2075),ISNUMBER(G2075),G2075&gt;0),F2075/G2075,"")</x:f>
        <x:v>5.028448720928559</x:v>
      </x:c>
      <x:c r="Q2075" s="14" t="d">
        <x:v>2025-04-21T00:00:00.000Z</x:v>
      </x:c>
      <x:c r="R2075" t="str">
        <x:v>P00514</x:v>
      </x:c>
      <x:c r="S2075" t="str">
        <x:v>I02074</x:v>
      </x:c>
      <x:c r="T2075" t="str">
        <x:v>R03</x:v>
      </x:c>
      <x:c r="U2075" t="n">
        <x:v>0</x:v>
      </x:c>
      <x:c r="V2075" t="n">
        <x:v>0</x:v>
      </x:c>
    </x:row>
    <x:row r="2076" ht="20" customHeight="1">
      <x:c r="A2076" s="4" t="str">
        <x:v>C02075</x:v>
      </x:c>
      <x:c r="B2076" s="4" t="str">
        <x:v>Property</x:v>
      </x:c>
      <x:c r="C2076" s="4" t="str">
        <x:v>North</x:v>
      </x:c>
      <x:c r="D2076" s="4" t="str">
        <x:v>Flood</x:v>
      </x:c>
      <x:c r="E2076" s="4" t="str">
        <x:v>Low</x:v>
      </x:c>
      <x:c r="F2076" s="10" t="n">
        <x:v>31176.26</x:v>
      </x:c>
      <x:c r="G2076" s="10" t="n">
        <x:v>10518.26</x:v>
      </x:c>
      <x:c r="H2076" s="11" t="n">
        <x:v>3</x:v>
      </x:c>
      <x:c r="I2076" s="11" t="str">
        <x:v>Settled</x:v>
      </x:c>
      <x:c r="J2076" s="11" t="n">
        <x:v>4</x:v>
      </x:c>
      <x:c r="K2076" s="11" t="n">
        <x:v>24</x:v>
      </x:c>
      <x:c r="L2076" s="11" t="n">
        <x:v>0</x:v>
      </x:c>
      <x:c r="M2076" s="4" t="str">
        <x:v>2025-11</x:v>
      </x:c>
      <x:c r="N2076" s="4" t="n">
        <x:f>IF(AND(I2076="Settled",ISNUMBER(K2076)),1,0)</x:f>
        <x:v>1</x:v>
      </x:c>
      <x:c r="O2076" s="4" t="n">
        <x:f>IF(N2076=1,IF(K2076&gt;Summary!$B$5,1,0),"")</x:f>
        <x:v>0</x:v>
      </x:c>
      <x:c r="P2076" s="12" t="n">
        <x:f>IF(AND(ISNUMBER(F2076),ISNUMBER(G2076),G2076&gt;0),F2076/G2076,"")</x:f>
        <x:v>2.964013059194201</x:v>
      </x:c>
      <x:c r="Q2076" s="14" t="d">
        <x:v>2025-11-14T00:00:00.000Z</x:v>
      </x:c>
      <x:c r="R2076" t="str">
        <x:v>P01023</x:v>
      </x:c>
      <x:c r="S2076" t="str">
        <x:v>I02075</x:v>
      </x:c>
      <x:c r="T2076" t="str">
        <x:v>R02</x:v>
      </x:c>
      <x:c r="U2076" t="n">
        <x:v>0</x:v>
      </x:c>
      <x:c r="V2076" t="n">
        <x:v>0</x:v>
      </x:c>
    </x:row>
    <x:row r="2077" ht="20" customHeight="1">
      <x:c r="A2077" s="4" t="str">
        <x:v>C02076</x:v>
      </x:c>
      <x:c r="B2077" s="4" t="str">
        <x:v>Property</x:v>
      </x:c>
      <x:c r="C2077" s="4" t="str">
        <x:v>West</x:v>
      </x:c>
      <x:c r="D2077" s="4" t="str">
        <x:v>Water Damage</x:v>
      </x:c>
      <x:c r="E2077" s="4" t="str">
        <x:v>Low</x:v>
      </x:c>
      <x:c r="F2077" s="10" t="n">
        <x:v>37340.41</x:v>
      </x:c>
      <x:c r="G2077" s="10" t="n">
        <x:v>13725.35</x:v>
      </x:c>
      <x:c r="H2077" s="11" t="n">
        <x:v>7</x:v>
      </x:c>
      <x:c r="I2077" s="11" t="str">
        <x:v>Settled</x:v>
      </x:c>
      <x:c r="J2077" s="11" t="n">
        <x:v>3</x:v>
      </x:c>
      <x:c r="K2077" s="11" t="n">
        <x:v>5</x:v>
      </x:c>
      <x:c r="L2077" s="11" t="n">
        <x:v>0</x:v>
      </x:c>
      <x:c r="M2077" s="4" t="str">
        <x:v>2025-01</x:v>
      </x:c>
      <x:c r="N2077" s="4" t="n">
        <x:f>IF(AND(I2077="Settled",ISNUMBER(K2077)),1,0)</x:f>
        <x:v>1</x:v>
      </x:c>
      <x:c r="O2077" s="4" t="n">
        <x:f>IF(N2077=1,IF(K2077&gt;Summary!$B$5,1,0),"")</x:f>
        <x:v>0</x:v>
      </x:c>
      <x:c r="P2077" s="12" t="n">
        <x:f>IF(AND(ISNUMBER(F2077),ISNUMBER(G2077),G2077&gt;0),F2077/G2077,"")</x:f>
        <x:v>2.720543374121607</x:v>
      </x:c>
      <x:c r="Q2077" s="14" t="d">
        <x:v>2025-01-30T00:00:00.000Z</x:v>
      </x:c>
      <x:c r="R2077" t="str">
        <x:v>P00817</x:v>
      </x:c>
      <x:c r="S2077" t="str">
        <x:v>I02076</x:v>
      </x:c>
      <x:c r="T2077" t="str">
        <x:v>R03</x:v>
      </x:c>
      <x:c r="U2077" t="n">
        <x:v>0</x:v>
      </x:c>
      <x:c r="V2077" t="n">
        <x:v>0</x:v>
      </x:c>
    </x:row>
    <x:row r="2078" ht="20" customHeight="1">
      <x:c r="A2078" s="4" t="str">
        <x:v>C02077</x:v>
      </x:c>
      <x:c r="B2078" s="4" t="str">
        <x:v>Motor</x:v>
      </x:c>
      <x:c r="C2078" s="4" t="str">
        <x:v>East</x:v>
      </x:c>
      <x:c r="D2078" s="4" t="str">
        <x:v>Collision</x:v>
      </x:c>
      <x:c r="E2078" s="4" t="str">
        <x:v>Low</x:v>
      </x:c>
      <x:c r="F2078" s="10" t="n">
        <x:v>11824.9</x:v>
      </x:c>
      <x:c r="G2078" s="10" t="n">
        <x:v>17151.71</x:v>
      </x:c>
      <x:c r="H2078" s="11" t="n">
        <x:v>10</x:v>
      </x:c>
      <x:c r="I2078" s="11" t="str">
        <x:v>Settled</x:v>
      </x:c>
      <x:c r="J2078" s="11" t="n">
        <x:v>2</x:v>
      </x:c>
      <x:c r="K2078" s="11" t="n">
        <x:v>5</x:v>
      </x:c>
      <x:c r="L2078" s="11" t="n">
        <x:v>0</x:v>
      </x:c>
      <x:c r="M2078" s="4" t="str">
        <x:v>2025-04</x:v>
      </x:c>
      <x:c r="N2078" s="4" t="n">
        <x:f>IF(AND(I2078="Settled",ISNUMBER(K2078)),1,0)</x:f>
        <x:v>1</x:v>
      </x:c>
      <x:c r="O2078" s="4" t="n">
        <x:f>IF(N2078=1,IF(K2078&gt;Summary!$B$5,1,0),"")</x:f>
        <x:v>0</x:v>
      </x:c>
      <x:c r="P2078" s="12" t="n">
        <x:f>IF(AND(ISNUMBER(F2078),ISNUMBER(G2078),G2078&gt;0),F2078/G2078,"")</x:f>
        <x:v>0.6894298002939648</x:v>
      </x:c>
      <x:c r="Q2078" s="14" t="d">
        <x:v>2025-04-07T00:00:00.000Z</x:v>
      </x:c>
      <x:c r="R2078" t="str">
        <x:v>P00770</x:v>
      </x:c>
      <x:c r="S2078" t="str">
        <x:v>I02077</x:v>
      </x:c>
      <x:c r="T2078" t="str">
        <x:v>R04</x:v>
      </x:c>
      <x:c r="U2078" t="n">
        <x:v>0</x:v>
      </x:c>
      <x:c r="V2078" t="n">
        <x:v>0</x:v>
      </x:c>
    </x:row>
    <x:row r="2079" ht="20" customHeight="1">
      <x:c r="A2079" s="4" t="str">
        <x:v>C02078</x:v>
      </x:c>
      <x:c r="B2079" s="4" t="str">
        <x:v>Property</x:v>
      </x:c>
      <x:c r="C2079" s="4" t="str">
        <x:v>Central</x:v>
      </x:c>
      <x:c r="D2079" s="4" t="str">
        <x:v>Flood</x:v>
      </x:c>
      <x:c r="E2079" s="4" t="str">
        <x:v>Low</x:v>
      </x:c>
      <x:c r="F2079" s="10" t="n">
        <x:v>80367.7</x:v>
      </x:c>
      <x:c r="G2079" s="10" t="n">
        <x:v>12700.52</x:v>
      </x:c>
      <x:c r="H2079" s="11" t="n">
        <x:v>6</x:v>
      </x:c>
      <x:c r="I2079" s="11" t="str">
        <x:v>Rejected</x:v>
      </x:c>
      <x:c r="J2079" s="11" t="n">
        <x:v>4</x:v>
      </x:c>
      <x:c r="K2079" s="11"/>
      <x:c r="L2079" s="11" t="n">
        <x:v>0</x:v>
      </x:c>
      <x:c r="M2079" s="4" t="str">
        <x:v>2025-11</x:v>
      </x:c>
      <x:c r="N2079" s="4" t="n">
        <x:f>IF(AND(I2079="Settled",ISNUMBER(K2079)),1,0)</x:f>
        <x:v>0</x:v>
      </x:c>
      <x:c r="O2079" s="4" t="str">
        <x:f>IF(N2079=1,IF(K2079&gt;Summary!$B$5,1,0),"")</x:f>
      </x:c>
      <x:c r="P2079" s="12" t="n">
        <x:f>IF(AND(ISNUMBER(F2079),ISNUMBER(G2079),G2079&gt;0),F2079/G2079,"")</x:f>
        <x:v>6.327906258956326</x:v>
      </x:c>
      <x:c r="Q2079" s="14" t="d">
        <x:v>2025-11-11T00:00:00.000Z</x:v>
      </x:c>
      <x:c r="R2079" t="str">
        <x:v>P00697</x:v>
      </x:c>
      <x:c r="S2079" t="str">
        <x:v>I02078</x:v>
      </x:c>
      <x:c r="T2079" t="str">
        <x:v>R05</x:v>
      </x:c>
      <x:c r="U2079" t="n">
        <x:v>0</x:v>
      </x:c>
      <x:c r="V2079" t="n">
        <x:v>0</x:v>
      </x:c>
    </x:row>
    <x:row r="2080" ht="20" customHeight="1">
      <x:c r="A2080" s="4" t="str">
        <x:v>C02079</x:v>
      </x:c>
      <x:c r="B2080" s="4" t="str">
        <x:v>Property</x:v>
      </x:c>
      <x:c r="C2080" s="4" t="str">
        <x:v>South</x:v>
      </x:c>
      <x:c r="D2080" s="4" t="str">
        <x:v>Water Damage</x:v>
      </x:c>
      <x:c r="E2080" s="4" t="str">
        <x:v>Low</x:v>
      </x:c>
      <x:c r="F2080" s="10" t="n">
        <x:v>31940.36</x:v>
      </x:c>
      <x:c r="G2080" s="10" t="n">
        <x:v>11352.84</x:v>
      </x:c>
      <x:c r="H2080" s="11" t="n">
        <x:v>8</x:v>
      </x:c>
      <x:c r="I2080" s="11" t="str">
        <x:v>Settled</x:v>
      </x:c>
      <x:c r="J2080" s="11" t="n">
        <x:v>4</x:v>
      </x:c>
      <x:c r="K2080" s="11" t="n">
        <x:v>18</x:v>
      </x:c>
      <x:c r="L2080" s="11" t="n">
        <x:v>0</x:v>
      </x:c>
      <x:c r="M2080" s="4" t="str">
        <x:v>2025-10</x:v>
      </x:c>
      <x:c r="N2080" s="4" t="n">
        <x:f>IF(AND(I2080="Settled",ISNUMBER(K2080)),1,0)</x:f>
        <x:v>1</x:v>
      </x:c>
      <x:c r="O2080" s="4" t="n">
        <x:f>IF(N2080=1,IF(K2080&gt;Summary!$B$5,1,0),"")</x:f>
        <x:v>0</x:v>
      </x:c>
      <x:c r="P2080" s="12" t="n">
        <x:f>IF(AND(ISNUMBER(F2080),ISNUMBER(G2080),G2080&gt;0),F2080/G2080,"")</x:f>
        <x:v>2.8134246584995473</x:v>
      </x:c>
      <x:c r="Q2080" s="14" t="d">
        <x:v>2025-10-02T00:00:00.000Z</x:v>
      </x:c>
      <x:c r="R2080" t="str">
        <x:v>P01027</x:v>
      </x:c>
      <x:c r="S2080" t="str">
        <x:v>I02079</x:v>
      </x:c>
      <x:c r="T2080" t="str">
        <x:v>R01</x:v>
      </x:c>
      <x:c r="U2080" t="n">
        <x:v>0</x:v>
      </x:c>
      <x:c r="V2080" t="n">
        <x:v>0</x:v>
      </x:c>
    </x:row>
    <x:row r="2081" ht="20" customHeight="1">
      <x:c r="A2081" s="4" t="str">
        <x:v>C02080</x:v>
      </x:c>
      <x:c r="B2081" s="4" t="str">
        <x:v>Motor</x:v>
      </x:c>
      <x:c r="C2081" s="4" t="str">
        <x:v>South</x:v>
      </x:c>
      <x:c r="D2081" s="4" t="str">
        <x:v>Collision</x:v>
      </x:c>
      <x:c r="E2081" s="4" t="str">
        <x:v>High</x:v>
      </x:c>
      <x:c r="F2081" s="10" t="n">
        <x:v>77913.17</x:v>
      </x:c>
      <x:c r="G2081" s="10" t="n">
        <x:v>19515.52</x:v>
      </x:c>
      <x:c r="H2081" s="11" t="n">
        <x:v>5</x:v>
      </x:c>
      <x:c r="I2081" s="11" t="str">
        <x:v>Settled</x:v>
      </x:c>
      <x:c r="J2081" s="11" t="n">
        <x:v>5</x:v>
      </x:c>
      <x:c r="K2081" s="11" t="n">
        <x:v>36</x:v>
      </x:c>
      <x:c r="L2081" s="11" t="n">
        <x:v>1</x:v>
      </x:c>
      <x:c r="M2081" s="4" t="str">
        <x:v>2025-06</x:v>
      </x:c>
      <x:c r="N2081" s="4" t="n">
        <x:f>IF(AND(I2081="Settled",ISNUMBER(K2081)),1,0)</x:f>
        <x:v>1</x:v>
      </x:c>
      <x:c r="O2081" s="4" t="n">
        <x:f>IF(N2081=1,IF(K2081&gt;Summary!$B$5,1,0),"")</x:f>
        <x:v>1</x:v>
      </x:c>
      <x:c r="P2081" s="12" t="n">
        <x:f>IF(AND(ISNUMBER(F2081),ISNUMBER(G2081),G2081&gt;0),F2081/G2081,"")</x:f>
        <x:v>3.992369662709474</x:v>
      </x:c>
      <x:c r="Q2081" s="14" t="d">
        <x:v>2025-06-07T00:00:00.000Z</x:v>
      </x:c>
      <x:c r="R2081" t="str">
        <x:v>P01093</x:v>
      </x:c>
      <x:c r="S2081" t="str">
        <x:v>I02080</x:v>
      </x:c>
      <x:c r="T2081" t="str">
        <x:v>R01</x:v>
      </x:c>
      <x:c r="U2081" t="n">
        <x:v>0</x:v>
      </x:c>
      <x:c r="V2081" t="n">
        <x:v>0</x:v>
      </x:c>
    </x:row>
    <x:row r="2082" ht="20" customHeight="1">
      <x:c r="A2082" s="4" t="str">
        <x:v>C02081</x:v>
      </x:c>
      <x:c r="B2082" s="4" t="str">
        <x:v>Motor</x:v>
      </x:c>
      <x:c r="C2082" s="4" t="str">
        <x:v>Central</x:v>
      </x:c>
      <x:c r="D2082" s="4" t="str">
        <x:v>Collision</x:v>
      </x:c>
      <x:c r="E2082" s="4" t="str">
        <x:v>Low</x:v>
      </x:c>
      <x:c r="F2082" s="10" t="n">
        <x:v>46597.26</x:v>
      </x:c>
      <x:c r="G2082" s="10" t="n">
        <x:v>17765.78</x:v>
      </x:c>
      <x:c r="H2082" s="11" t="n">
        <x:v>2</x:v>
      </x:c>
      <x:c r="I2082" s="11" t="str">
        <x:v>Settled</x:v>
      </x:c>
      <x:c r="J2082" s="11" t="n">
        <x:v>4</x:v>
      </x:c>
      <x:c r="K2082" s="11" t="n">
        <x:v>20</x:v>
      </x:c>
      <x:c r="L2082" s="11" t="n">
        <x:v>0</x:v>
      </x:c>
      <x:c r="M2082" s="4" t="str">
        <x:v>2025-12</x:v>
      </x:c>
      <x:c r="N2082" s="4" t="n">
        <x:f>IF(AND(I2082="Settled",ISNUMBER(K2082)),1,0)</x:f>
        <x:v>1</x:v>
      </x:c>
      <x:c r="O2082" s="4" t="n">
        <x:f>IF(N2082=1,IF(K2082&gt;Summary!$B$5,1,0),"")</x:f>
        <x:v>0</x:v>
      </x:c>
      <x:c r="P2082" s="12" t="n">
        <x:f>IF(AND(ISNUMBER(F2082),ISNUMBER(G2082),G2082&gt;0),F2082/G2082,"")</x:f>
        <x:v>2.6228659816793862</x:v>
      </x:c>
      <x:c r="Q2082" s="14" t="d">
        <x:v>2025-12-24T00:00:00.000Z</x:v>
      </x:c>
      <x:c r="R2082" t="str">
        <x:v>P00070</x:v>
      </x:c>
      <x:c r="S2082" t="str">
        <x:v>I02081</x:v>
      </x:c>
      <x:c r="T2082" t="str">
        <x:v>R05</x:v>
      </x:c>
      <x:c r="U2082" t="n">
        <x:v>0</x:v>
      </x:c>
      <x:c r="V2082" t="n">
        <x:v>0</x:v>
      </x:c>
    </x:row>
    <x:row r="2083" ht="20" customHeight="1">
      <x:c r="A2083" s="4" t="str">
        <x:v>C02082</x:v>
      </x:c>
      <x:c r="B2083" s="4" t="str">
        <x:v>Motor</x:v>
      </x:c>
      <x:c r="C2083" s="4" t="str">
        <x:v>East</x:v>
      </x:c>
      <x:c r="D2083" s="4" t="str">
        <x:v>Glass Damage</x:v>
      </x:c>
      <x:c r="E2083" s="4" t="str">
        <x:v>Medium</x:v>
      </x:c>
      <x:c r="F2083" s="10" t="n">
        <x:v>5145.8</x:v>
      </x:c>
      <x:c r="G2083" s="10" t="n">
        <x:v>21121.78</x:v>
      </x:c>
      <x:c r="H2083" s="11" t="n">
        <x:v>6</x:v>
      </x:c>
      <x:c r="I2083" s="11" t="str">
        <x:v>Settled</x:v>
      </x:c>
      <x:c r="J2083" s="11" t="n">
        <x:v>2</x:v>
      </x:c>
      <x:c r="K2083" s="11" t="n">
        <x:v>11</x:v>
      </x:c>
      <x:c r="L2083" s="11" t="n">
        <x:v>0</x:v>
      </x:c>
      <x:c r="M2083" s="4" t="str">
        <x:v>2025-07</x:v>
      </x:c>
      <x:c r="N2083" s="4" t="n">
        <x:f>IF(AND(I2083="Settled",ISNUMBER(K2083)),1,0)</x:f>
        <x:v>1</x:v>
      </x:c>
      <x:c r="O2083" s="4" t="n">
        <x:f>IF(N2083=1,IF(K2083&gt;Summary!$B$5,1,0),"")</x:f>
        <x:v>0</x:v>
      </x:c>
      <x:c r="P2083" s="12" t="n">
        <x:f>IF(AND(ISNUMBER(F2083),ISNUMBER(G2083),G2083&gt;0),F2083/G2083,"")</x:f>
        <x:v>0.24362530051917974</x:v>
      </x:c>
      <x:c r="Q2083" s="14" t="d">
        <x:v>2025-07-30T00:00:00.000Z</x:v>
      </x:c>
      <x:c r="R2083" t="str">
        <x:v>P00220</x:v>
      </x:c>
      <x:c r="S2083" t="str">
        <x:v>I02082</x:v>
      </x:c>
      <x:c r="T2083" t="str">
        <x:v>R04</x:v>
      </x:c>
      <x:c r="U2083" t="n">
        <x:v>0</x:v>
      </x:c>
      <x:c r="V2083" t="n">
        <x:v>0</x:v>
      </x:c>
    </x:row>
    <x:row r="2084" ht="20" customHeight="1">
      <x:c r="A2084" s="4" t="str">
        <x:v>C02083</x:v>
      </x:c>
      <x:c r="B2084" s="4" t="str">
        <x:v>Motor</x:v>
      </x:c>
      <x:c r="C2084" s="4" t="str">
        <x:v>West</x:v>
      </x:c>
      <x:c r="D2084" s="4" t="str">
        <x:v>Theft</x:v>
      </x:c>
      <x:c r="E2084" s="4" t="str">
        <x:v>Medium</x:v>
      </x:c>
      <x:c r="F2084" s="10" t="n">
        <x:v>183362.22</x:v>
      </x:c>
      <x:c r="G2084" s="10" t="n">
        <x:v>8686.91</x:v>
      </x:c>
      <x:c r="H2084" s="11" t="n">
        <x:v>9</x:v>
      </x:c>
      <x:c r="I2084" s="11" t="str">
        <x:v>Settled</x:v>
      </x:c>
      <x:c r="J2084" s="11" t="n">
        <x:v>5</x:v>
      </x:c>
      <x:c r="K2084" s="11" t="n">
        <x:v>29</x:v>
      </x:c>
      <x:c r="L2084" s="11" t="n">
        <x:v>1</x:v>
      </x:c>
      <x:c r="M2084" s="4" t="str">
        <x:v>2025-09</x:v>
      </x:c>
      <x:c r="N2084" s="4" t="n">
        <x:f>IF(AND(I2084="Settled",ISNUMBER(K2084)),1,0)</x:f>
        <x:v>1</x:v>
      </x:c>
      <x:c r="O2084" s="4" t="n">
        <x:f>IF(N2084=1,IF(K2084&gt;Summary!$B$5,1,0),"")</x:f>
        <x:v>0</x:v>
      </x:c>
      <x:c r="P2084" s="12" t="n">
        <x:f>IF(AND(ISNUMBER(F2084),ISNUMBER(G2084),G2084&gt;0),F2084/G2084,"")</x:f>
        <x:v>21.107876103240393</x:v>
      </x:c>
      <x:c r="Q2084" s="14" t="d">
        <x:v>2025-09-30T00:00:00.000Z</x:v>
      </x:c>
      <x:c r="R2084" t="str">
        <x:v>P00546</x:v>
      </x:c>
      <x:c r="S2084" t="str">
        <x:v>I02083</x:v>
      </x:c>
      <x:c r="T2084" t="str">
        <x:v>R03</x:v>
      </x:c>
      <x:c r="U2084" t="n">
        <x:v>0</x:v>
      </x:c>
      <x:c r="V2084" t="n">
        <x:v>0</x:v>
      </x:c>
    </x:row>
    <x:row r="2085" ht="20" customHeight="1">
      <x:c r="A2085" s="4" t="str">
        <x:v>C02084</x:v>
      </x:c>
      <x:c r="B2085" s="4" t="str">
        <x:v>Motor</x:v>
      </x:c>
      <x:c r="C2085" s="4" t="str">
        <x:v>North</x:v>
      </x:c>
      <x:c r="D2085" s="4" t="str">
        <x:v>Collision</x:v>
      </x:c>
      <x:c r="E2085" s="4" t="str">
        <x:v>Medium</x:v>
      </x:c>
      <x:c r="F2085" s="10" t="n">
        <x:v>54822.69</x:v>
      </x:c>
      <x:c r="G2085" s="10" t="n">
        <x:v>12222.18</x:v>
      </x:c>
      <x:c r="H2085" s="11" t="n">
        <x:v>8</x:v>
      </x:c>
      <x:c r="I2085" s="11" t="str">
        <x:v>Settled</x:v>
      </x:c>
      <x:c r="J2085" s="11" t="n">
        <x:v>4</x:v>
      </x:c>
      <x:c r="K2085" s="11" t="n">
        <x:v>17</x:v>
      </x:c>
      <x:c r="L2085" s="11" t="n">
        <x:v>0</x:v>
      </x:c>
      <x:c r="M2085" s="4" t="str">
        <x:v>2025-12</x:v>
      </x:c>
      <x:c r="N2085" s="4" t="n">
        <x:f>IF(AND(I2085="Settled",ISNUMBER(K2085)),1,0)</x:f>
        <x:v>1</x:v>
      </x:c>
      <x:c r="O2085" s="4" t="n">
        <x:f>IF(N2085=1,IF(K2085&gt;Summary!$B$5,1,0),"")</x:f>
        <x:v>0</x:v>
      </x:c>
      <x:c r="P2085" s="12" t="n">
        <x:f>IF(AND(ISNUMBER(F2085),ISNUMBER(G2085),G2085&gt;0),F2085/G2085,"")</x:f>
        <x:v>4.485508313574174</x:v>
      </x:c>
      <x:c r="Q2085" s="14" t="d">
        <x:v>2025-12-26T00:00:00.000Z</x:v>
      </x:c>
      <x:c r="R2085" t="str">
        <x:v>P00698</x:v>
      </x:c>
      <x:c r="S2085" t="str">
        <x:v>I02084</x:v>
      </x:c>
      <x:c r="T2085" t="str">
        <x:v>R02</x:v>
      </x:c>
      <x:c r="U2085" t="n">
        <x:v>0</x:v>
      </x:c>
      <x:c r="V2085" t="n">
        <x:v>0</x:v>
      </x:c>
    </x:row>
    <x:row r="2086" ht="20" customHeight="1">
      <x:c r="A2086" s="4" t="str">
        <x:v>C02085</x:v>
      </x:c>
      <x:c r="B2086" s="4" t="str">
        <x:v>Motor</x:v>
      </x:c>
      <x:c r="C2086" s="4" t="str">
        <x:v>South</x:v>
      </x:c>
      <x:c r="D2086" s="4" t="str">
        <x:v>Theft</x:v>
      </x:c>
      <x:c r="E2086" s="4" t="str">
        <x:v>Medium</x:v>
      </x:c>
      <x:c r="F2086" s="10" t="n">
        <x:v>23530.89</x:v>
      </x:c>
      <x:c r="G2086" s="10" t="n">
        <x:v>10297.82</x:v>
      </x:c>
      <x:c r="H2086" s="11" t="n">
        <x:v>4</x:v>
      </x:c>
      <x:c r="I2086" s="11" t="str">
        <x:v>Settled</x:v>
      </x:c>
      <x:c r="J2086" s="11" t="n">
        <x:v>3</x:v>
      </x:c>
      <x:c r="K2086" s="11" t="n">
        <x:v>14</x:v>
      </x:c>
      <x:c r="L2086" s="11" t="n">
        <x:v>0</x:v>
      </x:c>
      <x:c r="M2086" s="4" t="str">
        <x:v>2025-07</x:v>
      </x:c>
      <x:c r="N2086" s="4" t="n">
        <x:f>IF(AND(I2086="Settled",ISNUMBER(K2086)),1,0)</x:f>
        <x:v>1</x:v>
      </x:c>
      <x:c r="O2086" s="4" t="n">
        <x:f>IF(N2086=1,IF(K2086&gt;Summary!$B$5,1,0),"")</x:f>
        <x:v>0</x:v>
      </x:c>
      <x:c r="P2086" s="12" t="n">
        <x:f>IF(AND(ISNUMBER(F2086),ISNUMBER(G2086),G2086&gt;0),F2086/G2086,"")</x:f>
        <x:v>2.285036056174996</x:v>
      </x:c>
      <x:c r="Q2086" s="14" t="d">
        <x:v>2025-07-04T00:00:00.000Z</x:v>
      </x:c>
      <x:c r="R2086" t="str">
        <x:v>P01594</x:v>
      </x:c>
      <x:c r="S2086" t="str">
        <x:v>I02085</x:v>
      </x:c>
      <x:c r="T2086" t="str">
        <x:v>R01</x:v>
      </x:c>
      <x:c r="U2086" t="n">
        <x:v>0</x:v>
      </x:c>
      <x:c r="V2086" t="n">
        <x:v>0</x:v>
      </x:c>
    </x:row>
    <x:row r="2087" ht="20" customHeight="1">
      <x:c r="A2087" s="4" t="str">
        <x:v>C02086</x:v>
      </x:c>
      <x:c r="B2087" s="4" t="str">
        <x:v>Motor</x:v>
      </x:c>
      <x:c r="C2087" s="4" t="str">
        <x:v>South</x:v>
      </x:c>
      <x:c r="D2087" s="4" t="str">
        <x:v>Collision</x:v>
      </x:c>
      <x:c r="E2087" s="4" t="str">
        <x:v>Low</x:v>
      </x:c>
      <x:c r="F2087" s="10" t="n">
        <x:v>47320.94</x:v>
      </x:c>
      <x:c r="G2087" s="10" t="n">
        <x:v>12024.97</x:v>
      </x:c>
      <x:c r="H2087" s="11" t="n">
        <x:v>9</x:v>
      </x:c>
      <x:c r="I2087" s="11" t="str">
        <x:v>Settled</x:v>
      </x:c>
      <x:c r="J2087" s="11" t="n">
        <x:v>4</x:v>
      </x:c>
      <x:c r="K2087" s="11" t="n">
        <x:v>6</x:v>
      </x:c>
      <x:c r="L2087" s="11" t="n">
        <x:v>0</x:v>
      </x:c>
      <x:c r="M2087" s="4" t="str">
        <x:v>2025-06</x:v>
      </x:c>
      <x:c r="N2087" s="4" t="n">
        <x:f>IF(AND(I2087="Settled",ISNUMBER(K2087)),1,0)</x:f>
        <x:v>1</x:v>
      </x:c>
      <x:c r="O2087" s="4" t="n">
        <x:f>IF(N2087=1,IF(K2087&gt;Summary!$B$5,1,0),"")</x:f>
        <x:v>0</x:v>
      </x:c>
      <x:c r="P2087" s="12" t="n">
        <x:f>IF(AND(ISNUMBER(F2087),ISNUMBER(G2087),G2087&gt;0),F2087/G2087,"")</x:f>
        <x:v>3.9352231232177712</x:v>
      </x:c>
      <x:c r="Q2087" s="14" t="d">
        <x:v>2025-06-25T00:00:00.000Z</x:v>
      </x:c>
      <x:c r="R2087" t="str">
        <x:v>P01427</x:v>
      </x:c>
      <x:c r="S2087" t="str">
        <x:v>I02086</x:v>
      </x:c>
      <x:c r="T2087" t="str">
        <x:v>R01</x:v>
      </x:c>
      <x:c r="U2087" t="n">
        <x:v>0</x:v>
      </x:c>
      <x:c r="V2087" t="n">
        <x:v>0</x:v>
      </x:c>
    </x:row>
    <x:row r="2088" ht="20" customHeight="1">
      <x:c r="A2088" s="4" t="str">
        <x:v>C02087</x:v>
      </x:c>
      <x:c r="B2088" s="4" t="str">
        <x:v>Motor</x:v>
      </x:c>
      <x:c r="C2088" s="4" t="str">
        <x:v>North</x:v>
      </x:c>
      <x:c r="D2088" s="4" t="str">
        <x:v>Collision</x:v>
      </x:c>
      <x:c r="E2088" s="4" t="str">
        <x:v>Medium</x:v>
      </x:c>
      <x:c r="F2088" s="10" t="n">
        <x:v>78526.32</x:v>
      </x:c>
      <x:c r="G2088" s="10" t="n">
        <x:v>4623</x:v>
      </x:c>
      <x:c r="H2088" s="11" t="n">
        <x:v>7</x:v>
      </x:c>
      <x:c r="I2088" s="11" t="str">
        <x:v>Settled</x:v>
      </x:c>
      <x:c r="J2088" s="11" t="n">
        <x:v>4</x:v>
      </x:c>
      <x:c r="K2088" s="11" t="n">
        <x:v>18</x:v>
      </x:c>
      <x:c r="L2088" s="11" t="n">
        <x:v>0</x:v>
      </x:c>
      <x:c r="M2088" s="4" t="str">
        <x:v>2025-08</x:v>
      </x:c>
      <x:c r="N2088" s="4" t="n">
        <x:f>IF(AND(I2088="Settled",ISNUMBER(K2088)),1,0)</x:f>
        <x:v>1</x:v>
      </x:c>
      <x:c r="O2088" s="4" t="n">
        <x:f>IF(N2088=1,IF(K2088&gt;Summary!$B$5,1,0),"")</x:f>
        <x:v>0</x:v>
      </x:c>
      <x:c r="P2088" s="12" t="n">
        <x:f>IF(AND(ISNUMBER(F2088),ISNUMBER(G2088),G2088&gt;0),F2088/G2088,"")</x:f>
        <x:v>16.986009085009737</x:v>
      </x:c>
      <x:c r="Q2088" s="14" t="d">
        <x:v>2025-08-31T00:00:00.000Z</x:v>
      </x:c>
      <x:c r="R2088" t="str">
        <x:v>P01039</x:v>
      </x:c>
      <x:c r="S2088" t="str">
        <x:v>I02087</x:v>
      </x:c>
      <x:c r="T2088" t="str">
        <x:v>R02</x:v>
      </x:c>
      <x:c r="U2088" t="n">
        <x:v>0</x:v>
      </x:c>
      <x:c r="V2088" t="n">
        <x:v>0</x:v>
      </x:c>
    </x:row>
    <x:row r="2089" ht="20" customHeight="1">
      <x:c r="A2089" s="4" t="str">
        <x:v>C02088</x:v>
      </x:c>
      <x:c r="B2089" s="4" t="str">
        <x:v>Motor</x:v>
      </x:c>
      <x:c r="C2089" s="4" t="str">
        <x:v>East</x:v>
      </x:c>
      <x:c r="D2089" s="4" t="str">
        <x:v>Collision</x:v>
      </x:c>
      <x:c r="E2089" s="4" t="str">
        <x:v>Low</x:v>
      </x:c>
      <x:c r="F2089" s="10" t="n">
        <x:v>15578.67</x:v>
      </x:c>
      <x:c r="G2089" s="10" t="n">
        <x:v>4916.52</x:v>
      </x:c>
      <x:c r="H2089" s="11" t="n">
        <x:v>5</x:v>
      </x:c>
      <x:c r="I2089" s="11" t="str">
        <x:v>Settled</x:v>
      </x:c>
      <x:c r="J2089" s="11" t="n">
        <x:v>4</x:v>
      </x:c>
      <x:c r="K2089" s="11" t="n">
        <x:v>15</x:v>
      </x:c>
      <x:c r="L2089" s="11" t="n">
        <x:v>0</x:v>
      </x:c>
      <x:c r="M2089" s="4" t="str">
        <x:v>2025-01</x:v>
      </x:c>
      <x:c r="N2089" s="4" t="n">
        <x:f>IF(AND(I2089="Settled",ISNUMBER(K2089)),1,0)</x:f>
        <x:v>1</x:v>
      </x:c>
      <x:c r="O2089" s="4" t="n">
        <x:f>IF(N2089=1,IF(K2089&gt;Summary!$B$5,1,0),"")</x:f>
        <x:v>0</x:v>
      </x:c>
      <x:c r="P2089" s="12" t="n">
        <x:f>IF(AND(ISNUMBER(F2089),ISNUMBER(G2089),G2089&gt;0),F2089/G2089,"")</x:f>
        <x:v>3.168637572917429</x:v>
      </x:c>
      <x:c r="Q2089" s="14" t="d">
        <x:v>2025-01-25T00:00:00.000Z</x:v>
      </x:c>
      <x:c r="R2089" t="str">
        <x:v>P00058</x:v>
      </x:c>
      <x:c r="S2089" t="str">
        <x:v>I02088</x:v>
      </x:c>
      <x:c r="T2089" t="str">
        <x:v>R04</x:v>
      </x:c>
      <x:c r="U2089" t="n">
        <x:v>0</x:v>
      </x:c>
      <x:c r="V2089" t="n">
        <x:v>0</x:v>
      </x:c>
    </x:row>
    <x:row r="2090" ht="20" customHeight="1">
      <x:c r="A2090" s="4" t="str">
        <x:v>C02089</x:v>
      </x:c>
      <x:c r="B2090" s="4" t="str">
        <x:v>Property</x:v>
      </x:c>
      <x:c r="C2090" s="4" t="str">
        <x:v>South</x:v>
      </x:c>
      <x:c r="D2090" s="4" t="str">
        <x:v>Fire</x:v>
      </x:c>
      <x:c r="E2090" s="4" t="str">
        <x:v>Medium</x:v>
      </x:c>
      <x:c r="F2090" s="10" t="n">
        <x:v>108246.93</x:v>
      </x:c>
      <x:c r="G2090" s="10" t="n">
        <x:v>5831.57</x:v>
      </x:c>
      <x:c r="H2090" s="11" t="n">
        <x:v>1</x:v>
      </x:c>
      <x:c r="I2090" s="11" t="str">
        <x:v>Pending</x:v>
      </x:c>
      <x:c r="J2090" s="11" t="n">
        <x:v>4</x:v>
      </x:c>
      <x:c r="K2090" s="11"/>
      <x:c r="L2090" s="11" t="n">
        <x:v>1</x:v>
      </x:c>
      <x:c r="M2090" s="4" t="str">
        <x:v>2025-06</x:v>
      </x:c>
      <x:c r="N2090" s="4" t="n">
        <x:f>IF(AND(I2090="Settled",ISNUMBER(K2090)),1,0)</x:f>
        <x:v>0</x:v>
      </x:c>
      <x:c r="O2090" s="4" t="str">
        <x:f>IF(N2090=1,IF(K2090&gt;Summary!$B$5,1,0),"")</x:f>
      </x:c>
      <x:c r="P2090" s="12" t="n">
        <x:f>IF(AND(ISNUMBER(F2090),ISNUMBER(G2090),G2090&gt;0),F2090/G2090,"")</x:f>
        <x:v>18.562227667677828</x:v>
      </x:c>
      <x:c r="Q2090" s="14" t="d">
        <x:v>2025-06-06T00:00:00.000Z</x:v>
      </x:c>
      <x:c r="R2090" t="str">
        <x:v>P00162</x:v>
      </x:c>
      <x:c r="S2090" t="str">
        <x:v>I02089</x:v>
      </x:c>
      <x:c r="T2090" t="str">
        <x:v>R01</x:v>
      </x:c>
      <x:c r="U2090" t="n">
        <x:v>0</x:v>
      </x:c>
      <x:c r="V2090" t="n">
        <x:v>0</x:v>
      </x:c>
    </x:row>
    <x:row r="2091" ht="20" customHeight="1">
      <x:c r="A2091" s="4" t="str">
        <x:v>C02090</x:v>
      </x:c>
      <x:c r="B2091" s="4" t="str">
        <x:v>Motor</x:v>
      </x:c>
      <x:c r="C2091" s="4" t="str">
        <x:v>West</x:v>
      </x:c>
      <x:c r="D2091" s="4" t="str">
        <x:v>Collision</x:v>
      </x:c>
      <x:c r="E2091" s="4" t="str">
        <x:v>Low</x:v>
      </x:c>
      <x:c r="F2091" s="10"/>
      <x:c r="G2091" s="10" t="n">
        <x:v>18281.89</x:v>
      </x:c>
      <x:c r="H2091" s="11" t="n">
        <x:v>3</x:v>
      </x:c>
      <x:c r="I2091" s="11" t="str">
        <x:v>Settled</x:v>
      </x:c>
      <x:c r="J2091" s="11" t="n">
        <x:v>3</x:v>
      </x:c>
      <x:c r="K2091" s="11" t="n">
        <x:v>7</x:v>
      </x:c>
      <x:c r="L2091" s="11" t="n">
        <x:v>0</x:v>
      </x:c>
      <x:c r="M2091" s="4" t="str">
        <x:v>2025-09</x:v>
      </x:c>
      <x:c r="N2091" s="4" t="n">
        <x:f>IF(AND(I2091="Settled",ISNUMBER(K2091)),1,0)</x:f>
        <x:v>1</x:v>
      </x:c>
      <x:c r="O2091" s="4" t="n">
        <x:f>IF(N2091=1,IF(K2091&gt;Summary!$B$5,1,0),"")</x:f>
        <x:v>0</x:v>
      </x:c>
      <x:c r="P2091" s="12" t="str">
        <x:f>IF(AND(ISNUMBER(F2091),ISNUMBER(G2091),G2091&gt;0),F2091/G2091,"")</x:f>
      </x:c>
      <x:c r="Q2091" s="14" t="d">
        <x:v>2025-09-10T00:00:00.000Z</x:v>
      </x:c>
      <x:c r="R2091" t="str">
        <x:v>P00732</x:v>
      </x:c>
      <x:c r="S2091" t="str">
        <x:v>I02090</x:v>
      </x:c>
      <x:c r="T2091" t="str">
        <x:v>R03</x:v>
      </x:c>
      <x:c r="U2091" t="n">
        <x:v>0</x:v>
      </x:c>
      <x:c r="V2091" t="n">
        <x:v>1</x:v>
      </x:c>
    </x:row>
    <x:row r="2092" ht="20" customHeight="1">
      <x:c r="A2092" s="4" t="str">
        <x:v>C02091</x:v>
      </x:c>
      <x:c r="B2092" s="4" t="str">
        <x:v>Motor</x:v>
      </x:c>
      <x:c r="C2092" s="4" t="str">
        <x:v>West</x:v>
      </x:c>
      <x:c r="D2092" s="4" t="str">
        <x:v>Theft</x:v>
      </x:c>
      <x:c r="E2092" s="4" t="str">
        <x:v>Medium</x:v>
      </x:c>
      <x:c r="F2092" s="10" t="n">
        <x:v>277887.39</x:v>
      </x:c>
      <x:c r="G2092" s="10" t="n">
        <x:v>19040.89</x:v>
      </x:c>
      <x:c r="H2092" s="11" t="n">
        <x:v>1</x:v>
      </x:c>
      <x:c r="I2092" s="11" t="str">
        <x:v>Settled</x:v>
      </x:c>
      <x:c r="J2092" s="11" t="n">
        <x:v>5</x:v>
      </x:c>
      <x:c r="K2092" s="11" t="n">
        <x:v>27</x:v>
      </x:c>
      <x:c r="L2092" s="11" t="n">
        <x:v>1</x:v>
      </x:c>
      <x:c r="M2092" s="4" t="str">
        <x:v>2025-05</x:v>
      </x:c>
      <x:c r="N2092" s="4" t="n">
        <x:f>IF(AND(I2092="Settled",ISNUMBER(K2092)),1,0)</x:f>
        <x:v>1</x:v>
      </x:c>
      <x:c r="O2092" s="4" t="n">
        <x:f>IF(N2092=1,IF(K2092&gt;Summary!$B$5,1,0),"")</x:f>
        <x:v>0</x:v>
      </x:c>
      <x:c r="P2092" s="12" t="n">
        <x:f>IF(AND(ISNUMBER(F2092),ISNUMBER(G2092),G2092&gt;0),F2092/G2092,"")</x:f>
        <x:v>14.594243756463065</x:v>
      </x:c>
      <x:c r="Q2092" s="14" t="d">
        <x:v>2025-05-19T00:00:00.000Z</x:v>
      </x:c>
      <x:c r="R2092" t="str">
        <x:v>P00940</x:v>
      </x:c>
      <x:c r="S2092" t="str">
        <x:v>I02091</x:v>
      </x:c>
      <x:c r="T2092" t="str">
        <x:v>R03</x:v>
      </x:c>
      <x:c r="U2092" t="n">
        <x:v>0</x:v>
      </x:c>
      <x:c r="V2092" t="n">
        <x:v>0</x:v>
      </x:c>
    </x:row>
    <x:row r="2093" ht="20" customHeight="1">
      <x:c r="A2093" s="4" t="str">
        <x:v>C02092</x:v>
      </x:c>
      <x:c r="B2093" s="4" t="str">
        <x:v>Property</x:v>
      </x:c>
      <x:c r="C2093" s="4" t="str">
        <x:v>West</x:v>
      </x:c>
      <x:c r="D2093" s="4" t="str">
        <x:v>Water Damage</x:v>
      </x:c>
      <x:c r="E2093" s="4" t="str">
        <x:v>Medium</x:v>
      </x:c>
      <x:c r="F2093" s="10" t="n">
        <x:v>33220.88</x:v>
      </x:c>
      <x:c r="G2093" s="10" t="n">
        <x:v>10900.84</x:v>
      </x:c>
      <x:c r="H2093" s="11" t="n">
        <x:v>4</x:v>
      </x:c>
      <x:c r="I2093" s="11" t="str">
        <x:v>Settled</x:v>
      </x:c>
      <x:c r="J2093" s="11" t="n">
        <x:v>3</x:v>
      </x:c>
      <x:c r="K2093" s="11" t="n">
        <x:v>23</x:v>
      </x:c>
      <x:c r="L2093" s="11" t="n">
        <x:v>0</x:v>
      </x:c>
      <x:c r="M2093" s="4" t="str">
        <x:v>2025-09</x:v>
      </x:c>
      <x:c r="N2093" s="4" t="n">
        <x:f>IF(AND(I2093="Settled",ISNUMBER(K2093)),1,0)</x:f>
        <x:v>1</x:v>
      </x:c>
      <x:c r="O2093" s="4" t="n">
        <x:f>IF(N2093=1,IF(K2093&gt;Summary!$B$5,1,0),"")</x:f>
        <x:v>0</x:v>
      </x:c>
      <x:c r="P2093" s="12" t="n">
        <x:f>IF(AND(ISNUMBER(F2093),ISNUMBER(G2093),G2093&gt;0),F2093/G2093,"")</x:f>
        <x:v>3.047552298721933</x:v>
      </x:c>
      <x:c r="Q2093" s="14" t="d">
        <x:v>2025-09-17T00:00:00.000Z</x:v>
      </x:c>
      <x:c r="R2093" t="str">
        <x:v>P01057</x:v>
      </x:c>
      <x:c r="S2093" t="str">
        <x:v>I02092</x:v>
      </x:c>
      <x:c r="T2093" t="str">
        <x:v>R03</x:v>
      </x:c>
      <x:c r="U2093" t="n">
        <x:v>0</x:v>
      </x:c>
      <x:c r="V2093" t="n">
        <x:v>0</x:v>
      </x:c>
    </x:row>
    <x:row r="2094" ht="20" customHeight="1">
      <x:c r="A2094" s="4" t="str">
        <x:v>C02093</x:v>
      </x:c>
      <x:c r="B2094" s="4" t="str">
        <x:v>Motor</x:v>
      </x:c>
      <x:c r="C2094" s="4" t="str">
        <x:v>South</x:v>
      </x:c>
      <x:c r="D2094" s="4" t="str">
        <x:v>Collision</x:v>
      </x:c>
      <x:c r="E2094" s="4" t="str">
        <x:v>Medium</x:v>
      </x:c>
      <x:c r="F2094" s="10" t="n">
        <x:v>22959.76</x:v>
      </x:c>
      <x:c r="G2094" s="10" t="n">
        <x:v>5343.28</x:v>
      </x:c>
      <x:c r="H2094" s="11" t="n">
        <x:v>8</x:v>
      </x:c>
      <x:c r="I2094" s="11" t="str">
        <x:v>Settled</x:v>
      </x:c>
      <x:c r="J2094" s="11" t="n">
        <x:v>4</x:v>
      </x:c>
      <x:c r="K2094" s="11" t="n">
        <x:v>20</x:v>
      </x:c>
      <x:c r="L2094" s="11" t="n">
        <x:v>0</x:v>
      </x:c>
      <x:c r="M2094" s="4" t="str">
        <x:v>2025-05</x:v>
      </x:c>
      <x:c r="N2094" s="4" t="n">
        <x:f>IF(AND(I2094="Settled",ISNUMBER(K2094)),1,0)</x:f>
        <x:v>1</x:v>
      </x:c>
      <x:c r="O2094" s="4" t="n">
        <x:f>IF(N2094=1,IF(K2094&gt;Summary!$B$5,1,0),"")</x:f>
        <x:v>0</x:v>
      </x:c>
      <x:c r="P2094" s="12" t="n">
        <x:f>IF(AND(ISNUMBER(F2094),ISNUMBER(G2094),G2094&gt;0),F2094/G2094,"")</x:f>
        <x:v>4.296941204653321</x:v>
      </x:c>
      <x:c r="Q2094" s="14" t="d">
        <x:v>2025-05-28T00:00:00.000Z</x:v>
      </x:c>
      <x:c r="R2094" t="str">
        <x:v>P00228</x:v>
      </x:c>
      <x:c r="S2094" t="str">
        <x:v>I02093</x:v>
      </x:c>
      <x:c r="T2094" t="str">
        <x:v>R01</x:v>
      </x:c>
      <x:c r="U2094" t="n">
        <x:v>0</x:v>
      </x:c>
      <x:c r="V2094" t="n">
        <x:v>0</x:v>
      </x:c>
    </x:row>
    <x:row r="2095" ht="20" customHeight="1">
      <x:c r="A2095" s="4" t="str">
        <x:v>C02094</x:v>
      </x:c>
      <x:c r="B2095" s="4" t="str">
        <x:v>Property</x:v>
      </x:c>
      <x:c r="C2095" s="4" t="str">
        <x:v>North</x:v>
      </x:c>
      <x:c r="D2095" s="4" t="str">
        <x:v>Water Damage</x:v>
      </x:c>
      <x:c r="E2095" s="4" t="str">
        <x:v>Low</x:v>
      </x:c>
      <x:c r="F2095" s="10" t="n">
        <x:v>27415.16</x:v>
      </x:c>
      <x:c r="G2095" s="10" t="n">
        <x:v>10505.15</x:v>
      </x:c>
      <x:c r="H2095" s="11" t="n">
        <x:v>3</x:v>
      </x:c>
      <x:c r="I2095" s="11" t="str">
        <x:v>Settled</x:v>
      </x:c>
      <x:c r="J2095" s="11" t="n">
        <x:v>2</x:v>
      </x:c>
      <x:c r="K2095" s="11" t="n">
        <x:v>14</x:v>
      </x:c>
      <x:c r="L2095" s="11" t="n">
        <x:v>0</x:v>
      </x:c>
      <x:c r="M2095" s="4" t="str">
        <x:v>2025-03</x:v>
      </x:c>
      <x:c r="N2095" s="4" t="n">
        <x:f>IF(AND(I2095="Settled",ISNUMBER(K2095)),1,0)</x:f>
        <x:v>1</x:v>
      </x:c>
      <x:c r="O2095" s="4" t="n">
        <x:f>IF(N2095=1,IF(K2095&gt;Summary!$B$5,1,0),"")</x:f>
        <x:v>0</x:v>
      </x:c>
      <x:c r="P2095" s="12" t="n">
        <x:f>IF(AND(ISNUMBER(F2095),ISNUMBER(G2095),G2095&gt;0),F2095/G2095,"")</x:f>
        <x:v>2.6096876294008178</x:v>
      </x:c>
      <x:c r="Q2095" s="14" t="d">
        <x:v>2025-03-12T00:00:00.000Z</x:v>
      </x:c>
      <x:c r="R2095" t="str">
        <x:v>P01421</x:v>
      </x:c>
      <x:c r="S2095" t="str">
        <x:v>I02094</x:v>
      </x:c>
      <x:c r="T2095" t="str">
        <x:v>R02</x:v>
      </x:c>
      <x:c r="U2095" t="n">
        <x:v>0</x:v>
      </x:c>
      <x:c r="V2095" t="n">
        <x:v>0</x:v>
      </x:c>
    </x:row>
    <x:row r="2096" ht="20" customHeight="1">
      <x:c r="A2096" s="4" t="str">
        <x:v>C02095</x:v>
      </x:c>
      <x:c r="B2096" s="4" t="str">
        <x:v>Motor</x:v>
      </x:c>
      <x:c r="C2096" s="4" t="str">
        <x:v>North</x:v>
      </x:c>
      <x:c r="D2096" s="4" t="str">
        <x:v>Collision</x:v>
      </x:c>
      <x:c r="E2096" s="4" t="str">
        <x:v>Medium</x:v>
      </x:c>
      <x:c r="F2096" s="10" t="n">
        <x:v>18687.89</x:v>
      </x:c>
      <x:c r="G2096" s="10" t="n">
        <x:v>15325.23</x:v>
      </x:c>
      <x:c r="H2096" s="11" t="n">
        <x:v>2</x:v>
      </x:c>
      <x:c r="I2096" s="11" t="str">
        <x:v>Settled</x:v>
      </x:c>
      <x:c r="J2096" s="11" t="n">
        <x:v>2</x:v>
      </x:c>
      <x:c r="K2096" s="11" t="n">
        <x:v>17</x:v>
      </x:c>
      <x:c r="L2096" s="11" t="n">
        <x:v>0</x:v>
      </x:c>
      <x:c r="M2096" s="4" t="str">
        <x:v>2025-02</x:v>
      </x:c>
      <x:c r="N2096" s="4" t="n">
        <x:f>IF(AND(I2096="Settled",ISNUMBER(K2096)),1,0)</x:f>
        <x:v>1</x:v>
      </x:c>
      <x:c r="O2096" s="4" t="n">
        <x:f>IF(N2096=1,IF(K2096&gt;Summary!$B$5,1,0),"")</x:f>
        <x:v>0</x:v>
      </x:c>
      <x:c r="P2096" s="12" t="n">
        <x:f>IF(AND(ISNUMBER(F2096),ISNUMBER(G2096),G2096&gt;0),F2096/G2096,"")</x:f>
        <x:v>1.2194198716756617</x:v>
      </x:c>
      <x:c r="Q2096" s="14" t="d">
        <x:v>2025-02-23T00:00:00.000Z</x:v>
      </x:c>
      <x:c r="R2096" t="str">
        <x:v>P00790</x:v>
      </x:c>
      <x:c r="S2096" t="str">
        <x:v>I02095</x:v>
      </x:c>
      <x:c r="T2096" t="str">
        <x:v>R02</x:v>
      </x:c>
      <x:c r="U2096" t="n">
        <x:v>0</x:v>
      </x:c>
      <x:c r="V2096" t="n">
        <x:v>0</x:v>
      </x:c>
    </x:row>
    <x:row r="2097" ht="20" customHeight="1">
      <x:c r="A2097" s="4" t="str">
        <x:v>C02096</x:v>
      </x:c>
      <x:c r="B2097" s="4" t="str">
        <x:v>Motor</x:v>
      </x:c>
      <x:c r="C2097" s="4" t="str">
        <x:v>North</x:v>
      </x:c>
      <x:c r="D2097" s="4" t="str">
        <x:v>Theft</x:v>
      </x:c>
      <x:c r="E2097" s="4" t="str">
        <x:v>Medium</x:v>
      </x:c>
      <x:c r="F2097" s="10" t="n">
        <x:v>42899.88</x:v>
      </x:c>
      <x:c r="G2097" s="10" t="n">
        <x:v>8344.37</x:v>
      </x:c>
      <x:c r="H2097" s="11" t="n">
        <x:v>8</x:v>
      </x:c>
      <x:c r="I2097" s="11" t="str">
        <x:v>Settled</x:v>
      </x:c>
      <x:c r="J2097" s="11" t="n">
        <x:v>4</x:v>
      </x:c>
      <x:c r="K2097" s="11" t="n">
        <x:v>31</x:v>
      </x:c>
      <x:c r="L2097" s="11" t="n">
        <x:v>1</x:v>
      </x:c>
      <x:c r="M2097" s="4" t="str">
        <x:v>2025-07</x:v>
      </x:c>
      <x:c r="N2097" s="4" t="n">
        <x:f>IF(AND(I2097="Settled",ISNUMBER(K2097)),1,0)</x:f>
        <x:v>1</x:v>
      </x:c>
      <x:c r="O2097" s="4" t="n">
        <x:f>IF(N2097=1,IF(K2097&gt;Summary!$B$5,1,0),"")</x:f>
        <x:v>1</x:v>
      </x:c>
      <x:c r="P2097" s="12" t="n">
        <x:f>IF(AND(ISNUMBER(F2097),ISNUMBER(G2097),G2097&gt;0),F2097/G2097,"")</x:f>
        <x:v>5.141176625676953</x:v>
      </x:c>
      <x:c r="Q2097" s="14" t="d">
        <x:v>2025-07-19T00:00:00.000Z</x:v>
      </x:c>
      <x:c r="R2097" t="str">
        <x:v>P00951</x:v>
      </x:c>
      <x:c r="S2097" t="str">
        <x:v>I02096</x:v>
      </x:c>
      <x:c r="T2097" t="str">
        <x:v>R02</x:v>
      </x:c>
      <x:c r="U2097" t="n">
        <x:v>0</x:v>
      </x:c>
      <x:c r="V2097" t="n">
        <x:v>0</x:v>
      </x:c>
    </x:row>
    <x:row r="2098" ht="20" customHeight="1">
      <x:c r="A2098" s="4" t="str">
        <x:v>C02097</x:v>
      </x:c>
      <x:c r="B2098" s="4" t="str">
        <x:v>Motor</x:v>
      </x:c>
      <x:c r="C2098" s="4" t="str">
        <x:v>West</x:v>
      </x:c>
      <x:c r="D2098" s="4" t="str">
        <x:v>Collision</x:v>
      </x:c>
      <x:c r="E2098" s="4" t="str">
        <x:v>Medium</x:v>
      </x:c>
      <x:c r="F2098" s="10" t="n">
        <x:v>79515.34</x:v>
      </x:c>
      <x:c r="G2098" s="10" t="n">
        <x:v>15410.97</x:v>
      </x:c>
      <x:c r="H2098" s="11" t="n">
        <x:v>5</x:v>
      </x:c>
      <x:c r="I2098" s="11" t="str">
        <x:v>Settled</x:v>
      </x:c>
      <x:c r="J2098" s="11" t="n">
        <x:v>4</x:v>
      </x:c>
      <x:c r="K2098" s="11" t="n">
        <x:v>28</x:v>
      </x:c>
      <x:c r="L2098" s="11" t="n">
        <x:v>0</x:v>
      </x:c>
      <x:c r="M2098" s="4" t="str">
        <x:v>2025-03</x:v>
      </x:c>
      <x:c r="N2098" s="4" t="n">
        <x:f>IF(AND(I2098="Settled",ISNUMBER(K2098)),1,0)</x:f>
        <x:v>1</x:v>
      </x:c>
      <x:c r="O2098" s="4" t="n">
        <x:f>IF(N2098=1,IF(K2098&gt;Summary!$B$5,1,0),"")</x:f>
        <x:v>0</x:v>
      </x:c>
      <x:c r="P2098" s="12" t="n">
        <x:f>IF(AND(ISNUMBER(F2098),ISNUMBER(G2098),G2098&gt;0),F2098/G2098,"")</x:f>
        <x:v>5.159658347268212</x:v>
      </x:c>
      <x:c r="Q2098" s="14" t="d">
        <x:v>2025-03-12T00:00:00.000Z</x:v>
      </x:c>
      <x:c r="R2098" t="str">
        <x:v>P00063</x:v>
      </x:c>
      <x:c r="S2098" t="str">
        <x:v>I02097</x:v>
      </x:c>
      <x:c r="T2098" t="str">
        <x:v>R03</x:v>
      </x:c>
      <x:c r="U2098" t="n">
        <x:v>0</x:v>
      </x:c>
      <x:c r="V2098" t="n">
        <x:v>0</x:v>
      </x:c>
    </x:row>
    <x:row r="2099" ht="20" customHeight="1">
      <x:c r="A2099" s="4" t="str">
        <x:v>C02098</x:v>
      </x:c>
      <x:c r="B2099" s="4" t="str">
        <x:v>Property</x:v>
      </x:c>
      <x:c r="C2099" s="4" t="str">
        <x:v>Central</x:v>
      </x:c>
      <x:c r="D2099" s="4" t="str">
        <x:v>Fire</x:v>
      </x:c>
      <x:c r="E2099" s="4" t="str">
        <x:v>Low</x:v>
      </x:c>
      <x:c r="F2099" s="10" t="n">
        <x:v>101801.95</x:v>
      </x:c>
      <x:c r="G2099" s="10" t="n">
        <x:v>13074.04</x:v>
      </x:c>
      <x:c r="H2099" s="11" t="n">
        <x:v>10</x:v>
      </x:c>
      <x:c r="I2099" s="11" t="str">
        <x:v>Settled</x:v>
      </x:c>
      <x:c r="J2099" s="11" t="n">
        <x:v>6</x:v>
      </x:c>
      <x:c r="K2099" s="11" t="n">
        <x:v>30</x:v>
      </x:c>
      <x:c r="L2099" s="11" t="n">
        <x:v>1</x:v>
      </x:c>
      <x:c r="M2099" s="4" t="str">
        <x:v>2025-05</x:v>
      </x:c>
      <x:c r="N2099" s="4" t="n">
        <x:f>IF(AND(I2099="Settled",ISNUMBER(K2099)),1,0)</x:f>
        <x:v>1</x:v>
      </x:c>
      <x:c r="O2099" s="4" t="n">
        <x:f>IF(N2099=1,IF(K2099&gt;Summary!$B$5,1,0),"")</x:f>
        <x:v>0</x:v>
      </x:c>
      <x:c r="P2099" s="12" t="n">
        <x:f>IF(AND(ISNUMBER(F2099),ISNUMBER(G2099),G2099&gt;0),F2099/G2099,"")</x:f>
        <x:v>7.78657171004525</x:v>
      </x:c>
      <x:c r="Q2099" s="14" t="d">
        <x:v>2025-05-15T00:00:00.000Z</x:v>
      </x:c>
      <x:c r="R2099" t="str">
        <x:v>P01320</x:v>
      </x:c>
      <x:c r="S2099" t="str">
        <x:v>I02098</x:v>
      </x:c>
      <x:c r="T2099" t="str">
        <x:v>R05</x:v>
      </x:c>
      <x:c r="U2099" t="n">
        <x:v>0</x:v>
      </x:c>
      <x:c r="V2099" t="n">
        <x:v>0</x:v>
      </x:c>
    </x:row>
    <x:row r="2100" ht="20" customHeight="1">
      <x:c r="A2100" s="4" t="str">
        <x:v>C02099</x:v>
      </x:c>
      <x:c r="B2100" s="4" t="str">
        <x:v>Motor</x:v>
      </x:c>
      <x:c r="C2100" s="4" t="str">
        <x:v>East</x:v>
      </x:c>
      <x:c r="D2100" s="4" t="str">
        <x:v>Glass Damage</x:v>
      </x:c>
      <x:c r="E2100" s="4" t="str">
        <x:v>Low</x:v>
      </x:c>
      <x:c r="F2100" s="10" t="n">
        <x:v>3985.33</x:v>
      </x:c>
      <x:c r="G2100" s="10" t="n">
        <x:v>10855.46</x:v>
      </x:c>
      <x:c r="H2100" s="11" t="n">
        <x:v>2</x:v>
      </x:c>
      <x:c r="I2100" s="11" t="str">
        <x:v>Pending</x:v>
      </x:c>
      <x:c r="J2100" s="11" t="n">
        <x:v>2</x:v>
      </x:c>
      <x:c r="K2100" s="11"/>
      <x:c r="L2100" s="11" t="n">
        <x:v>0</x:v>
      </x:c>
      <x:c r="M2100" s="4" t="str">
        <x:v>2025-07</x:v>
      </x:c>
      <x:c r="N2100" s="4" t="n">
        <x:f>IF(AND(I2100="Settled",ISNUMBER(K2100)),1,0)</x:f>
        <x:v>0</x:v>
      </x:c>
      <x:c r="O2100" s="4" t="str">
        <x:f>IF(N2100=1,IF(K2100&gt;Summary!$B$5,1,0),"")</x:f>
      </x:c>
      <x:c r="P2100" s="12" t="n">
        <x:f>IF(AND(ISNUMBER(F2100),ISNUMBER(G2100),G2100&gt;0),F2100/G2100,"")</x:f>
        <x:v>0.36712677307087865</x:v>
      </x:c>
      <x:c r="Q2100" s="14" t="d">
        <x:v>2025-07-09T00:00:00.000Z</x:v>
      </x:c>
      <x:c r="R2100" t="str">
        <x:v>P00869</x:v>
      </x:c>
      <x:c r="S2100" t="str">
        <x:v>I02099</x:v>
      </x:c>
      <x:c r="T2100" t="str">
        <x:v>R04</x:v>
      </x:c>
      <x:c r="U2100" t="n">
        <x:v>0</x:v>
      </x:c>
      <x:c r="V2100" t="n">
        <x:v>0</x:v>
      </x:c>
    </x:row>
    <x:row r="2101" ht="20" customHeight="1">
      <x:c r="A2101" s="4" t="str">
        <x:v>C02100</x:v>
      </x:c>
      <x:c r="B2101" s="4" t="str">
        <x:v>Property</x:v>
      </x:c>
      <x:c r="C2101" s="4" t="str">
        <x:v>East</x:v>
      </x:c>
      <x:c r="D2101" s="4" t="str">
        <x:v>Unknown</x:v>
      </x:c>
      <x:c r="E2101" s="4" t="str">
        <x:v>Low</x:v>
      </x:c>
      <x:c r="F2101" s="10" t="n">
        <x:v>79661.16</x:v>
      </x:c>
      <x:c r="G2101" s="10" t="n">
        <x:v>8289.77</x:v>
      </x:c>
      <x:c r="H2101" s="11" t="n">
        <x:v>6</x:v>
      </x:c>
      <x:c r="I2101" s="11" t="str">
        <x:v>Settled</x:v>
      </x:c>
      <x:c r="J2101" s="11" t="n">
        <x:v>4</x:v>
      </x:c>
      <x:c r="K2101" s="11" t="n">
        <x:v>19</x:v>
      </x:c>
      <x:c r="L2101" s="11" t="n">
        <x:v>0</x:v>
      </x:c>
      <x:c r="M2101" s="4" t="str">
        <x:v>2025-01</x:v>
      </x:c>
      <x:c r="N2101" s="4" t="n">
        <x:f>IF(AND(I2101="Settled",ISNUMBER(K2101)),1,0)</x:f>
        <x:v>1</x:v>
      </x:c>
      <x:c r="O2101" s="4" t="n">
        <x:f>IF(N2101=1,IF(K2101&gt;Summary!$B$5,1,0),"")</x:f>
        <x:v>0</x:v>
      </x:c>
      <x:c r="P2101" s="12" t="n">
        <x:f>IF(AND(ISNUMBER(F2101),ISNUMBER(G2101),G2101&gt;0),F2101/G2101,"")</x:f>
        <x:v>9.609574210140932</x:v>
      </x:c>
      <x:c r="Q2101" s="14" t="d">
        <x:v>2025-01-19T00:00:00.000Z</x:v>
      </x:c>
      <x:c r="R2101" t="str">
        <x:v>P00357</x:v>
      </x:c>
      <x:c r="S2101" t="str">
        <x:v>I02100</x:v>
      </x:c>
      <x:c r="T2101" t="str">
        <x:v>R04</x:v>
      </x:c>
      <x:c r="U2101" t="n">
        <x:v>0</x:v>
      </x:c>
      <x:c r="V2101" t="n">
        <x:v>0</x:v>
      </x:c>
    </x:row>
    <x:row r="2102" ht="20" customHeight="1">
      <x:c r="A2102" s="4" t="str">
        <x:v>C02101</x:v>
      </x:c>
      <x:c r="B2102" s="4" t="str">
        <x:v>Motor</x:v>
      </x:c>
      <x:c r="C2102" s="4" t="str">
        <x:v>South</x:v>
      </x:c>
      <x:c r="D2102" s="4" t="str">
        <x:v>Theft</x:v>
      </x:c>
      <x:c r="E2102" s="4" t="str">
        <x:v>Medium</x:v>
      </x:c>
      <x:c r="F2102" s="10" t="n">
        <x:v>57706.04</x:v>
      </x:c>
      <x:c r="G2102" s="10" t="n">
        <x:v>9377.15</x:v>
      </x:c>
      <x:c r="H2102" s="11" t="n">
        <x:v>3</x:v>
      </x:c>
      <x:c r="I2102" s="11" t="str">
        <x:v>Settled</x:v>
      </x:c>
      <x:c r="J2102" s="11" t="n">
        <x:v>4</x:v>
      </x:c>
      <x:c r="K2102" s="11" t="n">
        <x:v>26</x:v>
      </x:c>
      <x:c r="L2102" s="11" t="n">
        <x:v>1</x:v>
      </x:c>
      <x:c r="M2102" s="4" t="str">
        <x:v>2025-06</x:v>
      </x:c>
      <x:c r="N2102" s="4" t="n">
        <x:f>IF(AND(I2102="Settled",ISNUMBER(K2102)),1,0)</x:f>
        <x:v>1</x:v>
      </x:c>
      <x:c r="O2102" s="4" t="n">
        <x:f>IF(N2102=1,IF(K2102&gt;Summary!$B$5,1,0),"")</x:f>
        <x:v>0</x:v>
      </x:c>
      <x:c r="P2102" s="12" t="n">
        <x:f>IF(AND(ISNUMBER(F2102),ISNUMBER(G2102),G2102&gt;0),F2102/G2102,"")</x:f>
        <x:v>6.153899639016119</x:v>
      </x:c>
      <x:c r="Q2102" s="14" t="d">
        <x:v>2025-06-03T00:00:00.000Z</x:v>
      </x:c>
      <x:c r="R2102" t="str">
        <x:v>P00511</x:v>
      </x:c>
      <x:c r="S2102" t="str">
        <x:v>I02101</x:v>
      </x:c>
      <x:c r="T2102" t="str">
        <x:v>R01</x:v>
      </x:c>
      <x:c r="U2102" t="n">
        <x:v>0</x:v>
      </x:c>
      <x:c r="V2102" t="n">
        <x:v>0</x:v>
      </x:c>
    </x:row>
    <x:row r="2103" ht="20" customHeight="1">
      <x:c r="A2103" s="4" t="str">
        <x:v>C02102</x:v>
      </x:c>
      <x:c r="B2103" s="4" t="str">
        <x:v>Motor</x:v>
      </x:c>
      <x:c r="C2103" s="4" t="str">
        <x:v>North</x:v>
      </x:c>
      <x:c r="D2103" s="4" t="str">
        <x:v>Glass Damage</x:v>
      </x:c>
      <x:c r="E2103" s="4" t="str">
        <x:v>Medium</x:v>
      </x:c>
      <x:c r="F2103" s="10" t="n">
        <x:v>11115.31</x:v>
      </x:c>
      <x:c r="G2103" s="10" t="n">
        <x:v>10800.98</x:v>
      </x:c>
      <x:c r="H2103" s="11" t="n">
        <x:v>9</x:v>
      </x:c>
      <x:c r="I2103" s="11" t="str">
        <x:v>Rejected</x:v>
      </x:c>
      <x:c r="J2103" s="11" t="n">
        <x:v>3</x:v>
      </x:c>
      <x:c r="K2103" s="11"/>
      <x:c r="L2103" s="11" t="n">
        <x:v>0</x:v>
      </x:c>
      <x:c r="M2103" s="4" t="str">
        <x:v>2025-04</x:v>
      </x:c>
      <x:c r="N2103" s="4" t="n">
        <x:f>IF(AND(I2103="Settled",ISNUMBER(K2103)),1,0)</x:f>
        <x:v>0</x:v>
      </x:c>
      <x:c r="O2103" s="4" t="str">
        <x:f>IF(N2103=1,IF(K2103&gt;Summary!$B$5,1,0),"")</x:f>
      </x:c>
      <x:c r="P2103" s="12" t="n">
        <x:f>IF(AND(ISNUMBER(F2103),ISNUMBER(G2103),G2103&gt;0),F2103/G2103,"")</x:f>
        <x:v>1.0291019888936004</x:v>
      </x:c>
      <x:c r="Q2103" s="14" t="d">
        <x:v>2025-04-24T00:00:00.000Z</x:v>
      </x:c>
      <x:c r="R2103" t="str">
        <x:v>P00565</x:v>
      </x:c>
      <x:c r="S2103" t="str">
        <x:v>I02102</x:v>
      </x:c>
      <x:c r="T2103" t="str">
        <x:v>R02</x:v>
      </x:c>
      <x:c r="U2103" t="n">
        <x:v>0</x:v>
      </x:c>
      <x:c r="V2103" t="n">
        <x:v>0</x:v>
      </x:c>
    </x:row>
    <x:row r="2104" ht="20" customHeight="1">
      <x:c r="A2104" s="4" t="str">
        <x:v>C02103</x:v>
      </x:c>
      <x:c r="B2104" s="4" t="str">
        <x:v>Motor</x:v>
      </x:c>
      <x:c r="C2104" s="4" t="str">
        <x:v>South</x:v>
      </x:c>
      <x:c r="D2104" s="4" t="str">
        <x:v>Collision</x:v>
      </x:c>
      <x:c r="E2104" s="4" t="str">
        <x:v>Medium</x:v>
      </x:c>
      <x:c r="F2104" s="10" t="n">
        <x:v>30256.79</x:v>
      </x:c>
      <x:c r="G2104" s="10" t="n">
        <x:v>5768.72</x:v>
      </x:c>
      <x:c r="H2104" s="11" t="n">
        <x:v>2</x:v>
      </x:c>
      <x:c r="I2104" s="11" t="str">
        <x:v>Settled</x:v>
      </x:c>
      <x:c r="J2104" s="11" t="n">
        <x:v>2</x:v>
      </x:c>
      <x:c r="K2104" s="11" t="n">
        <x:v>16</x:v>
      </x:c>
      <x:c r="L2104" s="11" t="n">
        <x:v>0</x:v>
      </x:c>
      <x:c r="M2104" s="4" t="str">
        <x:v>2025-04</x:v>
      </x:c>
      <x:c r="N2104" s="4" t="n">
        <x:f>IF(AND(I2104="Settled",ISNUMBER(K2104)),1,0)</x:f>
        <x:v>1</x:v>
      </x:c>
      <x:c r="O2104" s="4" t="n">
        <x:f>IF(N2104=1,IF(K2104&gt;Summary!$B$5,1,0),"")</x:f>
        <x:v>0</x:v>
      </x:c>
      <x:c r="P2104" s="12" t="n">
        <x:f>IF(AND(ISNUMBER(F2104),ISNUMBER(G2104),G2104&gt;0),F2104/G2104,"")</x:f>
        <x:v>5.244974621753179</x:v>
      </x:c>
      <x:c r="Q2104" s="14" t="d">
        <x:v>2025-04-25T00:00:00.000Z</x:v>
      </x:c>
      <x:c r="R2104" t="str">
        <x:v>P00044</x:v>
      </x:c>
      <x:c r="S2104" t="str">
        <x:v>I02103</x:v>
      </x:c>
      <x:c r="T2104" t="str">
        <x:v>R01</x:v>
      </x:c>
      <x:c r="U2104" t="n">
        <x:v>0</x:v>
      </x:c>
      <x:c r="V2104" t="n">
        <x:v>0</x:v>
      </x:c>
    </x:row>
    <x:row r="2105" ht="20" customHeight="1">
      <x:c r="A2105" s="4" t="str">
        <x:v>C02104</x:v>
      </x:c>
      <x:c r="B2105" s="4" t="str">
        <x:v>Motor</x:v>
      </x:c>
      <x:c r="C2105" s="4" t="str">
        <x:v>West</x:v>
      </x:c>
      <x:c r="D2105" s="4" t="str">
        <x:v>Collision</x:v>
      </x:c>
      <x:c r="E2105" s="4" t="str">
        <x:v>Medium</x:v>
      </x:c>
      <x:c r="F2105" s="10" t="n">
        <x:v>33434.4</x:v>
      </x:c>
      <x:c r="G2105" s="10" t="n">
        <x:v>13304.59</x:v>
      </x:c>
      <x:c r="H2105" s="11" t="n">
        <x:v>10</x:v>
      </x:c>
      <x:c r="I2105" s="11" t="str">
        <x:v>Settled</x:v>
      </x:c>
      <x:c r="J2105" s="11" t="n">
        <x:v>4</x:v>
      </x:c>
      <x:c r="K2105" s="11" t="n">
        <x:v>14</x:v>
      </x:c>
      <x:c r="L2105" s="11" t="n">
        <x:v>0</x:v>
      </x:c>
      <x:c r="M2105" s="4" t="str">
        <x:v>2025-11</x:v>
      </x:c>
      <x:c r="N2105" s="4" t="n">
        <x:f>IF(AND(I2105="Settled",ISNUMBER(K2105)),1,0)</x:f>
        <x:v>1</x:v>
      </x:c>
      <x:c r="O2105" s="4" t="n">
        <x:f>IF(N2105=1,IF(K2105&gt;Summary!$B$5,1,0),"")</x:f>
        <x:v>0</x:v>
      </x:c>
      <x:c r="P2105" s="12" t="n">
        <x:f>IF(AND(ISNUMBER(F2105),ISNUMBER(G2105),G2105&gt;0),F2105/G2105,"")</x:f>
        <x:v>2.512997394132401</x:v>
      </x:c>
      <x:c r="Q2105" s="14" t="d">
        <x:v>2025-11-28T00:00:00.000Z</x:v>
      </x:c>
      <x:c r="R2105" t="str">
        <x:v>P01508</x:v>
      </x:c>
      <x:c r="S2105" t="str">
        <x:v>I02104</x:v>
      </x:c>
      <x:c r="T2105" t="str">
        <x:v>R03</x:v>
      </x:c>
      <x:c r="U2105" t="n">
        <x:v>0</x:v>
      </x:c>
      <x:c r="V2105" t="n">
        <x:v>0</x:v>
      </x:c>
    </x:row>
    <x:row r="2106" ht="20" customHeight="1">
      <x:c r="A2106" s="4" t="str">
        <x:v>C02105</x:v>
      </x:c>
      <x:c r="B2106" s="4" t="str">
        <x:v>Property</x:v>
      </x:c>
      <x:c r="C2106" s="4" t="str">
        <x:v>North</x:v>
      </x:c>
      <x:c r="D2106" s="4" t="str">
        <x:v>Flood</x:v>
      </x:c>
      <x:c r="E2106" s="4" t="str">
        <x:v>Medium</x:v>
      </x:c>
      <x:c r="F2106" s="10" t="n">
        <x:v>85486.24</x:v>
      </x:c>
      <x:c r="G2106" s="10" t="n">
        <x:v>8110.67</x:v>
      </x:c>
      <x:c r="H2106" s="11" t="n">
        <x:v>2</x:v>
      </x:c>
      <x:c r="I2106" s="11" t="str">
        <x:v>Settled</x:v>
      </x:c>
      <x:c r="J2106" s="11" t="n">
        <x:v>4</x:v>
      </x:c>
      <x:c r="K2106" s="11" t="n">
        <x:v>16</x:v>
      </x:c>
      <x:c r="L2106" s="11" t="n">
        <x:v>0</x:v>
      </x:c>
      <x:c r="M2106" s="4" t="str">
        <x:v>2025-12</x:v>
      </x:c>
      <x:c r="N2106" s="4" t="n">
        <x:f>IF(AND(I2106="Settled",ISNUMBER(K2106)),1,0)</x:f>
        <x:v>1</x:v>
      </x:c>
      <x:c r="O2106" s="4" t="n">
        <x:f>IF(N2106=1,IF(K2106&gt;Summary!$B$5,1,0),"")</x:f>
        <x:v>0</x:v>
      </x:c>
      <x:c r="P2106" s="12" t="n">
        <x:f>IF(AND(ISNUMBER(F2106),ISNUMBER(G2106),G2106&gt;0),F2106/G2106,"")</x:f>
        <x:v>10.539972653307311</x:v>
      </x:c>
      <x:c r="Q2106" s="14" t="d">
        <x:v>2025-12-04T00:00:00.000Z</x:v>
      </x:c>
      <x:c r="R2106" t="str">
        <x:v>P01285</x:v>
      </x:c>
      <x:c r="S2106" t="str">
        <x:v>I02105</x:v>
      </x:c>
      <x:c r="T2106" t="str">
        <x:v>R02</x:v>
      </x:c>
      <x:c r="U2106" t="n">
        <x:v>0</x:v>
      </x:c>
      <x:c r="V2106" t="n">
        <x:v>0</x:v>
      </x:c>
    </x:row>
    <x:row r="2107" ht="20" customHeight="1">
      <x:c r="A2107" s="4" t="str">
        <x:v>C02106</x:v>
      </x:c>
      <x:c r="B2107" s="4" t="str">
        <x:v>Motor</x:v>
      </x:c>
      <x:c r="C2107" s="4" t="str">
        <x:v>West</x:v>
      </x:c>
      <x:c r="D2107" s="4" t="str">
        <x:v>Glass Damage</x:v>
      </x:c>
      <x:c r="E2107" s="4" t="str">
        <x:v>Medium</x:v>
      </x:c>
      <x:c r="F2107" s="10" t="n">
        <x:v>7715.25</x:v>
      </x:c>
      <x:c r="G2107" s="10" t="n">
        <x:v>10339.53</x:v>
      </x:c>
      <x:c r="H2107" s="11" t="n">
        <x:v>7</x:v>
      </x:c>
      <x:c r="I2107" s="11" t="str">
        <x:v>Pending</x:v>
      </x:c>
      <x:c r="J2107" s="11" t="n">
        <x:v>3</x:v>
      </x:c>
      <x:c r="K2107" s="11"/>
      <x:c r="L2107" s="11" t="n">
        <x:v>0</x:v>
      </x:c>
      <x:c r="M2107" s="4" t="str">
        <x:v>2025-04</x:v>
      </x:c>
      <x:c r="N2107" s="4" t="n">
        <x:f>IF(AND(I2107="Settled",ISNUMBER(K2107)),1,0)</x:f>
        <x:v>0</x:v>
      </x:c>
      <x:c r="O2107" s="4" t="str">
        <x:f>IF(N2107=1,IF(K2107&gt;Summary!$B$5,1,0),"")</x:f>
      </x:c>
      <x:c r="P2107" s="12" t="n">
        <x:f>IF(AND(ISNUMBER(F2107),ISNUMBER(G2107),G2107&gt;0),F2107/G2107,"")</x:f>
        <x:v>0.7461896237062999</x:v>
      </x:c>
      <x:c r="Q2107" s="14" t="d">
        <x:v>2025-04-20T00:00:00.000Z</x:v>
      </x:c>
      <x:c r="R2107" t="str">
        <x:v>P01418</x:v>
      </x:c>
      <x:c r="S2107" t="str">
        <x:v>I02106</x:v>
      </x:c>
      <x:c r="T2107" t="str">
        <x:v>R03</x:v>
      </x:c>
      <x:c r="U2107" t="n">
        <x:v>0</x:v>
      </x:c>
      <x:c r="V2107" t="n">
        <x:v>0</x:v>
      </x:c>
    </x:row>
    <x:row r="2108" ht="20" customHeight="1">
      <x:c r="A2108" s="4" t="str">
        <x:v>C02107</x:v>
      </x:c>
      <x:c r="B2108" s="4" t="str">
        <x:v>Motor</x:v>
      </x:c>
      <x:c r="C2108" s="4" t="str">
        <x:v>West</x:v>
      </x:c>
      <x:c r="D2108" s="4" t="str">
        <x:v>Collision</x:v>
      </x:c>
      <x:c r="E2108" s="4" t="str">
        <x:v>Medium</x:v>
      </x:c>
      <x:c r="F2108" s="10" t="n">
        <x:v>81684.81</x:v>
      </x:c>
      <x:c r="G2108" s="10" t="n">
        <x:v>11931.43</x:v>
      </x:c>
      <x:c r="H2108" s="11" t="n">
        <x:v>2</x:v>
      </x:c>
      <x:c r="I2108" s="11" t="str">
        <x:v>Settled</x:v>
      </x:c>
      <x:c r="J2108" s="11" t="n">
        <x:v>4</x:v>
      </x:c>
      <x:c r="K2108" s="11" t="n">
        <x:v>16</x:v>
      </x:c>
      <x:c r="L2108" s="11" t="n">
        <x:v>0</x:v>
      </x:c>
      <x:c r="M2108" s="4" t="str">
        <x:v>2025-11</x:v>
      </x:c>
      <x:c r="N2108" s="4" t="n">
        <x:f>IF(AND(I2108="Settled",ISNUMBER(K2108)),1,0)</x:f>
        <x:v>1</x:v>
      </x:c>
      <x:c r="O2108" s="4" t="n">
        <x:f>IF(N2108=1,IF(K2108&gt;Summary!$B$5,1,0),"")</x:f>
        <x:v>0</x:v>
      </x:c>
      <x:c r="P2108" s="12" t="n">
        <x:f>IF(AND(ISNUMBER(F2108),ISNUMBER(G2108),G2108&gt;0),F2108/G2108,"")</x:f>
        <x:v>6.846187757879818</x:v>
      </x:c>
      <x:c r="Q2108" s="14" t="d">
        <x:v>2025-11-18T00:00:00.000Z</x:v>
      </x:c>
      <x:c r="R2108" t="str">
        <x:v>P00566</x:v>
      </x:c>
      <x:c r="S2108" t="str">
        <x:v>I02107</x:v>
      </x:c>
      <x:c r="T2108" t="str">
        <x:v>R03</x:v>
      </x:c>
      <x:c r="U2108" t="n">
        <x:v>0</x:v>
      </x:c>
      <x:c r="V2108" t="n">
        <x:v>0</x:v>
      </x:c>
    </x:row>
    <x:row r="2109" ht="20" customHeight="1">
      <x:c r="A2109" s="4" t="str">
        <x:v>C02108</x:v>
      </x:c>
      <x:c r="B2109" s="4" t="str">
        <x:v>Motor</x:v>
      </x:c>
      <x:c r="C2109" s="4" t="str">
        <x:v>North</x:v>
      </x:c>
      <x:c r="D2109" s="4" t="str">
        <x:v>Collision</x:v>
      </x:c>
      <x:c r="E2109" s="4" t="str">
        <x:v>Medium</x:v>
      </x:c>
      <x:c r="F2109" s="10" t="n">
        <x:v>70265.54</x:v>
      </x:c>
      <x:c r="G2109" s="10" t="n">
        <x:v>13953.82</x:v>
      </x:c>
      <x:c r="H2109" s="11" t="n">
        <x:v>1</x:v>
      </x:c>
      <x:c r="I2109" s="11" t="str">
        <x:v>Settled</x:v>
      </x:c>
      <x:c r="J2109" s="11" t="n">
        <x:v>4</x:v>
      </x:c>
      <x:c r="K2109" s="11" t="n">
        <x:v>23</x:v>
      </x:c>
      <x:c r="L2109" s="11" t="n">
        <x:v>0</x:v>
      </x:c>
      <x:c r="M2109" s="4" t="str">
        <x:v>2025-03</x:v>
      </x:c>
      <x:c r="N2109" s="4" t="n">
        <x:f>IF(AND(I2109="Settled",ISNUMBER(K2109)),1,0)</x:f>
        <x:v>1</x:v>
      </x:c>
      <x:c r="O2109" s="4" t="n">
        <x:f>IF(N2109=1,IF(K2109&gt;Summary!$B$5,1,0),"")</x:f>
        <x:v>0</x:v>
      </x:c>
      <x:c r="P2109" s="12" t="n">
        <x:f>IF(AND(ISNUMBER(F2109),ISNUMBER(G2109),G2109&gt;0),F2109/G2109,"")</x:f>
        <x:v>5.035577354444876</x:v>
      </x:c>
      <x:c r="Q2109" s="14" t="d">
        <x:v>2025-03-23T00:00:00.000Z</x:v>
      </x:c>
      <x:c r="R2109" t="str">
        <x:v>P00893</x:v>
      </x:c>
      <x:c r="S2109" t="str">
        <x:v>I02108</x:v>
      </x:c>
      <x:c r="T2109" t="str">
        <x:v>R02</x:v>
      </x:c>
      <x:c r="U2109" t="n">
        <x:v>0</x:v>
      </x:c>
      <x:c r="V2109" t="n">
        <x:v>0</x:v>
      </x:c>
    </x:row>
    <x:row r="2110" ht="20" customHeight="1">
      <x:c r="A2110" s="4" t="str">
        <x:v>C02109</x:v>
      </x:c>
      <x:c r="B2110" s="4" t="str">
        <x:v>Motor</x:v>
      </x:c>
      <x:c r="C2110" s="4" t="str">
        <x:v>South</x:v>
      </x:c>
      <x:c r="D2110" s="4" t="str">
        <x:v>Collision</x:v>
      </x:c>
      <x:c r="E2110" s="4" t="str">
        <x:v>Low</x:v>
      </x:c>
      <x:c r="F2110" s="10" t="n">
        <x:v>11806.13</x:v>
      </x:c>
      <x:c r="G2110" s="10" t="n">
        <x:v>9027.47</x:v>
      </x:c>
      <x:c r="H2110" s="11" t="n">
        <x:v>2</x:v>
      </x:c>
      <x:c r="I2110" s="11" t="str">
        <x:v>Rejected</x:v>
      </x:c>
      <x:c r="J2110" s="11" t="n">
        <x:v>2</x:v>
      </x:c>
      <x:c r="K2110" s="11"/>
      <x:c r="L2110" s="11" t="n">
        <x:v>0</x:v>
      </x:c>
      <x:c r="M2110" s="4" t="str">
        <x:v>2025-05</x:v>
      </x:c>
      <x:c r="N2110" s="4" t="n">
        <x:f>IF(AND(I2110="Settled",ISNUMBER(K2110)),1,0)</x:f>
        <x:v>0</x:v>
      </x:c>
      <x:c r="O2110" s="4" t="str">
        <x:f>IF(N2110=1,IF(K2110&gt;Summary!$B$5,1,0),"")</x:f>
      </x:c>
      <x:c r="P2110" s="12" t="n">
        <x:f>IF(AND(ISNUMBER(F2110),ISNUMBER(G2110),G2110&gt;0),F2110/G2110,"")</x:f>
        <x:v>1.3078005243994164</x:v>
      </x:c>
      <x:c r="Q2110" s="14" t="d">
        <x:v>2025-05-07T00:00:00.000Z</x:v>
      </x:c>
      <x:c r="R2110" t="str">
        <x:v>P00734</x:v>
      </x:c>
      <x:c r="S2110" t="str">
        <x:v>I02109</x:v>
      </x:c>
      <x:c r="T2110" t="str">
        <x:v>R01</x:v>
      </x:c>
      <x:c r="U2110" t="n">
        <x:v>0</x:v>
      </x:c>
      <x:c r="V2110" t="n">
        <x:v>0</x:v>
      </x:c>
    </x:row>
    <x:row r="2111" ht="20" customHeight="1">
      <x:c r="A2111" s="4" t="str">
        <x:v>C02110</x:v>
      </x:c>
      <x:c r="B2111" s="4" t="str">
        <x:v>Property</x:v>
      </x:c>
      <x:c r="C2111" s="4" t="str">
        <x:v>South</x:v>
      </x:c>
      <x:c r="D2111" s="4" t="str">
        <x:v>Flood</x:v>
      </x:c>
      <x:c r="E2111" s="4" t="str">
        <x:v>High</x:v>
      </x:c>
      <x:c r="F2111" s="10" t="n">
        <x:v>141739.43</x:v>
      </x:c>
      <x:c r="G2111" s="10" t="n">
        <x:v>13210.39</x:v>
      </x:c>
      <x:c r="H2111" s="11" t="n">
        <x:v>6</x:v>
      </x:c>
      <x:c r="I2111" s="11" t="str">
        <x:v>Settled</x:v>
      </x:c>
      <x:c r="J2111" s="11" t="n">
        <x:v>3</x:v>
      </x:c>
      <x:c r="K2111" s="11" t="n">
        <x:v>19</x:v>
      </x:c>
      <x:c r="L2111" s="11" t="n">
        <x:v>0</x:v>
      </x:c>
      <x:c r="M2111" s="4" t="str">
        <x:v>2025-12</x:v>
      </x:c>
      <x:c r="N2111" s="4" t="n">
        <x:f>IF(AND(I2111="Settled",ISNUMBER(K2111)),1,0)</x:f>
        <x:v>1</x:v>
      </x:c>
      <x:c r="O2111" s="4" t="n">
        <x:f>IF(N2111=1,IF(K2111&gt;Summary!$B$5,1,0),"")</x:f>
        <x:v>0</x:v>
      </x:c>
      <x:c r="P2111" s="12" t="n">
        <x:f>IF(AND(ISNUMBER(F2111),ISNUMBER(G2111),G2111&gt;0),F2111/G2111,"")</x:f>
        <x:v>10.729390275381727</x:v>
      </x:c>
      <x:c r="Q2111" s="14" t="d">
        <x:v>2025-12-10T00:00:00.000Z</x:v>
      </x:c>
      <x:c r="R2111" t="str">
        <x:v>P00761</x:v>
      </x:c>
      <x:c r="S2111" t="str">
        <x:v>I02110</x:v>
      </x:c>
      <x:c r="T2111" t="str">
        <x:v>R01</x:v>
      </x:c>
      <x:c r="U2111" t="n">
        <x:v>0</x:v>
      </x:c>
      <x:c r="V2111" t="n">
        <x:v>0</x:v>
      </x:c>
    </x:row>
    <x:row r="2112" ht="20" customHeight="1">
      <x:c r="A2112" s="4" t="str">
        <x:v>C02111</x:v>
      </x:c>
      <x:c r="B2112" s="4" t="str">
        <x:v>Motor</x:v>
      </x:c>
      <x:c r="C2112" s="4" t="str">
        <x:v>South</x:v>
      </x:c>
      <x:c r="D2112" s="4" t="str">
        <x:v>Theft</x:v>
      </x:c>
      <x:c r="E2112" s="4" t="str">
        <x:v>High</x:v>
      </x:c>
      <x:c r="F2112" s="10" t="n">
        <x:v>154299.73</x:v>
      </x:c>
      <x:c r="G2112" s="10" t="n">
        <x:v>17221.27</x:v>
      </x:c>
      <x:c r="H2112" s="11" t="n">
        <x:v>7</x:v>
      </x:c>
      <x:c r="I2112" s="11" t="str">
        <x:v>Settled</x:v>
      </x:c>
      <x:c r="J2112" s="11" t="n">
        <x:v>4</x:v>
      </x:c>
      <x:c r="K2112" s="11" t="n">
        <x:v>45</x:v>
      </x:c>
      <x:c r="L2112" s="11" t="n">
        <x:v>1</x:v>
      </x:c>
      <x:c r="M2112" s="4" t="str">
        <x:v>2025-02</x:v>
      </x:c>
      <x:c r="N2112" s="4" t="n">
        <x:f>IF(AND(I2112="Settled",ISNUMBER(K2112)),1,0)</x:f>
        <x:v>1</x:v>
      </x:c>
      <x:c r="O2112" s="4" t="n">
        <x:f>IF(N2112=1,IF(K2112&gt;Summary!$B$5,1,0),"")</x:f>
        <x:v>1</x:v>
      </x:c>
      <x:c r="P2112" s="12" t="n">
        <x:f>IF(AND(ISNUMBER(F2112),ISNUMBER(G2112),G2112&gt;0),F2112/G2112,"")</x:f>
        <x:v>8.959834553433051</x:v>
      </x:c>
      <x:c r="Q2112" s="14" t="d">
        <x:v>2025-02-07T00:00:00.000Z</x:v>
      </x:c>
      <x:c r="R2112" t="str">
        <x:v>P00943</x:v>
      </x:c>
      <x:c r="S2112" t="str">
        <x:v>I02111</x:v>
      </x:c>
      <x:c r="T2112" t="str">
        <x:v>R01</x:v>
      </x:c>
      <x:c r="U2112" t="n">
        <x:v>0</x:v>
      </x:c>
      <x:c r="V2112" t="n">
        <x:v>0</x:v>
      </x:c>
    </x:row>
    <x:row r="2113" ht="20" customHeight="1">
      <x:c r="A2113" s="4" t="str">
        <x:v>C02112</x:v>
      </x:c>
      <x:c r="B2113" s="4" t="str">
        <x:v>Motor</x:v>
      </x:c>
      <x:c r="C2113" s="4" t="str">
        <x:v>North</x:v>
      </x:c>
      <x:c r="D2113" s="4" t="str">
        <x:v>Theft</x:v>
      </x:c>
      <x:c r="E2113" s="4" t="str">
        <x:v>Medium</x:v>
      </x:c>
      <x:c r="F2113" s="10" t="n">
        <x:v>240839.03</x:v>
      </x:c>
      <x:c r="G2113" s="10" t="n">
        <x:v>11003.95</x:v>
      </x:c>
      <x:c r="H2113" s="11" t="n">
        <x:v>10</x:v>
      </x:c>
      <x:c r="I2113" s="11" t="str">
        <x:v>Pending</x:v>
      </x:c>
      <x:c r="J2113" s="11" t="n">
        <x:v>6</x:v>
      </x:c>
      <x:c r="K2113" s="11"/>
      <x:c r="L2113" s="11" t="n">
        <x:v>1</x:v>
      </x:c>
      <x:c r="M2113" s="4" t="str">
        <x:v>2025-05</x:v>
      </x:c>
      <x:c r="N2113" s="4" t="n">
        <x:f>IF(AND(I2113="Settled",ISNUMBER(K2113)),1,0)</x:f>
        <x:v>0</x:v>
      </x:c>
      <x:c r="O2113" s="4" t="str">
        <x:f>IF(N2113=1,IF(K2113&gt;Summary!$B$5,1,0),"")</x:f>
      </x:c>
      <x:c r="P2113" s="12" t="n">
        <x:f>IF(AND(ISNUMBER(F2113),ISNUMBER(G2113),G2113&gt;0),F2113/G2113,"")</x:f>
        <x:v>21.88659799435657</x:v>
      </x:c>
      <x:c r="Q2113" s="14" t="d">
        <x:v>2025-05-20T00:00:00.000Z</x:v>
      </x:c>
      <x:c r="R2113" t="str">
        <x:v>P00722</x:v>
      </x:c>
      <x:c r="S2113" t="str">
        <x:v>I02112</x:v>
      </x:c>
      <x:c r="T2113" t="str">
        <x:v>R02</x:v>
      </x:c>
      <x:c r="U2113" t="n">
        <x:v>0</x:v>
      </x:c>
      <x:c r="V2113" t="n">
        <x:v>0</x:v>
      </x:c>
    </x:row>
    <x:row r="2114" ht="20" customHeight="1">
      <x:c r="A2114" s="4" t="str">
        <x:v>C02113</x:v>
      </x:c>
      <x:c r="B2114" s="4" t="str">
        <x:v>Motor</x:v>
      </x:c>
      <x:c r="C2114" s="4" t="str">
        <x:v>East</x:v>
      </x:c>
      <x:c r="D2114" s="4" t="str">
        <x:v>Theft</x:v>
      </x:c>
      <x:c r="E2114" s="4" t="str">
        <x:v>High</x:v>
      </x:c>
      <x:c r="F2114" s="10" t="n">
        <x:v>95598.9</x:v>
      </x:c>
      <x:c r="G2114" s="10" t="n">
        <x:v>9741.16</x:v>
      </x:c>
      <x:c r="H2114" s="11" t="n">
        <x:v>4</x:v>
      </x:c>
      <x:c r="I2114" s="11" t="str">
        <x:v>Pending</x:v>
      </x:c>
      <x:c r="J2114" s="11" t="n">
        <x:v>5</x:v>
      </x:c>
      <x:c r="K2114" s="11"/>
      <x:c r="L2114" s="11" t="n">
        <x:v>1</x:v>
      </x:c>
      <x:c r="M2114" s="4" t="str">
        <x:v>2025-10</x:v>
      </x:c>
      <x:c r="N2114" s="4" t="n">
        <x:f>IF(AND(I2114="Settled",ISNUMBER(K2114)),1,0)</x:f>
        <x:v>0</x:v>
      </x:c>
      <x:c r="O2114" s="4" t="str">
        <x:f>IF(N2114=1,IF(K2114&gt;Summary!$B$5,1,0),"")</x:f>
      </x:c>
      <x:c r="P2114" s="12" t="n">
        <x:f>IF(AND(ISNUMBER(F2114),ISNUMBER(G2114),G2114&gt;0),F2114/G2114,"")</x:f>
        <x:v>9.813913332703702</x:v>
      </x:c>
      <x:c r="Q2114" s="14" t="d">
        <x:v>2025-10-21T00:00:00.000Z</x:v>
      </x:c>
      <x:c r="R2114" t="str">
        <x:v>P01238</x:v>
      </x:c>
      <x:c r="S2114" t="str">
        <x:v>I02113</x:v>
      </x:c>
      <x:c r="T2114" t="str">
        <x:v>R04</x:v>
      </x:c>
      <x:c r="U2114" t="n">
        <x:v>0</x:v>
      </x:c>
      <x:c r="V2114" t="n">
        <x:v>0</x:v>
      </x:c>
    </x:row>
    <x:row r="2115" ht="20" customHeight="1">
      <x:c r="A2115" s="4" t="str">
        <x:v>C02114</x:v>
      </x:c>
      <x:c r="B2115" s="4" t="str">
        <x:v>Motor</x:v>
      </x:c>
      <x:c r="C2115" s="4" t="str">
        <x:v>Central</x:v>
      </x:c>
      <x:c r="D2115" s="4" t="str">
        <x:v>Collision</x:v>
      </x:c>
      <x:c r="E2115" s="4" t="str">
        <x:v>High</x:v>
      </x:c>
      <x:c r="F2115" s="10" t="n">
        <x:v>96228.17</x:v>
      </x:c>
      <x:c r="G2115" s="10" t="n">
        <x:v>9833.98</x:v>
      </x:c>
      <x:c r="H2115" s="11" t="n">
        <x:v>1</x:v>
      </x:c>
      <x:c r="I2115" s="11" t="str">
        <x:v>Settled</x:v>
      </x:c>
      <x:c r="J2115" s="11" t="n">
        <x:v>6</x:v>
      </x:c>
      <x:c r="K2115" s="11" t="n">
        <x:v>49</x:v>
      </x:c>
      <x:c r="L2115" s="11" t="n">
        <x:v>1</x:v>
      </x:c>
      <x:c r="M2115" s="4" t="str">
        <x:v>2025-12</x:v>
      </x:c>
      <x:c r="N2115" s="4" t="n">
        <x:f>IF(AND(I2115="Settled",ISNUMBER(K2115)),1,0)</x:f>
        <x:v>1</x:v>
      </x:c>
      <x:c r="O2115" s="4" t="n">
        <x:f>IF(N2115=1,IF(K2115&gt;Summary!$B$5,1,0),"")</x:f>
        <x:v>1</x:v>
      </x:c>
      <x:c r="P2115" s="12" t="n">
        <x:f>IF(AND(ISNUMBER(F2115),ISNUMBER(G2115),G2115&gt;0),F2115/G2115,"")</x:f>
        <x:v>9.785272087191554</x:v>
      </x:c>
      <x:c r="Q2115" s="14" t="d">
        <x:v>2025-12-10T00:00:00.000Z</x:v>
      </x:c>
      <x:c r="R2115" t="str">
        <x:v>P00095</x:v>
      </x:c>
      <x:c r="S2115" t="str">
        <x:v>I02114</x:v>
      </x:c>
      <x:c r="T2115" t="str">
        <x:v>R05</x:v>
      </x:c>
      <x:c r="U2115" t="n">
        <x:v>0</x:v>
      </x:c>
      <x:c r="V2115" t="n">
        <x:v>0</x:v>
      </x:c>
    </x:row>
    <x:row r="2116" ht="20" customHeight="1">
      <x:c r="A2116" s="4" t="str">
        <x:v>C02115</x:v>
      </x:c>
      <x:c r="B2116" s="4" t="str">
        <x:v>Motor</x:v>
      </x:c>
      <x:c r="C2116" s="4" t="str">
        <x:v>South</x:v>
      </x:c>
      <x:c r="D2116" s="4" t="str">
        <x:v>Theft</x:v>
      </x:c>
      <x:c r="E2116" s="4" t="str">
        <x:v>Medium</x:v>
      </x:c>
      <x:c r="F2116" s="10"/>
      <x:c r="G2116" s="10" t="n">
        <x:v>9257.13</x:v>
      </x:c>
      <x:c r="H2116" s="11" t="n">
        <x:v>2</x:v>
      </x:c>
      <x:c r="I2116" s="11" t="str">
        <x:v>Settled</x:v>
      </x:c>
      <x:c r="J2116" s="11" t="n">
        <x:v>5</x:v>
      </x:c>
      <x:c r="K2116" s="11" t="n">
        <x:v>30</x:v>
      </x:c>
      <x:c r="L2116" s="11" t="n">
        <x:v>1</x:v>
      </x:c>
      <x:c r="M2116" s="4" t="str">
        <x:v>2025-12</x:v>
      </x:c>
      <x:c r="N2116" s="4" t="n">
        <x:f>IF(AND(I2116="Settled",ISNUMBER(K2116)),1,0)</x:f>
        <x:v>1</x:v>
      </x:c>
      <x:c r="O2116" s="4" t="n">
        <x:f>IF(N2116=1,IF(K2116&gt;Summary!$B$5,1,0),"")</x:f>
        <x:v>0</x:v>
      </x:c>
      <x:c r="P2116" s="12" t="str">
        <x:f>IF(AND(ISNUMBER(F2116),ISNUMBER(G2116),G2116&gt;0),F2116/G2116,"")</x:f>
      </x:c>
      <x:c r="Q2116" s="14" t="d">
        <x:v>2025-12-13T00:00:00.000Z</x:v>
      </x:c>
      <x:c r="R2116" t="str">
        <x:v>P00309</x:v>
      </x:c>
      <x:c r="S2116" t="str">
        <x:v>I02115</x:v>
      </x:c>
      <x:c r="T2116" t="str">
        <x:v>R01</x:v>
      </x:c>
      <x:c r="U2116" t="n">
        <x:v>0</x:v>
      </x:c>
      <x:c r="V2116" t="n">
        <x:v>1</x:v>
      </x:c>
    </x:row>
    <x:row r="2117" ht="20" customHeight="1">
      <x:c r="A2117" s="4" t="str">
        <x:v>C02116</x:v>
      </x:c>
      <x:c r="B2117" s="4" t="str">
        <x:v>Motor</x:v>
      </x:c>
      <x:c r="C2117" s="4" t="str">
        <x:v>South</x:v>
      </x:c>
      <x:c r="D2117" s="4" t="str">
        <x:v>Collision</x:v>
      </x:c>
      <x:c r="E2117" s="4" t="str">
        <x:v>Medium</x:v>
      </x:c>
      <x:c r="F2117" s="10" t="n">
        <x:v>43335.14</x:v>
      </x:c>
      <x:c r="G2117" s="10" t="n">
        <x:v>22330.34</x:v>
      </x:c>
      <x:c r="H2117" s="11" t="n">
        <x:v>9</x:v>
      </x:c>
      <x:c r="I2117" s="11" t="str">
        <x:v>Settled</x:v>
      </x:c>
      <x:c r="J2117" s="11" t="n">
        <x:v>3</x:v>
      </x:c>
      <x:c r="K2117" s="11" t="n">
        <x:v>23</x:v>
      </x:c>
      <x:c r="L2117" s="11" t="n">
        <x:v>0</x:v>
      </x:c>
      <x:c r="M2117" s="4" t="str">
        <x:v>2025-11</x:v>
      </x:c>
      <x:c r="N2117" s="4" t="n">
        <x:f>IF(AND(I2117="Settled",ISNUMBER(K2117)),1,0)</x:f>
        <x:v>1</x:v>
      </x:c>
      <x:c r="O2117" s="4" t="n">
        <x:f>IF(N2117=1,IF(K2117&gt;Summary!$B$5,1,0),"")</x:f>
        <x:v>0</x:v>
      </x:c>
      <x:c r="P2117" s="12" t="n">
        <x:f>IF(AND(ISNUMBER(F2117),ISNUMBER(G2117),G2117&gt;0),F2117/G2117,"")</x:f>
        <x:v>1.9406395066084976</x:v>
      </x:c>
      <x:c r="Q2117" s="14" t="d">
        <x:v>2025-11-18T00:00:00.000Z</x:v>
      </x:c>
      <x:c r="R2117" t="str">
        <x:v>P01428</x:v>
      </x:c>
      <x:c r="S2117" t="str">
        <x:v>I02116</x:v>
      </x:c>
      <x:c r="T2117" t="str">
        <x:v>R01</x:v>
      </x:c>
      <x:c r="U2117" t="n">
        <x:v>0</x:v>
      </x:c>
      <x:c r="V2117" t="n">
        <x:v>0</x:v>
      </x:c>
    </x:row>
    <x:row r="2118" ht="20" customHeight="1">
      <x:c r="A2118" s="4" t="str">
        <x:v>C02117</x:v>
      </x:c>
      <x:c r="B2118" s="4" t="str">
        <x:v>Property</x:v>
      </x:c>
      <x:c r="C2118" s="4" t="str">
        <x:v>East</x:v>
      </x:c>
      <x:c r="D2118" s="4" t="str">
        <x:v>Unknown</x:v>
      </x:c>
      <x:c r="E2118" s="4" t="str">
        <x:v>Medium</x:v>
      </x:c>
      <x:c r="F2118" s="10" t="n">
        <x:v>92964.06</x:v>
      </x:c>
      <x:c r="G2118" s="10" t="n">
        <x:v>10678.78</x:v>
      </x:c>
      <x:c r="H2118" s="11" t="n">
        <x:v>1</x:v>
      </x:c>
      <x:c r="I2118" s="11" t="str">
        <x:v>Rejected</x:v>
      </x:c>
      <x:c r="J2118" s="11" t="n">
        <x:v>2</x:v>
      </x:c>
      <x:c r="K2118" s="11"/>
      <x:c r="L2118" s="11" t="n">
        <x:v>0</x:v>
      </x:c>
      <x:c r="M2118" s="4" t="str">
        <x:v>2025-12</x:v>
      </x:c>
      <x:c r="N2118" s="4" t="n">
        <x:f>IF(AND(I2118="Settled",ISNUMBER(K2118)),1,0)</x:f>
        <x:v>0</x:v>
      </x:c>
      <x:c r="O2118" s="4" t="str">
        <x:f>IF(N2118=1,IF(K2118&gt;Summary!$B$5,1,0),"")</x:f>
      </x:c>
      <x:c r="P2118" s="12" t="n">
        <x:f>IF(AND(ISNUMBER(F2118),ISNUMBER(G2118),G2118&gt;0),F2118/G2118,"")</x:f>
        <x:v>8.70549444786764</x:v>
      </x:c>
      <x:c r="Q2118" s="14" t="d">
        <x:v>2025-12-19T00:00:00.000Z</x:v>
      </x:c>
      <x:c r="R2118" t="str">
        <x:v>P01412</x:v>
      </x:c>
      <x:c r="S2118" t="str">
        <x:v>I02117</x:v>
      </x:c>
      <x:c r="T2118" t="str">
        <x:v>R04</x:v>
      </x:c>
      <x:c r="U2118" t="n">
        <x:v>0</x:v>
      </x:c>
      <x:c r="V2118" t="n">
        <x:v>0</x:v>
      </x:c>
    </x:row>
    <x:row r="2119" ht="20" customHeight="1">
      <x:c r="A2119" s="4" t="str">
        <x:v>C02118</x:v>
      </x:c>
      <x:c r="B2119" s="4" t="str">
        <x:v>Property</x:v>
      </x:c>
      <x:c r="C2119" s="4" t="str">
        <x:v>South</x:v>
      </x:c>
      <x:c r="D2119" s="4" t="str">
        <x:v>Fire</x:v>
      </x:c>
      <x:c r="E2119" s="4" t="str">
        <x:v>Low</x:v>
      </x:c>
      <x:c r="F2119" s="10" t="n">
        <x:v>148860.18</x:v>
      </x:c>
      <x:c r="G2119" s="10" t="n">
        <x:v>14150.55</x:v>
      </x:c>
      <x:c r="H2119" s="11" t="n">
        <x:v>3</x:v>
      </x:c>
      <x:c r="I2119" s="11" t="str">
        <x:v>Settled</x:v>
      </x:c>
      <x:c r="J2119" s="11" t="n">
        <x:v>6</x:v>
      </x:c>
      <x:c r="K2119" s="11" t="n">
        <x:v>29</x:v>
      </x:c>
      <x:c r="L2119" s="11" t="n">
        <x:v>1</x:v>
      </x:c>
      <x:c r="M2119" s="4" t="str">
        <x:v>2025-06</x:v>
      </x:c>
      <x:c r="N2119" s="4" t="n">
        <x:f>IF(AND(I2119="Settled",ISNUMBER(K2119)),1,0)</x:f>
        <x:v>1</x:v>
      </x:c>
      <x:c r="O2119" s="4" t="n">
        <x:f>IF(N2119=1,IF(K2119&gt;Summary!$B$5,1,0),"")</x:f>
        <x:v>0</x:v>
      </x:c>
      <x:c r="P2119" s="12" t="n">
        <x:f>IF(AND(ISNUMBER(F2119),ISNUMBER(G2119),G2119&gt;0),F2119/G2119,"")</x:f>
        <x:v>10.519745168915696</x:v>
      </x:c>
      <x:c r="Q2119" s="14" t="d">
        <x:v>2025-06-21T00:00:00.000Z</x:v>
      </x:c>
      <x:c r="R2119" t="str">
        <x:v>P01310</x:v>
      </x:c>
      <x:c r="S2119" t="str">
        <x:v>I02118</x:v>
      </x:c>
      <x:c r="T2119" t="str">
        <x:v>R01</x:v>
      </x:c>
      <x:c r="U2119" t="n">
        <x:v>0</x:v>
      </x:c>
      <x:c r="V2119" t="n">
        <x:v>0</x:v>
      </x:c>
    </x:row>
    <x:row r="2120" ht="20" customHeight="1">
      <x:c r="A2120" s="4" t="str">
        <x:v>C02119</x:v>
      </x:c>
      <x:c r="B2120" s="4" t="str">
        <x:v>Property</x:v>
      </x:c>
      <x:c r="C2120" s="4" t="str">
        <x:v>West</x:v>
      </x:c>
      <x:c r="D2120" s="4" t="str">
        <x:v>Fire</x:v>
      </x:c>
      <x:c r="E2120" s="4" t="str">
        <x:v>Low</x:v>
      </x:c>
      <x:c r="F2120" s="10" t="n">
        <x:v>101257.39</x:v>
      </x:c>
      <x:c r="G2120" s="10" t="n">
        <x:v>10629.85</x:v>
      </x:c>
      <x:c r="H2120" s="11" t="n">
        <x:v>5</x:v>
      </x:c>
      <x:c r="I2120" s="11" t="str">
        <x:v>Settled</x:v>
      </x:c>
      <x:c r="J2120" s="11" t="n">
        <x:v>4</x:v>
      </x:c>
      <x:c r="K2120" s="11" t="n">
        <x:v>25</x:v>
      </x:c>
      <x:c r="L2120" s="11" t="n">
        <x:v>1</x:v>
      </x:c>
      <x:c r="M2120" s="4" t="str">
        <x:v>2025-04</x:v>
      </x:c>
      <x:c r="N2120" s="4" t="n">
        <x:f>IF(AND(I2120="Settled",ISNUMBER(K2120)),1,0)</x:f>
        <x:v>1</x:v>
      </x:c>
      <x:c r="O2120" s="4" t="n">
        <x:f>IF(N2120=1,IF(K2120&gt;Summary!$B$5,1,0),"")</x:f>
        <x:v>0</x:v>
      </x:c>
      <x:c r="P2120" s="12" t="n">
        <x:f>IF(AND(ISNUMBER(F2120),ISNUMBER(G2120),G2120&gt;0),F2120/G2120,"")</x:f>
        <x:v>9.525759065273734</x:v>
      </x:c>
      <x:c r="Q2120" s="14" t="d">
        <x:v>2025-04-28T00:00:00.000Z</x:v>
      </x:c>
      <x:c r="R2120" t="str">
        <x:v>P00591</x:v>
      </x:c>
      <x:c r="S2120" t="str">
        <x:v>I02119</x:v>
      </x:c>
      <x:c r="T2120" t="str">
        <x:v>R03</x:v>
      </x:c>
      <x:c r="U2120" t="n">
        <x:v>0</x:v>
      </x:c>
      <x:c r="V2120" t="n">
        <x:v>0</x:v>
      </x:c>
    </x:row>
    <x:row r="2121" ht="20" customHeight="1">
      <x:c r="A2121" s="4" t="str">
        <x:v>C02120</x:v>
      </x:c>
      <x:c r="B2121" s="4" t="str">
        <x:v>Motor</x:v>
      </x:c>
      <x:c r="C2121" s="4" t="str">
        <x:v>South</x:v>
      </x:c>
      <x:c r="D2121" s="4" t="str">
        <x:v>Collision</x:v>
      </x:c>
      <x:c r="E2121" s="4" t="str">
        <x:v>Medium</x:v>
      </x:c>
      <x:c r="F2121" s="10" t="n">
        <x:v>73252.32</x:v>
      </x:c>
      <x:c r="G2121" s="10" t="n">
        <x:v>13373.06</x:v>
      </x:c>
      <x:c r="H2121" s="11" t="n">
        <x:v>7</x:v>
      </x:c>
      <x:c r="I2121" s="11" t="str">
        <x:v>Settled</x:v>
      </x:c>
      <x:c r="J2121" s="11" t="n">
        <x:v>3</x:v>
      </x:c>
      <x:c r="K2121" s="11" t="n">
        <x:v>6</x:v>
      </x:c>
      <x:c r="L2121" s="11" t="n">
        <x:v>0</x:v>
      </x:c>
      <x:c r="M2121" s="4" t="str">
        <x:v>2025-05</x:v>
      </x:c>
      <x:c r="N2121" s="4" t="n">
        <x:f>IF(AND(I2121="Settled",ISNUMBER(K2121)),1,0)</x:f>
        <x:v>1</x:v>
      </x:c>
      <x:c r="O2121" s="4" t="n">
        <x:f>IF(N2121=1,IF(K2121&gt;Summary!$B$5,1,0),"")</x:f>
        <x:v>0</x:v>
      </x:c>
      <x:c r="P2121" s="12" t="n">
        <x:f>IF(AND(ISNUMBER(F2121),ISNUMBER(G2121),G2121&gt;0),F2121/G2121,"")</x:f>
        <x:v>5.4776034804300595</x:v>
      </x:c>
      <x:c r="Q2121" s="14" t="d">
        <x:v>2025-05-21T00:00:00.000Z</x:v>
      </x:c>
      <x:c r="R2121" t="str">
        <x:v>P00731</x:v>
      </x:c>
      <x:c r="S2121" t="str">
        <x:v>I02120</x:v>
      </x:c>
      <x:c r="T2121" t="str">
        <x:v>R01</x:v>
      </x:c>
      <x:c r="U2121" t="n">
        <x:v>0</x:v>
      </x:c>
      <x:c r="V2121" t="n">
        <x:v>0</x:v>
      </x:c>
    </x:row>
    <x:row r="2122" ht="20" customHeight="1">
      <x:c r="A2122" s="4" t="str">
        <x:v>C02121</x:v>
      </x:c>
      <x:c r="B2122" s="4" t="str">
        <x:v>Motor</x:v>
      </x:c>
      <x:c r="C2122" s="4" t="str">
        <x:v>North</x:v>
      </x:c>
      <x:c r="D2122" s="4" t="str">
        <x:v>Collision</x:v>
      </x:c>
      <x:c r="E2122" s="4" t="str">
        <x:v>Medium</x:v>
      </x:c>
      <x:c r="F2122" s="10" t="n">
        <x:v>63616.69</x:v>
      </x:c>
      <x:c r="G2122" s="10" t="n">
        <x:v>10670.94</x:v>
      </x:c>
      <x:c r="H2122" s="11" t="n">
        <x:v>3</x:v>
      </x:c>
      <x:c r="I2122" s="11" t="str">
        <x:v>Settled</x:v>
      </x:c>
      <x:c r="J2122" s="11" t="n">
        <x:v>3</x:v>
      </x:c>
      <x:c r="K2122" s="11" t="n">
        <x:v>15</x:v>
      </x:c>
      <x:c r="L2122" s="11" t="n">
        <x:v>0</x:v>
      </x:c>
      <x:c r="M2122" s="4" t="str">
        <x:v>2025-02</x:v>
      </x:c>
      <x:c r="N2122" s="4" t="n">
        <x:f>IF(AND(I2122="Settled",ISNUMBER(K2122)),1,0)</x:f>
        <x:v>1</x:v>
      </x:c>
      <x:c r="O2122" s="4" t="n">
        <x:f>IF(N2122=1,IF(K2122&gt;Summary!$B$5,1,0),"")</x:f>
        <x:v>0</x:v>
      </x:c>
      <x:c r="P2122" s="12" t="n">
        <x:f>IF(AND(ISNUMBER(F2122),ISNUMBER(G2122),G2122&gt;0),F2122/G2122,"")</x:f>
        <x:v>5.9616762909359435</x:v>
      </x:c>
      <x:c r="Q2122" s="14" t="d">
        <x:v>2025-02-14T00:00:00.000Z</x:v>
      </x:c>
      <x:c r="R2122" t="str">
        <x:v>P00041</x:v>
      </x:c>
      <x:c r="S2122" t="str">
        <x:v>I02121</x:v>
      </x:c>
      <x:c r="T2122" t="str">
        <x:v>R02</x:v>
      </x:c>
      <x:c r="U2122" t="n">
        <x:v>0</x:v>
      </x:c>
      <x:c r="V2122" t="n">
        <x:v>0</x:v>
      </x:c>
    </x:row>
    <x:row r="2123" ht="20" customHeight="1">
      <x:c r="A2123" s="4" t="str">
        <x:v>C02122</x:v>
      </x:c>
      <x:c r="B2123" s="4" t="str">
        <x:v>Motor</x:v>
      </x:c>
      <x:c r="C2123" s="4" t="str">
        <x:v>East</x:v>
      </x:c>
      <x:c r="D2123" s="4" t="str">
        <x:v>Glass Damage</x:v>
      </x:c>
      <x:c r="E2123" s="4" t="str">
        <x:v>Low</x:v>
      </x:c>
      <x:c r="F2123" s="10" t="n">
        <x:v>8059.06</x:v>
      </x:c>
      <x:c r="G2123" s="10" t="n">
        <x:v>6634.78</x:v>
      </x:c>
      <x:c r="H2123" s="11" t="n">
        <x:v>1</x:v>
      </x:c>
      <x:c r="I2123" s="11" t="str">
        <x:v>Settled</x:v>
      </x:c>
      <x:c r="J2123" s="11" t="n">
        <x:v>4</x:v>
      </x:c>
      <x:c r="K2123" s="11"/>
      <x:c r="L2123" s="11" t="n">
        <x:v>0</x:v>
      </x:c>
      <x:c r="M2123" s="4" t="str">
        <x:v>2025-02</x:v>
      </x:c>
      <x:c r="N2123" s="4" t="n">
        <x:f>IF(AND(I2123="Settled",ISNUMBER(K2123)),1,0)</x:f>
        <x:v>0</x:v>
      </x:c>
      <x:c r="O2123" s="4" t="str">
        <x:f>IF(N2123=1,IF(K2123&gt;Summary!$B$5,1,0),"")</x:f>
      </x:c>
      <x:c r="P2123" s="12" t="n">
        <x:f>IF(AND(ISNUMBER(F2123),ISNUMBER(G2123),G2123&gt;0),F2123/G2123,"")</x:f>
        <x:v>1.2146687606823439</x:v>
      </x:c>
      <x:c r="Q2123" s="14" t="d">
        <x:v>2025-02-20T00:00:00.000Z</x:v>
      </x:c>
      <x:c r="R2123" t="str">
        <x:v>P00448</x:v>
      </x:c>
      <x:c r="S2123" t="str">
        <x:v>I02122</x:v>
      </x:c>
      <x:c r="T2123" t="str">
        <x:v>R04</x:v>
      </x:c>
      <x:c r="U2123" t="n">
        <x:v>0</x:v>
      </x:c>
      <x:c r="V2123" t="n">
        <x:v>0</x:v>
      </x:c>
    </x:row>
    <x:row r="2124" ht="20" customHeight="1">
      <x:c r="A2124" s="4" t="str">
        <x:v>C02123</x:v>
      </x:c>
      <x:c r="B2124" s="4" t="str">
        <x:v>Property</x:v>
      </x:c>
      <x:c r="C2124" s="4" t="str">
        <x:v>North</x:v>
      </x:c>
      <x:c r="D2124" s="4" t="str">
        <x:v>Fire</x:v>
      </x:c>
      <x:c r="E2124" s="4" t="str">
        <x:v>Medium</x:v>
      </x:c>
      <x:c r="F2124" s="10" t="n">
        <x:v>439850.34</x:v>
      </x:c>
      <x:c r="G2124" s="10" t="n">
        <x:v>5011.17</x:v>
      </x:c>
      <x:c r="H2124" s="11" t="n">
        <x:v>10</x:v>
      </x:c>
      <x:c r="I2124" s="11" t="str">
        <x:v>Settled</x:v>
      </x:c>
      <x:c r="J2124" s="11" t="n">
        <x:v>5</x:v>
      </x:c>
      <x:c r="K2124" s="11" t="n">
        <x:v>32</x:v>
      </x:c>
      <x:c r="L2124" s="11" t="n">
        <x:v>1</x:v>
      </x:c>
      <x:c r="M2124" s="4" t="str">
        <x:v>2025-12</x:v>
      </x:c>
      <x:c r="N2124" s="4" t="n">
        <x:f>IF(AND(I2124="Settled",ISNUMBER(K2124)),1,0)</x:f>
        <x:v>1</x:v>
      </x:c>
      <x:c r="O2124" s="4" t="n">
        <x:f>IF(N2124=1,IF(K2124&gt;Summary!$B$5,1,0),"")</x:f>
        <x:v>1</x:v>
      </x:c>
      <x:c r="P2124" s="12" t="n">
        <x:f>IF(AND(ISNUMBER(F2124),ISNUMBER(G2124),G2124&gt;0),F2124/G2124,"")</x:f>
        <x:v>87.77398092660995</x:v>
      </x:c>
      <x:c r="Q2124" s="14" t="d">
        <x:v>2025-12-22T00:00:00.000Z</x:v>
      </x:c>
      <x:c r="R2124" t="str">
        <x:v>P01163</x:v>
      </x:c>
      <x:c r="S2124" t="str">
        <x:v>I02123</x:v>
      </x:c>
      <x:c r="T2124" t="str">
        <x:v>R02</x:v>
      </x:c>
      <x:c r="U2124" t="n">
        <x:v>0</x:v>
      </x:c>
      <x:c r="V2124" t="n">
        <x:v>0</x:v>
      </x:c>
    </x:row>
    <x:row r="2125" ht="20" customHeight="1">
      <x:c r="A2125" s="4" t="str">
        <x:v>C02124</x:v>
      </x:c>
      <x:c r="B2125" s="4" t="str">
        <x:v>Property</x:v>
      </x:c>
      <x:c r="C2125" s="4" t="str">
        <x:v>Central</x:v>
      </x:c>
      <x:c r="D2125" s="4" t="str">
        <x:v>Water Damage</x:v>
      </x:c>
      <x:c r="E2125" s="4" t="str">
        <x:v>Medium</x:v>
      </x:c>
      <x:c r="F2125" s="10" t="n">
        <x:v>114790.96</x:v>
      </x:c>
      <x:c r="G2125" s="10" t="n">
        <x:v>7637.54</x:v>
      </x:c>
      <x:c r="H2125" s="11" t="n">
        <x:v>5</x:v>
      </x:c>
      <x:c r="I2125" s="11" t="str">
        <x:v>Settled</x:v>
      </x:c>
      <x:c r="J2125" s="11" t="n">
        <x:v>2</x:v>
      </x:c>
      <x:c r="K2125" s="11" t="n">
        <x:v>27</x:v>
      </x:c>
      <x:c r="L2125" s="11" t="n">
        <x:v>0</x:v>
      </x:c>
      <x:c r="M2125" s="4" t="str">
        <x:v>2025-03</x:v>
      </x:c>
      <x:c r="N2125" s="4" t="n">
        <x:f>IF(AND(I2125="Settled",ISNUMBER(K2125)),1,0)</x:f>
        <x:v>1</x:v>
      </x:c>
      <x:c r="O2125" s="4" t="n">
        <x:f>IF(N2125=1,IF(K2125&gt;Summary!$B$5,1,0),"")</x:f>
        <x:v>0</x:v>
      </x:c>
      <x:c r="P2125" s="12" t="n">
        <x:f>IF(AND(ISNUMBER(F2125),ISNUMBER(G2125),G2125&gt;0),F2125/G2125,"")</x:f>
        <x:v>15.029834213634233</x:v>
      </x:c>
      <x:c r="Q2125" s="14" t="d">
        <x:v>2025-03-11T00:00:00.000Z</x:v>
      </x:c>
      <x:c r="R2125" t="str">
        <x:v>P00549</x:v>
      </x:c>
      <x:c r="S2125" t="str">
        <x:v>I02124</x:v>
      </x:c>
      <x:c r="T2125" t="str">
        <x:v>R05</x:v>
      </x:c>
      <x:c r="U2125" t="n">
        <x:v>0</x:v>
      </x:c>
      <x:c r="V2125" t="n">
        <x:v>0</x:v>
      </x:c>
    </x:row>
    <x:row r="2126" ht="20" customHeight="1">
      <x:c r="A2126" s="4" t="str">
        <x:v>C02125</x:v>
      </x:c>
      <x:c r="B2126" s="4" t="str">
        <x:v>Motor</x:v>
      </x:c>
      <x:c r="C2126" s="4" t="str">
        <x:v>North</x:v>
      </x:c>
      <x:c r="D2126" s="4" t="str">
        <x:v>Collision</x:v>
      </x:c>
      <x:c r="E2126" s="4" t="str">
        <x:v>Medium</x:v>
      </x:c>
      <x:c r="F2126" s="10" t="n">
        <x:v>165233.42</x:v>
      </x:c>
      <x:c r="G2126" s="10" t="n">
        <x:v>11804.82</x:v>
      </x:c>
      <x:c r="H2126" s="11" t="n">
        <x:v>3</x:v>
      </x:c>
      <x:c r="I2126" s="11" t="str">
        <x:v>Settled</x:v>
      </x:c>
      <x:c r="J2126" s="11" t="n">
        <x:v>2</x:v>
      </x:c>
      <x:c r="K2126" s="11" t="n">
        <x:v>16</x:v>
      </x:c>
      <x:c r="L2126" s="11" t="n">
        <x:v>0</x:v>
      </x:c>
      <x:c r="M2126" s="4" t="str">
        <x:v>2025-08</x:v>
      </x:c>
      <x:c r="N2126" s="4" t="n">
        <x:f>IF(AND(I2126="Settled",ISNUMBER(K2126)),1,0)</x:f>
        <x:v>1</x:v>
      </x:c>
      <x:c r="O2126" s="4" t="n">
        <x:f>IF(N2126=1,IF(K2126&gt;Summary!$B$5,1,0),"")</x:f>
        <x:v>0</x:v>
      </x:c>
      <x:c r="P2126" s="12" t="n">
        <x:f>IF(AND(ISNUMBER(F2126),ISNUMBER(G2126),G2126&gt;0),F2126/G2126,"")</x:f>
        <x:v>13.997114737878258</x:v>
      </x:c>
      <x:c r="Q2126" s="14" t="d">
        <x:v>2025-08-13T00:00:00.000Z</x:v>
      </x:c>
      <x:c r="R2126" t="str">
        <x:v>P00769</x:v>
      </x:c>
      <x:c r="S2126" t="str">
        <x:v>I02125</x:v>
      </x:c>
      <x:c r="T2126" t="str">
        <x:v>R02</x:v>
      </x:c>
      <x:c r="U2126" t="n">
        <x:v>0</x:v>
      </x:c>
      <x:c r="V2126" t="n">
        <x:v>0</x:v>
      </x:c>
    </x:row>
    <x:row r="2127" ht="20" customHeight="1">
      <x:c r="A2127" s="4" t="str">
        <x:v>C02126</x:v>
      </x:c>
      <x:c r="B2127" s="4" t="str">
        <x:v>Property</x:v>
      </x:c>
      <x:c r="C2127" s="4" t="str">
        <x:v>West</x:v>
      </x:c>
      <x:c r="D2127" s="4" t="str">
        <x:v>Flood</x:v>
      </x:c>
      <x:c r="E2127" s="4" t="str">
        <x:v>Low</x:v>
      </x:c>
      <x:c r="F2127" s="10" t="n">
        <x:v>100129.89</x:v>
      </x:c>
      <x:c r="G2127" s="10" t="n">
        <x:v>30346.6</x:v>
      </x:c>
      <x:c r="H2127" s="11" t="n">
        <x:v>3</x:v>
      </x:c>
      <x:c r="I2127" s="11" t="str">
        <x:v>Settled</x:v>
      </x:c>
      <x:c r="J2127" s="11" t="n">
        <x:v>2</x:v>
      </x:c>
      <x:c r="K2127" s="11" t="n">
        <x:v>15</x:v>
      </x:c>
      <x:c r="L2127" s="11" t="n">
        <x:v>0</x:v>
      </x:c>
      <x:c r="M2127" s="4" t="str">
        <x:v>2025-03</x:v>
      </x:c>
      <x:c r="N2127" s="4" t="n">
        <x:f>IF(AND(I2127="Settled",ISNUMBER(K2127)),1,0)</x:f>
        <x:v>1</x:v>
      </x:c>
      <x:c r="O2127" s="4" t="n">
        <x:f>IF(N2127=1,IF(K2127&gt;Summary!$B$5,1,0),"")</x:f>
        <x:v>0</x:v>
      </x:c>
      <x:c r="P2127" s="12" t="n">
        <x:f>IF(AND(ISNUMBER(F2127),ISNUMBER(G2127),G2127&gt;0),F2127/G2127,"")</x:f>
        <x:v>3.2995422880981726</x:v>
      </x:c>
      <x:c r="Q2127" s="14" t="d">
        <x:v>2025-03-26T00:00:00.000Z</x:v>
      </x:c>
      <x:c r="R2127" t="str">
        <x:v>P00198</x:v>
      </x:c>
      <x:c r="S2127" t="str">
        <x:v>I02126</x:v>
      </x:c>
      <x:c r="T2127" t="str">
        <x:v>R03</x:v>
      </x:c>
      <x:c r="U2127" t="n">
        <x:v>0</x:v>
      </x:c>
      <x:c r="V2127" t="n">
        <x:v>0</x:v>
      </x:c>
    </x:row>
    <x:row r="2128" ht="20" customHeight="1">
      <x:c r="A2128" s="4" t="str">
        <x:v>C02127</x:v>
      </x:c>
      <x:c r="B2128" s="4" t="str">
        <x:v>Motor</x:v>
      </x:c>
      <x:c r="C2128" s="4" t="str">
        <x:v>Central</x:v>
      </x:c>
      <x:c r="D2128" s="4" t="str">
        <x:v>Theft</x:v>
      </x:c>
      <x:c r="E2128" s="4" t="str">
        <x:v>Medium</x:v>
      </x:c>
      <x:c r="F2128" s="10" t="n">
        <x:v>50933.7</x:v>
      </x:c>
      <x:c r="G2128" s="10" t="n">
        <x:v>6416.75</x:v>
      </x:c>
      <x:c r="H2128" s="11" t="n">
        <x:v>6</x:v>
      </x:c>
      <x:c r="I2128" s="11" t="str">
        <x:v>Settled</x:v>
      </x:c>
      <x:c r="J2128" s="11" t="n">
        <x:v>5</x:v>
      </x:c>
      <x:c r="K2128" s="11" t="n">
        <x:v>36</x:v>
      </x:c>
      <x:c r="L2128" s="11" t="n">
        <x:v>1</x:v>
      </x:c>
      <x:c r="M2128" s="4" t="str">
        <x:v>2025-08</x:v>
      </x:c>
      <x:c r="N2128" s="4" t="n">
        <x:f>IF(AND(I2128="Settled",ISNUMBER(K2128)),1,0)</x:f>
        <x:v>1</x:v>
      </x:c>
      <x:c r="O2128" s="4" t="n">
        <x:f>IF(N2128=1,IF(K2128&gt;Summary!$B$5,1,0),"")</x:f>
        <x:v>1</x:v>
      </x:c>
      <x:c r="P2128" s="12" t="n">
        <x:f>IF(AND(ISNUMBER(F2128),ISNUMBER(G2128),G2128&gt;0),F2128/G2128,"")</x:f>
        <x:v>7.937616394592277</x:v>
      </x:c>
      <x:c r="Q2128" s="14" t="d">
        <x:v>2025-08-31T00:00:00.000Z</x:v>
      </x:c>
      <x:c r="R2128" t="str">
        <x:v>P00795</x:v>
      </x:c>
      <x:c r="S2128" t="str">
        <x:v>I02127</x:v>
      </x:c>
      <x:c r="T2128" t="str">
        <x:v>R05</x:v>
      </x:c>
      <x:c r="U2128" t="n">
        <x:v>0</x:v>
      </x:c>
      <x:c r="V2128" t="n">
        <x:v>0</x:v>
      </x:c>
    </x:row>
    <x:row r="2129" ht="20" customHeight="1">
      <x:c r="A2129" s="4" t="str">
        <x:v>C02128</x:v>
      </x:c>
      <x:c r="B2129" s="4" t="str">
        <x:v>Motor</x:v>
      </x:c>
      <x:c r="C2129" s="4" t="str">
        <x:v>West</x:v>
      </x:c>
      <x:c r="D2129" s="4" t="str">
        <x:v>Theft</x:v>
      </x:c>
      <x:c r="E2129" s="4" t="str">
        <x:v>Low</x:v>
      </x:c>
      <x:c r="F2129" s="10" t="n">
        <x:v>50271.8</x:v>
      </x:c>
      <x:c r="G2129" s="10" t="n">
        <x:v>10263.7</x:v>
      </x:c>
      <x:c r="H2129" s="11" t="n">
        <x:v>9</x:v>
      </x:c>
      <x:c r="I2129" s="11" t="str">
        <x:v>Settled</x:v>
      </x:c>
      <x:c r="J2129" s="11" t="n">
        <x:v>6</x:v>
      </x:c>
      <x:c r="K2129" s="11" t="n">
        <x:v>32</x:v>
      </x:c>
      <x:c r="L2129" s="11" t="n">
        <x:v>1</x:v>
      </x:c>
      <x:c r="M2129" s="4" t="str">
        <x:v>2025-06</x:v>
      </x:c>
      <x:c r="N2129" s="4" t="n">
        <x:f>IF(AND(I2129="Settled",ISNUMBER(K2129)),1,0)</x:f>
        <x:v>1</x:v>
      </x:c>
      <x:c r="O2129" s="4" t="n">
        <x:f>IF(N2129=1,IF(K2129&gt;Summary!$B$5,1,0),"")</x:f>
        <x:v>1</x:v>
      </x:c>
      <x:c r="P2129" s="12" t="n">
        <x:f>IF(AND(ISNUMBER(F2129),ISNUMBER(G2129),G2129&gt;0),F2129/G2129,"")</x:f>
        <x:v>4.898019232830266</x:v>
      </x:c>
      <x:c r="Q2129" s="14" t="d">
        <x:v>2025-06-21T00:00:00.000Z</x:v>
      </x:c>
      <x:c r="R2129" t="str">
        <x:v>P01155</x:v>
      </x:c>
      <x:c r="S2129" t="str">
        <x:v>I02128</x:v>
      </x:c>
      <x:c r="T2129" t="str">
        <x:v>R03</x:v>
      </x:c>
      <x:c r="U2129" t="n">
        <x:v>0</x:v>
      </x:c>
      <x:c r="V2129" t="n">
        <x:v>0</x:v>
      </x:c>
    </x:row>
    <x:row r="2130" ht="20" customHeight="1">
      <x:c r="A2130" s="4" t="str">
        <x:v>C02129</x:v>
      </x:c>
      <x:c r="B2130" s="4" t="str">
        <x:v>Property</x:v>
      </x:c>
      <x:c r="C2130" s="4" t="str">
        <x:v>South</x:v>
      </x:c>
      <x:c r="D2130" s="4" t="str">
        <x:v>Flood</x:v>
      </x:c>
      <x:c r="E2130" s="4" t="str">
        <x:v>Low</x:v>
      </x:c>
      <x:c r="F2130" s="10" t="n">
        <x:v>75767.53</x:v>
      </x:c>
      <x:c r="G2130" s="10" t="n">
        <x:v>11119.06</x:v>
      </x:c>
      <x:c r="H2130" s="11" t="n">
        <x:v>1</x:v>
      </x:c>
      <x:c r="I2130" s="11" t="str">
        <x:v>Settled</x:v>
      </x:c>
      <x:c r="J2130" s="11" t="n">
        <x:v>4</x:v>
      </x:c>
      <x:c r="K2130" s="11" t="n">
        <x:v>15</x:v>
      </x:c>
      <x:c r="L2130" s="11" t="n">
        <x:v>0</x:v>
      </x:c>
      <x:c r="M2130" s="4" t="str">
        <x:v>2025-02</x:v>
      </x:c>
      <x:c r="N2130" s="4" t="n">
        <x:f>IF(AND(I2130="Settled",ISNUMBER(K2130)),1,0)</x:f>
        <x:v>1</x:v>
      </x:c>
      <x:c r="O2130" s="4" t="n">
        <x:f>IF(N2130=1,IF(K2130&gt;Summary!$B$5,1,0),"")</x:f>
        <x:v>0</x:v>
      </x:c>
      <x:c r="P2130" s="12" t="n">
        <x:f>IF(AND(ISNUMBER(F2130),ISNUMBER(G2130),G2130&gt;0),F2130/G2130,"")</x:f>
        <x:v>6.814202819303071</x:v>
      </x:c>
      <x:c r="Q2130" s="14" t="d">
        <x:v>2025-02-08T00:00:00.000Z</x:v>
      </x:c>
      <x:c r="R2130" t="str">
        <x:v>P00916</x:v>
      </x:c>
      <x:c r="S2130" t="str">
        <x:v>I02129</x:v>
      </x:c>
      <x:c r="T2130" t="str">
        <x:v>R01</x:v>
      </x:c>
      <x:c r="U2130" t="n">
        <x:v>0</x:v>
      </x:c>
      <x:c r="V2130" t="n">
        <x:v>0</x:v>
      </x:c>
    </x:row>
    <x:row r="2131" ht="20" customHeight="1">
      <x:c r="A2131" s="4" t="str">
        <x:v>C02130</x:v>
      </x:c>
      <x:c r="B2131" s="4" t="str">
        <x:v>Motor</x:v>
      </x:c>
      <x:c r="C2131" s="4" t="str">
        <x:v>North</x:v>
      </x:c>
      <x:c r="D2131" s="4" t="str">
        <x:v>Theft</x:v>
      </x:c>
      <x:c r="E2131" s="4" t="str">
        <x:v>Low</x:v>
      </x:c>
      <x:c r="F2131" s="10" t="n">
        <x:v>90702.5</x:v>
      </x:c>
      <x:c r="G2131" s="10" t="n">
        <x:v>8597.36</x:v>
      </x:c>
      <x:c r="H2131" s="11" t="n">
        <x:v>1</x:v>
      </x:c>
      <x:c r="I2131" s="11" t="str">
        <x:v>Settled</x:v>
      </x:c>
      <x:c r="J2131" s="11" t="n">
        <x:v>4</x:v>
      </x:c>
      <x:c r="K2131" s="11" t="n">
        <x:v>15</x:v>
      </x:c>
      <x:c r="L2131" s="11" t="n">
        <x:v>0</x:v>
      </x:c>
      <x:c r="M2131" s="4" t="str">
        <x:v>2025-05</x:v>
      </x:c>
      <x:c r="N2131" s="4" t="n">
        <x:f>IF(AND(I2131="Settled",ISNUMBER(K2131)),1,0)</x:f>
        <x:v>1</x:v>
      </x:c>
      <x:c r="O2131" s="4" t="n">
        <x:f>IF(N2131=1,IF(K2131&gt;Summary!$B$5,1,0),"")</x:f>
        <x:v>0</x:v>
      </x:c>
      <x:c r="P2131" s="12" t="n">
        <x:f>IF(AND(ISNUMBER(F2131),ISNUMBER(G2131),G2131&gt;0),F2131/G2131,"")</x:f>
        <x:v>10.550040942801045</x:v>
      </x:c>
      <x:c r="Q2131" s="14" t="d">
        <x:v>2025-05-16T00:00:00.000Z</x:v>
      </x:c>
      <x:c r="R2131" t="str">
        <x:v>P00891</x:v>
      </x:c>
      <x:c r="S2131" t="str">
        <x:v>I02130</x:v>
      </x:c>
      <x:c r="T2131" t="str">
        <x:v>R02</x:v>
      </x:c>
      <x:c r="U2131" t="n">
        <x:v>0</x:v>
      </x:c>
      <x:c r="V2131" t="n">
        <x:v>0</x:v>
      </x:c>
    </x:row>
    <x:row r="2132" ht="20" customHeight="1">
      <x:c r="A2132" s="4" t="str">
        <x:v>C02131</x:v>
      </x:c>
      <x:c r="B2132" s="4" t="str">
        <x:v>Motor</x:v>
      </x:c>
      <x:c r="C2132" s="4" t="str">
        <x:v>South</x:v>
      </x:c>
      <x:c r="D2132" s="4" t="str">
        <x:v>Collision</x:v>
      </x:c>
      <x:c r="E2132" s="4" t="str">
        <x:v>Low</x:v>
      </x:c>
      <x:c r="F2132" s="10" t="n">
        <x:v>11582.34</x:v>
      </x:c>
      <x:c r="G2132" s="10" t="n">
        <x:v>7762.13</x:v>
      </x:c>
      <x:c r="H2132" s="11" t="n">
        <x:v>5</x:v>
      </x:c>
      <x:c r="I2132" s="11" t="str">
        <x:v>Settled</x:v>
      </x:c>
      <x:c r="J2132" s="11" t="n">
        <x:v>4</x:v>
      </x:c>
      <x:c r="K2132" s="11" t="n">
        <x:v>14</x:v>
      </x:c>
      <x:c r="L2132" s="11" t="n">
        <x:v>0</x:v>
      </x:c>
      <x:c r="M2132" s="4" t="str">
        <x:v>2025-09</x:v>
      </x:c>
      <x:c r="N2132" s="4" t="n">
        <x:f>IF(AND(I2132="Settled",ISNUMBER(K2132)),1,0)</x:f>
        <x:v>1</x:v>
      </x:c>
      <x:c r="O2132" s="4" t="n">
        <x:f>IF(N2132=1,IF(K2132&gt;Summary!$B$5,1,0),"")</x:f>
        <x:v>0</x:v>
      </x:c>
      <x:c r="P2132" s="12" t="n">
        <x:f>IF(AND(ISNUMBER(F2132),ISNUMBER(G2132),G2132&gt;0),F2132/G2132,"")</x:f>
        <x:v>1.4921600127799972</x:v>
      </x:c>
      <x:c r="Q2132" s="14" t="d">
        <x:v>2025-09-24T00:00:00.000Z</x:v>
      </x:c>
      <x:c r="R2132" t="str">
        <x:v>P01464</x:v>
      </x:c>
      <x:c r="S2132" t="str">
        <x:v>I02131</x:v>
      </x:c>
      <x:c r="T2132" t="str">
        <x:v>R01</x:v>
      </x:c>
      <x:c r="U2132" t="n">
        <x:v>0</x:v>
      </x:c>
      <x:c r="V2132" t="n">
        <x:v>0</x:v>
      </x:c>
    </x:row>
    <x:row r="2133" ht="20" customHeight="1">
      <x:c r="A2133" s="4" t="str">
        <x:v>C02132</x:v>
      </x:c>
      <x:c r="B2133" s="4" t="str">
        <x:v>Motor</x:v>
      </x:c>
      <x:c r="C2133" s="4" t="str">
        <x:v>South</x:v>
      </x:c>
      <x:c r="D2133" s="4" t="str">
        <x:v>Collision</x:v>
      </x:c>
      <x:c r="E2133" s="4" t="str">
        <x:v>Low</x:v>
      </x:c>
      <x:c r="F2133" s="10" t="n">
        <x:v>26797.06</x:v>
      </x:c>
      <x:c r="G2133" s="10" t="n">
        <x:v>5957.79</x:v>
      </x:c>
      <x:c r="H2133" s="11" t="n">
        <x:v>3</x:v>
      </x:c>
      <x:c r="I2133" s="11" t="str">
        <x:v>Settled</x:v>
      </x:c>
      <x:c r="J2133" s="11" t="n">
        <x:v>4</x:v>
      </x:c>
      <x:c r="K2133" s="11" t="n">
        <x:v>18</x:v>
      </x:c>
      <x:c r="L2133" s="11" t="n">
        <x:v>0</x:v>
      </x:c>
      <x:c r="M2133" s="4" t="str">
        <x:v>2025-10</x:v>
      </x:c>
      <x:c r="N2133" s="4" t="n">
        <x:f>IF(AND(I2133="Settled",ISNUMBER(K2133)),1,0)</x:f>
        <x:v>1</x:v>
      </x:c>
      <x:c r="O2133" s="4" t="n">
        <x:f>IF(N2133=1,IF(K2133&gt;Summary!$B$5,1,0),"")</x:f>
        <x:v>0</x:v>
      </x:c>
      <x:c r="P2133" s="12" t="n">
        <x:f>IF(AND(ISNUMBER(F2133),ISNUMBER(G2133),G2133&gt;0),F2133/G2133,"")</x:f>
        <x:v>4.497818822079999</x:v>
      </x:c>
      <x:c r="Q2133" s="14" t="d">
        <x:v>2025-10-20T00:00:00.000Z</x:v>
      </x:c>
      <x:c r="R2133" t="str">
        <x:v>P00375</x:v>
      </x:c>
      <x:c r="S2133" t="str">
        <x:v>I02132</x:v>
      </x:c>
      <x:c r="T2133" t="str">
        <x:v>R01</x:v>
      </x:c>
      <x:c r="U2133" t="n">
        <x:v>0</x:v>
      </x:c>
      <x:c r="V2133" t="n">
        <x:v>0</x:v>
      </x:c>
    </x:row>
    <x:row r="2134" ht="20" customHeight="1">
      <x:c r="A2134" s="4" t="str">
        <x:v>C02133</x:v>
      </x:c>
      <x:c r="B2134" s="4" t="str">
        <x:v>Motor</x:v>
      </x:c>
      <x:c r="C2134" s="4" t="str">
        <x:v>South</x:v>
      </x:c>
      <x:c r="D2134" s="4" t="str">
        <x:v>Theft</x:v>
      </x:c>
      <x:c r="E2134" s="4" t="str">
        <x:v>Medium</x:v>
      </x:c>
      <x:c r="F2134" s="10" t="n">
        <x:v>50609.13</x:v>
      </x:c>
      <x:c r="G2134" s="10" t="n">
        <x:v>12488.54</x:v>
      </x:c>
      <x:c r="H2134" s="11" t="n">
        <x:v>6</x:v>
      </x:c>
      <x:c r="I2134" s="11" t="str">
        <x:v>Settled</x:v>
      </x:c>
      <x:c r="J2134" s="11" t="n">
        <x:v>6</x:v>
      </x:c>
      <x:c r="K2134" s="11" t="n">
        <x:v>32</x:v>
      </x:c>
      <x:c r="L2134" s="11" t="n">
        <x:v>1</x:v>
      </x:c>
      <x:c r="M2134" s="4" t="str">
        <x:v>2025-04</x:v>
      </x:c>
      <x:c r="N2134" s="4" t="n">
        <x:f>IF(AND(I2134="Settled",ISNUMBER(K2134)),1,0)</x:f>
        <x:v>1</x:v>
      </x:c>
      <x:c r="O2134" s="4" t="n">
        <x:f>IF(N2134=1,IF(K2134&gt;Summary!$B$5,1,0),"")</x:f>
        <x:v>1</x:v>
      </x:c>
      <x:c r="P2134" s="12" t="n">
        <x:f>IF(AND(ISNUMBER(F2134),ISNUMBER(G2134),G2134&gt;0),F2134/G2134,"")</x:f>
        <x:v>4.052445682201442</x:v>
      </x:c>
      <x:c r="Q2134" s="14" t="d">
        <x:v>2025-04-16T00:00:00.000Z</x:v>
      </x:c>
      <x:c r="R2134" t="str">
        <x:v>P00480</x:v>
      </x:c>
      <x:c r="S2134" t="str">
        <x:v>I02133</x:v>
      </x:c>
      <x:c r="T2134" t="str">
        <x:v>R01</x:v>
      </x:c>
      <x:c r="U2134" t="n">
        <x:v>0</x:v>
      </x:c>
      <x:c r="V2134" t="n">
        <x:v>0</x:v>
      </x:c>
    </x:row>
    <x:row r="2135" ht="20" customHeight="1">
      <x:c r="A2135" s="4" t="str">
        <x:v>C02134</x:v>
      </x:c>
      <x:c r="B2135" s="4" t="str">
        <x:v>Motor</x:v>
      </x:c>
      <x:c r="C2135" s="4" t="str">
        <x:v>East</x:v>
      </x:c>
      <x:c r="D2135" s="4" t="str">
        <x:v>Collision</x:v>
      </x:c>
      <x:c r="E2135" s="4" t="str">
        <x:v>Medium</x:v>
      </x:c>
      <x:c r="F2135" s="10" t="n">
        <x:v>60984.32</x:v>
      </x:c>
      <x:c r="G2135" s="10" t="n">
        <x:v>4252.9</x:v>
      </x:c>
      <x:c r="H2135" s="11" t="n">
        <x:v>7</x:v>
      </x:c>
      <x:c r="I2135" s="11" t="str">
        <x:v>Settled</x:v>
      </x:c>
      <x:c r="J2135" s="11" t="n">
        <x:v>2</x:v>
      </x:c>
      <x:c r="K2135" s="11" t="n">
        <x:v>18</x:v>
      </x:c>
      <x:c r="L2135" s="11" t="n">
        <x:v>0</x:v>
      </x:c>
      <x:c r="M2135" s="4" t="str">
        <x:v>2025-04</x:v>
      </x:c>
      <x:c r="N2135" s="4" t="n">
        <x:f>IF(AND(I2135="Settled",ISNUMBER(K2135)),1,0)</x:f>
        <x:v>1</x:v>
      </x:c>
      <x:c r="O2135" s="4" t="n">
        <x:f>IF(N2135=1,IF(K2135&gt;Summary!$B$5,1,0),"")</x:f>
        <x:v>0</x:v>
      </x:c>
      <x:c r="P2135" s="12" t="n">
        <x:f>IF(AND(ISNUMBER(F2135),ISNUMBER(G2135),G2135&gt;0),F2135/G2135,"")</x:f>
        <x:v>14.339467187095865</x:v>
      </x:c>
      <x:c r="Q2135" s="14" t="d">
        <x:v>2025-04-19T00:00:00.000Z</x:v>
      </x:c>
      <x:c r="R2135" t="str">
        <x:v>P00997</x:v>
      </x:c>
      <x:c r="S2135" t="str">
        <x:v>I02134</x:v>
      </x:c>
      <x:c r="T2135" t="str">
        <x:v>R04</x:v>
      </x:c>
      <x:c r="U2135" t="n">
        <x:v>0</x:v>
      </x:c>
      <x:c r="V2135" t="n">
        <x:v>0</x:v>
      </x:c>
    </x:row>
    <x:row r="2136" ht="20" customHeight="1">
      <x:c r="A2136" s="4" t="str">
        <x:v>C02135</x:v>
      </x:c>
      <x:c r="B2136" s="4" t="str">
        <x:v>Motor</x:v>
      </x:c>
      <x:c r="C2136" s="4" t="str">
        <x:v>North</x:v>
      </x:c>
      <x:c r="D2136" s="4" t="str">
        <x:v>Collision</x:v>
      </x:c>
      <x:c r="E2136" s="4" t="str">
        <x:v>Low</x:v>
      </x:c>
      <x:c r="F2136" s="10" t="n">
        <x:v>17519.39</x:v>
      </x:c>
      <x:c r="G2136" s="10" t="n">
        <x:v>11804.82</x:v>
      </x:c>
      <x:c r="H2136" s="11" t="n">
        <x:v>3</x:v>
      </x:c>
      <x:c r="I2136" s="11" t="str">
        <x:v>Rejected</x:v>
      </x:c>
      <x:c r="J2136" s="11" t="n">
        <x:v>2</x:v>
      </x:c>
      <x:c r="K2136" s="11"/>
      <x:c r="L2136" s="11" t="n">
        <x:v>0</x:v>
      </x:c>
      <x:c r="M2136" s="4" t="str">
        <x:v>2025-09</x:v>
      </x:c>
      <x:c r="N2136" s="4" t="n">
        <x:f>IF(AND(I2136="Settled",ISNUMBER(K2136)),1,0)</x:f>
        <x:v>0</x:v>
      </x:c>
      <x:c r="O2136" s="4" t="str">
        <x:f>IF(N2136=1,IF(K2136&gt;Summary!$B$5,1,0),"")</x:f>
      </x:c>
      <x:c r="P2136" s="12" t="n">
        <x:f>IF(AND(ISNUMBER(F2136),ISNUMBER(G2136),G2136&gt;0),F2136/G2136,"")</x:f>
        <x:v>1.484087855638629</x:v>
      </x:c>
      <x:c r="Q2136" s="14" t="d">
        <x:v>2025-09-24T00:00:00.000Z</x:v>
      </x:c>
      <x:c r="R2136" t="str">
        <x:v>P00769</x:v>
      </x:c>
      <x:c r="S2136" t="str">
        <x:v>I02135</x:v>
      </x:c>
      <x:c r="T2136" t="str">
        <x:v>R02</x:v>
      </x:c>
      <x:c r="U2136" t="n">
        <x:v>0</x:v>
      </x:c>
      <x:c r="V2136" t="n">
        <x:v>0</x:v>
      </x:c>
    </x:row>
    <x:row r="2137" ht="20" customHeight="1">
      <x:c r="A2137" s="4" t="str">
        <x:v>C02136</x:v>
      </x:c>
      <x:c r="B2137" s="4" t="str">
        <x:v>Motor</x:v>
      </x:c>
      <x:c r="C2137" s="4" t="str">
        <x:v>South</x:v>
      </x:c>
      <x:c r="D2137" s="4" t="str">
        <x:v>Collision</x:v>
      </x:c>
      <x:c r="E2137" s="4" t="str">
        <x:v>High</x:v>
      </x:c>
      <x:c r="F2137" s="10" t="n">
        <x:v>136879.83</x:v>
      </x:c>
      <x:c r="G2137" s="10" t="n">
        <x:v>10729.93</x:v>
      </x:c>
      <x:c r="H2137" s="11" t="n">
        <x:v>10</x:v>
      </x:c>
      <x:c r="I2137" s="11" t="str">
        <x:v>Settled</x:v>
      </x:c>
      <x:c r="J2137" s="11" t="n">
        <x:v>4</x:v>
      </x:c>
      <x:c r="K2137" s="11" t="n">
        <x:v>37</x:v>
      </x:c>
      <x:c r="L2137" s="11" t="n">
        <x:v>1</x:v>
      </x:c>
      <x:c r="M2137" s="4" t="str">
        <x:v>2025-06</x:v>
      </x:c>
      <x:c r="N2137" s="4" t="n">
        <x:f>IF(AND(I2137="Settled",ISNUMBER(K2137)),1,0)</x:f>
        <x:v>1</x:v>
      </x:c>
      <x:c r="O2137" s="4" t="n">
        <x:f>IF(N2137=1,IF(K2137&gt;Summary!$B$5,1,0),"")</x:f>
        <x:v>1</x:v>
      </x:c>
      <x:c r="P2137" s="12" t="n">
        <x:f>IF(AND(ISNUMBER(F2137),ISNUMBER(G2137),G2137&gt;0),F2137/G2137,"")</x:f>
        <x:v>12.75682413585177</x:v>
      </x:c>
      <x:c r="Q2137" s="14" t="d">
        <x:v>2025-06-04T00:00:00.000Z</x:v>
      </x:c>
      <x:c r="R2137" t="str">
        <x:v>P01567</x:v>
      </x:c>
      <x:c r="S2137" t="str">
        <x:v>I02136</x:v>
      </x:c>
      <x:c r="T2137" t="str">
        <x:v>R01</x:v>
      </x:c>
      <x:c r="U2137" t="n">
        <x:v>0</x:v>
      </x:c>
      <x:c r="V2137" t="n">
        <x:v>0</x:v>
      </x:c>
    </x:row>
    <x:row r="2138" ht="20" customHeight="1">
      <x:c r="A2138" s="4" t="str">
        <x:v>C02137</x:v>
      </x:c>
      <x:c r="B2138" s="4" t="str">
        <x:v>Motor</x:v>
      </x:c>
      <x:c r="C2138" s="4" t="str">
        <x:v>West</x:v>
      </x:c>
      <x:c r="D2138" s="4" t="str">
        <x:v>Collision</x:v>
      </x:c>
      <x:c r="E2138" s="4" t="str">
        <x:v>Medium</x:v>
      </x:c>
      <x:c r="F2138" s="10" t="n">
        <x:v>21179.44</x:v>
      </x:c>
      <x:c r="G2138" s="10" t="n">
        <x:v>5403.33</x:v>
      </x:c>
      <x:c r="H2138" s="11" t="n">
        <x:v>3</x:v>
      </x:c>
      <x:c r="I2138" s="11" t="str">
        <x:v>Settled</x:v>
      </x:c>
      <x:c r="J2138" s="11" t="n">
        <x:v>2</x:v>
      </x:c>
      <x:c r="K2138" s="11" t="n">
        <x:v>22</x:v>
      </x:c>
      <x:c r="L2138" s="11" t="n">
        <x:v>0</x:v>
      </x:c>
      <x:c r="M2138" s="4" t="str">
        <x:v>2025-01</x:v>
      </x:c>
      <x:c r="N2138" s="4" t="n">
        <x:f>IF(AND(I2138="Settled",ISNUMBER(K2138)),1,0)</x:f>
        <x:v>1</x:v>
      </x:c>
      <x:c r="O2138" s="4" t="n">
        <x:f>IF(N2138=1,IF(K2138&gt;Summary!$B$5,1,0),"")</x:f>
        <x:v>0</x:v>
      </x:c>
      <x:c r="P2138" s="12" t="n">
        <x:f>IF(AND(ISNUMBER(F2138),ISNUMBER(G2138),G2138&gt;0),F2138/G2138,"")</x:f>
        <x:v>3.9197013693407583</x:v>
      </x:c>
      <x:c r="Q2138" s="14" t="d">
        <x:v>2025-01-26T00:00:00.000Z</x:v>
      </x:c>
      <x:c r="R2138" t="str">
        <x:v>P00096</x:v>
      </x:c>
      <x:c r="S2138" t="str">
        <x:v>I02137</x:v>
      </x:c>
      <x:c r="T2138" t="str">
        <x:v>R03</x:v>
      </x:c>
      <x:c r="U2138" t="n">
        <x:v>0</x:v>
      </x:c>
      <x:c r="V2138" t="n">
        <x:v>0</x:v>
      </x:c>
    </x:row>
    <x:row r="2139" ht="20" customHeight="1">
      <x:c r="A2139" s="4" t="str">
        <x:v>C02138</x:v>
      </x:c>
      <x:c r="B2139" s="4" t="str">
        <x:v>Motor</x:v>
      </x:c>
      <x:c r="C2139" s="4" t="str">
        <x:v>Central</x:v>
      </x:c>
      <x:c r="D2139" s="4" t="str">
        <x:v>Collision</x:v>
      </x:c>
      <x:c r="E2139" s="4" t="str">
        <x:v>High</x:v>
      </x:c>
      <x:c r="F2139" s="10" t="n">
        <x:v>162661.3</x:v>
      </x:c>
      <x:c r="G2139" s="10" t="n">
        <x:v>14515.3</x:v>
      </x:c>
      <x:c r="H2139" s="11" t="n">
        <x:v>1</x:v>
      </x:c>
      <x:c r="I2139" s="11" t="str">
        <x:v>Settled</x:v>
      </x:c>
      <x:c r="J2139" s="11" t="n">
        <x:v>5</x:v>
      </x:c>
      <x:c r="K2139" s="11" t="n">
        <x:v>37</x:v>
      </x:c>
      <x:c r="L2139" s="11" t="n">
        <x:v>1</x:v>
      </x:c>
      <x:c r="M2139" s="4" t="str">
        <x:v>2025-02</x:v>
      </x:c>
      <x:c r="N2139" s="4" t="n">
        <x:f>IF(AND(I2139="Settled",ISNUMBER(K2139)),1,0)</x:f>
        <x:v>1</x:v>
      </x:c>
      <x:c r="O2139" s="4" t="n">
        <x:f>IF(N2139=1,IF(K2139&gt;Summary!$B$5,1,0),"")</x:f>
        <x:v>1</x:v>
      </x:c>
      <x:c r="P2139" s="12" t="n">
        <x:f>IF(AND(ISNUMBER(F2139),ISNUMBER(G2139),G2139&gt;0),F2139/G2139,"")</x:f>
        <x:v>11.206196220539706</x:v>
      </x:c>
      <x:c r="Q2139" s="14" t="d">
        <x:v>2025-02-14T00:00:00.000Z</x:v>
      </x:c>
      <x:c r="R2139" t="str">
        <x:v>P00196</x:v>
      </x:c>
      <x:c r="S2139" t="str">
        <x:v>I02138</x:v>
      </x:c>
      <x:c r="T2139" t="str">
        <x:v>R05</x:v>
      </x:c>
      <x:c r="U2139" t="n">
        <x:v>0</x:v>
      </x:c>
      <x:c r="V2139" t="n">
        <x:v>0</x:v>
      </x:c>
    </x:row>
    <x:row r="2140" ht="20" customHeight="1">
      <x:c r="A2140" s="4" t="str">
        <x:v>C02139</x:v>
      </x:c>
      <x:c r="B2140" s="4" t="str">
        <x:v>Motor</x:v>
      </x:c>
      <x:c r="C2140" s="4" t="str">
        <x:v>East</x:v>
      </x:c>
      <x:c r="D2140" s="4" t="str">
        <x:v>Glass Damage</x:v>
      </x:c>
      <x:c r="E2140" s="4" t="str">
        <x:v>Medium</x:v>
      </x:c>
      <x:c r="F2140" s="10" t="n">
        <x:v>12881.03</x:v>
      </x:c>
      <x:c r="G2140" s="10" t="n">
        <x:v>6827.55</x:v>
      </x:c>
      <x:c r="H2140" s="11" t="n">
        <x:v>7</x:v>
      </x:c>
      <x:c r="I2140" s="11" t="str">
        <x:v>Settled</x:v>
      </x:c>
      <x:c r="J2140" s="11" t="n">
        <x:v>3</x:v>
      </x:c>
      <x:c r="K2140" s="11" t="n">
        <x:v>26</x:v>
      </x:c>
      <x:c r="L2140" s="11" t="n">
        <x:v>0</x:v>
      </x:c>
      <x:c r="M2140" s="4" t="str">
        <x:v>2025-05</x:v>
      </x:c>
      <x:c r="N2140" s="4" t="n">
        <x:f>IF(AND(I2140="Settled",ISNUMBER(K2140)),1,0)</x:f>
        <x:v>1</x:v>
      </x:c>
      <x:c r="O2140" s="4" t="n">
        <x:f>IF(N2140=1,IF(K2140&gt;Summary!$B$5,1,0),"")</x:f>
        <x:v>0</x:v>
      </x:c>
      <x:c r="P2140" s="12" t="n">
        <x:f>IF(AND(ISNUMBER(F2140),ISNUMBER(G2140),G2140&gt;0),F2140/G2140,"")</x:f>
        <x:v>1.8866255098827545</x:v>
      </x:c>
      <x:c r="Q2140" s="14" t="d">
        <x:v>2025-05-17T00:00:00.000Z</x:v>
      </x:c>
      <x:c r="R2140" t="str">
        <x:v>P00548</x:v>
      </x:c>
      <x:c r="S2140" t="str">
        <x:v>I02139</x:v>
      </x:c>
      <x:c r="T2140" t="str">
        <x:v>R04</x:v>
      </x:c>
      <x:c r="U2140" t="n">
        <x:v>0</x:v>
      </x:c>
      <x:c r="V2140" t="n">
        <x:v>0</x:v>
      </x:c>
    </x:row>
    <x:row r="2141" ht="20" customHeight="1">
      <x:c r="A2141" s="4" t="str">
        <x:v>C02140</x:v>
      </x:c>
      <x:c r="B2141" s="4" t="str">
        <x:v>Motor</x:v>
      </x:c>
      <x:c r="C2141" s="4" t="str">
        <x:v>South</x:v>
      </x:c>
      <x:c r="D2141" s="4" t="str">
        <x:v>Collision</x:v>
      </x:c>
      <x:c r="E2141" s="4" t="str">
        <x:v>Low</x:v>
      </x:c>
      <x:c r="F2141" s="10" t="n">
        <x:v>21437.15</x:v>
      </x:c>
      <x:c r="G2141" s="10" t="n">
        <x:v>9027.47</x:v>
      </x:c>
      <x:c r="H2141" s="11" t="n">
        <x:v>2</x:v>
      </x:c>
      <x:c r="I2141" s="11" t="str">
        <x:v>Rejected</x:v>
      </x:c>
      <x:c r="J2141" s="11" t="n">
        <x:v>4</x:v>
      </x:c>
      <x:c r="K2141" s="11"/>
      <x:c r="L2141" s="11" t="n">
        <x:v>0</x:v>
      </x:c>
      <x:c r="M2141" s="4" t="str">
        <x:v>2025-04</x:v>
      </x:c>
      <x:c r="N2141" s="4" t="n">
        <x:f>IF(AND(I2141="Settled",ISNUMBER(K2141)),1,0)</x:f>
        <x:v>0</x:v>
      </x:c>
      <x:c r="O2141" s="4" t="str">
        <x:f>IF(N2141=1,IF(K2141&gt;Summary!$B$5,1,0),"")</x:f>
      </x:c>
      <x:c r="P2141" s="12" t="n">
        <x:f>IF(AND(ISNUMBER(F2141),ISNUMBER(G2141),G2141&gt;0),F2141/G2141,"")</x:f>
        <x:v>2.3746575729412562</x:v>
      </x:c>
      <x:c r="Q2141" s="14" t="d">
        <x:v>2025-04-09T00:00:00.000Z</x:v>
      </x:c>
      <x:c r="R2141" t="str">
        <x:v>P00734</x:v>
      </x:c>
      <x:c r="S2141" t="str">
        <x:v>I02140</x:v>
      </x:c>
      <x:c r="T2141" t="str">
        <x:v>R01</x:v>
      </x:c>
      <x:c r="U2141" t="n">
        <x:v>0</x:v>
      </x:c>
      <x:c r="V2141" t="n">
        <x:v>0</x:v>
      </x:c>
    </x:row>
    <x:row r="2142" ht="20" customHeight="1">
      <x:c r="A2142" s="4" t="str">
        <x:v>C02141</x:v>
      </x:c>
      <x:c r="B2142" s="4" t="str">
        <x:v>Motor</x:v>
      </x:c>
      <x:c r="C2142" s="4" t="str">
        <x:v>South</x:v>
      </x:c>
      <x:c r="D2142" s="4" t="str">
        <x:v>Glass Damage</x:v>
      </x:c>
      <x:c r="E2142" s="4" t="str">
        <x:v>High</x:v>
      </x:c>
      <x:c r="F2142" s="10" t="n">
        <x:v>76840.11</x:v>
      </x:c>
      <x:c r="G2142" s="10" t="n">
        <x:v>6035.33</x:v>
      </x:c>
      <x:c r="H2142" s="11" t="n">
        <x:v>8</x:v>
      </x:c>
      <x:c r="I2142" s="11" t="str">
        <x:v>Settled</x:v>
      </x:c>
      <x:c r="J2142" s="11" t="n">
        <x:v>3</x:v>
      </x:c>
      <x:c r="K2142" s="11" t="n">
        <x:v>24</x:v>
      </x:c>
      <x:c r="L2142" s="11" t="n">
        <x:v>0</x:v>
      </x:c>
      <x:c r="M2142" s="4" t="str">
        <x:v>2025-02</x:v>
      </x:c>
      <x:c r="N2142" s="4" t="n">
        <x:f>IF(AND(I2142="Settled",ISNUMBER(K2142)),1,0)</x:f>
        <x:v>1</x:v>
      </x:c>
      <x:c r="O2142" s="4" t="n">
        <x:f>IF(N2142=1,IF(K2142&gt;Summary!$B$5,1,0),"")</x:f>
        <x:v>0</x:v>
      </x:c>
      <x:c r="P2142" s="12" t="n">
        <x:f>IF(AND(ISNUMBER(F2142),ISNUMBER(G2142),G2142&gt;0),F2142/G2142,"")</x:f>
        <x:v>12.731716409873197</x:v>
      </x:c>
      <x:c r="Q2142" s="14" t="d">
        <x:v>2025-02-13T00:00:00.000Z</x:v>
      </x:c>
      <x:c r="R2142" t="str">
        <x:v>P01425</x:v>
      </x:c>
      <x:c r="S2142" t="str">
        <x:v>I02141</x:v>
      </x:c>
      <x:c r="T2142" t="str">
        <x:v>R01</x:v>
      </x:c>
      <x:c r="U2142" t="n">
        <x:v>0</x:v>
      </x:c>
      <x:c r="V2142" t="n">
        <x:v>0</x:v>
      </x:c>
    </x:row>
    <x:row r="2143" ht="20" customHeight="1">
      <x:c r="A2143" s="4" t="str">
        <x:v>C02142</x:v>
      </x:c>
      <x:c r="B2143" s="4" t="str">
        <x:v>Motor</x:v>
      </x:c>
      <x:c r="C2143" s="4" t="str">
        <x:v>North</x:v>
      </x:c>
      <x:c r="D2143" s="4" t="str">
        <x:v>Collision</x:v>
      </x:c>
      <x:c r="E2143" s="4" t="str">
        <x:v>High</x:v>
      </x:c>
      <x:c r="F2143" s="10" t="n">
        <x:v>85202.41</x:v>
      </x:c>
      <x:c r="G2143" s="10" t="n">
        <x:v>14664.62</x:v>
      </x:c>
      <x:c r="H2143" s="11" t="n">
        <x:v>3</x:v>
      </x:c>
      <x:c r="I2143" s="11" t="str">
        <x:v>Pending</x:v>
      </x:c>
      <x:c r="J2143" s="11" t="n">
        <x:v>6</x:v>
      </x:c>
      <x:c r="K2143" s="11"/>
      <x:c r="L2143" s="11" t="n">
        <x:v>1</x:v>
      </x:c>
      <x:c r="M2143" s="4" t="str">
        <x:v>2025-10</x:v>
      </x:c>
      <x:c r="N2143" s="4" t="n">
        <x:f>IF(AND(I2143="Settled",ISNUMBER(K2143)),1,0)</x:f>
        <x:v>0</x:v>
      </x:c>
      <x:c r="O2143" s="4" t="str">
        <x:f>IF(N2143=1,IF(K2143&gt;Summary!$B$5,1,0),"")</x:f>
      </x:c>
      <x:c r="P2143" s="12" t="n">
        <x:f>IF(AND(ISNUMBER(F2143),ISNUMBER(G2143),G2143&gt;0),F2143/G2143,"")</x:f>
        <x:v>5.8100659955730185</x:v>
      </x:c>
      <x:c r="Q2143" s="14" t="d">
        <x:v>2025-10-13T00:00:00.000Z</x:v>
      </x:c>
      <x:c r="R2143" t="str">
        <x:v>P00791</x:v>
      </x:c>
      <x:c r="S2143" t="str">
        <x:v>I02142</x:v>
      </x:c>
      <x:c r="T2143" t="str">
        <x:v>R02</x:v>
      </x:c>
      <x:c r="U2143" t="n">
        <x:v>0</x:v>
      </x:c>
      <x:c r="V2143" t="n">
        <x:v>0</x:v>
      </x:c>
    </x:row>
    <x:row r="2144" ht="20" customHeight="1">
      <x:c r="A2144" s="4" t="str">
        <x:v>C02143</x:v>
      </x:c>
      <x:c r="B2144" s="4" t="str">
        <x:v>Motor</x:v>
      </x:c>
      <x:c r="C2144" s="4" t="str">
        <x:v>Central</x:v>
      </x:c>
      <x:c r="D2144" s="4" t="str">
        <x:v>Glass Damage</x:v>
      </x:c>
      <x:c r="E2144" s="4" t="str">
        <x:v>Medium</x:v>
      </x:c>
      <x:c r="F2144" s="10" t="n">
        <x:v>13883.05</x:v>
      </x:c>
      <x:c r="G2144" s="10" t="n">
        <x:v>14015.46</x:v>
      </x:c>
      <x:c r="H2144" s="11" t="n">
        <x:v>10</x:v>
      </x:c>
      <x:c r="I2144" s="11" t="str">
        <x:v>Rejected</x:v>
      </x:c>
      <x:c r="J2144" s="11" t="n">
        <x:v>3</x:v>
      </x:c>
      <x:c r="K2144" s="11"/>
      <x:c r="L2144" s="11" t="n">
        <x:v>0</x:v>
      </x:c>
      <x:c r="M2144" s="4" t="str">
        <x:v>2025-06</x:v>
      </x:c>
      <x:c r="N2144" s="4" t="n">
        <x:f>IF(AND(I2144="Settled",ISNUMBER(K2144)),1,0)</x:f>
        <x:v>0</x:v>
      </x:c>
      <x:c r="O2144" s="4" t="str">
        <x:f>IF(N2144=1,IF(K2144&gt;Summary!$B$5,1,0),"")</x:f>
      </x:c>
      <x:c r="P2144" s="12" t="n">
        <x:f>IF(AND(ISNUMBER(F2144),ISNUMBER(G2144),G2144&gt;0),F2144/G2144,"")</x:f>
        <x:v>0.9905525755130407</x:v>
      </x:c>
      <x:c r="Q2144" s="14" t="d">
        <x:v>2025-06-17T00:00:00.000Z</x:v>
      </x:c>
      <x:c r="R2144" t="str">
        <x:v>P00700</x:v>
      </x:c>
      <x:c r="S2144" t="str">
        <x:v>I02143</x:v>
      </x:c>
      <x:c r="T2144" t="str">
        <x:v>R05</x:v>
      </x:c>
      <x:c r="U2144" t="n">
        <x:v>0</x:v>
      </x:c>
      <x:c r="V2144" t="n">
        <x:v>0</x:v>
      </x:c>
    </x:row>
    <x:row r="2145" ht="20" customHeight="1">
      <x:c r="A2145" s="4" t="str">
        <x:v>C02144</x:v>
      </x:c>
      <x:c r="B2145" s="4" t="str">
        <x:v>Motor</x:v>
      </x:c>
      <x:c r="C2145" s="4" t="str">
        <x:v>West</x:v>
      </x:c>
      <x:c r="D2145" s="4" t="str">
        <x:v>Collision</x:v>
      </x:c>
      <x:c r="E2145" s="4" t="str">
        <x:v>Medium</x:v>
      </x:c>
      <x:c r="F2145" s="10" t="n">
        <x:v>48611.78</x:v>
      </x:c>
      <x:c r="G2145" s="10" t="n">
        <x:v>16110.69</x:v>
      </x:c>
      <x:c r="H2145" s="11" t="n">
        <x:v>4</x:v>
      </x:c>
      <x:c r="I2145" s="11" t="str">
        <x:v>Pending</x:v>
      </x:c>
      <x:c r="J2145" s="11" t="n">
        <x:v>4</x:v>
      </x:c>
      <x:c r="K2145" s="11"/>
      <x:c r="L2145" s="11" t="n">
        <x:v>0</x:v>
      </x:c>
      <x:c r="M2145" s="4" t="str">
        <x:v>2025-09</x:v>
      </x:c>
      <x:c r="N2145" s="4" t="n">
        <x:f>IF(AND(I2145="Settled",ISNUMBER(K2145)),1,0)</x:f>
        <x:v>0</x:v>
      </x:c>
      <x:c r="O2145" s="4" t="str">
        <x:f>IF(N2145=1,IF(K2145&gt;Summary!$B$5,1,0),"")</x:f>
      </x:c>
      <x:c r="P2145" s="12" t="n">
        <x:f>IF(AND(ISNUMBER(F2145),ISNUMBER(G2145),G2145&gt;0),F2145/G2145,"")</x:f>
        <x:v>3.0173617641454213</x:v>
      </x:c>
      <x:c r="Q2145" s="14" t="d">
        <x:v>2025-09-16T00:00:00.000Z</x:v>
      </x:c>
      <x:c r="R2145" t="str">
        <x:v>P00267</x:v>
      </x:c>
      <x:c r="S2145" t="str">
        <x:v>I02144</x:v>
      </x:c>
      <x:c r="T2145" t="str">
        <x:v>R03</x:v>
      </x:c>
      <x:c r="U2145" t="n">
        <x:v>0</x:v>
      </x:c>
      <x:c r="V2145" t="n">
        <x:v>0</x:v>
      </x:c>
    </x:row>
    <x:row r="2146" ht="20" customHeight="1">
      <x:c r="A2146" s="4" t="str">
        <x:v>C02145</x:v>
      </x:c>
      <x:c r="B2146" s="4" t="str">
        <x:v>Property</x:v>
      </x:c>
      <x:c r="C2146" s="4" t="str">
        <x:v>North</x:v>
      </x:c>
      <x:c r="D2146" s="4" t="str">
        <x:v>Fire</x:v>
      </x:c>
      <x:c r="E2146" s="4" t="str">
        <x:v>Medium</x:v>
      </x:c>
      <x:c r="F2146" s="10" t="n">
        <x:v>205189.28</x:v>
      </x:c>
      <x:c r="G2146" s="10" t="n">
        <x:v>17417.03</x:v>
      </x:c>
      <x:c r="H2146" s="11" t="n">
        <x:v>7</x:v>
      </x:c>
      <x:c r="I2146" s="11" t="str">
        <x:v>Settled</x:v>
      </x:c>
      <x:c r="J2146" s="11" t="n">
        <x:v>6</x:v>
      </x:c>
      <x:c r="K2146" s="11" t="n">
        <x:v>37</x:v>
      </x:c>
      <x:c r="L2146" s="11" t="n">
        <x:v>1</x:v>
      </x:c>
      <x:c r="M2146" s="4" t="str">
        <x:v>2025-01</x:v>
      </x:c>
      <x:c r="N2146" s="4" t="n">
        <x:f>IF(AND(I2146="Settled",ISNUMBER(K2146)),1,0)</x:f>
        <x:v>1</x:v>
      </x:c>
      <x:c r="O2146" s="4" t="n">
        <x:f>IF(N2146=1,IF(K2146&gt;Summary!$B$5,1,0),"")</x:f>
        <x:v>1</x:v>
      </x:c>
      <x:c r="P2146" s="12" t="n">
        <x:f>IF(AND(ISNUMBER(F2146),ISNUMBER(G2146),G2146&gt;0),F2146/G2146,"")</x:f>
        <x:v>11.780956914008875</x:v>
      </x:c>
      <x:c r="Q2146" s="14" t="d">
        <x:v>2025-01-01T00:00:00.000Z</x:v>
      </x:c>
      <x:c r="R2146" t="str">
        <x:v>P00695</x:v>
      </x:c>
      <x:c r="S2146" t="str">
        <x:v>I02145</x:v>
      </x:c>
      <x:c r="T2146" t="str">
        <x:v>R02</x:v>
      </x:c>
      <x:c r="U2146" t="n">
        <x:v>0</x:v>
      </x:c>
      <x:c r="V2146" t="n">
        <x:v>0</x:v>
      </x:c>
    </x:row>
    <x:row r="2147" ht="20" customHeight="1">
      <x:c r="A2147" s="4" t="str">
        <x:v>C02146</x:v>
      </x:c>
      <x:c r="B2147" s="4" t="str">
        <x:v>Motor</x:v>
      </x:c>
      <x:c r="C2147" s="4" t="str">
        <x:v>East</x:v>
      </x:c>
      <x:c r="D2147" s="4" t="str">
        <x:v>Collision</x:v>
      </x:c>
      <x:c r="E2147" s="4" t="str">
        <x:v>Medium</x:v>
      </x:c>
      <x:c r="F2147" s="10" t="n">
        <x:v>156133.14</x:v>
      </x:c>
      <x:c r="G2147" s="10" t="n">
        <x:v>7292.01</x:v>
      </x:c>
      <x:c r="H2147" s="11" t="n">
        <x:v>3</x:v>
      </x:c>
      <x:c r="I2147" s="11" t="str">
        <x:v>Pending</x:v>
      </x:c>
      <x:c r="J2147" s="11" t="n">
        <x:v>3</x:v>
      </x:c>
      <x:c r="K2147" s="11"/>
      <x:c r="L2147" s="11" t="n">
        <x:v>0</x:v>
      </x:c>
      <x:c r="M2147" s="4" t="str">
        <x:v>2025-05</x:v>
      </x:c>
      <x:c r="N2147" s="4" t="n">
        <x:f>IF(AND(I2147="Settled",ISNUMBER(K2147)),1,0)</x:f>
        <x:v>0</x:v>
      </x:c>
      <x:c r="O2147" s="4" t="str">
        <x:f>IF(N2147=1,IF(K2147&gt;Summary!$B$5,1,0),"")</x:f>
      </x:c>
      <x:c r="P2147" s="12" t="n">
        <x:f>IF(AND(ISNUMBER(F2147),ISNUMBER(G2147),G2147&gt;0),F2147/G2147,"")</x:f>
        <x:v>21.41153673678451</x:v>
      </x:c>
      <x:c r="Q2147" s="14" t="d">
        <x:v>2025-05-27T00:00:00.000Z</x:v>
      </x:c>
      <x:c r="R2147" t="str">
        <x:v>P00851</x:v>
      </x:c>
      <x:c r="S2147" t="str">
        <x:v>I02146</x:v>
      </x:c>
      <x:c r="T2147" t="str">
        <x:v>R04</x:v>
      </x:c>
      <x:c r="U2147" t="n">
        <x:v>0</x:v>
      </x:c>
      <x:c r="V2147" t="n">
        <x:v>0</x:v>
      </x:c>
    </x:row>
    <x:row r="2148" ht="20" customHeight="1">
      <x:c r="A2148" s="4" t="str">
        <x:v>C02147</x:v>
      </x:c>
      <x:c r="B2148" s="4" t="str">
        <x:v>Property</x:v>
      </x:c>
      <x:c r="C2148" s="4" t="str">
        <x:v>West</x:v>
      </x:c>
      <x:c r="D2148" s="4" t="str">
        <x:v>Water Damage</x:v>
      </x:c>
      <x:c r="E2148" s="4" t="str">
        <x:v>Medium</x:v>
      </x:c>
      <x:c r="F2148" s="10" t="n">
        <x:v>57175.9</x:v>
      </x:c>
      <x:c r="G2148" s="10" t="n">
        <x:v>17868.54</x:v>
      </x:c>
      <x:c r="H2148" s="11" t="n">
        <x:v>5</x:v>
      </x:c>
      <x:c r="I2148" s="11" t="str">
        <x:v>Settled</x:v>
      </x:c>
      <x:c r="J2148" s="11" t="n">
        <x:v>4</x:v>
      </x:c>
      <x:c r="K2148" s="11" t="n">
        <x:v>21</x:v>
      </x:c>
      <x:c r="L2148" s="11" t="n">
        <x:v>0</x:v>
      </x:c>
      <x:c r="M2148" s="4" t="str">
        <x:v>2025-06</x:v>
      </x:c>
      <x:c r="N2148" s="4" t="n">
        <x:f>IF(AND(I2148="Settled",ISNUMBER(K2148)),1,0)</x:f>
        <x:v>1</x:v>
      </x:c>
      <x:c r="O2148" s="4" t="n">
        <x:f>IF(N2148=1,IF(K2148&gt;Summary!$B$5,1,0),"")</x:f>
        <x:v>0</x:v>
      </x:c>
      <x:c r="P2148" s="12" t="n">
        <x:f>IF(AND(ISNUMBER(F2148),ISNUMBER(G2148),G2148&gt;0),F2148/G2148,"")</x:f>
        <x:v>3.1998081544435077</x:v>
      </x:c>
      <x:c r="Q2148" s="14" t="d">
        <x:v>2025-06-24T00:00:00.000Z</x:v>
      </x:c>
      <x:c r="R2148" t="str">
        <x:v>P00935</x:v>
      </x:c>
      <x:c r="S2148" t="str">
        <x:v>I02147</x:v>
      </x:c>
      <x:c r="T2148" t="str">
        <x:v>R03</x:v>
      </x:c>
      <x:c r="U2148" t="n">
        <x:v>0</x:v>
      </x:c>
      <x:c r="V2148" t="n">
        <x:v>0</x:v>
      </x:c>
    </x:row>
    <x:row r="2149" ht="20" customHeight="1">
      <x:c r="A2149" s="4" t="str">
        <x:v>C02148</x:v>
      </x:c>
      <x:c r="B2149" s="4" t="str">
        <x:v>Motor</x:v>
      </x:c>
      <x:c r="C2149" s="4" t="str">
        <x:v>South</x:v>
      </x:c>
      <x:c r="D2149" s="4" t="str">
        <x:v>Collision</x:v>
      </x:c>
      <x:c r="E2149" s="4" t="str">
        <x:v>Medium</x:v>
      </x:c>
      <x:c r="F2149" s="10" t="n">
        <x:v>33673.56</x:v>
      </x:c>
      <x:c r="G2149" s="10" t="n">
        <x:v>8570.72</x:v>
      </x:c>
      <x:c r="H2149" s="11" t="n">
        <x:v>5</x:v>
      </x:c>
      <x:c r="I2149" s="11" t="str">
        <x:v>Settled</x:v>
      </x:c>
      <x:c r="J2149" s="11" t="n">
        <x:v>4</x:v>
      </x:c>
      <x:c r="K2149" s="11" t="n">
        <x:v>21</x:v>
      </x:c>
      <x:c r="L2149" s="11" t="n">
        <x:v>0</x:v>
      </x:c>
      <x:c r="M2149" s="4" t="str">
        <x:v>2025-07</x:v>
      </x:c>
      <x:c r="N2149" s="4" t="n">
        <x:f>IF(AND(I2149="Settled",ISNUMBER(K2149)),1,0)</x:f>
        <x:v>1</x:v>
      </x:c>
      <x:c r="O2149" s="4" t="n">
        <x:f>IF(N2149=1,IF(K2149&gt;Summary!$B$5,1,0),"")</x:f>
        <x:v>0</x:v>
      </x:c>
      <x:c r="P2149" s="12" t="n">
        <x:f>IF(AND(ISNUMBER(F2149),ISNUMBER(G2149),G2149&gt;0),F2149/G2149,"")</x:f>
        <x:v>3.9289067896279426</x:v>
      </x:c>
      <x:c r="Q2149" s="14" t="d">
        <x:v>2025-07-30T00:00:00.000Z</x:v>
      </x:c>
      <x:c r="R2149" t="str">
        <x:v>P00970</x:v>
      </x:c>
      <x:c r="S2149" t="str">
        <x:v>I02148</x:v>
      </x:c>
      <x:c r="T2149" t="str">
        <x:v>R01</x:v>
      </x:c>
      <x:c r="U2149" t="n">
        <x:v>0</x:v>
      </x:c>
      <x:c r="V2149" t="n">
        <x:v>0</x:v>
      </x:c>
    </x:row>
    <x:row r="2150" ht="20" customHeight="1">
      <x:c r="A2150" s="4" t="str">
        <x:v>C02149</x:v>
      </x:c>
      <x:c r="B2150" s="4" t="str">
        <x:v>Property</x:v>
      </x:c>
      <x:c r="C2150" s="4" t="str">
        <x:v>South</x:v>
      </x:c>
      <x:c r="D2150" s="4" t="str">
        <x:v>Fire</x:v>
      </x:c>
      <x:c r="E2150" s="4" t="str">
        <x:v>Low</x:v>
      </x:c>
      <x:c r="F2150" s="10" t="n">
        <x:v>220679.19</x:v>
      </x:c>
      <x:c r="G2150" s="10" t="n">
        <x:v>7823.75</x:v>
      </x:c>
      <x:c r="H2150" s="11" t="n">
        <x:v>8</x:v>
      </x:c>
      <x:c r="I2150" s="11" t="str">
        <x:v>Settled</x:v>
      </x:c>
      <x:c r="J2150" s="11" t="n">
        <x:v>4</x:v>
      </x:c>
      <x:c r="K2150" s="11" t="n">
        <x:v>24</x:v>
      </x:c>
      <x:c r="L2150" s="11" t="n">
        <x:v>1</x:v>
      </x:c>
      <x:c r="M2150" s="4" t="str">
        <x:v>2025-12</x:v>
      </x:c>
      <x:c r="N2150" s="4" t="n">
        <x:f>IF(AND(I2150="Settled",ISNUMBER(K2150)),1,0)</x:f>
        <x:v>1</x:v>
      </x:c>
      <x:c r="O2150" s="4" t="n">
        <x:f>IF(N2150=1,IF(K2150&gt;Summary!$B$5,1,0),"")</x:f>
        <x:v>0</x:v>
      </x:c>
      <x:c r="P2150" s="12" t="n">
        <x:f>IF(AND(ISNUMBER(F2150),ISNUMBER(G2150),G2150&gt;0),F2150/G2150,"")</x:f>
        <x:v>28.206319220322737</x:v>
      </x:c>
      <x:c r="Q2150" s="14" t="d">
        <x:v>2025-12-20T00:00:00.000Z</x:v>
      </x:c>
      <x:c r="R2150" t="str">
        <x:v>P00688</x:v>
      </x:c>
      <x:c r="S2150" t="str">
        <x:v>I02149</x:v>
      </x:c>
      <x:c r="T2150" t="str">
        <x:v>R01</x:v>
      </x:c>
      <x:c r="U2150" t="n">
        <x:v>0</x:v>
      </x:c>
      <x:c r="V2150" t="n">
        <x:v>0</x:v>
      </x:c>
    </x:row>
    <x:row r="2151" ht="20" customHeight="1">
      <x:c r="A2151" s="4" t="str">
        <x:v>C02150</x:v>
      </x:c>
      <x:c r="B2151" s="4" t="str">
        <x:v>Property</x:v>
      </x:c>
      <x:c r="C2151" s="4" t="str">
        <x:v>Central</x:v>
      </x:c>
      <x:c r="D2151" s="4" t="str">
        <x:v>Fire</x:v>
      </x:c>
      <x:c r="E2151" s="4" t="str">
        <x:v>Low</x:v>
      </x:c>
      <x:c r="F2151" s="10" t="n">
        <x:v>66585.35</x:v>
      </x:c>
      <x:c r="G2151" s="10" t="n">
        <x:v>4499.74</x:v>
      </x:c>
      <x:c r="H2151" s="11" t="n">
        <x:v>4</x:v>
      </x:c>
      <x:c r="I2151" s="11" t="str">
        <x:v>Pending</x:v>
      </x:c>
      <x:c r="J2151" s="11" t="n">
        <x:v>4</x:v>
      </x:c>
      <x:c r="K2151" s="11"/>
      <x:c r="L2151" s="11" t="n">
        <x:v>1</x:v>
      </x:c>
      <x:c r="M2151" s="4" t="str">
        <x:v>2025-06</x:v>
      </x:c>
      <x:c r="N2151" s="4" t="n">
        <x:f>IF(AND(I2151="Settled",ISNUMBER(K2151)),1,0)</x:f>
        <x:v>0</x:v>
      </x:c>
      <x:c r="O2151" s="4" t="str">
        <x:f>IF(N2151=1,IF(K2151&gt;Summary!$B$5,1,0),"")</x:f>
      </x:c>
      <x:c r="P2151" s="12" t="n">
        <x:f>IF(AND(ISNUMBER(F2151),ISNUMBER(G2151),G2151&gt;0),F2151/G2151,"")</x:f>
        <x:v>14.797599416855197</x:v>
      </x:c>
      <x:c r="Q2151" s="14" t="d">
        <x:v>2025-06-17T00:00:00.000Z</x:v>
      </x:c>
      <x:c r="R2151" t="str">
        <x:v>P00252</x:v>
      </x:c>
      <x:c r="S2151" t="str">
        <x:v>I02150</x:v>
      </x:c>
      <x:c r="T2151" t="str">
        <x:v>R05</x:v>
      </x:c>
      <x:c r="U2151" t="n">
        <x:v>0</x:v>
      </x:c>
      <x:c r="V2151" t="n">
        <x:v>0</x:v>
      </x:c>
    </x:row>
    <x:row r="2152" ht="20" customHeight="1">
      <x:c r="A2152" s="4" t="str">
        <x:v>C02151</x:v>
      </x:c>
      <x:c r="B2152" s="4" t="str">
        <x:v>Motor</x:v>
      </x:c>
      <x:c r="C2152" s="4" t="str">
        <x:v>West</x:v>
      </x:c>
      <x:c r="D2152" s="4" t="str">
        <x:v>Theft</x:v>
      </x:c>
      <x:c r="E2152" s="4" t="str">
        <x:v>Low</x:v>
      </x:c>
      <x:c r="F2152" s="10" t="n">
        <x:v>13047.22</x:v>
      </x:c>
      <x:c r="G2152" s="10" t="n">
        <x:v>11402.17</x:v>
      </x:c>
      <x:c r="H2152" s="11" t="n">
        <x:v>10</x:v>
      </x:c>
      <x:c r="I2152" s="11" t="str">
        <x:v>Pending</x:v>
      </x:c>
      <x:c r="J2152" s="11" t="n">
        <x:v>4</x:v>
      </x:c>
      <x:c r="K2152" s="11"/>
      <x:c r="L2152" s="11" t="n">
        <x:v>1</x:v>
      </x:c>
      <x:c r="M2152" s="4" t="str">
        <x:v>2025-06</x:v>
      </x:c>
      <x:c r="N2152" s="4" t="n">
        <x:f>IF(AND(I2152="Settled",ISNUMBER(K2152)),1,0)</x:f>
        <x:v>0</x:v>
      </x:c>
      <x:c r="O2152" s="4" t="str">
        <x:f>IF(N2152=1,IF(K2152&gt;Summary!$B$5,1,0),"")</x:f>
      </x:c>
      <x:c r="P2152" s="12" t="n">
        <x:f>IF(AND(ISNUMBER(F2152),ISNUMBER(G2152),G2152&gt;0),F2152/G2152,"")</x:f>
        <x:v>1.1442751686740331</x:v>
      </x:c>
      <x:c r="Q2152" s="14" t="d">
        <x:v>2025-06-28T00:00:00.000Z</x:v>
      </x:c>
      <x:c r="R2152" t="str">
        <x:v>P00245</x:v>
      </x:c>
      <x:c r="S2152" t="str">
        <x:v>I02151</x:v>
      </x:c>
      <x:c r="T2152" t="str">
        <x:v>R03</x:v>
      </x:c>
      <x:c r="U2152" t="n">
        <x:v>0</x:v>
      </x:c>
      <x:c r="V2152" t="n">
        <x:v>0</x:v>
      </x:c>
    </x:row>
    <x:row r="2153" ht="20" customHeight="1">
      <x:c r="A2153" s="4" t="str">
        <x:v>C02152</x:v>
      </x:c>
      <x:c r="B2153" s="4" t="str">
        <x:v>Motor</x:v>
      </x:c>
      <x:c r="C2153" s="4" t="str">
        <x:v>West</x:v>
      </x:c>
      <x:c r="D2153" s="4" t="str">
        <x:v>Theft</x:v>
      </x:c>
      <x:c r="E2153" s="4" t="str">
        <x:v>Low</x:v>
      </x:c>
      <x:c r="F2153" s="10" t="n">
        <x:v>20988.16</x:v>
      </x:c>
      <x:c r="G2153" s="10" t="n">
        <x:v>10935.25</x:v>
      </x:c>
      <x:c r="H2153" s="11" t="n">
        <x:v>7</x:v>
      </x:c>
      <x:c r="I2153" s="11" t="str">
        <x:v>Settled</x:v>
      </x:c>
      <x:c r="J2153" s="11" t="n">
        <x:v>6</x:v>
      </x:c>
      <x:c r="K2153" s="11" t="n">
        <x:v>31</x:v>
      </x:c>
      <x:c r="L2153" s="11" t="n">
        <x:v>1</x:v>
      </x:c>
      <x:c r="M2153" s="4" t="str">
        <x:v>2025-11</x:v>
      </x:c>
      <x:c r="N2153" s="4" t="n">
        <x:f>IF(AND(I2153="Settled",ISNUMBER(K2153)),1,0)</x:f>
        <x:v>1</x:v>
      </x:c>
      <x:c r="O2153" s="4" t="n">
        <x:f>IF(N2153=1,IF(K2153&gt;Summary!$B$5,1,0),"")</x:f>
        <x:v>1</x:v>
      </x:c>
      <x:c r="P2153" s="12" t="n">
        <x:f>IF(AND(ISNUMBER(F2153),ISNUMBER(G2153),G2153&gt;0),F2153/G2153,"")</x:f>
        <x:v>1.9193123156763676</x:v>
      </x:c>
      <x:c r="Q2153" s="14" t="d">
        <x:v>2025-11-23T00:00:00.000Z</x:v>
      </x:c>
      <x:c r="R2153" t="str">
        <x:v>P00248</x:v>
      </x:c>
      <x:c r="S2153" t="str">
        <x:v>I02152</x:v>
      </x:c>
      <x:c r="T2153" t="str">
        <x:v>R03</x:v>
      </x:c>
      <x:c r="U2153" t="n">
        <x:v>0</x:v>
      </x:c>
      <x:c r="V2153" t="n">
        <x:v>0</x:v>
      </x:c>
    </x:row>
    <x:row r="2154" ht="20" customHeight="1">
      <x:c r="A2154" s="4" t="str">
        <x:v>C02153</x:v>
      </x:c>
      <x:c r="B2154" s="4" t="str">
        <x:v>Property</x:v>
      </x:c>
      <x:c r="C2154" s="4" t="str">
        <x:v>West</x:v>
      </x:c>
      <x:c r="D2154" s="4" t="str">
        <x:v>Water Damage</x:v>
      </x:c>
      <x:c r="E2154" s="4" t="str">
        <x:v>Low</x:v>
      </x:c>
      <x:c r="F2154" s="10" t="n">
        <x:v>11918.81</x:v>
      </x:c>
      <x:c r="G2154" s="10" t="n">
        <x:v>13696.62</x:v>
      </x:c>
      <x:c r="H2154" s="11" t="n">
        <x:v>8</x:v>
      </x:c>
      <x:c r="I2154" s="11" t="str">
        <x:v>Pending</x:v>
      </x:c>
      <x:c r="J2154" s="11" t="n">
        <x:v>3</x:v>
      </x:c>
      <x:c r="K2154" s="11"/>
      <x:c r="L2154" s="11" t="n">
        <x:v>0</x:v>
      </x:c>
      <x:c r="M2154" s="4" t="str">
        <x:v>2025-05</x:v>
      </x:c>
      <x:c r="N2154" s="4" t="n">
        <x:f>IF(AND(I2154="Settled",ISNUMBER(K2154)),1,0)</x:f>
        <x:v>0</x:v>
      </x:c>
      <x:c r="O2154" s="4" t="str">
        <x:f>IF(N2154=1,IF(K2154&gt;Summary!$B$5,1,0),"")</x:f>
      </x:c>
      <x:c r="P2154" s="12" t="n">
        <x:f>IF(AND(ISNUMBER(F2154),ISNUMBER(G2154),G2154&gt;0),F2154/G2154,"")</x:f>
        <x:v>0.8702008232688063</x:v>
      </x:c>
      <x:c r="Q2154" s="14" t="d">
        <x:v>2025-05-26T00:00:00.000Z</x:v>
      </x:c>
      <x:c r="R2154" t="str">
        <x:v>P00990</x:v>
      </x:c>
      <x:c r="S2154" t="str">
        <x:v>I02153</x:v>
      </x:c>
      <x:c r="T2154" t="str">
        <x:v>R03</x:v>
      </x:c>
      <x:c r="U2154" t="n">
        <x:v>0</x:v>
      </x:c>
      <x:c r="V2154" t="n">
        <x:v>0</x:v>
      </x:c>
    </x:row>
    <x:row r="2155" ht="20" customHeight="1">
      <x:c r="A2155" s="4" t="str">
        <x:v>C02154</x:v>
      </x:c>
      <x:c r="B2155" s="4" t="str">
        <x:v>Motor</x:v>
      </x:c>
      <x:c r="C2155" s="4" t="str">
        <x:v>West</x:v>
      </x:c>
      <x:c r="D2155" s="4" t="str">
        <x:v>Collision</x:v>
      </x:c>
      <x:c r="E2155" s="4" t="str">
        <x:v>High</x:v>
      </x:c>
      <x:c r="F2155" s="10" t="n">
        <x:v>39072.33</x:v>
      </x:c>
      <x:c r="G2155" s="10" t="n">
        <x:v>7818.5</x:v>
      </x:c>
      <x:c r="H2155" s="11" t="n">
        <x:v>5</x:v>
      </x:c>
      <x:c r="I2155" s="11" t="str">
        <x:v>Settled</x:v>
      </x:c>
      <x:c r="J2155" s="11" t="n">
        <x:v>5</x:v>
      </x:c>
      <x:c r="K2155" s="11" t="n">
        <x:v>35</x:v>
      </x:c>
      <x:c r="L2155" s="11" t="n">
        <x:v>1</x:v>
      </x:c>
      <x:c r="M2155" s="4" t="str">
        <x:v>2025-05</x:v>
      </x:c>
      <x:c r="N2155" s="4" t="n">
        <x:f>IF(AND(I2155="Settled",ISNUMBER(K2155)),1,0)</x:f>
        <x:v>1</x:v>
      </x:c>
      <x:c r="O2155" s="4" t="n">
        <x:f>IF(N2155=1,IF(K2155&gt;Summary!$B$5,1,0),"")</x:f>
        <x:v>1</x:v>
      </x:c>
      <x:c r="P2155" s="12" t="n">
        <x:f>IF(AND(ISNUMBER(F2155),ISNUMBER(G2155),G2155&gt;0),F2155/G2155,"")</x:f>
        <x:v>4.9974202212700645</x:v>
      </x:c>
      <x:c r="Q2155" s="14" t="d">
        <x:v>2025-05-25T00:00:00.000Z</x:v>
      </x:c>
      <x:c r="R2155" t="str">
        <x:v>P01371</x:v>
      </x:c>
      <x:c r="S2155" t="str">
        <x:v>I02154</x:v>
      </x:c>
      <x:c r="T2155" t="str">
        <x:v>R03</x:v>
      </x:c>
      <x:c r="U2155" t="n">
        <x:v>0</x:v>
      </x:c>
      <x:c r="V2155" t="n">
        <x:v>0</x:v>
      </x:c>
    </x:row>
    <x:row r="2156" ht="20" customHeight="1">
      <x:c r="A2156" s="4" t="str">
        <x:v>C02155</x:v>
      </x:c>
      <x:c r="B2156" s="4" t="str">
        <x:v>Property</x:v>
      </x:c>
      <x:c r="C2156" s="4" t="str">
        <x:v>North</x:v>
      </x:c>
      <x:c r="D2156" s="4" t="str">
        <x:v>Water Damage</x:v>
      </x:c>
      <x:c r="E2156" s="4" t="str">
        <x:v>Low</x:v>
      </x:c>
      <x:c r="F2156" s="10" t="n">
        <x:v>19376.91</x:v>
      </x:c>
      <x:c r="G2156" s="10" t="n">
        <x:v>10787.74</x:v>
      </x:c>
      <x:c r="H2156" s="11" t="n">
        <x:v>10</x:v>
      </x:c>
      <x:c r="I2156" s="11" t="str">
        <x:v>Settled</x:v>
      </x:c>
      <x:c r="J2156" s="11" t="n">
        <x:v>2</x:v>
      </x:c>
      <x:c r="K2156" s="11" t="n">
        <x:v>13</x:v>
      </x:c>
      <x:c r="L2156" s="11" t="n">
        <x:v>0</x:v>
      </x:c>
      <x:c r="M2156" s="4" t="str">
        <x:v>2025-02</x:v>
      </x:c>
      <x:c r="N2156" s="4" t="n">
        <x:f>IF(AND(I2156="Settled",ISNUMBER(K2156)),1,0)</x:f>
        <x:v>1</x:v>
      </x:c>
      <x:c r="O2156" s="4" t="n">
        <x:f>IF(N2156=1,IF(K2156&gt;Summary!$B$5,1,0),"")</x:f>
        <x:v>0</x:v>
      </x:c>
      <x:c r="P2156" s="12" t="n">
        <x:f>IF(AND(ISNUMBER(F2156),ISNUMBER(G2156),G2156&gt;0),F2156/G2156,"")</x:f>
        <x:v>1.7961973499546708</x:v>
      </x:c>
      <x:c r="Q2156" s="14" t="d">
        <x:v>2025-02-28T00:00:00.000Z</x:v>
      </x:c>
      <x:c r="R2156" t="str">
        <x:v>P01413</x:v>
      </x:c>
      <x:c r="S2156" t="str">
        <x:v>I02155</x:v>
      </x:c>
      <x:c r="T2156" t="str">
        <x:v>R02</x:v>
      </x:c>
      <x:c r="U2156" t="n">
        <x:v>0</x:v>
      </x:c>
      <x:c r="V2156" t="n">
        <x:v>0</x:v>
      </x:c>
    </x:row>
    <x:row r="2157" ht="20" customHeight="1">
      <x:c r="A2157" s="4" t="str">
        <x:v>C02156</x:v>
      </x:c>
      <x:c r="B2157" s="4" t="str">
        <x:v>Motor</x:v>
      </x:c>
      <x:c r="C2157" s="4" t="str">
        <x:v>North</x:v>
      </x:c>
      <x:c r="D2157" s="4" t="str">
        <x:v>Theft</x:v>
      </x:c>
      <x:c r="E2157" s="4" t="str">
        <x:v>Low</x:v>
      </x:c>
      <x:c r="F2157" s="10" t="n">
        <x:v>30350.23</x:v>
      </x:c>
      <x:c r="G2157" s="10" t="n">
        <x:v>8339.65</x:v>
      </x:c>
      <x:c r="H2157" s="11" t="n">
        <x:v>6</x:v>
      </x:c>
      <x:c r="I2157" s="11" t="str">
        <x:v>Settled</x:v>
      </x:c>
      <x:c r="J2157" s="11" t="n">
        <x:v>5</x:v>
      </x:c>
      <x:c r="K2157" s="11" t="n">
        <x:v>32</x:v>
      </x:c>
      <x:c r="L2157" s="11" t="n">
        <x:v>1</x:v>
      </x:c>
      <x:c r="M2157" s="4" t="str">
        <x:v>2025-09</x:v>
      </x:c>
      <x:c r="N2157" s="4" t="n">
        <x:f>IF(AND(I2157="Settled",ISNUMBER(K2157)),1,0)</x:f>
        <x:v>1</x:v>
      </x:c>
      <x:c r="O2157" s="4" t="n">
        <x:f>IF(N2157=1,IF(K2157&gt;Summary!$B$5,1,0),"")</x:f>
        <x:v>1</x:v>
      </x:c>
      <x:c r="P2157" s="12" t="n">
        <x:f>IF(AND(ISNUMBER(F2157),ISNUMBER(G2157),G2157&gt;0),F2157/G2157,"")</x:f>
        <x:v>3.6392690340721736</x:v>
      </x:c>
      <x:c r="Q2157" s="14" t="d">
        <x:v>2025-09-21T00:00:00.000Z</x:v>
      </x:c>
      <x:c r="R2157" t="str">
        <x:v>P00499</x:v>
      </x:c>
      <x:c r="S2157" t="str">
        <x:v>I02156</x:v>
      </x:c>
      <x:c r="T2157" t="str">
        <x:v>R02</x:v>
      </x:c>
      <x:c r="U2157" t="n">
        <x:v>0</x:v>
      </x:c>
      <x:c r="V2157" t="n">
        <x:v>0</x:v>
      </x:c>
    </x:row>
    <x:row r="2158" ht="20" customHeight="1">
      <x:c r="A2158" s="4" t="str">
        <x:v>C02157</x:v>
      </x:c>
      <x:c r="B2158" s="4" t="str">
        <x:v>Motor</x:v>
      </x:c>
      <x:c r="C2158" s="4" t="str">
        <x:v>East</x:v>
      </x:c>
      <x:c r="D2158" s="4" t="str">
        <x:v>Unknown</x:v>
      </x:c>
      <x:c r="E2158" s="4" t="str">
        <x:v>Low</x:v>
      </x:c>
      <x:c r="F2158" s="10" t="n">
        <x:v>9434.9</x:v>
      </x:c>
      <x:c r="G2158" s="10" t="n">
        <x:v>12229.13</x:v>
      </x:c>
      <x:c r="H2158" s="11" t="n">
        <x:v>5</x:v>
      </x:c>
      <x:c r="I2158" s="11" t="str">
        <x:v>Settled</x:v>
      </x:c>
      <x:c r="J2158" s="11" t="n">
        <x:v>3</x:v>
      </x:c>
      <x:c r="K2158" s="11" t="n">
        <x:v>18</x:v>
      </x:c>
      <x:c r="L2158" s="11" t="n">
        <x:v>0</x:v>
      </x:c>
      <x:c r="M2158" s="4" t="str">
        <x:v>2025-01</x:v>
      </x:c>
      <x:c r="N2158" s="4" t="n">
        <x:f>IF(AND(I2158="Settled",ISNUMBER(K2158)),1,0)</x:f>
        <x:v>1</x:v>
      </x:c>
      <x:c r="O2158" s="4" t="n">
        <x:f>IF(N2158=1,IF(K2158&gt;Summary!$B$5,1,0),"")</x:f>
        <x:v>0</x:v>
      </x:c>
      <x:c r="P2158" s="12" t="n">
        <x:f>IF(AND(ISNUMBER(F2158),ISNUMBER(G2158),G2158&gt;0),F2158/G2158,"")</x:f>
        <x:v>0.7715103200309426</x:v>
      </x:c>
      <x:c r="Q2158" s="14" t="d">
        <x:v>2025-01-08T00:00:00.000Z</x:v>
      </x:c>
      <x:c r="R2158" t="str">
        <x:v>P00128</x:v>
      </x:c>
      <x:c r="S2158" t="str">
        <x:v>I02157</x:v>
      </x:c>
      <x:c r="T2158" t="str">
        <x:v>R04</x:v>
      </x:c>
      <x:c r="U2158" t="n">
        <x:v>0</x:v>
      </x:c>
      <x:c r="V2158" t="n">
        <x:v>0</x:v>
      </x:c>
    </x:row>
    <x:row r="2159" ht="20" customHeight="1">
      <x:c r="A2159" s="4" t="str">
        <x:v>C02158</x:v>
      </x:c>
      <x:c r="B2159" s="4" t="str">
        <x:v>Property</x:v>
      </x:c>
      <x:c r="C2159" s="4" t="str">
        <x:v>North</x:v>
      </x:c>
      <x:c r="D2159" s="4" t="str">
        <x:v>Flood</x:v>
      </x:c>
      <x:c r="E2159" s="4" t="str">
        <x:v>Medium</x:v>
      </x:c>
      <x:c r="F2159" s="10" t="n">
        <x:v>169084.62</x:v>
      </x:c>
      <x:c r="G2159" s="10" t="n">
        <x:v>4844.85</x:v>
      </x:c>
      <x:c r="H2159" s="11" t="n">
        <x:v>8</x:v>
      </x:c>
      <x:c r="I2159" s="11" t="str">
        <x:v>Settled</x:v>
      </x:c>
      <x:c r="J2159" s="11" t="n">
        <x:v>3</x:v>
      </x:c>
      <x:c r="K2159" s="11" t="n">
        <x:v>9</x:v>
      </x:c>
      <x:c r="L2159" s="11" t="n">
        <x:v>0</x:v>
      </x:c>
      <x:c r="M2159" s="4" t="str">
        <x:v>2025-03</x:v>
      </x:c>
      <x:c r="N2159" s="4" t="n">
        <x:f>IF(AND(I2159="Settled",ISNUMBER(K2159)),1,0)</x:f>
        <x:v>1</x:v>
      </x:c>
      <x:c r="O2159" s="4" t="n">
        <x:f>IF(N2159=1,IF(K2159&gt;Summary!$B$5,1,0),"")</x:f>
        <x:v>0</x:v>
      </x:c>
      <x:c r="P2159" s="12" t="n">
        <x:f>IF(AND(ISNUMBER(F2159),ISNUMBER(G2159),G2159&gt;0),F2159/G2159,"")</x:f>
        <x:v>34.899866868943306</x:v>
      </x:c>
      <x:c r="Q2159" s="14" t="d">
        <x:v>2025-03-21T00:00:00.000Z</x:v>
      </x:c>
      <x:c r="R2159" t="str">
        <x:v>P01009</x:v>
      </x:c>
      <x:c r="S2159" t="str">
        <x:v>I02158</x:v>
      </x:c>
      <x:c r="T2159" t="str">
        <x:v>R02</x:v>
      </x:c>
      <x:c r="U2159" t="n">
        <x:v>0</x:v>
      </x:c>
      <x:c r="V2159" t="n">
        <x:v>0</x:v>
      </x:c>
    </x:row>
    <x:row r="2160" ht="20" customHeight="1">
      <x:c r="A2160" s="4" t="str">
        <x:v>C02159</x:v>
      </x:c>
      <x:c r="B2160" s="4" t="str">
        <x:v>Motor</x:v>
      </x:c>
      <x:c r="C2160" s="4" t="str">
        <x:v>West</x:v>
      </x:c>
      <x:c r="D2160" s="4" t="str">
        <x:v>Collision</x:v>
      </x:c>
      <x:c r="E2160" s="4" t="str">
        <x:v>Medium</x:v>
      </x:c>
      <x:c r="F2160" s="10" t="n">
        <x:v>63422.95</x:v>
      </x:c>
      <x:c r="G2160" s="10" t="n">
        <x:v>11169.6</x:v>
      </x:c>
      <x:c r="H2160" s="11" t="n">
        <x:v>3</x:v>
      </x:c>
      <x:c r="I2160" s="11" t="str">
        <x:v>Pending</x:v>
      </x:c>
      <x:c r="J2160" s="11" t="n">
        <x:v>2</x:v>
      </x:c>
      <x:c r="K2160" s="11"/>
      <x:c r="L2160" s="11" t="n">
        <x:v>0</x:v>
      </x:c>
      <x:c r="M2160" s="4" t="str">
        <x:v>2025-06</x:v>
      </x:c>
      <x:c r="N2160" s="4" t="n">
        <x:f>IF(AND(I2160="Settled",ISNUMBER(K2160)),1,0)</x:f>
        <x:v>0</x:v>
      </x:c>
      <x:c r="O2160" s="4" t="str">
        <x:f>IF(N2160=1,IF(K2160&gt;Summary!$B$5,1,0),"")</x:f>
      </x:c>
      <x:c r="P2160" s="12" t="n">
        <x:f>IF(AND(ISNUMBER(F2160),ISNUMBER(G2160),G2160&gt;0),F2160/G2160,"")</x:f>
        <x:v>5.678175583727259</x:v>
      </x:c>
      <x:c r="Q2160" s="14" t="d">
        <x:v>2025-06-02T00:00:00.000Z</x:v>
      </x:c>
      <x:c r="R2160" t="str">
        <x:v>P00062</x:v>
      </x:c>
      <x:c r="S2160" t="str">
        <x:v>I02159</x:v>
      </x:c>
      <x:c r="T2160" t="str">
        <x:v>R03</x:v>
      </x:c>
      <x:c r="U2160" t="n">
        <x:v>0</x:v>
      </x:c>
      <x:c r="V2160" t="n">
        <x:v>0</x:v>
      </x:c>
    </x:row>
    <x:row r="2161" ht="20" customHeight="1">
      <x:c r="A2161" s="4" t="str">
        <x:v>C02160</x:v>
      </x:c>
      <x:c r="B2161" s="4" t="str">
        <x:v>Motor</x:v>
      </x:c>
      <x:c r="C2161" s="4" t="str">
        <x:v>South</x:v>
      </x:c>
      <x:c r="D2161" s="4" t="str">
        <x:v>Theft</x:v>
      </x:c>
      <x:c r="E2161" s="4" t="str">
        <x:v>Medium</x:v>
      </x:c>
      <x:c r="F2161" s="10" t="n">
        <x:v>45035.68</x:v>
      </x:c>
      <x:c r="G2161" s="10" t="n">
        <x:v>19884</x:v>
      </x:c>
      <x:c r="H2161" s="11" t="n">
        <x:v>3</x:v>
      </x:c>
      <x:c r="I2161" s="11" t="str">
        <x:v>Rejected</x:v>
      </x:c>
      <x:c r="J2161" s="11" t="n">
        <x:v>6</x:v>
      </x:c>
      <x:c r="K2161" s="11"/>
      <x:c r="L2161" s="11" t="n">
        <x:v>1</x:v>
      </x:c>
      <x:c r="M2161" s="4" t="str">
        <x:v>2025-06</x:v>
      </x:c>
      <x:c r="N2161" s="4" t="n">
        <x:f>IF(AND(I2161="Settled",ISNUMBER(K2161)),1,0)</x:f>
        <x:v>0</x:v>
      </x:c>
      <x:c r="O2161" s="4" t="str">
        <x:f>IF(N2161=1,IF(K2161&gt;Summary!$B$5,1,0),"")</x:f>
      </x:c>
      <x:c r="P2161" s="12" t="n">
        <x:f>IF(AND(ISNUMBER(F2161),ISNUMBER(G2161),G2161&gt;0),F2161/G2161,"")</x:f>
        <x:v>2.264920539126936</x:v>
      </x:c>
      <x:c r="Q2161" s="14" t="d">
        <x:v>2025-06-08T00:00:00.000Z</x:v>
      </x:c>
      <x:c r="R2161" t="str">
        <x:v>P01003</x:v>
      </x:c>
      <x:c r="S2161" t="str">
        <x:v>I02160</x:v>
      </x:c>
      <x:c r="T2161" t="str">
        <x:v>R01</x:v>
      </x:c>
      <x:c r="U2161" t="n">
        <x:v>0</x:v>
      </x:c>
      <x:c r="V2161" t="n">
        <x:v>0</x:v>
      </x:c>
    </x:row>
    <x:row r="2162" ht="20" customHeight="1">
      <x:c r="A2162" s="4" t="str">
        <x:v>C02161</x:v>
      </x:c>
      <x:c r="B2162" s="4" t="str">
        <x:v>Property</x:v>
      </x:c>
      <x:c r="C2162" s="4" t="str">
        <x:v>South</x:v>
      </x:c>
      <x:c r="D2162" s="4" t="str">
        <x:v>Flood</x:v>
      </x:c>
      <x:c r="E2162" s="4" t="str">
        <x:v>High</x:v>
      </x:c>
      <x:c r="F2162" s="10" t="n">
        <x:v>444798.01</x:v>
      </x:c>
      <x:c r="G2162" s="10" t="n">
        <x:v>9558.21</x:v>
      </x:c>
      <x:c r="H2162" s="11" t="n">
        <x:v>8</x:v>
      </x:c>
      <x:c r="I2162" s="11" t="str">
        <x:v>Settled</x:v>
      </x:c>
      <x:c r="J2162" s="11" t="n">
        <x:v>5</x:v>
      </x:c>
      <x:c r="K2162" s="11" t="n">
        <x:v>34</x:v>
      </x:c>
      <x:c r="L2162" s="11" t="n">
        <x:v>1</x:v>
      </x:c>
      <x:c r="M2162" s="4" t="str">
        <x:v>2025-01</x:v>
      </x:c>
      <x:c r="N2162" s="4" t="n">
        <x:f>IF(AND(I2162="Settled",ISNUMBER(K2162)),1,0)</x:f>
        <x:v>1</x:v>
      </x:c>
      <x:c r="O2162" s="4" t="n">
        <x:f>IF(N2162=1,IF(K2162&gt;Summary!$B$5,1,0),"")</x:f>
        <x:v>1</x:v>
      </x:c>
      <x:c r="P2162" s="12" t="n">
        <x:f>IF(AND(ISNUMBER(F2162),ISNUMBER(G2162),G2162&gt;0),F2162/G2162,"")</x:f>
        <x:v>46.53570176842736</x:v>
      </x:c>
      <x:c r="Q2162" s="14" t="d">
        <x:v>2025-01-15T00:00:00.000Z</x:v>
      </x:c>
      <x:c r="R2162" t="str">
        <x:v>P00613</x:v>
      </x:c>
      <x:c r="S2162" t="str">
        <x:v>I02161</x:v>
      </x:c>
      <x:c r="T2162" t="str">
        <x:v>R01</x:v>
      </x:c>
      <x:c r="U2162" t="n">
        <x:v>0</x:v>
      </x:c>
      <x:c r="V2162" t="n">
        <x:v>0</x:v>
      </x:c>
    </x:row>
    <x:row r="2163" ht="20" customHeight="1">
      <x:c r="A2163" s="4" t="str">
        <x:v>C02162</x:v>
      </x:c>
      <x:c r="B2163" s="4" t="str">
        <x:v>Motor</x:v>
      </x:c>
      <x:c r="C2163" s="4" t="str">
        <x:v>West</x:v>
      </x:c>
      <x:c r="D2163" s="4" t="str">
        <x:v>Glass Damage</x:v>
      </x:c>
      <x:c r="E2163" s="4" t="str">
        <x:v>High</x:v>
      </x:c>
      <x:c r="F2163" s="10" t="n">
        <x:v>56502.18</x:v>
      </x:c>
      <x:c r="G2163" s="10" t="n">
        <x:v>17318.84</x:v>
      </x:c>
      <x:c r="H2163" s="11" t="n">
        <x:v>1</x:v>
      </x:c>
      <x:c r="I2163" s="11" t="str">
        <x:v>Settled</x:v>
      </x:c>
      <x:c r="J2163" s="11" t="n">
        <x:v>2</x:v>
      </x:c>
      <x:c r="K2163" s="11" t="n">
        <x:v>26</x:v>
      </x:c>
      <x:c r="L2163" s="11" t="n">
        <x:v>0</x:v>
      </x:c>
      <x:c r="M2163" s="4" t="str">
        <x:v>2025-07</x:v>
      </x:c>
      <x:c r="N2163" s="4" t="n">
        <x:f>IF(AND(I2163="Settled",ISNUMBER(K2163)),1,0)</x:f>
        <x:v>1</x:v>
      </x:c>
      <x:c r="O2163" s="4" t="n">
        <x:f>IF(N2163=1,IF(K2163&gt;Summary!$B$5,1,0),"")</x:f>
        <x:v>0</x:v>
      </x:c>
      <x:c r="P2163" s="12" t="n">
        <x:f>IF(AND(ISNUMBER(F2163),ISNUMBER(G2163),G2163&gt;0),F2163/G2163,"")</x:f>
        <x:v>3.262469079915283</x:v>
      </x:c>
      <x:c r="Q2163" s="14" t="d">
        <x:v>2025-07-13T00:00:00.000Z</x:v>
      </x:c>
      <x:c r="R2163" t="str">
        <x:v>P01343</x:v>
      </x:c>
      <x:c r="S2163" t="str">
        <x:v>I02162</x:v>
      </x:c>
      <x:c r="T2163" t="str">
        <x:v>R03</x:v>
      </x:c>
      <x:c r="U2163" t="n">
        <x:v>0</x:v>
      </x:c>
      <x:c r="V2163" t="n">
        <x:v>0</x:v>
      </x:c>
    </x:row>
    <x:row r="2164" ht="20" customHeight="1">
      <x:c r="A2164" s="4" t="str">
        <x:v>C02163</x:v>
      </x:c>
      <x:c r="B2164" s="4" t="str">
        <x:v>Motor</x:v>
      </x:c>
      <x:c r="C2164" s="4" t="str">
        <x:v>South</x:v>
      </x:c>
      <x:c r="D2164" s="4" t="str">
        <x:v>Collision</x:v>
      </x:c>
      <x:c r="E2164" s="4" t="str">
        <x:v>High</x:v>
      </x:c>
      <x:c r="F2164" s="10" t="n">
        <x:v>130635.31</x:v>
      </x:c>
      <x:c r="G2164" s="10" t="n">
        <x:v>12855.54</x:v>
      </x:c>
      <x:c r="H2164" s="11" t="n">
        <x:v>8</x:v>
      </x:c>
      <x:c r="I2164" s="11" t="str">
        <x:v>Settled</x:v>
      </x:c>
      <x:c r="J2164" s="11" t="n">
        <x:v>4</x:v>
      </x:c>
      <x:c r="K2164" s="11" t="n">
        <x:v>28</x:v>
      </x:c>
      <x:c r="L2164" s="11" t="n">
        <x:v>1</x:v>
      </x:c>
      <x:c r="M2164" s="4" t="str">
        <x:v>2025-12</x:v>
      </x:c>
      <x:c r="N2164" s="4" t="n">
        <x:f>IF(AND(I2164="Settled",ISNUMBER(K2164)),1,0)</x:f>
        <x:v>1</x:v>
      </x:c>
      <x:c r="O2164" s="4" t="n">
        <x:f>IF(N2164=1,IF(K2164&gt;Summary!$B$5,1,0),"")</x:f>
        <x:v>0</x:v>
      </x:c>
      <x:c r="P2164" s="12" t="n">
        <x:f>IF(AND(ISNUMBER(F2164),ISNUMBER(G2164),G2164&gt;0),F2164/G2164,"")</x:f>
        <x:v>10.161790947715925</x:v>
      </x:c>
      <x:c r="Q2164" s="14" t="d">
        <x:v>2025-12-21T00:00:00.000Z</x:v>
      </x:c>
      <x:c r="R2164" t="str">
        <x:v>P01001</x:v>
      </x:c>
      <x:c r="S2164" t="str">
        <x:v>I02163</x:v>
      </x:c>
      <x:c r="T2164" t="str">
        <x:v>R01</x:v>
      </x:c>
      <x:c r="U2164" t="n">
        <x:v>0</x:v>
      </x:c>
      <x:c r="V2164" t="n">
        <x:v>0</x:v>
      </x:c>
    </x:row>
    <x:row r="2165" ht="20" customHeight="1">
      <x:c r="A2165" s="4" t="str">
        <x:v>C02164</x:v>
      </x:c>
      <x:c r="B2165" s="4" t="str">
        <x:v>Motor</x:v>
      </x:c>
      <x:c r="C2165" s="4" t="str">
        <x:v>South</x:v>
      </x:c>
      <x:c r="D2165" s="4" t="str">
        <x:v>Collision</x:v>
      </x:c>
      <x:c r="E2165" s="4" t="str">
        <x:v>High</x:v>
      </x:c>
      <x:c r="F2165" s="10" t="n">
        <x:v>132658.77</x:v>
      </x:c>
      <x:c r="G2165" s="10" t="n">
        <x:v>4917.89</x:v>
      </x:c>
      <x:c r="H2165" s="11" t="n">
        <x:v>3</x:v>
      </x:c>
      <x:c r="I2165" s="11" t="str">
        <x:v>Settled</x:v>
      </x:c>
      <x:c r="J2165" s="11" t="n">
        <x:v>4</x:v>
      </x:c>
      <x:c r="K2165" s="11" t="n">
        <x:v>35</x:v>
      </x:c>
      <x:c r="L2165" s="11" t="n">
        <x:v>1</x:v>
      </x:c>
      <x:c r="M2165" s="4" t="str">
        <x:v>2025-02</x:v>
      </x:c>
      <x:c r="N2165" s="4" t="n">
        <x:f>IF(AND(I2165="Settled",ISNUMBER(K2165)),1,0)</x:f>
        <x:v>1</x:v>
      </x:c>
      <x:c r="O2165" s="4" t="n">
        <x:f>IF(N2165=1,IF(K2165&gt;Summary!$B$5,1,0),"")</x:f>
        <x:v>1</x:v>
      </x:c>
      <x:c r="P2165" s="12" t="n">
        <x:f>IF(AND(ISNUMBER(F2165),ISNUMBER(G2165),G2165&gt;0),F2165/G2165,"")</x:f>
        <x:v>26.97473306641669</x:v>
      </x:c>
      <x:c r="Q2165" s="14" t="d">
        <x:v>2025-02-08T00:00:00.000Z</x:v>
      </x:c>
      <x:c r="R2165" t="str">
        <x:v>P01184</x:v>
      </x:c>
      <x:c r="S2165" t="str">
        <x:v>I02164</x:v>
      </x:c>
      <x:c r="T2165" t="str">
        <x:v>R01</x:v>
      </x:c>
      <x:c r="U2165" t="n">
        <x:v>0</x:v>
      </x:c>
      <x:c r="V2165" t="n">
        <x:v>0</x:v>
      </x:c>
    </x:row>
    <x:row r="2166" ht="20" customHeight="1">
      <x:c r="A2166" s="4" t="str">
        <x:v>C02165</x:v>
      </x:c>
      <x:c r="B2166" s="4" t="str">
        <x:v>Motor</x:v>
      </x:c>
      <x:c r="C2166" s="4" t="str">
        <x:v>Central</x:v>
      </x:c>
      <x:c r="D2166" s="4" t="str">
        <x:v>Glass Damage</x:v>
      </x:c>
      <x:c r="E2166" s="4" t="str">
        <x:v>Low</x:v>
      </x:c>
      <x:c r="F2166" s="10" t="n">
        <x:v>2458.48</x:v>
      </x:c>
      <x:c r="G2166" s="10" t="n">
        <x:v>8996.67</x:v>
      </x:c>
      <x:c r="H2166" s="11" t="n">
        <x:v>6</x:v>
      </x:c>
      <x:c r="I2166" s="11" t="str">
        <x:v>Settled</x:v>
      </x:c>
      <x:c r="J2166" s="11" t="n">
        <x:v>2</x:v>
      </x:c>
      <x:c r="K2166" s="11" t="n">
        <x:v>11</x:v>
      </x:c>
      <x:c r="L2166" s="11" t="n">
        <x:v>0</x:v>
      </x:c>
      <x:c r="M2166" s="4" t="str">
        <x:v>2025-06</x:v>
      </x:c>
      <x:c r="N2166" s="4" t="n">
        <x:f>IF(AND(I2166="Settled",ISNUMBER(K2166)),1,0)</x:f>
        <x:v>1</x:v>
      </x:c>
      <x:c r="O2166" s="4" t="n">
        <x:f>IF(N2166=1,IF(K2166&gt;Summary!$B$5,1,0),"")</x:f>
        <x:v>0</x:v>
      </x:c>
      <x:c r="P2166" s="12" t="n">
        <x:f>IF(AND(ISNUMBER(F2166),ISNUMBER(G2166),G2166&gt;0),F2166/G2166,"")</x:f>
        <x:v>0.27326555269894304</x:v>
      </x:c>
      <x:c r="Q2166" s="14" t="d">
        <x:v>2025-06-30T00:00:00.000Z</x:v>
      </x:c>
      <x:c r="R2166" t="str">
        <x:v>P00650</x:v>
      </x:c>
      <x:c r="S2166" t="str">
        <x:v>I02165</x:v>
      </x:c>
      <x:c r="T2166" t="str">
        <x:v>R05</x:v>
      </x:c>
      <x:c r="U2166" t="n">
        <x:v>0</x:v>
      </x:c>
      <x:c r="V2166" t="n">
        <x:v>0</x:v>
      </x:c>
    </x:row>
    <x:row r="2167" ht="20" customHeight="1">
      <x:c r="A2167" s="4" t="str">
        <x:v>C02166</x:v>
      </x:c>
      <x:c r="B2167" s="4" t="str">
        <x:v>Property</x:v>
      </x:c>
      <x:c r="C2167" s="4" t="str">
        <x:v>East</x:v>
      </x:c>
      <x:c r="D2167" s="4" t="str">
        <x:v>Fire</x:v>
      </x:c>
      <x:c r="E2167" s="4" t="str">
        <x:v>Medium</x:v>
      </x:c>
      <x:c r="F2167" s="10" t="n">
        <x:v>328636.08</x:v>
      </x:c>
      <x:c r="G2167" s="10" t="n">
        <x:v>9099.69</x:v>
      </x:c>
      <x:c r="H2167" s="11" t="n">
        <x:v>5</x:v>
      </x:c>
      <x:c r="I2167" s="11" t="str">
        <x:v>Settled</x:v>
      </x:c>
      <x:c r="J2167" s="11" t="n">
        <x:v>6</x:v>
      </x:c>
      <x:c r="K2167" s="11" t="n">
        <x:v>35</x:v>
      </x:c>
      <x:c r="L2167" s="11" t="n">
        <x:v>1</x:v>
      </x:c>
      <x:c r="M2167" s="4" t="str">
        <x:v>2025-08</x:v>
      </x:c>
      <x:c r="N2167" s="4" t="n">
        <x:f>IF(AND(I2167="Settled",ISNUMBER(K2167)),1,0)</x:f>
        <x:v>1</x:v>
      </x:c>
      <x:c r="O2167" s="4" t="n">
        <x:f>IF(N2167=1,IF(K2167&gt;Summary!$B$5,1,0),"")</x:f>
        <x:v>1</x:v>
      </x:c>
      <x:c r="P2167" s="12" t="n">
        <x:f>IF(AND(ISNUMBER(F2167),ISNUMBER(G2167),G2167&gt;0),F2167/G2167,"")</x:f>
        <x:v>36.115085239167485</x:v>
      </x:c>
      <x:c r="Q2167" s="14" t="d">
        <x:v>2025-08-03T00:00:00.000Z</x:v>
      </x:c>
      <x:c r="R2167" t="str">
        <x:v>P01345</x:v>
      </x:c>
      <x:c r="S2167" t="str">
        <x:v>I02166</x:v>
      </x:c>
      <x:c r="T2167" t="str">
        <x:v>R04</x:v>
      </x:c>
      <x:c r="U2167" t="n">
        <x:v>0</x:v>
      </x:c>
      <x:c r="V2167" t="n">
        <x:v>0</x:v>
      </x:c>
    </x:row>
    <x:row r="2168" ht="20" customHeight="1">
      <x:c r="A2168" s="4" t="str">
        <x:v>C02167</x:v>
      </x:c>
      <x:c r="B2168" s="4" t="str">
        <x:v>Motor</x:v>
      </x:c>
      <x:c r="C2168" s="4" t="str">
        <x:v>North</x:v>
      </x:c>
      <x:c r="D2168" s="4" t="str">
        <x:v>Collision</x:v>
      </x:c>
      <x:c r="E2168" s="4" t="str">
        <x:v>Low</x:v>
      </x:c>
      <x:c r="F2168" s="10" t="n">
        <x:v>52503.29</x:v>
      </x:c>
      <x:c r="G2168" s="10" t="n">
        <x:v>8948.75</x:v>
      </x:c>
      <x:c r="H2168" s="11" t="n">
        <x:v>9</x:v>
      </x:c>
      <x:c r="I2168" s="11" t="str">
        <x:v>Settled</x:v>
      </x:c>
      <x:c r="J2168" s="11" t="n">
        <x:v>4</x:v>
      </x:c>
      <x:c r="K2168" s="11" t="n">
        <x:v>10</x:v>
      </x:c>
      <x:c r="L2168" s="11" t="n">
        <x:v>0</x:v>
      </x:c>
      <x:c r="M2168" s="4" t="str">
        <x:v>2025-04</x:v>
      </x:c>
      <x:c r="N2168" s="4" t="n">
        <x:f>IF(AND(I2168="Settled",ISNUMBER(K2168)),1,0)</x:f>
        <x:v>1</x:v>
      </x:c>
      <x:c r="O2168" s="4" t="n">
        <x:f>IF(N2168=1,IF(K2168&gt;Summary!$B$5,1,0),"")</x:f>
        <x:v>0</x:v>
      </x:c>
      <x:c r="P2168" s="12" t="n">
        <x:f>IF(AND(ISNUMBER(F2168),ISNUMBER(G2168),G2168&gt;0),F2168/G2168,"")</x:f>
        <x:v>5.867108814080179</x:v>
      </x:c>
      <x:c r="Q2168" s="14" t="d">
        <x:v>2025-04-29T00:00:00.000Z</x:v>
      </x:c>
      <x:c r="R2168" t="str">
        <x:v>P00841</x:v>
      </x:c>
      <x:c r="S2168" t="str">
        <x:v>I02167</x:v>
      </x:c>
      <x:c r="T2168" t="str">
        <x:v>R02</x:v>
      </x:c>
      <x:c r="U2168" t="n">
        <x:v>0</x:v>
      </x:c>
      <x:c r="V2168" t="n">
        <x:v>0</x:v>
      </x:c>
    </x:row>
    <x:row r="2169" ht="20" customHeight="1">
      <x:c r="A2169" s="4" t="str">
        <x:v>C02168</x:v>
      </x:c>
      <x:c r="B2169" s="4" t="str">
        <x:v>Motor</x:v>
      </x:c>
      <x:c r="C2169" s="4" t="str">
        <x:v>South</x:v>
      </x:c>
      <x:c r="D2169" s="4" t="str">
        <x:v>Collision</x:v>
      </x:c>
      <x:c r="E2169" s="4" t="str">
        <x:v>Medium</x:v>
      </x:c>
      <x:c r="F2169" s="10" t="n">
        <x:v>54945.44</x:v>
      </x:c>
      <x:c r="G2169" s="10" t="n">
        <x:v>12855.54</x:v>
      </x:c>
      <x:c r="H2169" s="11" t="n">
        <x:v>8</x:v>
      </x:c>
      <x:c r="I2169" s="11" t="str">
        <x:v>Settled</x:v>
      </x:c>
      <x:c r="J2169" s="11" t="n">
        <x:v>4</x:v>
      </x:c>
      <x:c r="K2169" s="11" t="n">
        <x:v>9</x:v>
      </x:c>
      <x:c r="L2169" s="11" t="n">
        <x:v>0</x:v>
      </x:c>
      <x:c r="M2169" s="4" t="str">
        <x:v>2025-07</x:v>
      </x:c>
      <x:c r="N2169" s="4" t="n">
        <x:f>IF(AND(I2169="Settled",ISNUMBER(K2169)),1,0)</x:f>
        <x:v>1</x:v>
      </x:c>
      <x:c r="O2169" s="4" t="n">
        <x:f>IF(N2169=1,IF(K2169&gt;Summary!$B$5,1,0),"")</x:f>
        <x:v>0</x:v>
      </x:c>
      <x:c r="P2169" s="12" t="n">
        <x:f>IF(AND(ISNUMBER(F2169),ISNUMBER(G2169),G2169&gt;0),F2169/G2169,"")</x:f>
        <x:v>4.274067055915193</x:v>
      </x:c>
      <x:c r="Q2169" s="14" t="d">
        <x:v>2025-07-29T00:00:00.000Z</x:v>
      </x:c>
      <x:c r="R2169" t="str">
        <x:v>P01001</x:v>
      </x:c>
      <x:c r="S2169" t="str">
        <x:v>I02168</x:v>
      </x:c>
      <x:c r="T2169" t="str">
        <x:v>R01</x:v>
      </x:c>
      <x:c r="U2169" t="n">
        <x:v>0</x:v>
      </x:c>
      <x:c r="V2169" t="n">
        <x:v>0</x:v>
      </x:c>
    </x:row>
    <x:row r="2170" ht="20" customHeight="1">
      <x:c r="A2170" s="4" t="str">
        <x:v>C02169</x:v>
      </x:c>
      <x:c r="B2170" s="4" t="str">
        <x:v>Motor</x:v>
      </x:c>
      <x:c r="C2170" s="4" t="str">
        <x:v>West</x:v>
      </x:c>
      <x:c r="D2170" s="4" t="str">
        <x:v>Collision</x:v>
      </x:c>
      <x:c r="E2170" s="4" t="str">
        <x:v>Low</x:v>
      </x:c>
      <x:c r="F2170" s="10" t="n">
        <x:v>14218.2</x:v>
      </x:c>
      <x:c r="G2170" s="10" t="n">
        <x:v>16007.89</x:v>
      </x:c>
      <x:c r="H2170" s="11" t="n">
        <x:v>4</x:v>
      </x:c>
      <x:c r="I2170" s="11" t="str">
        <x:v>Pending</x:v>
      </x:c>
      <x:c r="J2170" s="11" t="n">
        <x:v>2</x:v>
      </x:c>
      <x:c r="K2170" s="11"/>
      <x:c r="L2170" s="11" t="n">
        <x:v>0</x:v>
      </x:c>
      <x:c r="M2170" s="4" t="str">
        <x:v>2025-05</x:v>
      </x:c>
      <x:c r="N2170" s="4" t="n">
        <x:f>IF(AND(I2170="Settled",ISNUMBER(K2170)),1,0)</x:f>
        <x:v>0</x:v>
      </x:c>
      <x:c r="O2170" s="4" t="str">
        <x:f>IF(N2170=1,IF(K2170&gt;Summary!$B$5,1,0),"")</x:f>
      </x:c>
      <x:c r="P2170" s="12" t="n">
        <x:f>IF(AND(ISNUMBER(F2170),ISNUMBER(G2170),G2170&gt;0),F2170/G2170,"")</x:f>
        <x:v>0.8881995066182989</x:v>
      </x:c>
      <x:c r="Q2170" s="14" t="d">
        <x:v>2025-05-05T00:00:00.000Z</x:v>
      </x:c>
      <x:c r="R2170" t="str">
        <x:v>P00578</x:v>
      </x:c>
      <x:c r="S2170" t="str">
        <x:v>I02169</x:v>
      </x:c>
      <x:c r="T2170" t="str">
        <x:v>R03</x:v>
      </x:c>
      <x:c r="U2170" t="n">
        <x:v>0</x:v>
      </x:c>
      <x:c r="V2170" t="n">
        <x:v>0</x:v>
      </x:c>
    </x:row>
    <x:row r="2171" ht="20" customHeight="1">
      <x:c r="A2171" s="4" t="str">
        <x:v>C02170</x:v>
      </x:c>
      <x:c r="B2171" s="4" t="str">
        <x:v>Property</x:v>
      </x:c>
      <x:c r="C2171" s="4" t="str">
        <x:v>Central</x:v>
      </x:c>
      <x:c r="D2171" s="4" t="str">
        <x:v>Fire</x:v>
      </x:c>
      <x:c r="E2171" s="4" t="str">
        <x:v>Low</x:v>
      </x:c>
      <x:c r="F2171" s="10" t="n">
        <x:v>72140.55</x:v>
      </x:c>
      <x:c r="G2171" s="10" t="n">
        <x:v>4478.91</x:v>
      </x:c>
      <x:c r="H2171" s="11" t="n">
        <x:v>1</x:v>
      </x:c>
      <x:c r="I2171" s="11" t="str">
        <x:v>Settled</x:v>
      </x:c>
      <x:c r="J2171" s="11" t="n">
        <x:v>5</x:v>
      </x:c>
      <x:c r="K2171" s="11" t="n">
        <x:v>30</x:v>
      </x:c>
      <x:c r="L2171" s="11" t="n">
        <x:v>1</x:v>
      </x:c>
      <x:c r="M2171" s="4" t="str">
        <x:v>2025-02</x:v>
      </x:c>
      <x:c r="N2171" s="4" t="n">
        <x:f>IF(AND(I2171="Settled",ISNUMBER(K2171)),1,0)</x:f>
        <x:v>1</x:v>
      </x:c>
      <x:c r="O2171" s="4" t="n">
        <x:f>IF(N2171=1,IF(K2171&gt;Summary!$B$5,1,0),"")</x:f>
        <x:v>0</x:v>
      </x:c>
      <x:c r="P2171" s="12" t="n">
        <x:f>IF(AND(ISNUMBER(F2171),ISNUMBER(G2171),G2171&gt;0),F2171/G2171,"")</x:f>
        <x:v>16.106720161825088</x:v>
      </x:c>
      <x:c r="Q2171" s="14" t="d">
        <x:v>2025-02-27T00:00:00.000Z</x:v>
      </x:c>
      <x:c r="R2171" t="str">
        <x:v>P00720</x:v>
      </x:c>
      <x:c r="S2171" t="str">
        <x:v>I02170</x:v>
      </x:c>
      <x:c r="T2171" t="str">
        <x:v>R05</x:v>
      </x:c>
      <x:c r="U2171" t="n">
        <x:v>0</x:v>
      </x:c>
      <x:c r="V2171" t="n">
        <x:v>0</x:v>
      </x:c>
    </x:row>
    <x:row r="2172" ht="20" customHeight="1">
      <x:c r="A2172" s="4" t="str">
        <x:v>C02171</x:v>
      </x:c>
      <x:c r="B2172" s="4" t="str">
        <x:v>Property</x:v>
      </x:c>
      <x:c r="C2172" s="4" t="str">
        <x:v>East</x:v>
      </x:c>
      <x:c r="D2172" s="4" t="str">
        <x:v>Flood</x:v>
      </x:c>
      <x:c r="E2172" s="4" t="str">
        <x:v>Low</x:v>
      </x:c>
      <x:c r="F2172" s="10" t="n">
        <x:v>40678.48</x:v>
      </x:c>
      <x:c r="G2172" s="10" t="n">
        <x:v>9099.69</x:v>
      </x:c>
      <x:c r="H2172" s="11" t="n">
        <x:v>5</x:v>
      </x:c>
      <x:c r="I2172" s="11" t="str">
        <x:v>Settled</x:v>
      </x:c>
      <x:c r="J2172" s="11" t="n">
        <x:v>2</x:v>
      </x:c>
      <x:c r="K2172" s="11" t="n">
        <x:v>16</x:v>
      </x:c>
      <x:c r="L2172" s="11" t="n">
        <x:v>0</x:v>
      </x:c>
      <x:c r="M2172" s="4" t="str">
        <x:v>2025-11</x:v>
      </x:c>
      <x:c r="N2172" s="4" t="n">
        <x:f>IF(AND(I2172="Settled",ISNUMBER(K2172)),1,0)</x:f>
        <x:v>1</x:v>
      </x:c>
      <x:c r="O2172" s="4" t="n">
        <x:f>IF(N2172=1,IF(K2172&gt;Summary!$B$5,1,0),"")</x:f>
        <x:v>0</x:v>
      </x:c>
      <x:c r="P2172" s="12" t="n">
        <x:f>IF(AND(ISNUMBER(F2172),ISNUMBER(G2172),G2172&gt;0),F2172/G2172,"")</x:f>
        <x:v>4.470314922816052</x:v>
      </x:c>
      <x:c r="Q2172" s="14" t="d">
        <x:v>2025-11-03T00:00:00.000Z</x:v>
      </x:c>
      <x:c r="R2172" t="str">
        <x:v>P01345</x:v>
      </x:c>
      <x:c r="S2172" t="str">
        <x:v>I02171</x:v>
      </x:c>
      <x:c r="T2172" t="str">
        <x:v>R04</x:v>
      </x:c>
      <x:c r="U2172" t="n">
        <x:v>0</x:v>
      </x:c>
      <x:c r="V2172" t="n">
        <x:v>0</x:v>
      </x:c>
    </x:row>
    <x:row r="2173" ht="20" customHeight="1">
      <x:c r="A2173" s="4" t="str">
        <x:v>C02172</x:v>
      </x:c>
      <x:c r="B2173" s="4" t="str">
        <x:v>Property</x:v>
      </x:c>
      <x:c r="C2173" s="4" t="str">
        <x:v>West</x:v>
      </x:c>
      <x:c r="D2173" s="4" t="str">
        <x:v>Water Damage</x:v>
      </x:c>
      <x:c r="E2173" s="4" t="str">
        <x:v>Medium</x:v>
      </x:c>
      <x:c r="F2173" s="10" t="n">
        <x:v>45276.64</x:v>
      </x:c>
      <x:c r="G2173" s="10" t="n">
        <x:v>14003.22</x:v>
      </x:c>
      <x:c r="H2173" s="11" t="n">
        <x:v>9</x:v>
      </x:c>
      <x:c r="I2173" s="11" t="str">
        <x:v>Settled</x:v>
      </x:c>
      <x:c r="J2173" s="11" t="n">
        <x:v>2</x:v>
      </x:c>
      <x:c r="K2173" s="11" t="n">
        <x:v>13</x:v>
      </x:c>
      <x:c r="L2173" s="11" t="n">
        <x:v>0</x:v>
      </x:c>
      <x:c r="M2173" s="4" t="str">
        <x:v>2025-12</x:v>
      </x:c>
      <x:c r="N2173" s="4" t="n">
        <x:f>IF(AND(I2173="Settled",ISNUMBER(K2173)),1,0)</x:f>
        <x:v>1</x:v>
      </x:c>
      <x:c r="O2173" s="4" t="n">
        <x:f>IF(N2173=1,IF(K2173&gt;Summary!$B$5,1,0),"")</x:f>
        <x:v>0</x:v>
      </x:c>
      <x:c r="P2173" s="12" t="n">
        <x:f>IF(AND(ISNUMBER(F2173),ISNUMBER(G2173),G2173&gt;0),F2173/G2173,"")</x:f>
        <x:v>3.2333020548131075</x:v>
      </x:c>
      <x:c r="Q2173" s="14" t="d">
        <x:v>2025-12-31T00:00:00.000Z</x:v>
      </x:c>
      <x:c r="R2173" t="str">
        <x:v>P00630</x:v>
      </x:c>
      <x:c r="S2173" t="str">
        <x:v>I02172</x:v>
      </x:c>
      <x:c r="T2173" t="str">
        <x:v>R03</x:v>
      </x:c>
      <x:c r="U2173" t="n">
        <x:v>0</x:v>
      </x:c>
      <x:c r="V2173" t="n">
        <x:v>0</x:v>
      </x:c>
    </x:row>
    <x:row r="2174" ht="20" customHeight="1">
      <x:c r="A2174" s="4" t="str">
        <x:v>C02173</x:v>
      </x:c>
      <x:c r="B2174" s="4" t="str">
        <x:v>Motor</x:v>
      </x:c>
      <x:c r="C2174" s="4" t="str">
        <x:v>South</x:v>
      </x:c>
      <x:c r="D2174" s="4" t="str">
        <x:v>Glass Damage</x:v>
      </x:c>
      <x:c r="E2174" s="4" t="str">
        <x:v>Medium</x:v>
      </x:c>
      <x:c r="F2174" s="10" t="n">
        <x:v>16425.14</x:v>
      </x:c>
      <x:c r="G2174" s="10" t="n">
        <x:v>12966.01</x:v>
      </x:c>
      <x:c r="H2174" s="11" t="n">
        <x:v>5</x:v>
      </x:c>
      <x:c r="I2174" s="11" t="str">
        <x:v>Settled</x:v>
      </x:c>
      <x:c r="J2174" s="11" t="n">
        <x:v>3</x:v>
      </x:c>
      <x:c r="K2174" s="11" t="n">
        <x:v>20</x:v>
      </x:c>
      <x:c r="L2174" s="11" t="n">
        <x:v>0</x:v>
      </x:c>
      <x:c r="M2174" s="4" t="str">
        <x:v>2025-05</x:v>
      </x:c>
      <x:c r="N2174" s="4" t="n">
        <x:f>IF(AND(I2174="Settled",ISNUMBER(K2174)),1,0)</x:f>
        <x:v>1</x:v>
      </x:c>
      <x:c r="O2174" s="4" t="n">
        <x:f>IF(N2174=1,IF(K2174&gt;Summary!$B$5,1,0),"")</x:f>
        <x:v>0</x:v>
      </x:c>
      <x:c r="P2174" s="12" t="n">
        <x:f>IF(AND(ISNUMBER(F2174),ISNUMBER(G2174),G2174&gt;0),F2174/G2174,"")</x:f>
        <x:v>1.2667844618352138</x:v>
      </x:c>
      <x:c r="Q2174" s="14" t="d">
        <x:v>2025-05-21T00:00:00.000Z</x:v>
      </x:c>
      <x:c r="R2174" t="str">
        <x:v>P00035</x:v>
      </x:c>
      <x:c r="S2174" t="str">
        <x:v>I02173</x:v>
      </x:c>
      <x:c r="T2174" t="str">
        <x:v>R01</x:v>
      </x:c>
      <x:c r="U2174" t="n">
        <x:v>0</x:v>
      </x:c>
      <x:c r="V2174" t="n">
        <x:v>0</x:v>
      </x:c>
    </x:row>
    <x:row r="2175" ht="20" customHeight="1">
      <x:c r="A2175" s="4" t="str">
        <x:v>C02174</x:v>
      </x:c>
      <x:c r="B2175" s="4" t="str">
        <x:v>Property</x:v>
      </x:c>
      <x:c r="C2175" s="4" t="str">
        <x:v>South</x:v>
      </x:c>
      <x:c r="D2175" s="4" t="str">
        <x:v>Water Damage</x:v>
      </x:c>
      <x:c r="E2175" s="4" t="str">
        <x:v>Low</x:v>
      </x:c>
      <x:c r="F2175" s="10" t="n">
        <x:v>27589.79</x:v>
      </x:c>
      <x:c r="G2175" s="10" t="n">
        <x:v>38781.25</x:v>
      </x:c>
      <x:c r="H2175" s="11" t="n">
        <x:v>9</x:v>
      </x:c>
      <x:c r="I2175" s="11" t="str">
        <x:v>Settled</x:v>
      </x:c>
      <x:c r="J2175" s="11" t="n">
        <x:v>3</x:v>
      </x:c>
      <x:c r="K2175" s="11" t="n">
        <x:v>16</x:v>
      </x:c>
      <x:c r="L2175" s="11" t="n">
        <x:v>0</x:v>
      </x:c>
      <x:c r="M2175" s="4" t="str">
        <x:v>2025-02</x:v>
      </x:c>
      <x:c r="N2175" s="4" t="n">
        <x:f>IF(AND(I2175="Settled",ISNUMBER(K2175)),1,0)</x:f>
        <x:v>1</x:v>
      </x:c>
      <x:c r="O2175" s="4" t="n">
        <x:f>IF(N2175=1,IF(K2175&gt;Summary!$B$5,1,0),"")</x:f>
        <x:v>0</x:v>
      </x:c>
      <x:c r="P2175" s="12" t="n">
        <x:f>IF(AND(ISNUMBER(F2175),ISNUMBER(G2175),G2175&gt;0),F2175/G2175,"")</x:f>
        <x:v>0.7114208541498791</x:v>
      </x:c>
      <x:c r="Q2175" s="14" t="d">
        <x:v>2025-02-03T00:00:00.000Z</x:v>
      </x:c>
      <x:c r="R2175" t="str">
        <x:v>P00607</x:v>
      </x:c>
      <x:c r="S2175" t="str">
        <x:v>I02174</x:v>
      </x:c>
      <x:c r="T2175" t="str">
        <x:v>R01</x:v>
      </x:c>
      <x:c r="U2175" t="n">
        <x:v>0</x:v>
      </x:c>
      <x:c r="V2175" t="n">
        <x:v>0</x:v>
      </x:c>
    </x:row>
    <x:row r="2176" ht="20" customHeight="1">
      <x:c r="A2176" s="4" t="str">
        <x:v>C02175</x:v>
      </x:c>
      <x:c r="B2176" s="4" t="str">
        <x:v>Motor</x:v>
      </x:c>
      <x:c r="C2176" s="4" t="str">
        <x:v>North</x:v>
      </x:c>
      <x:c r="D2176" s="4" t="str">
        <x:v>Collision</x:v>
      </x:c>
      <x:c r="E2176" s="4" t="str">
        <x:v>Medium</x:v>
      </x:c>
      <x:c r="F2176" s="10" t="n">
        <x:v>79908.49</x:v>
      </x:c>
      <x:c r="G2176" s="10" t="n">
        <x:v>8859.17</x:v>
      </x:c>
      <x:c r="H2176" s="11" t="n">
        <x:v>2</x:v>
      </x:c>
      <x:c r="I2176" s="11" t="str">
        <x:v>Settled</x:v>
      </x:c>
      <x:c r="J2176" s="11" t="n">
        <x:v>4</x:v>
      </x:c>
      <x:c r="K2176" s="11" t="n">
        <x:v>25</x:v>
      </x:c>
      <x:c r="L2176" s="11" t="n">
        <x:v>0</x:v>
      </x:c>
      <x:c r="M2176" s="4" t="str">
        <x:v>2025-03</x:v>
      </x:c>
      <x:c r="N2176" s="4" t="n">
        <x:f>IF(AND(I2176="Settled",ISNUMBER(K2176)),1,0)</x:f>
        <x:v>1</x:v>
      </x:c>
      <x:c r="O2176" s="4" t="n">
        <x:f>IF(N2176=1,IF(K2176&gt;Summary!$B$5,1,0),"")</x:f>
        <x:v>0</x:v>
      </x:c>
      <x:c r="P2176" s="12" t="n">
        <x:f>IF(AND(ISNUMBER(F2176),ISNUMBER(G2176),G2176&gt;0),F2176/G2176,"")</x:f>
        <x:v>9.019861905799303</x:v>
      </x:c>
      <x:c r="Q2176" s="14" t="d">
        <x:v>2025-03-01T00:00:00.000Z</x:v>
      </x:c>
      <x:c r="R2176" t="str">
        <x:v>P00628</x:v>
      </x:c>
      <x:c r="S2176" t="str">
        <x:v>I02175</x:v>
      </x:c>
      <x:c r="T2176" t="str">
        <x:v>R02</x:v>
      </x:c>
      <x:c r="U2176" t="n">
        <x:v>0</x:v>
      </x:c>
      <x:c r="V2176" t="n">
        <x:v>0</x:v>
      </x:c>
    </x:row>
    <x:row r="2177" ht="20" customHeight="1">
      <x:c r="A2177" s="4" t="str">
        <x:v>C02176</x:v>
      </x:c>
      <x:c r="B2177" s="4" t="str">
        <x:v>Motor</x:v>
      </x:c>
      <x:c r="C2177" s="4" t="str">
        <x:v>South</x:v>
      </x:c>
      <x:c r="D2177" s="4" t="str">
        <x:v>Glass Damage</x:v>
      </x:c>
      <x:c r="E2177" s="4" t="str">
        <x:v>Low</x:v>
      </x:c>
      <x:c r="F2177" s="10" t="n">
        <x:v>6044.33</x:v>
      </x:c>
      <x:c r="G2177" s="10" t="n">
        <x:v>12391.68</x:v>
      </x:c>
      <x:c r="H2177" s="11" t="n">
        <x:v>4</x:v>
      </x:c>
      <x:c r="I2177" s="11" t="str">
        <x:v>Settled</x:v>
      </x:c>
      <x:c r="J2177" s="11" t="n">
        <x:v>2</x:v>
      </x:c>
      <x:c r="K2177" s="11" t="n">
        <x:v>11</x:v>
      </x:c>
      <x:c r="L2177" s="11" t="n">
        <x:v>0</x:v>
      </x:c>
      <x:c r="M2177" s="4" t="str">
        <x:v>2025-11</x:v>
      </x:c>
      <x:c r="N2177" s="4" t="n">
        <x:f>IF(AND(I2177="Settled",ISNUMBER(K2177)),1,0)</x:f>
        <x:v>1</x:v>
      </x:c>
      <x:c r="O2177" s="4" t="n">
        <x:f>IF(N2177=1,IF(K2177&gt;Summary!$B$5,1,0),"")</x:f>
        <x:v>0</x:v>
      </x:c>
      <x:c r="P2177" s="12" t="n">
        <x:f>IF(AND(ISNUMBER(F2177),ISNUMBER(G2177),G2177&gt;0),F2177/G2177,"")</x:f>
        <x:v>0.48777324785662635</x:v>
      </x:c>
      <x:c r="Q2177" s="14" t="d">
        <x:v>2025-11-23T00:00:00.000Z</x:v>
      </x:c>
      <x:c r="R2177" t="str">
        <x:v>P00670</x:v>
      </x:c>
      <x:c r="S2177" t="str">
        <x:v>I02176</x:v>
      </x:c>
      <x:c r="T2177" t="str">
        <x:v>R01</x:v>
      </x:c>
      <x:c r="U2177" t="n">
        <x:v>0</x:v>
      </x:c>
      <x:c r="V2177" t="n">
        <x:v>0</x:v>
      </x:c>
    </x:row>
    <x:row r="2178" ht="20" customHeight="1">
      <x:c r="A2178" s="4" t="str">
        <x:v>C02177</x:v>
      </x:c>
      <x:c r="B2178" s="4" t="str">
        <x:v>Motor</x:v>
      </x:c>
      <x:c r="C2178" s="4" t="str">
        <x:v>North</x:v>
      </x:c>
      <x:c r="D2178" s="4" t="str">
        <x:v>Theft</x:v>
      </x:c>
      <x:c r="E2178" s="4" t="str">
        <x:v>Medium</x:v>
      </x:c>
      <x:c r="F2178" s="10" t="n">
        <x:v>45762.83</x:v>
      </x:c>
      <x:c r="G2178" s="10" t="n">
        <x:v>13393.29</x:v>
      </x:c>
      <x:c r="H2178" s="11" t="n">
        <x:v>8</x:v>
      </x:c>
      <x:c r="I2178" s="11" t="str">
        <x:v>Settled</x:v>
      </x:c>
      <x:c r="J2178" s="11" t="n">
        <x:v>6</x:v>
      </x:c>
      <x:c r="K2178" s="11" t="n">
        <x:v>24</x:v>
      </x:c>
      <x:c r="L2178" s="11" t="n">
        <x:v>1</x:v>
      </x:c>
      <x:c r="M2178" s="4" t="str">
        <x:v>2025-11</x:v>
      </x:c>
      <x:c r="N2178" s="4" t="n">
        <x:f>IF(AND(I2178="Settled",ISNUMBER(K2178)),1,0)</x:f>
        <x:v>1</x:v>
      </x:c>
      <x:c r="O2178" s="4" t="n">
        <x:f>IF(N2178=1,IF(K2178&gt;Summary!$B$5,1,0),"")</x:f>
        <x:v>0</x:v>
      </x:c>
      <x:c r="P2178" s="12" t="n">
        <x:f>IF(AND(ISNUMBER(F2178),ISNUMBER(G2178),G2178&gt;0),F2178/G2178,"")</x:f>
        <x:v>3.416847540820814</x:v>
      </x:c>
      <x:c r="Q2178" s="14" t="d">
        <x:v>2025-11-18T00:00:00.000Z</x:v>
      </x:c>
      <x:c r="R2178" t="str">
        <x:v>P00114</x:v>
      </x:c>
      <x:c r="S2178" t="str">
        <x:v>I02177</x:v>
      </x:c>
      <x:c r="T2178" t="str">
        <x:v>R02</x:v>
      </x:c>
      <x:c r="U2178" t="n">
        <x:v>0</x:v>
      </x:c>
      <x:c r="V2178" t="n">
        <x:v>0</x:v>
      </x:c>
    </x:row>
    <x:row r="2179" ht="20" customHeight="1">
      <x:c r="A2179" s="4" t="str">
        <x:v>C02178</x:v>
      </x:c>
      <x:c r="B2179" s="4" t="str">
        <x:v>Motor</x:v>
      </x:c>
      <x:c r="C2179" s="4" t="str">
        <x:v>East</x:v>
      </x:c>
      <x:c r="D2179" s="4" t="str">
        <x:v>Glass Damage</x:v>
      </x:c>
      <x:c r="E2179" s="4" t="str">
        <x:v>Low</x:v>
      </x:c>
      <x:c r="F2179" s="10" t="n">
        <x:v>3742.46</x:v>
      </x:c>
      <x:c r="G2179" s="10" t="n">
        <x:v>6326.34</x:v>
      </x:c>
      <x:c r="H2179" s="11" t="n">
        <x:v>9</x:v>
      </x:c>
      <x:c r="I2179" s="11" t="str">
        <x:v>Settled</x:v>
      </x:c>
      <x:c r="J2179" s="11" t="n">
        <x:v>2</x:v>
      </x:c>
      <x:c r="K2179" s="11" t="n">
        <x:v>11</x:v>
      </x:c>
      <x:c r="L2179" s="11" t="n">
        <x:v>0</x:v>
      </x:c>
      <x:c r="M2179" s="4" t="str">
        <x:v>2025-06</x:v>
      </x:c>
      <x:c r="N2179" s="4" t="n">
        <x:f>IF(AND(I2179="Settled",ISNUMBER(K2179)),1,0)</x:f>
        <x:v>1</x:v>
      </x:c>
      <x:c r="O2179" s="4" t="n">
        <x:f>IF(N2179=1,IF(K2179&gt;Summary!$B$5,1,0),"")</x:f>
        <x:v>0</x:v>
      </x:c>
      <x:c r="P2179" s="12" t="n">
        <x:f>IF(AND(ISNUMBER(F2179),ISNUMBER(G2179),G2179&gt;0),F2179/G2179,"")</x:f>
        <x:v>0.5915679524021789</x:v>
      </x:c>
      <x:c r="Q2179" s="14" t="d">
        <x:v>2025-06-29T00:00:00.000Z</x:v>
      </x:c>
      <x:c r="R2179" t="str">
        <x:v>P00207</x:v>
      </x:c>
      <x:c r="S2179" t="str">
        <x:v>I02178</x:v>
      </x:c>
      <x:c r="T2179" t="str">
        <x:v>R04</x:v>
      </x:c>
      <x:c r="U2179" t="n">
        <x:v>0</x:v>
      </x:c>
      <x:c r="V2179" t="n">
        <x:v>0</x:v>
      </x:c>
    </x:row>
    <x:row r="2180" ht="20" customHeight="1">
      <x:c r="A2180" s="4" t="str">
        <x:v>C02179</x:v>
      </x:c>
      <x:c r="B2180" s="4" t="str">
        <x:v>Motor</x:v>
      </x:c>
      <x:c r="C2180" s="4" t="str">
        <x:v>West</x:v>
      </x:c>
      <x:c r="D2180" s="4" t="str">
        <x:v>Collision</x:v>
      </x:c>
      <x:c r="E2180" s="4" t="str">
        <x:v>Unknown</x:v>
      </x:c>
      <x:c r="F2180" s="10" t="n">
        <x:v>14466.8</x:v>
      </x:c>
      <x:c r="G2180" s="10" t="n">
        <x:v>4145.57</x:v>
      </x:c>
      <x:c r="H2180" s="11" t="n">
        <x:v>4</x:v>
      </x:c>
      <x:c r="I2180" s="11" t="str">
        <x:v>Settled</x:v>
      </x:c>
      <x:c r="J2180" s="11" t="n">
        <x:v>2</x:v>
      </x:c>
      <x:c r="K2180" s="11" t="n">
        <x:v>12</x:v>
      </x:c>
      <x:c r="L2180" s="11" t="n">
        <x:v>0</x:v>
      </x:c>
      <x:c r="M2180" s="4" t="str">
        <x:v>2025-11</x:v>
      </x:c>
      <x:c r="N2180" s="4" t="n">
        <x:f>IF(AND(I2180="Settled",ISNUMBER(K2180)),1,0)</x:f>
        <x:v>1</x:v>
      </x:c>
      <x:c r="O2180" s="4" t="n">
        <x:f>IF(N2180=1,IF(K2180&gt;Summary!$B$5,1,0),"")</x:f>
        <x:v>0</x:v>
      </x:c>
      <x:c r="P2180" s="12" t="n">
        <x:f>IF(AND(ISNUMBER(F2180),ISNUMBER(G2180),G2180&gt;0),F2180/G2180,"")</x:f>
        <x:v>3.4897010543785294</x:v>
      </x:c>
      <x:c r="Q2180" s="14" t="d">
        <x:v>2025-11-15T00:00:00.000Z</x:v>
      </x:c>
      <x:c r="R2180" t="str">
        <x:v>P00519</x:v>
      </x:c>
      <x:c r="S2180" t="str">
        <x:v>I02179</x:v>
      </x:c>
      <x:c r="T2180" t="str">
        <x:v>R03</x:v>
      </x:c>
      <x:c r="U2180" t="n">
        <x:v>0</x:v>
      </x:c>
      <x:c r="V2180" t="n">
        <x:v>0</x:v>
      </x:c>
    </x:row>
    <x:row r="2181" ht="20" customHeight="1">
      <x:c r="A2181" s="4" t="str">
        <x:v>C02180</x:v>
      </x:c>
      <x:c r="B2181" s="4" t="str">
        <x:v>Motor</x:v>
      </x:c>
      <x:c r="C2181" s="4" t="str">
        <x:v>Central</x:v>
      </x:c>
      <x:c r="D2181" s="4" t="str">
        <x:v>Collision</x:v>
      </x:c>
      <x:c r="E2181" s="4" t="str">
        <x:v>Medium</x:v>
      </x:c>
      <x:c r="F2181" s="10" t="n">
        <x:v>41519.3</x:v>
      </x:c>
      <x:c r="G2181" s="10" t="n">
        <x:v>7287.18</x:v>
      </x:c>
      <x:c r="H2181" s="11" t="n">
        <x:v>3</x:v>
      </x:c>
      <x:c r="I2181" s="11" t="str">
        <x:v>Settled</x:v>
      </x:c>
      <x:c r="J2181" s="11" t="n">
        <x:v>2</x:v>
      </x:c>
      <x:c r="K2181" s="11" t="n">
        <x:v>17</x:v>
      </x:c>
      <x:c r="L2181" s="11" t="n">
        <x:v>0</x:v>
      </x:c>
      <x:c r="M2181" s="4" t="str">
        <x:v>2025-03</x:v>
      </x:c>
      <x:c r="N2181" s="4" t="n">
        <x:f>IF(AND(I2181="Settled",ISNUMBER(K2181)),1,0)</x:f>
        <x:v>1</x:v>
      </x:c>
      <x:c r="O2181" s="4" t="n">
        <x:f>IF(N2181=1,IF(K2181&gt;Summary!$B$5,1,0),"")</x:f>
        <x:v>0</x:v>
      </x:c>
      <x:c r="P2181" s="12" t="n">
        <x:f>IF(AND(ISNUMBER(F2181),ISNUMBER(G2181),G2181&gt;0),F2181/G2181,"")</x:f>
        <x:v>5.69758123169731</x:v>
      </x:c>
      <x:c r="Q2181" s="14" t="d">
        <x:v>2025-03-23T00:00:00.000Z</x:v>
      </x:c>
      <x:c r="R2181" t="str">
        <x:v>P00679</x:v>
      </x:c>
      <x:c r="S2181" t="str">
        <x:v>I02180</x:v>
      </x:c>
      <x:c r="T2181" t="str">
        <x:v>R05</x:v>
      </x:c>
      <x:c r="U2181" t="n">
        <x:v>0</x:v>
      </x:c>
      <x:c r="V2181" t="n">
        <x:v>0</x:v>
      </x:c>
    </x:row>
    <x:row r="2182" ht="20" customHeight="1">
      <x:c r="A2182" s="4" t="str">
        <x:v>C02181</x:v>
      </x:c>
      <x:c r="B2182" s="4" t="str">
        <x:v>Motor</x:v>
      </x:c>
      <x:c r="C2182" s="4" t="str">
        <x:v>South</x:v>
      </x:c>
      <x:c r="D2182" s="4" t="str">
        <x:v>Collision</x:v>
      </x:c>
      <x:c r="E2182" s="4" t="str">
        <x:v>Medium</x:v>
      </x:c>
      <x:c r="F2182" s="10" t="n">
        <x:v>123446.7</x:v>
      </x:c>
      <x:c r="G2182" s="10" t="n">
        <x:v>13747.82</x:v>
      </x:c>
      <x:c r="H2182" s="11" t="n">
        <x:v>3</x:v>
      </x:c>
      <x:c r="I2182" s="11" t="str">
        <x:v>Settled</x:v>
      </x:c>
      <x:c r="J2182" s="11" t="n">
        <x:v>2</x:v>
      </x:c>
      <x:c r="K2182" s="11" t="n">
        <x:v>7</x:v>
      </x:c>
      <x:c r="L2182" s="11" t="n">
        <x:v>0</x:v>
      </x:c>
      <x:c r="M2182" s="4" t="str">
        <x:v>2025-05</x:v>
      </x:c>
      <x:c r="N2182" s="4" t="n">
        <x:f>IF(AND(I2182="Settled",ISNUMBER(K2182)),1,0)</x:f>
        <x:v>1</x:v>
      </x:c>
      <x:c r="O2182" s="4" t="n">
        <x:f>IF(N2182=1,IF(K2182&gt;Summary!$B$5,1,0),"")</x:f>
        <x:v>0</x:v>
      </x:c>
      <x:c r="P2182" s="12" t="n">
        <x:f>IF(AND(ISNUMBER(F2182),ISNUMBER(G2182),G2182&gt;0),F2182/G2182,"")</x:f>
        <x:v>8.979365455759531</x:v>
      </x:c>
      <x:c r="Q2182" s="14" t="d">
        <x:v>2025-05-27T00:00:00.000Z</x:v>
      </x:c>
      <x:c r="R2182" t="str">
        <x:v>P00047</x:v>
      </x:c>
      <x:c r="S2182" t="str">
        <x:v>I02181</x:v>
      </x:c>
      <x:c r="T2182" t="str">
        <x:v>R01</x:v>
      </x:c>
      <x:c r="U2182" t="n">
        <x:v>0</x:v>
      </x:c>
      <x:c r="V2182" t="n">
        <x:v>0</x:v>
      </x:c>
    </x:row>
    <x:row r="2183" ht="20" customHeight="1">
      <x:c r="A2183" s="4" t="str">
        <x:v>C02182</x:v>
      </x:c>
      <x:c r="B2183" s="4" t="str">
        <x:v>Motor</x:v>
      </x:c>
      <x:c r="C2183" s="4" t="str">
        <x:v>West</x:v>
      </x:c>
      <x:c r="D2183" s="4" t="str">
        <x:v>Collision</x:v>
      </x:c>
      <x:c r="E2183" s="4" t="str">
        <x:v>High</x:v>
      </x:c>
      <x:c r="F2183" s="10" t="n">
        <x:v>308151.12</x:v>
      </x:c>
      <x:c r="G2183" s="10" t="n">
        <x:v>6966.94</x:v>
      </x:c>
      <x:c r="H2183" s="11" t="n">
        <x:v>5</x:v>
      </x:c>
      <x:c r="I2183" s="11" t="str">
        <x:v>Pending</x:v>
      </x:c>
      <x:c r="J2183" s="11" t="n">
        <x:v>3</x:v>
      </x:c>
      <x:c r="K2183" s="11"/>
      <x:c r="L2183" s="11" t="n">
        <x:v>0</x:v>
      </x:c>
      <x:c r="M2183" s="4" t="str">
        <x:v>2025-02</x:v>
      </x:c>
      <x:c r="N2183" s="4" t="n">
        <x:f>IF(AND(I2183="Settled",ISNUMBER(K2183)),1,0)</x:f>
        <x:v>0</x:v>
      </x:c>
      <x:c r="O2183" s="4" t="str">
        <x:f>IF(N2183=1,IF(K2183&gt;Summary!$B$5,1,0),"")</x:f>
      </x:c>
      <x:c r="P2183" s="12" t="n">
        <x:f>IF(AND(ISNUMBER(F2183),ISNUMBER(G2183),G2183&gt;0),F2183/G2183,"")</x:f>
        <x:v>44.230482823161964</x:v>
      </x:c>
      <x:c r="Q2183" s="14" t="d">
        <x:v>2025-02-11T00:00:00.000Z</x:v>
      </x:c>
      <x:c r="R2183" t="str">
        <x:v>P00624</x:v>
      </x:c>
      <x:c r="S2183" t="str">
        <x:v>I02182</x:v>
      </x:c>
      <x:c r="T2183" t="str">
        <x:v>R03</x:v>
      </x:c>
      <x:c r="U2183" t="n">
        <x:v>0</x:v>
      </x:c>
      <x:c r="V2183" t="n">
        <x:v>0</x:v>
      </x:c>
    </x:row>
    <x:row r="2184" ht="20" customHeight="1">
      <x:c r="A2184" s="4" t="str">
        <x:v>C02183</x:v>
      </x:c>
      <x:c r="B2184" s="4" t="str">
        <x:v>Motor</x:v>
      </x:c>
      <x:c r="C2184" s="4" t="str">
        <x:v>South</x:v>
      </x:c>
      <x:c r="D2184" s="4" t="str">
        <x:v>Theft</x:v>
      </x:c>
      <x:c r="E2184" s="4" t="str">
        <x:v>Medium</x:v>
      </x:c>
      <x:c r="F2184" s="10" t="n">
        <x:v>116611.89</x:v>
      </x:c>
      <x:c r="G2184" s="10" t="n">
        <x:v>4491.82</x:v>
      </x:c>
      <x:c r="H2184" s="11" t="n">
        <x:v>10</x:v>
      </x:c>
      <x:c r="I2184" s="11" t="str">
        <x:v>Settled</x:v>
      </x:c>
      <x:c r="J2184" s="11" t="n">
        <x:v>2</x:v>
      </x:c>
      <x:c r="K2184" s="11" t="n">
        <x:v>19</x:v>
      </x:c>
      <x:c r="L2184" s="11" t="n">
        <x:v>0</x:v>
      </x:c>
      <x:c r="M2184" s="4" t="str">
        <x:v>2025-07</x:v>
      </x:c>
      <x:c r="N2184" s="4" t="n">
        <x:f>IF(AND(I2184="Settled",ISNUMBER(K2184)),1,0)</x:f>
        <x:v>1</x:v>
      </x:c>
      <x:c r="O2184" s="4" t="n">
        <x:f>IF(N2184=1,IF(K2184&gt;Summary!$B$5,1,0),"")</x:f>
        <x:v>0</x:v>
      </x:c>
      <x:c r="P2184" s="12" t="n">
        <x:f>IF(AND(ISNUMBER(F2184),ISNUMBER(G2184),G2184&gt;0),F2184/G2184,"")</x:f>
        <x:v>25.960944561447256</x:v>
      </x:c>
      <x:c r="Q2184" s="14" t="d">
        <x:v>2025-07-18T00:00:00.000Z</x:v>
      </x:c>
      <x:c r="R2184" t="str">
        <x:v>P00513</x:v>
      </x:c>
      <x:c r="S2184" t="str">
        <x:v>I02183</x:v>
      </x:c>
      <x:c r="T2184" t="str">
        <x:v>R01</x:v>
      </x:c>
      <x:c r="U2184" t="n">
        <x:v>0</x:v>
      </x:c>
      <x:c r="V2184" t="n">
        <x:v>0</x:v>
      </x:c>
    </x:row>
    <x:row r="2185" ht="20" customHeight="1">
      <x:c r="A2185" s="4" t="str">
        <x:v>C02184</x:v>
      </x:c>
      <x:c r="B2185" s="4" t="str">
        <x:v>Property</x:v>
      </x:c>
      <x:c r="C2185" s="4" t="str">
        <x:v>South</x:v>
      </x:c>
      <x:c r="D2185" s="4" t="str">
        <x:v>Water Damage</x:v>
      </x:c>
      <x:c r="E2185" s="4" t="str">
        <x:v>High</x:v>
      </x:c>
      <x:c r="F2185" s="10" t="n">
        <x:v>134698.26</x:v>
      </x:c>
      <x:c r="G2185" s="10" t="n">
        <x:v>13897.42</x:v>
      </x:c>
      <x:c r="H2185" s="11" t="n">
        <x:v>1</x:v>
      </x:c>
      <x:c r="I2185" s="11" t="str">
        <x:v>Pending</x:v>
      </x:c>
      <x:c r="J2185" s="11" t="n">
        <x:v>4</x:v>
      </x:c>
      <x:c r="K2185" s="11"/>
      <x:c r="L2185" s="11" t="n">
        <x:v>1</x:v>
      </x:c>
      <x:c r="M2185" s="4" t="str">
        <x:v>2025-09</x:v>
      </x:c>
      <x:c r="N2185" s="4" t="n">
        <x:f>IF(AND(I2185="Settled",ISNUMBER(K2185)),1,0)</x:f>
        <x:v>0</x:v>
      </x:c>
      <x:c r="O2185" s="4" t="str">
        <x:f>IF(N2185=1,IF(K2185&gt;Summary!$B$5,1,0),"")</x:f>
      </x:c>
      <x:c r="P2185" s="12" t="n">
        <x:f>IF(AND(ISNUMBER(F2185),ISNUMBER(G2185),G2185&gt;0),F2185/G2185,"")</x:f>
        <x:v>9.69232130855943</x:v>
      </x:c>
      <x:c r="Q2185" s="14" t="d">
        <x:v>2025-09-13T00:00:00.000Z</x:v>
      </x:c>
      <x:c r="R2185" t="str">
        <x:v>P00056</x:v>
      </x:c>
      <x:c r="S2185" t="str">
        <x:v>I02184</x:v>
      </x:c>
      <x:c r="T2185" t="str">
        <x:v>R01</x:v>
      </x:c>
      <x:c r="U2185" t="n">
        <x:v>0</x:v>
      </x:c>
      <x:c r="V2185" t="n">
        <x:v>0</x:v>
      </x:c>
    </x:row>
    <x:row r="2186" ht="20" customHeight="1">
      <x:c r="A2186" s="4" t="str">
        <x:v>C02185</x:v>
      </x:c>
      <x:c r="B2186" s="4" t="str">
        <x:v>Motor</x:v>
      </x:c>
      <x:c r="C2186" s="4" t="str">
        <x:v>West</x:v>
      </x:c>
      <x:c r="D2186" s="4" t="str">
        <x:v>Collision</x:v>
      </x:c>
      <x:c r="E2186" s="4" t="str">
        <x:v>Low</x:v>
      </x:c>
      <x:c r="F2186" s="10" t="n">
        <x:v>9323.24</x:v>
      </x:c>
      <x:c r="G2186" s="10" t="n">
        <x:v>11777.48</x:v>
      </x:c>
      <x:c r="H2186" s="11" t="n">
        <x:v>2</x:v>
      </x:c>
      <x:c r="I2186" s="11" t="str">
        <x:v>Settled</x:v>
      </x:c>
      <x:c r="J2186" s="11" t="n">
        <x:v>3</x:v>
      </x:c>
      <x:c r="K2186" s="11" t="n">
        <x:v>12</x:v>
      </x:c>
      <x:c r="L2186" s="11" t="n">
        <x:v>0</x:v>
      </x:c>
      <x:c r="M2186" s="4" t="str">
        <x:v>2025-12</x:v>
      </x:c>
      <x:c r="N2186" s="4" t="n">
        <x:f>IF(AND(I2186="Settled",ISNUMBER(K2186)),1,0)</x:f>
        <x:v>1</x:v>
      </x:c>
      <x:c r="O2186" s="4" t="n">
        <x:f>IF(N2186=1,IF(K2186&gt;Summary!$B$5,1,0),"")</x:f>
        <x:v>0</x:v>
      </x:c>
      <x:c r="P2186" s="12" t="n">
        <x:f>IF(AND(ISNUMBER(F2186),ISNUMBER(G2186),G2186&gt;0),F2186/G2186,"")</x:f>
        <x:v>0.7916158634954167</x:v>
      </x:c>
      <x:c r="Q2186" s="14" t="d">
        <x:v>2025-12-17T00:00:00.000Z</x:v>
      </x:c>
      <x:c r="R2186" t="str">
        <x:v>P00401</x:v>
      </x:c>
      <x:c r="S2186" t="str">
        <x:v>I02185</x:v>
      </x:c>
      <x:c r="T2186" t="str">
        <x:v>R03</x:v>
      </x:c>
      <x:c r="U2186" t="n">
        <x:v>0</x:v>
      </x:c>
      <x:c r="V2186" t="n">
        <x:v>0</x:v>
      </x:c>
    </x:row>
    <x:row r="2187" ht="20" customHeight="1">
      <x:c r="A2187" s="4" t="str">
        <x:v>C02186</x:v>
      </x:c>
      <x:c r="B2187" s="4" t="str">
        <x:v>Property</x:v>
      </x:c>
      <x:c r="C2187" s="4" t="str">
        <x:v>West</x:v>
      </x:c>
      <x:c r="D2187" s="4" t="str">
        <x:v>Fire</x:v>
      </x:c>
      <x:c r="E2187" s="4" t="str">
        <x:v>Low</x:v>
      </x:c>
      <x:c r="F2187" s="10" t="n">
        <x:v>89007.27</x:v>
      </x:c>
      <x:c r="G2187" s="10" t="n">
        <x:v>8925.09</x:v>
      </x:c>
      <x:c r="H2187" s="11" t="n">
        <x:v>7</x:v>
      </x:c>
      <x:c r="I2187" s="11" t="str">
        <x:v>Settled</x:v>
      </x:c>
      <x:c r="J2187" s="11" t="n">
        <x:v>2</x:v>
      </x:c>
      <x:c r="K2187" s="11" t="n">
        <x:v>21</x:v>
      </x:c>
      <x:c r="L2187" s="11" t="n">
        <x:v>0</x:v>
      </x:c>
      <x:c r="M2187" s="4" t="str">
        <x:v>2025-10</x:v>
      </x:c>
      <x:c r="N2187" s="4" t="n">
        <x:f>IF(AND(I2187="Settled",ISNUMBER(K2187)),1,0)</x:f>
        <x:v>1</x:v>
      </x:c>
      <x:c r="O2187" s="4" t="n">
        <x:f>IF(N2187=1,IF(K2187&gt;Summary!$B$5,1,0),"")</x:f>
        <x:v>0</x:v>
      </x:c>
      <x:c r="P2187" s="12" t="n">
        <x:f>IF(AND(ISNUMBER(F2187),ISNUMBER(G2187),G2187&gt;0),F2187/G2187,"")</x:f>
        <x:v>9.972702796274323</x:v>
      </x:c>
      <x:c r="Q2187" s="14" t="d">
        <x:v>2025-10-03T00:00:00.000Z</x:v>
      </x:c>
      <x:c r="R2187" t="str">
        <x:v>P00441</x:v>
      </x:c>
      <x:c r="S2187" t="str">
        <x:v>I02186</x:v>
      </x:c>
      <x:c r="T2187" t="str">
        <x:v>R03</x:v>
      </x:c>
      <x:c r="U2187" t="n">
        <x:v>0</x:v>
      </x:c>
      <x:c r="V2187" t="n">
        <x:v>0</x:v>
      </x:c>
    </x:row>
    <x:row r="2188" ht="20" customHeight="1">
      <x:c r="A2188" s="4" t="str">
        <x:v>C02187</x:v>
      </x:c>
      <x:c r="B2188" s="4" t="str">
        <x:v>Motor</x:v>
      </x:c>
      <x:c r="C2188" s="4" t="str">
        <x:v>West</x:v>
      </x:c>
      <x:c r="D2188" s="4" t="str">
        <x:v>Theft</x:v>
      </x:c>
      <x:c r="E2188" s="4" t="str">
        <x:v>High</x:v>
      </x:c>
      <x:c r="F2188" s="10" t="n">
        <x:v>108950.66</x:v>
      </x:c>
      <x:c r="G2188" s="10" t="n">
        <x:v>17274.42</x:v>
      </x:c>
      <x:c r="H2188" s="11" t="n">
        <x:v>4</x:v>
      </x:c>
      <x:c r="I2188" s="11" t="str">
        <x:v>Settled</x:v>
      </x:c>
      <x:c r="J2188" s="11" t="n">
        <x:v>6</x:v>
      </x:c>
      <x:c r="K2188" s="11" t="n">
        <x:v>34</x:v>
      </x:c>
      <x:c r="L2188" s="11" t="n">
        <x:v>1</x:v>
      </x:c>
      <x:c r="M2188" s="4" t="str">
        <x:v>2025-08</x:v>
      </x:c>
      <x:c r="N2188" s="4" t="n">
        <x:f>IF(AND(I2188="Settled",ISNUMBER(K2188)),1,0)</x:f>
        <x:v>1</x:v>
      </x:c>
      <x:c r="O2188" s="4" t="n">
        <x:f>IF(N2188=1,IF(K2188&gt;Summary!$B$5,1,0),"")</x:f>
        <x:v>1</x:v>
      </x:c>
      <x:c r="P2188" s="12" t="n">
        <x:f>IF(AND(ISNUMBER(F2188),ISNUMBER(G2188),G2188&gt;0),F2188/G2188,"")</x:f>
        <x:v>6.307051698407241</x:v>
      </x:c>
      <x:c r="Q2188" s="14" t="d">
        <x:v>2025-08-31T00:00:00.000Z</x:v>
      </x:c>
      <x:c r="R2188" t="str">
        <x:v>P00230</x:v>
      </x:c>
      <x:c r="S2188" t="str">
        <x:v>I02187</x:v>
      </x:c>
      <x:c r="T2188" t="str">
        <x:v>R03</x:v>
      </x:c>
      <x:c r="U2188" t="n">
        <x:v>0</x:v>
      </x:c>
      <x:c r="V2188" t="n">
        <x:v>0</x:v>
      </x:c>
    </x:row>
    <x:row r="2189" ht="20" customHeight="1">
      <x:c r="A2189" s="4" t="str">
        <x:v>C02188</x:v>
      </x:c>
      <x:c r="B2189" s="4" t="str">
        <x:v>Property</x:v>
      </x:c>
      <x:c r="C2189" s="4" t="str">
        <x:v>North</x:v>
      </x:c>
      <x:c r="D2189" s="4" t="str">
        <x:v>Flood</x:v>
      </x:c>
      <x:c r="E2189" s="4" t="str">
        <x:v>Low</x:v>
      </x:c>
      <x:c r="F2189" s="10" t="n">
        <x:v>125677.31</x:v>
      </x:c>
      <x:c r="G2189" s="10" t="n">
        <x:v>16319.36</x:v>
      </x:c>
      <x:c r="H2189" s="11" t="n">
        <x:v>7</x:v>
      </x:c>
      <x:c r="I2189" s="11" t="str">
        <x:v>Settled</x:v>
      </x:c>
      <x:c r="J2189" s="11" t="n">
        <x:v>2</x:v>
      </x:c>
      <x:c r="K2189" s="11" t="n">
        <x:v>18</x:v>
      </x:c>
      <x:c r="L2189" s="11" t="n">
        <x:v>0</x:v>
      </x:c>
      <x:c r="M2189" s="4" t="str">
        <x:v>2025-09</x:v>
      </x:c>
      <x:c r="N2189" s="4" t="n">
        <x:f>IF(AND(I2189="Settled",ISNUMBER(K2189)),1,0)</x:f>
        <x:v>1</x:v>
      </x:c>
      <x:c r="O2189" s="4" t="n">
        <x:f>IF(N2189=1,IF(K2189&gt;Summary!$B$5,1,0),"")</x:f>
        <x:v>0</x:v>
      </x:c>
      <x:c r="P2189" s="12" t="n">
        <x:f>IF(AND(ISNUMBER(F2189),ISNUMBER(G2189),G2189&gt;0),F2189/G2189,"")</x:f>
        <x:v>7.701117568336013</x:v>
      </x:c>
      <x:c r="Q2189" s="14" t="d">
        <x:v>2025-09-03T00:00:00.000Z</x:v>
      </x:c>
      <x:c r="R2189" t="str">
        <x:v>P01204</x:v>
      </x:c>
      <x:c r="S2189" t="str">
        <x:v>I02188</x:v>
      </x:c>
      <x:c r="T2189" t="str">
        <x:v>R02</x:v>
      </x:c>
      <x:c r="U2189" t="n">
        <x:v>0</x:v>
      </x:c>
      <x:c r="V2189" t="n">
        <x:v>0</x:v>
      </x:c>
    </x:row>
    <x:row r="2190" ht="20" customHeight="1">
      <x:c r="A2190" s="4" t="str">
        <x:v>C02189</x:v>
      </x:c>
      <x:c r="B2190" s="4" t="str">
        <x:v>Property</x:v>
      </x:c>
      <x:c r="C2190" s="4" t="str">
        <x:v>South</x:v>
      </x:c>
      <x:c r="D2190" s="4" t="str">
        <x:v>Fire</x:v>
      </x:c>
      <x:c r="E2190" s="4" t="str">
        <x:v>Medium</x:v>
      </x:c>
      <x:c r="F2190" s="10" t="n">
        <x:v>76069.94</x:v>
      </x:c>
      <x:c r="G2190" s="10" t="n">
        <x:v>5288.17</x:v>
      </x:c>
      <x:c r="H2190" s="11" t="n">
        <x:v>6</x:v>
      </x:c>
      <x:c r="I2190" s="11" t="str">
        <x:v>Settled</x:v>
      </x:c>
      <x:c r="J2190" s="11" t="n">
        <x:v>6</x:v>
      </x:c>
      <x:c r="K2190" s="11" t="n">
        <x:v>38</x:v>
      </x:c>
      <x:c r="L2190" s="11" t="n">
        <x:v>1</x:v>
      </x:c>
      <x:c r="M2190" s="4" t="str">
        <x:v>2025-08</x:v>
      </x:c>
      <x:c r="N2190" s="4" t="n">
        <x:f>IF(AND(I2190="Settled",ISNUMBER(K2190)),1,0)</x:f>
        <x:v>1</x:v>
      </x:c>
      <x:c r="O2190" s="4" t="n">
        <x:f>IF(N2190=1,IF(K2190&gt;Summary!$B$5,1,0),"")</x:f>
        <x:v>1</x:v>
      </x:c>
      <x:c r="P2190" s="12" t="n">
        <x:f>IF(AND(ISNUMBER(F2190),ISNUMBER(G2190),G2190&gt;0),F2190/G2190,"")</x:f>
        <x:v>14.384927110890914</x:v>
      </x:c>
      <x:c r="Q2190" s="14" t="d">
        <x:v>2025-08-18T00:00:00.000Z</x:v>
      </x:c>
      <x:c r="R2190" t="str">
        <x:v>P00116</x:v>
      </x:c>
      <x:c r="S2190" t="str">
        <x:v>I02189</x:v>
      </x:c>
      <x:c r="T2190" t="str">
        <x:v>R01</x:v>
      </x:c>
      <x:c r="U2190" t="n">
        <x:v>0</x:v>
      </x:c>
      <x:c r="V2190" t="n">
        <x:v>0</x:v>
      </x:c>
    </x:row>
    <x:row r="2191" ht="20" customHeight="1">
      <x:c r="A2191" s="4" t="str">
        <x:v>C02190</x:v>
      </x:c>
      <x:c r="B2191" s="4" t="str">
        <x:v>Motor</x:v>
      </x:c>
      <x:c r="C2191" s="4" t="str">
        <x:v>West</x:v>
      </x:c>
      <x:c r="D2191" s="4" t="str">
        <x:v>Collision</x:v>
      </x:c>
      <x:c r="E2191" s="4" t="str">
        <x:v>Low</x:v>
      </x:c>
      <x:c r="F2191" s="10" t="n">
        <x:v>24358.61</x:v>
      </x:c>
      <x:c r="G2191" s="10" t="n">
        <x:v>10455.32</x:v>
      </x:c>
      <x:c r="H2191" s="11" t="n">
        <x:v>6</x:v>
      </x:c>
      <x:c r="I2191" s="11" t="str">
        <x:v>Settled</x:v>
      </x:c>
      <x:c r="J2191" s="11" t="n">
        <x:v>3</x:v>
      </x:c>
      <x:c r="K2191" s="11" t="n">
        <x:v>12</x:v>
      </x:c>
      <x:c r="L2191" s="11" t="n">
        <x:v>0</x:v>
      </x:c>
      <x:c r="M2191" s="4" t="str">
        <x:v>2025-06</x:v>
      </x:c>
      <x:c r="N2191" s="4" t="n">
        <x:f>IF(AND(I2191="Settled",ISNUMBER(K2191)),1,0)</x:f>
        <x:v>1</x:v>
      </x:c>
      <x:c r="O2191" s="4" t="n">
        <x:f>IF(N2191=1,IF(K2191&gt;Summary!$B$5,1,0),"")</x:f>
        <x:v>0</x:v>
      </x:c>
      <x:c r="P2191" s="12" t="n">
        <x:f>IF(AND(ISNUMBER(F2191),ISNUMBER(G2191),G2191&gt;0),F2191/G2191,"")</x:f>
        <x:v>2.3297813935871883</x:v>
      </x:c>
      <x:c r="Q2191" s="14" t="d">
        <x:v>2025-06-03T00:00:00.000Z</x:v>
      </x:c>
      <x:c r="R2191" t="str">
        <x:v>P00925</x:v>
      </x:c>
      <x:c r="S2191" t="str">
        <x:v>I02190</x:v>
      </x:c>
      <x:c r="T2191" t="str">
        <x:v>R03</x:v>
      </x:c>
      <x:c r="U2191" t="n">
        <x:v>0</x:v>
      </x:c>
      <x:c r="V2191" t="n">
        <x:v>0</x:v>
      </x:c>
    </x:row>
    <x:row r="2192" ht="20" customHeight="1">
      <x:c r="A2192" s="4" t="str">
        <x:v>C02191</x:v>
      </x:c>
      <x:c r="B2192" s="4" t="str">
        <x:v>Motor</x:v>
      </x:c>
      <x:c r="C2192" s="4" t="str">
        <x:v>East</x:v>
      </x:c>
      <x:c r="D2192" s="4" t="str">
        <x:v>Theft</x:v>
      </x:c>
      <x:c r="E2192" s="4" t="str">
        <x:v>Medium</x:v>
      </x:c>
      <x:c r="F2192" s="10" t="n">
        <x:v>45508.04</x:v>
      </x:c>
      <x:c r="G2192" s="10" t="n">
        <x:v>8532.08</x:v>
      </x:c>
      <x:c r="H2192" s="11" t="n">
        <x:v>3</x:v>
      </x:c>
      <x:c r="I2192" s="11" t="str">
        <x:v>Settled</x:v>
      </x:c>
      <x:c r="J2192" s="11" t="n">
        <x:v>6</x:v>
      </x:c>
      <x:c r="K2192" s="11" t="n">
        <x:v>32</x:v>
      </x:c>
      <x:c r="L2192" s="11" t="n">
        <x:v>1</x:v>
      </x:c>
      <x:c r="M2192" s="4" t="str">
        <x:v>2025-07</x:v>
      </x:c>
      <x:c r="N2192" s="4" t="n">
        <x:f>IF(AND(I2192="Settled",ISNUMBER(K2192)),1,0)</x:f>
        <x:v>1</x:v>
      </x:c>
      <x:c r="O2192" s="4" t="n">
        <x:f>IF(N2192=1,IF(K2192&gt;Summary!$B$5,1,0),"")</x:f>
        <x:v>1</x:v>
      </x:c>
      <x:c r="P2192" s="12" t="n">
        <x:f>IF(AND(ISNUMBER(F2192),ISNUMBER(G2192),G2192&gt;0),F2192/G2192,"")</x:f>
        <x:v>5.333756833034852</x:v>
      </x:c>
      <x:c r="Q2192" s="14" t="d">
        <x:v>2025-07-02T00:00:00.000Z</x:v>
      </x:c>
      <x:c r="R2192" t="str">
        <x:v>P01065</x:v>
      </x:c>
      <x:c r="S2192" t="str">
        <x:v>I02191</x:v>
      </x:c>
      <x:c r="T2192" t="str">
        <x:v>R04</x:v>
      </x:c>
      <x:c r="U2192" t="n">
        <x:v>0</x:v>
      </x:c>
      <x:c r="V2192" t="n">
        <x:v>0</x:v>
      </x:c>
    </x:row>
    <x:row r="2193" ht="20" customHeight="1">
      <x:c r="A2193" s="4" t="str">
        <x:v>C02192</x:v>
      </x:c>
      <x:c r="B2193" s="4" t="str">
        <x:v>Motor</x:v>
      </x:c>
      <x:c r="C2193" s="4" t="str">
        <x:v>South</x:v>
      </x:c>
      <x:c r="D2193" s="4" t="str">
        <x:v>Glass Damage</x:v>
      </x:c>
      <x:c r="E2193" s="4" t="str">
        <x:v>Low</x:v>
      </x:c>
      <x:c r="F2193" s="10" t="n">
        <x:v>4903.22</x:v>
      </x:c>
      <x:c r="G2193" s="10" t="n">
        <x:v>16969.84</x:v>
      </x:c>
      <x:c r="H2193" s="11" t="n">
        <x:v>5</x:v>
      </x:c>
      <x:c r="I2193" s="11" t="str">
        <x:v>Settled</x:v>
      </x:c>
      <x:c r="J2193" s="11" t="n">
        <x:v>2</x:v>
      </x:c>
      <x:c r="K2193" s="11" t="n">
        <x:v>11</x:v>
      </x:c>
      <x:c r="L2193" s="11" t="n">
        <x:v>0</x:v>
      </x:c>
      <x:c r="M2193" s="4" t="str">
        <x:v>2025-03</x:v>
      </x:c>
      <x:c r="N2193" s="4" t="n">
        <x:f>IF(AND(I2193="Settled",ISNUMBER(K2193)),1,0)</x:f>
        <x:v>1</x:v>
      </x:c>
      <x:c r="O2193" s="4" t="n">
        <x:f>IF(N2193=1,IF(K2193&gt;Summary!$B$5,1,0),"")</x:f>
        <x:v>0</x:v>
      </x:c>
      <x:c r="P2193" s="12" t="n">
        <x:f>IF(AND(ISNUMBER(F2193),ISNUMBER(G2193),G2193&gt;0),F2193/G2193,"")</x:f>
        <x:v>0.2889373146712049</x:v>
      </x:c>
      <x:c r="Q2193" s="14" t="d">
        <x:v>2025-03-04T00:00:00.000Z</x:v>
      </x:c>
      <x:c r="R2193" t="str">
        <x:v>P01290</x:v>
      </x:c>
      <x:c r="S2193" t="str">
        <x:v>I02192</x:v>
      </x:c>
      <x:c r="T2193" t="str">
        <x:v>R01</x:v>
      </x:c>
      <x:c r="U2193" t="n">
        <x:v>0</x:v>
      </x:c>
      <x:c r="V2193" t="n">
        <x:v>0</x:v>
      </x:c>
    </x:row>
    <x:row r="2194" ht="20" customHeight="1">
      <x:c r="A2194" s="4" t="str">
        <x:v>C02193</x:v>
      </x:c>
      <x:c r="B2194" s="4" t="str">
        <x:v>Property</x:v>
      </x:c>
      <x:c r="C2194" s="4" t="str">
        <x:v>South</x:v>
      </x:c>
      <x:c r="D2194" s="4" t="str">
        <x:v>Fire</x:v>
      </x:c>
      <x:c r="E2194" s="4" t="str">
        <x:v>Medium</x:v>
      </x:c>
      <x:c r="F2194" s="10" t="n">
        <x:v>265429.38</x:v>
      </x:c>
      <x:c r="G2194" s="10" t="n">
        <x:v>6917.14</x:v>
      </x:c>
      <x:c r="H2194" s="11" t="n">
        <x:v>9</x:v>
      </x:c>
      <x:c r="I2194" s="11" t="str">
        <x:v>Settled</x:v>
      </x:c>
      <x:c r="J2194" s="11" t="n">
        <x:v>4</x:v>
      </x:c>
      <x:c r="K2194" s="11" t="n">
        <x:v>30</x:v>
      </x:c>
      <x:c r="L2194" s="11" t="n">
        <x:v>1</x:v>
      </x:c>
      <x:c r="M2194" s="4" t="str">
        <x:v>2025-01</x:v>
      </x:c>
      <x:c r="N2194" s="4" t="n">
        <x:f>IF(AND(I2194="Settled",ISNUMBER(K2194)),1,0)</x:f>
        <x:v>1</x:v>
      </x:c>
      <x:c r="O2194" s="4" t="n">
        <x:f>IF(N2194=1,IF(K2194&gt;Summary!$B$5,1,0),"")</x:f>
        <x:v>0</x:v>
      </x:c>
      <x:c r="P2194" s="12" t="n">
        <x:f>IF(AND(ISNUMBER(F2194),ISNUMBER(G2194),G2194&gt;0),F2194/G2194,"")</x:f>
        <x:v>38.372706060597295</x:v>
      </x:c>
      <x:c r="Q2194" s="14" t="d">
        <x:v>2025-01-08T00:00:00.000Z</x:v>
      </x:c>
      <x:c r="R2194" t="str">
        <x:v>P00873</x:v>
      </x:c>
      <x:c r="S2194" t="str">
        <x:v>I02193</x:v>
      </x:c>
      <x:c r="T2194" t="str">
        <x:v>R01</x:v>
      </x:c>
      <x:c r="U2194" t="n">
        <x:v>0</x:v>
      </x:c>
      <x:c r="V2194" t="n">
        <x:v>0</x:v>
      </x:c>
    </x:row>
    <x:row r="2195" ht="20" customHeight="1">
      <x:c r="A2195" s="4" t="str">
        <x:v>C02194</x:v>
      </x:c>
      <x:c r="B2195" s="4" t="str">
        <x:v>Motor</x:v>
      </x:c>
      <x:c r="C2195" s="4" t="str">
        <x:v>East</x:v>
      </x:c>
      <x:c r="D2195" s="4" t="str">
        <x:v>Glass Damage</x:v>
      </x:c>
      <x:c r="E2195" s="4" t="str">
        <x:v>Medium</x:v>
      </x:c>
      <x:c r="F2195" s="10" t="n">
        <x:v>20176.23</x:v>
      </x:c>
      <x:c r="G2195" s="10" t="n">
        <x:v>10855.46</x:v>
      </x:c>
      <x:c r="H2195" s="11" t="n">
        <x:v>2</x:v>
      </x:c>
      <x:c r="I2195" s="11" t="str">
        <x:v>Settled</x:v>
      </x:c>
      <x:c r="J2195" s="11" t="n">
        <x:v>2</x:v>
      </x:c>
      <x:c r="K2195" s="11" t="n">
        <x:v>12</x:v>
      </x:c>
      <x:c r="L2195" s="11" t="n">
        <x:v>0</x:v>
      </x:c>
      <x:c r="M2195" s="4" t="str">
        <x:v>2025-10</x:v>
      </x:c>
      <x:c r="N2195" s="4" t="n">
        <x:f>IF(AND(I2195="Settled",ISNUMBER(K2195)),1,0)</x:f>
        <x:v>1</x:v>
      </x:c>
      <x:c r="O2195" s="4" t="n">
        <x:f>IF(N2195=1,IF(K2195&gt;Summary!$B$5,1,0),"")</x:f>
        <x:v>0</x:v>
      </x:c>
      <x:c r="P2195" s="12" t="n">
        <x:f>IF(AND(ISNUMBER(F2195),ISNUMBER(G2195),G2195&gt;0),F2195/G2195,"")</x:f>
        <x:v>1.8586250605685988</x:v>
      </x:c>
      <x:c r="Q2195" s="14" t="d">
        <x:v>2025-10-16T00:00:00.000Z</x:v>
      </x:c>
      <x:c r="R2195" t="str">
        <x:v>P00869</x:v>
      </x:c>
      <x:c r="S2195" t="str">
        <x:v>I02194</x:v>
      </x:c>
      <x:c r="T2195" t="str">
        <x:v>R04</x:v>
      </x:c>
      <x:c r="U2195" t="n">
        <x:v>0</x:v>
      </x:c>
      <x:c r="V2195" t="n">
        <x:v>0</x:v>
      </x:c>
    </x:row>
    <x:row r="2196" ht="20" customHeight="1">
      <x:c r="A2196" s="4" t="str">
        <x:v>C02195</x:v>
      </x:c>
      <x:c r="B2196" s="4" t="str">
        <x:v>Motor</x:v>
      </x:c>
      <x:c r="C2196" s="4" t="str">
        <x:v>South</x:v>
      </x:c>
      <x:c r="D2196" s="4" t="str">
        <x:v>Glass Damage</x:v>
      </x:c>
      <x:c r="E2196" s="4" t="str">
        <x:v>Low</x:v>
      </x:c>
      <x:c r="F2196" s="10" t="n">
        <x:v>4767.13</x:v>
      </x:c>
      <x:c r="G2196" s="10" t="n">
        <x:v>8877.63</x:v>
      </x:c>
      <x:c r="H2196" s="11" t="n">
        <x:v>7</x:v>
      </x:c>
      <x:c r="I2196" s="11" t="str">
        <x:v>Settled</x:v>
      </x:c>
      <x:c r="J2196" s="11" t="n">
        <x:v>2</x:v>
      </x:c>
      <x:c r="K2196" s="11" t="n">
        <x:v>9</x:v>
      </x:c>
      <x:c r="L2196" s="11" t="n">
        <x:v>0</x:v>
      </x:c>
      <x:c r="M2196" s="4" t="str">
        <x:v>2025-07</x:v>
      </x:c>
      <x:c r="N2196" s="4" t="n">
        <x:f>IF(AND(I2196="Settled",ISNUMBER(K2196)),1,0)</x:f>
        <x:v>1</x:v>
      </x:c>
      <x:c r="O2196" s="4" t="n">
        <x:f>IF(N2196=1,IF(K2196&gt;Summary!$B$5,1,0),"")</x:f>
        <x:v>0</x:v>
      </x:c>
      <x:c r="P2196" s="12" t="n">
        <x:f>IF(AND(ISNUMBER(F2196),ISNUMBER(G2196),G2196&gt;0),F2196/G2196,"")</x:f>
        <x:v>0.5369822801806339</x:v>
      </x:c>
      <x:c r="Q2196" s="14" t="d">
        <x:v>2025-07-01T00:00:00.000Z</x:v>
      </x:c>
      <x:c r="R2196" t="str">
        <x:v>P01218</x:v>
      </x:c>
      <x:c r="S2196" t="str">
        <x:v>I02195</x:v>
      </x:c>
      <x:c r="T2196" t="str">
        <x:v>R01</x:v>
      </x:c>
      <x:c r="U2196" t="n">
        <x:v>0</x:v>
      </x:c>
      <x:c r="V2196" t="n">
        <x:v>0</x:v>
      </x:c>
    </x:row>
    <x:row r="2197" ht="20" customHeight="1">
      <x:c r="A2197" s="4" t="str">
        <x:v>C02196</x:v>
      </x:c>
      <x:c r="B2197" s="4" t="str">
        <x:v>Motor</x:v>
      </x:c>
      <x:c r="C2197" s="4" t="str">
        <x:v>South</x:v>
      </x:c>
      <x:c r="D2197" s="4" t="str">
        <x:v>Theft</x:v>
      </x:c>
      <x:c r="E2197" s="4" t="str">
        <x:v>Low</x:v>
      </x:c>
      <x:c r="F2197" s="10" t="n">
        <x:v>47946.79</x:v>
      </x:c>
      <x:c r="G2197" s="10" t="n">
        <x:v>15682.86</x:v>
      </x:c>
      <x:c r="H2197" s="11" t="n">
        <x:v>4</x:v>
      </x:c>
      <x:c r="I2197" s="11" t="str">
        <x:v>Settled</x:v>
      </x:c>
      <x:c r="J2197" s="11" t="n">
        <x:v>5</x:v>
      </x:c>
      <x:c r="K2197" s="11" t="n">
        <x:v>26</x:v>
      </x:c>
      <x:c r="L2197" s="11" t="n">
        <x:v>1</x:v>
      </x:c>
      <x:c r="M2197" s="4" t="str">
        <x:v>2025-11</x:v>
      </x:c>
      <x:c r="N2197" s="4" t="n">
        <x:f>IF(AND(I2197="Settled",ISNUMBER(K2197)),1,0)</x:f>
        <x:v>1</x:v>
      </x:c>
      <x:c r="O2197" s="4" t="n">
        <x:f>IF(N2197=1,IF(K2197&gt;Summary!$B$5,1,0),"")</x:f>
        <x:v>0</x:v>
      </x:c>
      <x:c r="P2197" s="12" t="n">
        <x:f>IF(AND(ISNUMBER(F2197),ISNUMBER(G2197),G2197&gt;0),F2197/G2197,"")</x:f>
        <x:v>3.0572733544774358</x:v>
      </x:c>
      <x:c r="Q2197" s="14" t="d">
        <x:v>2025-11-14T00:00:00.000Z</x:v>
      </x:c>
      <x:c r="R2197" t="str">
        <x:v>P01367</x:v>
      </x:c>
      <x:c r="S2197" t="str">
        <x:v>I02196</x:v>
      </x:c>
      <x:c r="T2197" t="str">
        <x:v>R01</x:v>
      </x:c>
      <x:c r="U2197" t="n">
        <x:v>0</x:v>
      </x:c>
      <x:c r="V2197" t="n">
        <x:v>0</x:v>
      </x:c>
    </x:row>
    <x:row r="2198" ht="20" customHeight="1">
      <x:c r="A2198" s="4" t="str">
        <x:v>C02197</x:v>
      </x:c>
      <x:c r="B2198" s="4" t="str">
        <x:v>Property</x:v>
      </x:c>
      <x:c r="C2198" s="4" t="str">
        <x:v>North</x:v>
      </x:c>
      <x:c r="D2198" s="4" t="str">
        <x:v>Fire</x:v>
      </x:c>
      <x:c r="E2198" s="4" t="str">
        <x:v>Low</x:v>
      </x:c>
      <x:c r="F2198" s="10" t="n">
        <x:v>54781.63</x:v>
      </x:c>
      <x:c r="G2198" s="10" t="n">
        <x:v>13411.37</x:v>
      </x:c>
      <x:c r="H2198" s="11" t="n">
        <x:v>10</x:v>
      </x:c>
      <x:c r="I2198" s="11" t="str">
        <x:v>Settled</x:v>
      </x:c>
      <x:c r="J2198" s="11" t="n">
        <x:v>3</x:v>
      </x:c>
      <x:c r="K2198" s="11" t="n">
        <x:v>12</x:v>
      </x:c>
      <x:c r="L2198" s="11" t="n">
        <x:v>0</x:v>
      </x:c>
      <x:c r="M2198" s="4" t="str">
        <x:v>2025-02</x:v>
      </x:c>
      <x:c r="N2198" s="4" t="n">
        <x:f>IF(AND(I2198="Settled",ISNUMBER(K2198)),1,0)</x:f>
        <x:v>1</x:v>
      </x:c>
      <x:c r="O2198" s="4" t="n">
        <x:f>IF(N2198=1,IF(K2198&gt;Summary!$B$5,1,0),"")</x:f>
        <x:v>0</x:v>
      </x:c>
      <x:c r="P2198" s="12" t="n">
        <x:f>IF(AND(ISNUMBER(F2198),ISNUMBER(G2198),G2198&gt;0),F2198/G2198,"")</x:f>
        <x:v>4.084715431756785</x:v>
      </x:c>
      <x:c r="Q2198" s="14" t="d">
        <x:v>2025-02-14T00:00:00.000Z</x:v>
      </x:c>
      <x:c r="R2198" t="str">
        <x:v>P00338</x:v>
      </x:c>
      <x:c r="S2198" t="str">
        <x:v>I02197</x:v>
      </x:c>
      <x:c r="T2198" t="str">
        <x:v>R02</x:v>
      </x:c>
      <x:c r="U2198" t="n">
        <x:v>0</x:v>
      </x:c>
      <x:c r="V2198" t="n">
        <x:v>0</x:v>
      </x:c>
    </x:row>
    <x:row r="2199" ht="20" customHeight="1">
      <x:c r="A2199" s="4" t="str">
        <x:v>C02198</x:v>
      </x:c>
      <x:c r="B2199" s="4" t="str">
        <x:v>Motor</x:v>
      </x:c>
      <x:c r="C2199" s="4" t="str">
        <x:v>South</x:v>
      </x:c>
      <x:c r="D2199" s="4" t="str">
        <x:v>Collision</x:v>
      </x:c>
      <x:c r="E2199" s="4" t="str">
        <x:v>Low</x:v>
      </x:c>
      <x:c r="F2199" s="10" t="n">
        <x:v>22566.47</x:v>
      </x:c>
      <x:c r="G2199" s="10" t="n">
        <x:v>6987.93</x:v>
      </x:c>
      <x:c r="H2199" s="11" t="n">
        <x:v>3</x:v>
      </x:c>
      <x:c r="I2199" s="11" t="str">
        <x:v>Settled</x:v>
      </x:c>
      <x:c r="J2199" s="11" t="n">
        <x:v>4</x:v>
      </x:c>
      <x:c r="K2199" s="11" t="n">
        <x:v>14</x:v>
      </x:c>
      <x:c r="L2199" s="11" t="n">
        <x:v>0</x:v>
      </x:c>
      <x:c r="M2199" s="4" t="str">
        <x:v>2025-05</x:v>
      </x:c>
      <x:c r="N2199" s="4" t="n">
        <x:f>IF(AND(I2199="Settled",ISNUMBER(K2199)),1,0)</x:f>
        <x:v>1</x:v>
      </x:c>
      <x:c r="O2199" s="4" t="n">
        <x:f>IF(N2199=1,IF(K2199&gt;Summary!$B$5,1,0),"")</x:f>
        <x:v>0</x:v>
      </x:c>
      <x:c r="P2199" s="12" t="n">
        <x:f>IF(AND(ISNUMBER(F2199),ISNUMBER(G2199),G2199&gt;0),F2199/G2199,"")</x:f>
        <x:v>3.2293497502121515</x:v>
      </x:c>
      <x:c r="Q2199" s="14" t="d">
        <x:v>2025-05-24T00:00:00.000Z</x:v>
      </x:c>
      <x:c r="R2199" t="str">
        <x:v>P01274</x:v>
      </x:c>
      <x:c r="S2199" t="str">
        <x:v>I02198</x:v>
      </x:c>
      <x:c r="T2199" t="str">
        <x:v>R01</x:v>
      </x:c>
      <x:c r="U2199" t="n">
        <x:v>0</x:v>
      </x:c>
      <x:c r="V2199" t="n">
        <x:v>0</x:v>
      </x:c>
    </x:row>
    <x:row r="2200" ht="20" customHeight="1">
      <x:c r="A2200" s="4" t="str">
        <x:v>C02199</x:v>
      </x:c>
      <x:c r="B2200" s="4" t="str">
        <x:v>Motor</x:v>
      </x:c>
      <x:c r="C2200" s="4" t="str">
        <x:v>South</x:v>
      </x:c>
      <x:c r="D2200" s="4" t="str">
        <x:v>Theft</x:v>
      </x:c>
      <x:c r="E2200" s="4" t="str">
        <x:v>Low</x:v>
      </x:c>
      <x:c r="F2200" s="10" t="n">
        <x:v>54742.3</x:v>
      </x:c>
      <x:c r="G2200" s="10" t="n">
        <x:v>9530.44</x:v>
      </x:c>
      <x:c r="H2200" s="11" t="n">
        <x:v>10</x:v>
      </x:c>
      <x:c r="I2200" s="11" t="str">
        <x:v>Settled</x:v>
      </x:c>
      <x:c r="J2200" s="11" t="n">
        <x:v>6</x:v>
      </x:c>
      <x:c r="K2200" s="11" t="n">
        <x:v>18</x:v>
      </x:c>
      <x:c r="L2200" s="11" t="n">
        <x:v>1</x:v>
      </x:c>
      <x:c r="M2200" s="4" t="str">
        <x:v>2025-04</x:v>
      </x:c>
      <x:c r="N2200" s="4" t="n">
        <x:f>IF(AND(I2200="Settled",ISNUMBER(K2200)),1,0)</x:f>
        <x:v>1</x:v>
      </x:c>
      <x:c r="O2200" s="4" t="n">
        <x:f>IF(N2200=1,IF(K2200&gt;Summary!$B$5,1,0),"")</x:f>
        <x:v>0</x:v>
      </x:c>
      <x:c r="P2200" s="12" t="n">
        <x:f>IF(AND(ISNUMBER(F2200),ISNUMBER(G2200),G2200&gt;0),F2200/G2200,"")</x:f>
        <x:v>5.743942567184726</x:v>
      </x:c>
      <x:c r="Q2200" s="14" t="d">
        <x:v>2025-04-04T00:00:00.000Z</x:v>
      </x:c>
      <x:c r="R2200" t="str">
        <x:v>P00740</x:v>
      </x:c>
      <x:c r="S2200" t="str">
        <x:v>I02199</x:v>
      </x:c>
      <x:c r="T2200" t="str">
        <x:v>R01</x:v>
      </x:c>
      <x:c r="U2200" t="n">
        <x:v>0</x:v>
      </x:c>
      <x:c r="V2200" t="n">
        <x:v>0</x:v>
      </x:c>
    </x:row>
    <x:row r="2201" ht="20" customHeight="1">
      <x:c r="A2201" s="4" t="str">
        <x:v>C02200</x:v>
      </x:c>
      <x:c r="B2201" s="4" t="str">
        <x:v>Motor</x:v>
      </x:c>
      <x:c r="C2201" s="4" t="str">
        <x:v>North</x:v>
      </x:c>
      <x:c r="D2201" s="4" t="str">
        <x:v>Theft</x:v>
      </x:c>
      <x:c r="E2201" s="4" t="str">
        <x:v>High</x:v>
      </x:c>
      <x:c r="F2201" s="10" t="n">
        <x:v>201956.81</x:v>
      </x:c>
      <x:c r="G2201" s="10" t="n">
        <x:v>8623.17</x:v>
      </x:c>
      <x:c r="H2201" s="11" t="n">
        <x:v>7</x:v>
      </x:c>
      <x:c r="I2201" s="11" t="str">
        <x:v>Settled</x:v>
      </x:c>
      <x:c r="J2201" s="11" t="n">
        <x:v>6</x:v>
      </x:c>
      <x:c r="K2201" s="11" t="n">
        <x:v>40</x:v>
      </x:c>
      <x:c r="L2201" s="11" t="n">
        <x:v>1</x:v>
      </x:c>
      <x:c r="M2201" s="4" t="str">
        <x:v>2025-11</x:v>
      </x:c>
      <x:c r="N2201" s="4" t="n">
        <x:f>IF(AND(I2201="Settled",ISNUMBER(K2201)),1,0)</x:f>
        <x:v>1</x:v>
      </x:c>
      <x:c r="O2201" s="4" t="n">
        <x:f>IF(N2201=1,IF(K2201&gt;Summary!$B$5,1,0),"")</x:f>
        <x:v>1</x:v>
      </x:c>
      <x:c r="P2201" s="12" t="n">
        <x:f>IF(AND(ISNUMBER(F2201),ISNUMBER(G2201),G2201&gt;0),F2201/G2201,"")</x:f>
        <x:v>23.420251485242666</x:v>
      </x:c>
      <x:c r="Q2201" s="14" t="d">
        <x:v>2025-11-04T00:00:00.000Z</x:v>
      </x:c>
      <x:c r="R2201" t="str">
        <x:v>P00158</x:v>
      </x:c>
      <x:c r="S2201" t="str">
        <x:v>I02200</x:v>
      </x:c>
      <x:c r="T2201" t="str">
        <x:v>R02</x:v>
      </x:c>
      <x:c r="U2201" t="n">
        <x:v>0</x:v>
      </x:c>
      <x:c r="V2201" t="n">
        <x:v>0</x:v>
      </x:c>
    </x:row>
    <x:row r="2202" ht="20" customHeight="1">
      <x:c r="A2202" s="4" t="str">
        <x:v>C02201</x:v>
      </x:c>
      <x:c r="B2202" s="4" t="str">
        <x:v>Motor</x:v>
      </x:c>
      <x:c r="C2202" s="4" t="str">
        <x:v>South</x:v>
      </x:c>
      <x:c r="D2202" s="4" t="str">
        <x:v>Collision</x:v>
      </x:c>
      <x:c r="E2202" s="4" t="str">
        <x:v>Low</x:v>
      </x:c>
      <x:c r="F2202" s="10" t="n">
        <x:v>14735.8</x:v>
      </x:c>
      <x:c r="G2202" s="10" t="n">
        <x:v>14531.26</x:v>
      </x:c>
      <x:c r="H2202" s="11" t="n">
        <x:v>9</x:v>
      </x:c>
      <x:c r="I2202" s="11" t="str">
        <x:v>Settled</x:v>
      </x:c>
      <x:c r="J2202" s="11" t="n">
        <x:v>3</x:v>
      </x:c>
      <x:c r="K2202" s="11" t="n">
        <x:v>11</x:v>
      </x:c>
      <x:c r="L2202" s="11" t="n">
        <x:v>0</x:v>
      </x:c>
      <x:c r="M2202" s="4" t="str">
        <x:v>2025-05</x:v>
      </x:c>
      <x:c r="N2202" s="4" t="n">
        <x:f>IF(AND(I2202="Settled",ISNUMBER(K2202)),1,0)</x:f>
        <x:v>1</x:v>
      </x:c>
      <x:c r="O2202" s="4" t="n">
        <x:f>IF(N2202=1,IF(K2202&gt;Summary!$B$5,1,0),"")</x:f>
        <x:v>0</x:v>
      </x:c>
      <x:c r="P2202" s="12" t="n">
        <x:f>IF(AND(ISNUMBER(F2202),ISNUMBER(G2202),G2202&gt;0),F2202/G2202,"")</x:f>
        <x:v>1.0140758612811276</x:v>
      </x:c>
      <x:c r="Q2202" s="14" t="d">
        <x:v>2025-05-18T00:00:00.000Z</x:v>
      </x:c>
      <x:c r="R2202" t="str">
        <x:v>P00980</x:v>
      </x:c>
      <x:c r="S2202" t="str">
        <x:v>I02201</x:v>
      </x:c>
      <x:c r="T2202" t="str">
        <x:v>R01</x:v>
      </x:c>
      <x:c r="U2202" t="n">
        <x:v>0</x:v>
      </x:c>
      <x:c r="V2202" t="n">
        <x:v>0</x:v>
      </x:c>
    </x:row>
    <x:row r="2203" ht="20" customHeight="1">
      <x:c r="A2203" s="4" t="str">
        <x:v>C02202</x:v>
      </x:c>
      <x:c r="B2203" s="4" t="str">
        <x:v>Property</x:v>
      </x:c>
      <x:c r="C2203" s="4" t="str">
        <x:v>West</x:v>
      </x:c>
      <x:c r="D2203" s="4" t="str">
        <x:v>Fire</x:v>
      </x:c>
      <x:c r="E2203" s="4" t="str">
        <x:v>Medium</x:v>
      </x:c>
      <x:c r="F2203" s="10" t="n">
        <x:v>157833.08</x:v>
      </x:c>
      <x:c r="G2203" s="10" t="n">
        <x:v>13985.14</x:v>
      </x:c>
      <x:c r="H2203" s="11" t="n">
        <x:v>3</x:v>
      </x:c>
      <x:c r="I2203" s="11" t="str">
        <x:v>Settled</x:v>
      </x:c>
      <x:c r="J2203" s="11" t="n">
        <x:v>5</x:v>
      </x:c>
      <x:c r="K2203" s="11" t="n">
        <x:v>21</x:v>
      </x:c>
      <x:c r="L2203" s="11" t="n">
        <x:v>1</x:v>
      </x:c>
      <x:c r="M2203" s="4" t="str">
        <x:v>2025-08</x:v>
      </x:c>
      <x:c r="N2203" s="4" t="n">
        <x:f>IF(AND(I2203="Settled",ISNUMBER(K2203)),1,0)</x:f>
        <x:v>1</x:v>
      </x:c>
      <x:c r="O2203" s="4" t="n">
        <x:f>IF(N2203=1,IF(K2203&gt;Summary!$B$5,1,0),"")</x:f>
        <x:v>0</x:v>
      </x:c>
      <x:c r="P2203" s="12" t="n">
        <x:f>IF(AND(ISNUMBER(F2203),ISNUMBER(G2203),G2203&gt;0),F2203/G2203,"")</x:f>
        <x:v>11.285770467796532</x:v>
      </x:c>
      <x:c r="Q2203" s="14" t="d">
        <x:v>2025-08-20T00:00:00.000Z</x:v>
      </x:c>
      <x:c r="R2203" t="str">
        <x:v>P01564</x:v>
      </x:c>
      <x:c r="S2203" t="str">
        <x:v>I02202</x:v>
      </x:c>
      <x:c r="T2203" t="str">
        <x:v>R03</x:v>
      </x:c>
      <x:c r="U2203" t="n">
        <x:v>0</x:v>
      </x:c>
      <x:c r="V2203" t="n">
        <x:v>0</x:v>
      </x:c>
    </x:row>
    <x:row r="2204" ht="20" customHeight="1">
      <x:c r="A2204" s="4" t="str">
        <x:v>C02203</x:v>
      </x:c>
      <x:c r="B2204" s="4" t="str">
        <x:v>Property</x:v>
      </x:c>
      <x:c r="C2204" s="4" t="str">
        <x:v>Central</x:v>
      </x:c>
      <x:c r="D2204" s="4" t="str">
        <x:v>Water Damage</x:v>
      </x:c>
      <x:c r="E2204" s="4" t="str">
        <x:v>Medium</x:v>
      </x:c>
      <x:c r="F2204" s="10" t="n">
        <x:v>96510.26</x:v>
      </x:c>
      <x:c r="G2204" s="10" t="n">
        <x:v>18878.85</x:v>
      </x:c>
      <x:c r="H2204" s="11" t="n">
        <x:v>6</x:v>
      </x:c>
      <x:c r="I2204" s="11" t="str">
        <x:v>Settled</x:v>
      </x:c>
      <x:c r="J2204" s="11" t="n">
        <x:v>4</x:v>
      </x:c>
      <x:c r="K2204" s="11" t="n">
        <x:v>17</x:v>
      </x:c>
      <x:c r="L2204" s="11" t="n">
        <x:v>0</x:v>
      </x:c>
      <x:c r="M2204" s="4" t="str">
        <x:v>2025-01</x:v>
      </x:c>
      <x:c r="N2204" s="4" t="n">
        <x:f>IF(AND(I2204="Settled",ISNUMBER(K2204)),1,0)</x:f>
        <x:v>1</x:v>
      </x:c>
      <x:c r="O2204" s="4" t="n">
        <x:f>IF(N2204=1,IF(K2204&gt;Summary!$B$5,1,0),"")</x:f>
        <x:v>0</x:v>
      </x:c>
      <x:c r="P2204" s="12" t="n">
        <x:f>IF(AND(ISNUMBER(F2204),ISNUMBER(G2204),G2204&gt;0),F2204/G2204,"")</x:f>
        <x:v>5.112083627975221</x:v>
      </x:c>
      <x:c r="Q2204" s="14" t="d">
        <x:v>2025-01-31T00:00:00.000Z</x:v>
      </x:c>
      <x:c r="R2204" t="str">
        <x:v>P00226</x:v>
      </x:c>
      <x:c r="S2204" t="str">
        <x:v>I02203</x:v>
      </x:c>
      <x:c r="T2204" t="str">
        <x:v>R05</x:v>
      </x:c>
      <x:c r="U2204" t="n">
        <x:v>0</x:v>
      </x:c>
      <x:c r="V2204" t="n">
        <x:v>0</x:v>
      </x:c>
    </x:row>
    <x:row r="2205" ht="20" customHeight="1">
      <x:c r="A2205" s="4" t="str">
        <x:v>C02204</x:v>
      </x:c>
      <x:c r="B2205" s="4" t="str">
        <x:v>Property</x:v>
      </x:c>
      <x:c r="C2205" s="4" t="str">
        <x:v>North</x:v>
      </x:c>
      <x:c r="D2205" s="4" t="str">
        <x:v>Flood</x:v>
      </x:c>
      <x:c r="E2205" s="4" t="str">
        <x:v>Low</x:v>
      </x:c>
      <x:c r="F2205" s="10" t="n">
        <x:v>28118.17</x:v>
      </x:c>
      <x:c r="G2205" s="10" t="n">
        <x:v>7971.43</x:v>
      </x:c>
      <x:c r="H2205" s="11" t="n">
        <x:v>4</x:v>
      </x:c>
      <x:c r="I2205" s="11" t="str">
        <x:v>Settled</x:v>
      </x:c>
      <x:c r="J2205" s="11" t="n">
        <x:v>4</x:v>
      </x:c>
      <x:c r="K2205" s="11" t="n">
        <x:v>13</x:v>
      </x:c>
      <x:c r="L2205" s="11" t="n">
        <x:v>0</x:v>
      </x:c>
      <x:c r="M2205" s="4" t="str">
        <x:v>2025-07</x:v>
      </x:c>
      <x:c r="N2205" s="4" t="n">
        <x:f>IF(AND(I2205="Settled",ISNUMBER(K2205)),1,0)</x:f>
        <x:v>1</x:v>
      </x:c>
      <x:c r="O2205" s="4" t="n">
        <x:f>IF(N2205=1,IF(K2205&gt;Summary!$B$5,1,0),"")</x:f>
        <x:v>0</x:v>
      </x:c>
      <x:c r="P2205" s="12" t="n">
        <x:f>IF(AND(ISNUMBER(F2205),ISNUMBER(G2205),G2205&gt;0),F2205/G2205,"")</x:f>
        <x:v>3.527368364270902</x:v>
      </x:c>
      <x:c r="Q2205" s="14" t="d">
        <x:v>2025-07-12T00:00:00.000Z</x:v>
      </x:c>
      <x:c r="R2205" t="str">
        <x:v>P00024</x:v>
      </x:c>
      <x:c r="S2205" t="str">
        <x:v>I02204</x:v>
      </x:c>
      <x:c r="T2205" t="str">
        <x:v>R02</x:v>
      </x:c>
      <x:c r="U2205" t="n">
        <x:v>0</x:v>
      </x:c>
      <x:c r="V2205" t="n">
        <x:v>0</x:v>
      </x:c>
    </x:row>
    <x:row r="2206" ht="20" customHeight="1">
      <x:c r="A2206" s="4" t="str">
        <x:v>C02205</x:v>
      </x:c>
      <x:c r="B2206" s="4" t="str">
        <x:v>Motor</x:v>
      </x:c>
      <x:c r="C2206" s="4" t="str">
        <x:v>North</x:v>
      </x:c>
      <x:c r="D2206" s="4" t="str">
        <x:v>Collision</x:v>
      </x:c>
      <x:c r="E2206" s="4" t="str">
        <x:v>Low</x:v>
      </x:c>
      <x:c r="F2206" s="10" t="n">
        <x:v>11728.78</x:v>
      </x:c>
      <x:c r="G2206" s="10" t="n">
        <x:v>15230.88</x:v>
      </x:c>
      <x:c r="H2206" s="11" t="n">
        <x:v>2</x:v>
      </x:c>
      <x:c r="I2206" s="11" t="str">
        <x:v>Settled</x:v>
      </x:c>
      <x:c r="J2206" s="11" t="n">
        <x:v>3</x:v>
      </x:c>
      <x:c r="K2206" s="11" t="n">
        <x:v>20</x:v>
      </x:c>
      <x:c r="L2206" s="11" t="n">
        <x:v>0</x:v>
      </x:c>
      <x:c r="M2206" s="4" t="str">
        <x:v>2025-06</x:v>
      </x:c>
      <x:c r="N2206" s="4" t="n">
        <x:f>IF(AND(I2206="Settled",ISNUMBER(K2206)),1,0)</x:f>
        <x:v>1</x:v>
      </x:c>
      <x:c r="O2206" s="4" t="n">
        <x:f>IF(N2206=1,IF(K2206&gt;Summary!$B$5,1,0),"")</x:f>
        <x:v>0</x:v>
      </x:c>
      <x:c r="P2206" s="12" t="n">
        <x:f>IF(AND(ISNUMBER(F2206),ISNUMBER(G2206),G2206&gt;0),F2206/G2206,"")</x:f>
        <x:v>0.7700658136627694</x:v>
      </x:c>
      <x:c r="Q2206" s="14" t="d">
        <x:v>2025-06-11T00:00:00.000Z</x:v>
      </x:c>
      <x:c r="R2206" t="str">
        <x:v>P01467</x:v>
      </x:c>
      <x:c r="S2206" t="str">
        <x:v>I02205</x:v>
      </x:c>
      <x:c r="T2206" t="str">
        <x:v>R02</x:v>
      </x:c>
      <x:c r="U2206" t="n">
        <x:v>0</x:v>
      </x:c>
      <x:c r="V2206" t="n">
        <x:v>0</x:v>
      </x:c>
    </x:row>
    <x:row r="2207" ht="20" customHeight="1">
      <x:c r="A2207" s="4" t="str">
        <x:v>C02206</x:v>
      </x:c>
      <x:c r="B2207" s="4" t="str">
        <x:v>Property</x:v>
      </x:c>
      <x:c r="C2207" s="4" t="str">
        <x:v>South</x:v>
      </x:c>
      <x:c r="D2207" s="4" t="str">
        <x:v>Water Damage</x:v>
      </x:c>
      <x:c r="E2207" s="4" t="str">
        <x:v>Medium</x:v>
      </x:c>
      <x:c r="F2207" s="10" t="n">
        <x:v>76854.37</x:v>
      </x:c>
      <x:c r="G2207" s="10" t="n">
        <x:v>11564.36</x:v>
      </x:c>
      <x:c r="H2207" s="11" t="n">
        <x:v>10</x:v>
      </x:c>
      <x:c r="I2207" s="11" t="str">
        <x:v>Settled</x:v>
      </x:c>
      <x:c r="J2207" s="11" t="n">
        <x:v>4</x:v>
      </x:c>
      <x:c r="K2207" s="11" t="n">
        <x:v>16</x:v>
      </x:c>
      <x:c r="L2207" s="11" t="n">
        <x:v>0</x:v>
      </x:c>
      <x:c r="M2207" s="4" t="str">
        <x:v>2025-08</x:v>
      </x:c>
      <x:c r="N2207" s="4" t="n">
        <x:f>IF(AND(I2207="Settled",ISNUMBER(K2207)),1,0)</x:f>
        <x:v>1</x:v>
      </x:c>
      <x:c r="O2207" s="4" t="n">
        <x:f>IF(N2207=1,IF(K2207&gt;Summary!$B$5,1,0),"")</x:f>
        <x:v>0</x:v>
      </x:c>
      <x:c r="P2207" s="12" t="n">
        <x:f>IF(AND(ISNUMBER(F2207),ISNUMBER(G2207),G2207&gt;0),F2207/G2207,"")</x:f>
        <x:v>6.645795357460334</x:v>
      </x:c>
      <x:c r="Q2207" s="14" t="d">
        <x:v>2025-08-11T00:00:00.000Z</x:v>
      </x:c>
      <x:c r="R2207" t="str">
        <x:v>P00955</x:v>
      </x:c>
      <x:c r="S2207" t="str">
        <x:v>I02206</x:v>
      </x:c>
      <x:c r="T2207" t="str">
        <x:v>R01</x:v>
      </x:c>
      <x:c r="U2207" t="n">
        <x:v>0</x:v>
      </x:c>
      <x:c r="V2207" t="n">
        <x:v>0</x:v>
      </x:c>
    </x:row>
    <x:row r="2208" ht="20" customHeight="1">
      <x:c r="A2208" s="4" t="str">
        <x:v>C02207</x:v>
      </x:c>
      <x:c r="B2208" s="4" t="str">
        <x:v>Motor</x:v>
      </x:c>
      <x:c r="C2208" s="4" t="str">
        <x:v>Central</x:v>
      </x:c>
      <x:c r="D2208" s="4" t="str">
        <x:v>Theft</x:v>
      </x:c>
      <x:c r="E2208" s="4" t="str">
        <x:v>Medium</x:v>
      </x:c>
      <x:c r="F2208" s="10" t="n">
        <x:v>57811.73</x:v>
      </x:c>
      <x:c r="G2208" s="10" t="n">
        <x:v>7698.69</x:v>
      </x:c>
      <x:c r="H2208" s="11" t="n">
        <x:v>8</x:v>
      </x:c>
      <x:c r="I2208" s="11" t="str">
        <x:v>Settled</x:v>
      </x:c>
      <x:c r="J2208" s="11" t="n">
        <x:v>4</x:v>
      </x:c>
      <x:c r="K2208" s="11" t="n">
        <x:v>32</x:v>
      </x:c>
      <x:c r="L2208" s="11" t="n">
        <x:v>1</x:v>
      </x:c>
      <x:c r="M2208" s="4" t="str">
        <x:v>2025-08</x:v>
      </x:c>
      <x:c r="N2208" s="4" t="n">
        <x:f>IF(AND(I2208="Settled",ISNUMBER(K2208)),1,0)</x:f>
        <x:v>1</x:v>
      </x:c>
      <x:c r="O2208" s="4" t="n">
        <x:f>IF(N2208=1,IF(K2208&gt;Summary!$B$5,1,0),"")</x:f>
        <x:v>1</x:v>
      </x:c>
      <x:c r="P2208" s="12" t="n">
        <x:f>IF(AND(ISNUMBER(F2208),ISNUMBER(G2208),G2208&gt;0),F2208/G2208,"")</x:f>
        <x:v>7.509294438404456</x:v>
      </x:c>
      <x:c r="Q2208" s="14" t="d">
        <x:v>2025-08-02T00:00:00.000Z</x:v>
      </x:c>
      <x:c r="R2208" t="str">
        <x:v>P00351</x:v>
      </x:c>
      <x:c r="S2208" t="str">
        <x:v>I02207</x:v>
      </x:c>
      <x:c r="T2208" t="str">
        <x:v>R05</x:v>
      </x:c>
      <x:c r="U2208" t="n">
        <x:v>0</x:v>
      </x:c>
      <x:c r="V2208" t="n">
        <x:v>0</x:v>
      </x:c>
    </x:row>
    <x:row r="2209" ht="20" customHeight="1">
      <x:c r="A2209" s="4" t="str">
        <x:v>C02208</x:v>
      </x:c>
      <x:c r="B2209" s="4" t="str">
        <x:v>Motor</x:v>
      </x:c>
      <x:c r="C2209" s="4" t="str">
        <x:v>North</x:v>
      </x:c>
      <x:c r="D2209" s="4" t="str">
        <x:v>Collision</x:v>
      </x:c>
      <x:c r="E2209" s="4" t="str">
        <x:v>High</x:v>
      </x:c>
      <x:c r="F2209" s="10" t="n">
        <x:v>47285.96</x:v>
      </x:c>
      <x:c r="G2209" s="10" t="n">
        <x:v>5172.13</x:v>
      </x:c>
      <x:c r="H2209" s="11" t="n">
        <x:v>7</x:v>
      </x:c>
      <x:c r="I2209" s="11" t="str">
        <x:v>Settled</x:v>
      </x:c>
      <x:c r="J2209" s="11" t="n">
        <x:v>6</x:v>
      </x:c>
      <x:c r="K2209" s="11" t="n">
        <x:v>47</x:v>
      </x:c>
      <x:c r="L2209" s="11" t="n">
        <x:v>1</x:v>
      </x:c>
      <x:c r="M2209" s="4" t="str">
        <x:v>2025-02</x:v>
      </x:c>
      <x:c r="N2209" s="4" t="n">
        <x:f>IF(AND(I2209="Settled",ISNUMBER(K2209)),1,0)</x:f>
        <x:v>1</x:v>
      </x:c>
      <x:c r="O2209" s="4" t="n">
        <x:f>IF(N2209=1,IF(K2209&gt;Summary!$B$5,1,0),"")</x:f>
        <x:v>1</x:v>
      </x:c>
      <x:c r="P2209" s="12" t="n">
        <x:f>IF(AND(ISNUMBER(F2209),ISNUMBER(G2209),G2209&gt;0),F2209/G2209,"")</x:f>
        <x:v>9.14245388263636</x:v>
      </x:c>
      <x:c r="Q2209" s="14" t="d">
        <x:v>2025-02-09T00:00:00.000Z</x:v>
      </x:c>
      <x:c r="R2209" t="str">
        <x:v>P01269</x:v>
      </x:c>
      <x:c r="S2209" t="str">
        <x:v>I02208</x:v>
      </x:c>
      <x:c r="T2209" t="str">
        <x:v>R02</x:v>
      </x:c>
      <x:c r="U2209" t="n">
        <x:v>0</x:v>
      </x:c>
      <x:c r="V2209" t="n">
        <x:v>0</x:v>
      </x:c>
    </x:row>
    <x:row r="2210" ht="20" customHeight="1">
      <x:c r="A2210" s="4" t="str">
        <x:v>C02209</x:v>
      </x:c>
      <x:c r="B2210" s="4" t="str">
        <x:v>Property</x:v>
      </x:c>
      <x:c r="C2210" s="4" t="str">
        <x:v>West</x:v>
      </x:c>
      <x:c r="D2210" s="4" t="str">
        <x:v>Fire</x:v>
      </x:c>
      <x:c r="E2210" s="4" t="str">
        <x:v>Medium</x:v>
      </x:c>
      <x:c r="F2210" s="10" t="n">
        <x:v>386820.82</x:v>
      </x:c>
      <x:c r="G2210" s="10" t="n">
        <x:v>14003.22</x:v>
      </x:c>
      <x:c r="H2210" s="11" t="n">
        <x:v>9</x:v>
      </x:c>
      <x:c r="I2210" s="11" t="str">
        <x:v>Settled</x:v>
      </x:c>
      <x:c r="J2210" s="11" t="n">
        <x:v>6</x:v>
      </x:c>
      <x:c r="K2210" s="11" t="n">
        <x:v>29</x:v>
      </x:c>
      <x:c r="L2210" s="11" t="n">
        <x:v>1</x:v>
      </x:c>
      <x:c r="M2210" s="4" t="str">
        <x:v>2025-01</x:v>
      </x:c>
      <x:c r="N2210" s="4" t="n">
        <x:f>IF(AND(I2210="Settled",ISNUMBER(K2210)),1,0)</x:f>
        <x:v>1</x:v>
      </x:c>
      <x:c r="O2210" s="4" t="n">
        <x:f>IF(N2210=1,IF(K2210&gt;Summary!$B$5,1,0),"")</x:f>
        <x:v>0</x:v>
      </x:c>
      <x:c r="P2210" s="12" t="n">
        <x:f>IF(AND(ISNUMBER(F2210),ISNUMBER(G2210),G2210&gt;0),F2210/G2210,"")</x:f>
        <x:v>27.623705119251145</x:v>
      </x:c>
      <x:c r="Q2210" s="14" t="d">
        <x:v>2025-01-19T00:00:00.000Z</x:v>
      </x:c>
      <x:c r="R2210" t="str">
        <x:v>P00630</x:v>
      </x:c>
      <x:c r="S2210" t="str">
        <x:v>I02209</x:v>
      </x:c>
      <x:c r="T2210" t="str">
        <x:v>R03</x:v>
      </x:c>
      <x:c r="U2210" t="n">
        <x:v>0</x:v>
      </x:c>
      <x:c r="V2210" t="n">
        <x:v>0</x:v>
      </x:c>
    </x:row>
    <x:row r="2211" ht="20" customHeight="1">
      <x:c r="A2211" s="4" t="str">
        <x:v>C02210</x:v>
      </x:c>
      <x:c r="B2211" s="4" t="str">
        <x:v>Property</x:v>
      </x:c>
      <x:c r="C2211" s="4" t="str">
        <x:v>West</x:v>
      </x:c>
      <x:c r="D2211" s="4" t="str">
        <x:v>Water Damage</x:v>
      </x:c>
      <x:c r="E2211" s="4" t="str">
        <x:v>Medium</x:v>
      </x:c>
      <x:c r="F2211" s="10" t="n">
        <x:v>30152.21</x:v>
      </x:c>
      <x:c r="G2211" s="10" t="n">
        <x:v>14519.27</x:v>
      </x:c>
      <x:c r="H2211" s="11" t="n">
        <x:v>5</x:v>
      </x:c>
      <x:c r="I2211" s="11" t="str">
        <x:v>Settled</x:v>
      </x:c>
      <x:c r="J2211" s="11" t="n">
        <x:v>3</x:v>
      </x:c>
      <x:c r="K2211" s="11" t="n">
        <x:v>16</x:v>
      </x:c>
      <x:c r="L2211" s="11" t="n">
        <x:v>0</x:v>
      </x:c>
      <x:c r="M2211" s="4" t="str">
        <x:v>2025-02</x:v>
      </x:c>
      <x:c r="N2211" s="4" t="n">
        <x:f>IF(AND(I2211="Settled",ISNUMBER(K2211)),1,0)</x:f>
        <x:v>1</x:v>
      </x:c>
      <x:c r="O2211" s="4" t="n">
        <x:f>IF(N2211=1,IF(K2211&gt;Summary!$B$5,1,0),"")</x:f>
        <x:v>0</x:v>
      </x:c>
      <x:c r="P2211" s="12" t="n">
        <x:f>IF(AND(ISNUMBER(F2211),ISNUMBER(G2211),G2211&gt;0),F2211/G2211,"")</x:f>
        <x:v>2.0767028920875497</x:v>
      </x:c>
      <x:c r="Q2211" s="14" t="d">
        <x:v>2025-02-15T00:00:00.000Z</x:v>
      </x:c>
      <x:c r="R2211" t="str">
        <x:v>P00532</x:v>
      </x:c>
      <x:c r="S2211" t="str">
        <x:v>I02210</x:v>
      </x:c>
      <x:c r="T2211" t="str">
        <x:v>R03</x:v>
      </x:c>
      <x:c r="U2211" t="n">
        <x:v>0</x:v>
      </x:c>
      <x:c r="V2211" t="n">
        <x:v>0</x:v>
      </x:c>
    </x:row>
    <x:row r="2212" ht="20" customHeight="1">
      <x:c r="A2212" s="4" t="str">
        <x:v>C02211</x:v>
      </x:c>
      <x:c r="B2212" s="4" t="str">
        <x:v>Motor</x:v>
      </x:c>
      <x:c r="C2212" s="4" t="str">
        <x:v>East</x:v>
      </x:c>
      <x:c r="D2212" s="4" t="str">
        <x:v>Glass Damage</x:v>
      </x:c>
      <x:c r="E2212" s="4" t="str">
        <x:v>High</x:v>
      </x:c>
      <x:c r="F2212" s="10" t="n">
        <x:v>23556.8</x:v>
      </x:c>
      <x:c r="G2212" s="10" t="n">
        <x:v>10599.8</x:v>
      </x:c>
      <x:c r="H2212" s="11" t="n">
        <x:v>7</x:v>
      </x:c>
      <x:c r="I2212" s="11" t="str">
        <x:v>Settled</x:v>
      </x:c>
      <x:c r="J2212" s="11" t="n">
        <x:v>5</x:v>
      </x:c>
      <x:c r="K2212" s="11" t="n">
        <x:v>46</x:v>
      </x:c>
      <x:c r="L2212" s="11" t="n">
        <x:v>1</x:v>
      </x:c>
      <x:c r="M2212" s="4" t="str">
        <x:v>2025-03</x:v>
      </x:c>
      <x:c r="N2212" s="4" t="n">
        <x:f>IF(AND(I2212="Settled",ISNUMBER(K2212)),1,0)</x:f>
        <x:v>1</x:v>
      </x:c>
      <x:c r="O2212" s="4" t="n">
        <x:f>IF(N2212=1,IF(K2212&gt;Summary!$B$5,1,0),"")</x:f>
        <x:v>1</x:v>
      </x:c>
      <x:c r="P2212" s="12" t="n">
        <x:f>IF(AND(ISNUMBER(F2212),ISNUMBER(G2212),G2212&gt;0),F2212/G2212,"")</x:f>
        <x:v>2.2223815543689502</x:v>
      </x:c>
      <x:c r="Q2212" s="14" t="d">
        <x:v>2025-03-21T00:00:00.000Z</x:v>
      </x:c>
      <x:c r="R2212" t="str">
        <x:v>P00464</x:v>
      </x:c>
      <x:c r="S2212" t="str">
        <x:v>I02211</x:v>
      </x:c>
      <x:c r="T2212" t="str">
        <x:v>R04</x:v>
      </x:c>
      <x:c r="U2212" t="n">
        <x:v>0</x:v>
      </x:c>
      <x:c r="V2212" t="n">
        <x:v>0</x:v>
      </x:c>
    </x:row>
    <x:row r="2213" ht="20" customHeight="1">
      <x:c r="A2213" s="4" t="str">
        <x:v>C02212</x:v>
      </x:c>
      <x:c r="B2213" s="4" t="str">
        <x:v>Motor</x:v>
      </x:c>
      <x:c r="C2213" s="4" t="str">
        <x:v>West</x:v>
      </x:c>
      <x:c r="D2213" s="4" t="str">
        <x:v>Collision</x:v>
      </x:c>
      <x:c r="E2213" s="4" t="str">
        <x:v>High</x:v>
      </x:c>
      <x:c r="F2213" s="10" t="n">
        <x:v>74788.13</x:v>
      </x:c>
      <x:c r="G2213" s="10" t="n">
        <x:v>20872.7</x:v>
      </x:c>
      <x:c r="H2213" s="11" t="n">
        <x:v>8</x:v>
      </x:c>
      <x:c r="I2213" s="11" t="str">
        <x:v>Settled</x:v>
      </x:c>
      <x:c r="J2213" s="11" t="n">
        <x:v>2</x:v>
      </x:c>
      <x:c r="K2213" s="11" t="n">
        <x:v>23</x:v>
      </x:c>
      <x:c r="L2213" s="11" t="n">
        <x:v>0</x:v>
      </x:c>
      <x:c r="M2213" s="4" t="str">
        <x:v>2025-09</x:v>
      </x:c>
      <x:c r="N2213" s="4" t="n">
        <x:f>IF(AND(I2213="Settled",ISNUMBER(K2213)),1,0)</x:f>
        <x:v>1</x:v>
      </x:c>
      <x:c r="O2213" s="4" t="n">
        <x:f>IF(N2213=1,IF(K2213&gt;Summary!$B$5,1,0),"")</x:f>
        <x:v>0</x:v>
      </x:c>
      <x:c r="P2213" s="12" t="n">
        <x:f>IF(AND(ISNUMBER(F2213),ISNUMBER(G2213),G2213&gt;0),F2213/G2213,"")</x:f>
        <x:v>3.5830596904090033</x:v>
      </x:c>
      <x:c r="Q2213" s="14" t="d">
        <x:v>2025-09-23T00:00:00.000Z</x:v>
      </x:c>
      <x:c r="R2213" t="str">
        <x:v>P00958</x:v>
      </x:c>
      <x:c r="S2213" t="str">
        <x:v>I02212</x:v>
      </x:c>
      <x:c r="T2213" t="str">
        <x:v>R03</x:v>
      </x:c>
      <x:c r="U2213" t="n">
        <x:v>0</x:v>
      </x:c>
      <x:c r="V2213" t="n">
        <x:v>0</x:v>
      </x:c>
    </x:row>
    <x:row r="2214" ht="20" customHeight="1">
      <x:c r="A2214" s="4" t="str">
        <x:v>C02213</x:v>
      </x:c>
      <x:c r="B2214" s="4" t="str">
        <x:v>Property</x:v>
      </x:c>
      <x:c r="C2214" s="4" t="str">
        <x:v>North</x:v>
      </x:c>
      <x:c r="D2214" s="4" t="str">
        <x:v>Flood</x:v>
      </x:c>
      <x:c r="E2214" s="4" t="str">
        <x:v>High</x:v>
      </x:c>
      <x:c r="F2214" s="10" t="n">
        <x:v>232102.96</x:v>
      </x:c>
      <x:c r="G2214" s="10" t="n">
        <x:v>12501.6</x:v>
      </x:c>
      <x:c r="H2214" s="11" t="n">
        <x:v>2</x:v>
      </x:c>
      <x:c r="I2214" s="11" t="str">
        <x:v>Pending</x:v>
      </x:c>
      <x:c r="J2214" s="11" t="n">
        <x:v>5</x:v>
      </x:c>
      <x:c r="K2214" s="11"/>
      <x:c r="L2214" s="11" t="n">
        <x:v>1</x:v>
      </x:c>
      <x:c r="M2214" s="4" t="str">
        <x:v>2025-04</x:v>
      </x:c>
      <x:c r="N2214" s="4" t="n">
        <x:f>IF(AND(I2214="Settled",ISNUMBER(K2214)),1,0)</x:f>
        <x:v>0</x:v>
      </x:c>
      <x:c r="O2214" s="4" t="str">
        <x:f>IF(N2214=1,IF(K2214&gt;Summary!$B$5,1,0),"")</x:f>
      </x:c>
      <x:c r="P2214" s="12" t="n">
        <x:f>IF(AND(ISNUMBER(F2214),ISNUMBER(G2214),G2214&gt;0),F2214/G2214,"")</x:f>
        <x:v>18.565860369872656</x:v>
      </x:c>
      <x:c r="Q2214" s="14" t="d">
        <x:v>2025-04-09T00:00:00.000Z</x:v>
      </x:c>
      <x:c r="R2214" t="str">
        <x:v>P00216</x:v>
      </x:c>
      <x:c r="S2214" t="str">
        <x:v>I02213</x:v>
      </x:c>
      <x:c r="T2214" t="str">
        <x:v>R02</x:v>
      </x:c>
      <x:c r="U2214" t="n">
        <x:v>0</x:v>
      </x:c>
      <x:c r="V2214" t="n">
        <x:v>0</x:v>
      </x:c>
    </x:row>
    <x:row r="2215" ht="20" customHeight="1">
      <x:c r="A2215" s="4" t="str">
        <x:v>C02214</x:v>
      </x:c>
      <x:c r="B2215" s="4" t="str">
        <x:v>Motor</x:v>
      </x:c>
      <x:c r="C2215" s="4" t="str">
        <x:v>North</x:v>
      </x:c>
      <x:c r="D2215" s="4" t="str">
        <x:v>Collision</x:v>
      </x:c>
      <x:c r="E2215" s="4" t="str">
        <x:v>Low</x:v>
      </x:c>
      <x:c r="F2215" s="10" t="n">
        <x:v>12120.26</x:v>
      </x:c>
      <x:c r="G2215" s="10" t="n">
        <x:v>19275.72</x:v>
      </x:c>
      <x:c r="H2215" s="11" t="n">
        <x:v>6</x:v>
      </x:c>
      <x:c r="I2215" s="11" t="str">
        <x:v>Settled</x:v>
      </x:c>
      <x:c r="J2215" s="11" t="n">
        <x:v>2</x:v>
      </x:c>
      <x:c r="K2215" s="11" t="n">
        <x:v>9</x:v>
      </x:c>
      <x:c r="L2215" s="11" t="n">
        <x:v>0</x:v>
      </x:c>
      <x:c r="M2215" s="4" t="str">
        <x:v>2025-12</x:v>
      </x:c>
      <x:c r="N2215" s="4" t="n">
        <x:f>IF(AND(I2215="Settled",ISNUMBER(K2215)),1,0)</x:f>
        <x:v>1</x:v>
      </x:c>
      <x:c r="O2215" s="4" t="n">
        <x:f>IF(N2215=1,IF(K2215&gt;Summary!$B$5,1,0),"")</x:f>
        <x:v>0</x:v>
      </x:c>
      <x:c r="P2215" s="12" t="n">
        <x:f>IF(AND(ISNUMBER(F2215),ISNUMBER(G2215),G2215&gt;0),F2215/G2215,"")</x:f>
        <x:v>0.6287837756514413</x:v>
      </x:c>
      <x:c r="Q2215" s="14" t="d">
        <x:v>2025-12-21T00:00:00.000Z</x:v>
      </x:c>
      <x:c r="R2215" t="str">
        <x:v>P00580</x:v>
      </x:c>
      <x:c r="S2215" t="str">
        <x:v>I02214</x:v>
      </x:c>
      <x:c r="T2215" t="str">
        <x:v>R02</x:v>
      </x:c>
      <x:c r="U2215" t="n">
        <x:v>0</x:v>
      </x:c>
      <x:c r="V2215" t="n">
        <x:v>0</x:v>
      </x:c>
    </x:row>
    <x:row r="2216" ht="20" customHeight="1">
      <x:c r="A2216" s="4" t="str">
        <x:v>C02215</x:v>
      </x:c>
      <x:c r="B2216" s="4" t="str">
        <x:v>Motor</x:v>
      </x:c>
      <x:c r="C2216" s="4" t="str">
        <x:v>East</x:v>
      </x:c>
      <x:c r="D2216" s="4" t="str">
        <x:v>Glass Damage</x:v>
      </x:c>
      <x:c r="E2216" s="4" t="str">
        <x:v>High</x:v>
      </x:c>
      <x:c r="F2216" s="10" t="n">
        <x:v>38937.38</x:v>
      </x:c>
      <x:c r="G2216" s="10" t="n">
        <x:v>11453.1</x:v>
      </x:c>
      <x:c r="H2216" s="11" t="n">
        <x:v>3</x:v>
      </x:c>
      <x:c r="I2216" s="11" t="str">
        <x:v>Settled</x:v>
      </x:c>
      <x:c r="J2216" s="11" t="n">
        <x:v>6</x:v>
      </x:c>
      <x:c r="K2216" s="11" t="n">
        <x:v>43</x:v>
      </x:c>
      <x:c r="L2216" s="11" t="n">
        <x:v>1</x:v>
      </x:c>
      <x:c r="M2216" s="4" t="str">
        <x:v>2025-02</x:v>
      </x:c>
      <x:c r="N2216" s="4" t="n">
        <x:f>IF(AND(I2216="Settled",ISNUMBER(K2216)),1,0)</x:f>
        <x:v>1</x:v>
      </x:c>
      <x:c r="O2216" s="4" t="n">
        <x:f>IF(N2216=1,IF(K2216&gt;Summary!$B$5,1,0),"")</x:f>
        <x:v>1</x:v>
      </x:c>
      <x:c r="P2216" s="12" t="n">
        <x:f>IF(AND(ISNUMBER(F2216),ISNUMBER(G2216),G2216&gt;0),F2216/G2216,"")</x:f>
        <x:v>3.399724092167186</x:v>
      </x:c>
      <x:c r="Q2216" s="14" t="d">
        <x:v>2025-02-01T00:00:00.000Z</x:v>
      </x:c>
      <x:c r="R2216" t="str">
        <x:v>P00489</x:v>
      </x:c>
      <x:c r="S2216" t="str">
        <x:v>I02215</x:v>
      </x:c>
      <x:c r="T2216" t="str">
        <x:v>R04</x:v>
      </x:c>
      <x:c r="U2216" t="n">
        <x:v>0</x:v>
      </x:c>
      <x:c r="V2216" t="n">
        <x:v>0</x:v>
      </x:c>
    </x:row>
    <x:row r="2217" ht="20" customHeight="1">
      <x:c r="A2217" s="4" t="str">
        <x:v>C02216</x:v>
      </x:c>
      <x:c r="B2217" s="4" t="str">
        <x:v>Motor</x:v>
      </x:c>
      <x:c r="C2217" s="4" t="str">
        <x:v>West</x:v>
      </x:c>
      <x:c r="D2217" s="4" t="str">
        <x:v>Collision</x:v>
      </x:c>
      <x:c r="E2217" s="4" t="str">
        <x:v>High</x:v>
      </x:c>
      <x:c r="F2217" s="10" t="n">
        <x:v>111759.41</x:v>
      </x:c>
      <x:c r="G2217" s="10" t="n">
        <x:v>13027.44</x:v>
      </x:c>
      <x:c r="H2217" s="11" t="n">
        <x:v>2</x:v>
      </x:c>
      <x:c r="I2217" s="11" t="str">
        <x:v>Pending</x:v>
      </x:c>
      <x:c r="J2217" s="11" t="n">
        <x:v>4</x:v>
      </x:c>
      <x:c r="K2217" s="11"/>
      <x:c r="L2217" s="11" t="n">
        <x:v>1</x:v>
      </x:c>
      <x:c r="M2217" s="4" t="str">
        <x:v>2025-07</x:v>
      </x:c>
      <x:c r="N2217" s="4" t="n">
        <x:f>IF(AND(I2217="Settled",ISNUMBER(K2217)),1,0)</x:f>
        <x:v>0</x:v>
      </x:c>
      <x:c r="O2217" s="4" t="str">
        <x:f>IF(N2217=1,IF(K2217&gt;Summary!$B$5,1,0),"")</x:f>
      </x:c>
      <x:c r="P2217" s="12" t="n">
        <x:f>IF(AND(ISNUMBER(F2217),ISNUMBER(G2217),G2217&gt;0),F2217/G2217,"")</x:f>
        <x:v>8.578769888788587</x:v>
      </x:c>
      <x:c r="Q2217" s="14" t="d">
        <x:v>2025-07-05T00:00:00.000Z</x:v>
      </x:c>
      <x:c r="R2217" t="str">
        <x:v>P00097</x:v>
      </x:c>
      <x:c r="S2217" t="str">
        <x:v>I02216</x:v>
      </x:c>
      <x:c r="T2217" t="str">
        <x:v>R03</x:v>
      </x:c>
      <x:c r="U2217" t="n">
        <x:v>0</x:v>
      </x:c>
      <x:c r="V2217" t="n">
        <x:v>0</x:v>
      </x:c>
    </x:row>
    <x:row r="2218" ht="20" customHeight="1">
      <x:c r="A2218" s="4" t="str">
        <x:v>C02217</x:v>
      </x:c>
      <x:c r="B2218" s="4" t="str">
        <x:v>Motor</x:v>
      </x:c>
      <x:c r="C2218" s="4" t="str">
        <x:v>West</x:v>
      </x:c>
      <x:c r="D2218" s="4" t="str">
        <x:v>Glass Damage</x:v>
      </x:c>
      <x:c r="E2218" s="4" t="str">
        <x:v>Medium</x:v>
      </x:c>
      <x:c r="F2218" s="10" t="n">
        <x:v>19755.5</x:v>
      </x:c>
      <x:c r="G2218" s="10" t="n">
        <x:v>8123.52</x:v>
      </x:c>
      <x:c r="H2218" s="11" t="n">
        <x:v>6</x:v>
      </x:c>
      <x:c r="I2218" s="11" t="str">
        <x:v>Settled</x:v>
      </x:c>
      <x:c r="J2218" s="11" t="n">
        <x:v>2</x:v>
      </x:c>
      <x:c r="K2218" s="11" t="n">
        <x:v>5</x:v>
      </x:c>
      <x:c r="L2218" s="11" t="n">
        <x:v>0</x:v>
      </x:c>
      <x:c r="M2218" s="4" t="str">
        <x:v>2025-09</x:v>
      </x:c>
      <x:c r="N2218" s="4" t="n">
        <x:f>IF(AND(I2218="Settled",ISNUMBER(K2218)),1,0)</x:f>
        <x:v>1</x:v>
      </x:c>
      <x:c r="O2218" s="4" t="n">
        <x:f>IF(N2218=1,IF(K2218&gt;Summary!$B$5,1,0),"")</x:f>
        <x:v>0</x:v>
      </x:c>
      <x:c r="P2218" s="12" t="n">
        <x:f>IF(AND(ISNUMBER(F2218),ISNUMBER(G2218),G2218&gt;0),F2218/G2218,"")</x:f>
        <x:v>2.431889131804932</x:v>
      </x:c>
      <x:c r="Q2218" s="14" t="d">
        <x:v>2025-09-19T00:00:00.000Z</x:v>
      </x:c>
      <x:c r="R2218" t="str">
        <x:v>P01222</x:v>
      </x:c>
      <x:c r="S2218" t="str">
        <x:v>I02217</x:v>
      </x:c>
      <x:c r="T2218" t="str">
        <x:v>R03</x:v>
      </x:c>
      <x:c r="U2218" t="n">
        <x:v>0</x:v>
      </x:c>
      <x:c r="V2218" t="n">
        <x:v>0</x:v>
      </x:c>
    </x:row>
    <x:row r="2219" ht="20" customHeight="1">
      <x:c r="A2219" s="4" t="str">
        <x:v>C02218</x:v>
      </x:c>
      <x:c r="B2219" s="4" t="str">
        <x:v>Property</x:v>
      </x:c>
      <x:c r="C2219" s="4" t="str">
        <x:v>North</x:v>
      </x:c>
      <x:c r="D2219" s="4" t="str">
        <x:v>Fire</x:v>
      </x:c>
      <x:c r="E2219" s="4" t="str">
        <x:v>Medium</x:v>
      </x:c>
      <x:c r="F2219" s="10" t="n">
        <x:v>131626.56</x:v>
      </x:c>
      <x:c r="G2219" s="10" t="n">
        <x:v>10874.52</x:v>
      </x:c>
      <x:c r="H2219" s="11" t="n">
        <x:v>6</x:v>
      </x:c>
      <x:c r="I2219" s="11" t="str">
        <x:v>Settled</x:v>
      </x:c>
      <x:c r="J2219" s="11" t="n">
        <x:v>5</x:v>
      </x:c>
      <x:c r="K2219" s="11" t="n">
        <x:v>29</x:v>
      </x:c>
      <x:c r="L2219" s="11" t="n">
        <x:v>1</x:v>
      </x:c>
      <x:c r="M2219" s="4" t="str">
        <x:v>2025-01</x:v>
      </x:c>
      <x:c r="N2219" s="4" t="n">
        <x:f>IF(AND(I2219="Settled",ISNUMBER(K2219)),1,0)</x:f>
        <x:v>1</x:v>
      </x:c>
      <x:c r="O2219" s="4" t="n">
        <x:f>IF(N2219=1,IF(K2219&gt;Summary!$B$5,1,0),"")</x:f>
        <x:v>0</x:v>
      </x:c>
      <x:c r="P2219" s="12" t="n">
        <x:f>IF(AND(ISNUMBER(F2219),ISNUMBER(G2219),G2219&gt;0),F2219/G2219,"")</x:f>
        <x:v>12.104125975215457</x:v>
      </x:c>
      <x:c r="Q2219" s="14" t="d">
        <x:v>2025-01-20T00:00:00.000Z</x:v>
      </x:c>
      <x:c r="R2219" t="str">
        <x:v>P00014</x:v>
      </x:c>
      <x:c r="S2219" t="str">
        <x:v>I02218</x:v>
      </x:c>
      <x:c r="T2219" t="str">
        <x:v>R02</x:v>
      </x:c>
      <x:c r="U2219" t="n">
        <x:v>0</x:v>
      </x:c>
      <x:c r="V2219" t="n">
        <x:v>0</x:v>
      </x:c>
    </x:row>
    <x:row r="2220" ht="20" customHeight="1">
      <x:c r="A2220" s="4" t="str">
        <x:v>C02219</x:v>
      </x:c>
      <x:c r="B2220" s="4" t="str">
        <x:v>Motor</x:v>
      </x:c>
      <x:c r="C2220" s="4" t="str">
        <x:v>South</x:v>
      </x:c>
      <x:c r="D2220" s="4" t="str">
        <x:v>Collision</x:v>
      </x:c>
      <x:c r="E2220" s="4" t="str">
        <x:v>High</x:v>
      </x:c>
      <x:c r="F2220" s="10" t="n">
        <x:v>339868.07</x:v>
      </x:c>
      <x:c r="G2220" s="10" t="n">
        <x:v>6566.94</x:v>
      </x:c>
      <x:c r="H2220" s="11" t="n">
        <x:v>9</x:v>
      </x:c>
      <x:c r="I2220" s="11" t="str">
        <x:v>Settled</x:v>
      </x:c>
      <x:c r="J2220" s="11" t="n">
        <x:v>4</x:v>
      </x:c>
      <x:c r="K2220" s="11" t="n">
        <x:v>20</x:v>
      </x:c>
      <x:c r="L2220" s="11" t="n">
        <x:v>0</x:v>
      </x:c>
      <x:c r="M2220" s="4" t="str">
        <x:v>2025-07</x:v>
      </x:c>
      <x:c r="N2220" s="4" t="n">
        <x:f>IF(AND(I2220="Settled",ISNUMBER(K2220)),1,0)</x:f>
        <x:v>1</x:v>
      </x:c>
      <x:c r="O2220" s="4" t="n">
        <x:f>IF(N2220=1,IF(K2220&gt;Summary!$B$5,1,0),"")</x:f>
        <x:v>0</x:v>
      </x:c>
      <x:c r="P2220" s="12" t="n">
        <x:f>IF(AND(ISNUMBER(F2220),ISNUMBER(G2220),G2220&gt;0),F2220/G2220,"")</x:f>
        <x:v>51.75440463899473</x:v>
      </x:c>
      <x:c r="Q2220" s="14" t="d">
        <x:v>2025-07-07T00:00:00.000Z</x:v>
      </x:c>
      <x:c r="R2220" t="str">
        <x:v>P01536</x:v>
      </x:c>
      <x:c r="S2220" t="str">
        <x:v>I02219</x:v>
      </x:c>
      <x:c r="T2220" t="str">
        <x:v>R01</x:v>
      </x:c>
      <x:c r="U2220" t="n">
        <x:v>0</x:v>
      </x:c>
      <x:c r="V2220" t="n">
        <x:v>0</x:v>
      </x:c>
    </x:row>
    <x:row r="2221" ht="20" customHeight="1">
      <x:c r="A2221" s="4" t="str">
        <x:v>C02220</x:v>
      </x:c>
      <x:c r="B2221" s="4" t="str">
        <x:v>Property</x:v>
      </x:c>
      <x:c r="C2221" s="4" t="str">
        <x:v>South</x:v>
      </x:c>
      <x:c r="D2221" s="4" t="str">
        <x:v>Fire</x:v>
      </x:c>
      <x:c r="E2221" s="4" t="str">
        <x:v>Medium</x:v>
      </x:c>
      <x:c r="F2221" s="10" t="n">
        <x:v>64550.93</x:v>
      </x:c>
      <x:c r="G2221" s="10" t="n">
        <x:v>3928.13</x:v>
      </x:c>
      <x:c r="H2221" s="11" t="n">
        <x:v>10</x:v>
      </x:c>
      <x:c r="I2221" s="11" t="str">
        <x:v>Settled</x:v>
      </x:c>
      <x:c r="J2221" s="11" t="n">
        <x:v>6</x:v>
      </x:c>
      <x:c r="K2221" s="11" t="n">
        <x:v>33</x:v>
      </x:c>
      <x:c r="L2221" s="11" t="n">
        <x:v>1</x:v>
      </x:c>
      <x:c r="M2221" s="4" t="str">
        <x:v>2025-01</x:v>
      </x:c>
      <x:c r="N2221" s="4" t="n">
        <x:f>IF(AND(I2221="Settled",ISNUMBER(K2221)),1,0)</x:f>
        <x:v>1</x:v>
      </x:c>
      <x:c r="O2221" s="4" t="n">
        <x:f>IF(N2221=1,IF(K2221&gt;Summary!$B$5,1,0),"")</x:f>
        <x:v>1</x:v>
      </x:c>
      <x:c r="P2221" s="12" t="n">
        <x:f>IF(AND(ISNUMBER(F2221),ISNUMBER(G2221),G2221&gt;0),F2221/G2221,"")</x:f>
        <x:v>16.43299228895174</x:v>
      </x:c>
      <x:c r="Q2221" s="14" t="d">
        <x:v>2025-01-25T00:00:00.000Z</x:v>
      </x:c>
      <x:c r="R2221" t="str">
        <x:v>P00152</x:v>
      </x:c>
      <x:c r="S2221" t="str">
        <x:v>I02220</x:v>
      </x:c>
      <x:c r="T2221" t="str">
        <x:v>R01</x:v>
      </x:c>
      <x:c r="U2221" t="n">
        <x:v>0</x:v>
      </x:c>
      <x:c r="V2221" t="n">
        <x:v>0</x:v>
      </x:c>
    </x:row>
    <x:row r="2222" ht="20" customHeight="1">
      <x:c r="A2222" s="4" t="str">
        <x:v>C02221</x:v>
      </x:c>
      <x:c r="B2222" s="4" t="str">
        <x:v>Property</x:v>
      </x:c>
      <x:c r="C2222" s="4" t="str">
        <x:v>South</x:v>
      </x:c>
      <x:c r="D2222" s="4" t="str">
        <x:v>Fire</x:v>
      </x:c>
      <x:c r="E2222" s="4" t="str">
        <x:v>Medium</x:v>
      </x:c>
      <x:c r="F2222" s="10" t="n">
        <x:v>76952.41</x:v>
      </x:c>
      <x:c r="G2222" s="10" t="n">
        <x:v>12655.41</x:v>
      </x:c>
      <x:c r="H2222" s="11" t="n">
        <x:v>9</x:v>
      </x:c>
      <x:c r="I2222" s="11" t="str">
        <x:v>Rejected</x:v>
      </x:c>
      <x:c r="J2222" s="11" t="n">
        <x:v>5</x:v>
      </x:c>
      <x:c r="K2222" s="11"/>
      <x:c r="L2222" s="11" t="n">
        <x:v>1</x:v>
      </x:c>
      <x:c r="M2222" s="4" t="str">
        <x:v>2025-10</x:v>
      </x:c>
      <x:c r="N2222" s="4" t="n">
        <x:f>IF(AND(I2222="Settled",ISNUMBER(K2222)),1,0)</x:f>
        <x:v>0</x:v>
      </x:c>
      <x:c r="O2222" s="4" t="str">
        <x:f>IF(N2222=1,IF(K2222&gt;Summary!$B$5,1,0),"")</x:f>
      </x:c>
      <x:c r="P2222" s="12" t="n">
        <x:f>IF(AND(ISNUMBER(F2222),ISNUMBER(G2222),G2222&gt;0),F2222/G2222,"")</x:f>
        <x:v>6.080593991028343</x:v>
      </x:c>
      <x:c r="Q2222" s="14" t="d">
        <x:v>2025-10-16T00:00:00.000Z</x:v>
      </x:c>
      <x:c r="R2222" t="str">
        <x:v>P00574</x:v>
      </x:c>
      <x:c r="S2222" t="str">
        <x:v>I02221</x:v>
      </x:c>
      <x:c r="T2222" t="str">
        <x:v>R01</x:v>
      </x:c>
      <x:c r="U2222" t="n">
        <x:v>0</x:v>
      </x:c>
      <x:c r="V2222" t="n">
        <x:v>0</x:v>
      </x:c>
    </x:row>
    <x:row r="2223" ht="20" customHeight="1">
      <x:c r="A2223" s="4" t="str">
        <x:v>C02222</x:v>
      </x:c>
      <x:c r="B2223" s="4" t="str">
        <x:v>Motor</x:v>
      </x:c>
      <x:c r="C2223" s="4" t="str">
        <x:v>North</x:v>
      </x:c>
      <x:c r="D2223" s="4" t="str">
        <x:v>Glass Damage</x:v>
      </x:c>
      <x:c r="E2223" s="4" t="str">
        <x:v>Medium</x:v>
      </x:c>
      <x:c r="F2223" s="10" t="n">
        <x:v>30163.1</x:v>
      </x:c>
      <x:c r="G2223" s="10" t="n">
        <x:v>8623.17</x:v>
      </x:c>
      <x:c r="H2223" s="11" t="n">
        <x:v>7</x:v>
      </x:c>
      <x:c r="I2223" s="11" t="str">
        <x:v>Pending</x:v>
      </x:c>
      <x:c r="J2223" s="11" t="n">
        <x:v>2</x:v>
      </x:c>
      <x:c r="K2223" s="11"/>
      <x:c r="L2223" s="11" t="n">
        <x:v>0</x:v>
      </x:c>
      <x:c r="M2223" s="4" t="str">
        <x:v>2025-06</x:v>
      </x:c>
      <x:c r="N2223" s="4" t="n">
        <x:f>IF(AND(I2223="Settled",ISNUMBER(K2223)),1,0)</x:f>
        <x:v>0</x:v>
      </x:c>
      <x:c r="O2223" s="4" t="str">
        <x:f>IF(N2223=1,IF(K2223&gt;Summary!$B$5,1,0),"")</x:f>
      </x:c>
      <x:c r="P2223" s="12" t="n">
        <x:f>IF(AND(ISNUMBER(F2223),ISNUMBER(G2223),G2223&gt;0),F2223/G2223,"")</x:f>
        <x:v>3.4979131804197294</x:v>
      </x:c>
      <x:c r="Q2223" s="14" t="d">
        <x:v>2025-06-20T00:00:00.000Z</x:v>
      </x:c>
      <x:c r="R2223" t="str">
        <x:v>P00158</x:v>
      </x:c>
      <x:c r="S2223" t="str">
        <x:v>I02222</x:v>
      </x:c>
      <x:c r="T2223" t="str">
        <x:v>R02</x:v>
      </x:c>
      <x:c r="U2223" t="n">
        <x:v>0</x:v>
      </x:c>
      <x:c r="V2223" t="n">
        <x:v>0</x:v>
      </x:c>
    </x:row>
    <x:row r="2224" ht="20" customHeight="1">
      <x:c r="A2224" s="4" t="str">
        <x:v>C02223</x:v>
      </x:c>
      <x:c r="B2224" s="4" t="str">
        <x:v>Motor</x:v>
      </x:c>
      <x:c r="C2224" s="4" t="str">
        <x:v>West</x:v>
      </x:c>
      <x:c r="D2224" s="4" t="str">
        <x:v>Collision</x:v>
      </x:c>
      <x:c r="E2224" s="4" t="str">
        <x:v>Medium</x:v>
      </x:c>
      <x:c r="F2224" s="10" t="n">
        <x:v>59706.44</x:v>
      </x:c>
      <x:c r="G2224" s="10" t="n">
        <x:v>16671.5</x:v>
      </x:c>
      <x:c r="H2224" s="11" t="n">
        <x:v>9</x:v>
      </x:c>
      <x:c r="I2224" s="11" t="str">
        <x:v>Settled</x:v>
      </x:c>
      <x:c r="J2224" s="11" t="n">
        <x:v>4</x:v>
      </x:c>
      <x:c r="K2224" s="11" t="n">
        <x:v>19</x:v>
      </x:c>
      <x:c r="L2224" s="11" t="n">
        <x:v>0</x:v>
      </x:c>
      <x:c r="M2224" s="4" t="str">
        <x:v>2025-11</x:v>
      </x:c>
      <x:c r="N2224" s="4" t="n">
        <x:f>IF(AND(I2224="Settled",ISNUMBER(K2224)),1,0)</x:f>
        <x:v>1</x:v>
      </x:c>
      <x:c r="O2224" s="4" t="n">
        <x:f>IF(N2224=1,IF(K2224&gt;Summary!$B$5,1,0),"")</x:f>
        <x:v>0</x:v>
      </x:c>
      <x:c r="P2224" s="12" t="n">
        <x:f>IF(AND(ISNUMBER(F2224),ISNUMBER(G2224),G2224&gt;0),F2224/G2224,"")</x:f>
        <x:v>3.581347809135351</x:v>
      </x:c>
      <x:c r="Q2224" s="14" t="d">
        <x:v>2025-11-12T00:00:00.000Z</x:v>
      </x:c>
      <x:c r="R2224" t="str">
        <x:v>P00588</x:v>
      </x:c>
      <x:c r="S2224" t="str">
        <x:v>I02223</x:v>
      </x:c>
      <x:c r="T2224" t="str">
        <x:v>R03</x:v>
      </x:c>
      <x:c r="U2224" t="n">
        <x:v>0</x:v>
      </x:c>
      <x:c r="V2224" t="n">
        <x:v>0</x:v>
      </x:c>
    </x:row>
    <x:row r="2225" ht="20" customHeight="1">
      <x:c r="A2225" s="4" t="str">
        <x:v>C02224</x:v>
      </x:c>
      <x:c r="B2225" s="4" t="str">
        <x:v>Motor</x:v>
      </x:c>
      <x:c r="C2225" s="4" t="str">
        <x:v>South</x:v>
      </x:c>
      <x:c r="D2225" s="4" t="str">
        <x:v>Collision</x:v>
      </x:c>
      <x:c r="E2225" s="4" t="str">
        <x:v>Medium</x:v>
      </x:c>
      <x:c r="F2225" s="10" t="n">
        <x:v>55505.34</x:v>
      </x:c>
      <x:c r="G2225" s="10" t="n">
        <x:v>5271.83</x:v>
      </x:c>
      <x:c r="H2225" s="11" t="n">
        <x:v>5</x:v>
      </x:c>
      <x:c r="I2225" s="11" t="str">
        <x:v>Settled</x:v>
      </x:c>
      <x:c r="J2225" s="11" t="n">
        <x:v>3</x:v>
      </x:c>
      <x:c r="K2225" s="11" t="n">
        <x:v>10</x:v>
      </x:c>
      <x:c r="L2225" s="11" t="n">
        <x:v>0</x:v>
      </x:c>
      <x:c r="M2225" s="4" t="str">
        <x:v>2025-08</x:v>
      </x:c>
      <x:c r="N2225" s="4" t="n">
        <x:f>IF(AND(I2225="Settled",ISNUMBER(K2225)),1,0)</x:f>
        <x:v>1</x:v>
      </x:c>
      <x:c r="O2225" s="4" t="n">
        <x:f>IF(N2225=1,IF(K2225&gt;Summary!$B$5,1,0),"")</x:f>
        <x:v>0</x:v>
      </x:c>
      <x:c r="P2225" s="12" t="n">
        <x:f>IF(AND(ISNUMBER(F2225),ISNUMBER(G2225),G2225&gt;0),F2225/G2225,"")</x:f>
        <x:v>10.528666516181287</x:v>
      </x:c>
      <x:c r="Q2225" s="14" t="d">
        <x:v>2025-08-29T00:00:00.000Z</x:v>
      </x:c>
      <x:c r="R2225" t="str">
        <x:v>P00978</x:v>
      </x:c>
      <x:c r="S2225" t="str">
        <x:v>I02224</x:v>
      </x:c>
      <x:c r="T2225" t="str">
        <x:v>R01</x:v>
      </x:c>
      <x:c r="U2225" t="n">
        <x:v>0</x:v>
      </x:c>
      <x:c r="V2225" t="n">
        <x:v>0</x:v>
      </x:c>
    </x:row>
    <x:row r="2226" ht="20" customHeight="1">
      <x:c r="A2226" s="4" t="str">
        <x:v>C02225</x:v>
      </x:c>
      <x:c r="B2226" s="4" t="str">
        <x:v>Motor</x:v>
      </x:c>
      <x:c r="C2226" s="4" t="str">
        <x:v>East</x:v>
      </x:c>
      <x:c r="D2226" s="4" t="str">
        <x:v>Collision</x:v>
      </x:c>
      <x:c r="E2226" s="4" t="str">
        <x:v>Low</x:v>
      </x:c>
      <x:c r="F2226" s="10" t="n">
        <x:v>24993.62</x:v>
      </x:c>
      <x:c r="G2226" s="10" t="n">
        <x:v>11987.68</x:v>
      </x:c>
      <x:c r="H2226" s="11" t="n">
        <x:v>8</x:v>
      </x:c>
      <x:c r="I2226" s="11" t="str">
        <x:v>Settled</x:v>
      </x:c>
      <x:c r="J2226" s="11" t="n">
        <x:v>3</x:v>
      </x:c>
      <x:c r="K2226" s="11" t="n">
        <x:v>11</x:v>
      </x:c>
      <x:c r="L2226" s="11" t="n">
        <x:v>0</x:v>
      </x:c>
      <x:c r="M2226" s="4" t="str">
        <x:v>2025-04</x:v>
      </x:c>
      <x:c r="N2226" s="4" t="n">
        <x:f>IF(AND(I2226="Settled",ISNUMBER(K2226)),1,0)</x:f>
        <x:v>1</x:v>
      </x:c>
      <x:c r="O2226" s="4" t="n">
        <x:f>IF(N2226=1,IF(K2226&gt;Summary!$B$5,1,0),"")</x:f>
        <x:v>0</x:v>
      </x:c>
      <x:c r="P2226" s="12" t="n">
        <x:f>IF(AND(ISNUMBER(F2226),ISNUMBER(G2226),G2226&gt;0),F2226/G2226,"")</x:f>
        <x:v>2.0849422073328614</x:v>
      </x:c>
      <x:c r="Q2226" s="14" t="d">
        <x:v>2025-04-26T00:00:00.000Z</x:v>
      </x:c>
      <x:c r="R2226" t="str">
        <x:v>P00140</x:v>
      </x:c>
      <x:c r="S2226" t="str">
        <x:v>I02225</x:v>
      </x:c>
      <x:c r="T2226" t="str">
        <x:v>R04</x:v>
      </x:c>
      <x:c r="U2226" t="n">
        <x:v>0</x:v>
      </x:c>
      <x:c r="V2226" t="n">
        <x:v>0</x:v>
      </x:c>
    </x:row>
    <x:row r="2227" ht="20" customHeight="1">
      <x:c r="A2227" s="4" t="str">
        <x:v>C02226</x:v>
      </x:c>
      <x:c r="B2227" s="4" t="str">
        <x:v>Property</x:v>
      </x:c>
      <x:c r="C2227" s="4" t="str">
        <x:v>South</x:v>
      </x:c>
      <x:c r="D2227" s="4" t="str">
        <x:v>Water Damage</x:v>
      </x:c>
      <x:c r="E2227" s="4" t="str">
        <x:v>Low</x:v>
      </x:c>
      <x:c r="F2227" s="10" t="n">
        <x:v>32391.78</x:v>
      </x:c>
      <x:c r="G2227" s="10" t="n">
        <x:v>17001.99</x:v>
      </x:c>
      <x:c r="H2227" s="11" t="n">
        <x:v>1</x:v>
      </x:c>
      <x:c r="I2227" s="11" t="str">
        <x:v>Settled</x:v>
      </x:c>
      <x:c r="J2227" s="11" t="n">
        <x:v>4</x:v>
      </x:c>
      <x:c r="K2227" s="11" t="n">
        <x:v>19</x:v>
      </x:c>
      <x:c r="L2227" s="11" t="n">
        <x:v>0</x:v>
      </x:c>
      <x:c r="M2227" s="4" t="str">
        <x:v>2025-02</x:v>
      </x:c>
      <x:c r="N2227" s="4" t="n">
        <x:f>IF(AND(I2227="Settled",ISNUMBER(K2227)),1,0)</x:f>
        <x:v>1</x:v>
      </x:c>
      <x:c r="O2227" s="4" t="n">
        <x:f>IF(N2227=1,IF(K2227&gt;Summary!$B$5,1,0),"")</x:f>
        <x:v>0</x:v>
      </x:c>
      <x:c r="P2227" s="12" t="n">
        <x:f>IF(AND(ISNUMBER(F2227),ISNUMBER(G2227),G2227&gt;0),F2227/G2227,"")</x:f>
        <x:v>1.9051758058909571</x:v>
      </x:c>
      <x:c r="Q2227" s="14" t="d">
        <x:v>2025-02-26T00:00:00.000Z</x:v>
      </x:c>
      <x:c r="R2227" t="str">
        <x:v>P00842</x:v>
      </x:c>
      <x:c r="S2227" t="str">
        <x:v>I02226</x:v>
      </x:c>
      <x:c r="T2227" t="str">
        <x:v>R01</x:v>
      </x:c>
      <x:c r="U2227" t="n">
        <x:v>0</x:v>
      </x:c>
      <x:c r="V2227" t="n">
        <x:v>0</x:v>
      </x:c>
    </x:row>
    <x:row r="2228" ht="20" customHeight="1">
      <x:c r="A2228" s="4" t="str">
        <x:v>C02227</x:v>
      </x:c>
      <x:c r="B2228" s="4" t="str">
        <x:v>Motor</x:v>
      </x:c>
      <x:c r="C2228" s="4" t="str">
        <x:v>Central</x:v>
      </x:c>
      <x:c r="D2228" s="4" t="str">
        <x:v>Collision</x:v>
      </x:c>
      <x:c r="E2228" s="4" t="str">
        <x:v>Low</x:v>
      </x:c>
      <x:c r="F2228" s="10" t="n">
        <x:v>23249.68</x:v>
      </x:c>
      <x:c r="G2228" s="10" t="n">
        <x:v>14824.3</x:v>
      </x:c>
      <x:c r="H2228" s="11" t="n">
        <x:v>4</x:v>
      </x:c>
      <x:c r="I2228" s="11" t="str">
        <x:v>Settled</x:v>
      </x:c>
      <x:c r="J2228" s="11" t="n">
        <x:v>3</x:v>
      </x:c>
      <x:c r="K2228" s="11" t="n">
        <x:v>19</x:v>
      </x:c>
      <x:c r="L2228" s="11" t="n">
        <x:v>0</x:v>
      </x:c>
      <x:c r="M2228" s="4" t="str">
        <x:v>2025-02</x:v>
      </x:c>
      <x:c r="N2228" s="4" t="n">
        <x:f>IF(AND(I2228="Settled",ISNUMBER(K2228)),1,0)</x:f>
        <x:v>1</x:v>
      </x:c>
      <x:c r="O2228" s="4" t="n">
        <x:f>IF(N2228=1,IF(K2228&gt;Summary!$B$5,1,0),"")</x:f>
        <x:v>0</x:v>
      </x:c>
      <x:c r="P2228" s="12" t="n">
        <x:f>IF(AND(ISNUMBER(F2228),ISNUMBER(G2228),G2228&gt;0),F2228/G2228,"")</x:f>
        <x:v>1.5683492643834787</x:v>
      </x:c>
      <x:c r="Q2228" s="14" t="d">
        <x:v>2025-02-27T00:00:00.000Z</x:v>
      </x:c>
      <x:c r="R2228" t="str">
        <x:v>P01236</x:v>
      </x:c>
      <x:c r="S2228" t="str">
        <x:v>I02227</x:v>
      </x:c>
      <x:c r="T2228" t="str">
        <x:v>R05</x:v>
      </x:c>
      <x:c r="U2228" t="n">
        <x:v>0</x:v>
      </x:c>
      <x:c r="V2228" t="n">
        <x:v>0</x:v>
      </x:c>
    </x:row>
    <x:row r="2229" ht="20" customHeight="1">
      <x:c r="A2229" s="4" t="str">
        <x:v>C02228</x:v>
      </x:c>
      <x:c r="B2229" s="4" t="str">
        <x:v>Motor</x:v>
      </x:c>
      <x:c r="C2229" s="4" t="str">
        <x:v>North</x:v>
      </x:c>
      <x:c r="D2229" s="4" t="str">
        <x:v>Collision</x:v>
      </x:c>
      <x:c r="E2229" s="4" t="str">
        <x:v>Medium</x:v>
      </x:c>
      <x:c r="F2229" s="10" t="n">
        <x:v>27044.12</x:v>
      </x:c>
      <x:c r="G2229" s="10" t="n">
        <x:v>16931.87</x:v>
      </x:c>
      <x:c r="H2229" s="11" t="n">
        <x:v>3</x:v>
      </x:c>
      <x:c r="I2229" s="11" t="str">
        <x:v>Pending</x:v>
      </x:c>
      <x:c r="J2229" s="11" t="n">
        <x:v>3</x:v>
      </x:c>
      <x:c r="K2229" s="11"/>
      <x:c r="L2229" s="11" t="n">
        <x:v>0</x:v>
      </x:c>
      <x:c r="M2229" s="4" t="str">
        <x:v>2025-01</x:v>
      </x:c>
      <x:c r="N2229" s="4" t="n">
        <x:f>IF(AND(I2229="Settled",ISNUMBER(K2229)),1,0)</x:f>
        <x:v>0</x:v>
      </x:c>
      <x:c r="O2229" s="4" t="str">
        <x:f>IF(N2229=1,IF(K2229&gt;Summary!$B$5,1,0),"")</x:f>
      </x:c>
      <x:c r="P2229" s="12" t="n">
        <x:f>IF(AND(ISNUMBER(F2229),ISNUMBER(G2229),G2229&gt;0),F2229/G2229,"")</x:f>
        <x:v>1.5972317292773923</x:v>
      </x:c>
      <x:c r="Q2229" s="14" t="d">
        <x:v>2025-01-13T00:00:00.000Z</x:v>
      </x:c>
      <x:c r="R2229" t="str">
        <x:v>P00729</x:v>
      </x:c>
      <x:c r="S2229" t="str">
        <x:v>I02228</x:v>
      </x:c>
      <x:c r="T2229" t="str">
        <x:v>R02</x:v>
      </x:c>
      <x:c r="U2229" t="n">
        <x:v>0</x:v>
      </x:c>
      <x:c r="V2229" t="n">
        <x:v>0</x:v>
      </x:c>
    </x:row>
    <x:row r="2230" ht="20" customHeight="1">
      <x:c r="A2230" s="4" t="str">
        <x:v>C02229</x:v>
      </x:c>
      <x:c r="B2230" s="4" t="str">
        <x:v>Property</x:v>
      </x:c>
      <x:c r="C2230" s="4" t="str">
        <x:v>West</x:v>
      </x:c>
      <x:c r="D2230" s="4" t="str">
        <x:v>Fire</x:v>
      </x:c>
      <x:c r="E2230" s="4" t="str">
        <x:v>Medium</x:v>
      </x:c>
      <x:c r="F2230" s="10" t="n">
        <x:v>288592.69</x:v>
      </x:c>
      <x:c r="G2230" s="10" t="n">
        <x:v>11500.06</x:v>
      </x:c>
      <x:c r="H2230" s="11" t="n">
        <x:v>7</x:v>
      </x:c>
      <x:c r="I2230" s="11" t="str">
        <x:v>Settled</x:v>
      </x:c>
      <x:c r="J2230" s="11" t="n">
        <x:v>6</x:v>
      </x:c>
      <x:c r="K2230" s="11" t="n">
        <x:v>27</x:v>
      </x:c>
      <x:c r="L2230" s="11" t="n">
        <x:v>1</x:v>
      </x:c>
      <x:c r="M2230" s="4" t="str">
        <x:v>2025-04</x:v>
      </x:c>
      <x:c r="N2230" s="4" t="n">
        <x:f>IF(AND(I2230="Settled",ISNUMBER(K2230)),1,0)</x:f>
        <x:v>1</x:v>
      </x:c>
      <x:c r="O2230" s="4" t="n">
        <x:f>IF(N2230=1,IF(K2230&gt;Summary!$B$5,1,0),"")</x:f>
        <x:v>0</x:v>
      </x:c>
      <x:c r="P2230" s="12" t="n">
        <x:f>IF(AND(ISNUMBER(F2230),ISNUMBER(G2230),G2230&gt;0),F2230/G2230,"")</x:f>
        <x:v>25.09488559190126</x:v>
      </x:c>
      <x:c r="Q2230" s="14" t="d">
        <x:v>2025-04-20T00:00:00.000Z</x:v>
      </x:c>
      <x:c r="R2230" t="str">
        <x:v>P00180</x:v>
      </x:c>
      <x:c r="S2230" t="str">
        <x:v>I02229</x:v>
      </x:c>
      <x:c r="T2230" t="str">
        <x:v>R03</x:v>
      </x:c>
      <x:c r="U2230" t="n">
        <x:v>0</x:v>
      </x:c>
      <x:c r="V2230" t="n">
        <x:v>0</x:v>
      </x:c>
    </x:row>
    <x:row r="2231" ht="20" customHeight="1">
      <x:c r="A2231" s="4" t="str">
        <x:v>C02230</x:v>
      </x:c>
      <x:c r="B2231" s="4" t="str">
        <x:v>Motor</x:v>
      </x:c>
      <x:c r="C2231" s="4" t="str">
        <x:v>South</x:v>
      </x:c>
      <x:c r="D2231" s="4" t="str">
        <x:v>Theft</x:v>
      </x:c>
      <x:c r="E2231" s="4" t="str">
        <x:v>High</x:v>
      </x:c>
      <x:c r="F2231" s="10" t="n">
        <x:v>241959.94</x:v>
      </x:c>
      <x:c r="G2231" s="10" t="n">
        <x:v>9680.61</x:v>
      </x:c>
      <x:c r="H2231" s="11" t="n">
        <x:v>4</x:v>
      </x:c>
      <x:c r="I2231" s="11" t="str">
        <x:v>Pending</x:v>
      </x:c>
      <x:c r="J2231" s="11" t="n">
        <x:v>4</x:v>
      </x:c>
      <x:c r="K2231" s="11"/>
      <x:c r="L2231" s="11" t="n">
        <x:v>1</x:v>
      </x:c>
      <x:c r="M2231" s="4" t="str">
        <x:v>2025-09</x:v>
      </x:c>
      <x:c r="N2231" s="4" t="n">
        <x:f>IF(AND(I2231="Settled",ISNUMBER(K2231)),1,0)</x:f>
        <x:v>0</x:v>
      </x:c>
      <x:c r="O2231" s="4" t="str">
        <x:f>IF(N2231=1,IF(K2231&gt;Summary!$B$5,1,0),"")</x:f>
      </x:c>
      <x:c r="P2231" s="12" t="n">
        <x:f>IF(AND(ISNUMBER(F2231),ISNUMBER(G2231),G2231&gt;0),F2231/G2231,"")</x:f>
        <x:v>24.994286517068655</x:v>
      </x:c>
      <x:c r="Q2231" s="14" t="d">
        <x:v>2025-09-24T00:00:00.000Z</x:v>
      </x:c>
      <x:c r="R2231" t="str">
        <x:v>P01108</x:v>
      </x:c>
      <x:c r="S2231" t="str">
        <x:v>I02230</x:v>
      </x:c>
      <x:c r="T2231" t="str">
        <x:v>R01</x:v>
      </x:c>
      <x:c r="U2231" t="n">
        <x:v>0</x:v>
      </x:c>
      <x:c r="V2231" t="n">
        <x:v>0</x:v>
      </x:c>
    </x:row>
    <x:row r="2232" ht="20" customHeight="1">
      <x:c r="A2232" s="4" t="str">
        <x:v>C02231</x:v>
      </x:c>
      <x:c r="B2232" s="4" t="str">
        <x:v>Property</x:v>
      </x:c>
      <x:c r="C2232" s="4" t="str">
        <x:v>North</x:v>
      </x:c>
      <x:c r="D2232" s="4" t="str">
        <x:v>Fire</x:v>
      </x:c>
      <x:c r="E2232" s="4" t="str">
        <x:v>Medium</x:v>
      </x:c>
      <x:c r="F2232" s="10" t="n">
        <x:v>403690.48</x:v>
      </x:c>
      <x:c r="G2232" s="10" t="n">
        <x:v>13056.22</x:v>
      </x:c>
      <x:c r="H2232" s="11" t="n">
        <x:v>6</x:v>
      </x:c>
      <x:c r="I2232" s="11" t="str">
        <x:v>Settled</x:v>
      </x:c>
      <x:c r="J2232" s="11" t="n">
        <x:v>6</x:v>
      </x:c>
      <x:c r="K2232" s="11" t="n">
        <x:v>33</x:v>
      </x:c>
      <x:c r="L2232" s="11" t="n">
        <x:v>1</x:v>
      </x:c>
      <x:c r="M2232" s="4" t="str">
        <x:v>2025-05</x:v>
      </x:c>
      <x:c r="N2232" s="4" t="n">
        <x:f>IF(AND(I2232="Settled",ISNUMBER(K2232)),1,0)</x:f>
        <x:v>1</x:v>
      </x:c>
      <x:c r="O2232" s="4" t="n">
        <x:f>IF(N2232=1,IF(K2232&gt;Summary!$B$5,1,0),"")</x:f>
        <x:v>1</x:v>
      </x:c>
      <x:c r="P2232" s="12" t="n">
        <x:f>IF(AND(ISNUMBER(F2232),ISNUMBER(G2232),G2232&gt;0),F2232/G2232,"")</x:f>
        <x:v>30.919399336101872</x:v>
      </x:c>
      <x:c r="Q2232" s="14" t="d">
        <x:v>2025-05-10T00:00:00.000Z</x:v>
      </x:c>
      <x:c r="R2232" t="str">
        <x:v>P00299</x:v>
      </x:c>
      <x:c r="S2232" t="str">
        <x:v>I02231</x:v>
      </x:c>
      <x:c r="T2232" t="str">
        <x:v>R02</x:v>
      </x:c>
      <x:c r="U2232" t="n">
        <x:v>0</x:v>
      </x:c>
      <x:c r="V2232" t="n">
        <x:v>0</x:v>
      </x:c>
    </x:row>
    <x:row r="2233" ht="20" customHeight="1">
      <x:c r="A2233" s="4" t="str">
        <x:v>C02232</x:v>
      </x:c>
      <x:c r="B2233" s="4" t="str">
        <x:v>Motor</x:v>
      </x:c>
      <x:c r="C2233" s="4" t="str">
        <x:v>West</x:v>
      </x:c>
      <x:c r="D2233" s="4" t="str">
        <x:v>Collision</x:v>
      </x:c>
      <x:c r="E2233" s="4" t="str">
        <x:v>Medium</x:v>
      </x:c>
      <x:c r="F2233" s="10" t="n">
        <x:v>121394.98</x:v>
      </x:c>
      <x:c r="G2233" s="10" t="n">
        <x:v>3808.71</x:v>
      </x:c>
      <x:c r="H2233" s="11" t="n">
        <x:v>7</x:v>
      </x:c>
      <x:c r="I2233" s="11" t="str">
        <x:v>Settled</x:v>
      </x:c>
      <x:c r="J2233" s="11" t="n">
        <x:v>4</x:v>
      </x:c>
      <x:c r="K2233" s="11" t="n">
        <x:v>19</x:v>
      </x:c>
      <x:c r="L2233" s="11" t="n">
        <x:v>0</x:v>
      </x:c>
      <x:c r="M2233" s="4" t="str">
        <x:v>2025-02</x:v>
      </x:c>
      <x:c r="N2233" s="4" t="n">
        <x:f>IF(AND(I2233="Settled",ISNUMBER(K2233)),1,0)</x:f>
        <x:v>1</x:v>
      </x:c>
      <x:c r="O2233" s="4" t="n">
        <x:f>IF(N2233=1,IF(K2233&gt;Summary!$B$5,1,0),"")</x:f>
        <x:v>0</x:v>
      </x:c>
      <x:c r="P2233" s="12" t="n">
        <x:f>IF(AND(ISNUMBER(F2233),ISNUMBER(G2233),G2233&gt;0),F2233/G2233,"")</x:f>
        <x:v>31.872991117727523</x:v>
      </x:c>
      <x:c r="Q2233" s="14" t="d">
        <x:v>2025-02-23T00:00:00.000Z</x:v>
      </x:c>
      <x:c r="R2233" t="str">
        <x:v>P00027</x:v>
      </x:c>
      <x:c r="S2233" t="str">
        <x:v>I02232</x:v>
      </x:c>
      <x:c r="T2233" t="str">
        <x:v>R03</x:v>
      </x:c>
      <x:c r="U2233" t="n">
        <x:v>0</x:v>
      </x:c>
      <x:c r="V2233" t="n">
        <x:v>0</x:v>
      </x:c>
    </x:row>
    <x:row r="2234" ht="20" customHeight="1">
      <x:c r="A2234" s="4" t="str">
        <x:v>C02233</x:v>
      </x:c>
      <x:c r="B2234" s="4" t="str">
        <x:v>Motor</x:v>
      </x:c>
      <x:c r="C2234" s="4" t="str">
        <x:v>South</x:v>
      </x:c>
      <x:c r="D2234" s="4" t="str">
        <x:v>Collision</x:v>
      </x:c>
      <x:c r="E2234" s="4" t="str">
        <x:v>Low</x:v>
      </x:c>
      <x:c r="F2234" s="10" t="n">
        <x:v>23645.69</x:v>
      </x:c>
      <x:c r="G2234" s="10" t="n">
        <x:v>17819.77</x:v>
      </x:c>
      <x:c r="H2234" s="11" t="n">
        <x:v>4</x:v>
      </x:c>
      <x:c r="I2234" s="11" t="str">
        <x:v>Pending</x:v>
      </x:c>
      <x:c r="J2234" s="11" t="n">
        <x:v>3</x:v>
      </x:c>
      <x:c r="K2234" s="11"/>
      <x:c r="L2234" s="11" t="n">
        <x:v>0</x:v>
      </x:c>
      <x:c r="M2234" s="4" t="str">
        <x:v>2025-01</x:v>
      </x:c>
      <x:c r="N2234" s="4" t="n">
        <x:f>IF(AND(I2234="Settled",ISNUMBER(K2234)),1,0)</x:f>
        <x:v>0</x:v>
      </x:c>
      <x:c r="O2234" s="4" t="str">
        <x:f>IF(N2234=1,IF(K2234&gt;Summary!$B$5,1,0),"")</x:f>
      </x:c>
      <x:c r="P2234" s="12" t="n">
        <x:f>IF(AND(ISNUMBER(F2234),ISNUMBER(G2234),G2234&gt;0),F2234/G2234,"")</x:f>
        <x:v>1.326935757307754</x:v>
      </x:c>
      <x:c r="Q2234" s="14" t="d">
        <x:v>2025-01-30T00:00:00.000Z</x:v>
      </x:c>
      <x:c r="R2234" t="str">
        <x:v>P00699</x:v>
      </x:c>
      <x:c r="S2234" t="str">
        <x:v>I02233</x:v>
      </x:c>
      <x:c r="T2234" t="str">
        <x:v>R01</x:v>
      </x:c>
      <x:c r="U2234" t="n">
        <x:v>0</x:v>
      </x:c>
      <x:c r="V2234" t="n">
        <x:v>0</x:v>
      </x:c>
    </x:row>
    <x:row r="2235" ht="20" customHeight="1">
      <x:c r="A2235" s="4" t="str">
        <x:v>C02234</x:v>
      </x:c>
      <x:c r="B2235" s="4" t="str">
        <x:v>Property</x:v>
      </x:c>
      <x:c r="C2235" s="4" t="str">
        <x:v>Central</x:v>
      </x:c>
      <x:c r="D2235" s="4" t="str">
        <x:v>Fire</x:v>
      </x:c>
      <x:c r="E2235" s="4" t="str">
        <x:v>Medium</x:v>
      </x:c>
      <x:c r="F2235" s="10" t="n">
        <x:v>93677.62</x:v>
      </x:c>
      <x:c r="G2235" s="10" t="n">
        <x:v>16887.46</x:v>
      </x:c>
      <x:c r="H2235" s="11" t="n">
        <x:v>6</x:v>
      </x:c>
      <x:c r="I2235" s="11" t="str">
        <x:v>Settled</x:v>
      </x:c>
      <x:c r="J2235" s="11" t="n">
        <x:v>5</x:v>
      </x:c>
      <x:c r="K2235" s="11" t="n">
        <x:v>32</x:v>
      </x:c>
      <x:c r="L2235" s="11" t="n">
        <x:v>1</x:v>
      </x:c>
      <x:c r="M2235" s="4" t="str">
        <x:v>2025-06</x:v>
      </x:c>
      <x:c r="N2235" s="4" t="n">
        <x:f>IF(AND(I2235="Settled",ISNUMBER(K2235)),1,0)</x:f>
        <x:v>1</x:v>
      </x:c>
      <x:c r="O2235" s="4" t="n">
        <x:f>IF(N2235=1,IF(K2235&gt;Summary!$B$5,1,0),"")</x:f>
        <x:v>1</x:v>
      </x:c>
      <x:c r="P2235" s="12" t="n">
        <x:f>IF(AND(ISNUMBER(F2235),ISNUMBER(G2235),G2235&gt;0),F2235/G2235,"")</x:f>
        <x:v>5.5471705040308015</x:v>
      </x:c>
      <x:c r="Q2235" s="14" t="d">
        <x:v>2025-06-09T00:00:00.000Z</x:v>
      </x:c>
      <x:c r="R2235" t="str">
        <x:v>P00434</x:v>
      </x:c>
      <x:c r="S2235" t="str">
        <x:v>I02234</x:v>
      </x:c>
      <x:c r="T2235" t="str">
        <x:v>R05</x:v>
      </x:c>
      <x:c r="U2235" t="n">
        <x:v>0</x:v>
      </x:c>
      <x:c r="V2235" t="n">
        <x:v>0</x:v>
      </x:c>
    </x:row>
    <x:row r="2236" ht="20" customHeight="1">
      <x:c r="A2236" s="4" t="str">
        <x:v>C02235</x:v>
      </x:c>
      <x:c r="B2236" s="4" t="str">
        <x:v>Property</x:v>
      </x:c>
      <x:c r="C2236" s="4" t="str">
        <x:v>North</x:v>
      </x:c>
      <x:c r="D2236" s="4" t="str">
        <x:v>Fire</x:v>
      </x:c>
      <x:c r="E2236" s="4" t="str">
        <x:v>High</x:v>
      </x:c>
      <x:c r="F2236" s="10" t="n">
        <x:v>1114964.12</x:v>
      </x:c>
      <x:c r="G2236" s="10" t="n">
        <x:v>20153.93</x:v>
      </x:c>
      <x:c r="H2236" s="11" t="n">
        <x:v>4</x:v>
      </x:c>
      <x:c r="I2236" s="11" t="str">
        <x:v>Settled</x:v>
      </x:c>
      <x:c r="J2236" s="11" t="n">
        <x:v>4</x:v>
      </x:c>
      <x:c r="K2236" s="11" t="n">
        <x:v>44</x:v>
      </x:c>
      <x:c r="L2236" s="11" t="n">
        <x:v>1</x:v>
      </x:c>
      <x:c r="M2236" s="4" t="str">
        <x:v>2025-03</x:v>
      </x:c>
      <x:c r="N2236" s="4" t="n">
        <x:f>IF(AND(I2236="Settled",ISNUMBER(K2236)),1,0)</x:f>
        <x:v>1</x:v>
      </x:c>
      <x:c r="O2236" s="4" t="n">
        <x:f>IF(N2236=1,IF(K2236&gt;Summary!$B$5,1,0),"")</x:f>
        <x:v>1</x:v>
      </x:c>
      <x:c r="P2236" s="12" t="n">
        <x:f>IF(AND(ISNUMBER(F2236),ISNUMBER(G2236),G2236&gt;0),F2236/G2236,"")</x:f>
        <x:v>55.32241701742539</x:v>
      </x:c>
      <x:c r="Q2236" s="14" t="d">
        <x:v>2025-03-18T00:00:00.000Z</x:v>
      </x:c>
      <x:c r="R2236" t="str">
        <x:v>P00046</x:v>
      </x:c>
      <x:c r="S2236" t="str">
        <x:v>I02235</x:v>
      </x:c>
      <x:c r="T2236" t="str">
        <x:v>R02</x:v>
      </x:c>
      <x:c r="U2236" t="n">
        <x:v>0</x:v>
      </x:c>
      <x:c r="V2236" t="n">
        <x:v>0</x:v>
      </x:c>
    </x:row>
    <x:row r="2237" ht="20" customHeight="1">
      <x:c r="A2237" s="4" t="str">
        <x:v>C02236</x:v>
      </x:c>
      <x:c r="B2237" s="4" t="str">
        <x:v>Motor</x:v>
      </x:c>
      <x:c r="C2237" s="4" t="str">
        <x:v>South</x:v>
      </x:c>
      <x:c r="D2237" s="4" t="str">
        <x:v>Glass Damage</x:v>
      </x:c>
      <x:c r="E2237" s="4" t="str">
        <x:v>Medium</x:v>
      </x:c>
      <x:c r="F2237" s="10" t="n">
        <x:v>6569.52</x:v>
      </x:c>
      <x:c r="G2237" s="10" t="n">
        <x:v>7031.4</x:v>
      </x:c>
      <x:c r="H2237" s="11" t="n">
        <x:v>9</x:v>
      </x:c>
      <x:c r="I2237" s="11" t="str">
        <x:v>Settled</x:v>
      </x:c>
      <x:c r="J2237" s="11" t="n">
        <x:v>2</x:v>
      </x:c>
      <x:c r="K2237" s="11" t="n">
        <x:v>16</x:v>
      </x:c>
      <x:c r="L2237" s="11" t="n">
        <x:v>0</x:v>
      </x:c>
      <x:c r="M2237" s="4" t="str">
        <x:v>2025-09</x:v>
      </x:c>
      <x:c r="N2237" s="4" t="n">
        <x:f>IF(AND(I2237="Settled",ISNUMBER(K2237)),1,0)</x:f>
        <x:v>1</x:v>
      </x:c>
      <x:c r="O2237" s="4" t="n">
        <x:f>IF(N2237=1,IF(K2237&gt;Summary!$B$5,1,0),"")</x:f>
        <x:v>0</x:v>
      </x:c>
      <x:c r="P2237" s="12" t="n">
        <x:f>IF(AND(ISNUMBER(F2237),ISNUMBER(G2237),G2237&gt;0),F2237/G2237,"")</x:f>
        <x:v>0.934311801348238</x:v>
      </x:c>
      <x:c r="Q2237" s="14" t="d">
        <x:v>2025-09-25T00:00:00.000Z</x:v>
      </x:c>
      <x:c r="R2237" t="str">
        <x:v>P01244</x:v>
      </x:c>
      <x:c r="S2237" t="str">
        <x:v>I02236</x:v>
      </x:c>
      <x:c r="T2237" t="str">
        <x:v>R01</x:v>
      </x:c>
      <x:c r="U2237" t="n">
        <x:v>0</x:v>
      </x:c>
      <x:c r="V2237" t="n">
        <x:v>0</x:v>
      </x:c>
    </x:row>
    <x:row r="2238" ht="20" customHeight="1">
      <x:c r="A2238" s="4" t="str">
        <x:v>C02237</x:v>
      </x:c>
      <x:c r="B2238" s="4" t="str">
        <x:v>Motor</x:v>
      </x:c>
      <x:c r="C2238" s="4" t="str">
        <x:v>West</x:v>
      </x:c>
      <x:c r="D2238" s="4" t="str">
        <x:v>Collision</x:v>
      </x:c>
      <x:c r="E2238" s="4" t="str">
        <x:v>High</x:v>
      </x:c>
      <x:c r="F2238" s="10" t="n">
        <x:v>126630.81</x:v>
      </x:c>
      <x:c r="G2238" s="10" t="n">
        <x:v>5063.62</x:v>
      </x:c>
      <x:c r="H2238" s="11" t="n">
        <x:v>9</x:v>
      </x:c>
      <x:c r="I2238" s="11" t="str">
        <x:v>Settled</x:v>
      </x:c>
      <x:c r="J2238" s="11" t="n">
        <x:v>6</x:v>
      </x:c>
      <x:c r="K2238" s="11" t="n">
        <x:v>45</x:v>
      </x:c>
      <x:c r="L2238" s="11" t="n">
        <x:v>1</x:v>
      </x:c>
      <x:c r="M2238" s="4" t="str">
        <x:v>2025-05</x:v>
      </x:c>
      <x:c r="N2238" s="4" t="n">
        <x:f>IF(AND(I2238="Settled",ISNUMBER(K2238)),1,0)</x:f>
        <x:v>1</x:v>
      </x:c>
      <x:c r="O2238" s="4" t="n">
        <x:f>IF(N2238=1,IF(K2238&gt;Summary!$B$5,1,0),"")</x:f>
        <x:v>1</x:v>
      </x:c>
      <x:c r="P2238" s="12" t="n">
        <x:f>IF(AND(ISNUMBER(F2238),ISNUMBER(G2238),G2238&gt;0),F2238/G2238,"")</x:f>
        <x:v>25.00796070795202</x:v>
      </x:c>
      <x:c r="Q2238" s="14" t="d">
        <x:v>2025-05-03T00:00:00.000Z</x:v>
      </x:c>
      <x:c r="R2238" t="str">
        <x:v>P00960</x:v>
      </x:c>
      <x:c r="S2238" t="str">
        <x:v>I02237</x:v>
      </x:c>
      <x:c r="T2238" t="str">
        <x:v>R03</x:v>
      </x:c>
      <x:c r="U2238" t="n">
        <x:v>0</x:v>
      </x:c>
      <x:c r="V2238" t="n">
        <x:v>0</x:v>
      </x:c>
    </x:row>
    <x:row r="2239" ht="20" customHeight="1">
      <x:c r="A2239" s="4" t="str">
        <x:v>C02238</x:v>
      </x:c>
      <x:c r="B2239" s="4" t="str">
        <x:v>Motor</x:v>
      </x:c>
      <x:c r="C2239" s="4" t="str">
        <x:v>South</x:v>
      </x:c>
      <x:c r="D2239" s="4" t="str">
        <x:v>Collision</x:v>
      </x:c>
      <x:c r="E2239" s="4" t="str">
        <x:v>High</x:v>
      </x:c>
      <x:c r="F2239" s="10" t="n">
        <x:v>91303.75</x:v>
      </x:c>
      <x:c r="G2239" s="10" t="n">
        <x:v>8475.87</x:v>
      </x:c>
      <x:c r="H2239" s="11" t="n">
        <x:v>7</x:v>
      </x:c>
      <x:c r="I2239" s="11" t="str">
        <x:v>Settled</x:v>
      </x:c>
      <x:c r="J2239" s="11" t="n">
        <x:v>5</x:v>
      </x:c>
      <x:c r="K2239" s="11" t="n">
        <x:v>38</x:v>
      </x:c>
      <x:c r="L2239" s="11" t="n">
        <x:v>1</x:v>
      </x:c>
      <x:c r="M2239" s="4" t="str">
        <x:v>2025-02</x:v>
      </x:c>
      <x:c r="N2239" s="4" t="n">
        <x:f>IF(AND(I2239="Settled",ISNUMBER(K2239)),1,0)</x:f>
        <x:v>1</x:v>
      </x:c>
      <x:c r="O2239" s="4" t="n">
        <x:f>IF(N2239=1,IF(K2239&gt;Summary!$B$5,1,0),"")</x:f>
        <x:v>1</x:v>
      </x:c>
      <x:c r="P2239" s="12" t="n">
        <x:f>IF(AND(ISNUMBER(F2239),ISNUMBER(G2239),G2239&gt;0),F2239/G2239,"")</x:f>
        <x:v>10.772198016250838</x:v>
      </x:c>
      <x:c r="Q2239" s="14" t="d">
        <x:v>2025-02-15T00:00:00.000Z</x:v>
      </x:c>
      <x:c r="R2239" t="str">
        <x:v>P01456</x:v>
      </x:c>
      <x:c r="S2239" t="str">
        <x:v>I02238</x:v>
      </x:c>
      <x:c r="T2239" t="str">
        <x:v>R01</x:v>
      </x:c>
      <x:c r="U2239" t="n">
        <x:v>0</x:v>
      </x:c>
      <x:c r="V2239" t="n">
        <x:v>0</x:v>
      </x:c>
    </x:row>
    <x:row r="2240" ht="20" customHeight="1">
      <x:c r="A2240" s="4" t="str">
        <x:v>C02239</x:v>
      </x:c>
      <x:c r="B2240" s="4" t="str">
        <x:v>Motor</x:v>
      </x:c>
      <x:c r="C2240" s="4" t="str">
        <x:v>North</x:v>
      </x:c>
      <x:c r="D2240" s="4" t="str">
        <x:v>Collision</x:v>
      </x:c>
      <x:c r="E2240" s="4" t="str">
        <x:v>Low</x:v>
      </x:c>
      <x:c r="F2240" s="10" t="n">
        <x:v>15558</x:v>
      </x:c>
      <x:c r="G2240" s="10" t="n">
        <x:v>11804.82</x:v>
      </x:c>
      <x:c r="H2240" s="11" t="n">
        <x:v>3</x:v>
      </x:c>
      <x:c r="I2240" s="11" t="str">
        <x:v>Settled</x:v>
      </x:c>
      <x:c r="J2240" s="11" t="n">
        <x:v>4</x:v>
      </x:c>
      <x:c r="K2240" s="11" t="n">
        <x:v>10</x:v>
      </x:c>
      <x:c r="L2240" s="11" t="n">
        <x:v>0</x:v>
      </x:c>
      <x:c r="M2240" s="4" t="str">
        <x:v>2025-04</x:v>
      </x:c>
      <x:c r="N2240" s="4" t="n">
        <x:f>IF(AND(I2240="Settled",ISNUMBER(K2240)),1,0)</x:f>
        <x:v>1</x:v>
      </x:c>
      <x:c r="O2240" s="4" t="n">
        <x:f>IF(N2240=1,IF(K2240&gt;Summary!$B$5,1,0),"")</x:f>
        <x:v>0</x:v>
      </x:c>
      <x:c r="P2240" s="12" t="n">
        <x:f>IF(AND(ISNUMBER(F2240),ISNUMBER(G2240),G2240&gt;0),F2240/G2240,"")</x:f>
        <x:v>1.31793623282693</x:v>
      </x:c>
      <x:c r="Q2240" s="14" t="d">
        <x:v>2025-04-10T00:00:00.000Z</x:v>
      </x:c>
      <x:c r="R2240" t="str">
        <x:v>P00769</x:v>
      </x:c>
      <x:c r="S2240" t="str">
        <x:v>I02239</x:v>
      </x:c>
      <x:c r="T2240" t="str">
        <x:v>R02</x:v>
      </x:c>
      <x:c r="U2240" t="n">
        <x:v>0</x:v>
      </x:c>
      <x:c r="V2240" t="n">
        <x:v>0</x:v>
      </x:c>
    </x:row>
    <x:row r="2241" ht="20" customHeight="1">
      <x:c r="A2241" s="4" t="str">
        <x:v>C02240</x:v>
      </x:c>
      <x:c r="B2241" s="4" t="str">
        <x:v>Motor</x:v>
      </x:c>
      <x:c r="C2241" s="4" t="str">
        <x:v>West</x:v>
      </x:c>
      <x:c r="D2241" s="4" t="str">
        <x:v>Glass Damage</x:v>
      </x:c>
      <x:c r="E2241" s="4" t="str">
        <x:v>Medium</x:v>
      </x:c>
      <x:c r="F2241" s="10"/>
      <x:c r="G2241" s="10" t="n">
        <x:v>7683.65</x:v>
      </x:c>
      <x:c r="H2241" s="11" t="n">
        <x:v>9</x:v>
      </x:c>
      <x:c r="I2241" s="11" t="str">
        <x:v>Pending</x:v>
      </x:c>
      <x:c r="J2241" s="11" t="n">
        <x:v>2</x:v>
      </x:c>
      <x:c r="K2241" s="11"/>
      <x:c r="L2241" s="11" t="n">
        <x:v>0</x:v>
      </x:c>
      <x:c r="M2241" s="4" t="str">
        <x:v>2025-06</x:v>
      </x:c>
      <x:c r="N2241" s="4" t="n">
        <x:f>IF(AND(I2241="Settled",ISNUMBER(K2241)),1,0)</x:f>
        <x:v>0</x:v>
      </x:c>
      <x:c r="O2241" s="4" t="str">
        <x:f>IF(N2241=1,IF(K2241&gt;Summary!$B$5,1,0),"")</x:f>
      </x:c>
      <x:c r="P2241" s="12" t="str">
        <x:f>IF(AND(ISNUMBER(F2241),ISNUMBER(G2241),G2241&gt;0),F2241/G2241,"")</x:f>
      </x:c>
      <x:c r="Q2241" s="14" t="d">
        <x:v>2025-06-11T00:00:00.000Z</x:v>
      </x:c>
      <x:c r="R2241" t="str">
        <x:v>P00702</x:v>
      </x:c>
      <x:c r="S2241" t="str">
        <x:v>I02240</x:v>
      </x:c>
      <x:c r="T2241" t="str">
        <x:v>R03</x:v>
      </x:c>
      <x:c r="U2241" t="n">
        <x:v>0</x:v>
      </x:c>
      <x:c r="V2241" t="n">
        <x:v>1</x:v>
      </x:c>
    </x:row>
    <x:row r="2242" ht="20" customHeight="1">
      <x:c r="A2242" s="4" t="str">
        <x:v>C02241</x:v>
      </x:c>
      <x:c r="B2242" s="4" t="str">
        <x:v>Motor</x:v>
      </x:c>
      <x:c r="C2242" s="4" t="str">
        <x:v>South</x:v>
      </x:c>
      <x:c r="D2242" s="4" t="str">
        <x:v>Theft</x:v>
      </x:c>
      <x:c r="E2242" s="4" t="str">
        <x:v>Medium</x:v>
      </x:c>
      <x:c r="F2242" s="10" t="n">
        <x:v>84198.19</x:v>
      </x:c>
      <x:c r="G2242" s="10" t="n">
        <x:v>6376.64</x:v>
      </x:c>
      <x:c r="H2242" s="11" t="n">
        <x:v>7</x:v>
      </x:c>
      <x:c r="I2242" s="11" t="str">
        <x:v>Settled</x:v>
      </x:c>
      <x:c r="J2242" s="11" t="n">
        <x:v>2</x:v>
      </x:c>
      <x:c r="K2242" s="11" t="n">
        <x:v>9</x:v>
      </x:c>
      <x:c r="L2242" s="11" t="n">
        <x:v>0</x:v>
      </x:c>
      <x:c r="M2242" s="4" t="str">
        <x:v>2025-01</x:v>
      </x:c>
      <x:c r="N2242" s="4" t="n">
        <x:f>IF(AND(I2242="Settled",ISNUMBER(K2242)),1,0)</x:f>
        <x:v>1</x:v>
      </x:c>
      <x:c r="O2242" s="4" t="n">
        <x:f>IF(N2242=1,IF(K2242&gt;Summary!$B$5,1,0),"")</x:f>
        <x:v>0</x:v>
      </x:c>
      <x:c r="P2242" s="12" t="n">
        <x:f>IF(AND(ISNUMBER(F2242),ISNUMBER(G2242),G2242&gt;0),F2242/G2242,"")</x:f>
        <x:v>13.204162380187684</x:v>
      </x:c>
      <x:c r="Q2242" s="14" t="d">
        <x:v>2025-01-14T00:00:00.000Z</x:v>
      </x:c>
      <x:c r="R2242" t="str">
        <x:v>P01349</x:v>
      </x:c>
      <x:c r="S2242" t="str">
        <x:v>I02241</x:v>
      </x:c>
      <x:c r="T2242" t="str">
        <x:v>R01</x:v>
      </x:c>
      <x:c r="U2242" t="n">
        <x:v>0</x:v>
      </x:c>
      <x:c r="V2242" t="n">
        <x:v>0</x:v>
      </x:c>
    </x:row>
    <x:row r="2243" ht="20" customHeight="1">
      <x:c r="A2243" s="4" t="str">
        <x:v>C02242</x:v>
      </x:c>
      <x:c r="B2243" s="4" t="str">
        <x:v>Motor</x:v>
      </x:c>
      <x:c r="C2243" s="4" t="str">
        <x:v>South</x:v>
      </x:c>
      <x:c r="D2243" s="4" t="str">
        <x:v>Glass Damage</x:v>
      </x:c>
      <x:c r="E2243" s="4" t="str">
        <x:v>Medium</x:v>
      </x:c>
      <x:c r="F2243" s="10" t="n">
        <x:v>15251.92</x:v>
      </x:c>
      <x:c r="G2243" s="10" t="n">
        <x:v>8598.43</x:v>
      </x:c>
      <x:c r="H2243" s="11" t="n">
        <x:v>2</x:v>
      </x:c>
      <x:c r="I2243" s="11" t="str">
        <x:v>Pending</x:v>
      </x:c>
      <x:c r="J2243" s="11" t="n">
        <x:v>4</x:v>
      </x:c>
      <x:c r="K2243" s="11"/>
      <x:c r="L2243" s="11" t="n">
        <x:v>0</x:v>
      </x:c>
      <x:c r="M2243" s="4" t="str">
        <x:v>2025-02</x:v>
      </x:c>
      <x:c r="N2243" s="4" t="n">
        <x:f>IF(AND(I2243="Settled",ISNUMBER(K2243)),1,0)</x:f>
        <x:v>0</x:v>
      </x:c>
      <x:c r="O2243" s="4" t="str">
        <x:f>IF(N2243=1,IF(K2243&gt;Summary!$B$5,1,0),"")</x:f>
      </x:c>
      <x:c r="P2243" s="12" t="n">
        <x:f>IF(AND(ISNUMBER(F2243),ISNUMBER(G2243),G2243&gt;0),F2243/G2243,"")</x:f>
        <x:v>1.7738028919232929</x:v>
      </x:c>
      <x:c r="Q2243" s="14" t="d">
        <x:v>2025-02-10T00:00:00.000Z</x:v>
      </x:c>
      <x:c r="R2243" t="str">
        <x:v>P00131</x:v>
      </x:c>
      <x:c r="S2243" t="str">
        <x:v>I02242</x:v>
      </x:c>
      <x:c r="T2243" t="str">
        <x:v>R01</x:v>
      </x:c>
      <x:c r="U2243" t="n">
        <x:v>0</x:v>
      </x:c>
      <x:c r="V2243" t="n">
        <x:v>0</x:v>
      </x:c>
    </x:row>
    <x:row r="2244" ht="20" customHeight="1">
      <x:c r="A2244" s="4" t="str">
        <x:v>C02243</x:v>
      </x:c>
      <x:c r="B2244" s="4" t="str">
        <x:v>Property</x:v>
      </x:c>
      <x:c r="C2244" s="4" t="str">
        <x:v>North</x:v>
      </x:c>
      <x:c r="D2244" s="4" t="str">
        <x:v>Flood</x:v>
      </x:c>
      <x:c r="E2244" s="4" t="str">
        <x:v>Low</x:v>
      </x:c>
      <x:c r="F2244" s="10" t="n">
        <x:v>32730.36</x:v>
      </x:c>
      <x:c r="G2244" s="10" t="n">
        <x:v>12627</x:v>
      </x:c>
      <x:c r="H2244" s="11" t="n">
        <x:v>8</x:v>
      </x:c>
      <x:c r="I2244" s="11" t="str">
        <x:v>Pending</x:v>
      </x:c>
      <x:c r="J2244" s="11" t="n">
        <x:v>3</x:v>
      </x:c>
      <x:c r="K2244" s="11"/>
      <x:c r="L2244" s="11" t="n">
        <x:v>0</x:v>
      </x:c>
      <x:c r="M2244" s="4" t="str">
        <x:v>2025-12</x:v>
      </x:c>
      <x:c r="N2244" s="4" t="n">
        <x:f>IF(AND(I2244="Settled",ISNUMBER(K2244)),1,0)</x:f>
        <x:v>0</x:v>
      </x:c>
      <x:c r="O2244" s="4" t="str">
        <x:f>IF(N2244=1,IF(K2244&gt;Summary!$B$5,1,0),"")</x:f>
      </x:c>
      <x:c r="P2244" s="12" t="n">
        <x:f>IF(AND(ISNUMBER(F2244),ISNUMBER(G2244),G2244&gt;0),F2244/G2244,"")</x:f>
        <x:v>2.5920931337609883</x:v>
      </x:c>
      <x:c r="Q2244" s="14" t="d">
        <x:v>2025-12-17T00:00:00.000Z</x:v>
      </x:c>
      <x:c r="R2244" t="str">
        <x:v>P00579</x:v>
      </x:c>
      <x:c r="S2244" t="str">
        <x:v>I02243</x:v>
      </x:c>
      <x:c r="T2244" t="str">
        <x:v>R02</x:v>
      </x:c>
      <x:c r="U2244" t="n">
        <x:v>0</x:v>
      </x:c>
      <x:c r="V2244" t="n">
        <x:v>0</x:v>
      </x:c>
    </x:row>
    <x:row r="2245" ht="20" customHeight="1">
      <x:c r="A2245" s="4" t="str">
        <x:v>C02244</x:v>
      </x:c>
      <x:c r="B2245" s="4" t="str">
        <x:v>Motor</x:v>
      </x:c>
      <x:c r="C2245" s="4" t="str">
        <x:v>North</x:v>
      </x:c>
      <x:c r="D2245" s="4" t="str">
        <x:v>Glass Damage</x:v>
      </x:c>
      <x:c r="E2245" s="4" t="str">
        <x:v>Low</x:v>
      </x:c>
      <x:c r="F2245" s="10" t="n">
        <x:v>4478.93</x:v>
      </x:c>
      <x:c r="G2245" s="10" t="n">
        <x:v>12134.43</x:v>
      </x:c>
      <x:c r="H2245" s="11" t="n">
        <x:v>2</x:v>
      </x:c>
      <x:c r="I2245" s="11" t="str">
        <x:v>Settled</x:v>
      </x:c>
      <x:c r="J2245" s="11" t="n">
        <x:v>2</x:v>
      </x:c>
      <x:c r="K2245" s="11" t="n">
        <x:v>12</x:v>
      </x:c>
      <x:c r="L2245" s="11" t="n">
        <x:v>0</x:v>
      </x:c>
      <x:c r="M2245" s="4" t="str">
        <x:v>2025-05</x:v>
      </x:c>
      <x:c r="N2245" s="4" t="n">
        <x:f>IF(AND(I2245="Settled",ISNUMBER(K2245)),1,0)</x:f>
        <x:v>1</x:v>
      </x:c>
      <x:c r="O2245" s="4" t="n">
        <x:f>IF(N2245=1,IF(K2245&gt;Summary!$B$5,1,0),"")</x:f>
        <x:v>0</x:v>
      </x:c>
      <x:c r="P2245" s="12" t="n">
        <x:f>IF(AND(ISNUMBER(F2245),ISNUMBER(G2245),G2245&gt;0),F2245/G2245,"")</x:f>
        <x:v>0.36910922062264157</x:v>
      </x:c>
      <x:c r="Q2245" s="14" t="d">
        <x:v>2025-05-07T00:00:00.000Z</x:v>
      </x:c>
      <x:c r="R2245" t="str">
        <x:v>P01278</x:v>
      </x:c>
      <x:c r="S2245" t="str">
        <x:v>I02244</x:v>
      </x:c>
      <x:c r="T2245" t="str">
        <x:v>R02</x:v>
      </x:c>
      <x:c r="U2245" t="n">
        <x:v>0</x:v>
      </x:c>
      <x:c r="V2245" t="n">
        <x:v>0</x:v>
      </x:c>
    </x:row>
    <x:row r="2246" ht="20" customHeight="1">
      <x:c r="A2246" s="4" t="str">
        <x:v>C02245</x:v>
      </x:c>
      <x:c r="B2246" s="4" t="str">
        <x:v>Motor</x:v>
      </x:c>
      <x:c r="C2246" s="4" t="str">
        <x:v>North</x:v>
      </x:c>
      <x:c r="D2246" s="4" t="str">
        <x:v>Theft</x:v>
      </x:c>
      <x:c r="E2246" s="4" t="str">
        <x:v>Low</x:v>
      </x:c>
      <x:c r="F2246" s="10" t="n">
        <x:v>20659.57</x:v>
      </x:c>
      <x:c r="G2246" s="10" t="n">
        <x:v>11997.27</x:v>
      </x:c>
      <x:c r="H2246" s="11" t="n">
        <x:v>8</x:v>
      </x:c>
      <x:c r="I2246" s="11" t="str">
        <x:v>Settled</x:v>
      </x:c>
      <x:c r="J2246" s="11" t="n">
        <x:v>4</x:v>
      </x:c>
      <x:c r="K2246" s="11" t="n">
        <x:v>24</x:v>
      </x:c>
      <x:c r="L2246" s="11" t="n">
        <x:v>1</x:v>
      </x:c>
      <x:c r="M2246" s="4" t="str">
        <x:v>2025-10</x:v>
      </x:c>
      <x:c r="N2246" s="4" t="n">
        <x:f>IF(AND(I2246="Settled",ISNUMBER(K2246)),1,0)</x:f>
        <x:v>1</x:v>
      </x:c>
      <x:c r="O2246" s="4" t="n">
        <x:f>IF(N2246=1,IF(K2246&gt;Summary!$B$5,1,0),"")</x:f>
        <x:v>0</x:v>
      </x:c>
      <x:c r="P2246" s="12" t="n">
        <x:f>IF(AND(ISNUMBER(F2246),ISNUMBER(G2246),G2246&gt;0),F2246/G2246,"")</x:f>
        <x:v>1.7220225934733484</x:v>
      </x:c>
      <x:c r="Q2246" s="14" t="d">
        <x:v>2025-10-01T00:00:00.000Z</x:v>
      </x:c>
      <x:c r="R2246" t="str">
        <x:v>P00469</x:v>
      </x:c>
      <x:c r="S2246" t="str">
        <x:v>I02245</x:v>
      </x:c>
      <x:c r="T2246" t="str">
        <x:v>R02</x:v>
      </x:c>
      <x:c r="U2246" t="n">
        <x:v>0</x:v>
      </x:c>
      <x:c r="V2246" t="n">
        <x:v>0</x:v>
      </x:c>
    </x:row>
    <x:row r="2247" ht="20" customHeight="1">
      <x:c r="A2247" s="4" t="str">
        <x:v>C02246</x:v>
      </x:c>
      <x:c r="B2247" s="4" t="str">
        <x:v>Motor</x:v>
      </x:c>
      <x:c r="C2247" s="4" t="str">
        <x:v>West</x:v>
      </x:c>
      <x:c r="D2247" s="4" t="str">
        <x:v>Unknown</x:v>
      </x:c>
      <x:c r="E2247" s="4" t="str">
        <x:v>Medium</x:v>
      </x:c>
      <x:c r="F2247" s="10" t="n">
        <x:v>10308.13</x:v>
      </x:c>
      <x:c r="G2247" s="10" t="n">
        <x:v>7685.45</x:v>
      </x:c>
      <x:c r="H2247" s="11" t="n">
        <x:v>4</x:v>
      </x:c>
      <x:c r="I2247" s="11" t="str">
        <x:v>Settled</x:v>
      </x:c>
      <x:c r="J2247" s="11" t="n">
        <x:v>4</x:v>
      </x:c>
      <x:c r="K2247" s="11" t="n">
        <x:v>15</x:v>
      </x:c>
      <x:c r="L2247" s="11" t="n">
        <x:v>0</x:v>
      </x:c>
      <x:c r="M2247" s="4" t="str">
        <x:v>2025-11</x:v>
      </x:c>
      <x:c r="N2247" s="4" t="n">
        <x:f>IF(AND(I2247="Settled",ISNUMBER(K2247)),1,0)</x:f>
        <x:v>1</x:v>
      </x:c>
      <x:c r="O2247" s="4" t="n">
        <x:f>IF(N2247=1,IF(K2247&gt;Summary!$B$5,1,0),"")</x:f>
        <x:v>0</x:v>
      </x:c>
      <x:c r="P2247" s="12" t="n">
        <x:f>IF(AND(ISNUMBER(F2247),ISNUMBER(G2247),G2247&gt;0),F2247/G2247,"")</x:f>
        <x:v>1.341252626716718</x:v>
      </x:c>
      <x:c r="Q2247" s="14" t="d">
        <x:v>2025-11-30T00:00:00.000Z</x:v>
      </x:c>
      <x:c r="R2247" t="str">
        <x:v>P01417</x:v>
      </x:c>
      <x:c r="S2247" t="str">
        <x:v>I02246</x:v>
      </x:c>
      <x:c r="T2247" t="str">
        <x:v>R03</x:v>
      </x:c>
      <x:c r="U2247" t="n">
        <x:v>0</x:v>
      </x:c>
      <x:c r="V2247" t="n">
        <x:v>0</x:v>
      </x:c>
    </x:row>
    <x:row r="2248" ht="20" customHeight="1">
      <x:c r="A2248" s="4" t="str">
        <x:v>C02247</x:v>
      </x:c>
      <x:c r="B2248" s="4" t="str">
        <x:v>Motor</x:v>
      </x:c>
      <x:c r="C2248" s="4" t="str">
        <x:v>North</x:v>
      </x:c>
      <x:c r="D2248" s="4" t="str">
        <x:v>Collision</x:v>
      </x:c>
      <x:c r="E2248" s="4" t="str">
        <x:v>Low</x:v>
      </x:c>
      <x:c r="F2248" s="10" t="n">
        <x:v>18469.11</x:v>
      </x:c>
      <x:c r="G2248" s="10" t="n">
        <x:v>22372.74</x:v>
      </x:c>
      <x:c r="H2248" s="11" t="n">
        <x:v>4</x:v>
      </x:c>
      <x:c r="I2248" s="11" t="str">
        <x:v>Settled</x:v>
      </x:c>
      <x:c r="J2248" s="11" t="n">
        <x:v>2</x:v>
      </x:c>
      <x:c r="K2248" s="11" t="n">
        <x:v>13</x:v>
      </x:c>
      <x:c r="L2248" s="11" t="n">
        <x:v>0</x:v>
      </x:c>
      <x:c r="M2248" s="4" t="str">
        <x:v>2025-02</x:v>
      </x:c>
      <x:c r="N2248" s="4" t="n">
        <x:f>IF(AND(I2248="Settled",ISNUMBER(K2248)),1,0)</x:f>
        <x:v>1</x:v>
      </x:c>
      <x:c r="O2248" s="4" t="n">
        <x:f>IF(N2248=1,IF(K2248&gt;Summary!$B$5,1,0),"")</x:f>
        <x:v>0</x:v>
      </x:c>
      <x:c r="P2248" s="12" t="n">
        <x:f>IF(AND(ISNUMBER(F2248),ISNUMBER(G2248),G2248&gt;0),F2248/G2248,"")</x:f>
        <x:v>0.825518465775761</x:v>
      </x:c>
      <x:c r="Q2248" s="14" t="d">
        <x:v>2025-02-11T00:00:00.000Z</x:v>
      </x:c>
      <x:c r="R2248" t="str">
        <x:v>P00455</x:v>
      </x:c>
      <x:c r="S2248" t="str">
        <x:v>I02247</x:v>
      </x:c>
      <x:c r="T2248" t="str">
        <x:v>R02</x:v>
      </x:c>
      <x:c r="U2248" t="n">
        <x:v>0</x:v>
      </x:c>
      <x:c r="V2248" t="n">
        <x:v>0</x:v>
      </x:c>
    </x:row>
    <x:row r="2249" ht="20" customHeight="1">
      <x:c r="A2249" s="4" t="str">
        <x:v>C02248</x:v>
      </x:c>
      <x:c r="B2249" s="4" t="str">
        <x:v>Property</x:v>
      </x:c>
      <x:c r="C2249" s="4" t="str">
        <x:v>North</x:v>
      </x:c>
      <x:c r="D2249" s="4" t="str">
        <x:v>Flood</x:v>
      </x:c>
      <x:c r="E2249" s="4" t="str">
        <x:v>Medium</x:v>
      </x:c>
      <x:c r="F2249" s="10" t="n">
        <x:v>329836.05</x:v>
      </x:c>
      <x:c r="G2249" s="10" t="n">
        <x:v>7740.64</x:v>
      </x:c>
      <x:c r="H2249" s="11" t="n">
        <x:v>9</x:v>
      </x:c>
      <x:c r="I2249" s="11" t="str">
        <x:v>Settled</x:v>
      </x:c>
      <x:c r="J2249" s="11" t="n">
        <x:v>2</x:v>
      </x:c>
      <x:c r="K2249" s="11" t="n">
        <x:v>8</x:v>
      </x:c>
      <x:c r="L2249" s="11" t="n">
        <x:v>0</x:v>
      </x:c>
      <x:c r="M2249" s="4" t="str">
        <x:v>2025-09</x:v>
      </x:c>
      <x:c r="N2249" s="4" t="n">
        <x:f>IF(AND(I2249="Settled",ISNUMBER(K2249)),1,0)</x:f>
        <x:v>1</x:v>
      </x:c>
      <x:c r="O2249" s="4" t="n">
        <x:f>IF(N2249=1,IF(K2249&gt;Summary!$B$5,1,0),"")</x:f>
        <x:v>0</x:v>
      </x:c>
      <x:c r="P2249" s="12" t="n">
        <x:f>IF(AND(ISNUMBER(F2249),ISNUMBER(G2249),G2249&gt;0),F2249/G2249,"")</x:f>
        <x:v>42.61095335786188</x:v>
      </x:c>
      <x:c r="Q2249" s="14" t="d">
        <x:v>2025-09-08T00:00:00.000Z</x:v>
      </x:c>
      <x:c r="R2249" t="str">
        <x:v>P00662</x:v>
      </x:c>
      <x:c r="S2249" t="str">
        <x:v>I02248</x:v>
      </x:c>
      <x:c r="T2249" t="str">
        <x:v>R02</x:v>
      </x:c>
      <x:c r="U2249" t="n">
        <x:v>0</x:v>
      </x:c>
      <x:c r="V2249" t="n">
        <x:v>0</x:v>
      </x:c>
    </x:row>
    <x:row r="2250" ht="20" customHeight="1">
      <x:c r="A2250" s="4" t="str">
        <x:v>C02249</x:v>
      </x:c>
      <x:c r="B2250" s="4" t="str">
        <x:v>Property</x:v>
      </x:c>
      <x:c r="C2250" s="4" t="str">
        <x:v>West</x:v>
      </x:c>
      <x:c r="D2250" s="4" t="str">
        <x:v>Water Damage</x:v>
      </x:c>
      <x:c r="E2250" s="4" t="str">
        <x:v>Medium</x:v>
      </x:c>
      <x:c r="F2250" s="10" t="n">
        <x:v>47864.53</x:v>
      </x:c>
      <x:c r="G2250" s="10" t="n">
        <x:v>7747.24</x:v>
      </x:c>
      <x:c r="H2250" s="11" t="n">
        <x:v>10</x:v>
      </x:c>
      <x:c r="I2250" s="11" t="str">
        <x:v>Settled</x:v>
      </x:c>
      <x:c r="J2250" s="11" t="n">
        <x:v>2</x:v>
      </x:c>
      <x:c r="K2250" s="11" t="n">
        <x:v>9</x:v>
      </x:c>
      <x:c r="L2250" s="11" t="n">
        <x:v>0</x:v>
      </x:c>
      <x:c r="M2250" s="4" t="str">
        <x:v>2025-11</x:v>
      </x:c>
      <x:c r="N2250" s="4" t="n">
        <x:f>IF(AND(I2250="Settled",ISNUMBER(K2250)),1,0)</x:f>
        <x:v>1</x:v>
      </x:c>
      <x:c r="O2250" s="4" t="n">
        <x:f>IF(N2250=1,IF(K2250&gt;Summary!$B$5,1,0),"")</x:f>
        <x:v>0</x:v>
      </x:c>
      <x:c r="P2250" s="12" t="n">
        <x:f>IF(AND(ISNUMBER(F2250),ISNUMBER(G2250),G2250&gt;0),F2250/G2250,"")</x:f>
        <x:v>6.178268647931392</x:v>
      </x:c>
      <x:c r="Q2250" s="14" t="d">
        <x:v>2025-11-01T00:00:00.000Z</x:v>
      </x:c>
      <x:c r="R2250" t="str">
        <x:v>P01436</x:v>
      </x:c>
      <x:c r="S2250" t="str">
        <x:v>I02249</x:v>
      </x:c>
      <x:c r="T2250" t="str">
        <x:v>R03</x:v>
      </x:c>
      <x:c r="U2250" t="n">
        <x:v>0</x:v>
      </x:c>
      <x:c r="V2250" t="n">
        <x:v>0</x:v>
      </x:c>
    </x:row>
    <x:row r="2251" ht="20" customHeight="1">
      <x:c r="A2251" s="4" t="str">
        <x:v>C02250</x:v>
      </x:c>
      <x:c r="B2251" s="4" t="str">
        <x:v>Property</x:v>
      </x:c>
      <x:c r="C2251" s="4" t="str">
        <x:v>West</x:v>
      </x:c>
      <x:c r="D2251" s="4" t="str">
        <x:v>Water Damage</x:v>
      </x:c>
      <x:c r="E2251" s="4" t="str">
        <x:v>Medium</x:v>
      </x:c>
      <x:c r="F2251" s="10" t="n">
        <x:v>17149.34</x:v>
      </x:c>
      <x:c r="G2251" s="10" t="n">
        <x:v>26914.85</x:v>
      </x:c>
      <x:c r="H2251" s="11" t="n">
        <x:v>9</x:v>
      </x:c>
      <x:c r="I2251" s="11" t="str">
        <x:v>Rejected</x:v>
      </x:c>
      <x:c r="J2251" s="11" t="n">
        <x:v>4</x:v>
      </x:c>
      <x:c r="K2251" s="11"/>
      <x:c r="L2251" s="11" t="n">
        <x:v>0</x:v>
      </x:c>
      <x:c r="M2251" s="4" t="str">
        <x:v>2025-01</x:v>
      </x:c>
      <x:c r="N2251" s="4" t="n">
        <x:f>IF(AND(I2251="Settled",ISNUMBER(K2251)),1,0)</x:f>
        <x:v>0</x:v>
      </x:c>
      <x:c r="O2251" s="4" t="str">
        <x:f>IF(N2251=1,IF(K2251&gt;Summary!$B$5,1,0),"")</x:f>
      </x:c>
      <x:c r="P2251" s="12" t="n">
        <x:f>IF(AND(ISNUMBER(F2251),ISNUMBER(G2251),G2251&gt;0),F2251/G2251,"")</x:f>
        <x:v>0.6371701867184845</x:v>
      </x:c>
      <x:c r="Q2251" s="14" t="d">
        <x:v>2025-01-09T00:00:00.000Z</x:v>
      </x:c>
      <x:c r="R2251" t="str">
        <x:v>P00390</x:v>
      </x:c>
      <x:c r="S2251" t="str">
        <x:v>I02250</x:v>
      </x:c>
      <x:c r="T2251" t="str">
        <x:v>R03</x:v>
      </x:c>
      <x:c r="U2251" t="n">
        <x:v>0</x:v>
      </x:c>
      <x:c r="V2251" t="n">
        <x:v>0</x:v>
      </x:c>
    </x:row>
    <x:row r="2252" ht="20" customHeight="1">
      <x:c r="A2252" s="4" t="str">
        <x:v>C02251</x:v>
      </x:c>
      <x:c r="B2252" s="4" t="str">
        <x:v>Motor</x:v>
      </x:c>
      <x:c r="C2252" s="4" t="str">
        <x:v>West</x:v>
      </x:c>
      <x:c r="D2252" s="4" t="str">
        <x:v>Glass Damage</x:v>
      </x:c>
      <x:c r="E2252" s="4" t="str">
        <x:v>High</x:v>
      </x:c>
      <x:c r="F2252" s="10" t="n">
        <x:v>56622.22</x:v>
      </x:c>
      <x:c r="G2252" s="10" t="n">
        <x:v>6111.47</x:v>
      </x:c>
      <x:c r="H2252" s="11" t="n">
        <x:v>3</x:v>
      </x:c>
      <x:c r="I2252" s="11" t="str">
        <x:v>Rejected</x:v>
      </x:c>
      <x:c r="J2252" s="11" t="n">
        <x:v>5</x:v>
      </x:c>
      <x:c r="K2252" s="11"/>
      <x:c r="L2252" s="11" t="n">
        <x:v>1</x:v>
      </x:c>
      <x:c r="M2252" s="4" t="str">
        <x:v>2025-04</x:v>
      </x:c>
      <x:c r="N2252" s="4" t="n">
        <x:f>IF(AND(I2252="Settled",ISNUMBER(K2252)),1,0)</x:f>
        <x:v>0</x:v>
      </x:c>
      <x:c r="O2252" s="4" t="str">
        <x:f>IF(N2252=1,IF(K2252&gt;Summary!$B$5,1,0),"")</x:f>
      </x:c>
      <x:c r="P2252" s="12" t="n">
        <x:f>IF(AND(ISNUMBER(F2252),ISNUMBER(G2252),G2252&gt;0),F2252/G2252,"")</x:f>
        <x:v>9.264910078917183</x:v>
      </x:c>
      <x:c r="Q2252" s="14" t="d">
        <x:v>2025-04-24T00:00:00.000Z</x:v>
      </x:c>
      <x:c r="R2252" t="str">
        <x:v>P01549</x:v>
      </x:c>
      <x:c r="S2252" t="str">
        <x:v>I02251</x:v>
      </x:c>
      <x:c r="T2252" t="str">
        <x:v>R03</x:v>
      </x:c>
      <x:c r="U2252" t="n">
        <x:v>0</x:v>
      </x:c>
      <x:c r="V2252" t="n">
        <x:v>0</x:v>
      </x:c>
    </x:row>
    <x:row r="2253" ht="20" customHeight="1">
      <x:c r="A2253" s="4" t="str">
        <x:v>C02252</x:v>
      </x:c>
      <x:c r="B2253" s="4" t="str">
        <x:v>Motor</x:v>
      </x:c>
      <x:c r="C2253" s="4" t="str">
        <x:v>South</x:v>
      </x:c>
      <x:c r="D2253" s="4" t="str">
        <x:v>Collision</x:v>
      </x:c>
      <x:c r="E2253" s="4" t="str">
        <x:v>Medium</x:v>
      </x:c>
      <x:c r="F2253" s="10" t="n">
        <x:v>58898.15</x:v>
      </x:c>
      <x:c r="G2253" s="10" t="n">
        <x:v>6317.36</x:v>
      </x:c>
      <x:c r="H2253" s="11" t="n">
        <x:v>10</x:v>
      </x:c>
      <x:c r="I2253" s="11" t="str">
        <x:v>Settled</x:v>
      </x:c>
      <x:c r="J2253" s="11" t="n">
        <x:v>2</x:v>
      </x:c>
      <x:c r="K2253" s="11" t="n">
        <x:v>13</x:v>
      </x:c>
      <x:c r="L2253" s="11" t="n">
        <x:v>0</x:v>
      </x:c>
      <x:c r="M2253" s="4" t="str">
        <x:v>2025-02</x:v>
      </x:c>
      <x:c r="N2253" s="4" t="n">
        <x:f>IF(AND(I2253="Settled",ISNUMBER(K2253)),1,0)</x:f>
        <x:v>1</x:v>
      </x:c>
      <x:c r="O2253" s="4" t="n">
        <x:f>IF(N2253=1,IF(K2253&gt;Summary!$B$5,1,0),"")</x:f>
        <x:v>0</x:v>
      </x:c>
      <x:c r="P2253" s="12" t="n">
        <x:f>IF(AND(ISNUMBER(F2253),ISNUMBER(G2253),G2253&gt;0),F2253/G2253,"")</x:f>
        <x:v>9.32322204211886</x:v>
      </x:c>
      <x:c r="Q2253" s="14" t="d">
        <x:v>2025-02-19T00:00:00.000Z</x:v>
      </x:c>
      <x:c r="R2253" t="str">
        <x:v>P00071</x:v>
      </x:c>
      <x:c r="S2253" t="str">
        <x:v>I02252</x:v>
      </x:c>
      <x:c r="T2253" t="str">
        <x:v>R01</x:v>
      </x:c>
      <x:c r="U2253" t="n">
        <x:v>0</x:v>
      </x:c>
      <x:c r="V2253" t="n">
        <x:v>0</x:v>
      </x:c>
    </x:row>
    <x:row r="2254" ht="20" customHeight="1">
      <x:c r="A2254" s="4" t="str">
        <x:v>C02253</x:v>
      </x:c>
      <x:c r="B2254" s="4" t="str">
        <x:v>Property</x:v>
      </x:c>
      <x:c r="C2254" s="4" t="str">
        <x:v>North</x:v>
      </x:c>
      <x:c r="D2254" s="4" t="str">
        <x:v>Water Damage</x:v>
      </x:c>
      <x:c r="E2254" s="4" t="str">
        <x:v>Low</x:v>
      </x:c>
      <x:c r="F2254" s="10" t="n">
        <x:v>22014.14</x:v>
      </x:c>
      <x:c r="G2254" s="10" t="n">
        <x:v>9600.36</x:v>
      </x:c>
      <x:c r="H2254" s="11" t="n">
        <x:v>8</x:v>
      </x:c>
      <x:c r="I2254" s="11" t="str">
        <x:v>Pending</x:v>
      </x:c>
      <x:c r="J2254" s="11" t="n">
        <x:v>4</x:v>
      </x:c>
      <x:c r="K2254" s="11"/>
      <x:c r="L2254" s="11" t="n">
        <x:v>0</x:v>
      </x:c>
      <x:c r="M2254" s="4" t="str">
        <x:v>2025-01</x:v>
      </x:c>
      <x:c r="N2254" s="4" t="n">
        <x:f>IF(AND(I2254="Settled",ISNUMBER(K2254)),1,0)</x:f>
        <x:v>0</x:v>
      </x:c>
      <x:c r="O2254" s="4" t="str">
        <x:f>IF(N2254=1,IF(K2254&gt;Summary!$B$5,1,0),"")</x:f>
      </x:c>
      <x:c r="P2254" s="12" t="n">
        <x:f>IF(AND(ISNUMBER(F2254),ISNUMBER(G2254),G2254&gt;0),F2254/G2254,"")</x:f>
        <x:v>2.2930535938235646</x:v>
      </x:c>
      <x:c r="Q2254" s="14" t="d">
        <x:v>2025-01-12T00:00:00.000Z</x:v>
      </x:c>
      <x:c r="R2254" t="str">
        <x:v>P00426</x:v>
      </x:c>
      <x:c r="S2254" t="str">
        <x:v>I02253</x:v>
      </x:c>
      <x:c r="T2254" t="str">
        <x:v>R02</x:v>
      </x:c>
      <x:c r="U2254" t="n">
        <x:v>0</x:v>
      </x:c>
      <x:c r="V2254" t="n">
        <x:v>0</x:v>
      </x:c>
    </x:row>
    <x:row r="2255" ht="20" customHeight="1">
      <x:c r="A2255" s="4" t="str">
        <x:v>C02254</x:v>
      </x:c>
      <x:c r="B2255" s="4" t="str">
        <x:v>Motor</x:v>
      </x:c>
      <x:c r="C2255" s="4" t="str">
        <x:v>Central</x:v>
      </x:c>
      <x:c r="D2255" s="4" t="str">
        <x:v>Theft</x:v>
      </x:c>
      <x:c r="E2255" s="4" t="str">
        <x:v>High</x:v>
      </x:c>
      <x:c r="F2255" s="10" t="n">
        <x:v>132281.3</x:v>
      </x:c>
      <x:c r="G2255" s="10" t="n">
        <x:v>16543.37</x:v>
      </x:c>
      <x:c r="H2255" s="11" t="n">
        <x:v>7</x:v>
      </x:c>
      <x:c r="I2255" s="11" t="str">
        <x:v>Settled</x:v>
      </x:c>
      <x:c r="J2255" s="11" t="n">
        <x:v>6</x:v>
      </x:c>
      <x:c r="K2255" s="11" t="n">
        <x:v>43</x:v>
      </x:c>
      <x:c r="L2255" s="11" t="n">
        <x:v>1</x:v>
      </x:c>
      <x:c r="M2255" s="4" t="str">
        <x:v>2025-04</x:v>
      </x:c>
      <x:c r="N2255" s="4" t="n">
        <x:f>IF(AND(I2255="Settled",ISNUMBER(K2255)),1,0)</x:f>
        <x:v>1</x:v>
      </x:c>
      <x:c r="O2255" s="4" t="n">
        <x:f>IF(N2255=1,IF(K2255&gt;Summary!$B$5,1,0),"")</x:f>
        <x:v>1</x:v>
      </x:c>
      <x:c r="P2255" s="12" t="n">
        <x:f>IF(AND(ISNUMBER(F2255),ISNUMBER(G2255),G2255&gt;0),F2255/G2255,"")</x:f>
        <x:v>7.996031038415993</x:v>
      </x:c>
      <x:c r="Q2255" s="14" t="d">
        <x:v>2025-04-18T00:00:00.000Z</x:v>
      </x:c>
      <x:c r="R2255" t="str">
        <x:v>P00946</x:v>
      </x:c>
      <x:c r="S2255" t="str">
        <x:v>I02254</x:v>
      </x:c>
      <x:c r="T2255" t="str">
        <x:v>R05</x:v>
      </x:c>
      <x:c r="U2255" t="n">
        <x:v>0</x:v>
      </x:c>
      <x:c r="V2255" t="n">
        <x:v>0</x:v>
      </x:c>
    </x:row>
    <x:row r="2256" ht="20" customHeight="1">
      <x:c r="A2256" s="4" t="str">
        <x:v>C02255</x:v>
      </x:c>
      <x:c r="B2256" s="4" t="str">
        <x:v>Motor</x:v>
      </x:c>
      <x:c r="C2256" s="4" t="str">
        <x:v>North</x:v>
      </x:c>
      <x:c r="D2256" s="4" t="str">
        <x:v>Collision</x:v>
      </x:c>
      <x:c r="E2256" s="4" t="str">
        <x:v>High</x:v>
      </x:c>
      <x:c r="F2256" s="10" t="n">
        <x:v>62463.75</x:v>
      </x:c>
      <x:c r="G2256" s="10" t="n">
        <x:v>8344.37</x:v>
      </x:c>
      <x:c r="H2256" s="11" t="n">
        <x:v>8</x:v>
      </x:c>
      <x:c r="I2256" s="11" t="str">
        <x:v>Pending</x:v>
      </x:c>
      <x:c r="J2256" s="11" t="n">
        <x:v>6</x:v>
      </x:c>
      <x:c r="K2256" s="11"/>
      <x:c r="L2256" s="11" t="n">
        <x:v>1</x:v>
      </x:c>
      <x:c r="M2256" s="4" t="str">
        <x:v>2025-03</x:v>
      </x:c>
      <x:c r="N2256" s="4" t="n">
        <x:f>IF(AND(I2256="Settled",ISNUMBER(K2256)),1,0)</x:f>
        <x:v>0</x:v>
      </x:c>
      <x:c r="O2256" s="4" t="str">
        <x:f>IF(N2256=1,IF(K2256&gt;Summary!$B$5,1,0),"")</x:f>
      </x:c>
      <x:c r="P2256" s="12" t="n">
        <x:f>IF(AND(ISNUMBER(F2256),ISNUMBER(G2256),G2256&gt;0),F2256/G2256,"")</x:f>
        <x:v>7.485735891385448</x:v>
      </x:c>
      <x:c r="Q2256" s="14" t="d">
        <x:v>2025-03-08T00:00:00.000Z</x:v>
      </x:c>
      <x:c r="R2256" t="str">
        <x:v>P00951</x:v>
      </x:c>
      <x:c r="S2256" t="str">
        <x:v>I02255</x:v>
      </x:c>
      <x:c r="T2256" t="str">
        <x:v>R02</x:v>
      </x:c>
      <x:c r="U2256" t="n">
        <x:v>0</x:v>
      </x:c>
      <x:c r="V2256" t="n">
        <x:v>0</x:v>
      </x:c>
    </x:row>
    <x:row r="2257" ht="20" customHeight="1">
      <x:c r="A2257" s="4" t="str">
        <x:v>C02256</x:v>
      </x:c>
      <x:c r="B2257" s="4" t="str">
        <x:v>Motor</x:v>
      </x:c>
      <x:c r="C2257" s="4" t="str">
        <x:v>South</x:v>
      </x:c>
      <x:c r="D2257" s="4" t="str">
        <x:v>Theft</x:v>
      </x:c>
      <x:c r="E2257" s="4" t="str">
        <x:v>Medium</x:v>
      </x:c>
      <x:c r="F2257" s="10" t="n">
        <x:v>213715.79</x:v>
      </x:c>
      <x:c r="G2257" s="10" t="n">
        <x:v>8475.87</x:v>
      </x:c>
      <x:c r="H2257" s="11" t="n">
        <x:v>7</x:v>
      </x:c>
      <x:c r="I2257" s="11" t="str">
        <x:v>Settled</x:v>
      </x:c>
      <x:c r="J2257" s="11" t="n">
        <x:v>4</x:v>
      </x:c>
      <x:c r="K2257" s="11" t="n">
        <x:v>25</x:v>
      </x:c>
      <x:c r="L2257" s="11" t="n">
        <x:v>1</x:v>
      </x:c>
      <x:c r="M2257" s="4" t="str">
        <x:v>2025-11</x:v>
      </x:c>
      <x:c r="N2257" s="4" t="n">
        <x:f>IF(AND(I2257="Settled",ISNUMBER(K2257)),1,0)</x:f>
        <x:v>1</x:v>
      </x:c>
      <x:c r="O2257" s="4" t="n">
        <x:f>IF(N2257=1,IF(K2257&gt;Summary!$B$5,1,0),"")</x:f>
        <x:v>0</x:v>
      </x:c>
      <x:c r="P2257" s="12" t="n">
        <x:f>IF(AND(ISNUMBER(F2257),ISNUMBER(G2257),G2257&gt;0),F2257/G2257,"")</x:f>
        <x:v>25.21461395703332</x:v>
      </x:c>
      <x:c r="Q2257" s="14" t="d">
        <x:v>2025-11-23T00:00:00.000Z</x:v>
      </x:c>
      <x:c r="R2257" t="str">
        <x:v>P01456</x:v>
      </x:c>
      <x:c r="S2257" t="str">
        <x:v>I02256</x:v>
      </x:c>
      <x:c r="T2257" t="str">
        <x:v>R01</x:v>
      </x:c>
      <x:c r="U2257" t="n">
        <x:v>0</x:v>
      </x:c>
      <x:c r="V2257" t="n">
        <x:v>0</x:v>
      </x:c>
    </x:row>
    <x:row r="2258" ht="20" customHeight="1">
      <x:c r="A2258" s="4" t="str">
        <x:v>C02257</x:v>
      </x:c>
      <x:c r="B2258" s="4" t="str">
        <x:v>Motor</x:v>
      </x:c>
      <x:c r="C2258" s="4" t="str">
        <x:v>South</x:v>
      </x:c>
      <x:c r="D2258" s="4" t="str">
        <x:v>Collision</x:v>
      </x:c>
      <x:c r="E2258" s="4" t="str">
        <x:v>Medium</x:v>
      </x:c>
      <x:c r="F2258" s="10" t="n">
        <x:v>47334.13</x:v>
      </x:c>
      <x:c r="G2258" s="10" t="n">
        <x:v>6566.94</x:v>
      </x:c>
      <x:c r="H2258" s="11" t="n">
        <x:v>9</x:v>
      </x:c>
      <x:c r="I2258" s="11" t="str">
        <x:v>Pending</x:v>
      </x:c>
      <x:c r="J2258" s="11" t="n">
        <x:v>2</x:v>
      </x:c>
      <x:c r="K2258" s="11"/>
      <x:c r="L2258" s="11" t="n">
        <x:v>0</x:v>
      </x:c>
      <x:c r="M2258" s="4" t="str">
        <x:v>2025-03</x:v>
      </x:c>
      <x:c r="N2258" s="4" t="n">
        <x:f>IF(AND(I2258="Settled",ISNUMBER(K2258)),1,0)</x:f>
        <x:v>0</x:v>
      </x:c>
      <x:c r="O2258" s="4" t="str">
        <x:f>IF(N2258=1,IF(K2258&gt;Summary!$B$5,1,0),"")</x:f>
      </x:c>
      <x:c r="P2258" s="12" t="n">
        <x:f>IF(AND(ISNUMBER(F2258),ISNUMBER(G2258),G2258&gt;0),F2258/G2258,"")</x:f>
        <x:v>7.207943121149272</x:v>
      </x:c>
      <x:c r="Q2258" s="14" t="d">
        <x:v>2025-03-28T00:00:00.000Z</x:v>
      </x:c>
      <x:c r="R2258" t="str">
        <x:v>P01536</x:v>
      </x:c>
      <x:c r="S2258" t="str">
        <x:v>I02257</x:v>
      </x:c>
      <x:c r="T2258" t="str">
        <x:v>R01</x:v>
      </x:c>
      <x:c r="U2258" t="n">
        <x:v>0</x:v>
      </x:c>
      <x:c r="V2258" t="n">
        <x:v>0</x:v>
      </x:c>
    </x:row>
    <x:row r="2259" ht="20" customHeight="1">
      <x:c r="A2259" s="4" t="str">
        <x:v>C02258</x:v>
      </x:c>
      <x:c r="B2259" s="4" t="str">
        <x:v>Property</x:v>
      </x:c>
      <x:c r="C2259" s="4" t="str">
        <x:v>North</x:v>
      </x:c>
      <x:c r="D2259" s="4" t="str">
        <x:v>Fire</x:v>
      </x:c>
      <x:c r="E2259" s="4" t="str">
        <x:v>Low</x:v>
      </x:c>
      <x:c r="F2259" s="10" t="n">
        <x:v>30324.33</x:v>
      </x:c>
      <x:c r="G2259" s="10" t="n">
        <x:v>20976.89</x:v>
      </x:c>
      <x:c r="H2259" s="11" t="n">
        <x:v>7</x:v>
      </x:c>
      <x:c r="I2259" s="11" t="str">
        <x:v>Rejected</x:v>
      </x:c>
      <x:c r="J2259" s="11" t="n">
        <x:v>4</x:v>
      </x:c>
      <x:c r="K2259" s="11"/>
      <x:c r="L2259" s="11" t="n">
        <x:v>0</x:v>
      </x:c>
      <x:c r="M2259" s="4" t="str">
        <x:v>2025-09</x:v>
      </x:c>
      <x:c r="N2259" s="4" t="n">
        <x:f>IF(AND(I2259="Settled",ISNUMBER(K2259)),1,0)</x:f>
        <x:v>0</x:v>
      </x:c>
      <x:c r="O2259" s="4" t="str">
        <x:f>IF(N2259=1,IF(K2259&gt;Summary!$B$5,1,0),"")</x:f>
      </x:c>
      <x:c r="P2259" s="12" t="n">
        <x:f>IF(AND(ISNUMBER(F2259),ISNUMBER(G2259),G2259&gt;0),F2259/G2259,"")</x:f>
        <x:v>1.4456065698966816</x:v>
      </x:c>
      <x:c r="Q2259" s="14" t="d">
        <x:v>2025-09-30T00:00:00.000Z</x:v>
      </x:c>
      <x:c r="R2259" t="str">
        <x:v>P01085</x:v>
      </x:c>
      <x:c r="S2259" t="str">
        <x:v>I02258</x:v>
      </x:c>
      <x:c r="T2259" t="str">
        <x:v>R02</x:v>
      </x:c>
      <x:c r="U2259" t="n">
        <x:v>0</x:v>
      </x:c>
      <x:c r="V2259" t="n">
        <x:v>0</x:v>
      </x:c>
    </x:row>
    <x:row r="2260" ht="20" customHeight="1">
      <x:c r="A2260" s="4" t="str">
        <x:v>C02259</x:v>
      </x:c>
      <x:c r="B2260" s="4" t="str">
        <x:v>Motor</x:v>
      </x:c>
      <x:c r="C2260" s="4" t="str">
        <x:v>North</x:v>
      </x:c>
      <x:c r="D2260" s="4" t="str">
        <x:v>Theft</x:v>
      </x:c>
      <x:c r="E2260" s="4" t="str">
        <x:v>Medium</x:v>
      </x:c>
      <x:c r="F2260" s="10" t="n">
        <x:v>88144.51</x:v>
      </x:c>
      <x:c r="G2260" s="10" t="n">
        <x:v>8058.31</x:v>
      </x:c>
      <x:c r="H2260" s="11" t="n">
        <x:v>1</x:v>
      </x:c>
      <x:c r="I2260" s="11" t="str">
        <x:v>Settled</x:v>
      </x:c>
      <x:c r="J2260" s="11" t="n">
        <x:v>6</x:v>
      </x:c>
      <x:c r="K2260" s="11" t="n">
        <x:v>34</x:v>
      </x:c>
      <x:c r="L2260" s="11" t="n">
        <x:v>1</x:v>
      </x:c>
      <x:c r="M2260" s="4" t="str">
        <x:v>2025-01</x:v>
      </x:c>
      <x:c r="N2260" s="4" t="n">
        <x:f>IF(AND(I2260="Settled",ISNUMBER(K2260)),1,0)</x:f>
        <x:v>1</x:v>
      </x:c>
      <x:c r="O2260" s="4" t="n">
        <x:f>IF(N2260=1,IF(K2260&gt;Summary!$B$5,1,0),"")</x:f>
        <x:v>1</x:v>
      </x:c>
      <x:c r="P2260" s="12" t="n">
        <x:f>IF(AND(ISNUMBER(F2260),ISNUMBER(G2260),G2260&gt;0),F2260/G2260,"")</x:f>
        <x:v>10.938336946580609</x:v>
      </x:c>
      <x:c r="Q2260" s="14" t="d">
        <x:v>2025-01-19T00:00:00.000Z</x:v>
      </x:c>
      <x:c r="R2260" t="str">
        <x:v>P01056</x:v>
      </x:c>
      <x:c r="S2260" t="str">
        <x:v>I02259</x:v>
      </x:c>
      <x:c r="T2260" t="str">
        <x:v>R02</x:v>
      </x:c>
      <x:c r="U2260" t="n">
        <x:v>0</x:v>
      </x:c>
      <x:c r="V2260" t="n">
        <x:v>0</x:v>
      </x:c>
    </x:row>
    <x:row r="2261" ht="20" customHeight="1">
      <x:c r="A2261" s="4" t="str">
        <x:v>C02260</x:v>
      </x:c>
      <x:c r="B2261" s="4" t="str">
        <x:v>Property</x:v>
      </x:c>
      <x:c r="C2261" s="4" t="str">
        <x:v>Central</x:v>
      </x:c>
      <x:c r="D2261" s="4" t="str">
        <x:v>Flood</x:v>
      </x:c>
      <x:c r="E2261" s="4" t="str">
        <x:v>Low</x:v>
      </x:c>
      <x:c r="F2261" s="10" t="n">
        <x:v>99516.65</x:v>
      </x:c>
      <x:c r="G2261" s="10" t="n">
        <x:v>10780</x:v>
      </x:c>
      <x:c r="H2261" s="11" t="n">
        <x:v>3</x:v>
      </x:c>
      <x:c r="I2261" s="11" t="str">
        <x:v>Rejected</x:v>
      </x:c>
      <x:c r="J2261" s="11" t="n">
        <x:v>4</x:v>
      </x:c>
      <x:c r="K2261" s="11"/>
      <x:c r="L2261" s="11" t="n">
        <x:v>0</x:v>
      </x:c>
      <x:c r="M2261" s="4" t="str">
        <x:v>2025-08</x:v>
      </x:c>
      <x:c r="N2261" s="4" t="n">
        <x:f>IF(AND(I2261="Settled",ISNUMBER(K2261)),1,0)</x:f>
        <x:v>0</x:v>
      </x:c>
      <x:c r="O2261" s="4" t="str">
        <x:f>IF(N2261=1,IF(K2261&gt;Summary!$B$5,1,0),"")</x:f>
      </x:c>
      <x:c r="P2261" s="12" t="n">
        <x:f>IF(AND(ISNUMBER(F2261),ISNUMBER(G2261),G2261&gt;0),F2261/G2261,"")</x:f>
        <x:v>9.231600185528757</x:v>
      </x:c>
      <x:c r="Q2261" s="14" t="d">
        <x:v>2025-08-14T00:00:00.000Z</x:v>
      </x:c>
      <x:c r="R2261" t="str">
        <x:v>P00508</x:v>
      </x:c>
      <x:c r="S2261" t="str">
        <x:v>I02260</x:v>
      </x:c>
      <x:c r="T2261" t="str">
        <x:v>R05</x:v>
      </x:c>
      <x:c r="U2261" t="n">
        <x:v>0</x:v>
      </x:c>
      <x:c r="V2261" t="n">
        <x:v>0</x:v>
      </x:c>
    </x:row>
    <x:row r="2262" ht="20" customHeight="1">
      <x:c r="A2262" s="4" t="str">
        <x:v>C02261</x:v>
      </x:c>
      <x:c r="B2262" s="4" t="str">
        <x:v>Motor</x:v>
      </x:c>
      <x:c r="C2262" s="4" t="str">
        <x:v>South</x:v>
      </x:c>
      <x:c r="D2262" s="4" t="str">
        <x:v>Collision</x:v>
      </x:c>
      <x:c r="E2262" s="4" t="str">
        <x:v>Medium</x:v>
      </x:c>
      <x:c r="F2262" s="10" t="n">
        <x:v>50136.84</x:v>
      </x:c>
      <x:c r="G2262" s="10" t="n">
        <x:v>16969.84</x:v>
      </x:c>
      <x:c r="H2262" s="11" t="n">
        <x:v>5</x:v>
      </x:c>
      <x:c r="I2262" s="11" t="str">
        <x:v>Settled</x:v>
      </x:c>
      <x:c r="J2262" s="11" t="n">
        <x:v>3</x:v>
      </x:c>
      <x:c r="K2262" s="11" t="n">
        <x:v>16</x:v>
      </x:c>
      <x:c r="L2262" s="11" t="n">
        <x:v>0</x:v>
      </x:c>
      <x:c r="M2262" s="4" t="str">
        <x:v>2025-09</x:v>
      </x:c>
      <x:c r="N2262" s="4" t="n">
        <x:f>IF(AND(I2262="Settled",ISNUMBER(K2262)),1,0)</x:f>
        <x:v>1</x:v>
      </x:c>
      <x:c r="O2262" s="4" t="n">
        <x:f>IF(N2262=1,IF(K2262&gt;Summary!$B$5,1,0),"")</x:f>
        <x:v>0</x:v>
      </x:c>
      <x:c r="P2262" s="12" t="n">
        <x:f>IF(AND(ISNUMBER(F2262),ISNUMBER(G2262),G2262&gt;0),F2262/G2262,"")</x:f>
        <x:v>2.9544674552028773</x:v>
      </x:c>
      <x:c r="Q2262" s="14" t="d">
        <x:v>2025-09-11T00:00:00.000Z</x:v>
      </x:c>
      <x:c r="R2262" t="str">
        <x:v>P01290</x:v>
      </x:c>
      <x:c r="S2262" t="str">
        <x:v>I02261</x:v>
      </x:c>
      <x:c r="T2262" t="str">
        <x:v>R01</x:v>
      </x:c>
      <x:c r="U2262" t="n">
        <x:v>0</x:v>
      </x:c>
      <x:c r="V2262" t="n">
        <x:v>0</x:v>
      </x:c>
    </x:row>
    <x:row r="2263" ht="20" customHeight="1">
      <x:c r="A2263" s="4" t="str">
        <x:v>C02262</x:v>
      </x:c>
      <x:c r="B2263" s="4" t="str">
        <x:v>Property</x:v>
      </x:c>
      <x:c r="C2263" s="4" t="str">
        <x:v>South</x:v>
      </x:c>
      <x:c r="D2263" s="4" t="str">
        <x:v>Flood</x:v>
      </x:c>
      <x:c r="E2263" s="4" t="str">
        <x:v>Low</x:v>
      </x:c>
      <x:c r="F2263" s="10" t="n">
        <x:v>31219.85</x:v>
      </x:c>
      <x:c r="G2263" s="10" t="n">
        <x:v>12572.11</x:v>
      </x:c>
      <x:c r="H2263" s="11" t="n">
        <x:v>6</x:v>
      </x:c>
      <x:c r="I2263" s="11" t="str">
        <x:v>Settled</x:v>
      </x:c>
      <x:c r="J2263" s="11" t="n">
        <x:v>3</x:v>
      </x:c>
      <x:c r="K2263" s="11" t="n">
        <x:v>14</x:v>
      </x:c>
      <x:c r="L2263" s="11" t="n">
        <x:v>0</x:v>
      </x:c>
      <x:c r="M2263" s="4" t="str">
        <x:v>2025-02</x:v>
      </x:c>
      <x:c r="N2263" s="4" t="n">
        <x:f>IF(AND(I2263="Settled",ISNUMBER(K2263)),1,0)</x:f>
        <x:v>1</x:v>
      </x:c>
      <x:c r="O2263" s="4" t="n">
        <x:f>IF(N2263=1,IF(K2263&gt;Summary!$B$5,1,0),"")</x:f>
        <x:v>0</x:v>
      </x:c>
      <x:c r="P2263" s="12" t="n">
        <x:f>IF(AND(ISNUMBER(F2263),ISNUMBER(G2263),G2263&gt;0),F2263/G2263,"")</x:f>
        <x:v>2.4832625549728724</x:v>
      </x:c>
      <x:c r="Q2263" s="14" t="d">
        <x:v>2025-02-25T00:00:00.000Z</x:v>
      </x:c>
      <x:c r="R2263" t="str">
        <x:v>P01029</x:v>
      </x:c>
      <x:c r="S2263" t="str">
        <x:v>I02262</x:v>
      </x:c>
      <x:c r="T2263" t="str">
        <x:v>R01</x:v>
      </x:c>
      <x:c r="U2263" t="n">
        <x:v>0</x:v>
      </x:c>
      <x:c r="V2263" t="n">
        <x:v>0</x:v>
      </x:c>
    </x:row>
    <x:row r="2264" ht="20" customHeight="1">
      <x:c r="A2264" s="4" t="str">
        <x:v>C02263</x:v>
      </x:c>
      <x:c r="B2264" s="4" t="str">
        <x:v>Motor</x:v>
      </x:c>
      <x:c r="C2264" s="4" t="str">
        <x:v>South</x:v>
      </x:c>
      <x:c r="D2264" s="4" t="str">
        <x:v>Collision</x:v>
      </x:c>
      <x:c r="E2264" s="4" t="str">
        <x:v>Medium</x:v>
      </x:c>
      <x:c r="F2264" s="10" t="n">
        <x:v>26672.31</x:v>
      </x:c>
      <x:c r="G2264" s="10" t="n">
        <x:v>22247.74</x:v>
      </x:c>
      <x:c r="H2264" s="11" t="n">
        <x:v>7</x:v>
      </x:c>
      <x:c r="I2264" s="11" t="str">
        <x:v>Settled</x:v>
      </x:c>
      <x:c r="J2264" s="11" t="n">
        <x:v>2</x:v>
      </x:c>
      <x:c r="K2264" s="11" t="n">
        <x:v>14</x:v>
      </x:c>
      <x:c r="L2264" s="11" t="n">
        <x:v>0</x:v>
      </x:c>
      <x:c r="M2264" s="4" t="str">
        <x:v>2025-06</x:v>
      </x:c>
      <x:c r="N2264" s="4" t="n">
        <x:f>IF(AND(I2264="Settled",ISNUMBER(K2264)),1,0)</x:f>
        <x:v>1</x:v>
      </x:c>
      <x:c r="O2264" s="4" t="n">
        <x:f>IF(N2264=1,IF(K2264&gt;Summary!$B$5,1,0),"")</x:f>
        <x:v>0</x:v>
      </x:c>
      <x:c r="P2264" s="12" t="n">
        <x:f>IF(AND(ISNUMBER(F2264),ISNUMBER(G2264),G2264&gt;0),F2264/G2264,"")</x:f>
        <x:v>1.1988772792202713</x:v>
      </x:c>
      <x:c r="Q2264" s="14" t="d">
        <x:v>2025-06-07T00:00:00.000Z</x:v>
      </x:c>
      <x:c r="R2264" t="str">
        <x:v>P00039</x:v>
      </x:c>
      <x:c r="S2264" t="str">
        <x:v>I02263</x:v>
      </x:c>
      <x:c r="T2264" t="str">
        <x:v>R01</x:v>
      </x:c>
      <x:c r="U2264" t="n">
        <x:v>0</x:v>
      </x:c>
      <x:c r="V2264" t="n">
        <x:v>0</x:v>
      </x:c>
    </x:row>
    <x:row r="2265" ht="20" customHeight="1">
      <x:c r="A2265" s="4" t="str">
        <x:v>C02264</x:v>
      </x:c>
      <x:c r="B2265" s="4" t="str">
        <x:v>Motor</x:v>
      </x:c>
      <x:c r="C2265" s="4" t="str">
        <x:v>North</x:v>
      </x:c>
      <x:c r="D2265" s="4" t="str">
        <x:v>Theft</x:v>
      </x:c>
      <x:c r="E2265" s="4" t="str">
        <x:v>Low</x:v>
      </x:c>
      <x:c r="F2265" s="10" t="n">
        <x:v>19046.77</x:v>
      </x:c>
      <x:c r="G2265" s="10" t="n">
        <x:v>13223.19</x:v>
      </x:c>
      <x:c r="H2265" s="11" t="n">
        <x:v>2</x:v>
      </x:c>
      <x:c r="I2265" s="11" t="str">
        <x:v>Settled</x:v>
      </x:c>
      <x:c r="J2265" s="11" t="n">
        <x:v>4</x:v>
      </x:c>
      <x:c r="K2265" s="11" t="n">
        <x:v>21</x:v>
      </x:c>
      <x:c r="L2265" s="11" t="n">
        <x:v>1</x:v>
      </x:c>
      <x:c r="M2265" s="4" t="str">
        <x:v>2025-12</x:v>
      </x:c>
      <x:c r="N2265" s="4" t="n">
        <x:f>IF(AND(I2265="Settled",ISNUMBER(K2265)),1,0)</x:f>
        <x:v>1</x:v>
      </x:c>
      <x:c r="O2265" s="4" t="n">
        <x:f>IF(N2265=1,IF(K2265&gt;Summary!$B$5,1,0),"")</x:f>
        <x:v>0</x:v>
      </x:c>
      <x:c r="P2265" s="12" t="n">
        <x:f>IF(AND(ISNUMBER(F2265),ISNUMBER(G2265),G2265&gt;0),F2265/G2265,"")</x:f>
        <x:v>1.4404065887278334</x:v>
      </x:c>
      <x:c r="Q2265" s="14" t="d">
        <x:v>2025-12-06T00:00:00.000Z</x:v>
      </x:c>
      <x:c r="R2265" t="str">
        <x:v>P01332</x:v>
      </x:c>
      <x:c r="S2265" t="str">
        <x:v>I02264</x:v>
      </x:c>
      <x:c r="T2265" t="str">
        <x:v>R02</x:v>
      </x:c>
      <x:c r="U2265" t="n">
        <x:v>0</x:v>
      </x:c>
      <x:c r="V2265" t="n">
        <x:v>0</x:v>
      </x:c>
    </x:row>
    <x:row r="2266" ht="20" customHeight="1">
      <x:c r="A2266" s="4" t="str">
        <x:v>C02265</x:v>
      </x:c>
      <x:c r="B2266" s="4" t="str">
        <x:v>Motor</x:v>
      </x:c>
      <x:c r="C2266" s="4" t="str">
        <x:v>East</x:v>
      </x:c>
      <x:c r="D2266" s="4" t="str">
        <x:v>Theft</x:v>
      </x:c>
      <x:c r="E2266" s="4" t="str">
        <x:v>Low</x:v>
      </x:c>
      <x:c r="F2266" s="10" t="n">
        <x:v>72845.05</x:v>
      </x:c>
      <x:c r="G2266" s="10" t="n">
        <x:v>9337.69</x:v>
      </x:c>
      <x:c r="H2266" s="11" t="n">
        <x:v>2</x:v>
      </x:c>
      <x:c r="I2266" s="11" t="str">
        <x:v>Settled</x:v>
      </x:c>
      <x:c r="J2266" s="11" t="n">
        <x:v>4</x:v>
      </x:c>
      <x:c r="K2266" s="11" t="n">
        <x:v>31</x:v>
      </x:c>
      <x:c r="L2266" s="11" t="n">
        <x:v>1</x:v>
      </x:c>
      <x:c r="M2266" s="4" t="str">
        <x:v>2025-08</x:v>
      </x:c>
      <x:c r="N2266" s="4" t="n">
        <x:f>IF(AND(I2266="Settled",ISNUMBER(K2266)),1,0)</x:f>
        <x:v>1</x:v>
      </x:c>
      <x:c r="O2266" s="4" t="n">
        <x:f>IF(N2266=1,IF(K2266&gt;Summary!$B$5,1,0),"")</x:f>
        <x:v>1</x:v>
      </x:c>
      <x:c r="P2266" s="12" t="n">
        <x:f>IF(AND(ISNUMBER(F2266),ISNUMBER(G2266),G2266&gt;0),F2266/G2266,"")</x:f>
        <x:v>7.801185303859948</x:v>
      </x:c>
      <x:c r="Q2266" s="14" t="d">
        <x:v>2025-08-13T00:00:00.000Z</x:v>
      </x:c>
      <x:c r="R2266" t="str">
        <x:v>P00576</x:v>
      </x:c>
      <x:c r="S2266" t="str">
        <x:v>I02265</x:v>
      </x:c>
      <x:c r="T2266" t="str">
        <x:v>R04</x:v>
      </x:c>
      <x:c r="U2266" t="n">
        <x:v>0</x:v>
      </x:c>
      <x:c r="V2266" t="n">
        <x:v>0</x:v>
      </x:c>
    </x:row>
    <x:row r="2267" ht="20" customHeight="1">
      <x:c r="A2267" s="4" t="str">
        <x:v>C02266</x:v>
      </x:c>
      <x:c r="B2267" s="4" t="str">
        <x:v>Motor</x:v>
      </x:c>
      <x:c r="C2267" s="4" t="str">
        <x:v>South</x:v>
      </x:c>
      <x:c r="D2267" s="4" t="str">
        <x:v>Unknown</x:v>
      </x:c>
      <x:c r="E2267" s="4" t="str">
        <x:v>Low</x:v>
      </x:c>
      <x:c r="F2267" s="10" t="n">
        <x:v>30326.06</x:v>
      </x:c>
      <x:c r="G2267" s="10" t="n">
        <x:v>19264.14</x:v>
      </x:c>
      <x:c r="H2267" s="11" t="n">
        <x:v>7</x:v>
      </x:c>
      <x:c r="I2267" s="11" t="str">
        <x:v>Settled</x:v>
      </x:c>
      <x:c r="J2267" s="11" t="n">
        <x:v>3</x:v>
      </x:c>
      <x:c r="K2267" s="11" t="n">
        <x:v>11</x:v>
      </x:c>
      <x:c r="L2267" s="11" t="n">
        <x:v>0</x:v>
      </x:c>
      <x:c r="M2267" s="4" t="str">
        <x:v>2025-10</x:v>
      </x:c>
      <x:c r="N2267" s="4" t="n">
        <x:f>IF(AND(I2267="Settled",ISNUMBER(K2267)),1,0)</x:f>
        <x:v>1</x:v>
      </x:c>
      <x:c r="O2267" s="4" t="n">
        <x:f>IF(N2267=1,IF(K2267&gt;Summary!$B$5,1,0),"")</x:f>
        <x:v>0</x:v>
      </x:c>
      <x:c r="P2267" s="12" t="n">
        <x:f>IF(AND(ISNUMBER(F2267),ISNUMBER(G2267),G2267&gt;0),F2267/G2267,"")</x:f>
        <x:v>1.5742234016156444</x:v>
      </x:c>
      <x:c r="Q2267" s="14" t="d">
        <x:v>2025-10-22T00:00:00.000Z</x:v>
      </x:c>
      <x:c r="R2267" t="str">
        <x:v>P00762</x:v>
      </x:c>
      <x:c r="S2267" t="str">
        <x:v>I02266</x:v>
      </x:c>
      <x:c r="T2267" t="str">
        <x:v>R01</x:v>
      </x:c>
      <x:c r="U2267" t="n">
        <x:v>0</x:v>
      </x:c>
      <x:c r="V2267" t="n">
        <x:v>0</x:v>
      </x:c>
    </x:row>
    <x:row r="2268" ht="20" customHeight="1">
      <x:c r="A2268" s="4" t="str">
        <x:v>C02267</x:v>
      </x:c>
      <x:c r="B2268" s="4" t="str">
        <x:v>Motor</x:v>
      </x:c>
      <x:c r="C2268" s="4" t="str">
        <x:v>North</x:v>
      </x:c>
      <x:c r="D2268" s="4" t="str">
        <x:v>Collision</x:v>
      </x:c>
      <x:c r="E2268" s="4" t="str">
        <x:v>Medium</x:v>
      </x:c>
      <x:c r="F2268" s="10" t="n">
        <x:v>18272.89</x:v>
      </x:c>
      <x:c r="G2268" s="10" t="n">
        <x:v>15923.26</x:v>
      </x:c>
      <x:c r="H2268" s="11" t="n">
        <x:v>9</x:v>
      </x:c>
      <x:c r="I2268" s="11" t="str">
        <x:v>Settled</x:v>
      </x:c>
      <x:c r="J2268" s="11" t="n">
        <x:v>3</x:v>
      </x:c>
      <x:c r="K2268" s="11" t="n">
        <x:v>17</x:v>
      </x:c>
      <x:c r="L2268" s="11" t="n">
        <x:v>0</x:v>
      </x:c>
      <x:c r="M2268" s="4" t="str">
        <x:v>2025-06</x:v>
      </x:c>
      <x:c r="N2268" s="4" t="n">
        <x:f>IF(AND(I2268="Settled",ISNUMBER(K2268)),1,0)</x:f>
        <x:v>1</x:v>
      </x:c>
      <x:c r="O2268" s="4" t="n">
        <x:f>IF(N2268=1,IF(K2268&gt;Summary!$B$5,1,0),"")</x:f>
        <x:v>0</x:v>
      </x:c>
      <x:c r="P2268" s="12" t="n">
        <x:f>IF(AND(ISNUMBER(F2268),ISNUMBER(G2268),G2268&gt;0),F2268/G2268,"")</x:f>
        <x:v>1.1475596077687609</x:v>
      </x:c>
      <x:c r="Q2268" s="14" t="d">
        <x:v>2025-06-05T00:00:00.000Z</x:v>
      </x:c>
      <x:c r="R2268" t="str">
        <x:v>P00778</x:v>
      </x:c>
      <x:c r="S2268" t="str">
        <x:v>I02267</x:v>
      </x:c>
      <x:c r="T2268" t="str">
        <x:v>R02</x:v>
      </x:c>
      <x:c r="U2268" t="n">
        <x:v>0</x:v>
      </x:c>
      <x:c r="V2268" t="n">
        <x:v>0</x:v>
      </x:c>
    </x:row>
    <x:row r="2269" ht="20" customHeight="1">
      <x:c r="A2269" s="4" t="str">
        <x:v>C02268</x:v>
      </x:c>
      <x:c r="B2269" s="4" t="str">
        <x:v>Property</x:v>
      </x:c>
      <x:c r="C2269" s="4" t="str">
        <x:v>West</x:v>
      </x:c>
      <x:c r="D2269" s="4" t="str">
        <x:v>Fire</x:v>
      </x:c>
      <x:c r="E2269" s="4" t="str">
        <x:v>Low</x:v>
      </x:c>
      <x:c r="F2269" s="10" t="n">
        <x:v>97415.67</x:v>
      </x:c>
      <x:c r="G2269" s="10" t="n">
        <x:v>8063.64</x:v>
      </x:c>
      <x:c r="H2269" s="11" t="n">
        <x:v>2</x:v>
      </x:c>
      <x:c r="I2269" s="11" t="str">
        <x:v>Settled</x:v>
      </x:c>
      <x:c r="J2269" s="11" t="n">
        <x:v>5</x:v>
      </x:c>
      <x:c r="K2269" s="11" t="n">
        <x:v>17</x:v>
      </x:c>
      <x:c r="L2269" s="11" t="n">
        <x:v>1</x:v>
      </x:c>
      <x:c r="M2269" s="4" t="str">
        <x:v>2025-03</x:v>
      </x:c>
      <x:c r="N2269" s="4" t="n">
        <x:f>IF(AND(I2269="Settled",ISNUMBER(K2269)),1,0)</x:f>
        <x:v>1</x:v>
      </x:c>
      <x:c r="O2269" s="4" t="n">
        <x:f>IF(N2269=1,IF(K2269&gt;Summary!$B$5,1,0),"")</x:f>
        <x:v>0</x:v>
      </x:c>
      <x:c r="P2269" s="12" t="n">
        <x:f>IF(AND(ISNUMBER(F2269),ISNUMBER(G2269),G2269&gt;0),F2269/G2269,"")</x:f>
        <x:v>12.080855544146315</x:v>
      </x:c>
      <x:c r="Q2269" s="14" t="d">
        <x:v>2025-03-29T00:00:00.000Z</x:v>
      </x:c>
      <x:c r="R2269" t="str">
        <x:v>P01312</x:v>
      </x:c>
      <x:c r="S2269" t="str">
        <x:v>I02268</x:v>
      </x:c>
      <x:c r="T2269" t="str">
        <x:v>R03</x:v>
      </x:c>
      <x:c r="U2269" t="n">
        <x:v>0</x:v>
      </x:c>
      <x:c r="V2269" t="n">
        <x:v>0</x:v>
      </x:c>
    </x:row>
    <x:row r="2270" ht="20" customHeight="1">
      <x:c r="A2270" s="4" t="str">
        <x:v>C02269</x:v>
      </x:c>
      <x:c r="B2270" s="4" t="str">
        <x:v>Motor</x:v>
      </x:c>
      <x:c r="C2270" s="4" t="str">
        <x:v>Central</x:v>
      </x:c>
      <x:c r="D2270" s="4" t="str">
        <x:v>Theft</x:v>
      </x:c>
      <x:c r="E2270" s="4" t="str">
        <x:v>Medium</x:v>
      </x:c>
      <x:c r="F2270" s="10" t="n">
        <x:v>79542.45</x:v>
      </x:c>
      <x:c r="G2270" s="10" t="n">
        <x:v>7609.66</x:v>
      </x:c>
      <x:c r="H2270" s="11" t="n">
        <x:v>10</x:v>
      </x:c>
      <x:c r="I2270" s="11" t="str">
        <x:v>Settled</x:v>
      </x:c>
      <x:c r="J2270" s="11" t="n">
        <x:v>5</x:v>
      </x:c>
      <x:c r="K2270" s="11" t="n">
        <x:v>30</x:v>
      </x:c>
      <x:c r="L2270" s="11" t="n">
        <x:v>1</x:v>
      </x:c>
      <x:c r="M2270" s="4" t="str">
        <x:v>2025-06</x:v>
      </x:c>
      <x:c r="N2270" s="4" t="n">
        <x:f>IF(AND(I2270="Settled",ISNUMBER(K2270)),1,0)</x:f>
        <x:v>1</x:v>
      </x:c>
      <x:c r="O2270" s="4" t="n">
        <x:f>IF(N2270=1,IF(K2270&gt;Summary!$B$5,1,0),"")</x:f>
        <x:v>0</x:v>
      </x:c>
      <x:c r="P2270" s="12" t="n">
        <x:f>IF(AND(ISNUMBER(F2270),ISNUMBER(G2270),G2270&gt;0),F2270/G2270,"")</x:f>
        <x:v>10.452825750427746</x:v>
      </x:c>
      <x:c r="Q2270" s="14" t="d">
        <x:v>2025-06-21T00:00:00.000Z</x:v>
      </x:c>
      <x:c r="R2270" t="str">
        <x:v>P00429</x:v>
      </x:c>
      <x:c r="S2270" t="str">
        <x:v>I02269</x:v>
      </x:c>
      <x:c r="T2270" t="str">
        <x:v>R05</x:v>
      </x:c>
      <x:c r="U2270" t="n">
        <x:v>0</x:v>
      </x:c>
      <x:c r="V2270" t="n">
        <x:v>0</x:v>
      </x:c>
    </x:row>
    <x:row r="2271" ht="20" customHeight="1">
      <x:c r="A2271" s="4" t="str">
        <x:v>C02270</x:v>
      </x:c>
      <x:c r="B2271" s="4" t="str">
        <x:v>Motor</x:v>
      </x:c>
      <x:c r="C2271" s="4" t="str">
        <x:v>North</x:v>
      </x:c>
      <x:c r="D2271" s="4" t="str">
        <x:v>Theft</x:v>
      </x:c>
      <x:c r="E2271" s="4" t="str">
        <x:v>Low</x:v>
      </x:c>
      <x:c r="F2271" s="10" t="n">
        <x:v>24643.92</x:v>
      </x:c>
      <x:c r="G2271" s="10" t="n">
        <x:v>8859.17</x:v>
      </x:c>
      <x:c r="H2271" s="11" t="n">
        <x:v>2</x:v>
      </x:c>
      <x:c r="I2271" s="11" t="str">
        <x:v>Pending</x:v>
      </x:c>
      <x:c r="J2271" s="11" t="n">
        <x:v>3</x:v>
      </x:c>
      <x:c r="K2271" s="11"/>
      <x:c r="L2271" s="11" t="n">
        <x:v>0</x:v>
      </x:c>
      <x:c r="M2271" s="4" t="str">
        <x:v>2025-05</x:v>
      </x:c>
      <x:c r="N2271" s="4" t="n">
        <x:f>IF(AND(I2271="Settled",ISNUMBER(K2271)),1,0)</x:f>
        <x:v>0</x:v>
      </x:c>
      <x:c r="O2271" s="4" t="str">
        <x:f>IF(N2271=1,IF(K2271&gt;Summary!$B$5,1,0),"")</x:f>
      </x:c>
      <x:c r="P2271" s="12" t="n">
        <x:f>IF(AND(ISNUMBER(F2271),ISNUMBER(G2271),G2271&gt;0),F2271/G2271,"")</x:f>
        <x:v>2.7817414046688342</x:v>
      </x:c>
      <x:c r="Q2271" s="14" t="d">
        <x:v>2025-05-28T00:00:00.000Z</x:v>
      </x:c>
      <x:c r="R2271" t="str">
        <x:v>P00628</x:v>
      </x:c>
      <x:c r="S2271" t="str">
        <x:v>I02270</x:v>
      </x:c>
      <x:c r="T2271" t="str">
        <x:v>R02</x:v>
      </x:c>
      <x:c r="U2271" t="n">
        <x:v>0</x:v>
      </x:c>
      <x:c r="V2271" t="n">
        <x:v>0</x:v>
      </x:c>
    </x:row>
    <x:row r="2272" ht="20" customHeight="1">
      <x:c r="A2272" s="4" t="str">
        <x:v>C02271</x:v>
      </x:c>
      <x:c r="B2272" s="4" t="str">
        <x:v>Motor</x:v>
      </x:c>
      <x:c r="C2272" s="4" t="str">
        <x:v>West</x:v>
      </x:c>
      <x:c r="D2272" s="4" t="str">
        <x:v>Collision</x:v>
      </x:c>
      <x:c r="E2272" s="4" t="str">
        <x:v>Medium</x:v>
      </x:c>
      <x:c r="F2272" s="10" t="n">
        <x:v>26245.47</x:v>
      </x:c>
      <x:c r="G2272" s="10" t="n">
        <x:v>15410.97</x:v>
      </x:c>
      <x:c r="H2272" s="11" t="n">
        <x:v>5</x:v>
      </x:c>
      <x:c r="I2272" s="11" t="str">
        <x:v>Settled</x:v>
      </x:c>
      <x:c r="J2272" s="11" t="n">
        <x:v>4</x:v>
      </x:c>
      <x:c r="K2272" s="11" t="n">
        <x:v>14</x:v>
      </x:c>
      <x:c r="L2272" s="11" t="n">
        <x:v>0</x:v>
      </x:c>
      <x:c r="M2272" s="4" t="str">
        <x:v>2025-12</x:v>
      </x:c>
      <x:c r="N2272" s="4" t="n">
        <x:f>IF(AND(I2272="Settled",ISNUMBER(K2272)),1,0)</x:f>
        <x:v>1</x:v>
      </x:c>
      <x:c r="O2272" s="4" t="n">
        <x:f>IF(N2272=1,IF(K2272&gt;Summary!$B$5,1,0),"")</x:f>
        <x:v>0</x:v>
      </x:c>
      <x:c r="P2272" s="12" t="n">
        <x:f>IF(AND(ISNUMBER(F2272),ISNUMBER(G2272),G2272&gt;0),F2272/G2272,"")</x:f>
        <x:v>1.7030381604791913</x:v>
      </x:c>
      <x:c r="Q2272" s="14" t="d">
        <x:v>2025-12-25T00:00:00.000Z</x:v>
      </x:c>
      <x:c r="R2272" t="str">
        <x:v>P00063</x:v>
      </x:c>
      <x:c r="S2272" t="str">
        <x:v>I02271</x:v>
      </x:c>
      <x:c r="T2272" t="str">
        <x:v>R03</x:v>
      </x:c>
      <x:c r="U2272" t="n">
        <x:v>0</x:v>
      </x:c>
      <x:c r="V2272" t="n">
        <x:v>0</x:v>
      </x:c>
    </x:row>
    <x:row r="2273" ht="20" customHeight="1">
      <x:c r="A2273" s="4" t="str">
        <x:v>C02272</x:v>
      </x:c>
      <x:c r="B2273" s="4" t="str">
        <x:v>Motor</x:v>
      </x:c>
      <x:c r="C2273" s="4" t="str">
        <x:v>West</x:v>
      </x:c>
      <x:c r="D2273" s="4" t="str">
        <x:v>Collision</x:v>
      </x:c>
      <x:c r="E2273" s="4" t="str">
        <x:v>Low</x:v>
      </x:c>
      <x:c r="F2273" s="10" t="n">
        <x:v>10982.21</x:v>
      </x:c>
      <x:c r="G2273" s="10" t="n">
        <x:v>11480.33</x:v>
      </x:c>
      <x:c r="H2273" s="11" t="n">
        <x:v>10</x:v>
      </x:c>
      <x:c r="I2273" s="11" t="str">
        <x:v>Settled</x:v>
      </x:c>
      <x:c r="J2273" s="11" t="n">
        <x:v>3</x:v>
      </x:c>
      <x:c r="K2273" s="11" t="n">
        <x:v>26</x:v>
      </x:c>
      <x:c r="L2273" s="11" t="n">
        <x:v>0</x:v>
      </x:c>
      <x:c r="M2273" s="4" t="str">
        <x:v>2025-06</x:v>
      </x:c>
      <x:c r="N2273" s="4" t="n">
        <x:f>IF(AND(I2273="Settled",ISNUMBER(K2273)),1,0)</x:f>
        <x:v>1</x:v>
      </x:c>
      <x:c r="O2273" s="4" t="n">
        <x:f>IF(N2273=1,IF(K2273&gt;Summary!$B$5,1,0),"")</x:f>
        <x:v>0</x:v>
      </x:c>
      <x:c r="P2273" s="12" t="n">
        <x:f>IF(AND(ISNUMBER(F2273),ISNUMBER(G2273),G2273&gt;0),F2273/G2273,"")</x:f>
        <x:v>0.9566110033422384</x:v>
      </x:c>
      <x:c r="Q2273" s="14" t="d">
        <x:v>2025-06-06T00:00:00.000Z</x:v>
      </x:c>
      <x:c r="R2273" t="str">
        <x:v>P00558</x:v>
      </x:c>
      <x:c r="S2273" t="str">
        <x:v>I02272</x:v>
      </x:c>
      <x:c r="T2273" t="str">
        <x:v>R03</x:v>
      </x:c>
      <x:c r="U2273" t="n">
        <x:v>0</x:v>
      </x:c>
      <x:c r="V2273" t="n">
        <x:v>0</x:v>
      </x:c>
    </x:row>
    <x:row r="2274" ht="20" customHeight="1">
      <x:c r="A2274" s="4" t="str">
        <x:v>C02273</x:v>
      </x:c>
      <x:c r="B2274" s="4" t="str">
        <x:v>Motor</x:v>
      </x:c>
      <x:c r="C2274" s="4" t="str">
        <x:v>West</x:v>
      </x:c>
      <x:c r="D2274" s="4" t="str">
        <x:v>Collision</x:v>
      </x:c>
      <x:c r="E2274" s="4" t="str">
        <x:v>High</x:v>
      </x:c>
      <x:c r="F2274" s="10" t="n">
        <x:v>191147.26</x:v>
      </x:c>
      <x:c r="G2274" s="10" t="n">
        <x:v>8760.16</x:v>
      </x:c>
      <x:c r="H2274" s="11" t="n">
        <x:v>1</x:v>
      </x:c>
      <x:c r="I2274" s="11" t="str">
        <x:v>Settled</x:v>
      </x:c>
      <x:c r="J2274" s="11" t="n">
        <x:v>6</x:v>
      </x:c>
      <x:c r="K2274" s="11" t="n">
        <x:v>41</x:v>
      </x:c>
      <x:c r="L2274" s="11" t="n">
        <x:v>1</x:v>
      </x:c>
      <x:c r="M2274" s="4" t="str">
        <x:v>2025-08</x:v>
      </x:c>
      <x:c r="N2274" s="4" t="n">
        <x:f>IF(AND(I2274="Settled",ISNUMBER(K2274)),1,0)</x:f>
        <x:v>1</x:v>
      </x:c>
      <x:c r="O2274" s="4" t="n">
        <x:f>IF(N2274=1,IF(K2274&gt;Summary!$B$5,1,0),"")</x:f>
        <x:v>1</x:v>
      </x:c>
      <x:c r="P2274" s="12" t="n">
        <x:f>IF(AND(ISNUMBER(F2274),ISNUMBER(G2274),G2274&gt;0),F2274/G2274,"")</x:f>
        <x:v>21.82006493032091</x:v>
      </x:c>
      <x:c r="Q2274" s="14" t="d">
        <x:v>2025-08-17T00:00:00.000Z</x:v>
      </x:c>
      <x:c r="R2274" t="str">
        <x:v>P00142</x:v>
      </x:c>
      <x:c r="S2274" t="str">
        <x:v>I02273</x:v>
      </x:c>
      <x:c r="T2274" t="str">
        <x:v>R03</x:v>
      </x:c>
      <x:c r="U2274" t="n">
        <x:v>0</x:v>
      </x:c>
      <x:c r="V2274" t="n">
        <x:v>0</x:v>
      </x:c>
    </x:row>
    <x:row r="2275" ht="20" customHeight="1">
      <x:c r="A2275" s="4" t="str">
        <x:v>C02274</x:v>
      </x:c>
      <x:c r="B2275" s="4" t="str">
        <x:v>Motor</x:v>
      </x:c>
      <x:c r="C2275" s="4" t="str">
        <x:v>South</x:v>
      </x:c>
      <x:c r="D2275" s="4" t="str">
        <x:v>Collision</x:v>
      </x:c>
      <x:c r="E2275" s="4" t="str">
        <x:v>Low</x:v>
      </x:c>
      <x:c r="F2275" s="10" t="n">
        <x:v>22590.99</x:v>
      </x:c>
      <x:c r="G2275" s="10" t="n">
        <x:v>15439.43</x:v>
      </x:c>
      <x:c r="H2275" s="11" t="n">
        <x:v>1</x:v>
      </x:c>
      <x:c r="I2275" s="11" t="str">
        <x:v>Pending</x:v>
      </x:c>
      <x:c r="J2275" s="11" t="n">
        <x:v>4</x:v>
      </x:c>
      <x:c r="K2275" s="11"/>
      <x:c r="L2275" s="11" t="n">
        <x:v>0</x:v>
      </x:c>
      <x:c r="M2275" s="4" t="str">
        <x:v>2025-08</x:v>
      </x:c>
      <x:c r="N2275" s="4" t="n">
        <x:f>IF(AND(I2275="Settled",ISNUMBER(K2275)),1,0)</x:f>
        <x:v>0</x:v>
      </x:c>
      <x:c r="O2275" s="4" t="str">
        <x:f>IF(N2275=1,IF(K2275&gt;Summary!$B$5,1,0),"")</x:f>
      </x:c>
      <x:c r="P2275" s="12" t="n">
        <x:f>IF(AND(ISNUMBER(F2275),ISNUMBER(G2275),G2275&gt;0),F2275/G2275,"")</x:f>
        <x:v>1.4632010378621492</x:v>
      </x:c>
      <x:c r="Q2275" s="14" t="d">
        <x:v>2025-08-03T00:00:00.000Z</x:v>
      </x:c>
      <x:c r="R2275" t="str">
        <x:v>P00933</x:v>
      </x:c>
      <x:c r="S2275" t="str">
        <x:v>I02274</x:v>
      </x:c>
      <x:c r="T2275" t="str">
        <x:v>R01</x:v>
      </x:c>
      <x:c r="U2275" t="n">
        <x:v>0</x:v>
      </x:c>
      <x:c r="V2275" t="n">
        <x:v>0</x:v>
      </x:c>
    </x:row>
    <x:row r="2276" ht="20" customHeight="1">
      <x:c r="A2276" s="4" t="str">
        <x:v>C02275</x:v>
      </x:c>
      <x:c r="B2276" s="4" t="str">
        <x:v>Motor</x:v>
      </x:c>
      <x:c r="C2276" s="4" t="str">
        <x:v>South</x:v>
      </x:c>
      <x:c r="D2276" s="4" t="str">
        <x:v>Collision</x:v>
      </x:c>
      <x:c r="E2276" s="4" t="str">
        <x:v>Low</x:v>
      </x:c>
      <x:c r="F2276" s="10" t="n">
        <x:v>25653.32</x:v>
      </x:c>
      <x:c r="G2276" s="10" t="n">
        <x:v>20387.44</x:v>
      </x:c>
      <x:c r="H2276" s="11" t="n">
        <x:v>3</x:v>
      </x:c>
      <x:c r="I2276" s="11" t="str">
        <x:v>Settled</x:v>
      </x:c>
      <x:c r="J2276" s="11" t="n">
        <x:v>3</x:v>
      </x:c>
      <x:c r="K2276" s="11" t="n">
        <x:v>18</x:v>
      </x:c>
      <x:c r="L2276" s="11" t="n">
        <x:v>0</x:v>
      </x:c>
      <x:c r="M2276" s="4" t="str">
        <x:v>2025-05</x:v>
      </x:c>
      <x:c r="N2276" s="4" t="n">
        <x:f>IF(AND(I2276="Settled",ISNUMBER(K2276)),1,0)</x:f>
        <x:v>1</x:v>
      </x:c>
      <x:c r="O2276" s="4" t="n">
        <x:f>IF(N2276=1,IF(K2276&gt;Summary!$B$5,1,0),"")</x:f>
        <x:v>0</x:v>
      </x:c>
      <x:c r="P2276" s="12" t="n">
        <x:f>IF(AND(ISNUMBER(F2276),ISNUMBER(G2276),G2276&gt;0),F2276/G2276,"")</x:f>
        <x:v>1.2582903984021536</x:v>
      </x:c>
      <x:c r="Q2276" s="14" t="d">
        <x:v>2025-05-16T00:00:00.000Z</x:v>
      </x:c>
      <x:c r="R2276" t="str">
        <x:v>P01430</x:v>
      </x:c>
      <x:c r="S2276" t="str">
        <x:v>I02275</x:v>
      </x:c>
      <x:c r="T2276" t="str">
        <x:v>R01</x:v>
      </x:c>
      <x:c r="U2276" t="n">
        <x:v>0</x:v>
      </x:c>
      <x:c r="V2276" t="n">
        <x:v>0</x:v>
      </x:c>
    </x:row>
    <x:row r="2277" ht="20" customHeight="1">
      <x:c r="A2277" s="4" t="str">
        <x:v>C02276</x:v>
      </x:c>
      <x:c r="B2277" s="4" t="str">
        <x:v>Motor</x:v>
      </x:c>
      <x:c r="C2277" s="4" t="str">
        <x:v>South</x:v>
      </x:c>
      <x:c r="D2277" s="4" t="str">
        <x:v>Collision</x:v>
      </x:c>
      <x:c r="E2277" s="4" t="str">
        <x:v>Low</x:v>
      </x:c>
      <x:c r="F2277" s="10" t="n">
        <x:v>22556.8</x:v>
      </x:c>
      <x:c r="G2277" s="10" t="n">
        <x:v>8994.65</x:v>
      </x:c>
      <x:c r="H2277" s="11" t="n">
        <x:v>2</x:v>
      </x:c>
      <x:c r="I2277" s="11" t="str">
        <x:v>Pending</x:v>
      </x:c>
      <x:c r="J2277" s="11" t="n">
        <x:v>4</x:v>
      </x:c>
      <x:c r="K2277" s="11"/>
      <x:c r="L2277" s="11" t="n">
        <x:v>0</x:v>
      </x:c>
      <x:c r="M2277" s="4" t="str">
        <x:v>2025-05</x:v>
      </x:c>
      <x:c r="N2277" s="4" t="n">
        <x:f>IF(AND(I2277="Settled",ISNUMBER(K2277)),1,0)</x:f>
        <x:v>0</x:v>
      </x:c>
      <x:c r="O2277" s="4" t="str">
        <x:f>IF(N2277=1,IF(K2277&gt;Summary!$B$5,1,0),"")</x:f>
      </x:c>
      <x:c r="P2277" s="12" t="n">
        <x:f>IF(AND(ISNUMBER(F2277),ISNUMBER(G2277),G2277&gt;0),F2277/G2277,"")</x:f>
        <x:v>2.507801859994552</x:v>
      </x:c>
      <x:c r="Q2277" s="14" t="d">
        <x:v>2025-05-17T00:00:00.000Z</x:v>
      </x:c>
      <x:c r="R2277" t="str">
        <x:v>P00744</x:v>
      </x:c>
      <x:c r="S2277" t="str">
        <x:v>I02276</x:v>
      </x:c>
      <x:c r="T2277" t="str">
        <x:v>R01</x:v>
      </x:c>
      <x:c r="U2277" t="n">
        <x:v>0</x:v>
      </x:c>
      <x:c r="V2277" t="n">
        <x:v>0</x:v>
      </x:c>
    </x:row>
    <x:row r="2278" ht="20" customHeight="1">
      <x:c r="A2278" s="4" t="str">
        <x:v>C02277</x:v>
      </x:c>
      <x:c r="B2278" s="4" t="str">
        <x:v>Motor</x:v>
      </x:c>
      <x:c r="C2278" s="4" t="str">
        <x:v>East</x:v>
      </x:c>
      <x:c r="D2278" s="4" t="str">
        <x:v>Collision</x:v>
      </x:c>
      <x:c r="E2278" s="4" t="str">
        <x:v>Low</x:v>
      </x:c>
      <x:c r="F2278" s="10" t="n">
        <x:v>23609.47</x:v>
      </x:c>
      <x:c r="G2278" s="10" t="n">
        <x:v>4358.45</x:v>
      </x:c>
      <x:c r="H2278" s="11" t="n">
        <x:v>4</x:v>
      </x:c>
      <x:c r="I2278" s="11" t="str">
        <x:v>Settled</x:v>
      </x:c>
      <x:c r="J2278" s="11" t="n">
        <x:v>2</x:v>
      </x:c>
      <x:c r="K2278" s="11"/>
      <x:c r="L2278" s="11" t="n">
        <x:v>0</x:v>
      </x:c>
      <x:c r="M2278" s="4" t="str">
        <x:v>2025-11</x:v>
      </x:c>
      <x:c r="N2278" s="4" t="n">
        <x:f>IF(AND(I2278="Settled",ISNUMBER(K2278)),1,0)</x:f>
        <x:v>0</x:v>
      </x:c>
      <x:c r="O2278" s="4" t="str">
        <x:f>IF(N2278=1,IF(K2278&gt;Summary!$B$5,1,0),"")</x:f>
      </x:c>
      <x:c r="P2278" s="12" t="n">
        <x:f>IF(AND(ISNUMBER(F2278),ISNUMBER(G2278),G2278&gt;0),F2278/G2278,"")</x:f>
        <x:v>5.41694180270509</x:v>
      </x:c>
      <x:c r="Q2278" s="14" t="d">
        <x:v>2025-11-05T00:00:00.000Z</x:v>
      </x:c>
      <x:c r="R2278" t="str">
        <x:v>P01460</x:v>
      </x:c>
      <x:c r="S2278" t="str">
        <x:v>I02277</x:v>
      </x:c>
      <x:c r="T2278" t="str">
        <x:v>R04</x:v>
      </x:c>
      <x:c r="U2278" t="n">
        <x:v>0</x:v>
      </x:c>
      <x:c r="V2278" t="n">
        <x:v>0</x:v>
      </x:c>
    </x:row>
    <x:row r="2279" ht="20" customHeight="1">
      <x:c r="A2279" s="4" t="str">
        <x:v>C02278</x:v>
      </x:c>
      <x:c r="B2279" s="4" t="str">
        <x:v>Property</x:v>
      </x:c>
      <x:c r="C2279" s="4" t="str">
        <x:v>West</x:v>
      </x:c>
      <x:c r="D2279" s="4" t="str">
        <x:v>Fire</x:v>
      </x:c>
      <x:c r="E2279" s="4" t="str">
        <x:v>Medium</x:v>
      </x:c>
      <x:c r="F2279" s="10" t="n">
        <x:v>142222.72</x:v>
      </x:c>
      <x:c r="G2279" s="10" t="n">
        <x:v>13985.14</x:v>
      </x:c>
      <x:c r="H2279" s="11" t="n">
        <x:v>3</x:v>
      </x:c>
      <x:c r="I2279" s="11" t="str">
        <x:v>Pending</x:v>
      </x:c>
      <x:c r="J2279" s="11" t="n">
        <x:v>5</x:v>
      </x:c>
      <x:c r="K2279" s="11"/>
      <x:c r="L2279" s="11" t="n">
        <x:v>1</x:v>
      </x:c>
      <x:c r="M2279" s="4" t="str">
        <x:v>2025-03</x:v>
      </x:c>
      <x:c r="N2279" s="4" t="n">
        <x:f>IF(AND(I2279="Settled",ISNUMBER(K2279)),1,0)</x:f>
        <x:v>0</x:v>
      </x:c>
      <x:c r="O2279" s="4" t="str">
        <x:f>IF(N2279=1,IF(K2279&gt;Summary!$B$5,1,0),"")</x:f>
      </x:c>
      <x:c r="P2279" s="12" t="n">
        <x:f>IF(AND(ISNUMBER(F2279),ISNUMBER(G2279),G2279&gt;0),F2279/G2279,"")</x:f>
        <x:v>10.169559975802889</x:v>
      </x:c>
      <x:c r="Q2279" s="14" t="d">
        <x:v>2025-03-18T00:00:00.000Z</x:v>
      </x:c>
      <x:c r="R2279" t="str">
        <x:v>P01564</x:v>
      </x:c>
      <x:c r="S2279" t="str">
        <x:v>I02278</x:v>
      </x:c>
      <x:c r="T2279" t="str">
        <x:v>R03</x:v>
      </x:c>
      <x:c r="U2279" t="n">
        <x:v>0</x:v>
      </x:c>
      <x:c r="V2279" t="n">
        <x:v>0</x:v>
      </x:c>
    </x:row>
    <x:row r="2280" ht="20" customHeight="1">
      <x:c r="A2280" s="4" t="str">
        <x:v>C02279</x:v>
      </x:c>
      <x:c r="B2280" s="4" t="str">
        <x:v>Property</x:v>
      </x:c>
      <x:c r="C2280" s="4" t="str">
        <x:v>East</x:v>
      </x:c>
      <x:c r="D2280" s="4" t="str">
        <x:v>Fire</x:v>
      </x:c>
      <x:c r="E2280" s="4" t="str">
        <x:v>Low</x:v>
      </x:c>
      <x:c r="F2280" s="10" t="n">
        <x:v>70422.11</x:v>
      </x:c>
      <x:c r="G2280" s="10" t="n">
        <x:v>10366.91</x:v>
      </x:c>
      <x:c r="H2280" s="11" t="n">
        <x:v>2</x:v>
      </x:c>
      <x:c r="I2280" s="11" t="str">
        <x:v>Settled</x:v>
      </x:c>
      <x:c r="J2280" s="11" t="n">
        <x:v>2</x:v>
      </x:c>
      <x:c r="K2280" s="11" t="n">
        <x:v>16</x:v>
      </x:c>
      <x:c r="L2280" s="11" t="n">
        <x:v>0</x:v>
      </x:c>
      <x:c r="M2280" s="4" t="str">
        <x:v>2025-06</x:v>
      </x:c>
      <x:c r="N2280" s="4" t="n">
        <x:f>IF(AND(I2280="Settled",ISNUMBER(K2280)),1,0)</x:f>
        <x:v>1</x:v>
      </x:c>
      <x:c r="O2280" s="4" t="n">
        <x:f>IF(N2280=1,IF(K2280&gt;Summary!$B$5,1,0),"")</x:f>
        <x:v>0</x:v>
      </x:c>
      <x:c r="P2280" s="12" t="n">
        <x:f>IF(AND(ISNUMBER(F2280),ISNUMBER(G2280),G2280&gt;0),F2280/G2280,"")</x:f>
        <x:v>6.792970132855403</x:v>
      </x:c>
      <x:c r="Q2280" s="14" t="d">
        <x:v>2025-06-01T00:00:00.000Z</x:v>
      </x:c>
      <x:c r="R2280" t="str">
        <x:v>P00087</x:v>
      </x:c>
      <x:c r="S2280" t="str">
        <x:v>I02279</x:v>
      </x:c>
      <x:c r="T2280" t="str">
        <x:v>R04</x:v>
      </x:c>
      <x:c r="U2280" t="n">
        <x:v>0</x:v>
      </x:c>
      <x:c r="V2280" t="n">
        <x:v>0</x:v>
      </x:c>
    </x:row>
    <x:row r="2281" ht="20" customHeight="1">
      <x:c r="A2281" s="4" t="str">
        <x:v>C02280</x:v>
      </x:c>
      <x:c r="B2281" s="4" t="str">
        <x:v>Motor</x:v>
      </x:c>
      <x:c r="C2281" s="4" t="str">
        <x:v>East</x:v>
      </x:c>
      <x:c r="D2281" s="4" t="str">
        <x:v>Collision</x:v>
      </x:c>
      <x:c r="E2281" s="4" t="str">
        <x:v>High</x:v>
      </x:c>
      <x:c r="F2281" s="10" t="n">
        <x:v>199556.42</x:v>
      </x:c>
      <x:c r="G2281" s="10" t="n">
        <x:v>5303.05</x:v>
      </x:c>
      <x:c r="H2281" s="11" t="n">
        <x:v>3</x:v>
      </x:c>
      <x:c r="I2281" s="11" t="str">
        <x:v>Settled</x:v>
      </x:c>
      <x:c r="J2281" s="11" t="n">
        <x:v>4</x:v>
      </x:c>
      <x:c r="K2281" s="11" t="n">
        <x:v>36</x:v>
      </x:c>
      <x:c r="L2281" s="11" t="n">
        <x:v>1</x:v>
      </x:c>
      <x:c r="M2281" s="4" t="str">
        <x:v>2025-09</x:v>
      </x:c>
      <x:c r="N2281" s="4" t="n">
        <x:f>IF(AND(I2281="Settled",ISNUMBER(K2281)),1,0)</x:f>
        <x:v>1</x:v>
      </x:c>
      <x:c r="O2281" s="4" t="n">
        <x:f>IF(N2281=1,IF(K2281&gt;Summary!$B$5,1,0),"")</x:f>
        <x:v>1</x:v>
      </x:c>
      <x:c r="P2281" s="12" t="n">
        <x:f>IF(AND(ISNUMBER(F2281),ISNUMBER(G2281),G2281&gt;0),F2281/G2281,"")</x:f>
        <x:v>37.63049942957355</x:v>
      </x:c>
      <x:c r="Q2281" s="14" t="d">
        <x:v>2025-09-01T00:00:00.000Z</x:v>
      </x:c>
      <x:c r="R2281" t="str">
        <x:v>P00827</x:v>
      </x:c>
      <x:c r="S2281" t="str">
        <x:v>I02280</x:v>
      </x:c>
      <x:c r="T2281" t="str">
        <x:v>R04</x:v>
      </x:c>
      <x:c r="U2281" t="n">
        <x:v>0</x:v>
      </x:c>
      <x:c r="V2281" t="n">
        <x:v>0</x:v>
      </x:c>
    </x:row>
    <x:row r="2282" ht="20" customHeight="1">
      <x:c r="A2282" s="4" t="str">
        <x:v>C02281</x:v>
      </x:c>
      <x:c r="B2282" s="4" t="str">
        <x:v>Property</x:v>
      </x:c>
      <x:c r="C2282" s="4" t="str">
        <x:v>South</x:v>
      </x:c>
      <x:c r="D2282" s="4" t="str">
        <x:v>Flood</x:v>
      </x:c>
      <x:c r="E2282" s="4" t="str">
        <x:v>Medium</x:v>
      </x:c>
      <x:c r="F2282" s="10" t="n">
        <x:v>260408.88</x:v>
      </x:c>
      <x:c r="G2282" s="10" t="n">
        <x:v>5211.52</x:v>
      </x:c>
      <x:c r="H2282" s="11" t="n">
        <x:v>5</x:v>
      </x:c>
      <x:c r="I2282" s="11" t="str">
        <x:v>Settled</x:v>
      </x:c>
      <x:c r="J2282" s="11" t="n">
        <x:v>2</x:v>
      </x:c>
      <x:c r="K2282" s="11" t="n">
        <x:v>16</x:v>
      </x:c>
      <x:c r="L2282" s="11" t="n">
        <x:v>0</x:v>
      </x:c>
      <x:c r="M2282" s="4" t="str">
        <x:v>2025-01</x:v>
      </x:c>
      <x:c r="N2282" s="4" t="n">
        <x:f>IF(AND(I2282="Settled",ISNUMBER(K2282)),1,0)</x:f>
        <x:v>1</x:v>
      </x:c>
      <x:c r="O2282" s="4" t="n">
        <x:f>IF(N2282=1,IF(K2282&gt;Summary!$B$5,1,0),"")</x:f>
        <x:v>0</x:v>
      </x:c>
      <x:c r="P2282" s="12" t="n">
        <x:f>IF(AND(ISNUMBER(F2282),ISNUMBER(G2282),G2282&gt;0),F2282/G2282,"")</x:f>
        <x:v>49.96793258013017</x:v>
      </x:c>
      <x:c r="Q2282" s="14" t="d">
        <x:v>2025-01-21T00:00:00.000Z</x:v>
      </x:c>
      <x:c r="R2282" t="str">
        <x:v>P00846</x:v>
      </x:c>
      <x:c r="S2282" t="str">
        <x:v>I02281</x:v>
      </x:c>
      <x:c r="T2282" t="str">
        <x:v>R01</x:v>
      </x:c>
      <x:c r="U2282" t="n">
        <x:v>0</x:v>
      </x:c>
      <x:c r="V2282" t="n">
        <x:v>0</x:v>
      </x:c>
    </x:row>
    <x:row r="2283" ht="20" customHeight="1">
      <x:c r="A2283" s="4" t="str">
        <x:v>C02282</x:v>
      </x:c>
      <x:c r="B2283" s="4" t="str">
        <x:v>Property</x:v>
      </x:c>
      <x:c r="C2283" s="4" t="str">
        <x:v>East</x:v>
      </x:c>
      <x:c r="D2283" s="4" t="str">
        <x:v>Water Damage</x:v>
      </x:c>
      <x:c r="E2283" s="4" t="str">
        <x:v>Low</x:v>
      </x:c>
      <x:c r="F2283" s="10" t="n">
        <x:v>12080.47</x:v>
      </x:c>
      <x:c r="G2283" s="10" t="n">
        <x:v>13581.49</x:v>
      </x:c>
      <x:c r="H2283" s="11" t="n">
        <x:v>5</x:v>
      </x:c>
      <x:c r="I2283" s="11" t="str">
        <x:v>Settled</x:v>
      </x:c>
      <x:c r="J2283" s="11" t="n">
        <x:v>2</x:v>
      </x:c>
      <x:c r="K2283" s="11" t="n">
        <x:v>11</x:v>
      </x:c>
      <x:c r="L2283" s="11" t="n">
        <x:v>0</x:v>
      </x:c>
      <x:c r="M2283" s="4" t="str">
        <x:v>2025-09</x:v>
      </x:c>
      <x:c r="N2283" s="4" t="n">
        <x:f>IF(AND(I2283="Settled",ISNUMBER(K2283)),1,0)</x:f>
        <x:v>1</x:v>
      </x:c>
      <x:c r="O2283" s="4" t="n">
        <x:f>IF(N2283=1,IF(K2283&gt;Summary!$B$5,1,0),"")</x:f>
        <x:v>0</x:v>
      </x:c>
      <x:c r="P2283" s="12" t="n">
        <x:f>IF(AND(ISNUMBER(F2283),ISNUMBER(G2283),G2283&gt;0),F2283/G2283,"")</x:f>
        <x:v>0.8894804620111637</x:v>
      </x:c>
      <x:c r="Q2283" s="14" t="d">
        <x:v>2025-09-05T00:00:00.000Z</x:v>
      </x:c>
      <x:c r="R2283" t="str">
        <x:v>P00617</x:v>
      </x:c>
      <x:c r="S2283" t="str">
        <x:v>I02282</x:v>
      </x:c>
      <x:c r="T2283" t="str">
        <x:v>R04</x:v>
      </x:c>
      <x:c r="U2283" t="n">
        <x:v>0</x:v>
      </x:c>
      <x:c r="V2283" t="n">
        <x:v>0</x:v>
      </x:c>
    </x:row>
    <x:row r="2284" ht="20" customHeight="1">
      <x:c r="A2284" s="4" t="str">
        <x:v>C02283</x:v>
      </x:c>
      <x:c r="B2284" s="4" t="str">
        <x:v>Motor</x:v>
      </x:c>
      <x:c r="C2284" s="4" t="str">
        <x:v>Central</x:v>
      </x:c>
      <x:c r="D2284" s="4" t="str">
        <x:v>Collision</x:v>
      </x:c>
      <x:c r="E2284" s="4" t="str">
        <x:v>Medium</x:v>
      </x:c>
      <x:c r="F2284" s="10" t="n">
        <x:v>41024.71</x:v>
      </x:c>
      <x:c r="G2284" s="10" t="n">
        <x:v>9147.74</x:v>
      </x:c>
      <x:c r="H2284" s="11" t="n">
        <x:v>6</x:v>
      </x:c>
      <x:c r="I2284" s="11" t="str">
        <x:v>Settled</x:v>
      </x:c>
      <x:c r="J2284" s="11" t="n">
        <x:v>3</x:v>
      </x:c>
      <x:c r="K2284" s="11" t="n">
        <x:v>17</x:v>
      </x:c>
      <x:c r="L2284" s="11" t="n">
        <x:v>0</x:v>
      </x:c>
      <x:c r="M2284" s="4" t="str">
        <x:v>2025-10</x:v>
      </x:c>
      <x:c r="N2284" s="4" t="n">
        <x:f>IF(AND(I2284="Settled",ISNUMBER(K2284)),1,0)</x:f>
        <x:v>1</x:v>
      </x:c>
      <x:c r="O2284" s="4" t="n">
        <x:f>IF(N2284=1,IF(K2284&gt;Summary!$B$5,1,0),"")</x:f>
        <x:v>0</x:v>
      </x:c>
      <x:c r="P2284" s="12" t="n">
        <x:f>IF(AND(ISNUMBER(F2284),ISNUMBER(G2284),G2284&gt;0),F2284/G2284,"")</x:f>
        <x:v>4.484682555472718</x:v>
      </x:c>
      <x:c r="Q2284" s="14" t="d">
        <x:v>2025-10-31T00:00:00.000Z</x:v>
      </x:c>
      <x:c r="R2284" t="str">
        <x:v>P01329</x:v>
      </x:c>
      <x:c r="S2284" t="str">
        <x:v>I02283</x:v>
      </x:c>
      <x:c r="T2284" t="str">
        <x:v>R05</x:v>
      </x:c>
      <x:c r="U2284" t="n">
        <x:v>0</x:v>
      </x:c>
      <x:c r="V2284" t="n">
        <x:v>0</x:v>
      </x:c>
    </x:row>
    <x:row r="2285" ht="20" customHeight="1">
      <x:c r="A2285" s="4" t="str">
        <x:v>C02284</x:v>
      </x:c>
      <x:c r="B2285" s="4" t="str">
        <x:v>Property</x:v>
      </x:c>
      <x:c r="C2285" s="4" t="str">
        <x:v>East</x:v>
      </x:c>
      <x:c r="D2285" s="4" t="str">
        <x:v>Water Damage</x:v>
      </x:c>
      <x:c r="E2285" s="4" t="str">
        <x:v>Low</x:v>
      </x:c>
      <x:c r="F2285" s="10" t="n">
        <x:v>37537.77</x:v>
      </x:c>
      <x:c r="G2285" s="10" t="n">
        <x:v>7194.1</x:v>
      </x:c>
      <x:c r="H2285" s="11" t="n">
        <x:v>9</x:v>
      </x:c>
      <x:c r="I2285" s="11" t="str">
        <x:v>Settled</x:v>
      </x:c>
      <x:c r="J2285" s="11" t="n">
        <x:v>4</x:v>
      </x:c>
      <x:c r="K2285" s="11" t="n">
        <x:v>15</x:v>
      </x:c>
      <x:c r="L2285" s="11" t="n">
        <x:v>0</x:v>
      </x:c>
      <x:c r="M2285" s="4" t="str">
        <x:v>2025-06</x:v>
      </x:c>
      <x:c r="N2285" s="4" t="n">
        <x:f>IF(AND(I2285="Settled",ISNUMBER(K2285)),1,0)</x:f>
        <x:v>1</x:v>
      </x:c>
      <x:c r="O2285" s="4" t="n">
        <x:f>IF(N2285=1,IF(K2285&gt;Summary!$B$5,1,0),"")</x:f>
        <x:v>0</x:v>
      </x:c>
      <x:c r="P2285" s="12" t="n">
        <x:f>IF(AND(ISNUMBER(F2285),ISNUMBER(G2285),G2285&gt;0),F2285/G2285,"")</x:f>
        <x:v>5.217854908883668</x:v>
      </x:c>
      <x:c r="Q2285" s="14" t="d">
        <x:v>2025-06-11T00:00:00.000Z</x:v>
      </x:c>
      <x:c r="R2285" t="str">
        <x:v>P00632</x:v>
      </x:c>
      <x:c r="S2285" t="str">
        <x:v>I02284</x:v>
      </x:c>
      <x:c r="T2285" t="str">
        <x:v>R04</x:v>
      </x:c>
      <x:c r="U2285" t="n">
        <x:v>0</x:v>
      </x:c>
      <x:c r="V2285" t="n">
        <x:v>0</x:v>
      </x:c>
    </x:row>
    <x:row r="2286" ht="20" customHeight="1">
      <x:c r="A2286" s="4" t="str">
        <x:v>C02285</x:v>
      </x:c>
      <x:c r="B2286" s="4" t="str">
        <x:v>Motor</x:v>
      </x:c>
      <x:c r="C2286" s="4" t="str">
        <x:v>North</x:v>
      </x:c>
      <x:c r="D2286" s="4" t="str">
        <x:v>Theft</x:v>
      </x:c>
      <x:c r="E2286" s="4" t="str">
        <x:v>Low</x:v>
      </x:c>
      <x:c r="F2286" s="10" t="n">
        <x:v>88815.98</x:v>
      </x:c>
      <x:c r="G2286" s="10" t="n">
        <x:v>10093.08</x:v>
      </x:c>
      <x:c r="H2286" s="11" t="n">
        <x:v>10</x:v>
      </x:c>
      <x:c r="I2286" s="11" t="str">
        <x:v>Settled</x:v>
      </x:c>
      <x:c r="J2286" s="11" t="n">
        <x:v>6</x:v>
      </x:c>
      <x:c r="K2286" s="11" t="n">
        <x:v>31</x:v>
      </x:c>
      <x:c r="L2286" s="11" t="n">
        <x:v>1</x:v>
      </x:c>
      <x:c r="M2286" s="4" t="str">
        <x:v>2025-08</x:v>
      </x:c>
      <x:c r="N2286" s="4" t="n">
        <x:f>IF(AND(I2286="Settled",ISNUMBER(K2286)),1,0)</x:f>
        <x:v>1</x:v>
      </x:c>
      <x:c r="O2286" s="4" t="n">
        <x:f>IF(N2286=1,IF(K2286&gt;Summary!$B$5,1,0),"")</x:f>
        <x:v>1</x:v>
      </x:c>
      <x:c r="P2286" s="12" t="n">
        <x:f>IF(AND(ISNUMBER(F2286),ISNUMBER(G2286),G2286&gt;0),F2286/G2286,"")</x:f>
        <x:v>8.799690481002825</x:v>
      </x:c>
      <x:c r="Q2286" s="14" t="d">
        <x:v>2025-08-01T00:00:00.000Z</x:v>
      </x:c>
      <x:c r="R2286" t="str">
        <x:v>P00089</x:v>
      </x:c>
      <x:c r="S2286" t="str">
        <x:v>I02285</x:v>
      </x:c>
      <x:c r="T2286" t="str">
        <x:v>R02</x:v>
      </x:c>
      <x:c r="U2286" t="n">
        <x:v>0</x:v>
      </x:c>
      <x:c r="V2286" t="n">
        <x:v>0</x:v>
      </x:c>
    </x:row>
    <x:row r="2287" ht="20" customHeight="1">
      <x:c r="A2287" s="4" t="str">
        <x:v>C02286</x:v>
      </x:c>
      <x:c r="B2287" s="4" t="str">
        <x:v>Motor</x:v>
      </x:c>
      <x:c r="C2287" s="4" t="str">
        <x:v>North</x:v>
      </x:c>
      <x:c r="D2287" s="4" t="str">
        <x:v>Collision</x:v>
      </x:c>
      <x:c r="E2287" s="4" t="str">
        <x:v>Low</x:v>
      </x:c>
      <x:c r="F2287" s="10" t="n">
        <x:v>52535.91</x:v>
      </x:c>
      <x:c r="G2287" s="10" t="n">
        <x:v>7027.63</x:v>
      </x:c>
      <x:c r="H2287" s="11" t="n">
        <x:v>1</x:v>
      </x:c>
      <x:c r="I2287" s="11" t="str">
        <x:v>Settled</x:v>
      </x:c>
      <x:c r="J2287" s="11" t="n">
        <x:v>4</x:v>
      </x:c>
      <x:c r="K2287" s="11" t="n">
        <x:v>24</x:v>
      </x:c>
      <x:c r="L2287" s="11" t="n">
        <x:v>0</x:v>
      </x:c>
      <x:c r="M2287" s="4" t="str">
        <x:v>2025-06</x:v>
      </x:c>
      <x:c r="N2287" s="4" t="n">
        <x:f>IF(AND(I2287="Settled",ISNUMBER(K2287)),1,0)</x:f>
        <x:v>1</x:v>
      </x:c>
      <x:c r="O2287" s="4" t="n">
        <x:f>IF(N2287=1,IF(K2287&gt;Summary!$B$5,1,0),"")</x:f>
        <x:v>0</x:v>
      </x:c>
      <x:c r="P2287" s="12" t="n">
        <x:f>IF(AND(ISNUMBER(F2287),ISNUMBER(G2287),G2287&gt;0),F2287/G2287,"")</x:f>
        <x:v>7.475622649456502</x:v>
      </x:c>
      <x:c r="Q2287" s="14" t="d">
        <x:v>2025-06-27T00:00:00.000Z</x:v>
      </x:c>
      <x:c r="R2287" t="str">
        <x:v>P00877</x:v>
      </x:c>
      <x:c r="S2287" t="str">
        <x:v>I02286</x:v>
      </x:c>
      <x:c r="T2287" t="str">
        <x:v>R02</x:v>
      </x:c>
      <x:c r="U2287" t="n">
        <x:v>0</x:v>
      </x:c>
      <x:c r="V2287" t="n">
        <x:v>0</x:v>
      </x:c>
    </x:row>
    <x:row r="2288" ht="20" customHeight="1">
      <x:c r="A2288" s="4" t="str">
        <x:v>C02287</x:v>
      </x:c>
      <x:c r="B2288" s="4" t="str">
        <x:v>Motor</x:v>
      </x:c>
      <x:c r="C2288" s="4" t="str">
        <x:v>North</x:v>
      </x:c>
      <x:c r="D2288" s="4" t="str">
        <x:v>Collision</x:v>
      </x:c>
      <x:c r="E2288" s="4" t="str">
        <x:v>Low</x:v>
      </x:c>
      <x:c r="F2288" s="10" t="n">
        <x:v>12727.34</x:v>
      </x:c>
      <x:c r="G2288" s="10" t="n">
        <x:v>11448.93</x:v>
      </x:c>
      <x:c r="H2288" s="11" t="n">
        <x:v>1</x:v>
      </x:c>
      <x:c r="I2288" s="11" t="str">
        <x:v>Settled</x:v>
      </x:c>
      <x:c r="J2288" s="11" t="n">
        <x:v>2</x:v>
      </x:c>
      <x:c r="K2288" s="11" t="n">
        <x:v>5</x:v>
      </x:c>
      <x:c r="L2288" s="11" t="n">
        <x:v>0</x:v>
      </x:c>
      <x:c r="M2288" s="4" t="str">
        <x:v>2025-09</x:v>
      </x:c>
      <x:c r="N2288" s="4" t="n">
        <x:f>IF(AND(I2288="Settled",ISNUMBER(K2288)),1,0)</x:f>
        <x:v>1</x:v>
      </x:c>
      <x:c r="O2288" s="4" t="n">
        <x:f>IF(N2288=1,IF(K2288&gt;Summary!$B$5,1,0),"")</x:f>
        <x:v>0</x:v>
      </x:c>
      <x:c r="P2288" s="12" t="n">
        <x:f>IF(AND(ISNUMBER(F2288),ISNUMBER(G2288),G2288&gt;0),F2288/G2288,"")</x:f>
        <x:v>1.1116619631703575</x:v>
      </x:c>
      <x:c r="Q2288" s="14" t="d">
        <x:v>2025-09-01T00:00:00.000Z</x:v>
      </x:c>
      <x:c r="R2288" t="str">
        <x:v>P00324</x:v>
      </x:c>
      <x:c r="S2288" t="str">
        <x:v>I02287</x:v>
      </x:c>
      <x:c r="T2288" t="str">
        <x:v>R02</x:v>
      </x:c>
      <x:c r="U2288" t="n">
        <x:v>0</x:v>
      </x:c>
      <x:c r="V2288" t="n">
        <x:v>0</x:v>
      </x:c>
    </x:row>
    <x:row r="2289" ht="20" customHeight="1">
      <x:c r="A2289" s="4" t="str">
        <x:v>C02288</x:v>
      </x:c>
      <x:c r="B2289" s="4" t="str">
        <x:v>Motor</x:v>
      </x:c>
      <x:c r="C2289" s="4" t="str">
        <x:v>Central</x:v>
      </x:c>
      <x:c r="D2289" s="4" t="str">
        <x:v>Collision</x:v>
      </x:c>
      <x:c r="E2289" s="4" t="str">
        <x:v>Low</x:v>
      </x:c>
      <x:c r="F2289" s="10" t="n">
        <x:v>39753.36</x:v>
      </x:c>
      <x:c r="G2289" s="10" t="n">
        <x:v>8641.25</x:v>
      </x:c>
      <x:c r="H2289" s="11" t="n">
        <x:v>6</x:v>
      </x:c>
      <x:c r="I2289" s="11" t="str">
        <x:v>Settled</x:v>
      </x:c>
      <x:c r="J2289" s="11" t="n">
        <x:v>3</x:v>
      </x:c>
      <x:c r="K2289" s="11" t="n">
        <x:v>19</x:v>
      </x:c>
      <x:c r="L2289" s="11" t="n">
        <x:v>0</x:v>
      </x:c>
      <x:c r="M2289" s="4" t="str">
        <x:v>2025-01</x:v>
      </x:c>
      <x:c r="N2289" s="4" t="n">
        <x:f>IF(AND(I2289="Settled",ISNUMBER(K2289)),1,0)</x:f>
        <x:v>1</x:v>
      </x:c>
      <x:c r="O2289" s="4" t="n">
        <x:f>IF(N2289=1,IF(K2289&gt;Summary!$B$5,1,0),"")</x:f>
        <x:v>0</x:v>
      </x:c>
      <x:c r="P2289" s="12" t="n">
        <x:f>IF(AND(ISNUMBER(F2289),ISNUMBER(G2289),G2289&gt;0),F2289/G2289,"")</x:f>
        <x:v>4.600417763633733</x:v>
      </x:c>
      <x:c r="Q2289" s="14" t="d">
        <x:v>2025-01-19T00:00:00.000Z</x:v>
      </x:c>
      <x:c r="R2289" t="str">
        <x:v>P00568</x:v>
      </x:c>
      <x:c r="S2289" t="str">
        <x:v>I02288</x:v>
      </x:c>
      <x:c r="T2289" t="str">
        <x:v>R05</x:v>
      </x:c>
      <x:c r="U2289" t="n">
        <x:v>0</x:v>
      </x:c>
      <x:c r="V2289" t="n">
        <x:v>0</x:v>
      </x:c>
    </x:row>
    <x:row r="2290" ht="20" customHeight="1">
      <x:c r="A2290" s="4" t="str">
        <x:v>C02289</x:v>
      </x:c>
      <x:c r="B2290" s="4" t="str">
        <x:v>Motor</x:v>
      </x:c>
      <x:c r="C2290" s="4" t="str">
        <x:v>South</x:v>
      </x:c>
      <x:c r="D2290" s="4" t="str">
        <x:v>Collision</x:v>
      </x:c>
      <x:c r="E2290" s="4" t="str">
        <x:v>High</x:v>
      </x:c>
      <x:c r="F2290" s="10" t="n">
        <x:v>108597.19</x:v>
      </x:c>
      <x:c r="G2290" s="10" t="n">
        <x:v>13577.24</x:v>
      </x:c>
      <x:c r="H2290" s="11" t="n">
        <x:v>9</x:v>
      </x:c>
      <x:c r="I2290" s="11" t="str">
        <x:v>Settled</x:v>
      </x:c>
      <x:c r="J2290" s="11" t="n">
        <x:v>5</x:v>
      </x:c>
      <x:c r="K2290" s="11" t="n">
        <x:v>36</x:v>
      </x:c>
      <x:c r="L2290" s="11" t="n">
        <x:v>1</x:v>
      </x:c>
      <x:c r="M2290" s="4" t="str">
        <x:v>2025-08</x:v>
      </x:c>
      <x:c r="N2290" s="4" t="n">
        <x:f>IF(AND(I2290="Settled",ISNUMBER(K2290)),1,0)</x:f>
        <x:v>1</x:v>
      </x:c>
      <x:c r="O2290" s="4" t="n">
        <x:f>IF(N2290=1,IF(K2290&gt;Summary!$B$5,1,0),"")</x:f>
        <x:v>1</x:v>
      </x:c>
      <x:c r="P2290" s="12" t="n">
        <x:f>IF(AND(ISNUMBER(F2290),ISNUMBER(G2290),G2290&gt;0),F2290/G2290,"")</x:f>
        <x:v>7.998473180116136</x:v>
      </x:c>
      <x:c r="Q2290" s="14" t="d">
        <x:v>2025-08-14T00:00:00.000Z</x:v>
      </x:c>
      <x:c r="R2290" t="str">
        <x:v>P00804</x:v>
      </x:c>
      <x:c r="S2290" t="str">
        <x:v>I02289</x:v>
      </x:c>
      <x:c r="T2290" t="str">
        <x:v>R01</x:v>
      </x:c>
      <x:c r="U2290" t="n">
        <x:v>0</x:v>
      </x:c>
      <x:c r="V2290" t="n">
        <x:v>0</x:v>
      </x:c>
    </x:row>
    <x:row r="2291" ht="20" customHeight="1">
      <x:c r="A2291" s="4" t="str">
        <x:v>C02290</x:v>
      </x:c>
      <x:c r="B2291" s="4" t="str">
        <x:v>Motor</x:v>
      </x:c>
      <x:c r="C2291" s="4" t="str">
        <x:v>West</x:v>
      </x:c>
      <x:c r="D2291" s="4" t="str">
        <x:v>Collision</x:v>
      </x:c>
      <x:c r="E2291" s="4" t="str">
        <x:v>Medium</x:v>
      </x:c>
      <x:c r="F2291" s="10" t="n">
        <x:v>81707.53</x:v>
      </x:c>
      <x:c r="G2291" s="10" t="n">
        <x:v>11518.62</x:v>
      </x:c>
      <x:c r="H2291" s="11" t="n">
        <x:v>3</x:v>
      </x:c>
      <x:c r="I2291" s="11" t="str">
        <x:v>Settled</x:v>
      </x:c>
      <x:c r="J2291" s="11" t="n">
        <x:v>2</x:v>
      </x:c>
      <x:c r="K2291" s="11" t="n">
        <x:v>21</x:v>
      </x:c>
      <x:c r="L2291" s="11" t="n">
        <x:v>0</x:v>
      </x:c>
      <x:c r="M2291" s="4" t="str">
        <x:v>2025-06</x:v>
      </x:c>
      <x:c r="N2291" s="4" t="n">
        <x:f>IF(AND(I2291="Settled",ISNUMBER(K2291)),1,0)</x:f>
        <x:v>1</x:v>
      </x:c>
      <x:c r="O2291" s="4" t="n">
        <x:f>IF(N2291=1,IF(K2291&gt;Summary!$B$5,1,0),"")</x:f>
        <x:v>0</x:v>
      </x:c>
      <x:c r="P2291" s="12" t="n">
        <x:f>IF(AND(ISNUMBER(F2291),ISNUMBER(G2291),G2291&gt;0),F2291/G2291,"")</x:f>
        <x:v>7.0935172789796</x:v>
      </x:c>
      <x:c r="Q2291" s="14" t="d">
        <x:v>2025-06-16T00:00:00.000Z</x:v>
      </x:c>
      <x:c r="R2291" t="str">
        <x:v>P01157</x:v>
      </x:c>
      <x:c r="S2291" t="str">
        <x:v>I02290</x:v>
      </x:c>
      <x:c r="T2291" t="str">
        <x:v>R03</x:v>
      </x:c>
      <x:c r="U2291" t="n">
        <x:v>0</x:v>
      </x:c>
      <x:c r="V2291" t="n">
        <x:v>0</x:v>
      </x:c>
    </x:row>
    <x:row r="2292" ht="20" customHeight="1">
      <x:c r="A2292" s="4" t="str">
        <x:v>C02291</x:v>
      </x:c>
      <x:c r="B2292" s="4" t="str">
        <x:v>Property</x:v>
      </x:c>
      <x:c r="C2292" s="4" t="str">
        <x:v>North</x:v>
      </x:c>
      <x:c r="D2292" s="4" t="str">
        <x:v>Flood</x:v>
      </x:c>
      <x:c r="E2292" s="4" t="str">
        <x:v>High</x:v>
      </x:c>
      <x:c r="F2292" s="10" t="n">
        <x:v>421770.05</x:v>
      </x:c>
      <x:c r="G2292" s="10" t="n">
        <x:v>18127.86</x:v>
      </x:c>
      <x:c r="H2292" s="11" t="n">
        <x:v>10</x:v>
      </x:c>
      <x:c r="I2292" s="11" t="str">
        <x:v>Settled</x:v>
      </x:c>
      <x:c r="J2292" s="11" t="n">
        <x:v>4</x:v>
      </x:c>
      <x:c r="K2292" s="11" t="n">
        <x:v>34</x:v>
      </x:c>
      <x:c r="L2292" s="11" t="n">
        <x:v>1</x:v>
      </x:c>
      <x:c r="M2292" s="4" t="str">
        <x:v>2025-01</x:v>
      </x:c>
      <x:c r="N2292" s="4" t="n">
        <x:f>IF(AND(I2292="Settled",ISNUMBER(K2292)),1,0)</x:f>
        <x:v>1</x:v>
      </x:c>
      <x:c r="O2292" s="4" t="n">
        <x:f>IF(N2292=1,IF(K2292&gt;Summary!$B$5,1,0),"")</x:f>
        <x:v>1</x:v>
      </x:c>
      <x:c r="P2292" s="12" t="n">
        <x:f>IF(AND(ISNUMBER(F2292),ISNUMBER(G2292),G2292&gt;0),F2292/G2292,"")</x:f>
        <x:v>23.266400446605388</x:v>
      </x:c>
      <x:c r="Q2292" s="14" t="d">
        <x:v>2025-01-14T00:00:00.000Z</x:v>
      </x:c>
      <x:c r="R2292" t="str">
        <x:v>P00446</x:v>
      </x:c>
      <x:c r="S2292" t="str">
        <x:v>I02291</x:v>
      </x:c>
      <x:c r="T2292" t="str">
        <x:v>R02</x:v>
      </x:c>
      <x:c r="U2292" t="n">
        <x:v>0</x:v>
      </x:c>
      <x:c r="V2292" t="n">
        <x:v>0</x:v>
      </x:c>
    </x:row>
    <x:row r="2293" ht="20" customHeight="1">
      <x:c r="A2293" s="4" t="str">
        <x:v>C02292</x:v>
      </x:c>
      <x:c r="B2293" s="4" t="str">
        <x:v>Motor</x:v>
      </x:c>
      <x:c r="C2293" s="4" t="str">
        <x:v>South</x:v>
      </x:c>
      <x:c r="D2293" s="4" t="str">
        <x:v>Collision</x:v>
      </x:c>
      <x:c r="E2293" s="4" t="str">
        <x:v>Low</x:v>
      </x:c>
      <x:c r="F2293" s="10" t="n">
        <x:v>9837.87</x:v>
      </x:c>
      <x:c r="G2293" s="10" t="n">
        <x:v>8289.3</x:v>
      </x:c>
      <x:c r="H2293" s="11" t="n">
        <x:v>4</x:v>
      </x:c>
      <x:c r="I2293" s="11" t="str">
        <x:v>Settled</x:v>
      </x:c>
      <x:c r="J2293" s="11" t="n">
        <x:v>3</x:v>
      </x:c>
      <x:c r="K2293" s="11" t="n">
        <x:v>15</x:v>
      </x:c>
      <x:c r="L2293" s="11" t="n">
        <x:v>0</x:v>
      </x:c>
      <x:c r="M2293" s="4" t="str">
        <x:v>2025-10</x:v>
      </x:c>
      <x:c r="N2293" s="4" t="n">
        <x:f>IF(AND(I2293="Settled",ISNUMBER(K2293)),1,0)</x:f>
        <x:v>1</x:v>
      </x:c>
      <x:c r="O2293" s="4" t="n">
        <x:f>IF(N2293=1,IF(K2293&gt;Summary!$B$5,1,0),"")</x:f>
        <x:v>0</x:v>
      </x:c>
      <x:c r="P2293" s="12" t="n">
        <x:f>IF(AND(ISNUMBER(F2293),ISNUMBER(G2293),G2293&gt;0),F2293/G2293,"")</x:f>
        <x:v>1.1868155332778403</x:v>
      </x:c>
      <x:c r="Q2293" s="14" t="d">
        <x:v>2025-10-20T00:00:00.000Z</x:v>
      </x:c>
      <x:c r="R2293" t="str">
        <x:v>P00610</x:v>
      </x:c>
      <x:c r="S2293" t="str">
        <x:v>I02292</x:v>
      </x:c>
      <x:c r="T2293" t="str">
        <x:v>R01</x:v>
      </x:c>
      <x:c r="U2293" t="n">
        <x:v>0</x:v>
      </x:c>
      <x:c r="V2293" t="n">
        <x:v>0</x:v>
      </x:c>
    </x:row>
    <x:row r="2294" ht="20" customHeight="1">
      <x:c r="A2294" s="4" t="str">
        <x:v>C02293</x:v>
      </x:c>
      <x:c r="B2294" s="4" t="str">
        <x:v>Motor</x:v>
      </x:c>
      <x:c r="C2294" s="4" t="str">
        <x:v>North</x:v>
      </x:c>
      <x:c r="D2294" s="4" t="str">
        <x:v>Collision</x:v>
      </x:c>
      <x:c r="E2294" s="4" t="str">
        <x:v>High</x:v>
      </x:c>
      <x:c r="F2294" s="10" t="n">
        <x:v>142291.99</x:v>
      </x:c>
      <x:c r="G2294" s="10" t="n">
        <x:v>12417.72</x:v>
      </x:c>
      <x:c r="H2294" s="11" t="n">
        <x:v>2</x:v>
      </x:c>
      <x:c r="I2294" s="11" t="str">
        <x:v>Settled</x:v>
      </x:c>
      <x:c r="J2294" s="11" t="n">
        <x:v>6</x:v>
      </x:c>
      <x:c r="K2294" s="11" t="n">
        <x:v>39</x:v>
      </x:c>
      <x:c r="L2294" s="11" t="n">
        <x:v>1</x:v>
      </x:c>
      <x:c r="M2294" s="4" t="str">
        <x:v>2025-02</x:v>
      </x:c>
      <x:c r="N2294" s="4" t="n">
        <x:f>IF(AND(I2294="Settled",ISNUMBER(K2294)),1,0)</x:f>
        <x:v>1</x:v>
      </x:c>
      <x:c r="O2294" s="4" t="n">
        <x:f>IF(N2294=1,IF(K2294&gt;Summary!$B$5,1,0),"")</x:f>
        <x:v>1</x:v>
      </x:c>
      <x:c r="P2294" s="12" t="n">
        <x:f>IF(AND(ISNUMBER(F2294),ISNUMBER(G2294),G2294&gt;0),F2294/G2294,"")</x:f>
        <x:v>11.458785509739307</x:v>
      </x:c>
      <x:c r="Q2294" s="14" t="d">
        <x:v>2025-02-25T00:00:00.000Z</x:v>
      </x:c>
      <x:c r="R2294" t="str">
        <x:v>P00109</x:v>
      </x:c>
      <x:c r="S2294" t="str">
        <x:v>I02293</x:v>
      </x:c>
      <x:c r="T2294" t="str">
        <x:v>R02</x:v>
      </x:c>
      <x:c r="U2294" t="n">
        <x:v>0</x:v>
      </x:c>
      <x:c r="V2294" t="n">
        <x:v>0</x:v>
      </x:c>
    </x:row>
    <x:row r="2295" ht="20" customHeight="1">
      <x:c r="A2295" s="4" t="str">
        <x:v>C02294</x:v>
      </x:c>
      <x:c r="B2295" s="4" t="str">
        <x:v>Motor</x:v>
      </x:c>
      <x:c r="C2295" s="4" t="str">
        <x:v>North</x:v>
      </x:c>
      <x:c r="D2295" s="4" t="str">
        <x:v>Collision</x:v>
      </x:c>
      <x:c r="E2295" s="4" t="str">
        <x:v>Low</x:v>
      </x:c>
      <x:c r="F2295" s="10" t="n">
        <x:v>34279.66</x:v>
      </x:c>
      <x:c r="G2295" s="10" t="n">
        <x:v>12717.94</x:v>
      </x:c>
      <x:c r="H2295" s="11" t="n">
        <x:v>6</x:v>
      </x:c>
      <x:c r="I2295" s="11" t="str">
        <x:v>Pending</x:v>
      </x:c>
      <x:c r="J2295" s="11" t="n">
        <x:v>3</x:v>
      </x:c>
      <x:c r="K2295" s="11"/>
      <x:c r="L2295" s="11" t="n">
        <x:v>0</x:v>
      </x:c>
      <x:c r="M2295" s="4" t="str">
        <x:v>2025-08</x:v>
      </x:c>
      <x:c r="N2295" s="4" t="n">
        <x:f>IF(AND(I2295="Settled",ISNUMBER(K2295)),1,0)</x:f>
        <x:v>0</x:v>
      </x:c>
      <x:c r="O2295" s="4" t="str">
        <x:f>IF(N2295=1,IF(K2295&gt;Summary!$B$5,1,0),"")</x:f>
      </x:c>
      <x:c r="P2295" s="12" t="n">
        <x:f>IF(AND(ISNUMBER(F2295),ISNUMBER(G2295),G2295&gt;0),F2295/G2295,"")</x:f>
        <x:v>2.695378339573862</x:v>
      </x:c>
      <x:c r="Q2295" s="14" t="d">
        <x:v>2025-08-04T00:00:00.000Z</x:v>
      </x:c>
      <x:c r="R2295" t="str">
        <x:v>P00615</x:v>
      </x:c>
      <x:c r="S2295" t="str">
        <x:v>I02294</x:v>
      </x:c>
      <x:c r="T2295" t="str">
        <x:v>R02</x:v>
      </x:c>
      <x:c r="U2295" t="n">
        <x:v>0</x:v>
      </x:c>
      <x:c r="V2295" t="n">
        <x:v>0</x:v>
      </x:c>
    </x:row>
    <x:row r="2296" ht="20" customHeight="1">
      <x:c r="A2296" s="4" t="str">
        <x:v>C02295</x:v>
      </x:c>
      <x:c r="B2296" s="4" t="str">
        <x:v>Motor</x:v>
      </x:c>
      <x:c r="C2296" s="4" t="str">
        <x:v>South</x:v>
      </x:c>
      <x:c r="D2296" s="4" t="str">
        <x:v>Glass Damage</x:v>
      </x:c>
      <x:c r="E2296" s="4" t="str">
        <x:v>Low</x:v>
      </x:c>
      <x:c r="F2296" s="10" t="n">
        <x:v>4874.61</x:v>
      </x:c>
      <x:c r="G2296" s="10" t="n">
        <x:v>20332.61</x:v>
      </x:c>
      <x:c r="H2296" s="11" t="n">
        <x:v>1</x:v>
      </x:c>
      <x:c r="I2296" s="11" t="str">
        <x:v>Settled</x:v>
      </x:c>
      <x:c r="J2296" s="11" t="n">
        <x:v>3</x:v>
      </x:c>
      <x:c r="K2296" s="11" t="n">
        <x:v>22</x:v>
      </x:c>
      <x:c r="L2296" s="11" t="n">
        <x:v>0</x:v>
      </x:c>
      <x:c r="M2296" s="4" t="str">
        <x:v>2025-11</x:v>
      </x:c>
      <x:c r="N2296" s="4" t="n">
        <x:f>IF(AND(I2296="Settled",ISNUMBER(K2296)),1,0)</x:f>
        <x:v>1</x:v>
      </x:c>
      <x:c r="O2296" s="4" t="n">
        <x:f>IF(N2296=1,IF(K2296&gt;Summary!$B$5,1,0),"")</x:f>
        <x:v>0</x:v>
      </x:c>
      <x:c r="P2296" s="12" t="n">
        <x:f>IF(AND(ISNUMBER(F2296),ISNUMBER(G2296),G2296&gt;0),F2296/G2296,"")</x:f>
        <x:v>0.23974344661113353</x:v>
      </x:c>
      <x:c r="Q2296" s="14" t="d">
        <x:v>2025-11-07T00:00:00.000Z</x:v>
      </x:c>
      <x:c r="R2296" t="str">
        <x:v>P00929</x:v>
      </x:c>
      <x:c r="S2296" t="str">
        <x:v>I02295</x:v>
      </x:c>
      <x:c r="T2296" t="str">
        <x:v>R01</x:v>
      </x:c>
      <x:c r="U2296" t="n">
        <x:v>0</x:v>
      </x:c>
      <x:c r="V2296" t="n">
        <x:v>0</x:v>
      </x:c>
    </x:row>
    <x:row r="2297" ht="20" customHeight="1">
      <x:c r="A2297" s="4" t="str">
        <x:v>C02296</x:v>
      </x:c>
      <x:c r="B2297" s="4" t="str">
        <x:v>Motor</x:v>
      </x:c>
      <x:c r="C2297" s="4" t="str">
        <x:v>East</x:v>
      </x:c>
      <x:c r="D2297" s="4" t="str">
        <x:v>Collision</x:v>
      </x:c>
      <x:c r="E2297" s="4" t="str">
        <x:v>High</x:v>
      </x:c>
      <x:c r="F2297" s="10" t="n">
        <x:v>91828.39</x:v>
      </x:c>
      <x:c r="G2297" s="10" t="n">
        <x:v>27154.22</x:v>
      </x:c>
      <x:c r="H2297" s="11" t="n">
        <x:v>8</x:v>
      </x:c>
      <x:c r="I2297" s="11" t="str">
        <x:v>Settled</x:v>
      </x:c>
      <x:c r="J2297" s="11" t="n">
        <x:v>6</x:v>
      </x:c>
      <x:c r="K2297" s="11" t="n">
        <x:v>35</x:v>
      </x:c>
      <x:c r="L2297" s="11" t="n">
        <x:v>1</x:v>
      </x:c>
      <x:c r="M2297" s="4" t="str">
        <x:v>2025-12</x:v>
      </x:c>
      <x:c r="N2297" s="4" t="n">
        <x:f>IF(AND(I2297="Settled",ISNUMBER(K2297)),1,0)</x:f>
        <x:v>1</x:v>
      </x:c>
      <x:c r="O2297" s="4" t="n">
        <x:f>IF(N2297=1,IF(K2297&gt;Summary!$B$5,1,0),"")</x:f>
        <x:v>1</x:v>
      </x:c>
      <x:c r="P2297" s="12" t="n">
        <x:f>IF(AND(ISNUMBER(F2297),ISNUMBER(G2297),G2297&gt;0),F2297/G2297,"")</x:f>
        <x:v>3.3817355092504955</x:v>
      </x:c>
      <x:c r="Q2297" s="14" t="d">
        <x:v>2025-12-03T00:00:00.000Z</x:v>
      </x:c>
      <x:c r="R2297" t="str">
        <x:v>P00988</x:v>
      </x:c>
      <x:c r="S2297" t="str">
        <x:v>I02296</x:v>
      </x:c>
      <x:c r="T2297" t="str">
        <x:v>R04</x:v>
      </x:c>
      <x:c r="U2297" t="n">
        <x:v>0</x:v>
      </x:c>
      <x:c r="V2297" t="n">
        <x:v>0</x:v>
      </x:c>
    </x:row>
    <x:row r="2298" ht="20" customHeight="1">
      <x:c r="A2298" s="4" t="str">
        <x:v>C02297</x:v>
      </x:c>
      <x:c r="B2298" s="4" t="str">
        <x:v>Motor</x:v>
      </x:c>
      <x:c r="C2298" s="4" t="str">
        <x:v>South</x:v>
      </x:c>
      <x:c r="D2298" s="4" t="str">
        <x:v>Collision</x:v>
      </x:c>
      <x:c r="E2298" s="4" t="str">
        <x:v>Unknown</x:v>
      </x:c>
      <x:c r="F2298" s="10" t="n">
        <x:v>8306.21</x:v>
      </x:c>
      <x:c r="G2298" s="10" t="n">
        <x:v>8820.75</x:v>
      </x:c>
      <x:c r="H2298" s="11" t="n">
        <x:v>10</x:v>
      </x:c>
      <x:c r="I2298" s="11" t="str">
        <x:v>Settled</x:v>
      </x:c>
      <x:c r="J2298" s="11" t="n">
        <x:v>3</x:v>
      </x:c>
      <x:c r="K2298" s="11" t="n">
        <x:v>14</x:v>
      </x:c>
      <x:c r="L2298" s="11" t="n">
        <x:v>0</x:v>
      </x:c>
      <x:c r="M2298" s="4" t="str">
        <x:v>2025-08</x:v>
      </x:c>
      <x:c r="N2298" s="4" t="n">
        <x:f>IF(AND(I2298="Settled",ISNUMBER(K2298)),1,0)</x:f>
        <x:v>1</x:v>
      </x:c>
      <x:c r="O2298" s="4" t="n">
        <x:f>IF(N2298=1,IF(K2298&gt;Summary!$B$5,1,0),"")</x:f>
        <x:v>0</x:v>
      </x:c>
      <x:c r="P2298" s="12" t="n">
        <x:f>IF(AND(ISNUMBER(F2298),ISNUMBER(G2298),G2298&gt;0),F2298/G2298,"")</x:f>
        <x:v>0.9416670918005837</x:v>
      </x:c>
      <x:c r="Q2298" s="14" t="d">
        <x:v>2025-08-18T00:00:00.000Z</x:v>
      </x:c>
      <x:c r="R2298" t="str">
        <x:v>P00470</x:v>
      </x:c>
      <x:c r="S2298" t="str">
        <x:v>I02297</x:v>
      </x:c>
      <x:c r="T2298" t="str">
        <x:v>R01</x:v>
      </x:c>
      <x:c r="U2298" t="n">
        <x:v>0</x:v>
      </x:c>
      <x:c r="V2298" t="n">
        <x:v>0</x:v>
      </x:c>
    </x:row>
    <x:row r="2299" ht="20" customHeight="1">
      <x:c r="A2299" s="4" t="str">
        <x:v>C02298</x:v>
      </x:c>
      <x:c r="B2299" s="4" t="str">
        <x:v>Motor</x:v>
      </x:c>
      <x:c r="C2299" s="4" t="str">
        <x:v>North</x:v>
      </x:c>
      <x:c r="D2299" s="4" t="str">
        <x:v>Collision</x:v>
      </x:c>
      <x:c r="E2299" s="4" t="str">
        <x:v>Medium</x:v>
      </x:c>
      <x:c r="F2299" s="10" t="n">
        <x:v>67000.94</x:v>
      </x:c>
      <x:c r="G2299" s="10" t="n">
        <x:v>4954.66</x:v>
      </x:c>
      <x:c r="H2299" s="11" t="n">
        <x:v>1</x:v>
      </x:c>
      <x:c r="I2299" s="11" t="str">
        <x:v>Settled</x:v>
      </x:c>
      <x:c r="J2299" s="11" t="n">
        <x:v>4</x:v>
      </x:c>
      <x:c r="K2299" s="11" t="n">
        <x:v>13</x:v>
      </x:c>
      <x:c r="L2299" s="11" t="n">
        <x:v>0</x:v>
      </x:c>
      <x:c r="M2299" s="4" t="str">
        <x:v>2025-09</x:v>
      </x:c>
      <x:c r="N2299" s="4" t="n">
        <x:f>IF(AND(I2299="Settled",ISNUMBER(K2299)),1,0)</x:f>
        <x:v>1</x:v>
      </x:c>
      <x:c r="O2299" s="4" t="n">
        <x:f>IF(N2299=1,IF(K2299&gt;Summary!$B$5,1,0),"")</x:f>
        <x:v>0</x:v>
      </x:c>
      <x:c r="P2299" s="12" t="n">
        <x:f>IF(AND(ISNUMBER(F2299),ISNUMBER(G2299),G2299&gt;0),F2299/G2299,"")</x:f>
        <x:v>13.52281286707867</x:v>
      </x:c>
      <x:c r="Q2299" s="14" t="d">
        <x:v>2025-09-19T00:00:00.000Z</x:v>
      </x:c>
      <x:c r="R2299" t="str">
        <x:v>P00098</x:v>
      </x:c>
      <x:c r="S2299" t="str">
        <x:v>I02298</x:v>
      </x:c>
      <x:c r="T2299" t="str">
        <x:v>R02</x:v>
      </x:c>
      <x:c r="U2299" t="n">
        <x:v>0</x:v>
      </x:c>
      <x:c r="V2299" t="n">
        <x:v>0</x:v>
      </x:c>
    </x:row>
    <x:row r="2300" ht="20" customHeight="1">
      <x:c r="A2300" s="4" t="str">
        <x:v>C02299</x:v>
      </x:c>
      <x:c r="B2300" s="4" t="str">
        <x:v>Motor</x:v>
      </x:c>
      <x:c r="C2300" s="4" t="str">
        <x:v>North</x:v>
      </x:c>
      <x:c r="D2300" s="4" t="str">
        <x:v>Theft</x:v>
      </x:c>
      <x:c r="E2300" s="4" t="str">
        <x:v>High</x:v>
      </x:c>
      <x:c r="F2300" s="10" t="n">
        <x:v>188709.87</x:v>
      </x:c>
      <x:c r="G2300" s="10" t="n">
        <x:v>10763.1</x:v>
      </x:c>
      <x:c r="H2300" s="11" t="n">
        <x:v>3</x:v>
      </x:c>
      <x:c r="I2300" s="11" t="str">
        <x:v>Settled</x:v>
      </x:c>
      <x:c r="J2300" s="11" t="n">
        <x:v>6</x:v>
      </x:c>
      <x:c r="K2300" s="11" t="n">
        <x:v>33</x:v>
      </x:c>
      <x:c r="L2300" s="11" t="n">
        <x:v>1</x:v>
      </x:c>
      <x:c r="M2300" s="4" t="str">
        <x:v>2025-08</x:v>
      </x:c>
      <x:c r="N2300" s="4" t="n">
        <x:f>IF(AND(I2300="Settled",ISNUMBER(K2300)),1,0)</x:f>
        <x:v>1</x:v>
      </x:c>
      <x:c r="O2300" s="4" t="n">
        <x:f>IF(N2300=1,IF(K2300&gt;Summary!$B$5,1,0),"")</x:f>
        <x:v>1</x:v>
      </x:c>
      <x:c r="P2300" s="12" t="n">
        <x:f>IF(AND(ISNUMBER(F2300),ISNUMBER(G2300),G2300&gt;0),F2300/G2300,"")</x:f>
        <x:v>17.53304066672241</x:v>
      </x:c>
      <x:c r="Q2300" s="14" t="d">
        <x:v>2025-08-02T00:00:00.000Z</x:v>
      </x:c>
      <x:c r="R2300" t="str">
        <x:v>P00924</x:v>
      </x:c>
      <x:c r="S2300" t="str">
        <x:v>I02299</x:v>
      </x:c>
      <x:c r="T2300" t="str">
        <x:v>R02</x:v>
      </x:c>
      <x:c r="U2300" t="n">
        <x:v>0</x:v>
      </x:c>
      <x:c r="V2300" t="n">
        <x:v>0</x:v>
      </x:c>
    </x:row>
    <x:row r="2301" ht="20" customHeight="1">
      <x:c r="A2301" s="4" t="str">
        <x:v>C02300</x:v>
      </x:c>
      <x:c r="B2301" s="4" t="str">
        <x:v>Property</x:v>
      </x:c>
      <x:c r="C2301" s="4" t="str">
        <x:v>South</x:v>
      </x:c>
      <x:c r="D2301" s="4" t="str">
        <x:v>Flood</x:v>
      </x:c>
      <x:c r="E2301" s="4" t="str">
        <x:v>Medium</x:v>
      </x:c>
      <x:c r="F2301" s="10" t="n">
        <x:v>72026.01</x:v>
      </x:c>
      <x:c r="G2301" s="10" t="n">
        <x:v>15870.67</x:v>
      </x:c>
      <x:c r="H2301" s="11" t="n">
        <x:v>3</x:v>
      </x:c>
      <x:c r="I2301" s="11" t="str">
        <x:v>Settled</x:v>
      </x:c>
      <x:c r="J2301" s="11" t="n">
        <x:v>2</x:v>
      </x:c>
      <x:c r="K2301" s="11" t="n">
        <x:v>14</x:v>
      </x:c>
      <x:c r="L2301" s="11" t="n">
        <x:v>0</x:v>
      </x:c>
      <x:c r="M2301" s="4" t="str">
        <x:v>2025-10</x:v>
      </x:c>
      <x:c r="N2301" s="4" t="n">
        <x:f>IF(AND(I2301="Settled",ISNUMBER(K2301)),1,0)</x:f>
        <x:v>1</x:v>
      </x:c>
      <x:c r="O2301" s="4" t="n">
        <x:f>IF(N2301=1,IF(K2301&gt;Summary!$B$5,1,0),"")</x:f>
        <x:v>0</x:v>
      </x:c>
      <x:c r="P2301" s="12" t="n">
        <x:f>IF(AND(ISNUMBER(F2301),ISNUMBER(G2301),G2301&gt;0),F2301/G2301,"")</x:f>
        <x:v>4.538309346738354</x:v>
      </x:c>
      <x:c r="Q2301" s="14" t="d">
        <x:v>2025-10-11T00:00:00.000Z</x:v>
      </x:c>
      <x:c r="R2301" t="str">
        <x:v>P01049</x:v>
      </x:c>
      <x:c r="S2301" t="str">
        <x:v>I02300</x:v>
      </x:c>
      <x:c r="T2301" t="str">
        <x:v>R01</x:v>
      </x:c>
      <x:c r="U2301" t="n">
        <x:v>0</x:v>
      </x:c>
      <x:c r="V2301" t="n">
        <x:v>0</x:v>
      </x:c>
    </x:row>
    <x:row r="2302" ht="20" customHeight="1">
      <x:c r="A2302" s="4" t="str">
        <x:v>C02301</x:v>
      </x:c>
      <x:c r="B2302" s="4" t="str">
        <x:v>Property</x:v>
      </x:c>
      <x:c r="C2302" s="4" t="str">
        <x:v>West</x:v>
      </x:c>
      <x:c r="D2302" s="4" t="str">
        <x:v>Water Damage</x:v>
      </x:c>
      <x:c r="E2302" s="4" t="str">
        <x:v>Medium</x:v>
      </x:c>
      <x:c r="F2302" s="10" t="n">
        <x:v>46146.75</x:v>
      </x:c>
      <x:c r="G2302" s="10" t="n">
        <x:v>8869.77</x:v>
      </x:c>
      <x:c r="H2302" s="11" t="n">
        <x:v>9</x:v>
      </x:c>
      <x:c r="I2302" s="11" t="str">
        <x:v>Settled</x:v>
      </x:c>
      <x:c r="J2302" s="11" t="n">
        <x:v>3</x:v>
      </x:c>
      <x:c r="K2302" s="11" t="n">
        <x:v>14</x:v>
      </x:c>
      <x:c r="L2302" s="11" t="n">
        <x:v>0</x:v>
      </x:c>
      <x:c r="M2302" s="4" t="str">
        <x:v>2025-12</x:v>
      </x:c>
      <x:c r="N2302" s="4" t="n">
        <x:f>IF(AND(I2302="Settled",ISNUMBER(K2302)),1,0)</x:f>
        <x:v>1</x:v>
      </x:c>
      <x:c r="O2302" s="4" t="n">
        <x:f>IF(N2302=1,IF(K2302&gt;Summary!$B$5,1,0),"")</x:f>
        <x:v>0</x:v>
      </x:c>
      <x:c r="P2302" s="12" t="n">
        <x:f>IF(AND(ISNUMBER(F2302),ISNUMBER(G2302),G2302&gt;0),F2302/G2302,"")</x:f>
        <x:v>5.2026997317856045</x:v>
      </x:c>
      <x:c r="Q2302" s="14" t="d">
        <x:v>2025-12-23T00:00:00.000Z</x:v>
      </x:c>
      <x:c r="R2302" t="str">
        <x:v>P00137</x:v>
      </x:c>
      <x:c r="S2302" t="str">
        <x:v>I02301</x:v>
      </x:c>
      <x:c r="T2302" t="str">
        <x:v>R03</x:v>
      </x:c>
      <x:c r="U2302" t="n">
        <x:v>0</x:v>
      </x:c>
      <x:c r="V2302" t="n">
        <x:v>0</x:v>
      </x:c>
    </x:row>
    <x:row r="2303" ht="20" customHeight="1">
      <x:c r="A2303" s="4" t="str">
        <x:v>C02302</x:v>
      </x:c>
      <x:c r="B2303" s="4" t="str">
        <x:v>Motor</x:v>
      </x:c>
      <x:c r="C2303" s="4" t="str">
        <x:v>South</x:v>
      </x:c>
      <x:c r="D2303" s="4" t="str">
        <x:v>Theft</x:v>
      </x:c>
      <x:c r="E2303" s="4" t="str">
        <x:v>Low</x:v>
      </x:c>
      <x:c r="F2303" s="10" t="n">
        <x:v>34343.04</x:v>
      </x:c>
      <x:c r="G2303" s="10" t="n">
        <x:v>9186.55</x:v>
      </x:c>
      <x:c r="H2303" s="11" t="n">
        <x:v>9</x:v>
      </x:c>
      <x:c r="I2303" s="11" t="str">
        <x:v>Settled</x:v>
      </x:c>
      <x:c r="J2303" s="11" t="n">
        <x:v>5</x:v>
      </x:c>
      <x:c r="K2303" s="11" t="n">
        <x:v>22</x:v>
      </x:c>
      <x:c r="L2303" s="11" t="n">
        <x:v>1</x:v>
      </x:c>
      <x:c r="M2303" s="4" t="str">
        <x:v>2025-06</x:v>
      </x:c>
      <x:c r="N2303" s="4" t="n">
        <x:f>IF(AND(I2303="Settled",ISNUMBER(K2303)),1,0)</x:f>
        <x:v>1</x:v>
      </x:c>
      <x:c r="O2303" s="4" t="n">
        <x:f>IF(N2303=1,IF(K2303&gt;Summary!$B$5,1,0),"")</x:f>
        <x:v>0</x:v>
      </x:c>
      <x:c r="P2303" s="12" t="n">
        <x:f>IF(AND(ISNUMBER(F2303),ISNUMBER(G2303),G2303&gt;0),F2303/G2303,"")</x:f>
        <x:v>3.7384045152968204</x:v>
      </x:c>
      <x:c r="Q2303" s="14" t="d">
        <x:v>2025-06-17T00:00:00.000Z</x:v>
      </x:c>
      <x:c r="R2303" t="str">
        <x:v>P00808</x:v>
      </x:c>
      <x:c r="S2303" t="str">
        <x:v>I02302</x:v>
      </x:c>
      <x:c r="T2303" t="str">
        <x:v>R01</x:v>
      </x:c>
      <x:c r="U2303" t="n">
        <x:v>0</x:v>
      </x:c>
      <x:c r="V2303" t="n">
        <x:v>0</x:v>
      </x:c>
    </x:row>
    <x:row r="2304" ht="20" customHeight="1">
      <x:c r="A2304" s="4" t="str">
        <x:v>C02303</x:v>
      </x:c>
      <x:c r="B2304" s="4" t="str">
        <x:v>Motor</x:v>
      </x:c>
      <x:c r="C2304" s="4" t="str">
        <x:v>South</x:v>
      </x:c>
      <x:c r="D2304" s="4" t="str">
        <x:v>Collision</x:v>
      </x:c>
      <x:c r="E2304" s="4" t="str">
        <x:v>Low</x:v>
      </x:c>
      <x:c r="F2304" s="10" t="n">
        <x:v>14500.3</x:v>
      </x:c>
      <x:c r="G2304" s="10" t="n">
        <x:v>14595.17</x:v>
      </x:c>
      <x:c r="H2304" s="11" t="n">
        <x:v>9</x:v>
      </x:c>
      <x:c r="I2304" s="11" t="str">
        <x:v>Settled</x:v>
      </x:c>
      <x:c r="J2304" s="11" t="n">
        <x:v>2</x:v>
      </x:c>
      <x:c r="K2304" s="11" t="n">
        <x:v>11</x:v>
      </x:c>
      <x:c r="L2304" s="11" t="n">
        <x:v>0</x:v>
      </x:c>
      <x:c r="M2304" s="4" t="str">
        <x:v>2025-05</x:v>
      </x:c>
      <x:c r="N2304" s="4" t="n">
        <x:f>IF(AND(I2304="Settled",ISNUMBER(K2304)),1,0)</x:f>
        <x:v>1</x:v>
      </x:c>
      <x:c r="O2304" s="4" t="n">
        <x:f>IF(N2304=1,IF(K2304&gt;Summary!$B$5,1,0),"")</x:f>
        <x:v>0</x:v>
      </x:c>
      <x:c r="P2304" s="12" t="n">
        <x:f>IF(AND(ISNUMBER(F2304),ISNUMBER(G2304),G2304&gt;0),F2304/G2304,"")</x:f>
        <x:v>0.9934999044204349</x:v>
      </x:c>
      <x:c r="Q2304" s="14" t="d">
        <x:v>2025-05-31T00:00:00.000Z</x:v>
      </x:c>
      <x:c r="R2304" t="str">
        <x:v>P00153</x:v>
      </x:c>
      <x:c r="S2304" t="str">
        <x:v>I02303</x:v>
      </x:c>
      <x:c r="T2304" t="str">
        <x:v>R01</x:v>
      </x:c>
      <x:c r="U2304" t="n">
        <x:v>0</x:v>
      </x:c>
      <x:c r="V2304" t="n">
        <x:v>0</x:v>
      </x:c>
    </x:row>
    <x:row r="2305" ht="20" customHeight="1">
      <x:c r="A2305" s="4" t="str">
        <x:v>C02304</x:v>
      </x:c>
      <x:c r="B2305" s="4" t="str">
        <x:v>Motor</x:v>
      </x:c>
      <x:c r="C2305" s="4" t="str">
        <x:v>Central</x:v>
      </x:c>
      <x:c r="D2305" s="4" t="str">
        <x:v>Collision</x:v>
      </x:c>
      <x:c r="E2305" s="4" t="str">
        <x:v>High</x:v>
      </x:c>
      <x:c r="F2305" s="10" t="n">
        <x:v>105305.74</x:v>
      </x:c>
      <x:c r="G2305" s="10" t="n">
        <x:v>13444.85</x:v>
      </x:c>
      <x:c r="H2305" s="11" t="n">
        <x:v>8</x:v>
      </x:c>
      <x:c r="I2305" s="11" t="str">
        <x:v>Settled</x:v>
      </x:c>
      <x:c r="J2305" s="11" t="n">
        <x:v>4</x:v>
      </x:c>
      <x:c r="K2305" s="11" t="n">
        <x:v>28</x:v>
      </x:c>
      <x:c r="L2305" s="11" t="n">
        <x:v>1</x:v>
      </x:c>
      <x:c r="M2305" s="4" t="str">
        <x:v>2025-03</x:v>
      </x:c>
      <x:c r="N2305" s="4" t="n">
        <x:f>IF(AND(I2305="Settled",ISNUMBER(K2305)),1,0)</x:f>
        <x:v>1</x:v>
      </x:c>
      <x:c r="O2305" s="4" t="n">
        <x:f>IF(N2305=1,IF(K2305&gt;Summary!$B$5,1,0),"")</x:f>
        <x:v>0</x:v>
      </x:c>
      <x:c r="P2305" s="12" t="n">
        <x:f>IF(AND(ISNUMBER(F2305),ISNUMBER(G2305),G2305&gt;0),F2305/G2305,"")</x:f>
        <x:v>7.832422079829824</x:v>
      </x:c>
      <x:c r="Q2305" s="14" t="d">
        <x:v>2025-03-05T00:00:00.000Z</x:v>
      </x:c>
      <x:c r="R2305" t="str">
        <x:v>P00725</x:v>
      </x:c>
      <x:c r="S2305" t="str">
        <x:v>I02304</x:v>
      </x:c>
      <x:c r="T2305" t="str">
        <x:v>R05</x:v>
      </x:c>
      <x:c r="U2305" t="n">
        <x:v>0</x:v>
      </x:c>
      <x:c r="V2305" t="n">
        <x:v>0</x:v>
      </x:c>
    </x:row>
    <x:row r="2306" ht="20" customHeight="1">
      <x:c r="A2306" s="4" t="str">
        <x:v>C02305</x:v>
      </x:c>
      <x:c r="B2306" s="4" t="str">
        <x:v>Motor</x:v>
      </x:c>
      <x:c r="C2306" s="4" t="str">
        <x:v>South</x:v>
      </x:c>
      <x:c r="D2306" s="4" t="str">
        <x:v>Theft</x:v>
      </x:c>
      <x:c r="E2306" s="4" t="str">
        <x:v>Low</x:v>
      </x:c>
      <x:c r="F2306" s="10" t="n">
        <x:v>12048.74</x:v>
      </x:c>
      <x:c r="G2306" s="10" t="n">
        <x:v>17110.67</x:v>
      </x:c>
      <x:c r="H2306" s="11" t="n">
        <x:v>9</x:v>
      </x:c>
      <x:c r="I2306" s="11" t="str">
        <x:v>Settled</x:v>
      </x:c>
      <x:c r="J2306" s="11" t="n">
        <x:v>5</x:v>
      </x:c>
      <x:c r="K2306" s="11" t="n">
        <x:v>28</x:v>
      </x:c>
      <x:c r="L2306" s="11" t="n">
        <x:v>1</x:v>
      </x:c>
      <x:c r="M2306" s="4" t="str">
        <x:v>2025-12</x:v>
      </x:c>
      <x:c r="N2306" s="4" t="n">
        <x:f>IF(AND(I2306="Settled",ISNUMBER(K2306)),1,0)</x:f>
        <x:v>1</x:v>
      </x:c>
      <x:c r="O2306" s="4" t="n">
        <x:f>IF(N2306=1,IF(K2306&gt;Summary!$B$5,1,0),"")</x:f>
        <x:v>0</x:v>
      </x:c>
      <x:c r="P2306" s="12" t="n">
        <x:f>IF(AND(ISNUMBER(F2306),ISNUMBER(G2306),G2306&gt;0),F2306/G2306,"")</x:f>
        <x:v>0.7041652956897656</x:v>
      </x:c>
      <x:c r="Q2306" s="14" t="d">
        <x:v>2025-12-24T00:00:00.000Z</x:v>
      </x:c>
      <x:c r="R2306" t="str">
        <x:v>P01026</x:v>
      </x:c>
      <x:c r="S2306" t="str">
        <x:v>I02305</x:v>
      </x:c>
      <x:c r="T2306" t="str">
        <x:v>R01</x:v>
      </x:c>
      <x:c r="U2306" t="n">
        <x:v>0</x:v>
      </x:c>
      <x:c r="V2306" t="n">
        <x:v>0</x:v>
      </x:c>
    </x:row>
    <x:row r="2307" ht="20" customHeight="1">
      <x:c r="A2307" s="4" t="str">
        <x:v>C02306</x:v>
      </x:c>
      <x:c r="B2307" s="4" t="str">
        <x:v>Motor</x:v>
      </x:c>
      <x:c r="C2307" s="4" t="str">
        <x:v>East</x:v>
      </x:c>
      <x:c r="D2307" s="4" t="str">
        <x:v>Collision</x:v>
      </x:c>
      <x:c r="E2307" s="4" t="str">
        <x:v>Low</x:v>
      </x:c>
      <x:c r="F2307" s="10" t="n">
        <x:v>41413.26</x:v>
      </x:c>
      <x:c r="G2307" s="10" t="n">
        <x:v>10691.64</x:v>
      </x:c>
      <x:c r="H2307" s="11" t="n">
        <x:v>10</x:v>
      </x:c>
      <x:c r="I2307" s="11" t="str">
        <x:v>Pending</x:v>
      </x:c>
      <x:c r="J2307" s="11" t="n">
        <x:v>3</x:v>
      </x:c>
      <x:c r="K2307" s="11"/>
      <x:c r="L2307" s="11" t="n">
        <x:v>0</x:v>
      </x:c>
      <x:c r="M2307" s="4" t="str">
        <x:v>2025-11</x:v>
      </x:c>
      <x:c r="N2307" s="4" t="n">
        <x:f>IF(AND(I2307="Settled",ISNUMBER(K2307)),1,0)</x:f>
        <x:v>0</x:v>
      </x:c>
      <x:c r="O2307" s="4" t="str">
        <x:f>IF(N2307=1,IF(K2307&gt;Summary!$B$5,1,0),"")</x:f>
      </x:c>
      <x:c r="P2307" s="12" t="n">
        <x:f>IF(AND(ISNUMBER(F2307),ISNUMBER(G2307),G2307&gt;0),F2307/G2307,"")</x:f>
        <x:v>3.873424469959707</x:v>
      </x:c>
      <x:c r="Q2307" s="14" t="d">
        <x:v>2025-11-29T00:00:00.000Z</x:v>
      </x:c>
      <x:c r="R2307" t="str">
        <x:v>P01151</x:v>
      </x:c>
      <x:c r="S2307" t="str">
        <x:v>I02306</x:v>
      </x:c>
      <x:c r="T2307" t="str">
        <x:v>R04</x:v>
      </x:c>
      <x:c r="U2307" t="n">
        <x:v>0</x:v>
      </x:c>
      <x:c r="V2307" t="n">
        <x:v>0</x:v>
      </x:c>
    </x:row>
    <x:row r="2308" ht="20" customHeight="1">
      <x:c r="A2308" s="4" t="str">
        <x:v>C02307</x:v>
      </x:c>
      <x:c r="B2308" s="4" t="str">
        <x:v>Property</x:v>
      </x:c>
      <x:c r="C2308" s="4" t="str">
        <x:v>South</x:v>
      </x:c>
      <x:c r="D2308" s="4" t="str">
        <x:v>Water Damage</x:v>
      </x:c>
      <x:c r="E2308" s="4" t="str">
        <x:v>Low</x:v>
      </x:c>
      <x:c r="F2308" s="10" t="n">
        <x:v>23866.86</x:v>
      </x:c>
      <x:c r="G2308" s="10" t="n">
        <x:v>15929.37</x:v>
      </x:c>
      <x:c r="H2308" s="11" t="n">
        <x:v>5</x:v>
      </x:c>
      <x:c r="I2308" s="11" t="str">
        <x:v>Rejected</x:v>
      </x:c>
      <x:c r="J2308" s="11" t="n">
        <x:v>3</x:v>
      </x:c>
      <x:c r="K2308" s="11"/>
      <x:c r="L2308" s="11" t="n">
        <x:v>0</x:v>
      </x:c>
      <x:c r="M2308" s="4" t="str">
        <x:v>2025-09</x:v>
      </x:c>
      <x:c r="N2308" s="4" t="n">
        <x:f>IF(AND(I2308="Settled",ISNUMBER(K2308)),1,0)</x:f>
        <x:v>0</x:v>
      </x:c>
      <x:c r="O2308" s="4" t="str">
        <x:f>IF(N2308=1,IF(K2308&gt;Summary!$B$5,1,0),"")</x:f>
      </x:c>
      <x:c r="P2308" s="12" t="n">
        <x:f>IF(AND(ISNUMBER(F2308),ISNUMBER(G2308),G2308&gt;0),F2308/G2308,"")</x:f>
        <x:v>1.4982927761738223</x:v>
      </x:c>
      <x:c r="Q2308" s="14" t="d">
        <x:v>2025-09-15T00:00:00.000Z</x:v>
      </x:c>
      <x:c r="R2308" t="str">
        <x:v>P01143</x:v>
      </x:c>
      <x:c r="S2308" t="str">
        <x:v>I02307</x:v>
      </x:c>
      <x:c r="T2308" t="str">
        <x:v>R01</x:v>
      </x:c>
      <x:c r="U2308" t="n">
        <x:v>0</x:v>
      </x:c>
      <x:c r="V2308" t="n">
        <x:v>0</x:v>
      </x:c>
    </x:row>
    <x:row r="2309" ht="20" customHeight="1">
      <x:c r="A2309" s="4" t="str">
        <x:v>C02308</x:v>
      </x:c>
      <x:c r="B2309" s="4" t="str">
        <x:v>Motor</x:v>
      </x:c>
      <x:c r="C2309" s="4" t="str">
        <x:v>South</x:v>
      </x:c>
      <x:c r="D2309" s="4" t="str">
        <x:v>Collision</x:v>
      </x:c>
      <x:c r="E2309" s="4" t="str">
        <x:v>High</x:v>
      </x:c>
      <x:c r="F2309" s="10" t="n">
        <x:v>57440.58</x:v>
      </x:c>
      <x:c r="G2309" s="10" t="n">
        <x:v>10160.94</x:v>
      </x:c>
      <x:c r="H2309" s="11" t="n">
        <x:v>7</x:v>
      </x:c>
      <x:c r="I2309" s="11" t="str">
        <x:v>Settled</x:v>
      </x:c>
      <x:c r="J2309" s="11" t="n">
        <x:v>6</x:v>
      </x:c>
      <x:c r="K2309" s="11" t="n">
        <x:v>37</x:v>
      </x:c>
      <x:c r="L2309" s="11" t="n">
        <x:v>1</x:v>
      </x:c>
      <x:c r="M2309" s="4" t="str">
        <x:v>2025-08</x:v>
      </x:c>
      <x:c r="N2309" s="4" t="n">
        <x:f>IF(AND(I2309="Settled",ISNUMBER(K2309)),1,0)</x:f>
        <x:v>1</x:v>
      </x:c>
      <x:c r="O2309" s="4" t="n">
        <x:f>IF(N2309=1,IF(K2309&gt;Summary!$B$5,1,0),"")</x:f>
        <x:v>1</x:v>
      </x:c>
      <x:c r="P2309" s="12" t="n">
        <x:f>IF(AND(ISNUMBER(F2309),ISNUMBER(G2309),G2309&gt;0),F2309/G2309,"")</x:f>
        <x:v>5.653077372762756</x:v>
      </x:c>
      <x:c r="Q2309" s="14" t="d">
        <x:v>2025-08-29T00:00:00.000Z</x:v>
      </x:c>
      <x:c r="R2309" t="str">
        <x:v>P01214</x:v>
      </x:c>
      <x:c r="S2309" t="str">
        <x:v>I02308</x:v>
      </x:c>
      <x:c r="T2309" t="str">
        <x:v>R01</x:v>
      </x:c>
      <x:c r="U2309" t="n">
        <x:v>0</x:v>
      </x:c>
      <x:c r="V2309" t="n">
        <x:v>0</x:v>
      </x:c>
    </x:row>
    <x:row r="2310" ht="20" customHeight="1">
      <x:c r="A2310" s="4" t="str">
        <x:v>C02309</x:v>
      </x:c>
      <x:c r="B2310" s="4" t="str">
        <x:v>Property</x:v>
      </x:c>
      <x:c r="C2310" s="4" t="str">
        <x:v>South</x:v>
      </x:c>
      <x:c r="D2310" s="4" t="str">
        <x:v>Water Damage</x:v>
      </x:c>
      <x:c r="E2310" s="4" t="str">
        <x:v>Medium</x:v>
      </x:c>
      <x:c r="F2310" s="10" t="n">
        <x:v>14270.56</x:v>
      </x:c>
      <x:c r="G2310" s="10" t="n">
        <x:v>4859.62</x:v>
      </x:c>
      <x:c r="H2310" s="11" t="n">
        <x:v>9</x:v>
      </x:c>
      <x:c r="I2310" s="11" t="str">
        <x:v>Settled</x:v>
      </x:c>
      <x:c r="J2310" s="11" t="n">
        <x:v>4</x:v>
      </x:c>
      <x:c r="K2310" s="11" t="n">
        <x:v>21</x:v>
      </x:c>
      <x:c r="L2310" s="11" t="n">
        <x:v>0</x:v>
      </x:c>
      <x:c r="M2310" s="4" t="str">
        <x:v>2025-03</x:v>
      </x:c>
      <x:c r="N2310" s="4" t="n">
        <x:f>IF(AND(I2310="Settled",ISNUMBER(K2310)),1,0)</x:f>
        <x:v>1</x:v>
      </x:c>
      <x:c r="O2310" s="4" t="n">
        <x:f>IF(N2310=1,IF(K2310&gt;Summary!$B$5,1,0),"")</x:f>
        <x:v>0</x:v>
      </x:c>
      <x:c r="P2310" s="12" t="n">
        <x:f>IF(AND(ISNUMBER(F2310),ISNUMBER(G2310),G2310&gt;0),F2310/G2310,"")</x:f>
        <x:v>2.936558825587186</x:v>
      </x:c>
      <x:c r="Q2310" s="14" t="d">
        <x:v>2025-03-16T00:00:00.000Z</x:v>
      </x:c>
      <x:c r="R2310" t="str">
        <x:v>P00386</x:v>
      </x:c>
      <x:c r="S2310" t="str">
        <x:v>I02309</x:v>
      </x:c>
      <x:c r="T2310" t="str">
        <x:v>R01</x:v>
      </x:c>
      <x:c r="U2310" t="n">
        <x:v>0</x:v>
      </x:c>
      <x:c r="V2310" t="n">
        <x:v>0</x:v>
      </x:c>
    </x:row>
    <x:row r="2311" ht="20" customHeight="1">
      <x:c r="A2311" s="4" t="str">
        <x:v>C02310</x:v>
      </x:c>
      <x:c r="B2311" s="4" t="str">
        <x:v>Property</x:v>
      </x:c>
      <x:c r="C2311" s="4" t="str">
        <x:v>Central</x:v>
      </x:c>
      <x:c r="D2311" s="4" t="str">
        <x:v>Water Damage</x:v>
      </x:c>
      <x:c r="E2311" s="4" t="str">
        <x:v>Medium</x:v>
      </x:c>
      <x:c r="F2311" s="10" t="n">
        <x:v>97228.39</x:v>
      </x:c>
      <x:c r="G2311" s="10" t="n">
        <x:v>12846.34</x:v>
      </x:c>
      <x:c r="H2311" s="11" t="n">
        <x:v>9</x:v>
      </x:c>
      <x:c r="I2311" s="11" t="str">
        <x:v>Settled</x:v>
      </x:c>
      <x:c r="J2311" s="11" t="n">
        <x:v>2</x:v>
      </x:c>
      <x:c r="K2311" s="11" t="n">
        <x:v>9</x:v>
      </x:c>
      <x:c r="L2311" s="11" t="n">
        <x:v>0</x:v>
      </x:c>
      <x:c r="M2311" s="4" t="str">
        <x:v>2025-11</x:v>
      </x:c>
      <x:c r="N2311" s="4" t="n">
        <x:f>IF(AND(I2311="Settled",ISNUMBER(K2311)),1,0)</x:f>
        <x:v>1</x:v>
      </x:c>
      <x:c r="O2311" s="4" t="n">
        <x:f>IF(N2311=1,IF(K2311&gt;Summary!$B$5,1,0),"")</x:f>
        <x:v>0</x:v>
      </x:c>
      <x:c r="P2311" s="12" t="n">
        <x:f>IF(AND(ISNUMBER(F2311),ISNUMBER(G2311),G2311&gt;0),F2311/G2311,"")</x:f>
        <x:v>7.568567389622258</x:v>
      </x:c>
      <x:c r="Q2311" s="14" t="d">
        <x:v>2025-11-28T00:00:00.000Z</x:v>
      </x:c>
      <x:c r="R2311" t="str">
        <x:v>P01355</x:v>
      </x:c>
      <x:c r="S2311" t="str">
        <x:v>I02310</x:v>
      </x:c>
      <x:c r="T2311" t="str">
        <x:v>R05</x:v>
      </x:c>
      <x:c r="U2311" t="n">
        <x:v>0</x:v>
      </x:c>
      <x:c r="V2311" t="n">
        <x:v>0</x:v>
      </x:c>
    </x:row>
    <x:row r="2312" ht="20" customHeight="1">
      <x:c r="A2312" s="4" t="str">
        <x:v>C02311</x:v>
      </x:c>
      <x:c r="B2312" s="4" t="str">
        <x:v>Motor</x:v>
      </x:c>
      <x:c r="C2312" s="4" t="str">
        <x:v>South</x:v>
      </x:c>
      <x:c r="D2312" s="4" t="str">
        <x:v>Collision</x:v>
      </x:c>
      <x:c r="E2312" s="4" t="str">
        <x:v>High</x:v>
      </x:c>
      <x:c r="F2312" s="10" t="n">
        <x:v>142928.7</x:v>
      </x:c>
      <x:c r="G2312" s="10" t="n">
        <x:v>15485.24</x:v>
      </x:c>
      <x:c r="H2312" s="11" t="n">
        <x:v>10</x:v>
      </x:c>
      <x:c r="I2312" s="11" t="str">
        <x:v>Pending</x:v>
      </x:c>
      <x:c r="J2312" s="11" t="n">
        <x:v>4</x:v>
      </x:c>
      <x:c r="K2312" s="11"/>
      <x:c r="L2312" s="11" t="n">
        <x:v>1</x:v>
      </x:c>
      <x:c r="M2312" s="4" t="str">
        <x:v>2025-01</x:v>
      </x:c>
      <x:c r="N2312" s="4" t="n">
        <x:f>IF(AND(I2312="Settled",ISNUMBER(K2312)),1,0)</x:f>
        <x:v>0</x:v>
      </x:c>
      <x:c r="O2312" s="4" t="str">
        <x:f>IF(N2312=1,IF(K2312&gt;Summary!$B$5,1,0),"")</x:f>
      </x:c>
      <x:c r="P2312" s="12" t="n">
        <x:f>IF(AND(ISNUMBER(F2312),ISNUMBER(G2312),G2312&gt;0),F2312/G2312,"")</x:f>
        <x:v>9.229995789538943</x:v>
      </x:c>
      <x:c r="Q2312" s="14" t="d">
        <x:v>2025-01-22T00:00:00.000Z</x:v>
      </x:c>
      <x:c r="R2312" t="str">
        <x:v>P00560</x:v>
      </x:c>
      <x:c r="S2312" t="str">
        <x:v>I02311</x:v>
      </x:c>
      <x:c r="T2312" t="str">
        <x:v>R01</x:v>
      </x:c>
      <x:c r="U2312" t="n">
        <x:v>0</x:v>
      </x:c>
      <x:c r="V2312" t="n">
        <x:v>0</x:v>
      </x:c>
    </x:row>
    <x:row r="2313" ht="20" customHeight="1">
      <x:c r="A2313" s="4" t="str">
        <x:v>C02312</x:v>
      </x:c>
      <x:c r="B2313" s="4" t="str">
        <x:v>Motor</x:v>
      </x:c>
      <x:c r="C2313" s="4" t="str">
        <x:v>West</x:v>
      </x:c>
      <x:c r="D2313" s="4" t="str">
        <x:v>Collision</x:v>
      </x:c>
      <x:c r="E2313" s="4" t="str">
        <x:v>Low</x:v>
      </x:c>
      <x:c r="F2313" s="10" t="n">
        <x:v>22138.01</x:v>
      </x:c>
      <x:c r="G2313" s="10" t="n">
        <x:v>7826.44</x:v>
      </x:c>
      <x:c r="H2313" s="11" t="n">
        <x:v>8</x:v>
      </x:c>
      <x:c r="I2313" s="11" t="str">
        <x:v>Settled</x:v>
      </x:c>
      <x:c r="J2313" s="11" t="n">
        <x:v>3</x:v>
      </x:c>
      <x:c r="K2313" s="11" t="n">
        <x:v>16</x:v>
      </x:c>
      <x:c r="L2313" s="11" t="n">
        <x:v>0</x:v>
      </x:c>
      <x:c r="M2313" s="4" t="str">
        <x:v>2025-08</x:v>
      </x:c>
      <x:c r="N2313" s="4" t="n">
        <x:f>IF(AND(I2313="Settled",ISNUMBER(K2313)),1,0)</x:f>
        <x:v>1</x:v>
      </x:c>
      <x:c r="O2313" s="4" t="n">
        <x:f>IF(N2313=1,IF(K2313&gt;Summary!$B$5,1,0),"")</x:f>
        <x:v>0</x:v>
      </x:c>
      <x:c r="P2313" s="12" t="n">
        <x:f>IF(AND(ISNUMBER(F2313),ISNUMBER(G2313),G2313&gt;0),F2313/G2313,"")</x:f>
        <x:v>2.8286181201159146</x:v>
      </x:c>
      <x:c r="Q2313" s="14" t="d">
        <x:v>2025-08-14T00:00:00.000Z</x:v>
      </x:c>
      <x:c r="R2313" t="str">
        <x:v>P00600</x:v>
      </x:c>
      <x:c r="S2313" t="str">
        <x:v>I02312</x:v>
      </x:c>
      <x:c r="T2313" t="str">
        <x:v>R03</x:v>
      </x:c>
      <x:c r="U2313" t="n">
        <x:v>0</x:v>
      </x:c>
      <x:c r="V2313" t="n">
        <x:v>0</x:v>
      </x:c>
    </x:row>
    <x:row r="2314" ht="20" customHeight="1">
      <x:c r="A2314" s="4" t="str">
        <x:v>C02313</x:v>
      </x:c>
      <x:c r="B2314" s="4" t="str">
        <x:v>Motor</x:v>
      </x:c>
      <x:c r="C2314" s="4" t="str">
        <x:v>West</x:v>
      </x:c>
      <x:c r="D2314" s="4" t="str">
        <x:v>Glass Damage</x:v>
      </x:c>
      <x:c r="E2314" s="4" t="str">
        <x:v>High</x:v>
      </x:c>
      <x:c r="F2314" s="10" t="n">
        <x:v>42271.27</x:v>
      </x:c>
      <x:c r="G2314" s="10" t="n">
        <x:v>5468.01</x:v>
      </x:c>
      <x:c r="H2314" s="11" t="n">
        <x:v>6</x:v>
      </x:c>
      <x:c r="I2314" s="11" t="str">
        <x:v>Settled</x:v>
      </x:c>
      <x:c r="J2314" s="11" t="n">
        <x:v>5</x:v>
      </x:c>
      <x:c r="K2314" s="11" t="n">
        <x:v>33</x:v>
      </x:c>
      <x:c r="L2314" s="11" t="n">
        <x:v>1</x:v>
      </x:c>
      <x:c r="M2314" s="4" t="str">
        <x:v>2025-04</x:v>
      </x:c>
      <x:c r="N2314" s="4" t="n">
        <x:f>IF(AND(I2314="Settled",ISNUMBER(K2314)),1,0)</x:f>
        <x:v>1</x:v>
      </x:c>
      <x:c r="O2314" s="4" t="n">
        <x:f>IF(N2314=1,IF(K2314&gt;Summary!$B$5,1,0),"")</x:f>
        <x:v>1</x:v>
      </x:c>
      <x:c r="P2314" s="12" t="n">
        <x:f>IF(AND(ISNUMBER(F2314),ISNUMBER(G2314),G2314&gt;0),F2314/G2314,"")</x:f>
        <x:v>7.7306497244884325</x:v>
      </x:c>
      <x:c r="Q2314" s="14" t="d">
        <x:v>2025-04-03T00:00:00.000Z</x:v>
      </x:c>
      <x:c r="R2314" t="str">
        <x:v>P01261</x:v>
      </x:c>
      <x:c r="S2314" t="str">
        <x:v>I02313</x:v>
      </x:c>
      <x:c r="T2314" t="str">
        <x:v>R03</x:v>
      </x:c>
      <x:c r="U2314" t="n">
        <x:v>0</x:v>
      </x:c>
      <x:c r="V2314" t="n">
        <x:v>0</x:v>
      </x:c>
    </x:row>
    <x:row r="2315" ht="20" customHeight="1">
      <x:c r="A2315" s="4" t="str">
        <x:v>C02314</x:v>
      </x:c>
      <x:c r="B2315" s="4" t="str">
        <x:v>Motor</x:v>
      </x:c>
      <x:c r="C2315" s="4" t="str">
        <x:v>South</x:v>
      </x:c>
      <x:c r="D2315" s="4" t="str">
        <x:v>Collision</x:v>
      </x:c>
      <x:c r="E2315" s="4" t="str">
        <x:v>Low</x:v>
      </x:c>
      <x:c r="F2315" s="10" t="n">
        <x:v>31655.54</x:v>
      </x:c>
      <x:c r="G2315" s="10" t="n">
        <x:v>11746.39</x:v>
      </x:c>
      <x:c r="H2315" s="11" t="n">
        <x:v>8</x:v>
      </x:c>
      <x:c r="I2315" s="11" t="str">
        <x:v>Rejected</x:v>
      </x:c>
      <x:c r="J2315" s="11" t="n">
        <x:v>4</x:v>
      </x:c>
      <x:c r="K2315" s="11"/>
      <x:c r="L2315" s="11" t="n">
        <x:v>0</x:v>
      </x:c>
      <x:c r="M2315" s="4" t="str">
        <x:v>2025-06</x:v>
      </x:c>
      <x:c r="N2315" s="4" t="n">
        <x:f>IF(AND(I2315="Settled",ISNUMBER(K2315)),1,0)</x:f>
        <x:v>0</x:v>
      </x:c>
      <x:c r="O2315" s="4" t="str">
        <x:f>IF(N2315=1,IF(K2315&gt;Summary!$B$5,1,0),"")</x:f>
      </x:c>
      <x:c r="P2315" s="12" t="n">
        <x:f>IF(AND(ISNUMBER(F2315),ISNUMBER(G2315),G2315&gt;0),F2315/G2315,"")</x:f>
        <x:v>2.694916480723014</x:v>
      </x:c>
      <x:c r="Q2315" s="14" t="d">
        <x:v>2025-06-15T00:00:00.000Z</x:v>
      </x:c>
      <x:c r="R2315" t="str">
        <x:v>P00524</x:v>
      </x:c>
      <x:c r="S2315" t="str">
        <x:v>I02314</x:v>
      </x:c>
      <x:c r="T2315" t="str">
        <x:v>R01</x:v>
      </x:c>
      <x:c r="U2315" t="n">
        <x:v>0</x:v>
      </x:c>
      <x:c r="V2315" t="n">
        <x:v>0</x:v>
      </x:c>
    </x:row>
    <x:row r="2316" ht="20" customHeight="1">
      <x:c r="A2316" s="4" t="str">
        <x:v>C02315</x:v>
      </x:c>
      <x:c r="B2316" s="4" t="str">
        <x:v>Motor</x:v>
      </x:c>
      <x:c r="C2316" s="4" t="str">
        <x:v>West</x:v>
      </x:c>
      <x:c r="D2316" s="4" t="str">
        <x:v>Collision</x:v>
      </x:c>
      <x:c r="E2316" s="4" t="str">
        <x:v>Low</x:v>
      </x:c>
      <x:c r="F2316" s="10" t="n">
        <x:v>21941.07</x:v>
      </x:c>
      <x:c r="G2316" s="10" t="n">
        <x:v>9640.51</x:v>
      </x:c>
      <x:c r="H2316" s="11" t="n">
        <x:v>5</x:v>
      </x:c>
      <x:c r="I2316" s="11" t="str">
        <x:v>Settled</x:v>
      </x:c>
      <x:c r="J2316" s="11" t="n">
        <x:v>4</x:v>
      </x:c>
      <x:c r="K2316" s="11" t="n">
        <x:v>20</x:v>
      </x:c>
      <x:c r="L2316" s="11" t="n">
        <x:v>0</x:v>
      </x:c>
      <x:c r="M2316" s="4" t="str">
        <x:v>2025-02</x:v>
      </x:c>
      <x:c r="N2316" s="4" t="n">
        <x:f>IF(AND(I2316="Settled",ISNUMBER(K2316)),1,0)</x:f>
        <x:v>1</x:v>
      </x:c>
      <x:c r="O2316" s="4" t="n">
        <x:f>IF(N2316=1,IF(K2316&gt;Summary!$B$5,1,0),"")</x:f>
        <x:v>0</x:v>
      </x:c>
      <x:c r="P2316" s="12" t="n">
        <x:f>IF(AND(ISNUMBER(F2316),ISNUMBER(G2316),G2316&gt;0),F2316/G2316,"")</x:f>
        <x:v>2.275924199030964</x:v>
      </x:c>
      <x:c r="Q2316" s="14" t="d">
        <x:v>2025-02-04T00:00:00.000Z</x:v>
      </x:c>
      <x:c r="R2316" t="str">
        <x:v>P00120</x:v>
      </x:c>
      <x:c r="S2316" t="str">
        <x:v>I02315</x:v>
      </x:c>
      <x:c r="T2316" t="str">
        <x:v>R03</x:v>
      </x:c>
      <x:c r="U2316" t="n">
        <x:v>0</x:v>
      </x:c>
      <x:c r="V2316" t="n">
        <x:v>0</x:v>
      </x:c>
    </x:row>
    <x:row r="2317" ht="20" customHeight="1">
      <x:c r="A2317" s="4" t="str">
        <x:v>C02316</x:v>
      </x:c>
      <x:c r="B2317" s="4" t="str">
        <x:v>Property</x:v>
      </x:c>
      <x:c r="C2317" s="4" t="str">
        <x:v>South</x:v>
      </x:c>
      <x:c r="D2317" s="4" t="str">
        <x:v>Flood</x:v>
      </x:c>
      <x:c r="E2317" s="4" t="str">
        <x:v>Low</x:v>
      </x:c>
      <x:c r="F2317" s="10" t="n">
        <x:v>44572.31</x:v>
      </x:c>
      <x:c r="G2317" s="10" t="n">
        <x:v>15929.37</x:v>
      </x:c>
      <x:c r="H2317" s="11" t="n">
        <x:v>5</x:v>
      </x:c>
      <x:c r="I2317" s="11" t="str">
        <x:v>Rejected</x:v>
      </x:c>
      <x:c r="J2317" s="11" t="n">
        <x:v>4</x:v>
      </x:c>
      <x:c r="K2317" s="11"/>
      <x:c r="L2317" s="11" t="n">
        <x:v>0</x:v>
      </x:c>
      <x:c r="M2317" s="4" t="str">
        <x:v>2025-02</x:v>
      </x:c>
      <x:c r="N2317" s="4" t="n">
        <x:f>IF(AND(I2317="Settled",ISNUMBER(K2317)),1,0)</x:f>
        <x:v>0</x:v>
      </x:c>
      <x:c r="O2317" s="4" t="str">
        <x:f>IF(N2317=1,IF(K2317&gt;Summary!$B$5,1,0),"")</x:f>
      </x:c>
      <x:c r="P2317" s="12" t="n">
        <x:f>IF(AND(ISNUMBER(F2317),ISNUMBER(G2317),G2317&gt;0),F2317/G2317,"")</x:f>
        <x:v>2.798121331854304</x:v>
      </x:c>
      <x:c r="Q2317" s="14" t="d">
        <x:v>2025-02-19T00:00:00.000Z</x:v>
      </x:c>
      <x:c r="R2317" t="str">
        <x:v>P01143</x:v>
      </x:c>
      <x:c r="S2317" t="str">
        <x:v>I02316</x:v>
      </x:c>
      <x:c r="T2317" t="str">
        <x:v>R01</x:v>
      </x:c>
      <x:c r="U2317" t="n">
        <x:v>0</x:v>
      </x:c>
      <x:c r="V2317" t="n">
        <x:v>0</x:v>
      </x:c>
    </x:row>
    <x:row r="2318" ht="20" customHeight="1">
      <x:c r="A2318" s="4" t="str">
        <x:v>C02317</x:v>
      </x:c>
      <x:c r="B2318" s="4" t="str">
        <x:v>Property</x:v>
      </x:c>
      <x:c r="C2318" s="4" t="str">
        <x:v>Central</x:v>
      </x:c>
      <x:c r="D2318" s="4" t="str">
        <x:v>Water Damage</x:v>
      </x:c>
      <x:c r="E2318" s="4" t="str">
        <x:v>High</x:v>
      </x:c>
      <x:c r="F2318" s="10" t="n">
        <x:v>100312.39</x:v>
      </x:c>
      <x:c r="G2318" s="10" t="n">
        <x:v>23059.18</x:v>
      </x:c>
      <x:c r="H2318" s="11" t="n">
        <x:v>1</x:v>
      </x:c>
      <x:c r="I2318" s="11" t="str">
        <x:v>Settled</x:v>
      </x:c>
      <x:c r="J2318" s="11" t="n">
        <x:v>4</x:v>
      </x:c>
      <x:c r="K2318" s="11" t="n">
        <x:v>35</x:v>
      </x:c>
      <x:c r="L2318" s="11" t="n">
        <x:v>1</x:v>
      </x:c>
      <x:c r="M2318" s="4" t="str">
        <x:v>2025-05</x:v>
      </x:c>
      <x:c r="N2318" s="4" t="n">
        <x:f>IF(AND(I2318="Settled",ISNUMBER(K2318)),1,0)</x:f>
        <x:v>1</x:v>
      </x:c>
      <x:c r="O2318" s="4" t="n">
        <x:f>IF(N2318=1,IF(K2318&gt;Summary!$B$5,1,0),"")</x:f>
        <x:v>1</x:v>
      </x:c>
      <x:c r="P2318" s="12" t="n">
        <x:f>IF(AND(ISNUMBER(F2318),ISNUMBER(G2318),G2318&gt;0),F2318/G2318,"")</x:f>
        <x:v>4.3502149686155365</x:v>
      </x:c>
      <x:c r="Q2318" s="14" t="d">
        <x:v>2025-05-18T00:00:00.000Z</x:v>
      </x:c>
      <x:c r="R2318" t="str">
        <x:v>P01060</x:v>
      </x:c>
      <x:c r="S2318" t="str">
        <x:v>I02317</x:v>
      </x:c>
      <x:c r="T2318" t="str">
        <x:v>R05</x:v>
      </x:c>
      <x:c r="U2318" t="n">
        <x:v>0</x:v>
      </x:c>
      <x:c r="V2318" t="n">
        <x:v>0</x:v>
      </x:c>
    </x:row>
    <x:row r="2319" ht="20" customHeight="1">
      <x:c r="A2319" s="4" t="str">
        <x:v>C02318</x:v>
      </x:c>
      <x:c r="B2319" s="4" t="str">
        <x:v>Motor</x:v>
      </x:c>
      <x:c r="C2319" s="4" t="str">
        <x:v>South</x:v>
      </x:c>
      <x:c r="D2319" s="4" t="str">
        <x:v>Glass Damage</x:v>
      </x:c>
      <x:c r="E2319" s="4" t="str">
        <x:v>High</x:v>
      </x:c>
      <x:c r="F2319" s="10" t="n">
        <x:v>33135.97</x:v>
      </x:c>
      <x:c r="G2319" s="10" t="n">
        <x:v>15786.21</x:v>
      </x:c>
      <x:c r="H2319" s="11" t="n">
        <x:v>8</x:v>
      </x:c>
      <x:c r="I2319" s="11" t="str">
        <x:v>Settled</x:v>
      </x:c>
      <x:c r="J2319" s="11" t="n">
        <x:v>5</x:v>
      </x:c>
      <x:c r="K2319" s="11" t="n">
        <x:v>44</x:v>
      </x:c>
      <x:c r="L2319" s="11" t="n">
        <x:v>1</x:v>
      </x:c>
      <x:c r="M2319" s="4" t="str">
        <x:v>2025-05</x:v>
      </x:c>
      <x:c r="N2319" s="4" t="n">
        <x:f>IF(AND(I2319="Settled",ISNUMBER(K2319)),1,0)</x:f>
        <x:v>1</x:v>
      </x:c>
      <x:c r="O2319" s="4" t="n">
        <x:f>IF(N2319=1,IF(K2319&gt;Summary!$B$5,1,0),"")</x:f>
        <x:v>1</x:v>
      </x:c>
      <x:c r="P2319" s="12" t="n">
        <x:f>IF(AND(ISNUMBER(F2319),ISNUMBER(G2319),G2319&gt;0),F2319/G2319,"")</x:f>
        <x:v>2.099045305998083</x:v>
      </x:c>
      <x:c r="Q2319" s="14" t="d">
        <x:v>2025-05-26T00:00:00.000Z</x:v>
      </x:c>
      <x:c r="R2319" t="str">
        <x:v>P00931</x:v>
      </x:c>
      <x:c r="S2319" t="str">
        <x:v>I02318</x:v>
      </x:c>
      <x:c r="T2319" t="str">
        <x:v>R01</x:v>
      </x:c>
      <x:c r="U2319" t="n">
        <x:v>0</x:v>
      </x:c>
      <x:c r="V2319" t="n">
        <x:v>0</x:v>
      </x:c>
    </x:row>
    <x:row r="2320" ht="20" customHeight="1">
      <x:c r="A2320" s="4" t="str">
        <x:v>C02319</x:v>
      </x:c>
      <x:c r="B2320" s="4" t="str">
        <x:v>Motor</x:v>
      </x:c>
      <x:c r="C2320" s="4" t="str">
        <x:v>West</x:v>
      </x:c>
      <x:c r="D2320" s="4" t="str">
        <x:v>Theft</x:v>
      </x:c>
      <x:c r="E2320" s="4" t="str">
        <x:v>Medium</x:v>
      </x:c>
      <x:c r="F2320" s="10" t="n">
        <x:v>158711.46</x:v>
      </x:c>
      <x:c r="G2320" s="10" t="n">
        <x:v>17274.42</x:v>
      </x:c>
      <x:c r="H2320" s="11" t="n">
        <x:v>4</x:v>
      </x:c>
      <x:c r="I2320" s="11" t="str">
        <x:v>Rejected</x:v>
      </x:c>
      <x:c r="J2320" s="11" t="n">
        <x:v>2</x:v>
      </x:c>
      <x:c r="K2320" s="11"/>
      <x:c r="L2320" s="11" t="n">
        <x:v>0</x:v>
      </x:c>
      <x:c r="M2320" s="4" t="str">
        <x:v>2025-11</x:v>
      </x:c>
      <x:c r="N2320" s="4" t="n">
        <x:f>IF(AND(I2320="Settled",ISNUMBER(K2320)),1,0)</x:f>
        <x:v>0</x:v>
      </x:c>
      <x:c r="O2320" s="4" t="str">
        <x:f>IF(N2320=1,IF(K2320&gt;Summary!$B$5,1,0),"")</x:f>
      </x:c>
      <x:c r="P2320" s="12" t="n">
        <x:f>IF(AND(ISNUMBER(F2320),ISNUMBER(G2320),G2320&gt;0),F2320/G2320,"")</x:f>
        <x:v>9.18765782005995</x:v>
      </x:c>
      <x:c r="Q2320" s="14" t="d">
        <x:v>2025-11-18T00:00:00.000Z</x:v>
      </x:c>
      <x:c r="R2320" t="str">
        <x:v>P00230</x:v>
      </x:c>
      <x:c r="S2320" t="str">
        <x:v>I02319</x:v>
      </x:c>
      <x:c r="T2320" t="str">
        <x:v>R03</x:v>
      </x:c>
      <x:c r="U2320" t="n">
        <x:v>0</x:v>
      </x:c>
      <x:c r="V2320" t="n">
        <x:v>0</x:v>
      </x:c>
    </x:row>
    <x:row r="2321" ht="20" customHeight="1">
      <x:c r="A2321" s="4" t="str">
        <x:v>C02320</x:v>
      </x:c>
      <x:c r="B2321" s="4" t="str">
        <x:v>Motor</x:v>
      </x:c>
      <x:c r="C2321" s="4" t="str">
        <x:v>Central</x:v>
      </x:c>
      <x:c r="D2321" s="4" t="str">
        <x:v>Glass Damage</x:v>
      </x:c>
      <x:c r="E2321" s="4" t="str">
        <x:v>Low</x:v>
      </x:c>
      <x:c r="F2321" s="10"/>
      <x:c r="G2321" s="10" t="n">
        <x:v>30419.72</x:v>
      </x:c>
      <x:c r="H2321" s="11" t="n">
        <x:v>7</x:v>
      </x:c>
      <x:c r="I2321" s="11" t="str">
        <x:v>Settled</x:v>
      </x:c>
      <x:c r="J2321" s="11" t="n">
        <x:v>3</x:v>
      </x:c>
      <x:c r="K2321" s="11" t="n">
        <x:v>16</x:v>
      </x:c>
      <x:c r="L2321" s="11" t="n">
        <x:v>0</x:v>
      </x:c>
      <x:c r="M2321" s="4" t="str">
        <x:v>2025-08</x:v>
      </x:c>
      <x:c r="N2321" s="4" t="n">
        <x:f>IF(AND(I2321="Settled",ISNUMBER(K2321)),1,0)</x:f>
        <x:v>1</x:v>
      </x:c>
      <x:c r="O2321" s="4" t="n">
        <x:f>IF(N2321=1,IF(K2321&gt;Summary!$B$5,1,0),"")</x:f>
        <x:v>0</x:v>
      </x:c>
      <x:c r="P2321" s="12" t="str">
        <x:f>IF(AND(ISNUMBER(F2321),ISNUMBER(G2321),G2321&gt;0),F2321/G2321,"")</x:f>
      </x:c>
      <x:c r="Q2321" s="14" t="d">
        <x:v>2025-08-07T00:00:00.000Z</x:v>
      </x:c>
      <x:c r="R2321" t="str">
        <x:v>P01011</x:v>
      </x:c>
      <x:c r="S2321" t="str">
        <x:v>I02320</x:v>
      </x:c>
      <x:c r="T2321" t="str">
        <x:v>R05</x:v>
      </x:c>
      <x:c r="U2321" t="n">
        <x:v>0</x:v>
      </x:c>
      <x:c r="V2321" t="n">
        <x:v>1</x:v>
      </x:c>
    </x:row>
    <x:row r="2322" ht="20" customHeight="1">
      <x:c r="A2322" s="4" t="str">
        <x:v>C02321</x:v>
      </x:c>
      <x:c r="B2322" s="4" t="str">
        <x:v>Motor</x:v>
      </x:c>
      <x:c r="C2322" s="4" t="str">
        <x:v>West</x:v>
      </x:c>
      <x:c r="D2322" s="4" t="str">
        <x:v>Glass Damage</x:v>
      </x:c>
      <x:c r="E2322" s="4" t="str">
        <x:v>Low</x:v>
      </x:c>
      <x:c r="F2322" s="10" t="n">
        <x:v>11102.69</x:v>
      </x:c>
      <x:c r="G2322" s="10" t="n">
        <x:v>24686.49</x:v>
      </x:c>
      <x:c r="H2322" s="11" t="n">
        <x:v>1</x:v>
      </x:c>
      <x:c r="I2322" s="11" t="str">
        <x:v>Settled</x:v>
      </x:c>
      <x:c r="J2322" s="11" t="n">
        <x:v>2</x:v>
      </x:c>
      <x:c r="K2322" s="11" t="n">
        <x:v>6</x:v>
      </x:c>
      <x:c r="L2322" s="11" t="n">
        <x:v>0</x:v>
      </x:c>
      <x:c r="M2322" s="4" t="str">
        <x:v>2025-01</x:v>
      </x:c>
      <x:c r="N2322" s="4" t="n">
        <x:f>IF(AND(I2322="Settled",ISNUMBER(K2322)),1,0)</x:f>
        <x:v>1</x:v>
      </x:c>
      <x:c r="O2322" s="4" t="n">
        <x:f>IF(N2322=1,IF(K2322&gt;Summary!$B$5,1,0),"")</x:f>
        <x:v>0</x:v>
      </x:c>
      <x:c r="P2322" s="12" t="n">
        <x:f>IF(AND(ISNUMBER(F2322),ISNUMBER(G2322),G2322&gt;0),F2322/G2322,"")</x:f>
        <x:v>0.44974761499103355</x:v>
      </x:c>
      <x:c r="Q2322" s="14" t="d">
        <x:v>2025-01-12T00:00:00.000Z</x:v>
      </x:c>
      <x:c r="R2322" t="str">
        <x:v>P00318</x:v>
      </x:c>
      <x:c r="S2322" t="str">
        <x:v>I02321</x:v>
      </x:c>
      <x:c r="T2322" t="str">
        <x:v>R03</x:v>
      </x:c>
      <x:c r="U2322" t="n">
        <x:v>0</x:v>
      </x:c>
      <x:c r="V2322" t="n">
        <x:v>0</x:v>
      </x:c>
    </x:row>
    <x:row r="2323" ht="20" customHeight="1">
      <x:c r="A2323" s="4" t="str">
        <x:v>C02322</x:v>
      </x:c>
      <x:c r="B2323" s="4" t="str">
        <x:v>Motor</x:v>
      </x:c>
      <x:c r="C2323" s="4" t="str">
        <x:v>East</x:v>
      </x:c>
      <x:c r="D2323" s="4" t="str">
        <x:v>Collision</x:v>
      </x:c>
      <x:c r="E2323" s="4" t="str">
        <x:v>Medium</x:v>
      </x:c>
      <x:c r="F2323" s="10" t="n">
        <x:v>56483.63</x:v>
      </x:c>
      <x:c r="G2323" s="10" t="n">
        <x:v>15460.36</x:v>
      </x:c>
      <x:c r="H2323" s="11" t="n">
        <x:v>9</x:v>
      </x:c>
      <x:c r="I2323" s="11" t="str">
        <x:v>Settled</x:v>
      </x:c>
      <x:c r="J2323" s="11" t="n">
        <x:v>4</x:v>
      </x:c>
      <x:c r="K2323" s="11" t="n">
        <x:v>18</x:v>
      </x:c>
      <x:c r="L2323" s="11" t="n">
        <x:v>0</x:v>
      </x:c>
      <x:c r="M2323" s="4" t="str">
        <x:v>2025-12</x:v>
      </x:c>
      <x:c r="N2323" s="4" t="n">
        <x:f>IF(AND(I2323="Settled",ISNUMBER(K2323)),1,0)</x:f>
        <x:v>1</x:v>
      </x:c>
      <x:c r="O2323" s="4" t="n">
        <x:f>IF(N2323=1,IF(K2323&gt;Summary!$B$5,1,0),"")</x:f>
        <x:v>0</x:v>
      </x:c>
      <x:c r="P2323" s="12" t="n">
        <x:f>IF(AND(ISNUMBER(F2323),ISNUMBER(G2323),G2323&gt;0),F2323/G2323,"")</x:f>
        <x:v>3.6534485613530343</x:v>
      </x:c>
      <x:c r="Q2323" s="14" t="d">
        <x:v>2025-12-06T00:00:00.000Z</x:v>
      </x:c>
      <x:c r="R2323" t="str">
        <x:v>P00889</x:v>
      </x:c>
      <x:c r="S2323" t="str">
        <x:v>I02322</x:v>
      </x:c>
      <x:c r="T2323" t="str">
        <x:v>R04</x:v>
      </x:c>
      <x:c r="U2323" t="n">
        <x:v>0</x:v>
      </x:c>
      <x:c r="V2323" t="n">
        <x:v>0</x:v>
      </x:c>
    </x:row>
    <x:row r="2324" ht="20" customHeight="1">
      <x:c r="A2324" s="4" t="str">
        <x:v>C02323</x:v>
      </x:c>
      <x:c r="B2324" s="4" t="str">
        <x:v>Property</x:v>
      </x:c>
      <x:c r="C2324" s="4" t="str">
        <x:v>West</x:v>
      </x:c>
      <x:c r="D2324" s="4" t="str">
        <x:v>Flood</x:v>
      </x:c>
      <x:c r="E2324" s="4" t="str">
        <x:v>Low</x:v>
      </x:c>
      <x:c r="F2324" s="10" t="n">
        <x:v>63200.4</x:v>
      </x:c>
      <x:c r="G2324" s="10" t="n">
        <x:v>10387.41</x:v>
      </x:c>
      <x:c r="H2324" s="11" t="n">
        <x:v>8</x:v>
      </x:c>
      <x:c r="I2324" s="11" t="str">
        <x:v>Settled</x:v>
      </x:c>
      <x:c r="J2324" s="11" t="n">
        <x:v>3</x:v>
      </x:c>
      <x:c r="K2324" s="11" t="n">
        <x:v>16</x:v>
      </x:c>
      <x:c r="L2324" s="11" t="n">
        <x:v>0</x:v>
      </x:c>
      <x:c r="M2324" s="4" t="str">
        <x:v>2025-08</x:v>
      </x:c>
      <x:c r="N2324" s="4" t="n">
        <x:f>IF(AND(I2324="Settled",ISNUMBER(K2324)),1,0)</x:f>
        <x:v>1</x:v>
      </x:c>
      <x:c r="O2324" s="4" t="n">
        <x:f>IF(N2324=1,IF(K2324&gt;Summary!$B$5,1,0),"")</x:f>
        <x:v>0</x:v>
      </x:c>
      <x:c r="P2324" s="12" t="n">
        <x:f>IF(AND(ISNUMBER(F2324),ISNUMBER(G2324),G2324&gt;0),F2324/G2324,"")</x:f>
        <x:v>6.084327084422393</x:v>
      </x:c>
      <x:c r="Q2324" s="14" t="d">
        <x:v>2025-08-11T00:00:00.000Z</x:v>
      </x:c>
      <x:c r="R2324" t="str">
        <x:v>P00813</x:v>
      </x:c>
      <x:c r="S2324" t="str">
        <x:v>I02323</x:v>
      </x:c>
      <x:c r="T2324" t="str">
        <x:v>R03</x:v>
      </x:c>
      <x:c r="U2324" t="n">
        <x:v>0</x:v>
      </x:c>
      <x:c r="V2324" t="n">
        <x:v>0</x:v>
      </x:c>
    </x:row>
    <x:row r="2325" ht="20" customHeight="1">
      <x:c r="A2325" s="4" t="str">
        <x:v>C02324</x:v>
      </x:c>
      <x:c r="B2325" s="4" t="str">
        <x:v>Motor</x:v>
      </x:c>
      <x:c r="C2325" s="4" t="str">
        <x:v>East</x:v>
      </x:c>
      <x:c r="D2325" s="4" t="str">
        <x:v>Glass Damage</x:v>
      </x:c>
      <x:c r="E2325" s="4" t="str">
        <x:v>Low</x:v>
      </x:c>
      <x:c r="F2325" s="10" t="n">
        <x:v>18503.04</x:v>
      </x:c>
      <x:c r="G2325" s="10" t="n">
        <x:v>14074.9</x:v>
      </x:c>
      <x:c r="H2325" s="11" t="n">
        <x:v>9</x:v>
      </x:c>
      <x:c r="I2325" s="11" t="str">
        <x:v>Settled</x:v>
      </x:c>
      <x:c r="J2325" s="11" t="n">
        <x:v>4</x:v>
      </x:c>
      <x:c r="K2325" s="11" t="n">
        <x:v>3</x:v>
      </x:c>
      <x:c r="L2325" s="11" t="n">
        <x:v>0</x:v>
      </x:c>
      <x:c r="M2325" s="4" t="str">
        <x:v>2025-10</x:v>
      </x:c>
      <x:c r="N2325" s="4" t="n">
        <x:f>IF(AND(I2325="Settled",ISNUMBER(K2325)),1,0)</x:f>
        <x:v>1</x:v>
      </x:c>
      <x:c r="O2325" s="4" t="n">
        <x:f>IF(N2325=1,IF(K2325&gt;Summary!$B$5,1,0),"")</x:f>
        <x:v>0</x:v>
      </x:c>
      <x:c r="P2325" s="12" t="n">
        <x:f>IF(AND(ISNUMBER(F2325),ISNUMBER(G2325),G2325&gt;0),F2325/G2325,"")</x:f>
        <x:v>1.3146125372116322</x:v>
      </x:c>
      <x:c r="Q2325" s="14" t="d">
        <x:v>2025-10-30T00:00:00.000Z</x:v>
      </x:c>
      <x:c r="R2325" t="str">
        <x:v>P01237</x:v>
      </x:c>
      <x:c r="S2325" t="str">
        <x:v>I02324</x:v>
      </x:c>
      <x:c r="T2325" t="str">
        <x:v>R04</x:v>
      </x:c>
      <x:c r="U2325" t="n">
        <x:v>0</x:v>
      </x:c>
      <x:c r="V2325" t="n">
        <x:v>0</x:v>
      </x:c>
    </x:row>
    <x:row r="2326" ht="20" customHeight="1">
      <x:c r="A2326" s="4" t="str">
        <x:v>C02325</x:v>
      </x:c>
      <x:c r="B2326" s="4" t="str">
        <x:v>Property</x:v>
      </x:c>
      <x:c r="C2326" s="4" t="str">
        <x:v>North</x:v>
      </x:c>
      <x:c r="D2326" s="4" t="str">
        <x:v>Flood</x:v>
      </x:c>
      <x:c r="E2326" s="4" t="str">
        <x:v>Medium</x:v>
      </x:c>
      <x:c r="F2326" s="10" t="n">
        <x:v>296842.42</x:v>
      </x:c>
      <x:c r="G2326" s="10" t="n">
        <x:v>14904.87</x:v>
      </x:c>
      <x:c r="H2326" s="11" t="n">
        <x:v>7</x:v>
      </x:c>
      <x:c r="I2326" s="11" t="str">
        <x:v>Settled</x:v>
      </x:c>
      <x:c r="J2326" s="11" t="n">
        <x:v>2</x:v>
      </x:c>
      <x:c r="K2326" s="11" t="n">
        <x:v>12</x:v>
      </x:c>
      <x:c r="L2326" s="11" t="n">
        <x:v>0</x:v>
      </x:c>
      <x:c r="M2326" s="4" t="str">
        <x:v>2025-12</x:v>
      </x:c>
      <x:c r="N2326" s="4" t="n">
        <x:f>IF(AND(I2326="Settled",ISNUMBER(K2326)),1,0)</x:f>
        <x:v>1</x:v>
      </x:c>
      <x:c r="O2326" s="4" t="n">
        <x:f>IF(N2326=1,IF(K2326&gt;Summary!$B$5,1,0),"")</x:f>
        <x:v>0</x:v>
      </x:c>
      <x:c r="P2326" s="12" t="n">
        <x:f>IF(AND(ISNUMBER(F2326),ISNUMBER(G2326),G2326&gt;0),F2326/G2326,"")</x:f>
        <x:v>19.915800674544627</x:v>
      </x:c>
      <x:c r="Q2326" s="14" t="d">
        <x:v>2025-12-04T00:00:00.000Z</x:v>
      </x:c>
      <x:c r="R2326" t="str">
        <x:v>P01563</x:v>
      </x:c>
      <x:c r="S2326" t="str">
        <x:v>I02325</x:v>
      </x:c>
      <x:c r="T2326" t="str">
        <x:v>R02</x:v>
      </x:c>
      <x:c r="U2326" t="n">
        <x:v>0</x:v>
      </x:c>
      <x:c r="V2326" t="n">
        <x:v>0</x:v>
      </x:c>
    </x:row>
    <x:row r="2327" ht="20" customHeight="1">
      <x:c r="A2327" s="4" t="str">
        <x:v>C02326</x:v>
      </x:c>
      <x:c r="B2327" s="4" t="str">
        <x:v>Property</x:v>
      </x:c>
      <x:c r="C2327" s="4" t="str">
        <x:v>East</x:v>
      </x:c>
      <x:c r="D2327" s="4" t="str">
        <x:v>Water Damage</x:v>
      </x:c>
      <x:c r="E2327" s="4" t="str">
        <x:v>Medium</x:v>
      </x:c>
      <x:c r="F2327" s="10" t="n">
        <x:v>138972.16</x:v>
      </x:c>
      <x:c r="G2327" s="10" t="n">
        <x:v>12462.11</x:v>
      </x:c>
      <x:c r="H2327" s="11" t="n">
        <x:v>10</x:v>
      </x:c>
      <x:c r="I2327" s="11" t="str">
        <x:v>Settled</x:v>
      </x:c>
      <x:c r="J2327" s="11" t="n">
        <x:v>4</x:v>
      </x:c>
      <x:c r="K2327" s="11" t="n">
        <x:v>21</x:v>
      </x:c>
      <x:c r="L2327" s="11" t="n">
        <x:v>0</x:v>
      </x:c>
      <x:c r="M2327" s="4" t="str">
        <x:v>2025-07</x:v>
      </x:c>
      <x:c r="N2327" s="4" t="n">
        <x:f>IF(AND(I2327="Settled",ISNUMBER(K2327)),1,0)</x:f>
        <x:v>1</x:v>
      </x:c>
      <x:c r="O2327" s="4" t="n">
        <x:f>IF(N2327=1,IF(K2327&gt;Summary!$B$5,1,0),"")</x:f>
        <x:v>0</x:v>
      </x:c>
      <x:c r="P2327" s="12" t="n">
        <x:f>IF(AND(ISNUMBER(F2327),ISNUMBER(G2327),G2327&gt;0),F2327/G2327,"")</x:f>
        <x:v>11.151575455520774</x:v>
      </x:c>
      <x:c r="Q2327" s="14" t="d">
        <x:v>2025-07-07T00:00:00.000Z</x:v>
      </x:c>
      <x:c r="R2327" t="str">
        <x:v>P00305</x:v>
      </x:c>
      <x:c r="S2327" t="str">
        <x:v>I02326</x:v>
      </x:c>
      <x:c r="T2327" t="str">
        <x:v>R04</x:v>
      </x:c>
      <x:c r="U2327" t="n">
        <x:v>0</x:v>
      </x:c>
      <x:c r="V2327" t="n">
        <x:v>0</x:v>
      </x:c>
    </x:row>
    <x:row r="2328" ht="20" customHeight="1">
      <x:c r="A2328" s="4" t="str">
        <x:v>C02327</x:v>
      </x:c>
      <x:c r="B2328" s="4" t="str">
        <x:v>Motor</x:v>
      </x:c>
      <x:c r="C2328" s="4" t="str">
        <x:v>Central</x:v>
      </x:c>
      <x:c r="D2328" s="4" t="str">
        <x:v>Collision</x:v>
      </x:c>
      <x:c r="E2328" s="4" t="str">
        <x:v>High</x:v>
      </x:c>
      <x:c r="F2328" s="10" t="n">
        <x:v>67809.89</x:v>
      </x:c>
      <x:c r="G2328" s="10" t="n">
        <x:v>6061.35</x:v>
      </x:c>
      <x:c r="H2328" s="11" t="n">
        <x:v>5</x:v>
      </x:c>
      <x:c r="I2328" s="11" t="str">
        <x:v>Settled</x:v>
      </x:c>
      <x:c r="J2328" s="11" t="n">
        <x:v>5</x:v>
      </x:c>
      <x:c r="K2328" s="11" t="n">
        <x:v>39</x:v>
      </x:c>
      <x:c r="L2328" s="11" t="n">
        <x:v>1</x:v>
      </x:c>
      <x:c r="M2328" s="4" t="str">
        <x:v>2025-03</x:v>
      </x:c>
      <x:c r="N2328" s="4" t="n">
        <x:f>IF(AND(I2328="Settled",ISNUMBER(K2328)),1,0)</x:f>
        <x:v>1</x:v>
      </x:c>
      <x:c r="O2328" s="4" t="n">
        <x:f>IF(N2328=1,IF(K2328&gt;Summary!$B$5,1,0),"")</x:f>
        <x:v>1</x:v>
      </x:c>
      <x:c r="P2328" s="12" t="n">
        <x:f>IF(AND(ISNUMBER(F2328),ISNUMBER(G2328),G2328&gt;0),F2328/G2328,"")</x:f>
        <x:v>11.18725861400513</x:v>
      </x:c>
      <x:c r="Q2328" s="14" t="d">
        <x:v>2025-03-07T00:00:00.000Z</x:v>
      </x:c>
      <x:c r="R2328" t="str">
        <x:v>P00184</x:v>
      </x:c>
      <x:c r="S2328" t="str">
        <x:v>I02327</x:v>
      </x:c>
      <x:c r="T2328" t="str">
        <x:v>R05</x:v>
      </x:c>
      <x:c r="U2328" t="n">
        <x:v>0</x:v>
      </x:c>
      <x:c r="V2328" t="n">
        <x:v>0</x:v>
      </x:c>
    </x:row>
    <x:row r="2329" ht="20" customHeight="1">
      <x:c r="A2329" s="4" t="str">
        <x:v>C02328</x:v>
      </x:c>
      <x:c r="B2329" s="4" t="str">
        <x:v>Motor</x:v>
      </x:c>
      <x:c r="C2329" s="4" t="str">
        <x:v>North</x:v>
      </x:c>
      <x:c r="D2329" s="4" t="str">
        <x:v>Theft</x:v>
      </x:c>
      <x:c r="E2329" s="4" t="str">
        <x:v>Medium</x:v>
      </x:c>
      <x:c r="F2329" s="10" t="n">
        <x:v>245776.1</x:v>
      </x:c>
      <x:c r="G2329" s="10" t="n">
        <x:v>15813.15</x:v>
      </x:c>
      <x:c r="H2329" s="11" t="n">
        <x:v>1</x:v>
      </x:c>
      <x:c r="I2329" s="11" t="str">
        <x:v>Settled</x:v>
      </x:c>
      <x:c r="J2329" s="11" t="n">
        <x:v>4</x:v>
      </x:c>
      <x:c r="K2329" s="11" t="n">
        <x:v>26</x:v>
      </x:c>
      <x:c r="L2329" s="11" t="n">
        <x:v>1</x:v>
      </x:c>
      <x:c r="M2329" s="4" t="str">
        <x:v>2025-06</x:v>
      </x:c>
      <x:c r="N2329" s="4" t="n">
        <x:f>IF(AND(I2329="Settled",ISNUMBER(K2329)),1,0)</x:f>
        <x:v>1</x:v>
      </x:c>
      <x:c r="O2329" s="4" t="n">
        <x:f>IF(N2329=1,IF(K2329&gt;Summary!$B$5,1,0),"")</x:f>
        <x:v>0</x:v>
      </x:c>
      <x:c r="P2329" s="12" t="n">
        <x:f>IF(AND(ISNUMBER(F2329),ISNUMBER(G2329),G2329&gt;0),F2329/G2329,"")</x:f>
        <x:v>15.542513667422368</x:v>
      </x:c>
      <x:c r="Q2329" s="14" t="d">
        <x:v>2025-06-13T00:00:00.000Z</x:v>
      </x:c>
      <x:c r="R2329" t="str">
        <x:v>P00890</x:v>
      </x:c>
      <x:c r="S2329" t="str">
        <x:v>I02328</x:v>
      </x:c>
      <x:c r="T2329" t="str">
        <x:v>R02</x:v>
      </x:c>
      <x:c r="U2329" t="n">
        <x:v>0</x:v>
      </x:c>
      <x:c r="V2329" t="n">
        <x:v>0</x:v>
      </x:c>
    </x:row>
    <x:row r="2330" ht="20" customHeight="1">
      <x:c r="A2330" s="4" t="str">
        <x:v>C02329</x:v>
      </x:c>
      <x:c r="B2330" s="4" t="str">
        <x:v>Property</x:v>
      </x:c>
      <x:c r="C2330" s="4" t="str">
        <x:v>West</x:v>
      </x:c>
      <x:c r="D2330" s="4" t="str">
        <x:v>Flood</x:v>
      </x:c>
      <x:c r="E2330" s="4" t="str">
        <x:v>Low</x:v>
      </x:c>
      <x:c r="F2330" s="10" t="n">
        <x:v>48994.66</x:v>
      </x:c>
      <x:c r="G2330" s="10" t="n">
        <x:v>8646.54</x:v>
      </x:c>
      <x:c r="H2330" s="11" t="n">
        <x:v>1</x:v>
      </x:c>
      <x:c r="I2330" s="11" t="str">
        <x:v>Rejected</x:v>
      </x:c>
      <x:c r="J2330" s="11" t="n">
        <x:v>3</x:v>
      </x:c>
      <x:c r="K2330" s="11"/>
      <x:c r="L2330" s="11" t="n">
        <x:v>0</x:v>
      </x:c>
      <x:c r="M2330" s="4" t="str">
        <x:v>2025-09</x:v>
      </x:c>
      <x:c r="N2330" s="4" t="n">
        <x:f>IF(AND(I2330="Settled",ISNUMBER(K2330)),1,0)</x:f>
        <x:v>0</x:v>
      </x:c>
      <x:c r="O2330" s="4" t="str">
        <x:f>IF(N2330=1,IF(K2330&gt;Summary!$B$5,1,0),"")</x:f>
      </x:c>
      <x:c r="P2330" s="12" t="n">
        <x:f>IF(AND(ISNUMBER(F2330),ISNUMBER(G2330),G2330&gt;0),F2330/G2330,"")</x:f>
        <x:v>5.666389098992198</x:v>
      </x:c>
      <x:c r="Q2330" s="14" t="d">
        <x:v>2025-09-08T00:00:00.000Z</x:v>
      </x:c>
      <x:c r="R2330" t="str">
        <x:v>P01524</x:v>
      </x:c>
      <x:c r="S2330" t="str">
        <x:v>I02329</x:v>
      </x:c>
      <x:c r="T2330" t="str">
        <x:v>R03</x:v>
      </x:c>
      <x:c r="U2330" t="n">
        <x:v>0</x:v>
      </x:c>
      <x:c r="V2330" t="n">
        <x:v>0</x:v>
      </x:c>
    </x:row>
    <x:row r="2331" ht="20" customHeight="1">
      <x:c r="A2331" s="4" t="str">
        <x:v>C02330</x:v>
      </x:c>
      <x:c r="B2331" s="4" t="str">
        <x:v>Motor</x:v>
      </x:c>
      <x:c r="C2331" s="4" t="str">
        <x:v>South</x:v>
      </x:c>
      <x:c r="D2331" s="4" t="str">
        <x:v>Theft</x:v>
      </x:c>
      <x:c r="E2331" s="4" t="str">
        <x:v>Medium</x:v>
      </x:c>
      <x:c r="F2331" s="10" t="n">
        <x:v>64948.88</x:v>
      </x:c>
      <x:c r="G2331" s="10" t="n">
        <x:v>12372.25</x:v>
      </x:c>
      <x:c r="H2331" s="11" t="n">
        <x:v>2</x:v>
      </x:c>
      <x:c r="I2331" s="11" t="str">
        <x:v>Pending</x:v>
      </x:c>
      <x:c r="J2331" s="11" t="n">
        <x:v>4</x:v>
      </x:c>
      <x:c r="K2331" s="11"/>
      <x:c r="L2331" s="11" t="n">
        <x:v>1</x:v>
      </x:c>
      <x:c r="M2331" s="4" t="str">
        <x:v>2025-01</x:v>
      </x:c>
      <x:c r="N2331" s="4" t="n">
        <x:f>IF(AND(I2331="Settled",ISNUMBER(K2331)),1,0)</x:f>
        <x:v>0</x:v>
      </x:c>
      <x:c r="O2331" s="4" t="str">
        <x:f>IF(N2331=1,IF(K2331&gt;Summary!$B$5,1,0),"")</x:f>
      </x:c>
      <x:c r="P2331" s="12" t="n">
        <x:f>IF(AND(ISNUMBER(F2331),ISNUMBER(G2331),G2331&gt;0),F2331/G2331,"")</x:f>
        <x:v>5.249560912526015</x:v>
      </x:c>
      <x:c r="Q2331" s="14" t="d">
        <x:v>2025-01-13T00:00:00.000Z</x:v>
      </x:c>
      <x:c r="R2331" t="str">
        <x:v>P00253</x:v>
      </x:c>
      <x:c r="S2331" t="str">
        <x:v>I02330</x:v>
      </x:c>
      <x:c r="T2331" t="str">
        <x:v>R01</x:v>
      </x:c>
      <x:c r="U2331" t="n">
        <x:v>0</x:v>
      </x:c>
      <x:c r="V2331" t="n">
        <x:v>0</x:v>
      </x:c>
    </x:row>
    <x:row r="2332" ht="20" customHeight="1">
      <x:c r="A2332" s="4" t="str">
        <x:v>C02331</x:v>
      </x:c>
      <x:c r="B2332" s="4" t="str">
        <x:v>Property</x:v>
      </x:c>
      <x:c r="C2332" s="4" t="str">
        <x:v>North</x:v>
      </x:c>
      <x:c r="D2332" s="4" t="str">
        <x:v>Fire</x:v>
      </x:c>
      <x:c r="E2332" s="4" t="str">
        <x:v>Low</x:v>
      </x:c>
      <x:c r="F2332" s="10" t="n">
        <x:v>24049.8</x:v>
      </x:c>
      <x:c r="G2332" s="10" t="n">
        <x:v>15990.84</x:v>
      </x:c>
      <x:c r="H2332" s="11" t="n">
        <x:v>7</x:v>
      </x:c>
      <x:c r="I2332" s="11" t="str">
        <x:v>Settled</x:v>
      </x:c>
      <x:c r="J2332" s="11" t="n">
        <x:v>4</x:v>
      </x:c>
      <x:c r="K2332" s="11" t="n">
        <x:v>24</x:v>
      </x:c>
      <x:c r="L2332" s="11" t="n">
        <x:v>1</x:v>
      </x:c>
      <x:c r="M2332" s="4" t="str">
        <x:v>2025-12</x:v>
      </x:c>
      <x:c r="N2332" s="4" t="n">
        <x:f>IF(AND(I2332="Settled",ISNUMBER(K2332)),1,0)</x:f>
        <x:v>1</x:v>
      </x:c>
      <x:c r="O2332" s="4" t="n">
        <x:f>IF(N2332=1,IF(K2332&gt;Summary!$B$5,1,0),"")</x:f>
        <x:v>0</x:v>
      </x:c>
      <x:c r="P2332" s="12" t="n">
        <x:f>IF(AND(ISNUMBER(F2332),ISNUMBER(G2332),G2332&gt;0),F2332/G2332,"")</x:f>
        <x:v>1.5039735248429726</x:v>
      </x:c>
      <x:c r="Q2332" s="14" t="d">
        <x:v>2025-12-12T00:00:00.000Z</x:v>
      </x:c>
      <x:c r="R2332" t="str">
        <x:v>P00780</x:v>
      </x:c>
      <x:c r="S2332" t="str">
        <x:v>I02331</x:v>
      </x:c>
      <x:c r="T2332" t="str">
        <x:v>R02</x:v>
      </x:c>
      <x:c r="U2332" t="n">
        <x:v>0</x:v>
      </x:c>
      <x:c r="V2332" t="n">
        <x:v>0</x:v>
      </x:c>
    </x:row>
    <x:row r="2333" ht="20" customHeight="1">
      <x:c r="A2333" s="4" t="str">
        <x:v>C02332</x:v>
      </x:c>
      <x:c r="B2333" s="4" t="str">
        <x:v>Property</x:v>
      </x:c>
      <x:c r="C2333" s="4" t="str">
        <x:v>South</x:v>
      </x:c>
      <x:c r="D2333" s="4" t="str">
        <x:v>Fire</x:v>
      </x:c>
      <x:c r="E2333" s="4" t="str">
        <x:v>Medium</x:v>
      </x:c>
      <x:c r="F2333" s="10" t="n">
        <x:v>220185.7</x:v>
      </x:c>
      <x:c r="G2333" s="10" t="n">
        <x:v>16997.36</x:v>
      </x:c>
      <x:c r="H2333" s="11" t="n">
        <x:v>8</x:v>
      </x:c>
      <x:c r="I2333" s="11" t="str">
        <x:v>Rejected</x:v>
      </x:c>
      <x:c r="J2333" s="11" t="n">
        <x:v>4</x:v>
      </x:c>
      <x:c r="K2333" s="11"/>
      <x:c r="L2333" s="11" t="n">
        <x:v>1</x:v>
      </x:c>
      <x:c r="M2333" s="4" t="str">
        <x:v>2025-05</x:v>
      </x:c>
      <x:c r="N2333" s="4" t="n">
        <x:f>IF(AND(I2333="Settled",ISNUMBER(K2333)),1,0)</x:f>
        <x:v>0</x:v>
      </x:c>
      <x:c r="O2333" s="4" t="str">
        <x:f>IF(N2333=1,IF(K2333&gt;Summary!$B$5,1,0),"")</x:f>
      </x:c>
      <x:c r="P2333" s="12" t="n">
        <x:f>IF(AND(ISNUMBER(F2333),ISNUMBER(G2333),G2333&gt;0),F2333/G2333,"")</x:f>
        <x:v>12.95411169734594</x:v>
      </x:c>
      <x:c r="Q2333" s="14" t="d">
        <x:v>2025-05-09T00:00:00.000Z</x:v>
      </x:c>
      <x:c r="R2333" t="str">
        <x:v>P00652</x:v>
      </x:c>
      <x:c r="S2333" t="str">
        <x:v>I02332</x:v>
      </x:c>
      <x:c r="T2333" t="str">
        <x:v>R01</x:v>
      </x:c>
      <x:c r="U2333" t="n">
        <x:v>0</x:v>
      </x:c>
      <x:c r="V2333" t="n">
        <x:v>0</x:v>
      </x:c>
    </x:row>
    <x:row r="2334" ht="20" customHeight="1">
      <x:c r="A2334" s="4" t="str">
        <x:v>C02333</x:v>
      </x:c>
      <x:c r="B2334" s="4" t="str">
        <x:v>Motor</x:v>
      </x:c>
      <x:c r="C2334" s="4" t="str">
        <x:v>North</x:v>
      </x:c>
      <x:c r="D2334" s="4" t="str">
        <x:v>Theft</x:v>
      </x:c>
      <x:c r="E2334" s="4" t="str">
        <x:v>Medium</x:v>
      </x:c>
      <x:c r="F2334" s="10" t="n">
        <x:v>40563.79</x:v>
      </x:c>
      <x:c r="G2334" s="10" t="n">
        <x:v>13888.44</x:v>
      </x:c>
      <x:c r="H2334" s="11" t="n">
        <x:v>7</x:v>
      </x:c>
      <x:c r="I2334" s="11" t="str">
        <x:v>Settled</x:v>
      </x:c>
      <x:c r="J2334" s="11" t="n">
        <x:v>6</x:v>
      </x:c>
      <x:c r="K2334" s="11" t="n">
        <x:v>35</x:v>
      </x:c>
      <x:c r="L2334" s="11" t="n">
        <x:v>1</x:v>
      </x:c>
      <x:c r="M2334" s="4" t="str">
        <x:v>2025-08</x:v>
      </x:c>
      <x:c r="N2334" s="4" t="n">
        <x:f>IF(AND(I2334="Settled",ISNUMBER(K2334)),1,0)</x:f>
        <x:v>1</x:v>
      </x:c>
      <x:c r="O2334" s="4" t="n">
        <x:f>IF(N2334=1,IF(K2334&gt;Summary!$B$5,1,0),"")</x:f>
        <x:v>1</x:v>
      </x:c>
      <x:c r="P2334" s="12" t="n">
        <x:f>IF(AND(ISNUMBER(F2334),ISNUMBER(G2334),G2334&gt;0),F2334/G2334,"")</x:f>
        <x:v>2.9206872766127803</x:v>
      </x:c>
      <x:c r="Q2334" s="14" t="d">
        <x:v>2025-08-29T00:00:00.000Z</x:v>
      </x:c>
      <x:c r="R2334" t="str">
        <x:v>P00509</x:v>
      </x:c>
      <x:c r="S2334" t="str">
        <x:v>I02333</x:v>
      </x:c>
      <x:c r="T2334" t="str">
        <x:v>R02</x:v>
      </x:c>
      <x:c r="U2334" t="n">
        <x:v>0</x:v>
      </x:c>
      <x:c r="V2334" t="n">
        <x:v>0</x:v>
      </x:c>
    </x:row>
    <x:row r="2335" ht="20" customHeight="1">
      <x:c r="A2335" s="4" t="str">
        <x:v>C02334</x:v>
      </x:c>
      <x:c r="B2335" s="4" t="str">
        <x:v>Motor</x:v>
      </x:c>
      <x:c r="C2335" s="4" t="str">
        <x:v>West</x:v>
      </x:c>
      <x:c r="D2335" s="4" t="str">
        <x:v>Collision</x:v>
      </x:c>
      <x:c r="E2335" s="4" t="str">
        <x:v>Low</x:v>
      </x:c>
      <x:c r="F2335" s="10" t="n">
        <x:v>24679.15</x:v>
      </x:c>
      <x:c r="G2335" s="10" t="n">
        <x:v>21846.83</x:v>
      </x:c>
      <x:c r="H2335" s="11" t="n">
        <x:v>9</x:v>
      </x:c>
      <x:c r="I2335" s="11" t="str">
        <x:v>Settled</x:v>
      </x:c>
      <x:c r="J2335" s="11" t="n">
        <x:v>4</x:v>
      </x:c>
      <x:c r="K2335" s="11" t="n">
        <x:v>13</x:v>
      </x:c>
      <x:c r="L2335" s="11" t="n">
        <x:v>0</x:v>
      </x:c>
      <x:c r="M2335" s="4" t="str">
        <x:v>2025-12</x:v>
      </x:c>
      <x:c r="N2335" s="4" t="n">
        <x:f>IF(AND(I2335="Settled",ISNUMBER(K2335)),1,0)</x:f>
        <x:v>1</x:v>
      </x:c>
      <x:c r="O2335" s="4" t="n">
        <x:f>IF(N2335=1,IF(K2335&gt;Summary!$B$5,1,0),"")</x:f>
        <x:v>0</x:v>
      </x:c>
      <x:c r="P2335" s="12" t="n">
        <x:f>IF(AND(ISNUMBER(F2335),ISNUMBER(G2335),G2335&gt;0),F2335/G2335,"")</x:f>
        <x:v>1.1296444381175668</x:v>
      </x:c>
      <x:c r="Q2335" s="14" t="d">
        <x:v>2025-12-25T00:00:00.000Z</x:v>
      </x:c>
      <x:c r="R2335" t="str">
        <x:v>P01063</x:v>
      </x:c>
      <x:c r="S2335" t="str">
        <x:v>I02334</x:v>
      </x:c>
      <x:c r="T2335" t="str">
        <x:v>R03</x:v>
      </x:c>
      <x:c r="U2335" t="n">
        <x:v>0</x:v>
      </x:c>
      <x:c r="V2335" t="n">
        <x:v>0</x:v>
      </x:c>
    </x:row>
    <x:row r="2336" ht="20" customHeight="1">
      <x:c r="A2336" s="4" t="str">
        <x:v>C02335</x:v>
      </x:c>
      <x:c r="B2336" s="4" t="str">
        <x:v>Motor</x:v>
      </x:c>
      <x:c r="C2336" s="4" t="str">
        <x:v>South</x:v>
      </x:c>
      <x:c r="D2336" s="4" t="str">
        <x:v>Collision</x:v>
      </x:c>
      <x:c r="E2336" s="4" t="str">
        <x:v>Low</x:v>
      </x:c>
      <x:c r="F2336" s="10" t="n">
        <x:v>10407.83</x:v>
      </x:c>
      <x:c r="G2336" s="10" t="n">
        <x:v>14717.14</x:v>
      </x:c>
      <x:c r="H2336" s="11" t="n">
        <x:v>6</x:v>
      </x:c>
      <x:c r="I2336" s="11" t="str">
        <x:v>Settled</x:v>
      </x:c>
      <x:c r="J2336" s="11" t="n">
        <x:v>3</x:v>
      </x:c>
      <x:c r="K2336" s="11" t="n">
        <x:v>19</x:v>
      </x:c>
      <x:c r="L2336" s="11" t="n">
        <x:v>0</x:v>
      </x:c>
      <x:c r="M2336" s="4" t="str">
        <x:v>2025-11</x:v>
      </x:c>
      <x:c r="N2336" s="4" t="n">
        <x:f>IF(AND(I2336="Settled",ISNUMBER(K2336)),1,0)</x:f>
        <x:v>1</x:v>
      </x:c>
      <x:c r="O2336" s="4" t="n">
        <x:f>IF(N2336=1,IF(K2336&gt;Summary!$B$5,1,0),"")</x:f>
        <x:v>0</x:v>
      </x:c>
      <x:c r="P2336" s="12" t="n">
        <x:f>IF(AND(ISNUMBER(F2336),ISNUMBER(G2336),G2336&gt;0),F2336/G2336,"")</x:f>
        <x:v>0.7071910710912582</x:v>
      </x:c>
      <x:c r="Q2336" s="14" t="d">
        <x:v>2025-11-12T00:00:00.000Z</x:v>
      </x:c>
      <x:c r="R2336" t="str">
        <x:v>P00473</x:v>
      </x:c>
      <x:c r="S2336" t="str">
        <x:v>I02335</x:v>
      </x:c>
      <x:c r="T2336" t="str">
        <x:v>R01</x:v>
      </x:c>
      <x:c r="U2336" t="n">
        <x:v>0</x:v>
      </x:c>
      <x:c r="V2336" t="n">
        <x:v>0</x:v>
      </x:c>
    </x:row>
    <x:row r="2337" ht="20" customHeight="1">
      <x:c r="A2337" s="4" t="str">
        <x:v>C02336</x:v>
      </x:c>
      <x:c r="B2337" s="4" t="str">
        <x:v>Property</x:v>
      </x:c>
      <x:c r="C2337" s="4" t="str">
        <x:v>West</x:v>
      </x:c>
      <x:c r="D2337" s="4" t="str">
        <x:v>Fire</x:v>
      </x:c>
      <x:c r="E2337" s="4" t="str">
        <x:v>High</x:v>
      </x:c>
      <x:c r="F2337" s="10" t="n">
        <x:v>1130510.75</x:v>
      </x:c>
      <x:c r="G2337" s="10" t="n">
        <x:v>21502.26</x:v>
      </x:c>
      <x:c r="H2337" s="11" t="n">
        <x:v>2</x:v>
      </x:c>
      <x:c r="I2337" s="11" t="str">
        <x:v>Pending</x:v>
      </x:c>
      <x:c r="J2337" s="11" t="n">
        <x:v>4</x:v>
      </x:c>
      <x:c r="K2337" s="11"/>
      <x:c r="L2337" s="11" t="n">
        <x:v>0</x:v>
      </x:c>
      <x:c r="M2337" s="4" t="str">
        <x:v>2025-09</x:v>
      </x:c>
      <x:c r="N2337" s="4" t="n">
        <x:f>IF(AND(I2337="Settled",ISNUMBER(K2337)),1,0)</x:f>
        <x:v>0</x:v>
      </x:c>
      <x:c r="O2337" s="4" t="str">
        <x:f>IF(N2337=1,IF(K2337&gt;Summary!$B$5,1,0),"")</x:f>
      </x:c>
      <x:c r="P2337" s="12" t="n">
        <x:f>IF(AND(ISNUMBER(F2337),ISNUMBER(G2337),G2337&gt;0),F2337/G2337,"")</x:f>
        <x:v>52.57636871659073</x:v>
      </x:c>
      <x:c r="Q2337" s="14" t="d">
        <x:v>2025-09-28T00:00:00.000Z</x:v>
      </x:c>
      <x:c r="R2337" t="str">
        <x:v>P00789</x:v>
      </x:c>
      <x:c r="S2337" t="str">
        <x:v>I02336</x:v>
      </x:c>
      <x:c r="T2337" t="str">
        <x:v>R03</x:v>
      </x:c>
      <x:c r="U2337" t="n">
        <x:v>0</x:v>
      </x:c>
      <x:c r="V2337" t="n">
        <x:v>0</x:v>
      </x:c>
    </x:row>
    <x:row r="2338" ht="20" customHeight="1">
      <x:c r="A2338" s="4" t="str">
        <x:v>C02337</x:v>
      </x:c>
      <x:c r="B2338" s="4" t="str">
        <x:v>Motor</x:v>
      </x:c>
      <x:c r="C2338" s="4" t="str">
        <x:v>South</x:v>
      </x:c>
      <x:c r="D2338" s="4" t="str">
        <x:v>Collision</x:v>
      </x:c>
      <x:c r="E2338" s="4" t="str">
        <x:v>Medium</x:v>
      </x:c>
      <x:c r="F2338" s="10" t="n">
        <x:v>62307.55</x:v>
      </x:c>
      <x:c r="G2338" s="10" t="n">
        <x:v>10932.51</x:v>
      </x:c>
      <x:c r="H2338" s="11" t="n">
        <x:v>1</x:v>
      </x:c>
      <x:c r="I2338" s="11" t="str">
        <x:v>Settled</x:v>
      </x:c>
      <x:c r="J2338" s="11" t="n">
        <x:v>2</x:v>
      </x:c>
      <x:c r="K2338" s="11" t="n">
        <x:v>21</x:v>
      </x:c>
      <x:c r="L2338" s="11" t="n">
        <x:v>0</x:v>
      </x:c>
      <x:c r="M2338" s="4" t="str">
        <x:v>2025-04</x:v>
      </x:c>
      <x:c r="N2338" s="4" t="n">
        <x:f>IF(AND(I2338="Settled",ISNUMBER(K2338)),1,0)</x:f>
        <x:v>1</x:v>
      </x:c>
      <x:c r="O2338" s="4" t="n">
        <x:f>IF(N2338=1,IF(K2338&gt;Summary!$B$5,1,0),"")</x:f>
        <x:v>0</x:v>
      </x:c>
      <x:c r="P2338" s="12" t="n">
        <x:f>IF(AND(ISNUMBER(F2338),ISNUMBER(G2338),G2338&gt;0),F2338/G2338,"")</x:f>
        <x:v>5.699290464861226</x:v>
      </x:c>
      <x:c r="Q2338" s="14" t="d">
        <x:v>2025-04-20T00:00:00.000Z</x:v>
      </x:c>
      <x:c r="R2338" t="str">
        <x:v>P01353</x:v>
      </x:c>
      <x:c r="S2338" t="str">
        <x:v>I02337</x:v>
      </x:c>
      <x:c r="T2338" t="str">
        <x:v>R01</x:v>
      </x:c>
      <x:c r="U2338" t="n">
        <x:v>0</x:v>
      </x:c>
      <x:c r="V2338" t="n">
        <x:v>0</x:v>
      </x:c>
    </x:row>
    <x:row r="2339" ht="20" customHeight="1">
      <x:c r="A2339" s="4" t="str">
        <x:v>C02338</x:v>
      </x:c>
      <x:c r="B2339" s="4" t="str">
        <x:v>Motor</x:v>
      </x:c>
      <x:c r="C2339" s="4" t="str">
        <x:v>North</x:v>
      </x:c>
      <x:c r="D2339" s="4" t="str">
        <x:v>Theft</x:v>
      </x:c>
      <x:c r="E2339" s="4" t="str">
        <x:v>Medium</x:v>
      </x:c>
      <x:c r="F2339" s="10" t="n">
        <x:v>257920.13</x:v>
      </x:c>
      <x:c r="G2339" s="10" t="n">
        <x:v>5068.74</x:v>
      </x:c>
      <x:c r="H2339" s="11" t="n">
        <x:v>2</x:v>
      </x:c>
      <x:c r="I2339" s="11" t="str">
        <x:v>Settled</x:v>
      </x:c>
      <x:c r="J2339" s="11" t="n">
        <x:v>4</x:v>
      </x:c>
      <x:c r="K2339" s="11" t="n">
        <x:v>35</x:v>
      </x:c>
      <x:c r="L2339" s="11" t="n">
        <x:v>1</x:v>
      </x:c>
      <x:c r="M2339" s="4" t="str">
        <x:v>2025-07</x:v>
      </x:c>
      <x:c r="N2339" s="4" t="n">
        <x:f>IF(AND(I2339="Settled",ISNUMBER(K2339)),1,0)</x:f>
        <x:v>1</x:v>
      </x:c>
      <x:c r="O2339" s="4" t="n">
        <x:f>IF(N2339=1,IF(K2339&gt;Summary!$B$5,1,0),"")</x:f>
        <x:v>1</x:v>
      </x:c>
      <x:c r="P2339" s="12" t="n">
        <x:f>IF(AND(ISNUMBER(F2339),ISNUMBER(G2339),G2339&gt;0),F2339/G2339,"")</x:f>
        <x:v>50.884466356530424</x:v>
      </x:c>
      <x:c r="Q2339" s="14" t="d">
        <x:v>2025-07-11T00:00:00.000Z</x:v>
      </x:c>
      <x:c r="R2339" t="str">
        <x:v>P00608</x:v>
      </x:c>
      <x:c r="S2339" t="str">
        <x:v>I02338</x:v>
      </x:c>
      <x:c r="T2339" t="str">
        <x:v>R02</x:v>
      </x:c>
      <x:c r="U2339" t="n">
        <x:v>0</x:v>
      </x:c>
      <x:c r="V2339" t="n">
        <x:v>0</x:v>
      </x:c>
    </x:row>
    <x:row r="2340" ht="20" customHeight="1">
      <x:c r="A2340" s="4" t="str">
        <x:v>C02339</x:v>
      </x:c>
      <x:c r="B2340" s="4" t="str">
        <x:v>Motor</x:v>
      </x:c>
      <x:c r="C2340" s="4" t="str">
        <x:v>Central</x:v>
      </x:c>
      <x:c r="D2340" s="4" t="str">
        <x:v>Collision</x:v>
      </x:c>
      <x:c r="E2340" s="4" t="str">
        <x:v>Medium</x:v>
      </x:c>
      <x:c r="F2340" s="10" t="n">
        <x:v>26207.71</x:v>
      </x:c>
      <x:c r="G2340" s="10" t="n">
        <x:v>7876.9</x:v>
      </x:c>
      <x:c r="H2340" s="11" t="n">
        <x:v>6</x:v>
      </x:c>
      <x:c r="I2340" s="11" t="str">
        <x:v>Rejected</x:v>
      </x:c>
      <x:c r="J2340" s="11" t="n">
        <x:v>2</x:v>
      </x:c>
      <x:c r="K2340" s="11"/>
      <x:c r="L2340" s="11" t="n">
        <x:v>0</x:v>
      </x:c>
      <x:c r="M2340" s="4" t="str">
        <x:v>2025-07</x:v>
      </x:c>
      <x:c r="N2340" s="4" t="n">
        <x:f>IF(AND(I2340="Settled",ISNUMBER(K2340)),1,0)</x:f>
        <x:v>0</x:v>
      </x:c>
      <x:c r="O2340" s="4" t="str">
        <x:f>IF(N2340=1,IF(K2340&gt;Summary!$B$5,1,0),"")</x:f>
      </x:c>
      <x:c r="P2340" s="12" t="n">
        <x:f>IF(AND(ISNUMBER(F2340),ISNUMBER(G2340),G2340&gt;0),F2340/G2340,"")</x:f>
        <x:v>3.3271604311340757</x:v>
      </x:c>
      <x:c r="Q2340" s="14" t="d">
        <x:v>2025-07-03T00:00:00.000Z</x:v>
      </x:c>
      <x:c r="R2340" t="str">
        <x:v>P00034</x:v>
      </x:c>
      <x:c r="S2340" t="str">
        <x:v>I02339</x:v>
      </x:c>
      <x:c r="T2340" t="str">
        <x:v>R05</x:v>
      </x:c>
      <x:c r="U2340" t="n">
        <x:v>0</x:v>
      </x:c>
      <x:c r="V2340" t="n">
        <x:v>0</x:v>
      </x:c>
    </x:row>
    <x:row r="2341" ht="20" customHeight="1">
      <x:c r="A2341" s="4" t="str">
        <x:v>C02340</x:v>
      </x:c>
      <x:c r="B2341" s="4" t="str">
        <x:v>Property</x:v>
      </x:c>
      <x:c r="C2341" s="4" t="str">
        <x:v>South</x:v>
      </x:c>
      <x:c r="D2341" s="4" t="str">
        <x:v>Water Damage</x:v>
      </x:c>
      <x:c r="E2341" s="4" t="str">
        <x:v>Medium</x:v>
      </x:c>
      <x:c r="F2341" s="10" t="n">
        <x:v>129423.13</x:v>
      </x:c>
      <x:c r="G2341" s="10" t="n">
        <x:v>12620.77</x:v>
      </x:c>
      <x:c r="H2341" s="11" t="n">
        <x:v>2</x:v>
      </x:c>
      <x:c r="I2341" s="11" t="str">
        <x:v>Settled</x:v>
      </x:c>
      <x:c r="J2341" s="11" t="n">
        <x:v>4</x:v>
      </x:c>
      <x:c r="K2341" s="11" t="n">
        <x:v>18</x:v>
      </x:c>
      <x:c r="L2341" s="11" t="n">
        <x:v>0</x:v>
      </x:c>
      <x:c r="M2341" s="4" t="str">
        <x:v>2025-11</x:v>
      </x:c>
      <x:c r="N2341" s="4" t="n">
        <x:f>IF(AND(I2341="Settled",ISNUMBER(K2341)),1,0)</x:f>
        <x:v>1</x:v>
      </x:c>
      <x:c r="O2341" s="4" t="n">
        <x:f>IF(N2341=1,IF(K2341&gt;Summary!$B$5,1,0),"")</x:f>
        <x:v>0</x:v>
      </x:c>
      <x:c r="P2341" s="12" t="n">
        <x:f>IF(AND(ISNUMBER(F2341),ISNUMBER(G2341),G2341&gt;0),F2341/G2341,"")</x:f>
        <x:v>10.254772886281899</x:v>
      </x:c>
      <x:c r="Q2341" s="14" t="d">
        <x:v>2025-11-11T00:00:00.000Z</x:v>
      </x:c>
      <x:c r="R2341" t="str">
        <x:v>P01416</x:v>
      </x:c>
      <x:c r="S2341" t="str">
        <x:v>I02340</x:v>
      </x:c>
      <x:c r="T2341" t="str">
        <x:v>R01</x:v>
      </x:c>
      <x:c r="U2341" t="n">
        <x:v>0</x:v>
      </x:c>
      <x:c r="V2341" t="n">
        <x:v>0</x:v>
      </x:c>
    </x:row>
    <x:row r="2342" ht="20" customHeight="1">
      <x:c r="A2342" s="4" t="str">
        <x:v>C02341</x:v>
      </x:c>
      <x:c r="B2342" s="4" t="str">
        <x:v>Motor</x:v>
      </x:c>
      <x:c r="C2342" s="4" t="str">
        <x:v>North</x:v>
      </x:c>
      <x:c r="D2342" s="4" t="str">
        <x:v>Collision</x:v>
      </x:c>
      <x:c r="E2342" s="4" t="str">
        <x:v>Low</x:v>
      </x:c>
      <x:c r="F2342" s="10" t="n">
        <x:v>7315</x:v>
      </x:c>
      <x:c r="G2342" s="10" t="n">
        <x:v>29624.85</x:v>
      </x:c>
      <x:c r="H2342" s="11" t="n">
        <x:v>10</x:v>
      </x:c>
      <x:c r="I2342" s="11" t="str">
        <x:v>Settled</x:v>
      </x:c>
      <x:c r="J2342" s="11" t="n">
        <x:v>4</x:v>
      </x:c>
      <x:c r="K2342" s="11" t="n">
        <x:v>28</x:v>
      </x:c>
      <x:c r="L2342" s="11" t="n">
        <x:v>0</x:v>
      </x:c>
      <x:c r="M2342" s="4" t="str">
        <x:v>2025-01</x:v>
      </x:c>
      <x:c r="N2342" s="4" t="n">
        <x:f>IF(AND(I2342="Settled",ISNUMBER(K2342)),1,0)</x:f>
        <x:v>1</x:v>
      </x:c>
      <x:c r="O2342" s="4" t="n">
        <x:f>IF(N2342=1,IF(K2342&gt;Summary!$B$5,1,0),"")</x:f>
        <x:v>0</x:v>
      </x:c>
      <x:c r="P2342" s="12" t="n">
        <x:f>IF(AND(ISNUMBER(F2342),ISNUMBER(G2342),G2342&gt;0),F2342/G2342,"")</x:f>
        <x:v>0.24692108145695255</x:v>
      </x:c>
      <x:c r="Q2342" s="14" t="d">
        <x:v>2025-01-15T00:00:00.000Z</x:v>
      </x:c>
      <x:c r="R2342" t="str">
        <x:v>P00440</x:v>
      </x:c>
      <x:c r="S2342" t="str">
        <x:v>I02341</x:v>
      </x:c>
      <x:c r="T2342" t="str">
        <x:v>R02</x:v>
      </x:c>
      <x:c r="U2342" t="n">
        <x:v>0</x:v>
      </x:c>
      <x:c r="V2342" t="n">
        <x:v>0</x:v>
      </x:c>
    </x:row>
    <x:row r="2343" ht="20" customHeight="1">
      <x:c r="A2343" s="4" t="str">
        <x:v>C02342</x:v>
      </x:c>
      <x:c r="B2343" s="4" t="str">
        <x:v>Motor</x:v>
      </x:c>
      <x:c r="C2343" s="4" t="str">
        <x:v>East</x:v>
      </x:c>
      <x:c r="D2343" s="4" t="str">
        <x:v>Collision</x:v>
      </x:c>
      <x:c r="E2343" s="4" t="str">
        <x:v>High</x:v>
      </x:c>
      <x:c r="F2343" s="10" t="n">
        <x:v>117900.03</x:v>
      </x:c>
      <x:c r="G2343" s="10" t="n">
        <x:v>14074.9</x:v>
      </x:c>
      <x:c r="H2343" s="11" t="n">
        <x:v>9</x:v>
      </x:c>
      <x:c r="I2343" s="11" t="str">
        <x:v>Settled</x:v>
      </x:c>
      <x:c r="J2343" s="11" t="n">
        <x:v>4</x:v>
      </x:c>
      <x:c r="K2343" s="11" t="n">
        <x:v>27</x:v>
      </x:c>
      <x:c r="L2343" s="11" t="n">
        <x:v>0</x:v>
      </x:c>
      <x:c r="M2343" s="4" t="str">
        <x:v>2025-01</x:v>
      </x:c>
      <x:c r="N2343" s="4" t="n">
        <x:f>IF(AND(I2343="Settled",ISNUMBER(K2343)),1,0)</x:f>
        <x:v>1</x:v>
      </x:c>
      <x:c r="O2343" s="4" t="n">
        <x:f>IF(N2343=1,IF(K2343&gt;Summary!$B$5,1,0),"")</x:f>
        <x:v>0</x:v>
      </x:c>
      <x:c r="P2343" s="12" t="n">
        <x:f>IF(AND(ISNUMBER(F2343),ISNUMBER(G2343),G2343&gt;0),F2343/G2343,"")</x:f>
        <x:v>8.376615819650583</x:v>
      </x:c>
      <x:c r="Q2343" s="14" t="d">
        <x:v>2025-01-09T00:00:00.000Z</x:v>
      </x:c>
      <x:c r="R2343" t="str">
        <x:v>P01237</x:v>
      </x:c>
      <x:c r="S2343" t="str">
        <x:v>I02342</x:v>
      </x:c>
      <x:c r="T2343" t="str">
        <x:v>R04</x:v>
      </x:c>
      <x:c r="U2343" t="n">
        <x:v>0</x:v>
      </x:c>
      <x:c r="V2343" t="n">
        <x:v>0</x:v>
      </x:c>
    </x:row>
    <x:row r="2344" ht="20" customHeight="1">
      <x:c r="A2344" s="4" t="str">
        <x:v>C02343</x:v>
      </x:c>
      <x:c r="B2344" s="4" t="str">
        <x:v>Motor</x:v>
      </x:c>
      <x:c r="C2344" s="4" t="str">
        <x:v>East</x:v>
      </x:c>
      <x:c r="D2344" s="4" t="str">
        <x:v>Collision</x:v>
      </x:c>
      <x:c r="E2344" s="4" t="str">
        <x:v>High</x:v>
      </x:c>
      <x:c r="F2344" s="10" t="n">
        <x:v>74291.97</x:v>
      </x:c>
      <x:c r="G2344" s="10" t="n">
        <x:v>21526.24</x:v>
      </x:c>
      <x:c r="H2344" s="11" t="n">
        <x:v>9</x:v>
      </x:c>
      <x:c r="I2344" s="11" t="str">
        <x:v>Settled</x:v>
      </x:c>
      <x:c r="J2344" s="11" t="n">
        <x:v>6</x:v>
      </x:c>
      <x:c r="K2344" s="11" t="n">
        <x:v>41</x:v>
      </x:c>
      <x:c r="L2344" s="11" t="n">
        <x:v>1</x:v>
      </x:c>
      <x:c r="M2344" s="4" t="str">
        <x:v>2025-02</x:v>
      </x:c>
      <x:c r="N2344" s="4" t="n">
        <x:f>IF(AND(I2344="Settled",ISNUMBER(K2344)),1,0)</x:f>
        <x:v>1</x:v>
      </x:c>
      <x:c r="O2344" s="4" t="n">
        <x:f>IF(N2344=1,IF(K2344&gt;Summary!$B$5,1,0),"")</x:f>
        <x:v>1</x:v>
      </x:c>
      <x:c r="P2344" s="12" t="n">
        <x:f>IF(AND(ISNUMBER(F2344),ISNUMBER(G2344),G2344&gt;0),F2344/G2344,"")</x:f>
        <x:v>3.451228361293008</x:v>
      </x:c>
      <x:c r="Q2344" s="14" t="d">
        <x:v>2025-02-13T00:00:00.000Z</x:v>
      </x:c>
      <x:c r="R2344" t="str">
        <x:v>P01221</x:v>
      </x:c>
      <x:c r="S2344" t="str">
        <x:v>I02343</x:v>
      </x:c>
      <x:c r="T2344" t="str">
        <x:v>R04</x:v>
      </x:c>
      <x:c r="U2344" t="n">
        <x:v>0</x:v>
      </x:c>
      <x:c r="V2344" t="n">
        <x:v>0</x:v>
      </x:c>
    </x:row>
    <x:row r="2345" ht="20" customHeight="1">
      <x:c r="A2345" s="4" t="str">
        <x:v>C02344</x:v>
      </x:c>
      <x:c r="B2345" s="4" t="str">
        <x:v>Motor</x:v>
      </x:c>
      <x:c r="C2345" s="4" t="str">
        <x:v>West</x:v>
      </x:c>
      <x:c r="D2345" s="4" t="str">
        <x:v>Glass Damage</x:v>
      </x:c>
      <x:c r="E2345" s="4" t="str">
        <x:v>Low</x:v>
      </x:c>
      <x:c r="F2345" s="10" t="n">
        <x:v>3852.6</x:v>
      </x:c>
      <x:c r="G2345" s="10" t="n">
        <x:v>12413.35</x:v>
      </x:c>
      <x:c r="H2345" s="11" t="n">
        <x:v>6</x:v>
      </x:c>
      <x:c r="I2345" s="11" t="str">
        <x:v>Settled</x:v>
      </x:c>
      <x:c r="J2345" s="11" t="n">
        <x:v>2</x:v>
      </x:c>
      <x:c r="K2345" s="11" t="n">
        <x:v>11</x:v>
      </x:c>
      <x:c r="L2345" s="11" t="n">
        <x:v>0</x:v>
      </x:c>
      <x:c r="M2345" s="4" t="str">
        <x:v>2025-12</x:v>
      </x:c>
      <x:c r="N2345" s="4" t="n">
        <x:f>IF(AND(I2345="Settled",ISNUMBER(K2345)),1,0)</x:f>
        <x:v>1</x:v>
      </x:c>
      <x:c r="O2345" s="4" t="n">
        <x:f>IF(N2345=1,IF(K2345&gt;Summary!$B$5,1,0),"")</x:f>
        <x:v>0</x:v>
      </x:c>
      <x:c r="P2345" s="12" t="n">
        <x:f>IF(AND(ISNUMBER(F2345),ISNUMBER(G2345),G2345&gt;0),F2345/G2345,"")</x:f>
        <x:v>0.31035941144010276</x:v>
      </x:c>
      <x:c r="Q2345" s="14" t="d">
        <x:v>2025-12-16T00:00:00.000Z</x:v>
      </x:c>
      <x:c r="R2345" t="str">
        <x:v>P00843</x:v>
      </x:c>
      <x:c r="S2345" t="str">
        <x:v>I02344</x:v>
      </x:c>
      <x:c r="T2345" t="str">
        <x:v>R03</x:v>
      </x:c>
      <x:c r="U2345" t="n">
        <x:v>0</x:v>
      </x:c>
      <x:c r="V2345" t="n">
        <x:v>0</x:v>
      </x:c>
    </x:row>
    <x:row r="2346" ht="20" customHeight="1">
      <x:c r="A2346" s="4" t="str">
        <x:v>C02345</x:v>
      </x:c>
      <x:c r="B2346" s="4" t="str">
        <x:v>Motor</x:v>
      </x:c>
      <x:c r="C2346" s="4" t="str">
        <x:v>North</x:v>
      </x:c>
      <x:c r="D2346" s="4" t="str">
        <x:v>Collision</x:v>
      </x:c>
      <x:c r="E2346" s="4" t="str">
        <x:v>Low</x:v>
      </x:c>
      <x:c r="F2346" s="10" t="n">
        <x:v>14840.29</x:v>
      </x:c>
      <x:c r="G2346" s="10" t="n">
        <x:v>6584.15</x:v>
      </x:c>
      <x:c r="H2346" s="11" t="n">
        <x:v>4</x:v>
      </x:c>
      <x:c r="I2346" s="11" t="str">
        <x:v>Settled</x:v>
      </x:c>
      <x:c r="J2346" s="11" t="n">
        <x:v>3</x:v>
      </x:c>
      <x:c r="K2346" s="11" t="n">
        <x:v>8</x:v>
      </x:c>
      <x:c r="L2346" s="11" t="n">
        <x:v>0</x:v>
      </x:c>
      <x:c r="M2346" s="4" t="str">
        <x:v>2025-07</x:v>
      </x:c>
      <x:c r="N2346" s="4" t="n">
        <x:f>IF(AND(I2346="Settled",ISNUMBER(K2346)),1,0)</x:f>
        <x:v>1</x:v>
      </x:c>
      <x:c r="O2346" s="4" t="n">
        <x:f>IF(N2346=1,IF(K2346&gt;Summary!$B$5,1,0),"")</x:f>
        <x:v>0</x:v>
      </x:c>
      <x:c r="P2346" s="12" t="n">
        <x:f>IF(AND(ISNUMBER(F2346),ISNUMBER(G2346),G2346&gt;0),F2346/G2346,"")</x:f>
        <x:v>2.2539416629329527</x:v>
      </x:c>
      <x:c r="Q2346" s="14" t="d">
        <x:v>2025-07-17T00:00:00.000Z</x:v>
      </x:c>
      <x:c r="R2346" t="str">
        <x:v>P00141</x:v>
      </x:c>
      <x:c r="S2346" t="str">
        <x:v>I02345</x:v>
      </x:c>
      <x:c r="T2346" t="str">
        <x:v>R02</x:v>
      </x:c>
      <x:c r="U2346" t="n">
        <x:v>0</x:v>
      </x:c>
      <x:c r="V2346" t="n">
        <x:v>0</x:v>
      </x:c>
    </x:row>
    <x:row r="2347" ht="20" customHeight="1">
      <x:c r="A2347" s="4" t="str">
        <x:v>C02346</x:v>
      </x:c>
      <x:c r="B2347" s="4" t="str">
        <x:v>Motor</x:v>
      </x:c>
      <x:c r="C2347" s="4" t="str">
        <x:v>East</x:v>
      </x:c>
      <x:c r="D2347" s="4" t="str">
        <x:v>Theft</x:v>
      </x:c>
      <x:c r="E2347" s="4" t="str">
        <x:v>Medium</x:v>
      </x:c>
      <x:c r="F2347" s="10" t="n">
        <x:v>44506.12</x:v>
      </x:c>
      <x:c r="G2347" s="10" t="n">
        <x:v>8867.18</x:v>
      </x:c>
      <x:c r="H2347" s="11" t="n">
        <x:v>3</x:v>
      </x:c>
      <x:c r="I2347" s="11" t="str">
        <x:v>Settled</x:v>
      </x:c>
      <x:c r="J2347" s="11" t="n">
        <x:v>5</x:v>
      </x:c>
      <x:c r="K2347" s="11" t="n">
        <x:v>37</x:v>
      </x:c>
      <x:c r="L2347" s="11" t="n">
        <x:v>1</x:v>
      </x:c>
      <x:c r="M2347" s="4" t="str">
        <x:v>2025-09</x:v>
      </x:c>
      <x:c r="N2347" s="4" t="n">
        <x:f>IF(AND(I2347="Settled",ISNUMBER(K2347)),1,0)</x:f>
        <x:v>1</x:v>
      </x:c>
      <x:c r="O2347" s="4" t="n">
        <x:f>IF(N2347=1,IF(K2347&gt;Summary!$B$5,1,0),"")</x:f>
        <x:v>1</x:v>
      </x:c>
      <x:c r="P2347" s="12" t="n">
        <x:f>IF(AND(ISNUMBER(F2347),ISNUMBER(G2347),G2347&gt;0),F2347/G2347,"")</x:f>
        <x:v>5.019196632976888</x:v>
      </x:c>
      <x:c r="Q2347" s="14" t="d">
        <x:v>2025-09-13T00:00:00.000Z</x:v>
      </x:c>
      <x:c r="R2347" t="str">
        <x:v>P01521</x:v>
      </x:c>
      <x:c r="S2347" t="str">
        <x:v>I02346</x:v>
      </x:c>
      <x:c r="T2347" t="str">
        <x:v>R04</x:v>
      </x:c>
      <x:c r="U2347" t="n">
        <x:v>0</x:v>
      </x:c>
      <x:c r="V2347" t="n">
        <x:v>0</x:v>
      </x:c>
    </x:row>
    <x:row r="2348" ht="20" customHeight="1">
      <x:c r="A2348" s="4" t="str">
        <x:v>C02347</x:v>
      </x:c>
      <x:c r="B2348" s="4" t="str">
        <x:v>Motor</x:v>
      </x:c>
      <x:c r="C2348" s="4" t="str">
        <x:v>North</x:v>
      </x:c>
      <x:c r="D2348" s="4" t="str">
        <x:v>Collision</x:v>
      </x:c>
      <x:c r="E2348" s="4" t="str">
        <x:v>Medium</x:v>
      </x:c>
      <x:c r="F2348" s="10" t="n">
        <x:v>23009.07</x:v>
      </x:c>
      <x:c r="G2348" s="10" t="n">
        <x:v>32102.99</x:v>
      </x:c>
      <x:c r="H2348" s="11" t="n">
        <x:v>10</x:v>
      </x:c>
      <x:c r="I2348" s="11" t="str">
        <x:v>Settled</x:v>
      </x:c>
      <x:c r="J2348" s="11" t="n">
        <x:v>4</x:v>
      </x:c>
      <x:c r="K2348" s="11" t="n">
        <x:v>16</x:v>
      </x:c>
      <x:c r="L2348" s="11" t="n">
        <x:v>0</x:v>
      </x:c>
      <x:c r="M2348" s="4" t="str">
        <x:v>2025-02</x:v>
      </x:c>
      <x:c r="N2348" s="4" t="n">
        <x:f>IF(AND(I2348="Settled",ISNUMBER(K2348)),1,0)</x:f>
        <x:v>1</x:v>
      </x:c>
      <x:c r="O2348" s="4" t="n">
        <x:f>IF(N2348=1,IF(K2348&gt;Summary!$B$5,1,0),"")</x:f>
        <x:v>0</x:v>
      </x:c>
      <x:c r="P2348" s="12" t="n">
        <x:f>IF(AND(ISNUMBER(F2348),ISNUMBER(G2348),G2348&gt;0),F2348/G2348,"")</x:f>
        <x:v>0.716726697419773</x:v>
      </x:c>
      <x:c r="Q2348" s="14" t="d">
        <x:v>2025-02-04T00:00:00.000Z</x:v>
      </x:c>
      <x:c r="R2348" t="str">
        <x:v>P01090</x:v>
      </x:c>
      <x:c r="S2348" t="str">
        <x:v>I02347</x:v>
      </x:c>
      <x:c r="T2348" t="str">
        <x:v>R02</x:v>
      </x:c>
      <x:c r="U2348" t="n">
        <x:v>0</x:v>
      </x:c>
      <x:c r="V2348" t="n">
        <x:v>0</x:v>
      </x:c>
    </x:row>
    <x:row r="2349" ht="20" customHeight="1">
      <x:c r="A2349" s="4" t="str">
        <x:v>C02348</x:v>
      </x:c>
      <x:c r="B2349" s="4" t="str">
        <x:v>Motor</x:v>
      </x:c>
      <x:c r="C2349" s="4" t="str">
        <x:v>Central</x:v>
      </x:c>
      <x:c r="D2349" s="4" t="str">
        <x:v>Theft</x:v>
      </x:c>
      <x:c r="E2349" s="4" t="str">
        <x:v>Low</x:v>
      </x:c>
      <x:c r="F2349" s="10" t="n">
        <x:v>24731.75</x:v>
      </x:c>
      <x:c r="G2349" s="10" t="n">
        <x:v>7287.18</x:v>
      </x:c>
      <x:c r="H2349" s="11" t="n">
        <x:v>3</x:v>
      </x:c>
      <x:c r="I2349" s="11" t="str">
        <x:v>Rejected</x:v>
      </x:c>
      <x:c r="J2349" s="11" t="n">
        <x:v>6</x:v>
      </x:c>
      <x:c r="K2349" s="11"/>
      <x:c r="L2349" s="11" t="n">
        <x:v>1</x:v>
      </x:c>
      <x:c r="M2349" s="4" t="str">
        <x:v>2025-01</x:v>
      </x:c>
      <x:c r="N2349" s="4" t="n">
        <x:f>IF(AND(I2349="Settled",ISNUMBER(K2349)),1,0)</x:f>
        <x:v>0</x:v>
      </x:c>
      <x:c r="O2349" s="4" t="str">
        <x:f>IF(N2349=1,IF(K2349&gt;Summary!$B$5,1,0),"")</x:f>
      </x:c>
      <x:c r="P2349" s="12" t="n">
        <x:f>IF(AND(ISNUMBER(F2349),ISNUMBER(G2349),G2349&gt;0),F2349/G2349,"")</x:f>
        <x:v>3.393871154548124</x:v>
      </x:c>
      <x:c r="Q2349" s="14" t="d">
        <x:v>2025-01-05T00:00:00.000Z</x:v>
      </x:c>
      <x:c r="R2349" t="str">
        <x:v>P00679</x:v>
      </x:c>
      <x:c r="S2349" t="str">
        <x:v>I02348</x:v>
      </x:c>
      <x:c r="T2349" t="str">
        <x:v>R05</x:v>
      </x:c>
      <x:c r="U2349" t="n">
        <x:v>0</x:v>
      </x:c>
      <x:c r="V2349" t="n">
        <x:v>0</x:v>
      </x:c>
    </x:row>
    <x:row r="2350" ht="20" customHeight="1">
      <x:c r="A2350" s="4" t="str">
        <x:v>C02349</x:v>
      </x:c>
      <x:c r="B2350" s="4" t="str">
        <x:v>Motor</x:v>
      </x:c>
      <x:c r="C2350" s="4" t="str">
        <x:v>South</x:v>
      </x:c>
      <x:c r="D2350" s="4" t="str">
        <x:v>Collision</x:v>
      </x:c>
      <x:c r="E2350" s="4" t="str">
        <x:v>Medium</x:v>
      </x:c>
      <x:c r="F2350" s="10" t="n">
        <x:v>49034.91</x:v>
      </x:c>
      <x:c r="G2350" s="10" t="n">
        <x:v>15682.86</x:v>
      </x:c>
      <x:c r="H2350" s="11" t="n">
        <x:v>4</x:v>
      </x:c>
      <x:c r="I2350" s="11" t="str">
        <x:v>Settled</x:v>
      </x:c>
      <x:c r="J2350" s="11" t="n">
        <x:v>3</x:v>
      </x:c>
      <x:c r="K2350" s="11" t="n">
        <x:v>22</x:v>
      </x:c>
      <x:c r="L2350" s="11" t="n">
        <x:v>0</x:v>
      </x:c>
      <x:c r="M2350" s="4" t="str">
        <x:v>2025-08</x:v>
      </x:c>
      <x:c r="N2350" s="4" t="n">
        <x:f>IF(AND(I2350="Settled",ISNUMBER(K2350)),1,0)</x:f>
        <x:v>1</x:v>
      </x:c>
      <x:c r="O2350" s="4" t="n">
        <x:f>IF(N2350=1,IF(K2350&gt;Summary!$B$5,1,0),"")</x:f>
        <x:v>0</x:v>
      </x:c>
      <x:c r="P2350" s="12" t="n">
        <x:f>IF(AND(ISNUMBER(F2350),ISNUMBER(G2350),G2350&gt;0),F2350/G2350,"")</x:f>
        <x:v>3.1266561073681713</x:v>
      </x:c>
      <x:c r="Q2350" s="14" t="d">
        <x:v>2025-08-26T00:00:00.000Z</x:v>
      </x:c>
      <x:c r="R2350" t="str">
        <x:v>P01367</x:v>
      </x:c>
      <x:c r="S2350" t="str">
        <x:v>I02349</x:v>
      </x:c>
      <x:c r="T2350" t="str">
        <x:v>R01</x:v>
      </x:c>
      <x:c r="U2350" t="n">
        <x:v>0</x:v>
      </x:c>
      <x:c r="V2350" t="n">
        <x:v>0</x:v>
      </x:c>
    </x:row>
    <x:row r="2351" ht="20" customHeight="1">
      <x:c r="A2351" s="4" t="str">
        <x:v>C02350</x:v>
      </x:c>
      <x:c r="B2351" s="4" t="str">
        <x:v>Motor</x:v>
      </x:c>
      <x:c r="C2351" s="4" t="str">
        <x:v>West</x:v>
      </x:c>
      <x:c r="D2351" s="4" t="str">
        <x:v>Collision</x:v>
      </x:c>
      <x:c r="E2351" s="4" t="str">
        <x:v>Medium</x:v>
      </x:c>
      <x:c r="F2351" s="10"/>
      <x:c r="G2351" s="10" t="n">
        <x:v>5468.01</x:v>
      </x:c>
      <x:c r="H2351" s="11" t="n">
        <x:v>6</x:v>
      </x:c>
      <x:c r="I2351" s="11" t="str">
        <x:v>Settled</x:v>
      </x:c>
      <x:c r="J2351" s="11" t="n">
        <x:v>2</x:v>
      </x:c>
      <x:c r="K2351" s="11" t="n">
        <x:v>18</x:v>
      </x:c>
      <x:c r="L2351" s="11" t="n">
        <x:v>0</x:v>
      </x:c>
      <x:c r="M2351" s="4" t="str">
        <x:v>2025-09</x:v>
      </x:c>
      <x:c r="N2351" s="4" t="n">
        <x:f>IF(AND(I2351="Settled",ISNUMBER(K2351)),1,0)</x:f>
        <x:v>1</x:v>
      </x:c>
      <x:c r="O2351" s="4" t="n">
        <x:f>IF(N2351=1,IF(K2351&gt;Summary!$B$5,1,0),"")</x:f>
        <x:v>0</x:v>
      </x:c>
      <x:c r="P2351" s="12" t="str">
        <x:f>IF(AND(ISNUMBER(F2351),ISNUMBER(G2351),G2351&gt;0),F2351/G2351,"")</x:f>
      </x:c>
      <x:c r="Q2351" s="14" t="d">
        <x:v>2025-09-15T00:00:00.000Z</x:v>
      </x:c>
      <x:c r="R2351" t="str">
        <x:v>P01261</x:v>
      </x:c>
      <x:c r="S2351" t="str">
        <x:v>I02350</x:v>
      </x:c>
      <x:c r="T2351" t="str">
        <x:v>R03</x:v>
      </x:c>
      <x:c r="U2351" t="n">
        <x:v>0</x:v>
      </x:c>
      <x:c r="V2351" t="n">
        <x:v>1</x:v>
      </x:c>
    </x:row>
    <x:row r="2352" ht="20" customHeight="1">
      <x:c r="A2352" s="4" t="str">
        <x:v>C02351</x:v>
      </x:c>
      <x:c r="B2352" s="4" t="str">
        <x:v>Motor</x:v>
      </x:c>
      <x:c r="C2352" s="4" t="str">
        <x:v>South</x:v>
      </x:c>
      <x:c r="D2352" s="4" t="str">
        <x:v>Collision</x:v>
      </x:c>
      <x:c r="E2352" s="4" t="str">
        <x:v>Medium</x:v>
      </x:c>
      <x:c r="F2352" s="10" t="n">
        <x:v>54117.61</x:v>
      </x:c>
      <x:c r="G2352" s="10" t="n">
        <x:v>14046.95</x:v>
      </x:c>
      <x:c r="H2352" s="11" t="n">
        <x:v>1</x:v>
      </x:c>
      <x:c r="I2352" s="11" t="str">
        <x:v>Settled</x:v>
      </x:c>
      <x:c r="J2352" s="11" t="n">
        <x:v>4</x:v>
      </x:c>
      <x:c r="K2352" s="11" t="n">
        <x:v>15</x:v>
      </x:c>
      <x:c r="L2352" s="11" t="n">
        <x:v>0</x:v>
      </x:c>
      <x:c r="M2352" s="4" t="str">
        <x:v>2025-06</x:v>
      </x:c>
      <x:c r="N2352" s="4" t="n">
        <x:f>IF(AND(I2352="Settled",ISNUMBER(K2352)),1,0)</x:f>
        <x:v>1</x:v>
      </x:c>
      <x:c r="O2352" s="4" t="n">
        <x:f>IF(N2352=1,IF(K2352&gt;Summary!$B$5,1,0),"")</x:f>
        <x:v>0</x:v>
      </x:c>
      <x:c r="P2352" s="12" t="n">
        <x:f>IF(AND(ISNUMBER(F2352),ISNUMBER(G2352),G2352&gt;0),F2352/G2352,"")</x:f>
        <x:v>3.852623523255938</x:v>
      </x:c>
      <x:c r="Q2352" s="14" t="d">
        <x:v>2025-06-05T00:00:00.000Z</x:v>
      </x:c>
      <x:c r="R2352" t="str">
        <x:v>P01217</x:v>
      </x:c>
      <x:c r="S2352" t="str">
        <x:v>I02351</x:v>
      </x:c>
      <x:c r="T2352" t="str">
        <x:v>R01</x:v>
      </x:c>
      <x:c r="U2352" t="n">
        <x:v>0</x:v>
      </x:c>
      <x:c r="V2352" t="n">
        <x:v>0</x:v>
      </x:c>
    </x:row>
    <x:row r="2353" ht="20" customHeight="1">
      <x:c r="A2353" s="4" t="str">
        <x:v>C02352</x:v>
      </x:c>
      <x:c r="B2353" s="4" t="str">
        <x:v>Motor</x:v>
      </x:c>
      <x:c r="C2353" s="4" t="str">
        <x:v>North</x:v>
      </x:c>
      <x:c r="D2353" s="4" t="str">
        <x:v>Collision</x:v>
      </x:c>
      <x:c r="E2353" s="4" t="str">
        <x:v>Low</x:v>
      </x:c>
      <x:c r="F2353" s="10" t="n">
        <x:v>37450.36</x:v>
      </x:c>
      <x:c r="G2353" s="10" t="n">
        <x:v>7374.26</x:v>
      </x:c>
      <x:c r="H2353" s="11" t="n">
        <x:v>4</x:v>
      </x:c>
      <x:c r="I2353" s="11" t="str">
        <x:v>Pending</x:v>
      </x:c>
      <x:c r="J2353" s="11" t="n">
        <x:v>4</x:v>
      </x:c>
      <x:c r="K2353" s="11"/>
      <x:c r="L2353" s="11" t="n">
        <x:v>0</x:v>
      </x:c>
      <x:c r="M2353" s="4" t="str">
        <x:v>2025-01</x:v>
      </x:c>
      <x:c r="N2353" s="4" t="n">
        <x:f>IF(AND(I2353="Settled",ISNUMBER(K2353)),1,0)</x:f>
        <x:v>0</x:v>
      </x:c>
      <x:c r="O2353" s="4" t="str">
        <x:f>IF(N2353=1,IF(K2353&gt;Summary!$B$5,1,0),"")</x:f>
      </x:c>
      <x:c r="P2353" s="12" t="n">
        <x:f>IF(AND(ISNUMBER(F2353),ISNUMBER(G2353),G2353&gt;0),F2353/G2353,"")</x:f>
        <x:v>5.078524489236886</x:v>
      </x:c>
      <x:c r="Q2353" s="14" t="d">
        <x:v>2025-01-31T00:00:00.000Z</x:v>
      </x:c>
      <x:c r="R2353" t="str">
        <x:v>P00269</x:v>
      </x:c>
      <x:c r="S2353" t="str">
        <x:v>I02352</x:v>
      </x:c>
      <x:c r="T2353" t="str">
        <x:v>R02</x:v>
      </x:c>
      <x:c r="U2353" t="n">
        <x:v>0</x:v>
      </x:c>
      <x:c r="V2353" t="n">
        <x:v>0</x:v>
      </x:c>
    </x:row>
    <x:row r="2354" ht="20" customHeight="1">
      <x:c r="A2354" s="4" t="str">
        <x:v>C02353</x:v>
      </x:c>
      <x:c r="B2354" s="4" t="str">
        <x:v>Motor</x:v>
      </x:c>
      <x:c r="C2354" s="4" t="str">
        <x:v>East</x:v>
      </x:c>
      <x:c r="D2354" s="4" t="str">
        <x:v>Collision</x:v>
      </x:c>
      <x:c r="E2354" s="4" t="str">
        <x:v>Low</x:v>
      </x:c>
      <x:c r="F2354" s="10" t="n">
        <x:v>8744.47</x:v>
      </x:c>
      <x:c r="G2354" s="10" t="n">
        <x:v>21227.14</x:v>
      </x:c>
      <x:c r="H2354" s="11" t="n">
        <x:v>5</x:v>
      </x:c>
      <x:c r="I2354" s="11" t="str">
        <x:v>Rejected</x:v>
      </x:c>
      <x:c r="J2354" s="11" t="n">
        <x:v>4</x:v>
      </x:c>
      <x:c r="K2354" s="11"/>
      <x:c r="L2354" s="11" t="n">
        <x:v>0</x:v>
      </x:c>
      <x:c r="M2354" s="4" t="str">
        <x:v>2025-06</x:v>
      </x:c>
      <x:c r="N2354" s="4" t="n">
        <x:f>IF(AND(I2354="Settled",ISNUMBER(K2354)),1,0)</x:f>
        <x:v>0</x:v>
      </x:c>
      <x:c r="O2354" s="4" t="str">
        <x:f>IF(N2354=1,IF(K2354&gt;Summary!$B$5,1,0),"")</x:f>
      </x:c>
      <x:c r="P2354" s="12" t="n">
        <x:f>IF(AND(ISNUMBER(F2354),ISNUMBER(G2354),G2354&gt;0),F2354/G2354,"")</x:f>
        <x:v>0.4119476293085173</x:v>
      </x:c>
      <x:c r="Q2354" s="14" t="d">
        <x:v>2025-06-28T00:00:00.000Z</x:v>
      </x:c>
      <x:c r="R2354" t="str">
        <x:v>P01013</x:v>
      </x:c>
      <x:c r="S2354" t="str">
        <x:v>I02353</x:v>
      </x:c>
      <x:c r="T2354" t="str">
        <x:v>R04</x:v>
      </x:c>
      <x:c r="U2354" t="n">
        <x:v>0</x:v>
      </x:c>
      <x:c r="V2354" t="n">
        <x:v>0</x:v>
      </x:c>
    </x:row>
    <x:row r="2355" ht="20" customHeight="1">
      <x:c r="A2355" s="4" t="str">
        <x:v>C02354</x:v>
      </x:c>
      <x:c r="B2355" s="4" t="str">
        <x:v>Motor</x:v>
      </x:c>
      <x:c r="C2355" s="4" t="str">
        <x:v>Central</x:v>
      </x:c>
      <x:c r="D2355" s="4" t="str">
        <x:v>Collision</x:v>
      </x:c>
      <x:c r="E2355" s="4" t="str">
        <x:v>Medium</x:v>
      </x:c>
      <x:c r="F2355" s="10" t="n">
        <x:v>36255.23</x:v>
      </x:c>
      <x:c r="G2355" s="10" t="n">
        <x:v>8126.33</x:v>
      </x:c>
      <x:c r="H2355" s="11" t="n">
        <x:v>3</x:v>
      </x:c>
      <x:c r="I2355" s="11" t="str">
        <x:v>Settled</x:v>
      </x:c>
      <x:c r="J2355" s="11" t="n">
        <x:v>2</x:v>
      </x:c>
      <x:c r="K2355" s="11" t="n">
        <x:v>14</x:v>
      </x:c>
      <x:c r="L2355" s="11" t="n">
        <x:v>0</x:v>
      </x:c>
      <x:c r="M2355" s="4" t="str">
        <x:v>2025-08</x:v>
      </x:c>
      <x:c r="N2355" s="4" t="n">
        <x:f>IF(AND(I2355="Settled",ISNUMBER(K2355)),1,0)</x:f>
        <x:v>1</x:v>
      </x:c>
      <x:c r="O2355" s="4" t="n">
        <x:f>IF(N2355=1,IF(K2355&gt;Summary!$B$5,1,0),"")</x:f>
        <x:v>0</x:v>
      </x:c>
      <x:c r="P2355" s="12" t="n">
        <x:f>IF(AND(ISNUMBER(F2355),ISNUMBER(G2355),G2355&gt;0),F2355/G2355,"")</x:f>
        <x:v>4.461451848497416</x:v>
      </x:c>
      <x:c r="Q2355" s="14" t="d">
        <x:v>2025-08-22T00:00:00.000Z</x:v>
      </x:c>
      <x:c r="R2355" t="str">
        <x:v>P00458</x:v>
      </x:c>
      <x:c r="S2355" t="str">
        <x:v>I02354</x:v>
      </x:c>
      <x:c r="T2355" t="str">
        <x:v>R05</x:v>
      </x:c>
      <x:c r="U2355" t="n">
        <x:v>0</x:v>
      </x:c>
      <x:c r="V2355" t="n">
        <x:v>0</x:v>
      </x:c>
    </x:row>
    <x:row r="2356" ht="20" customHeight="1">
      <x:c r="A2356" s="4" t="str">
        <x:v>C02355</x:v>
      </x:c>
      <x:c r="B2356" s="4" t="str">
        <x:v>Motor</x:v>
      </x:c>
      <x:c r="C2356" s="4" t="str">
        <x:v>North</x:v>
      </x:c>
      <x:c r="D2356" s="4" t="str">
        <x:v>Collision</x:v>
      </x:c>
      <x:c r="E2356" s="4" t="str">
        <x:v>High</x:v>
      </x:c>
      <x:c r="F2356" s="10" t="n">
        <x:v>155469.29</x:v>
      </x:c>
      <x:c r="G2356" s="10" t="n">
        <x:v>14590.07</x:v>
      </x:c>
      <x:c r="H2356" s="11" t="n">
        <x:v>5</x:v>
      </x:c>
      <x:c r="I2356" s="11" t="str">
        <x:v>Settled</x:v>
      </x:c>
      <x:c r="J2356" s="11" t="n">
        <x:v>4</x:v>
      </x:c>
      <x:c r="K2356" s="11" t="n">
        <x:v>40</x:v>
      </x:c>
      <x:c r="L2356" s="11" t="n">
        <x:v>1</x:v>
      </x:c>
      <x:c r="M2356" s="4" t="str">
        <x:v>2025-03</x:v>
      </x:c>
      <x:c r="N2356" s="4" t="n">
        <x:f>IF(AND(I2356="Settled",ISNUMBER(K2356)),1,0)</x:f>
        <x:v>1</x:v>
      </x:c>
      <x:c r="O2356" s="4" t="n">
        <x:f>IF(N2356=1,IF(K2356&gt;Summary!$B$5,1,0),"")</x:f>
        <x:v>1</x:v>
      </x:c>
      <x:c r="P2356" s="12" t="n">
        <x:f>IF(AND(ISNUMBER(F2356),ISNUMBER(G2356),G2356&gt;0),F2356/G2356,"")</x:f>
        <x:v>10.655828930224462</x:v>
      </x:c>
      <x:c r="Q2356" s="14" t="d">
        <x:v>2025-03-19T00:00:00.000Z</x:v>
      </x:c>
      <x:c r="R2356" t="str">
        <x:v>P00126</x:v>
      </x:c>
      <x:c r="S2356" t="str">
        <x:v>I02355</x:v>
      </x:c>
      <x:c r="T2356" t="str">
        <x:v>R02</x:v>
      </x:c>
      <x:c r="U2356" t="n">
        <x:v>0</x:v>
      </x:c>
      <x:c r="V2356" t="n">
        <x:v>0</x:v>
      </x:c>
    </x:row>
    <x:row r="2357" ht="20" customHeight="1">
      <x:c r="A2357" s="4" t="str">
        <x:v>C02356</x:v>
      </x:c>
      <x:c r="B2357" s="4" t="str">
        <x:v>Property</x:v>
      </x:c>
      <x:c r="C2357" s="4" t="str">
        <x:v>South</x:v>
      </x:c>
      <x:c r="D2357" s="4" t="str">
        <x:v>Flood</x:v>
      </x:c>
      <x:c r="E2357" s="4" t="str">
        <x:v>Medium</x:v>
      </x:c>
      <x:c r="F2357" s="10" t="n">
        <x:v>144457.21</x:v>
      </x:c>
      <x:c r="G2357" s="10" t="n">
        <x:v>12277.17</x:v>
      </x:c>
      <x:c r="H2357" s="11" t="n">
        <x:v>1</x:v>
      </x:c>
      <x:c r="I2357" s="11" t="str">
        <x:v>Settled</x:v>
      </x:c>
      <x:c r="J2357" s="11" t="n">
        <x:v>4</x:v>
      </x:c>
      <x:c r="K2357" s="11" t="n">
        <x:v>17</x:v>
      </x:c>
      <x:c r="L2357" s="11" t="n">
        <x:v>0</x:v>
      </x:c>
      <x:c r="M2357" s="4" t="str">
        <x:v>2025-04</x:v>
      </x:c>
      <x:c r="N2357" s="4" t="n">
        <x:f>IF(AND(I2357="Settled",ISNUMBER(K2357)),1,0)</x:f>
        <x:v>1</x:v>
      </x:c>
      <x:c r="O2357" s="4" t="n">
        <x:f>IF(N2357=1,IF(K2357&gt;Summary!$B$5,1,0),"")</x:f>
        <x:v>0</x:v>
      </x:c>
      <x:c r="P2357" s="12" t="n">
        <x:f>IF(AND(ISNUMBER(F2357),ISNUMBER(G2357),G2357&gt;0),F2357/G2357,"")</x:f>
        <x:v>11.76632807071988</x:v>
      </x:c>
      <x:c r="Q2357" s="14" t="d">
        <x:v>2025-04-20T00:00:00.000Z</x:v>
      </x:c>
      <x:c r="R2357" t="str">
        <x:v>P00541</x:v>
      </x:c>
      <x:c r="S2357" t="str">
        <x:v>I02356</x:v>
      </x:c>
      <x:c r="T2357" t="str">
        <x:v>R01</x:v>
      </x:c>
      <x:c r="U2357" t="n">
        <x:v>0</x:v>
      </x:c>
      <x:c r="V2357" t="n">
        <x:v>0</x:v>
      </x:c>
    </x:row>
    <x:row r="2358" ht="20" customHeight="1">
      <x:c r="A2358" s="4" t="str">
        <x:v>C02357</x:v>
      </x:c>
      <x:c r="B2358" s="4" t="str">
        <x:v>Property</x:v>
      </x:c>
      <x:c r="C2358" s="4" t="str">
        <x:v>East</x:v>
      </x:c>
      <x:c r="D2358" s="4" t="str">
        <x:v>Fire</x:v>
      </x:c>
      <x:c r="E2358" s="4" t="str">
        <x:v>Low</x:v>
      </x:c>
      <x:c r="F2358" s="10" t="n">
        <x:v>49110.22</x:v>
      </x:c>
      <x:c r="G2358" s="10" t="n">
        <x:v>7163.55</x:v>
      </x:c>
      <x:c r="H2358" s="11" t="n">
        <x:v>1</x:v>
      </x:c>
      <x:c r="I2358" s="11" t="str">
        <x:v>Settled</x:v>
      </x:c>
      <x:c r="J2358" s="11" t="n">
        <x:v>4</x:v>
      </x:c>
      <x:c r="K2358" s="11" t="n">
        <x:v>12</x:v>
      </x:c>
      <x:c r="L2358" s="11" t="n">
        <x:v>0</x:v>
      </x:c>
      <x:c r="M2358" s="4" t="str">
        <x:v>2025-09</x:v>
      </x:c>
      <x:c r="N2358" s="4" t="n">
        <x:f>IF(AND(I2358="Settled",ISNUMBER(K2358)),1,0)</x:f>
        <x:v>1</x:v>
      </x:c>
      <x:c r="O2358" s="4" t="n">
        <x:f>IF(N2358=1,IF(K2358&gt;Summary!$B$5,1,0),"")</x:f>
        <x:v>0</x:v>
      </x:c>
      <x:c r="P2358" s="12" t="n">
        <x:f>IF(AND(ISNUMBER(F2358),ISNUMBER(G2358),G2358&gt;0),F2358/G2358,"")</x:f>
        <x:v>6.855570213092671</x:v>
      </x:c>
      <x:c r="Q2358" s="14" t="d">
        <x:v>2025-09-30T00:00:00.000Z</x:v>
      </x:c>
      <x:c r="R2358" t="str">
        <x:v>P00167</x:v>
      </x:c>
      <x:c r="S2358" t="str">
        <x:v>I02357</x:v>
      </x:c>
      <x:c r="T2358" t="str">
        <x:v>R04</x:v>
      </x:c>
      <x:c r="U2358" t="n">
        <x:v>0</x:v>
      </x:c>
      <x:c r="V2358" t="n">
        <x:v>0</x:v>
      </x:c>
    </x:row>
    <x:row r="2359" ht="20" customHeight="1">
      <x:c r="A2359" s="4" t="str">
        <x:v>C02358</x:v>
      </x:c>
      <x:c r="B2359" s="4" t="str">
        <x:v>Motor</x:v>
      </x:c>
      <x:c r="C2359" s="4" t="str">
        <x:v>West</x:v>
      </x:c>
      <x:c r="D2359" s="4" t="str">
        <x:v>Water Damage</x:v>
      </x:c>
      <x:c r="E2359" s="4" t="str">
        <x:v>High</x:v>
      </x:c>
      <x:c r="F2359" s="10" t="n">
        <x:v>210914.95</x:v>
      </x:c>
      <x:c r="G2359" s="10" t="n">
        <x:v>11124.28</x:v>
      </x:c>
      <x:c r="H2359" s="11" t="n">
        <x:v>4</x:v>
      </x:c>
      <x:c r="I2359" s="11" t="str">
        <x:v>Settled</x:v>
      </x:c>
      <x:c r="J2359" s="11" t="n">
        <x:v>6</x:v>
      </x:c>
      <x:c r="K2359" s="11" t="n">
        <x:v>38</x:v>
      </x:c>
      <x:c r="L2359" s="11" t="n">
        <x:v>1</x:v>
      </x:c>
      <x:c r="M2359" s="4" t="str">
        <x:v>2025-03</x:v>
      </x:c>
      <x:c r="N2359" s="4" t="n">
        <x:f>IF(AND(I2359="Settled",ISNUMBER(K2359)),1,0)</x:f>
        <x:v>1</x:v>
      </x:c>
      <x:c r="O2359" s="4" t="n">
        <x:f>IF(N2359=1,IF(K2359&gt;Summary!$B$5,1,0),"")</x:f>
        <x:v>1</x:v>
      </x:c>
      <x:c r="P2359" s="12" t="n">
        <x:f>IF(AND(ISNUMBER(F2359),ISNUMBER(G2359),G2359&gt;0),F2359/G2359,"")</x:f>
        <x:v>18.959874257030567</x:v>
      </x:c>
      <x:c r="Q2359" s="14" t="d">
        <x:v>2025-03-19T00:00:00.000Z</x:v>
      </x:c>
      <x:c r="R2359" t="str">
        <x:v>P00170</x:v>
      </x:c>
      <x:c r="S2359" t="str">
        <x:v>I02358</x:v>
      </x:c>
      <x:c r="T2359" t="str">
        <x:v>R03</x:v>
      </x:c>
      <x:c r="U2359" t="n">
        <x:v>0</x:v>
      </x:c>
      <x:c r="V2359" t="n">
        <x:v>0</x:v>
      </x:c>
    </x:row>
    <x:row r="2360" ht="20" customHeight="1">
      <x:c r="A2360" s="4" t="str">
        <x:v>C02359</x:v>
      </x:c>
      <x:c r="B2360" s="4" t="str">
        <x:v>Motor</x:v>
      </x:c>
      <x:c r="C2360" s="4" t="str">
        <x:v>West</x:v>
      </x:c>
      <x:c r="D2360" s="4" t="str">
        <x:v>Collision</x:v>
      </x:c>
      <x:c r="E2360" s="4" t="str">
        <x:v>Low</x:v>
      </x:c>
      <x:c r="F2360" s="10" t="n">
        <x:v>14720.17</x:v>
      </x:c>
      <x:c r="G2360" s="10" t="n">
        <x:v>11858.98</x:v>
      </x:c>
      <x:c r="H2360" s="11" t="n">
        <x:v>5</x:v>
      </x:c>
      <x:c r="I2360" s="11" t="str">
        <x:v>Settled</x:v>
      </x:c>
      <x:c r="J2360" s="11" t="n">
        <x:v>3</x:v>
      </x:c>
      <x:c r="K2360" s="11" t="n">
        <x:v>19</x:v>
      </x:c>
      <x:c r="L2360" s="11" t="n">
        <x:v>0</x:v>
      </x:c>
      <x:c r="M2360" s="4" t="str">
        <x:v>2025-02</x:v>
      </x:c>
      <x:c r="N2360" s="4" t="n">
        <x:f>IF(AND(I2360="Settled",ISNUMBER(K2360)),1,0)</x:f>
        <x:v>1</x:v>
      </x:c>
      <x:c r="O2360" s="4" t="n">
        <x:f>IF(N2360=1,IF(K2360&gt;Summary!$B$5,1,0),"")</x:f>
        <x:v>0</x:v>
      </x:c>
      <x:c r="P2360" s="12" t="n">
        <x:f>IF(AND(ISNUMBER(F2360),ISNUMBER(G2360),G2360&gt;0),F2360/G2360,"")</x:f>
        <x:v>1.2412677987482903</x:v>
      </x:c>
      <x:c r="Q2360" s="14" t="d">
        <x:v>2025-02-06T00:00:00.000Z</x:v>
      </x:c>
      <x:c r="R2360" t="str">
        <x:v>P01164</x:v>
      </x:c>
      <x:c r="S2360" t="str">
        <x:v>I02359</x:v>
      </x:c>
      <x:c r="T2360" t="str">
        <x:v>R03</x:v>
      </x:c>
      <x:c r="U2360" t="n">
        <x:v>0</x:v>
      </x:c>
      <x:c r="V2360" t="n">
        <x:v>0</x:v>
      </x:c>
    </x:row>
    <x:row r="2361" ht="20" customHeight="1">
      <x:c r="A2361" s="4" t="str">
        <x:v>C02360</x:v>
      </x:c>
      <x:c r="B2361" s="4" t="str">
        <x:v>Property</x:v>
      </x:c>
      <x:c r="C2361" s="4" t="str">
        <x:v>South</x:v>
      </x:c>
      <x:c r="D2361" s="4" t="str">
        <x:v>Fire</x:v>
      </x:c>
      <x:c r="E2361" s="4" t="str">
        <x:v>Medium</x:v>
      </x:c>
      <x:c r="F2361" s="10" t="n">
        <x:v>119996.35</x:v>
      </x:c>
      <x:c r="G2361" s="10" t="n">
        <x:v>9334.58</x:v>
      </x:c>
      <x:c r="H2361" s="11" t="n">
        <x:v>6</x:v>
      </x:c>
      <x:c r="I2361" s="11" t="str">
        <x:v>Settled</x:v>
      </x:c>
      <x:c r="J2361" s="11" t="n">
        <x:v>6</x:v>
      </x:c>
      <x:c r="K2361" s="11" t="n">
        <x:v>32</x:v>
      </x:c>
      <x:c r="L2361" s="11" t="n">
        <x:v>1</x:v>
      </x:c>
      <x:c r="M2361" s="4" t="str">
        <x:v>2025-08</x:v>
      </x:c>
      <x:c r="N2361" s="4" t="n">
        <x:f>IF(AND(I2361="Settled",ISNUMBER(K2361)),1,0)</x:f>
        <x:v>1</x:v>
      </x:c>
      <x:c r="O2361" s="4" t="n">
        <x:f>IF(N2361=1,IF(K2361&gt;Summary!$B$5,1,0),"")</x:f>
        <x:v>1</x:v>
      </x:c>
      <x:c r="P2361" s="12" t="n">
        <x:f>IF(AND(ISNUMBER(F2361),ISNUMBER(G2361),G2361&gt;0),F2361/G2361,"")</x:f>
        <x:v>12.855034720362353</x:v>
      </x:c>
      <x:c r="Q2361" s="14" t="d">
        <x:v>2025-08-18T00:00:00.000Z</x:v>
      </x:c>
      <x:c r="R2361" t="str">
        <x:v>P00803</x:v>
      </x:c>
      <x:c r="S2361" t="str">
        <x:v>I02360</x:v>
      </x:c>
      <x:c r="T2361" t="str">
        <x:v>R01</x:v>
      </x:c>
      <x:c r="U2361" t="n">
        <x:v>0</x:v>
      </x:c>
      <x:c r="V2361" t="n">
        <x:v>0</x:v>
      </x:c>
    </x:row>
    <x:row r="2362" ht="20" customHeight="1">
      <x:c r="A2362" s="4" t="str">
        <x:v>C02361</x:v>
      </x:c>
      <x:c r="B2362" s="4" t="str">
        <x:v>Motor</x:v>
      </x:c>
      <x:c r="C2362" s="4" t="str">
        <x:v>South</x:v>
      </x:c>
      <x:c r="D2362" s="4" t="str">
        <x:v>Collision</x:v>
      </x:c>
      <x:c r="E2362" s="4" t="str">
        <x:v>Low</x:v>
      </x:c>
      <x:c r="F2362" s="10" t="n">
        <x:v>25770.76</x:v>
      </x:c>
      <x:c r="G2362" s="10" t="n">
        <x:v>10085.58</x:v>
      </x:c>
      <x:c r="H2362" s="11" t="n">
        <x:v>2</x:v>
      </x:c>
      <x:c r="I2362" s="11" t="str">
        <x:v>Settled</x:v>
      </x:c>
      <x:c r="J2362" s="11" t="n">
        <x:v>2</x:v>
      </x:c>
      <x:c r="K2362" s="11" t="n">
        <x:v>21</x:v>
      </x:c>
      <x:c r="L2362" s="11" t="n">
        <x:v>0</x:v>
      </x:c>
      <x:c r="M2362" s="4" t="str">
        <x:v>2025-01</x:v>
      </x:c>
      <x:c r="N2362" s="4" t="n">
        <x:f>IF(AND(I2362="Settled",ISNUMBER(K2362)),1,0)</x:f>
        <x:v>1</x:v>
      </x:c>
      <x:c r="O2362" s="4" t="n">
        <x:f>IF(N2362=1,IF(K2362&gt;Summary!$B$5,1,0),"")</x:f>
        <x:v>0</x:v>
      </x:c>
      <x:c r="P2362" s="12" t="n">
        <x:f>IF(AND(ISNUMBER(F2362),ISNUMBER(G2362),G2362&gt;0),F2362/G2362,"")</x:f>
        <x:v>2.5552085254392902</x:v>
      </x:c>
      <x:c r="Q2362" s="14" t="d">
        <x:v>2025-01-09T00:00:00.000Z</x:v>
      </x:c>
      <x:c r="R2362" t="str">
        <x:v>P00637</x:v>
      </x:c>
      <x:c r="S2362" t="str">
        <x:v>I02361</x:v>
      </x:c>
      <x:c r="T2362" t="str">
        <x:v>R01</x:v>
      </x:c>
      <x:c r="U2362" t="n">
        <x:v>0</x:v>
      </x:c>
      <x:c r="V2362" t="n">
        <x:v>0</x:v>
      </x:c>
    </x:row>
    <x:row r="2363" ht="20" customHeight="1">
      <x:c r="A2363" s="4" t="str">
        <x:v>C02362</x:v>
      </x:c>
      <x:c r="B2363" s="4" t="str">
        <x:v>Motor</x:v>
      </x:c>
      <x:c r="C2363" s="4" t="str">
        <x:v>West</x:v>
      </x:c>
      <x:c r="D2363" s="4" t="str">
        <x:v>Collision</x:v>
      </x:c>
      <x:c r="E2363" s="4" t="str">
        <x:v>Medium</x:v>
      </x:c>
      <x:c r="F2363" s="10" t="n">
        <x:v>46159.84</x:v>
      </x:c>
      <x:c r="G2363" s="10" t="n">
        <x:v>14843.77</x:v>
      </x:c>
      <x:c r="H2363" s="11" t="n">
        <x:v>5</x:v>
      </x:c>
      <x:c r="I2363" s="11" t="str">
        <x:v>Settled</x:v>
      </x:c>
      <x:c r="J2363" s="11" t="n">
        <x:v>4</x:v>
      </x:c>
      <x:c r="K2363" s="11" t="n">
        <x:v>16</x:v>
      </x:c>
      <x:c r="L2363" s="11" t="n">
        <x:v>0</x:v>
      </x:c>
      <x:c r="M2363" s="4" t="str">
        <x:v>2025-06</x:v>
      </x:c>
      <x:c r="N2363" s="4" t="n">
        <x:f>IF(AND(I2363="Settled",ISNUMBER(K2363)),1,0)</x:f>
        <x:v>1</x:v>
      </x:c>
      <x:c r="O2363" s="4" t="n">
        <x:f>IF(N2363=1,IF(K2363&gt;Summary!$B$5,1,0),"")</x:f>
        <x:v>0</x:v>
      </x:c>
      <x:c r="P2363" s="12" t="n">
        <x:f>IF(AND(ISNUMBER(F2363),ISNUMBER(G2363),G2363&gt;0),F2363/G2363,"")</x:f>
        <x:v>3.1097113469152373</x:v>
      </x:c>
      <x:c r="Q2363" s="14" t="d">
        <x:v>2025-06-08T00:00:00.000Z</x:v>
      </x:c>
      <x:c r="R2363" t="str">
        <x:v>P00308</x:v>
      </x:c>
      <x:c r="S2363" t="str">
        <x:v>I02362</x:v>
      </x:c>
      <x:c r="T2363" t="str">
        <x:v>R03</x:v>
      </x:c>
      <x:c r="U2363" t="n">
        <x:v>0</x:v>
      </x:c>
      <x:c r="V2363" t="n">
        <x:v>0</x:v>
      </x:c>
    </x:row>
    <x:row r="2364" ht="20" customHeight="1">
      <x:c r="A2364" s="4" t="str">
        <x:v>C02363</x:v>
      </x:c>
      <x:c r="B2364" s="4" t="str">
        <x:v>Motor</x:v>
      </x:c>
      <x:c r="C2364" s="4" t="str">
        <x:v>Central</x:v>
      </x:c>
      <x:c r="D2364" s="4" t="str">
        <x:v>Collision</x:v>
      </x:c>
      <x:c r="E2364" s="4" t="str">
        <x:v>Medium</x:v>
      </x:c>
      <x:c r="F2364" s="10" t="n">
        <x:v>34505.38</x:v>
      </x:c>
      <x:c r="G2364" s="10" t="n">
        <x:v>8670.36</x:v>
      </x:c>
      <x:c r="H2364" s="11" t="n">
        <x:v>3</x:v>
      </x:c>
      <x:c r="I2364" s="11" t="str">
        <x:v>Settled</x:v>
      </x:c>
      <x:c r="J2364" s="11" t="n">
        <x:v>3</x:v>
      </x:c>
      <x:c r="K2364" s="11" t="n">
        <x:v>18</x:v>
      </x:c>
      <x:c r="L2364" s="11" t="n">
        <x:v>0</x:v>
      </x:c>
      <x:c r="M2364" s="4" t="str">
        <x:v>2025-07</x:v>
      </x:c>
      <x:c r="N2364" s="4" t="n">
        <x:f>IF(AND(I2364="Settled",ISNUMBER(K2364)),1,0)</x:f>
        <x:v>1</x:v>
      </x:c>
      <x:c r="O2364" s="4" t="n">
        <x:f>IF(N2364=1,IF(K2364&gt;Summary!$B$5,1,0),"")</x:f>
        <x:v>0</x:v>
      </x:c>
      <x:c r="P2364" s="12" t="n">
        <x:f>IF(AND(ISNUMBER(F2364),ISNUMBER(G2364),G2364&gt;0),F2364/G2364,"")</x:f>
        <x:v>3.9796940380791566</x:v>
      </x:c>
      <x:c r="Q2364" s="14" t="d">
        <x:v>2025-07-27T00:00:00.000Z</x:v>
      </x:c>
      <x:c r="R2364" t="str">
        <x:v>P01234</x:v>
      </x:c>
      <x:c r="S2364" t="str">
        <x:v>I02363</x:v>
      </x:c>
      <x:c r="T2364" t="str">
        <x:v>R05</x:v>
      </x:c>
      <x:c r="U2364" t="n">
        <x:v>0</x:v>
      </x:c>
      <x:c r="V2364" t="n">
        <x:v>0</x:v>
      </x:c>
    </x:row>
    <x:row r="2365" ht="20" customHeight="1">
      <x:c r="A2365" s="4" t="str">
        <x:v>C02364</x:v>
      </x:c>
      <x:c r="B2365" s="4" t="str">
        <x:v>Motor</x:v>
      </x:c>
      <x:c r="C2365" s="4" t="str">
        <x:v>Central</x:v>
      </x:c>
      <x:c r="D2365" s="4" t="str">
        <x:v>Collision</x:v>
      </x:c>
      <x:c r="E2365" s="4" t="str">
        <x:v>Medium</x:v>
      </x:c>
      <x:c r="F2365" s="10" t="n">
        <x:v>33866.94</x:v>
      </x:c>
      <x:c r="G2365" s="10" t="n">
        <x:v>10583.5</x:v>
      </x:c>
      <x:c r="H2365" s="11" t="n">
        <x:v>1</x:v>
      </x:c>
      <x:c r="I2365" s="11" t="str">
        <x:v>Pending</x:v>
      </x:c>
      <x:c r="J2365" s="11" t="n">
        <x:v>2</x:v>
      </x:c>
      <x:c r="K2365" s="11"/>
      <x:c r="L2365" s="11" t="n">
        <x:v>0</x:v>
      </x:c>
      <x:c r="M2365" s="4" t="str">
        <x:v>2025-01</x:v>
      </x:c>
      <x:c r="N2365" s="4" t="n">
        <x:f>IF(AND(I2365="Settled",ISNUMBER(K2365)),1,0)</x:f>
        <x:v>0</x:v>
      </x:c>
      <x:c r="O2365" s="4" t="str">
        <x:f>IF(N2365=1,IF(K2365&gt;Summary!$B$5,1,0),"")</x:f>
      </x:c>
      <x:c r="P2365" s="12" t="n">
        <x:f>IF(AND(ISNUMBER(F2365),ISNUMBER(G2365),G2365&gt;0),F2365/G2365,"")</x:f>
        <x:v>3.199975433457741</x:v>
      </x:c>
      <x:c r="Q2365" s="14" t="d">
        <x:v>2025-01-24T00:00:00.000Z</x:v>
      </x:c>
      <x:c r="R2365" t="str">
        <x:v>P01015</x:v>
      </x:c>
      <x:c r="S2365" t="str">
        <x:v>I02364</x:v>
      </x:c>
      <x:c r="T2365" t="str">
        <x:v>R05</x:v>
      </x:c>
      <x:c r="U2365" t="n">
        <x:v>0</x:v>
      </x:c>
      <x:c r="V2365" t="n">
        <x:v>0</x:v>
      </x:c>
    </x:row>
    <x:row r="2366" ht="20" customHeight="1">
      <x:c r="A2366" s="4" t="str">
        <x:v>C02365</x:v>
      </x:c>
      <x:c r="B2366" s="4" t="str">
        <x:v>Property</x:v>
      </x:c>
      <x:c r="C2366" s="4" t="str">
        <x:v>South</x:v>
      </x:c>
      <x:c r="D2366" s="4" t="str">
        <x:v>Water Damage</x:v>
      </x:c>
      <x:c r="E2366" s="4" t="str">
        <x:v>Low</x:v>
      </x:c>
      <x:c r="F2366" s="10" t="n">
        <x:v>13135.95</x:v>
      </x:c>
      <x:c r="G2366" s="10" t="n">
        <x:v>10353.32</x:v>
      </x:c>
      <x:c r="H2366" s="11" t="n">
        <x:v>10</x:v>
      </x:c>
      <x:c r="I2366" s="11" t="str">
        <x:v>Settled</x:v>
      </x:c>
      <x:c r="J2366" s="11" t="n">
        <x:v>4</x:v>
      </x:c>
      <x:c r="K2366" s="11" t="n">
        <x:v>26</x:v>
      </x:c>
      <x:c r="L2366" s="11" t="n">
        <x:v>0</x:v>
      </x:c>
      <x:c r="M2366" s="4" t="str">
        <x:v>2025-08</x:v>
      </x:c>
      <x:c r="N2366" s="4" t="n">
        <x:f>IF(AND(I2366="Settled",ISNUMBER(K2366)),1,0)</x:f>
        <x:v>1</x:v>
      </x:c>
      <x:c r="O2366" s="4" t="n">
        <x:f>IF(N2366=1,IF(K2366&gt;Summary!$B$5,1,0),"")</x:f>
        <x:v>0</x:v>
      </x:c>
      <x:c r="P2366" s="12" t="n">
        <x:f>IF(AND(ISNUMBER(F2366),ISNUMBER(G2366),G2366&gt;0),F2366/G2366,"")</x:f>
        <x:v>1.2687669269374462</x:v>
      </x:c>
      <x:c r="Q2366" s="14" t="d">
        <x:v>2025-08-27T00:00:00.000Z</x:v>
      </x:c>
      <x:c r="R2366" t="str">
        <x:v>P00937</x:v>
      </x:c>
      <x:c r="S2366" t="str">
        <x:v>I02365</x:v>
      </x:c>
      <x:c r="T2366" t="str">
        <x:v>R01</x:v>
      </x:c>
      <x:c r="U2366" t="n">
        <x:v>0</x:v>
      </x:c>
      <x:c r="V2366" t="n">
        <x:v>0</x:v>
      </x:c>
    </x:row>
    <x:row r="2367" ht="20" customHeight="1">
      <x:c r="A2367" s="4" t="str">
        <x:v>C02366</x:v>
      </x:c>
      <x:c r="B2367" s="4" t="str">
        <x:v>Property</x:v>
      </x:c>
      <x:c r="C2367" s="4" t="str">
        <x:v>East</x:v>
      </x:c>
      <x:c r="D2367" s="4" t="str">
        <x:v>Fire</x:v>
      </x:c>
      <x:c r="E2367" s="4" t="str">
        <x:v>Medium</x:v>
      </x:c>
      <x:c r="F2367" s="10" t="n">
        <x:v>148020.35</x:v>
      </x:c>
      <x:c r="G2367" s="10" t="n">
        <x:v>12462.11</x:v>
      </x:c>
      <x:c r="H2367" s="11" t="n">
        <x:v>10</x:v>
      </x:c>
      <x:c r="I2367" s="11" t="str">
        <x:v>Settled</x:v>
      </x:c>
      <x:c r="J2367" s="11" t="n">
        <x:v>3</x:v>
      </x:c>
      <x:c r="K2367" s="11" t="n">
        <x:v>17</x:v>
      </x:c>
      <x:c r="L2367" s="11" t="n">
        <x:v>0</x:v>
      </x:c>
      <x:c r="M2367" s="4" t="str">
        <x:v>2025-10</x:v>
      </x:c>
      <x:c r="N2367" s="4" t="n">
        <x:f>IF(AND(I2367="Settled",ISNUMBER(K2367)),1,0)</x:f>
        <x:v>1</x:v>
      </x:c>
      <x:c r="O2367" s="4" t="n">
        <x:f>IF(N2367=1,IF(K2367&gt;Summary!$B$5,1,0),"")</x:f>
        <x:v>0</x:v>
      </x:c>
      <x:c r="P2367" s="12" t="n">
        <x:f>IF(AND(ISNUMBER(F2367),ISNUMBER(G2367),G2367&gt;0),F2367/G2367,"")</x:f>
        <x:v>11.877631476531663</x:v>
      </x:c>
      <x:c r="Q2367" s="14" t="d">
        <x:v>2025-10-28T00:00:00.000Z</x:v>
      </x:c>
      <x:c r="R2367" t="str">
        <x:v>P00305</x:v>
      </x:c>
      <x:c r="S2367" t="str">
        <x:v>I02366</x:v>
      </x:c>
      <x:c r="T2367" t="str">
        <x:v>R04</x:v>
      </x:c>
      <x:c r="U2367" t="n">
        <x:v>0</x:v>
      </x:c>
      <x:c r="V2367" t="n">
        <x:v>0</x:v>
      </x:c>
    </x:row>
    <x:row r="2368" ht="20" customHeight="1">
      <x:c r="A2368" s="4" t="str">
        <x:v>C02367</x:v>
      </x:c>
      <x:c r="B2368" s="4" t="str">
        <x:v>Property</x:v>
      </x:c>
      <x:c r="C2368" s="4" t="str">
        <x:v>West</x:v>
      </x:c>
      <x:c r="D2368" s="4" t="str">
        <x:v>Fire</x:v>
      </x:c>
      <x:c r="E2368" s="4" t="str">
        <x:v>Low</x:v>
      </x:c>
      <x:c r="F2368" s="10" t="n">
        <x:v>144418.98</x:v>
      </x:c>
      <x:c r="G2368" s="10" t="n">
        <x:v>30346.6</x:v>
      </x:c>
      <x:c r="H2368" s="11" t="n">
        <x:v>3</x:v>
      </x:c>
      <x:c r="I2368" s="11" t="str">
        <x:v>Settled</x:v>
      </x:c>
      <x:c r="J2368" s="11" t="n">
        <x:v>4</x:v>
      </x:c>
      <x:c r="K2368" s="11" t="n">
        <x:v>36</x:v>
      </x:c>
      <x:c r="L2368" s="11" t="n">
        <x:v>1</x:v>
      </x:c>
      <x:c r="M2368" s="4" t="str">
        <x:v>2025-12</x:v>
      </x:c>
      <x:c r="N2368" s="4" t="n">
        <x:f>IF(AND(I2368="Settled",ISNUMBER(K2368)),1,0)</x:f>
        <x:v>1</x:v>
      </x:c>
      <x:c r="O2368" s="4" t="n">
        <x:f>IF(N2368=1,IF(K2368&gt;Summary!$B$5,1,0),"")</x:f>
        <x:v>1</x:v>
      </x:c>
      <x:c r="P2368" s="12" t="n">
        <x:f>IF(AND(ISNUMBER(F2368),ISNUMBER(G2368),G2368&gt;0),F2368/G2368,"")</x:f>
        <x:v>4.758983872987419</x:v>
      </x:c>
      <x:c r="Q2368" s="14" t="d">
        <x:v>2025-12-22T00:00:00.000Z</x:v>
      </x:c>
      <x:c r="R2368" t="str">
        <x:v>P00198</x:v>
      </x:c>
      <x:c r="S2368" t="str">
        <x:v>I02367</x:v>
      </x:c>
      <x:c r="T2368" t="str">
        <x:v>R03</x:v>
      </x:c>
      <x:c r="U2368" t="n">
        <x:v>0</x:v>
      </x:c>
      <x:c r="V2368" t="n">
        <x:v>0</x:v>
      </x:c>
    </x:row>
    <x:row r="2369" ht="20" customHeight="1">
      <x:c r="A2369" s="4" t="str">
        <x:v>C02368</x:v>
      </x:c>
      <x:c r="B2369" s="4" t="str">
        <x:v>Property</x:v>
      </x:c>
      <x:c r="C2369" s="4" t="str">
        <x:v>West</x:v>
      </x:c>
      <x:c r="D2369" s="4" t="str">
        <x:v>Water Damage</x:v>
      </x:c>
      <x:c r="E2369" s="4" t="str">
        <x:v>High</x:v>
      </x:c>
      <x:c r="F2369" s="10" t="n">
        <x:v>144346.96</x:v>
      </x:c>
      <x:c r="G2369" s="10" t="n">
        <x:v>30346.6</x:v>
      </x:c>
      <x:c r="H2369" s="11" t="n">
        <x:v>3</x:v>
      </x:c>
      <x:c r="I2369" s="11" t="str">
        <x:v>Settled</x:v>
      </x:c>
      <x:c r="J2369" s="11" t="n">
        <x:v>6</x:v>
      </x:c>
      <x:c r="K2369" s="11" t="n">
        <x:v>38</x:v>
      </x:c>
      <x:c r="L2369" s="11" t="n">
        <x:v>1</x:v>
      </x:c>
      <x:c r="M2369" s="4" t="str">
        <x:v>2025-04</x:v>
      </x:c>
      <x:c r="N2369" s="4" t="n">
        <x:f>IF(AND(I2369="Settled",ISNUMBER(K2369)),1,0)</x:f>
        <x:v>1</x:v>
      </x:c>
      <x:c r="O2369" s="4" t="n">
        <x:f>IF(N2369=1,IF(K2369&gt;Summary!$B$5,1,0),"")</x:f>
        <x:v>1</x:v>
      </x:c>
      <x:c r="P2369" s="12" t="n">
        <x:f>IF(AND(ISNUMBER(F2369),ISNUMBER(G2369),G2369&gt;0),F2369/G2369,"")</x:f>
        <x:v>4.756610625243026</x:v>
      </x:c>
      <x:c r="Q2369" s="14" t="d">
        <x:v>2025-04-08T00:00:00.000Z</x:v>
      </x:c>
      <x:c r="R2369" t="str">
        <x:v>P00198</x:v>
      </x:c>
      <x:c r="S2369" t="str">
        <x:v>I02368</x:v>
      </x:c>
      <x:c r="T2369" t="str">
        <x:v>R03</x:v>
      </x:c>
      <x:c r="U2369" t="n">
        <x:v>0</x:v>
      </x:c>
      <x:c r="V2369" t="n">
        <x:v>0</x:v>
      </x:c>
    </x:row>
    <x:row r="2370" ht="20" customHeight="1">
      <x:c r="A2370" s="4" t="str">
        <x:v>C02369</x:v>
      </x:c>
      <x:c r="B2370" s="4" t="str">
        <x:v>Motor</x:v>
      </x:c>
      <x:c r="C2370" s="4" t="str">
        <x:v>North</x:v>
      </x:c>
      <x:c r="D2370" s="4" t="str">
        <x:v>Theft</x:v>
      </x:c>
      <x:c r="E2370" s="4" t="str">
        <x:v>Low</x:v>
      </x:c>
      <x:c r="F2370" s="10" t="n">
        <x:v>53444.81</x:v>
      </x:c>
      <x:c r="G2370" s="10" t="n">
        <x:v>10670.94</x:v>
      </x:c>
      <x:c r="H2370" s="11" t="n">
        <x:v>3</x:v>
      </x:c>
      <x:c r="I2370" s="11" t="str">
        <x:v>Settled</x:v>
      </x:c>
      <x:c r="J2370" s="11" t="n">
        <x:v>6</x:v>
      </x:c>
      <x:c r="K2370" s="11" t="n">
        <x:v>37</x:v>
      </x:c>
      <x:c r="L2370" s="11" t="n">
        <x:v>1</x:v>
      </x:c>
      <x:c r="M2370" s="4" t="str">
        <x:v>2025-04</x:v>
      </x:c>
      <x:c r="N2370" s="4" t="n">
        <x:f>IF(AND(I2370="Settled",ISNUMBER(K2370)),1,0)</x:f>
        <x:v>1</x:v>
      </x:c>
      <x:c r="O2370" s="4" t="n">
        <x:f>IF(N2370=1,IF(K2370&gt;Summary!$B$5,1,0),"")</x:f>
        <x:v>1</x:v>
      </x:c>
      <x:c r="P2370" s="12" t="n">
        <x:f>IF(AND(ISNUMBER(F2370),ISNUMBER(G2370),G2370&gt;0),F2370/G2370,"")</x:f>
        <x:v>5.008444429450451</x:v>
      </x:c>
      <x:c r="Q2370" s="14" t="d">
        <x:v>2025-04-30T00:00:00.000Z</x:v>
      </x:c>
      <x:c r="R2370" t="str">
        <x:v>P00041</x:v>
      </x:c>
      <x:c r="S2370" t="str">
        <x:v>I02369</x:v>
      </x:c>
      <x:c r="T2370" t="str">
        <x:v>R02</x:v>
      </x:c>
      <x:c r="U2370" t="n">
        <x:v>0</x:v>
      </x:c>
      <x:c r="V2370" t="n">
        <x:v>0</x:v>
      </x:c>
    </x:row>
    <x:row r="2371" ht="20" customHeight="1">
      <x:c r="A2371" s="4" t="str">
        <x:v>C02370</x:v>
      </x:c>
      <x:c r="B2371" s="4" t="str">
        <x:v>Motor</x:v>
      </x:c>
      <x:c r="C2371" s="4" t="str">
        <x:v>Central</x:v>
      </x:c>
      <x:c r="D2371" s="4" t="str">
        <x:v>Collision</x:v>
      </x:c>
      <x:c r="E2371" s="4" t="str">
        <x:v>Medium</x:v>
      </x:c>
      <x:c r="F2371" s="10" t="n">
        <x:v>61102.61</x:v>
      </x:c>
      <x:c r="G2371" s="10" t="n">
        <x:v>12158.75</x:v>
      </x:c>
      <x:c r="H2371" s="11" t="n">
        <x:v>3</x:v>
      </x:c>
      <x:c r="I2371" s="11" t="str">
        <x:v>Settled</x:v>
      </x:c>
      <x:c r="J2371" s="11" t="n">
        <x:v>2</x:v>
      </x:c>
      <x:c r="K2371" s="11" t="n">
        <x:v>15</x:v>
      </x:c>
      <x:c r="L2371" s="11" t="n">
        <x:v>0</x:v>
      </x:c>
      <x:c r="M2371" s="4" t="str">
        <x:v>2025-08</x:v>
      </x:c>
      <x:c r="N2371" s="4" t="n">
        <x:f>IF(AND(I2371="Settled",ISNUMBER(K2371)),1,0)</x:f>
        <x:v>1</x:v>
      </x:c>
      <x:c r="O2371" s="4" t="n">
        <x:f>IF(N2371=1,IF(K2371&gt;Summary!$B$5,1,0),"")</x:f>
        <x:v>0</x:v>
      </x:c>
      <x:c r="P2371" s="12" t="n">
        <x:f>IF(AND(ISNUMBER(F2371),ISNUMBER(G2371),G2371&gt;0),F2371/G2371,"")</x:f>
        <x:v>5.025402282306981</x:v>
      </x:c>
      <x:c r="Q2371" s="14" t="d">
        <x:v>2025-08-14T00:00:00.000Z</x:v>
      </x:c>
      <x:c r="R2371" t="str">
        <x:v>P01551</x:v>
      </x:c>
      <x:c r="S2371" t="str">
        <x:v>I02370</x:v>
      </x:c>
      <x:c r="T2371" t="str">
        <x:v>R05</x:v>
      </x:c>
      <x:c r="U2371" t="n">
        <x:v>0</x:v>
      </x:c>
      <x:c r="V2371" t="n">
        <x:v>0</x:v>
      </x:c>
    </x:row>
    <x:row r="2372" ht="20" customHeight="1">
      <x:c r="A2372" s="4" t="str">
        <x:v>C02371</x:v>
      </x:c>
      <x:c r="B2372" s="4" t="str">
        <x:v>Motor</x:v>
      </x:c>
      <x:c r="C2372" s="4" t="str">
        <x:v>East</x:v>
      </x:c>
      <x:c r="D2372" s="4" t="str">
        <x:v>Collision</x:v>
      </x:c>
      <x:c r="E2372" s="4" t="str">
        <x:v>Medium</x:v>
      </x:c>
      <x:c r="F2372" s="10" t="n">
        <x:v>32850.98</x:v>
      </x:c>
      <x:c r="G2372" s="10" t="n">
        <x:v>9283.84</x:v>
      </x:c>
      <x:c r="H2372" s="11" t="n">
        <x:v>10</x:v>
      </x:c>
      <x:c r="I2372" s="11" t="str">
        <x:v>Settled</x:v>
      </x:c>
      <x:c r="J2372" s="11" t="n">
        <x:v>4</x:v>
      </x:c>
      <x:c r="K2372" s="11" t="n">
        <x:v>23</x:v>
      </x:c>
      <x:c r="L2372" s="11" t="n">
        <x:v>0</x:v>
      </x:c>
      <x:c r="M2372" s="4" t="str">
        <x:v>2025-08</x:v>
      </x:c>
      <x:c r="N2372" s="4" t="n">
        <x:f>IF(AND(I2372="Settled",ISNUMBER(K2372)),1,0)</x:f>
        <x:v>1</x:v>
      </x:c>
      <x:c r="O2372" s="4" t="n">
        <x:f>IF(N2372=1,IF(K2372&gt;Summary!$B$5,1,0),"")</x:f>
        <x:v>0</x:v>
      </x:c>
      <x:c r="P2372" s="12" t="n">
        <x:f>IF(AND(ISNUMBER(F2372),ISNUMBER(G2372),G2372&gt;0),F2372/G2372,"")</x:f>
        <x:v>3.5385120812077764</x:v>
      </x:c>
      <x:c r="Q2372" s="14" t="d">
        <x:v>2025-08-07T00:00:00.000Z</x:v>
      </x:c>
      <x:c r="R2372" t="str">
        <x:v>P00589</x:v>
      </x:c>
      <x:c r="S2372" t="str">
        <x:v>I02371</x:v>
      </x:c>
      <x:c r="T2372" t="str">
        <x:v>R04</x:v>
      </x:c>
      <x:c r="U2372" t="n">
        <x:v>0</x:v>
      </x:c>
      <x:c r="V2372" t="n">
        <x:v>0</x:v>
      </x:c>
    </x:row>
    <x:row r="2373" ht="20" customHeight="1">
      <x:c r="A2373" s="4" t="str">
        <x:v>C02372</x:v>
      </x:c>
      <x:c r="B2373" s="4" t="str">
        <x:v>Motor</x:v>
      </x:c>
      <x:c r="C2373" s="4" t="str">
        <x:v>Central</x:v>
      </x:c>
      <x:c r="D2373" s="4" t="str">
        <x:v>Collision</x:v>
      </x:c>
      <x:c r="E2373" s="4" t="str">
        <x:v>Low</x:v>
      </x:c>
      <x:c r="F2373" s="10" t="n">
        <x:v>7959.7</x:v>
      </x:c>
      <x:c r="G2373" s="10" t="n">
        <x:v>9168.22</x:v>
      </x:c>
      <x:c r="H2373" s="11" t="n">
        <x:v>4</x:v>
      </x:c>
      <x:c r="I2373" s="11" t="str">
        <x:v>Pending</x:v>
      </x:c>
      <x:c r="J2373" s="11" t="n">
        <x:v>4</x:v>
      </x:c>
      <x:c r="K2373" s="11"/>
      <x:c r="L2373" s="11" t="n">
        <x:v>0</x:v>
      </x:c>
      <x:c r="M2373" s="4" t="str">
        <x:v>2025-08</x:v>
      </x:c>
      <x:c r="N2373" s="4" t="n">
        <x:f>IF(AND(I2373="Settled",ISNUMBER(K2373)),1,0)</x:f>
        <x:v>0</x:v>
      </x:c>
      <x:c r="O2373" s="4" t="str">
        <x:f>IF(N2373=1,IF(K2373&gt;Summary!$B$5,1,0),"")</x:f>
      </x:c>
      <x:c r="P2373" s="12" t="n">
        <x:f>IF(AND(ISNUMBER(F2373),ISNUMBER(G2373),G2373&gt;0),F2373/G2373,"")</x:f>
        <x:v>0.8681837914011662</x:v>
      </x:c>
      <x:c r="Q2373" s="14" t="d">
        <x:v>2025-08-11T00:00:00.000Z</x:v>
      </x:c>
      <x:c r="R2373" t="str">
        <x:v>P01054</x:v>
      </x:c>
      <x:c r="S2373" t="str">
        <x:v>I02372</x:v>
      </x:c>
      <x:c r="T2373" t="str">
        <x:v>R05</x:v>
      </x:c>
      <x:c r="U2373" t="n">
        <x:v>0</x:v>
      </x:c>
      <x:c r="V2373" t="n">
        <x:v>0</x:v>
      </x:c>
    </x:row>
    <x:row r="2374" ht="20" customHeight="1">
      <x:c r="A2374" s="4" t="str">
        <x:v>C02373</x:v>
      </x:c>
      <x:c r="B2374" s="4" t="str">
        <x:v>Motor</x:v>
      </x:c>
      <x:c r="C2374" s="4" t="str">
        <x:v>South</x:v>
      </x:c>
      <x:c r="D2374" s="4" t="str">
        <x:v>Theft</x:v>
      </x:c>
      <x:c r="E2374" s="4" t="str">
        <x:v>Low</x:v>
      </x:c>
      <x:c r="F2374" s="10" t="n">
        <x:v>18947.14</x:v>
      </x:c>
      <x:c r="G2374" s="10" t="n">
        <x:v>8092.1</x:v>
      </x:c>
      <x:c r="H2374" s="11" t="n">
        <x:v>3</x:v>
      </x:c>
      <x:c r="I2374" s="11" t="str">
        <x:v>Settled</x:v>
      </x:c>
      <x:c r="J2374" s="11" t="n">
        <x:v>4</x:v>
      </x:c>
      <x:c r="K2374" s="11" t="n">
        <x:v>27</x:v>
      </x:c>
      <x:c r="L2374" s="11" t="n">
        <x:v>1</x:v>
      </x:c>
      <x:c r="M2374" s="4" t="str">
        <x:v>2025-04</x:v>
      </x:c>
      <x:c r="N2374" s="4" t="n">
        <x:f>IF(AND(I2374="Settled",ISNUMBER(K2374)),1,0)</x:f>
        <x:v>1</x:v>
      </x:c>
      <x:c r="O2374" s="4" t="n">
        <x:f>IF(N2374=1,IF(K2374&gt;Summary!$B$5,1,0),"")</x:f>
        <x:v>0</x:v>
      </x:c>
      <x:c r="P2374" s="12" t="n">
        <x:f>IF(AND(ISNUMBER(F2374),ISNUMBER(G2374),G2374&gt;0),F2374/G2374,"")</x:f>
        <x:v>2.341436709877535</x:v>
      </x:c>
      <x:c r="Q2374" s="14" t="d">
        <x:v>2025-04-25T00:00:00.000Z</x:v>
      </x:c>
      <x:c r="R2374" t="str">
        <x:v>P01572</x:v>
      </x:c>
      <x:c r="S2374" t="str">
        <x:v>I02373</x:v>
      </x:c>
      <x:c r="T2374" t="str">
        <x:v>R01</x:v>
      </x:c>
      <x:c r="U2374" t="n">
        <x:v>0</x:v>
      </x:c>
      <x:c r="V2374" t="n">
        <x:v>0</x:v>
      </x:c>
    </x:row>
    <x:row r="2375" ht="20" customHeight="1">
      <x:c r="A2375" s="4" t="str">
        <x:v>C02374</x:v>
      </x:c>
      <x:c r="B2375" s="4" t="str">
        <x:v>Motor</x:v>
      </x:c>
      <x:c r="C2375" s="4" t="str">
        <x:v>North</x:v>
      </x:c>
      <x:c r="D2375" s="4" t="str">
        <x:v>Collision</x:v>
      </x:c>
      <x:c r="E2375" s="4" t="str">
        <x:v>Low</x:v>
      </x:c>
      <x:c r="F2375" s="10" t="n">
        <x:v>13629.54</x:v>
      </x:c>
      <x:c r="G2375" s="10" t="n">
        <x:v>8084.21</x:v>
      </x:c>
      <x:c r="H2375" s="11" t="n">
        <x:v>1</x:v>
      </x:c>
      <x:c r="I2375" s="11" t="str">
        <x:v>Pending</x:v>
      </x:c>
      <x:c r="J2375" s="11" t="n">
        <x:v>3</x:v>
      </x:c>
      <x:c r="K2375" s="11"/>
      <x:c r="L2375" s="11" t="n">
        <x:v>0</x:v>
      </x:c>
      <x:c r="M2375" s="4" t="str">
        <x:v>2025-01</x:v>
      </x:c>
      <x:c r="N2375" s="4" t="n">
        <x:f>IF(AND(I2375="Settled",ISNUMBER(K2375)),1,0)</x:f>
        <x:v>0</x:v>
      </x:c>
      <x:c r="O2375" s="4" t="str">
        <x:f>IF(N2375=1,IF(K2375&gt;Summary!$B$5,1,0),"")</x:f>
      </x:c>
      <x:c r="P2375" s="12" t="n">
        <x:f>IF(AND(ISNUMBER(F2375),ISNUMBER(G2375),G2375&gt;0),F2375/G2375,"")</x:f>
        <x:v>1.6859458128870972</x:v>
      </x:c>
      <x:c r="Q2375" s="14" t="d">
        <x:v>2025-01-21T00:00:00.000Z</x:v>
      </x:c>
      <x:c r="R2375" t="str">
        <x:v>P01499</x:v>
      </x:c>
      <x:c r="S2375" t="str">
        <x:v>I02374</x:v>
      </x:c>
      <x:c r="T2375" t="str">
        <x:v>R02</x:v>
      </x:c>
      <x:c r="U2375" t="n">
        <x:v>0</x:v>
      </x:c>
      <x:c r="V2375" t="n">
        <x:v>0</x:v>
      </x:c>
    </x:row>
    <x:row r="2376" ht="20" customHeight="1">
      <x:c r="A2376" s="4" t="str">
        <x:v>C02375</x:v>
      </x:c>
      <x:c r="B2376" s="4" t="str">
        <x:v>Motor</x:v>
      </x:c>
      <x:c r="C2376" s="4" t="str">
        <x:v>South</x:v>
      </x:c>
      <x:c r="D2376" s="4" t="str">
        <x:v>Collision</x:v>
      </x:c>
      <x:c r="E2376" s="4" t="str">
        <x:v>Medium</x:v>
      </x:c>
      <x:c r="F2376" s="10" t="n">
        <x:v>30477.73</x:v>
      </x:c>
      <x:c r="G2376" s="10" t="n">
        <x:v>4491.82</x:v>
      </x:c>
      <x:c r="H2376" s="11" t="n">
        <x:v>10</x:v>
      </x:c>
      <x:c r="I2376" s="11" t="str">
        <x:v>Settled</x:v>
      </x:c>
      <x:c r="J2376" s="11" t="n">
        <x:v>4</x:v>
      </x:c>
      <x:c r="K2376" s="11" t="n">
        <x:v>20</x:v>
      </x:c>
      <x:c r="L2376" s="11" t="n">
        <x:v>0</x:v>
      </x:c>
      <x:c r="M2376" s="4" t="str">
        <x:v>2025-01</x:v>
      </x:c>
      <x:c r="N2376" s="4" t="n">
        <x:f>IF(AND(I2376="Settled",ISNUMBER(K2376)),1,0)</x:f>
        <x:v>1</x:v>
      </x:c>
      <x:c r="O2376" s="4" t="n">
        <x:f>IF(N2376=1,IF(K2376&gt;Summary!$B$5,1,0),"")</x:f>
        <x:v>0</x:v>
      </x:c>
      <x:c r="P2376" s="12" t="n">
        <x:f>IF(AND(ISNUMBER(F2376),ISNUMBER(G2376),G2376&gt;0),F2376/G2376,"")</x:f>
        <x:v>6.785162807058164</x:v>
      </x:c>
      <x:c r="Q2376" s="14" t="d">
        <x:v>2025-01-10T00:00:00.000Z</x:v>
      </x:c>
      <x:c r="R2376" t="str">
        <x:v>P00513</x:v>
      </x:c>
      <x:c r="S2376" t="str">
        <x:v>I02375</x:v>
      </x:c>
      <x:c r="T2376" t="str">
        <x:v>R01</x:v>
      </x:c>
      <x:c r="U2376" t="n">
        <x:v>0</x:v>
      </x:c>
      <x:c r="V2376" t="n">
        <x:v>0</x:v>
      </x:c>
    </x:row>
    <x:row r="2377" ht="20" customHeight="1">
      <x:c r="A2377" s="4" t="str">
        <x:v>C02376</x:v>
      </x:c>
      <x:c r="B2377" s="4" t="str">
        <x:v>Motor</x:v>
      </x:c>
      <x:c r="C2377" s="4" t="str">
        <x:v>North</x:v>
      </x:c>
      <x:c r="D2377" s="4" t="str">
        <x:v>Collision</x:v>
      </x:c>
      <x:c r="E2377" s="4" t="str">
        <x:v>High</x:v>
      </x:c>
      <x:c r="F2377" s="10" t="n">
        <x:v>180360.3</x:v>
      </x:c>
      <x:c r="G2377" s="10" t="n">
        <x:v>10048.07</x:v>
      </x:c>
      <x:c r="H2377" s="11" t="n">
        <x:v>9</x:v>
      </x:c>
      <x:c r="I2377" s="11" t="str">
        <x:v>Settled</x:v>
      </x:c>
      <x:c r="J2377" s="11" t="n">
        <x:v>4</x:v>
      </x:c>
      <x:c r="K2377" s="11" t="n">
        <x:v>28</x:v>
      </x:c>
      <x:c r="L2377" s="11" t="n">
        <x:v>1</x:v>
      </x:c>
      <x:c r="M2377" s="4" t="str">
        <x:v>2025-12</x:v>
      </x:c>
      <x:c r="N2377" s="4" t="n">
        <x:f>IF(AND(I2377="Settled",ISNUMBER(K2377)),1,0)</x:f>
        <x:v>1</x:v>
      </x:c>
      <x:c r="O2377" s="4" t="n">
        <x:f>IF(N2377=1,IF(K2377&gt;Summary!$B$5,1,0),"")</x:f>
        <x:v>0</x:v>
      </x:c>
      <x:c r="P2377" s="12" t="n">
        <x:f>IF(AND(ISNUMBER(F2377),ISNUMBER(G2377),G2377&gt;0),F2377/G2377,"")</x:f>
        <x:v>17.94974557303044</x:v>
      </x:c>
      <x:c r="Q2377" s="14" t="d">
        <x:v>2025-12-31T00:00:00.000Z</x:v>
      </x:c>
      <x:c r="R2377" t="str">
        <x:v>P00784</x:v>
      </x:c>
      <x:c r="S2377" t="str">
        <x:v>I02376</x:v>
      </x:c>
      <x:c r="T2377" t="str">
        <x:v>R02</x:v>
      </x:c>
      <x:c r="U2377" t="n">
        <x:v>0</x:v>
      </x:c>
      <x:c r="V2377" t="n">
        <x:v>0</x:v>
      </x:c>
    </x:row>
    <x:row r="2378" ht="20" customHeight="1">
      <x:c r="A2378" s="4" t="str">
        <x:v>C02377</x:v>
      </x:c>
      <x:c r="B2378" s="4" t="str">
        <x:v>Motor</x:v>
      </x:c>
      <x:c r="C2378" s="4" t="str">
        <x:v>South</x:v>
      </x:c>
      <x:c r="D2378" s="4" t="str">
        <x:v>Collision</x:v>
      </x:c>
      <x:c r="E2378" s="4" t="str">
        <x:v>Medium</x:v>
      </x:c>
      <x:c r="F2378" s="10" t="n">
        <x:v>78456.21</x:v>
      </x:c>
      <x:c r="G2378" s="10" t="n">
        <x:v>8772.7</x:v>
      </x:c>
      <x:c r="H2378" s="11" t="n">
        <x:v>8</x:v>
      </x:c>
      <x:c r="I2378" s="11" t="str">
        <x:v>Settled</x:v>
      </x:c>
      <x:c r="J2378" s="11" t="n">
        <x:v>4</x:v>
      </x:c>
      <x:c r="K2378" s="11" t="n">
        <x:v>18</x:v>
      </x:c>
      <x:c r="L2378" s="11" t="n">
        <x:v>0</x:v>
      </x:c>
      <x:c r="M2378" s="4" t="str">
        <x:v>2025-05</x:v>
      </x:c>
      <x:c r="N2378" s="4" t="n">
        <x:f>IF(AND(I2378="Settled",ISNUMBER(K2378)),1,0)</x:f>
        <x:v>1</x:v>
      </x:c>
      <x:c r="O2378" s="4" t="n">
        <x:f>IF(N2378=1,IF(K2378&gt;Summary!$B$5,1,0),"")</x:f>
        <x:v>0</x:v>
      </x:c>
      <x:c r="P2378" s="12" t="n">
        <x:f>IF(AND(ISNUMBER(F2378),ISNUMBER(G2378),G2378&gt;0),F2378/G2378,"")</x:f>
        <x:v>8.943222725044741</x:v>
      </x:c>
      <x:c r="Q2378" s="14" t="d">
        <x:v>2025-05-29T00:00:00.000Z</x:v>
      </x:c>
      <x:c r="R2378" t="str">
        <x:v>P00741</x:v>
      </x:c>
      <x:c r="S2378" t="str">
        <x:v>I02377</x:v>
      </x:c>
      <x:c r="T2378" t="str">
        <x:v>R01</x:v>
      </x:c>
      <x:c r="U2378" t="n">
        <x:v>0</x:v>
      </x:c>
      <x:c r="V2378" t="n">
        <x:v>0</x:v>
      </x:c>
    </x:row>
    <x:row r="2379" ht="20" customHeight="1">
      <x:c r="A2379" s="4" t="str">
        <x:v>C02378</x:v>
      </x:c>
      <x:c r="B2379" s="4" t="str">
        <x:v>Motor</x:v>
      </x:c>
      <x:c r="C2379" s="4" t="str">
        <x:v>South</x:v>
      </x:c>
      <x:c r="D2379" s="4" t="str">
        <x:v>Theft</x:v>
      </x:c>
      <x:c r="E2379" s="4" t="str">
        <x:v>High</x:v>
      </x:c>
      <x:c r="F2379" s="10" t="n">
        <x:v>567892.97</x:v>
      </x:c>
      <x:c r="G2379" s="10" t="n">
        <x:v>11331.81</x:v>
      </x:c>
      <x:c r="H2379" s="11" t="n">
        <x:v>7</x:v>
      </x:c>
      <x:c r="I2379" s="11" t="str">
        <x:v>Pending</x:v>
      </x:c>
      <x:c r="J2379" s="11" t="n">
        <x:v>5</x:v>
      </x:c>
      <x:c r="K2379" s="11"/>
      <x:c r="L2379" s="11" t="n">
        <x:v>1</x:v>
      </x:c>
      <x:c r="M2379" s="4" t="str">
        <x:v>2025-06</x:v>
      </x:c>
      <x:c r="N2379" s="4" t="n">
        <x:f>IF(AND(I2379="Settled",ISNUMBER(K2379)),1,0)</x:f>
        <x:v>0</x:v>
      </x:c>
      <x:c r="O2379" s="4" t="str">
        <x:f>IF(N2379=1,IF(K2379&gt;Summary!$B$5,1,0),"")</x:f>
      </x:c>
      <x:c r="P2379" s="12" t="n">
        <x:f>IF(AND(ISNUMBER(F2379),ISNUMBER(G2379),G2379&gt;0),F2379/G2379,"")</x:f>
        <x:v>50.114939272719894</x:v>
      </x:c>
      <x:c r="Q2379" s="14" t="d">
        <x:v>2025-06-13T00:00:00.000Z</x:v>
      </x:c>
      <x:c r="R2379" t="str">
        <x:v>P00054</x:v>
      </x:c>
      <x:c r="S2379" t="str">
        <x:v>I02378</x:v>
      </x:c>
      <x:c r="T2379" t="str">
        <x:v>R01</x:v>
      </x:c>
      <x:c r="U2379" t="n">
        <x:v>0</x:v>
      </x:c>
      <x:c r="V2379" t="n">
        <x:v>0</x:v>
      </x:c>
    </x:row>
    <x:row r="2380" ht="20" customHeight="1">
      <x:c r="A2380" s="4" t="str">
        <x:v>C02379</x:v>
      </x:c>
      <x:c r="B2380" s="4" t="str">
        <x:v>Motor</x:v>
      </x:c>
      <x:c r="C2380" s="4" t="str">
        <x:v>North</x:v>
      </x:c>
      <x:c r="D2380" s="4" t="str">
        <x:v>Collision</x:v>
      </x:c>
      <x:c r="E2380" s="4" t="str">
        <x:v>Low</x:v>
      </x:c>
      <x:c r="F2380" s="10" t="n">
        <x:v>12953.58</x:v>
      </x:c>
      <x:c r="G2380" s="10" t="n">
        <x:v>8935.01</x:v>
      </x:c>
      <x:c r="H2380" s="11" t="n">
        <x:v>3</x:v>
      </x:c>
      <x:c r="I2380" s="11" t="str">
        <x:v>Settled</x:v>
      </x:c>
      <x:c r="J2380" s="11" t="n">
        <x:v>4</x:v>
      </x:c>
      <x:c r="K2380" s="11" t="n">
        <x:v>18</x:v>
      </x:c>
      <x:c r="L2380" s="11" t="n">
        <x:v>0</x:v>
      </x:c>
      <x:c r="M2380" s="4" t="str">
        <x:v>2025-08</x:v>
      </x:c>
      <x:c r="N2380" s="4" t="n">
        <x:f>IF(AND(I2380="Settled",ISNUMBER(K2380)),1,0)</x:f>
        <x:v>1</x:v>
      </x:c>
      <x:c r="O2380" s="4" t="n">
        <x:f>IF(N2380=1,IF(K2380&gt;Summary!$B$5,1,0),"")</x:f>
        <x:v>0</x:v>
      </x:c>
      <x:c r="P2380" s="12" t="n">
        <x:f>IF(AND(ISNUMBER(F2380),ISNUMBER(G2380),G2380&gt;0),F2380/G2380,"")</x:f>
        <x:v>1.4497555123049666</x:v>
      </x:c>
      <x:c r="Q2380" s="14" t="d">
        <x:v>2025-08-17T00:00:00.000Z</x:v>
      </x:c>
      <x:c r="R2380" t="str">
        <x:v>P01230</x:v>
      </x:c>
      <x:c r="S2380" t="str">
        <x:v>I02379</x:v>
      </x:c>
      <x:c r="T2380" t="str">
        <x:v>R02</x:v>
      </x:c>
      <x:c r="U2380" t="n">
        <x:v>0</x:v>
      </x:c>
      <x:c r="V2380" t="n">
        <x:v>0</x:v>
      </x:c>
    </x:row>
    <x:row r="2381" ht="20" customHeight="1">
      <x:c r="A2381" s="4" t="str">
        <x:v>C02380</x:v>
      </x:c>
      <x:c r="B2381" s="4" t="str">
        <x:v>Motor</x:v>
      </x:c>
      <x:c r="C2381" s="4" t="str">
        <x:v>Central</x:v>
      </x:c>
      <x:c r="D2381" s="4" t="str">
        <x:v>Collision</x:v>
      </x:c>
      <x:c r="E2381" s="4" t="str">
        <x:v>Low</x:v>
      </x:c>
      <x:c r="F2381" s="10" t="n">
        <x:v>47466.09</x:v>
      </x:c>
      <x:c r="G2381" s="10" t="n">
        <x:v>15413.01</x:v>
      </x:c>
      <x:c r="H2381" s="11" t="n">
        <x:v>3</x:v>
      </x:c>
      <x:c r="I2381" s="11" t="str">
        <x:v>Settled</x:v>
      </x:c>
      <x:c r="J2381" s="11" t="n">
        <x:v>4</x:v>
      </x:c>
      <x:c r="K2381" s="11" t="n">
        <x:v>9</x:v>
      </x:c>
      <x:c r="L2381" s="11" t="n">
        <x:v>0</x:v>
      </x:c>
      <x:c r="M2381" s="4" t="str">
        <x:v>2025-03</x:v>
      </x:c>
      <x:c r="N2381" s="4" t="n">
        <x:f>IF(AND(I2381="Settled",ISNUMBER(K2381)),1,0)</x:f>
        <x:v>1</x:v>
      </x:c>
      <x:c r="O2381" s="4" t="n">
        <x:f>IF(N2381=1,IF(K2381&gt;Summary!$B$5,1,0),"")</x:f>
        <x:v>0</x:v>
      </x:c>
      <x:c r="P2381" s="12" t="n">
        <x:f>IF(AND(ISNUMBER(F2381),ISNUMBER(G2381),G2381&gt;0),F2381/G2381,"")</x:f>
        <x:v>3.079611964178314</x:v>
      </x:c>
      <x:c r="Q2381" s="14" t="d">
        <x:v>2025-03-16T00:00:00.000Z</x:v>
      </x:c>
      <x:c r="R2381" t="str">
        <x:v>P00919</x:v>
      </x:c>
      <x:c r="S2381" t="str">
        <x:v>I02380</x:v>
      </x:c>
      <x:c r="T2381" t="str">
        <x:v>R05</x:v>
      </x:c>
      <x:c r="U2381" t="n">
        <x:v>0</x:v>
      </x:c>
      <x:c r="V2381" t="n">
        <x:v>0</x:v>
      </x:c>
    </x:row>
    <x:row r="2382" ht="20" customHeight="1">
      <x:c r="A2382" s="4" t="str">
        <x:v>C02381</x:v>
      </x:c>
      <x:c r="B2382" s="4" t="str">
        <x:v>Motor</x:v>
      </x:c>
      <x:c r="C2382" s="4" t="str">
        <x:v>South</x:v>
      </x:c>
      <x:c r="D2382" s="4" t="str">
        <x:v>Glass Damage</x:v>
      </x:c>
      <x:c r="E2382" s="4" t="str">
        <x:v>Unknown</x:v>
      </x:c>
      <x:c r="F2382" s="10" t="n">
        <x:v>63073.34</x:v>
      </x:c>
      <x:c r="G2382" s="10" t="n">
        <x:v>12099.67</x:v>
      </x:c>
      <x:c r="H2382" s="11" t="n">
        <x:v>1</x:v>
      </x:c>
      <x:c r="I2382" s="11" t="str">
        <x:v>Settled</x:v>
      </x:c>
      <x:c r="J2382" s="11" t="n">
        <x:v>3</x:v>
      </x:c>
      <x:c r="K2382" s="11" t="n">
        <x:v>14</x:v>
      </x:c>
      <x:c r="L2382" s="11" t="n">
        <x:v>0</x:v>
      </x:c>
      <x:c r="M2382" s="4" t="str">
        <x:v>2025-05</x:v>
      </x:c>
      <x:c r="N2382" s="4" t="n">
        <x:f>IF(AND(I2382="Settled",ISNUMBER(K2382)),1,0)</x:f>
        <x:v>1</x:v>
      </x:c>
      <x:c r="O2382" s="4" t="n">
        <x:f>IF(N2382=1,IF(K2382&gt;Summary!$B$5,1,0),"")</x:f>
        <x:v>0</x:v>
      </x:c>
      <x:c r="P2382" s="12" t="n">
        <x:f>IF(AND(ISNUMBER(F2382),ISNUMBER(G2382),G2382&gt;0),F2382/G2382,"")</x:f>
        <x:v>5.212814894951681</x:v>
      </x:c>
      <x:c r="Q2382" s="14" t="d">
        <x:v>2025-05-20T00:00:00.000Z</x:v>
      </x:c>
      <x:c r="R2382" t="str">
        <x:v>P00595</x:v>
      </x:c>
      <x:c r="S2382" t="str">
        <x:v>I02381</x:v>
      </x:c>
      <x:c r="T2382" t="str">
        <x:v>R01</x:v>
      </x:c>
      <x:c r="U2382" t="n">
        <x:v>0</x:v>
      </x:c>
      <x:c r="V2382" t="n">
        <x:v>0</x:v>
      </x:c>
    </x:row>
    <x:row r="2383" ht="20" customHeight="1">
      <x:c r="A2383" s="4" t="str">
        <x:v>C02382</x:v>
      </x:c>
      <x:c r="B2383" s="4" t="str">
        <x:v>Motor</x:v>
      </x:c>
      <x:c r="C2383" s="4" t="str">
        <x:v>West</x:v>
      </x:c>
      <x:c r="D2383" s="4" t="str">
        <x:v>Glass Damage</x:v>
      </x:c>
      <x:c r="E2383" s="4" t="str">
        <x:v>High</x:v>
      </x:c>
      <x:c r="F2383" s="10" t="n">
        <x:v>23135.22</x:v>
      </x:c>
      <x:c r="G2383" s="10" t="n">
        <x:v>7537.06</x:v>
      </x:c>
      <x:c r="H2383" s="11" t="n">
        <x:v>2</x:v>
      </x:c>
      <x:c r="I2383" s="11" t="str">
        <x:v>Settled</x:v>
      </x:c>
      <x:c r="J2383" s="11" t="n">
        <x:v>5</x:v>
      </x:c>
      <x:c r="K2383" s="11" t="n">
        <x:v>40</x:v>
      </x:c>
      <x:c r="L2383" s="11" t="n">
        <x:v>1</x:v>
      </x:c>
      <x:c r="M2383" s="4" t="str">
        <x:v>2025-06</x:v>
      </x:c>
      <x:c r="N2383" s="4" t="n">
        <x:f>IF(AND(I2383="Settled",ISNUMBER(K2383)),1,0)</x:f>
        <x:v>1</x:v>
      </x:c>
      <x:c r="O2383" s="4" t="n">
        <x:f>IF(N2383=1,IF(K2383&gt;Summary!$B$5,1,0),"")</x:f>
        <x:v>1</x:v>
      </x:c>
      <x:c r="P2383" s="12" t="n">
        <x:f>IF(AND(ISNUMBER(F2383),ISNUMBER(G2383),G2383&gt;0),F2383/G2383,"")</x:f>
        <x:v>3.069528436817539</x:v>
      </x:c>
      <x:c r="Q2383" s="14" t="d">
        <x:v>2025-06-09T00:00:00.000Z</x:v>
      </x:c>
      <x:c r="R2383" t="str">
        <x:v>P00894</x:v>
      </x:c>
      <x:c r="S2383" t="str">
        <x:v>I02382</x:v>
      </x:c>
      <x:c r="T2383" t="str">
        <x:v>R03</x:v>
      </x:c>
      <x:c r="U2383" t="n">
        <x:v>0</x:v>
      </x:c>
      <x:c r="V2383" t="n">
        <x:v>0</x:v>
      </x:c>
    </x:row>
    <x:row r="2384" ht="20" customHeight="1">
      <x:c r="A2384" s="4" t="str">
        <x:v>C02383</x:v>
      </x:c>
      <x:c r="B2384" s="4" t="str">
        <x:v>Motor</x:v>
      </x:c>
      <x:c r="C2384" s="4" t="str">
        <x:v>South</x:v>
      </x:c>
      <x:c r="D2384" s="4" t="str">
        <x:v>Collision</x:v>
      </x:c>
      <x:c r="E2384" s="4" t="str">
        <x:v>Low</x:v>
      </x:c>
      <x:c r="F2384" s="10" t="n">
        <x:v>25581.63</x:v>
      </x:c>
      <x:c r="G2384" s="10" t="n">
        <x:v>7151.02</x:v>
      </x:c>
      <x:c r="H2384" s="11" t="n">
        <x:v>6</x:v>
      </x:c>
      <x:c r="I2384" s="11" t="str">
        <x:v>Settled</x:v>
      </x:c>
      <x:c r="J2384" s="11" t="n">
        <x:v>3</x:v>
      </x:c>
      <x:c r="K2384" s="11" t="n">
        <x:v>21</x:v>
      </x:c>
      <x:c r="L2384" s="11" t="n">
        <x:v>0</x:v>
      </x:c>
      <x:c r="M2384" s="4" t="str">
        <x:v>2025-02</x:v>
      </x:c>
      <x:c r="N2384" s="4" t="n">
        <x:f>IF(AND(I2384="Settled",ISNUMBER(K2384)),1,0)</x:f>
        <x:v>1</x:v>
      </x:c>
      <x:c r="O2384" s="4" t="n">
        <x:f>IF(N2384=1,IF(K2384&gt;Summary!$B$5,1,0),"")</x:f>
        <x:v>0</x:v>
      </x:c>
      <x:c r="P2384" s="12" t="n">
        <x:f>IF(AND(ISNUMBER(F2384),ISNUMBER(G2384),G2384&gt;0),F2384/G2384,"")</x:f>
        <x:v>3.5773400158299093</x:v>
      </x:c>
      <x:c r="Q2384" s="14" t="d">
        <x:v>2025-02-04T00:00:00.000Z</x:v>
      </x:c>
      <x:c r="R2384" t="str">
        <x:v>P01177</x:v>
      </x:c>
      <x:c r="S2384" t="str">
        <x:v>I02383</x:v>
      </x:c>
      <x:c r="T2384" t="str">
        <x:v>R01</x:v>
      </x:c>
      <x:c r="U2384" t="n">
        <x:v>0</x:v>
      </x:c>
      <x:c r="V2384" t="n">
        <x:v>0</x:v>
      </x:c>
    </x:row>
    <x:row r="2385" ht="20" customHeight="1">
      <x:c r="A2385" s="4" t="str">
        <x:v>C02384</x:v>
      </x:c>
      <x:c r="B2385" s="4" t="str">
        <x:v>Property</x:v>
      </x:c>
      <x:c r="C2385" s="4" t="str">
        <x:v>North</x:v>
      </x:c>
      <x:c r="D2385" s="4" t="str">
        <x:v>Water Damage</x:v>
      </x:c>
      <x:c r="E2385" s="4" t="str">
        <x:v>Medium</x:v>
      </x:c>
      <x:c r="F2385" s="10" t="n">
        <x:v>109228.48</x:v>
      </x:c>
      <x:c r="G2385" s="10" t="n">
        <x:v>7971.43</x:v>
      </x:c>
      <x:c r="H2385" s="11" t="n">
        <x:v>4</x:v>
      </x:c>
      <x:c r="I2385" s="11" t="str">
        <x:v>Settled</x:v>
      </x:c>
      <x:c r="J2385" s="11" t="n">
        <x:v>3</x:v>
      </x:c>
      <x:c r="K2385" s="11" t="n">
        <x:v>12</x:v>
      </x:c>
      <x:c r="L2385" s="11" t="n">
        <x:v>0</x:v>
      </x:c>
      <x:c r="M2385" s="4" t="str">
        <x:v>2025-08</x:v>
      </x:c>
      <x:c r="N2385" s="4" t="n">
        <x:f>IF(AND(I2385="Settled",ISNUMBER(K2385)),1,0)</x:f>
        <x:v>1</x:v>
      </x:c>
      <x:c r="O2385" s="4" t="n">
        <x:f>IF(N2385=1,IF(K2385&gt;Summary!$B$5,1,0),"")</x:f>
        <x:v>0</x:v>
      </x:c>
      <x:c r="P2385" s="12" t="n">
        <x:f>IF(AND(ISNUMBER(F2385),ISNUMBER(G2385),G2385&gt;0),F2385/G2385,"")</x:f>
        <x:v>13.702495035395154</x:v>
      </x:c>
      <x:c r="Q2385" s="14" t="d">
        <x:v>2025-08-09T00:00:00.000Z</x:v>
      </x:c>
      <x:c r="R2385" t="str">
        <x:v>P00024</x:v>
      </x:c>
      <x:c r="S2385" t="str">
        <x:v>I02384</x:v>
      </x:c>
      <x:c r="T2385" t="str">
        <x:v>R02</x:v>
      </x:c>
      <x:c r="U2385" t="n">
        <x:v>0</x:v>
      </x:c>
      <x:c r="V2385" t="n">
        <x:v>0</x:v>
      </x:c>
    </x:row>
    <x:row r="2386" ht="20" customHeight="1">
      <x:c r="A2386" s="4" t="str">
        <x:v>C02385</x:v>
      </x:c>
      <x:c r="B2386" s="4" t="str">
        <x:v>Property</x:v>
      </x:c>
      <x:c r="C2386" s="4" t="str">
        <x:v>South</x:v>
      </x:c>
      <x:c r="D2386" s="4" t="str">
        <x:v>Fire</x:v>
      </x:c>
      <x:c r="E2386" s="4" t="str">
        <x:v>High</x:v>
      </x:c>
      <x:c r="F2386" s="10" t="n">
        <x:v>407190.59</x:v>
      </x:c>
      <x:c r="G2386" s="10" t="n">
        <x:v>15075.84</x:v>
      </x:c>
      <x:c r="H2386" s="11" t="n">
        <x:v>6</x:v>
      </x:c>
      <x:c r="I2386" s="11" t="str">
        <x:v>Settled</x:v>
      </x:c>
      <x:c r="J2386" s="11" t="n">
        <x:v>6</x:v>
      </x:c>
      <x:c r="K2386" s="11" t="n">
        <x:v>50</x:v>
      </x:c>
      <x:c r="L2386" s="11" t="n">
        <x:v>1</x:v>
      </x:c>
      <x:c r="M2386" s="4" t="str">
        <x:v>2025-03</x:v>
      </x:c>
      <x:c r="N2386" s="4" t="n">
        <x:f>IF(AND(I2386="Settled",ISNUMBER(K2386)),1,0)</x:f>
        <x:v>1</x:v>
      </x:c>
      <x:c r="O2386" s="4" t="n">
        <x:f>IF(N2386=1,IF(K2386&gt;Summary!$B$5,1,0),"")</x:f>
        <x:v>1</x:v>
      </x:c>
      <x:c r="P2386" s="12" t="n">
        <x:f>IF(AND(ISNUMBER(F2386),ISNUMBER(G2386),G2386&gt;0),F2386/G2386,"")</x:f>
        <x:v>27.00947940545933</x:v>
      </x:c>
      <x:c r="Q2386" s="14" t="d">
        <x:v>2025-03-12T00:00:00.000Z</x:v>
      </x:c>
      <x:c r="R2386" t="str">
        <x:v>P01034</x:v>
      </x:c>
      <x:c r="S2386" t="str">
        <x:v>I02385</x:v>
      </x:c>
      <x:c r="T2386" t="str">
        <x:v>R01</x:v>
      </x:c>
      <x:c r="U2386" t="n">
        <x:v>0</x:v>
      </x:c>
      <x:c r="V2386" t="n">
        <x:v>0</x:v>
      </x:c>
    </x:row>
    <x:row r="2387" ht="20" customHeight="1">
      <x:c r="A2387" s="4" t="str">
        <x:v>C02386</x:v>
      </x:c>
      <x:c r="B2387" s="4" t="str">
        <x:v>Property</x:v>
      </x:c>
      <x:c r="C2387" s="4" t="str">
        <x:v>North</x:v>
      </x:c>
      <x:c r="D2387" s="4" t="str">
        <x:v>Flood</x:v>
      </x:c>
      <x:c r="E2387" s="4" t="str">
        <x:v>Medium</x:v>
      </x:c>
      <x:c r="F2387" s="10" t="n">
        <x:v>110964.79</x:v>
      </x:c>
      <x:c r="G2387" s="10" t="n">
        <x:v>20738.19</x:v>
      </x:c>
      <x:c r="H2387" s="11" t="n">
        <x:v>10</x:v>
      </x:c>
      <x:c r="I2387" s="11" t="str">
        <x:v>Settled</x:v>
      </x:c>
      <x:c r="J2387" s="11" t="n">
        <x:v>3</x:v>
      </x:c>
      <x:c r="K2387" s="11" t="n">
        <x:v>17</x:v>
      </x:c>
      <x:c r="L2387" s="11" t="n">
        <x:v>0</x:v>
      </x:c>
      <x:c r="M2387" s="4" t="str">
        <x:v>2025-01</x:v>
      </x:c>
      <x:c r="N2387" s="4" t="n">
        <x:f>IF(AND(I2387="Settled",ISNUMBER(K2387)),1,0)</x:f>
        <x:v>1</x:v>
      </x:c>
      <x:c r="O2387" s="4" t="n">
        <x:f>IF(N2387=1,IF(K2387&gt;Summary!$B$5,1,0),"")</x:f>
        <x:v>0</x:v>
      </x:c>
      <x:c r="P2387" s="12" t="n">
        <x:f>IF(AND(ISNUMBER(F2387),ISNUMBER(G2387),G2387&gt;0),F2387/G2387,"")</x:f>
        <x:v>5.350746135511344</x:v>
      </x:c>
      <x:c r="Q2387" s="14" t="d">
        <x:v>2025-01-02T00:00:00.000Z</x:v>
      </x:c>
      <x:c r="R2387" t="str">
        <x:v>P01378</x:v>
      </x:c>
      <x:c r="S2387" t="str">
        <x:v>I02386</x:v>
      </x:c>
      <x:c r="T2387" t="str">
        <x:v>R02</x:v>
      </x:c>
      <x:c r="U2387" t="n">
        <x:v>0</x:v>
      </x:c>
      <x:c r="V2387" t="n">
        <x:v>0</x:v>
      </x:c>
    </x:row>
    <x:row r="2388" ht="20" customHeight="1">
      <x:c r="A2388" s="4" t="str">
        <x:v>C02387</x:v>
      </x:c>
      <x:c r="B2388" s="4" t="str">
        <x:v>Property</x:v>
      </x:c>
      <x:c r="C2388" s="4" t="str">
        <x:v>North</x:v>
      </x:c>
      <x:c r="D2388" s="4" t="str">
        <x:v>Flood</x:v>
      </x:c>
      <x:c r="E2388" s="4" t="str">
        <x:v>Medium</x:v>
      </x:c>
      <x:c r="F2388" s="10" t="n">
        <x:v>84706.54</x:v>
      </x:c>
      <x:c r="G2388" s="10" t="n">
        <x:v>5011.17</x:v>
      </x:c>
      <x:c r="H2388" s="11" t="n">
        <x:v>10</x:v>
      </x:c>
      <x:c r="I2388" s="11" t="str">
        <x:v>Settled</x:v>
      </x:c>
      <x:c r="J2388" s="11" t="n">
        <x:v>3</x:v>
      </x:c>
      <x:c r="K2388" s="11" t="n">
        <x:v>7</x:v>
      </x:c>
      <x:c r="L2388" s="11" t="n">
        <x:v>0</x:v>
      </x:c>
      <x:c r="M2388" s="4" t="str">
        <x:v>2025-08</x:v>
      </x:c>
      <x:c r="N2388" s="4" t="n">
        <x:f>IF(AND(I2388="Settled",ISNUMBER(K2388)),1,0)</x:f>
        <x:v>1</x:v>
      </x:c>
      <x:c r="O2388" s="4" t="n">
        <x:f>IF(N2388=1,IF(K2388&gt;Summary!$B$5,1,0),"")</x:f>
        <x:v>0</x:v>
      </x:c>
      <x:c r="P2388" s="12" t="n">
        <x:f>IF(AND(ISNUMBER(F2388),ISNUMBER(G2388),G2388&gt;0),F2388/G2388,"")</x:f>
        <x:v>16.90354547939902</x:v>
      </x:c>
      <x:c r="Q2388" s="14" t="d">
        <x:v>2025-08-15T00:00:00.000Z</x:v>
      </x:c>
      <x:c r="R2388" t="str">
        <x:v>P01163</x:v>
      </x:c>
      <x:c r="S2388" t="str">
        <x:v>I02387</x:v>
      </x:c>
      <x:c r="T2388" t="str">
        <x:v>R02</x:v>
      </x:c>
      <x:c r="U2388" t="n">
        <x:v>0</x:v>
      </x:c>
      <x:c r="V2388" t="n">
        <x:v>0</x:v>
      </x:c>
    </x:row>
    <x:row r="2389" ht="20" customHeight="1">
      <x:c r="A2389" s="4" t="str">
        <x:v>C02388</x:v>
      </x:c>
      <x:c r="B2389" s="4" t="str">
        <x:v>Property</x:v>
      </x:c>
      <x:c r="C2389" s="4" t="str">
        <x:v>North</x:v>
      </x:c>
      <x:c r="D2389" s="4" t="str">
        <x:v>Water Damage</x:v>
      </x:c>
      <x:c r="E2389" s="4" t="str">
        <x:v>Low</x:v>
      </x:c>
      <x:c r="F2389" s="10" t="n">
        <x:v>6460.58</x:v>
      </x:c>
      <x:c r="G2389" s="10" t="n">
        <x:v>10418.05</x:v>
      </x:c>
      <x:c r="H2389" s="11" t="n">
        <x:v>10</x:v>
      </x:c>
      <x:c r="I2389" s="11" t="str">
        <x:v>Pending</x:v>
      </x:c>
      <x:c r="J2389" s="11" t="n">
        <x:v>4</x:v>
      </x:c>
      <x:c r="K2389" s="11"/>
      <x:c r="L2389" s="11" t="n">
        <x:v>0</x:v>
      </x:c>
      <x:c r="M2389" s="4" t="str">
        <x:v>2025-04</x:v>
      </x:c>
      <x:c r="N2389" s="4" t="n">
        <x:f>IF(AND(I2389="Settled",ISNUMBER(K2389)),1,0)</x:f>
        <x:v>0</x:v>
      </x:c>
      <x:c r="O2389" s="4" t="str">
        <x:f>IF(N2389=1,IF(K2389&gt;Summary!$B$5,1,0),"")</x:f>
      </x:c>
      <x:c r="P2389" s="12" t="n">
        <x:f>IF(AND(ISNUMBER(F2389),ISNUMBER(G2389),G2389&gt;0),F2389/G2389,"")</x:f>
        <x:v>0.6201333262942682</x:v>
      </x:c>
      <x:c r="Q2389" s="14" t="d">
        <x:v>2025-04-20T00:00:00.000Z</x:v>
      </x:c>
      <x:c r="R2389" t="str">
        <x:v>P00992</x:v>
      </x:c>
      <x:c r="S2389" t="str">
        <x:v>I02388</x:v>
      </x:c>
      <x:c r="T2389" t="str">
        <x:v>R02</x:v>
      </x:c>
      <x:c r="U2389" t="n">
        <x:v>0</x:v>
      </x:c>
      <x:c r="V2389" t="n">
        <x:v>0</x:v>
      </x:c>
    </x:row>
    <x:row r="2390" ht="20" customHeight="1">
      <x:c r="A2390" s="4" t="str">
        <x:v>C02389</x:v>
      </x:c>
      <x:c r="B2390" s="4" t="str">
        <x:v>Motor</x:v>
      </x:c>
      <x:c r="C2390" s="4" t="str">
        <x:v>East</x:v>
      </x:c>
      <x:c r="D2390" s="4" t="str">
        <x:v>Collision</x:v>
      </x:c>
      <x:c r="E2390" s="4" t="str">
        <x:v>Low</x:v>
      </x:c>
      <x:c r="F2390" s="10" t="n">
        <x:v>20494.95</x:v>
      </x:c>
      <x:c r="G2390" s="10" t="n">
        <x:v>12168.08</x:v>
      </x:c>
      <x:c r="H2390" s="11" t="n">
        <x:v>3</x:v>
      </x:c>
      <x:c r="I2390" s="11" t="str">
        <x:v>Pending</x:v>
      </x:c>
      <x:c r="J2390" s="11" t="n">
        <x:v>4</x:v>
      </x:c>
      <x:c r="K2390" s="11"/>
      <x:c r="L2390" s="11" t="n">
        <x:v>0</x:v>
      </x:c>
      <x:c r="M2390" s="4" t="str">
        <x:v>2025-09</x:v>
      </x:c>
      <x:c r="N2390" s="4" t="n">
        <x:f>IF(AND(I2390="Settled",ISNUMBER(K2390)),1,0)</x:f>
        <x:v>0</x:v>
      </x:c>
      <x:c r="O2390" s="4" t="str">
        <x:f>IF(N2390=1,IF(K2390&gt;Summary!$B$5,1,0),"")</x:f>
      </x:c>
      <x:c r="P2390" s="12" t="n">
        <x:f>IF(AND(ISNUMBER(F2390),ISNUMBER(G2390),G2390&gt;0),F2390/G2390,"")</x:f>
        <x:v>1.6843207802710043</x:v>
      </x:c>
      <x:c r="Q2390" s="14" t="d">
        <x:v>2025-09-20T00:00:00.000Z</x:v>
      </x:c>
      <x:c r="R2390" t="str">
        <x:v>P00145</x:v>
      </x:c>
      <x:c r="S2390" t="str">
        <x:v>I02389</x:v>
      </x:c>
      <x:c r="T2390" t="str">
        <x:v>R04</x:v>
      </x:c>
      <x:c r="U2390" t="n">
        <x:v>0</x:v>
      </x:c>
      <x:c r="V2390" t="n">
        <x:v>0</x:v>
      </x:c>
    </x:row>
    <x:row r="2391" ht="20" customHeight="1">
      <x:c r="A2391" s="4" t="str">
        <x:v>C02390</x:v>
      </x:c>
      <x:c r="B2391" s="4" t="str">
        <x:v>Motor</x:v>
      </x:c>
      <x:c r="C2391" s="4" t="str">
        <x:v>South</x:v>
      </x:c>
      <x:c r="D2391" s="4" t="str">
        <x:v>Collision</x:v>
      </x:c>
      <x:c r="E2391" s="4" t="str">
        <x:v>Medium</x:v>
      </x:c>
      <x:c r="F2391" s="10" t="n">
        <x:v>31133.64</x:v>
      </x:c>
      <x:c r="G2391" s="10" t="n">
        <x:v>9162.4</x:v>
      </x:c>
      <x:c r="H2391" s="11" t="n">
        <x:v>5</x:v>
      </x:c>
      <x:c r="I2391" s="11" t="str">
        <x:v>Pending</x:v>
      </x:c>
      <x:c r="J2391" s="11" t="n">
        <x:v>3</x:v>
      </x:c>
      <x:c r="K2391" s="11"/>
      <x:c r="L2391" s="11" t="n">
        <x:v>0</x:v>
      </x:c>
      <x:c r="M2391" s="4" t="str">
        <x:v>2025-07</x:v>
      </x:c>
      <x:c r="N2391" s="4" t="n">
        <x:f>IF(AND(I2391="Settled",ISNUMBER(K2391)),1,0)</x:f>
        <x:v>0</x:v>
      </x:c>
      <x:c r="O2391" s="4" t="str">
        <x:f>IF(N2391=1,IF(K2391&gt;Summary!$B$5,1,0),"")</x:f>
      </x:c>
      <x:c r="P2391" s="12" t="n">
        <x:f>IF(AND(ISNUMBER(F2391),ISNUMBER(G2391),G2391&gt;0),F2391/G2391,"")</x:f>
        <x:v>3.397978695538287</x:v>
      </x:c>
      <x:c r="Q2391" s="14" t="d">
        <x:v>2025-07-15T00:00:00.000Z</x:v>
      </x:c>
      <x:c r="R2391" t="str">
        <x:v>P01192</x:v>
      </x:c>
      <x:c r="S2391" t="str">
        <x:v>I02390</x:v>
      </x:c>
      <x:c r="T2391" t="str">
        <x:v>R01</x:v>
      </x:c>
      <x:c r="U2391" t="n">
        <x:v>0</x:v>
      </x:c>
      <x:c r="V2391" t="n">
        <x:v>0</x:v>
      </x:c>
    </x:row>
    <x:row r="2392" ht="20" customHeight="1">
      <x:c r="A2392" s="4" t="str">
        <x:v>C02391</x:v>
      </x:c>
      <x:c r="B2392" s="4" t="str">
        <x:v>Motor</x:v>
      </x:c>
      <x:c r="C2392" s="4" t="str">
        <x:v>South</x:v>
      </x:c>
      <x:c r="D2392" s="4" t="str">
        <x:v>Collision</x:v>
      </x:c>
      <x:c r="E2392" s="4" t="str">
        <x:v>Medium</x:v>
      </x:c>
      <x:c r="F2392" s="10" t="n">
        <x:v>25464.24</x:v>
      </x:c>
      <x:c r="G2392" s="10" t="n">
        <x:v>5283.63</x:v>
      </x:c>
      <x:c r="H2392" s="11" t="n">
        <x:v>5</x:v>
      </x:c>
      <x:c r="I2392" s="11" t="str">
        <x:v>Settled</x:v>
      </x:c>
      <x:c r="J2392" s="11" t="n">
        <x:v>3</x:v>
      </x:c>
      <x:c r="K2392" s="11" t="n">
        <x:v>24</x:v>
      </x:c>
      <x:c r="L2392" s="11" t="n">
        <x:v>0</x:v>
      </x:c>
      <x:c r="M2392" s="4" t="str">
        <x:v>2025-01</x:v>
      </x:c>
      <x:c r="N2392" s="4" t="n">
        <x:f>IF(AND(I2392="Settled",ISNUMBER(K2392)),1,0)</x:f>
        <x:v>1</x:v>
      </x:c>
      <x:c r="O2392" s="4" t="n">
        <x:f>IF(N2392=1,IF(K2392&gt;Summary!$B$5,1,0),"")</x:f>
        <x:v>0</x:v>
      </x:c>
      <x:c r="P2392" s="12" t="n">
        <x:f>IF(AND(ISNUMBER(F2392),ISNUMBER(G2392),G2392&gt;0),F2392/G2392,"")</x:f>
        <x:v>4.819459348970311</x:v>
      </x:c>
      <x:c r="Q2392" s="14" t="d">
        <x:v>2025-01-11T00:00:00.000Z</x:v>
      </x:c>
      <x:c r="R2392" t="str">
        <x:v>P01202</x:v>
      </x:c>
      <x:c r="S2392" t="str">
        <x:v>I02391</x:v>
      </x:c>
      <x:c r="T2392" t="str">
        <x:v>R01</x:v>
      </x:c>
      <x:c r="U2392" t="n">
        <x:v>0</x:v>
      </x:c>
      <x:c r="V2392" t="n">
        <x:v>0</x:v>
      </x:c>
    </x:row>
    <x:row r="2393" ht="20" customHeight="1">
      <x:c r="A2393" s="4" t="str">
        <x:v>C02392</x:v>
      </x:c>
      <x:c r="B2393" s="4" t="str">
        <x:v>Motor</x:v>
      </x:c>
      <x:c r="C2393" s="4" t="str">
        <x:v>North</x:v>
      </x:c>
      <x:c r="D2393" s="4" t="str">
        <x:v>Collision</x:v>
      </x:c>
      <x:c r="E2393" s="4" t="str">
        <x:v>Low</x:v>
      </x:c>
      <x:c r="F2393" s="10" t="n">
        <x:v>24869.06</x:v>
      </x:c>
      <x:c r="G2393" s="10" t="n">
        <x:v>14664.62</x:v>
      </x:c>
      <x:c r="H2393" s="11" t="n">
        <x:v>3</x:v>
      </x:c>
      <x:c r="I2393" s="11" t="str">
        <x:v>Settled</x:v>
      </x:c>
      <x:c r="J2393" s="11" t="n">
        <x:v>3</x:v>
      </x:c>
      <x:c r="K2393" s="11" t="n">
        <x:v>7</x:v>
      </x:c>
      <x:c r="L2393" s="11" t="n">
        <x:v>0</x:v>
      </x:c>
      <x:c r="M2393" s="4" t="str">
        <x:v>2025-09</x:v>
      </x:c>
      <x:c r="N2393" s="4" t="n">
        <x:f>IF(AND(I2393="Settled",ISNUMBER(K2393)),1,0)</x:f>
        <x:v>1</x:v>
      </x:c>
      <x:c r="O2393" s="4" t="n">
        <x:f>IF(N2393=1,IF(K2393&gt;Summary!$B$5,1,0),"")</x:f>
        <x:v>0</x:v>
      </x:c>
      <x:c r="P2393" s="12" t="n">
        <x:f>IF(AND(ISNUMBER(F2393),ISNUMBER(G2393),G2393&gt;0),F2393/G2393,"")</x:f>
        <x:v>1.695854376042475</x:v>
      </x:c>
      <x:c r="Q2393" s="14" t="d">
        <x:v>2025-09-11T00:00:00.000Z</x:v>
      </x:c>
      <x:c r="R2393" t="str">
        <x:v>P00791</x:v>
      </x:c>
      <x:c r="S2393" t="str">
        <x:v>I02392</x:v>
      </x:c>
      <x:c r="T2393" t="str">
        <x:v>R02</x:v>
      </x:c>
      <x:c r="U2393" t="n">
        <x:v>0</x:v>
      </x:c>
      <x:c r="V2393" t="n">
        <x:v>0</x:v>
      </x:c>
    </x:row>
    <x:row r="2394" ht="20" customHeight="1">
      <x:c r="A2394" s="4" t="str">
        <x:v>C02393</x:v>
      </x:c>
      <x:c r="B2394" s="4" t="str">
        <x:v>Motor</x:v>
      </x:c>
      <x:c r="C2394" s="4" t="str">
        <x:v>South</x:v>
      </x:c>
      <x:c r="D2394" s="4" t="str">
        <x:v>Glass Damage</x:v>
      </x:c>
      <x:c r="E2394" s="4" t="str">
        <x:v>Low</x:v>
      </x:c>
      <x:c r="F2394" s="10" t="n">
        <x:v>2218.66</x:v>
      </x:c>
      <x:c r="G2394" s="10" t="n">
        <x:v>15439.43</x:v>
      </x:c>
      <x:c r="H2394" s="11" t="n">
        <x:v>1</x:v>
      </x:c>
      <x:c r="I2394" s="11" t="str">
        <x:v>Settled</x:v>
      </x:c>
      <x:c r="J2394" s="11" t="n">
        <x:v>3</x:v>
      </x:c>
      <x:c r="K2394" s="11" t="n">
        <x:v>14</x:v>
      </x:c>
      <x:c r="L2394" s="11" t="n">
        <x:v>0</x:v>
      </x:c>
      <x:c r="M2394" s="4" t="str">
        <x:v>2025-01</x:v>
      </x:c>
      <x:c r="N2394" s="4" t="n">
        <x:f>IF(AND(I2394="Settled",ISNUMBER(K2394)),1,0)</x:f>
        <x:v>1</x:v>
      </x:c>
      <x:c r="O2394" s="4" t="n">
        <x:f>IF(N2394=1,IF(K2394&gt;Summary!$B$5,1,0),"")</x:f>
        <x:v>0</x:v>
      </x:c>
      <x:c r="P2394" s="12" t="n">
        <x:f>IF(AND(ISNUMBER(F2394),ISNUMBER(G2394),G2394&gt;0),F2394/G2394,"")</x:f>
        <x:v>0.1437009008752266</x:v>
      </x:c>
      <x:c r="Q2394" s="14" t="d">
        <x:v>2025-01-15T00:00:00.000Z</x:v>
      </x:c>
      <x:c r="R2394" t="str">
        <x:v>P00933</x:v>
      </x:c>
      <x:c r="S2394" t="str">
        <x:v>I02393</x:v>
      </x:c>
      <x:c r="T2394" t="str">
        <x:v>R01</x:v>
      </x:c>
      <x:c r="U2394" t="n">
        <x:v>0</x:v>
      </x:c>
      <x:c r="V2394" t="n">
        <x:v>0</x:v>
      </x:c>
    </x:row>
    <x:row r="2395" ht="20" customHeight="1">
      <x:c r="A2395" s="4" t="str">
        <x:v>C02394</x:v>
      </x:c>
      <x:c r="B2395" s="4" t="str">
        <x:v>Property</x:v>
      </x:c>
      <x:c r="C2395" s="4" t="str">
        <x:v>West</x:v>
      </x:c>
      <x:c r="D2395" s="4" t="str">
        <x:v>Fire</x:v>
      </x:c>
      <x:c r="E2395" s="4" t="str">
        <x:v>Low</x:v>
      </x:c>
      <x:c r="F2395" s="10" t="n">
        <x:v>122861.46</x:v>
      </x:c>
      <x:c r="G2395" s="10" t="n">
        <x:v>13696.62</x:v>
      </x:c>
      <x:c r="H2395" s="11" t="n">
        <x:v>8</x:v>
      </x:c>
      <x:c r="I2395" s="11" t="str">
        <x:v>Settled</x:v>
      </x:c>
      <x:c r="J2395" s="11" t="n">
        <x:v>5</x:v>
      </x:c>
      <x:c r="K2395" s="11"/>
      <x:c r="L2395" s="11" t="n">
        <x:v>1</x:v>
      </x:c>
      <x:c r="M2395" s="4" t="str">
        <x:v>2025-04</x:v>
      </x:c>
      <x:c r="N2395" s="4" t="n">
        <x:f>IF(AND(I2395="Settled",ISNUMBER(K2395)),1,0)</x:f>
        <x:v>0</x:v>
      </x:c>
      <x:c r="O2395" s="4" t="str">
        <x:f>IF(N2395=1,IF(K2395&gt;Summary!$B$5,1,0),"")</x:f>
      </x:c>
      <x:c r="P2395" s="12" t="n">
        <x:f>IF(AND(ISNUMBER(F2395),ISNUMBER(G2395),G2395&gt;0),F2395/G2395,"")</x:f>
        <x:v>8.970202867568787</x:v>
      </x:c>
      <x:c r="Q2395" s="14" t="d">
        <x:v>2025-04-25T00:00:00.000Z</x:v>
      </x:c>
      <x:c r="R2395" t="str">
        <x:v>P00990</x:v>
      </x:c>
      <x:c r="S2395" t="str">
        <x:v>I02394</x:v>
      </x:c>
      <x:c r="T2395" t="str">
        <x:v>R03</x:v>
      </x:c>
      <x:c r="U2395" t="n">
        <x:v>0</x:v>
      </x:c>
      <x:c r="V2395" t="n">
        <x:v>0</x:v>
      </x:c>
    </x:row>
    <x:row r="2396" ht="20" customHeight="1">
      <x:c r="A2396" s="4" t="str">
        <x:v>C02395</x:v>
      </x:c>
      <x:c r="B2396" s="4" t="str">
        <x:v>Property</x:v>
      </x:c>
      <x:c r="C2396" s="4" t="str">
        <x:v>North</x:v>
      </x:c>
      <x:c r="D2396" s="4" t="str">
        <x:v>Water Damage</x:v>
      </x:c>
      <x:c r="E2396" s="4" t="str">
        <x:v>Medium</x:v>
      </x:c>
      <x:c r="F2396" s="10" t="n">
        <x:v>72025.35</x:v>
      </x:c>
      <x:c r="G2396" s="10" t="n">
        <x:v>8479.97</x:v>
      </x:c>
      <x:c r="H2396" s="11" t="n">
        <x:v>3</x:v>
      </x:c>
      <x:c r="I2396" s="11" t="str">
        <x:v>Settled</x:v>
      </x:c>
      <x:c r="J2396" s="11" t="n">
        <x:v>2</x:v>
      </x:c>
      <x:c r="K2396" s="11" t="n">
        <x:v>14</x:v>
      </x:c>
      <x:c r="L2396" s="11" t="n">
        <x:v>0</x:v>
      </x:c>
      <x:c r="M2396" s="4" t="str">
        <x:v>2025-09</x:v>
      </x:c>
      <x:c r="N2396" s="4" t="n">
        <x:f>IF(AND(I2396="Settled",ISNUMBER(K2396)),1,0)</x:f>
        <x:v>1</x:v>
      </x:c>
      <x:c r="O2396" s="4" t="n">
        <x:f>IF(N2396=1,IF(K2396&gt;Summary!$B$5,1,0),"")</x:f>
        <x:v>0</x:v>
      </x:c>
      <x:c r="P2396" s="12" t="n">
        <x:f>IF(AND(ISNUMBER(F2396),ISNUMBER(G2396),G2396&gt;0),F2396/G2396,"")</x:f>
        <x:v>8.493585472590116</x:v>
      </x:c>
      <x:c r="Q2396" s="14" t="d">
        <x:v>2025-09-08T00:00:00.000Z</x:v>
      </x:c>
      <x:c r="R2396" t="str">
        <x:v>P00194</x:v>
      </x:c>
      <x:c r="S2396" t="str">
        <x:v>I02395</x:v>
      </x:c>
      <x:c r="T2396" t="str">
        <x:v>R02</x:v>
      </x:c>
      <x:c r="U2396" t="n">
        <x:v>0</x:v>
      </x:c>
      <x:c r="V2396" t="n">
        <x:v>0</x:v>
      </x:c>
    </x:row>
    <x:row r="2397" ht="20" customHeight="1">
      <x:c r="A2397" s="4" t="str">
        <x:v>C02396</x:v>
      </x:c>
      <x:c r="B2397" s="4" t="str">
        <x:v>Motor</x:v>
      </x:c>
      <x:c r="C2397" s="4" t="str">
        <x:v>North</x:v>
      </x:c>
      <x:c r="D2397" s="4" t="str">
        <x:v>Glass Damage</x:v>
      </x:c>
      <x:c r="E2397" s="4" t="str">
        <x:v>Low</x:v>
      </x:c>
      <x:c r="F2397" s="10" t="n">
        <x:v>3955.15</x:v>
      </x:c>
      <x:c r="G2397" s="10" t="n">
        <x:v>9527.96</x:v>
      </x:c>
      <x:c r="H2397" s="11" t="n">
        <x:v>3</x:v>
      </x:c>
      <x:c r="I2397" s="11" t="str">
        <x:v>Settled</x:v>
      </x:c>
      <x:c r="J2397" s="11" t="n">
        <x:v>3</x:v>
      </x:c>
      <x:c r="K2397" s="11" t="n">
        <x:v>11</x:v>
      </x:c>
      <x:c r="L2397" s="11" t="n">
        <x:v>0</x:v>
      </x:c>
      <x:c r="M2397" s="4" t="str">
        <x:v>2025-05</x:v>
      </x:c>
      <x:c r="N2397" s="4" t="n">
        <x:f>IF(AND(I2397="Settled",ISNUMBER(K2397)),1,0)</x:f>
        <x:v>1</x:v>
      </x:c>
      <x:c r="O2397" s="4" t="n">
        <x:f>IF(N2397=1,IF(K2397&gt;Summary!$B$5,1,0),"")</x:f>
        <x:v>0</x:v>
      </x:c>
      <x:c r="P2397" s="12" t="n">
        <x:f>IF(AND(ISNUMBER(F2397),ISNUMBER(G2397),G2397&gt;0),F2397/G2397,"")</x:f>
        <x:v>0.4151098451294926</x:v>
      </x:c>
      <x:c r="Q2397" s="14" t="d">
        <x:v>2025-05-28T00:00:00.000Z</x:v>
      </x:c>
      <x:c r="R2397" t="str">
        <x:v>P00412</x:v>
      </x:c>
      <x:c r="S2397" t="str">
        <x:v>I02396</x:v>
      </x:c>
      <x:c r="T2397" t="str">
        <x:v>R02</x:v>
      </x:c>
      <x:c r="U2397" t="n">
        <x:v>0</x:v>
      </x:c>
      <x:c r="V2397" t="n">
        <x:v>0</x:v>
      </x:c>
    </x:row>
    <x:row r="2398" ht="20" customHeight="1">
      <x:c r="A2398" s="4" t="str">
        <x:v>C02397</x:v>
      </x:c>
      <x:c r="B2398" s="4" t="str">
        <x:v>Property</x:v>
      </x:c>
      <x:c r="C2398" s="4" t="str">
        <x:v>West</x:v>
      </x:c>
      <x:c r="D2398" s="4" t="str">
        <x:v>Flood</x:v>
      </x:c>
      <x:c r="E2398" s="4" t="str">
        <x:v>Low</x:v>
      </x:c>
      <x:c r="F2398" s="10" t="n">
        <x:v>49506.79</x:v>
      </x:c>
      <x:c r="G2398" s="10" t="n">
        <x:v>26004.46</x:v>
      </x:c>
      <x:c r="H2398" s="11" t="n">
        <x:v>7</x:v>
      </x:c>
      <x:c r="I2398" s="11" t="str">
        <x:v>Settled</x:v>
      </x:c>
      <x:c r="J2398" s="11" t="n">
        <x:v>3</x:v>
      </x:c>
      <x:c r="K2398" s="11" t="n">
        <x:v>12</x:v>
      </x:c>
      <x:c r="L2398" s="11" t="n">
        <x:v>0</x:v>
      </x:c>
      <x:c r="M2398" s="4" t="str">
        <x:v>2025-05</x:v>
      </x:c>
      <x:c r="N2398" s="4" t="n">
        <x:f>IF(AND(I2398="Settled",ISNUMBER(K2398)),1,0)</x:f>
        <x:v>1</x:v>
      </x:c>
      <x:c r="O2398" s="4" t="n">
        <x:f>IF(N2398=1,IF(K2398&gt;Summary!$B$5,1,0),"")</x:f>
        <x:v>0</x:v>
      </x:c>
      <x:c r="P2398" s="12" t="n">
        <x:f>IF(AND(ISNUMBER(F2398),ISNUMBER(G2398),G2398&gt;0),F2398/G2398,"")</x:f>
        <x:v>1.903780736073735</x:v>
      </x:c>
      <x:c r="Q2398" s="14" t="d">
        <x:v>2025-05-21T00:00:00.000Z</x:v>
      </x:c>
      <x:c r="R2398" t="str">
        <x:v>P01268</x:v>
      </x:c>
      <x:c r="S2398" t="str">
        <x:v>I02397</x:v>
      </x:c>
      <x:c r="T2398" t="str">
        <x:v>R03</x:v>
      </x:c>
      <x:c r="U2398" t="n">
        <x:v>0</x:v>
      </x:c>
      <x:c r="V2398" t="n">
        <x:v>0</x:v>
      </x:c>
    </x:row>
    <x:row r="2399" ht="20" customHeight="1">
      <x:c r="A2399" s="4" t="str">
        <x:v>C02398</x:v>
      </x:c>
      <x:c r="B2399" s="4" t="str">
        <x:v>Motor</x:v>
      </x:c>
      <x:c r="C2399" s="4" t="str">
        <x:v>South</x:v>
      </x:c>
      <x:c r="D2399" s="4" t="str">
        <x:v>Theft</x:v>
      </x:c>
      <x:c r="E2399" s="4" t="str">
        <x:v>Low</x:v>
      </x:c>
      <x:c r="F2399" s="10" t="n">
        <x:v>16392.13</x:v>
      </x:c>
      <x:c r="G2399" s="10" t="n">
        <x:v>7548.78</x:v>
      </x:c>
      <x:c r="H2399" s="11" t="n">
        <x:v>5</x:v>
      </x:c>
      <x:c r="I2399" s="11" t="str">
        <x:v>Pending</x:v>
      </x:c>
      <x:c r="J2399" s="11" t="n">
        <x:v>2</x:v>
      </x:c>
      <x:c r="K2399" s="11"/>
      <x:c r="L2399" s="11" t="n">
        <x:v>0</x:v>
      </x:c>
      <x:c r="M2399" s="4" t="str">
        <x:v>2025-03</x:v>
      </x:c>
      <x:c r="N2399" s="4" t="n">
        <x:f>IF(AND(I2399="Settled",ISNUMBER(K2399)),1,0)</x:f>
        <x:v>0</x:v>
      </x:c>
      <x:c r="O2399" s="4" t="str">
        <x:f>IF(N2399=1,IF(K2399&gt;Summary!$B$5,1,0),"")</x:f>
      </x:c>
      <x:c r="P2399" s="12" t="n">
        <x:f>IF(AND(ISNUMBER(F2399),ISNUMBER(G2399),G2399&gt;0),F2399/G2399,"")</x:f>
        <x:v>2.1714939367685906</x:v>
      </x:c>
      <x:c r="Q2399" s="14" t="d">
        <x:v>2025-03-22T00:00:00.000Z</x:v>
      </x:c>
      <x:c r="R2399" t="str">
        <x:v>P01559</x:v>
      </x:c>
      <x:c r="S2399" t="str">
        <x:v>I02398</x:v>
      </x:c>
      <x:c r="T2399" t="str">
        <x:v>R01</x:v>
      </x:c>
      <x:c r="U2399" t="n">
        <x:v>0</x:v>
      </x:c>
      <x:c r="V2399" t="n">
        <x:v>0</x:v>
      </x:c>
    </x:row>
    <x:row r="2400" ht="20" customHeight="1">
      <x:c r="A2400" s="4" t="str">
        <x:v>C02399</x:v>
      </x:c>
      <x:c r="B2400" s="4" t="str">
        <x:v>Motor</x:v>
      </x:c>
      <x:c r="C2400" s="4" t="str">
        <x:v>West</x:v>
      </x:c>
      <x:c r="D2400" s="4" t="str">
        <x:v>Theft</x:v>
      </x:c>
      <x:c r="E2400" s="4" t="str">
        <x:v>High</x:v>
      </x:c>
      <x:c r="F2400" s="10" t="n">
        <x:v>254190.86</x:v>
      </x:c>
      <x:c r="G2400" s="10" t="n">
        <x:v>12139.83</x:v>
      </x:c>
      <x:c r="H2400" s="11" t="n">
        <x:v>9</x:v>
      </x:c>
      <x:c r="I2400" s="11" t="str">
        <x:v>Settled</x:v>
      </x:c>
      <x:c r="J2400" s="11" t="n">
        <x:v>6</x:v>
      </x:c>
      <x:c r="K2400" s="11" t="n">
        <x:v>41</x:v>
      </x:c>
      <x:c r="L2400" s="11" t="n">
        <x:v>1</x:v>
      </x:c>
      <x:c r="M2400" s="4" t="str">
        <x:v>2025-06</x:v>
      </x:c>
      <x:c r="N2400" s="4" t="n">
        <x:f>IF(AND(I2400="Settled",ISNUMBER(K2400)),1,0)</x:f>
        <x:v>1</x:v>
      </x:c>
      <x:c r="O2400" s="4" t="n">
        <x:f>IF(N2400=1,IF(K2400&gt;Summary!$B$5,1,0),"")</x:f>
        <x:v>1</x:v>
      </x:c>
      <x:c r="P2400" s="12" t="n">
        <x:f>IF(AND(ISNUMBER(F2400),ISNUMBER(G2400),G2400&gt;0),F2400/G2400,"")</x:f>
        <x:v>20.93858480720076</x:v>
      </x:c>
      <x:c r="Q2400" s="14" t="d">
        <x:v>2025-06-12T00:00:00.000Z</x:v>
      </x:c>
      <x:c r="R2400" t="str">
        <x:v>P00433</x:v>
      </x:c>
      <x:c r="S2400" t="str">
        <x:v>I02399</x:v>
      </x:c>
      <x:c r="T2400" t="str">
        <x:v>R03</x:v>
      </x:c>
      <x:c r="U2400" t="n">
        <x:v>0</x:v>
      </x:c>
      <x:c r="V2400" t="n">
        <x:v>0</x:v>
      </x:c>
    </x:row>
    <x:row r="2401" ht="20" customHeight="1">
      <x:c r="A2401" s="4" t="str">
        <x:v>C02400</x:v>
      </x:c>
      <x:c r="B2401" s="4" t="str">
        <x:v>Property</x:v>
      </x:c>
      <x:c r="C2401" s="4" t="str">
        <x:v>South</x:v>
      </x:c>
      <x:c r="D2401" s="4" t="str">
        <x:v>Water Damage</x:v>
      </x:c>
      <x:c r="E2401" s="4" t="str">
        <x:v>Medium</x:v>
      </x:c>
      <x:c r="F2401" s="10" t="n">
        <x:v>61196.43</x:v>
      </x:c>
      <x:c r="G2401" s="10" t="n">
        <x:v>10101.24</x:v>
      </x:c>
      <x:c r="H2401" s="11" t="n">
        <x:v>8</x:v>
      </x:c>
      <x:c r="I2401" s="11" t="str">
        <x:v>Pending</x:v>
      </x:c>
      <x:c r="J2401" s="11" t="n">
        <x:v>4</x:v>
      </x:c>
      <x:c r="K2401" s="11"/>
      <x:c r="L2401" s="11" t="n">
        <x:v>0</x:v>
      </x:c>
      <x:c r="M2401" s="4" t="str">
        <x:v>2025-04</x:v>
      </x:c>
      <x:c r="N2401" s="4" t="n">
        <x:f>IF(AND(I2401="Settled",ISNUMBER(K2401)),1,0)</x:f>
        <x:v>0</x:v>
      </x:c>
      <x:c r="O2401" s="4" t="str">
        <x:f>IF(N2401=1,IF(K2401&gt;Summary!$B$5,1,0),"")</x:f>
      </x:c>
      <x:c r="P2401" s="12" t="n">
        <x:f>IF(AND(ISNUMBER(F2401),ISNUMBER(G2401),G2401&gt;0),F2401/G2401,"")</x:f>
        <x:v>6.058308682894378</x:v>
      </x:c>
      <x:c r="Q2401" s="14" t="d">
        <x:v>2025-04-17T00:00:00.000Z</x:v>
      </x:c>
      <x:c r="R2401" t="str">
        <x:v>P00642</x:v>
      </x:c>
      <x:c r="S2401" t="str">
        <x:v>I02400</x:v>
      </x:c>
      <x:c r="T2401" t="str">
        <x:v>R01</x:v>
      </x:c>
      <x:c r="U2401" t="n">
        <x:v>0</x:v>
      </x:c>
      <x:c r="V2401" t="n">
        <x:v>0</x:v>
      </x:c>
    </x:row>
    <x:row r="2402" ht="20" customHeight="1">
      <x:c r="A2402" s="4" t="str">
        <x:v>C02401</x:v>
      </x:c>
      <x:c r="B2402" s="4" t="str">
        <x:v>Motor</x:v>
      </x:c>
      <x:c r="C2402" s="4" t="str">
        <x:v>South</x:v>
      </x:c>
      <x:c r="D2402" s="4" t="str">
        <x:v>Theft</x:v>
      </x:c>
      <x:c r="E2402" s="4" t="str">
        <x:v>Low</x:v>
      </x:c>
      <x:c r="F2402" s="10" t="n">
        <x:v>36431.73</x:v>
      </x:c>
      <x:c r="G2402" s="10" t="n">
        <x:v>10130.6</x:v>
      </x:c>
      <x:c r="H2402" s="11" t="n">
        <x:v>7</x:v>
      </x:c>
      <x:c r="I2402" s="11" t="str">
        <x:v>Settled</x:v>
      </x:c>
      <x:c r="J2402" s="11" t="n">
        <x:v>4</x:v>
      </x:c>
      <x:c r="K2402" s="11" t="n">
        <x:v>31</x:v>
      </x:c>
      <x:c r="L2402" s="11" t="n">
        <x:v>1</x:v>
      </x:c>
      <x:c r="M2402" s="4" t="str">
        <x:v>2025-12</x:v>
      </x:c>
      <x:c r="N2402" s="4" t="n">
        <x:f>IF(AND(I2402="Settled",ISNUMBER(K2402)),1,0)</x:f>
        <x:v>1</x:v>
      </x:c>
      <x:c r="O2402" s="4" t="n">
        <x:f>IF(N2402=1,IF(K2402&gt;Summary!$B$5,1,0),"")</x:f>
        <x:v>1</x:v>
      </x:c>
      <x:c r="P2402" s="12" t="n">
        <x:f>IF(AND(ISNUMBER(F2402),ISNUMBER(G2402),G2402&gt;0),F2402/G2402,"")</x:f>
        <x:v>3.596206542554242</x:v>
      </x:c>
      <x:c r="Q2402" s="14" t="d">
        <x:v>2025-12-12T00:00:00.000Z</x:v>
      </x:c>
      <x:c r="R2402" t="str">
        <x:v>P01465</x:v>
      </x:c>
      <x:c r="S2402" t="str">
        <x:v>I02401</x:v>
      </x:c>
      <x:c r="T2402" t="str">
        <x:v>R01</x:v>
      </x:c>
      <x:c r="U2402" t="n">
        <x:v>0</x:v>
      </x:c>
      <x:c r="V2402" t="n">
        <x:v>0</x:v>
      </x:c>
    </x:row>
    <x:row r="2403" ht="20" customHeight="1">
      <x:c r="A2403" s="4" t="str">
        <x:v>C02402</x:v>
      </x:c>
      <x:c r="B2403" s="4" t="str">
        <x:v>Motor</x:v>
      </x:c>
      <x:c r="C2403" s="4" t="str">
        <x:v>East</x:v>
      </x:c>
      <x:c r="D2403" s="4" t="str">
        <x:v>Collision</x:v>
      </x:c>
      <x:c r="E2403" s="4" t="str">
        <x:v>Medium</x:v>
      </x:c>
      <x:c r="F2403" s="10" t="n">
        <x:v>60627.99</x:v>
      </x:c>
      <x:c r="G2403" s="10" t="n">
        <x:v>9726.67</x:v>
      </x:c>
      <x:c r="H2403" s="11" t="n">
        <x:v>4</x:v>
      </x:c>
      <x:c r="I2403" s="11" t="str">
        <x:v>Rejected</x:v>
      </x:c>
      <x:c r="J2403" s="11" t="n">
        <x:v>2</x:v>
      </x:c>
      <x:c r="K2403" s="11"/>
      <x:c r="L2403" s="11" t="n">
        <x:v>0</x:v>
      </x:c>
      <x:c r="M2403" s="4" t="str">
        <x:v>2025-09</x:v>
      </x:c>
      <x:c r="N2403" s="4" t="n">
        <x:f>IF(AND(I2403="Settled",ISNUMBER(K2403)),1,0)</x:f>
        <x:v>0</x:v>
      </x:c>
      <x:c r="O2403" s="4" t="str">
        <x:f>IF(N2403=1,IF(K2403&gt;Summary!$B$5,1,0),"")</x:f>
      </x:c>
      <x:c r="P2403" s="12" t="n">
        <x:f>IF(AND(ISNUMBER(F2403),ISNUMBER(G2403),G2403&gt;0),F2403/G2403,"")</x:f>
        <x:v>6.233170242230897</x:v>
      </x:c>
      <x:c r="Q2403" s="14" t="d">
        <x:v>2025-09-08T00:00:00.000Z</x:v>
      </x:c>
      <x:c r="R2403" t="str">
        <x:v>P00260</x:v>
      </x:c>
      <x:c r="S2403" t="str">
        <x:v>I02402</x:v>
      </x:c>
      <x:c r="T2403" t="str">
        <x:v>R04</x:v>
      </x:c>
      <x:c r="U2403" t="n">
        <x:v>0</x:v>
      </x:c>
      <x:c r="V2403" t="n">
        <x:v>0</x:v>
      </x:c>
    </x:row>
    <x:row r="2404" ht="20" customHeight="1">
      <x:c r="A2404" s="4" t="str">
        <x:v>C02403</x:v>
      </x:c>
      <x:c r="B2404" s="4" t="str">
        <x:v>Property</x:v>
      </x:c>
      <x:c r="C2404" s="4" t="str">
        <x:v>West</x:v>
      </x:c>
      <x:c r="D2404" s="4" t="str">
        <x:v>Collision</x:v>
      </x:c>
      <x:c r="E2404" s="4" t="str">
        <x:v>Medium</x:v>
      </x:c>
      <x:c r="F2404" s="10" t="n">
        <x:v>129241.51</x:v>
      </x:c>
      <x:c r="G2404" s="10" t="n">
        <x:v>12061.49</x:v>
      </x:c>
      <x:c r="H2404" s="11" t="n">
        <x:v>4</x:v>
      </x:c>
      <x:c r="I2404" s="11" t="str">
        <x:v>Settled</x:v>
      </x:c>
      <x:c r="J2404" s="11" t="n">
        <x:v>5</x:v>
      </x:c>
      <x:c r="K2404" s="11" t="n">
        <x:v>22</x:v>
      </x:c>
      <x:c r="L2404" s="11" t="n">
        <x:v>1</x:v>
      </x:c>
      <x:c r="M2404" s="4" t="str">
        <x:v>2025-11</x:v>
      </x:c>
      <x:c r="N2404" s="4" t="n">
        <x:f>IF(AND(I2404="Settled",ISNUMBER(K2404)),1,0)</x:f>
        <x:v>1</x:v>
      </x:c>
      <x:c r="O2404" s="4" t="n">
        <x:f>IF(N2404=1,IF(K2404&gt;Summary!$B$5,1,0),"")</x:f>
        <x:v>0</x:v>
      </x:c>
      <x:c r="P2404" s="12" t="n">
        <x:f>IF(AND(ISNUMBER(F2404),ISNUMBER(G2404),G2404&gt;0),F2404/G2404,"")</x:f>
        <x:v>10.71521926395495</x:v>
      </x:c>
      <x:c r="Q2404" s="14" t="d">
        <x:v>2025-11-28T00:00:00.000Z</x:v>
      </x:c>
      <x:c r="R2404" t="str">
        <x:v>P00418</x:v>
      </x:c>
      <x:c r="S2404" t="str">
        <x:v>I02403</x:v>
      </x:c>
      <x:c r="T2404" t="str">
        <x:v>R03</x:v>
      </x:c>
      <x:c r="U2404" t="n">
        <x:v>0</x:v>
      </x:c>
      <x:c r="V2404" t="n">
        <x:v>0</x:v>
      </x:c>
    </x:row>
    <x:row r="2405" ht="20" customHeight="1">
      <x:c r="A2405" s="4" t="str">
        <x:v>C02404</x:v>
      </x:c>
      <x:c r="B2405" s="4" t="str">
        <x:v>Motor</x:v>
      </x:c>
      <x:c r="C2405" s="4" t="str">
        <x:v>Central</x:v>
      </x:c>
      <x:c r="D2405" s="4" t="str">
        <x:v>Collision</x:v>
      </x:c>
      <x:c r="E2405" s="4" t="str">
        <x:v>Medium</x:v>
      </x:c>
      <x:c r="F2405" s="10" t="n">
        <x:v>19950.11</x:v>
      </x:c>
      <x:c r="G2405" s="10" t="n">
        <x:v>8003.53</x:v>
      </x:c>
      <x:c r="H2405" s="11" t="n">
        <x:v>2</x:v>
      </x:c>
      <x:c r="I2405" s="11" t="str">
        <x:v>Settled</x:v>
      </x:c>
      <x:c r="J2405" s="11" t="n">
        <x:v>4</x:v>
      </x:c>
      <x:c r="K2405" s="11" t="n">
        <x:v>24</x:v>
      </x:c>
      <x:c r="L2405" s="11" t="n">
        <x:v>0</x:v>
      </x:c>
      <x:c r="M2405" s="4" t="str">
        <x:v>2025-05</x:v>
      </x:c>
      <x:c r="N2405" s="4" t="n">
        <x:f>IF(AND(I2405="Settled",ISNUMBER(K2405)),1,0)</x:f>
        <x:v>1</x:v>
      </x:c>
      <x:c r="O2405" s="4" t="n">
        <x:f>IF(N2405=1,IF(K2405&gt;Summary!$B$5,1,0),"")</x:f>
        <x:v>0</x:v>
      </x:c>
      <x:c r="P2405" s="12" t="n">
        <x:f>IF(AND(ISNUMBER(F2405),ISNUMBER(G2405),G2405&gt;0),F2405/G2405,"")</x:f>
        <x:v>2.492663862070861</x:v>
      </x:c>
      <x:c r="Q2405" s="14" t="d">
        <x:v>2025-05-04T00:00:00.000Z</x:v>
      </x:c>
      <x:c r="R2405" t="str">
        <x:v>P00090</x:v>
      </x:c>
      <x:c r="S2405" t="str">
        <x:v>I02404</x:v>
      </x:c>
      <x:c r="T2405" t="str">
        <x:v>R05</x:v>
      </x:c>
      <x:c r="U2405" t="n">
        <x:v>0</x:v>
      </x:c>
      <x:c r="V2405" t="n">
        <x:v>0</x:v>
      </x:c>
    </x:row>
    <x:row r="2406" ht="20" customHeight="1">
      <x:c r="A2406" s="4" t="str">
        <x:v>C02405</x:v>
      </x:c>
      <x:c r="B2406" s="4" t="str">
        <x:v>Motor</x:v>
      </x:c>
      <x:c r="C2406" s="4" t="str">
        <x:v>North</x:v>
      </x:c>
      <x:c r="D2406" s="4" t="str">
        <x:v>Collision</x:v>
      </x:c>
      <x:c r="E2406" s="4" t="str">
        <x:v>Medium</x:v>
      </x:c>
      <x:c r="F2406" s="10" t="n">
        <x:v>77885.68</x:v>
      </x:c>
      <x:c r="G2406" s="10" t="n">
        <x:v>22514.24</x:v>
      </x:c>
      <x:c r="H2406" s="11" t="n">
        <x:v>7</x:v>
      </x:c>
      <x:c r="I2406" s="11" t="str">
        <x:v>Settled</x:v>
      </x:c>
      <x:c r="J2406" s="11" t="n">
        <x:v>3</x:v>
      </x:c>
      <x:c r="K2406" s="11" t="n">
        <x:v>12</x:v>
      </x:c>
      <x:c r="L2406" s="11" t="n">
        <x:v>0</x:v>
      </x:c>
      <x:c r="M2406" s="4" t="str">
        <x:v>2025-12</x:v>
      </x:c>
      <x:c r="N2406" s="4" t="n">
        <x:f>IF(AND(I2406="Settled",ISNUMBER(K2406)),1,0)</x:f>
        <x:v>1</x:v>
      </x:c>
      <x:c r="O2406" s="4" t="n">
        <x:f>IF(N2406=1,IF(K2406&gt;Summary!$B$5,1,0),"")</x:f>
        <x:v>0</x:v>
      </x:c>
      <x:c r="P2406" s="12" t="n">
        <x:f>IF(AND(ISNUMBER(F2406),ISNUMBER(G2406),G2406&gt;0),F2406/G2406,"")</x:f>
        <x:v>3.459396364256577</x:v>
      </x:c>
      <x:c r="Q2406" s="14" t="d">
        <x:v>2025-12-13T00:00:00.000Z</x:v>
      </x:c>
      <x:c r="R2406" t="str">
        <x:v>P00376</x:v>
      </x:c>
      <x:c r="S2406" t="str">
        <x:v>I02405</x:v>
      </x:c>
      <x:c r="T2406" t="str">
        <x:v>R02</x:v>
      </x:c>
      <x:c r="U2406" t="n">
        <x:v>0</x:v>
      </x:c>
      <x:c r="V2406" t="n">
        <x:v>0</x:v>
      </x:c>
    </x:row>
    <x:row r="2407" ht="20" customHeight="1">
      <x:c r="A2407" s="4" t="str">
        <x:v>C02406</x:v>
      </x:c>
      <x:c r="B2407" s="4" t="str">
        <x:v>Property</x:v>
      </x:c>
      <x:c r="C2407" s="4" t="str">
        <x:v>North</x:v>
      </x:c>
      <x:c r="D2407" s="4" t="str">
        <x:v>Fire</x:v>
      </x:c>
      <x:c r="E2407" s="4" t="str">
        <x:v>Medium</x:v>
      </x:c>
      <x:c r="F2407" s="10" t="n">
        <x:v>268756.68</x:v>
      </x:c>
      <x:c r="G2407" s="10" t="n">
        <x:v>7089.01</x:v>
      </x:c>
      <x:c r="H2407" s="11" t="n">
        <x:v>6</x:v>
      </x:c>
      <x:c r="I2407" s="11" t="str">
        <x:v>Settled</x:v>
      </x:c>
      <x:c r="J2407" s="11" t="n">
        <x:v>6</x:v>
      </x:c>
      <x:c r="K2407" s="11" t="n">
        <x:v>31</x:v>
      </x:c>
      <x:c r="L2407" s="11" t="n">
        <x:v>1</x:v>
      </x:c>
      <x:c r="M2407" s="4" t="str">
        <x:v>2025-04</x:v>
      </x:c>
      <x:c r="N2407" s="4" t="n">
        <x:f>IF(AND(I2407="Settled",ISNUMBER(K2407)),1,0)</x:f>
        <x:v>1</x:v>
      </x:c>
      <x:c r="O2407" s="4" t="n">
        <x:f>IF(N2407=1,IF(K2407&gt;Summary!$B$5,1,0),"")</x:f>
        <x:v>1</x:v>
      </x:c>
      <x:c r="P2407" s="12" t="n">
        <x:f>IF(AND(ISNUMBER(F2407),ISNUMBER(G2407),G2407&gt;0),F2407/G2407,"")</x:f>
        <x:v>37.91173661766594</x:v>
      </x:c>
      <x:c r="Q2407" s="14" t="d">
        <x:v>2025-04-13T00:00:00.000Z</x:v>
      </x:c>
      <x:c r="R2407" t="str">
        <x:v>P01018</x:v>
      </x:c>
      <x:c r="S2407" t="str">
        <x:v>I02406</x:v>
      </x:c>
      <x:c r="T2407" t="str">
        <x:v>R02</x:v>
      </x:c>
      <x:c r="U2407" t="n">
        <x:v>0</x:v>
      </x:c>
      <x:c r="V2407" t="n">
        <x:v>0</x:v>
      </x:c>
    </x:row>
    <x:row r="2408" ht="20" customHeight="1">
      <x:c r="A2408" s="4" t="str">
        <x:v>C02407</x:v>
      </x:c>
      <x:c r="B2408" s="4" t="str">
        <x:v>Motor</x:v>
      </x:c>
      <x:c r="C2408" s="4" t="str">
        <x:v>West</x:v>
      </x:c>
      <x:c r="D2408" s="4" t="str">
        <x:v>Collision</x:v>
      </x:c>
      <x:c r="E2408" s="4" t="str">
        <x:v>Medium</x:v>
      </x:c>
      <x:c r="F2408" s="10" t="n">
        <x:v>34269.98</x:v>
      </x:c>
      <x:c r="G2408" s="10" t="n">
        <x:v>11480.33</x:v>
      </x:c>
      <x:c r="H2408" s="11" t="n">
        <x:v>10</x:v>
      </x:c>
      <x:c r="I2408" s="11" t="str">
        <x:v>Pending</x:v>
      </x:c>
      <x:c r="J2408" s="11" t="n">
        <x:v>2</x:v>
      </x:c>
      <x:c r="K2408" s="11"/>
      <x:c r="L2408" s="11" t="n">
        <x:v>0</x:v>
      </x:c>
      <x:c r="M2408" s="4" t="str">
        <x:v>2025-04</x:v>
      </x:c>
      <x:c r="N2408" s="4" t="n">
        <x:f>IF(AND(I2408="Settled",ISNUMBER(K2408)),1,0)</x:f>
        <x:v>0</x:v>
      </x:c>
      <x:c r="O2408" s="4" t="str">
        <x:f>IF(N2408=1,IF(K2408&gt;Summary!$B$5,1,0),"")</x:f>
      </x:c>
      <x:c r="P2408" s="12" t="n">
        <x:f>IF(AND(ISNUMBER(F2408),ISNUMBER(G2408),G2408&gt;0),F2408/G2408,"")</x:f>
        <x:v>2.9851040867292147</x:v>
      </x:c>
      <x:c r="Q2408" s="14" t="d">
        <x:v>2025-04-23T00:00:00.000Z</x:v>
      </x:c>
      <x:c r="R2408" t="str">
        <x:v>P00558</x:v>
      </x:c>
      <x:c r="S2408" t="str">
        <x:v>I02407</x:v>
      </x:c>
      <x:c r="T2408" t="str">
        <x:v>R03</x:v>
      </x:c>
      <x:c r="U2408" t="n">
        <x:v>0</x:v>
      </x:c>
      <x:c r="V2408" t="n">
        <x:v>0</x:v>
      </x:c>
    </x:row>
    <x:row r="2409" ht="20" customHeight="1">
      <x:c r="A2409" s="4" t="str">
        <x:v>C02408</x:v>
      </x:c>
      <x:c r="B2409" s="4" t="str">
        <x:v>Property</x:v>
      </x:c>
      <x:c r="C2409" s="4" t="str">
        <x:v>North</x:v>
      </x:c>
      <x:c r="D2409" s="4" t="str">
        <x:v>Fire</x:v>
      </x:c>
      <x:c r="E2409" s="4" t="str">
        <x:v>Low</x:v>
      </x:c>
      <x:c r="F2409" s="10" t="n">
        <x:v>98763.1</x:v>
      </x:c>
      <x:c r="G2409" s="10" t="n">
        <x:v>8261.64</x:v>
      </x:c>
      <x:c r="H2409" s="11" t="n">
        <x:v>2</x:v>
      </x:c>
      <x:c r="I2409" s="11" t="str">
        <x:v>Settled</x:v>
      </x:c>
      <x:c r="J2409" s="11" t="n">
        <x:v>5</x:v>
      </x:c>
      <x:c r="K2409" s="11" t="n">
        <x:v>24</x:v>
      </x:c>
      <x:c r="L2409" s="11" t="n">
        <x:v>1</x:v>
      </x:c>
      <x:c r="M2409" s="4" t="str">
        <x:v>2025-04</x:v>
      </x:c>
      <x:c r="N2409" s="4" t="n">
        <x:f>IF(AND(I2409="Settled",ISNUMBER(K2409)),1,0)</x:f>
        <x:v>1</x:v>
      </x:c>
      <x:c r="O2409" s="4" t="n">
        <x:f>IF(N2409=1,IF(K2409&gt;Summary!$B$5,1,0),"")</x:f>
        <x:v>0</x:v>
      </x:c>
      <x:c r="P2409" s="12" t="n">
        <x:f>IF(AND(ISNUMBER(F2409),ISNUMBER(G2409),G2409&gt;0),F2409/G2409,"")</x:f>
        <x:v>11.954418251097847</x:v>
      </x:c>
      <x:c r="Q2409" s="14" t="d">
        <x:v>2025-04-19T00:00:00.000Z</x:v>
      </x:c>
      <x:c r="R2409" t="str">
        <x:v>P01574</x:v>
      </x:c>
      <x:c r="S2409" t="str">
        <x:v>I02408</x:v>
      </x:c>
      <x:c r="T2409" t="str">
        <x:v>R02</x:v>
      </x:c>
      <x:c r="U2409" t="n">
        <x:v>0</x:v>
      </x:c>
      <x:c r="V2409" t="n">
        <x:v>0</x:v>
      </x:c>
    </x:row>
    <x:row r="2410" ht="20" customHeight="1">
      <x:c r="A2410" s="4" t="str">
        <x:v>C02409</x:v>
      </x:c>
      <x:c r="B2410" s="4" t="str">
        <x:v>Motor</x:v>
      </x:c>
      <x:c r="C2410" s="4" t="str">
        <x:v>South</x:v>
      </x:c>
      <x:c r="D2410" s="4" t="str">
        <x:v>Collision</x:v>
      </x:c>
      <x:c r="E2410" s="4" t="str">
        <x:v>Low</x:v>
      </x:c>
      <x:c r="F2410" s="10" t="n">
        <x:v>39381.83</x:v>
      </x:c>
      <x:c r="G2410" s="10" t="n">
        <x:v>12024.97</x:v>
      </x:c>
      <x:c r="H2410" s="11" t="n">
        <x:v>9</x:v>
      </x:c>
      <x:c r="I2410" s="11" t="str">
        <x:v>Pending</x:v>
      </x:c>
      <x:c r="J2410" s="11" t="n">
        <x:v>4</x:v>
      </x:c>
      <x:c r="K2410" s="11"/>
      <x:c r="L2410" s="11" t="n">
        <x:v>0</x:v>
      </x:c>
      <x:c r="M2410" s="4" t="str">
        <x:v>2025-08</x:v>
      </x:c>
      <x:c r="N2410" s="4" t="n">
        <x:f>IF(AND(I2410="Settled",ISNUMBER(K2410)),1,0)</x:f>
        <x:v>0</x:v>
      </x:c>
      <x:c r="O2410" s="4" t="str">
        <x:f>IF(N2410=1,IF(K2410&gt;Summary!$B$5,1,0),"")</x:f>
      </x:c>
      <x:c r="P2410" s="12" t="n">
        <x:f>IF(AND(ISNUMBER(F2410),ISNUMBER(G2410),G2410&gt;0),F2410/G2410,"")</x:f>
        <x:v>3.2750044282854764</x:v>
      </x:c>
      <x:c r="Q2410" s="14" t="d">
        <x:v>2025-08-04T00:00:00.000Z</x:v>
      </x:c>
      <x:c r="R2410" t="str">
        <x:v>P01427</x:v>
      </x:c>
      <x:c r="S2410" t="str">
        <x:v>I02409</x:v>
      </x:c>
      <x:c r="T2410" t="str">
        <x:v>R01</x:v>
      </x:c>
      <x:c r="U2410" t="n">
        <x:v>0</x:v>
      </x:c>
      <x:c r="V2410" t="n">
        <x:v>0</x:v>
      </x:c>
    </x:row>
    <x:row r="2411" ht="20" customHeight="1">
      <x:c r="A2411" s="4" t="str">
        <x:v>C02410</x:v>
      </x:c>
      <x:c r="B2411" s="4" t="str">
        <x:v>Motor</x:v>
      </x:c>
      <x:c r="C2411" s="4" t="str">
        <x:v>North</x:v>
      </x:c>
      <x:c r="D2411" s="4" t="str">
        <x:v>Collision</x:v>
      </x:c>
      <x:c r="E2411" s="4" t="str">
        <x:v>Low</x:v>
      </x:c>
      <x:c r="F2411" s="10" t="n">
        <x:v>36881.3</x:v>
      </x:c>
      <x:c r="G2411" s="10" t="n">
        <x:v>32067.56</x:v>
      </x:c>
      <x:c r="H2411" s="11" t="n">
        <x:v>10</x:v>
      </x:c>
      <x:c r="I2411" s="11" t="str">
        <x:v>Settled</x:v>
      </x:c>
      <x:c r="J2411" s="11" t="n">
        <x:v>4</x:v>
      </x:c>
      <x:c r="K2411" s="11" t="n">
        <x:v>13</x:v>
      </x:c>
      <x:c r="L2411" s="11" t="n">
        <x:v>0</x:v>
      </x:c>
      <x:c r="M2411" s="4" t="str">
        <x:v>2025-08</x:v>
      </x:c>
      <x:c r="N2411" s="4" t="n">
        <x:f>IF(AND(I2411="Settled",ISNUMBER(K2411)),1,0)</x:f>
        <x:v>1</x:v>
      </x:c>
      <x:c r="O2411" s="4" t="n">
        <x:f>IF(N2411=1,IF(K2411&gt;Summary!$B$5,1,0),"")</x:f>
        <x:v>0</x:v>
      </x:c>
      <x:c r="P2411" s="12" t="n">
        <x:f>IF(AND(ISNUMBER(F2411),ISNUMBER(G2411),G2411&gt;0),F2411/G2411,"")</x:f>
        <x:v>1.1501124500897482</x:v>
      </x:c>
      <x:c r="Q2411" s="14" t="d">
        <x:v>2025-08-12T00:00:00.000Z</x:v>
      </x:c>
      <x:c r="R2411" t="str">
        <x:v>P01434</x:v>
      </x:c>
      <x:c r="S2411" t="str">
        <x:v>I02410</x:v>
      </x:c>
      <x:c r="T2411" t="str">
        <x:v>R02</x:v>
      </x:c>
      <x:c r="U2411" t="n">
        <x:v>0</x:v>
      </x:c>
      <x:c r="V2411" t="n">
        <x:v>0</x:v>
      </x:c>
    </x:row>
    <x:row r="2412" ht="20" customHeight="1">
      <x:c r="A2412" s="4" t="str">
        <x:v>C02411</x:v>
      </x:c>
      <x:c r="B2412" s="4" t="str">
        <x:v>Property</x:v>
      </x:c>
      <x:c r="C2412" s="4" t="str">
        <x:v>North</x:v>
      </x:c>
      <x:c r="D2412" s="4" t="str">
        <x:v>Fire</x:v>
      </x:c>
      <x:c r="E2412" s="4" t="str">
        <x:v>Medium</x:v>
      </x:c>
      <x:c r="F2412" s="10" t="n">
        <x:v>134895.98</x:v>
      </x:c>
      <x:c r="G2412" s="10" t="n">
        <x:v>5011.17</x:v>
      </x:c>
      <x:c r="H2412" s="11" t="n">
        <x:v>10</x:v>
      </x:c>
      <x:c r="I2412" s="11" t="str">
        <x:v>Rejected</x:v>
      </x:c>
      <x:c r="J2412" s="11" t="n">
        <x:v>4</x:v>
      </x:c>
      <x:c r="K2412" s="11"/>
      <x:c r="L2412" s="11" t="n">
        <x:v>1</x:v>
      </x:c>
      <x:c r="M2412" s="4" t="str">
        <x:v>2025-01</x:v>
      </x:c>
      <x:c r="N2412" s="4" t="n">
        <x:f>IF(AND(I2412="Settled",ISNUMBER(K2412)),1,0)</x:f>
        <x:v>0</x:v>
      </x:c>
      <x:c r="O2412" s="4" t="str">
        <x:f>IF(N2412=1,IF(K2412&gt;Summary!$B$5,1,0),"")</x:f>
      </x:c>
      <x:c r="P2412" s="12" t="n">
        <x:f>IF(AND(ISNUMBER(F2412),ISNUMBER(G2412),G2412&gt;0),F2412/G2412,"")</x:f>
        <x:v>26.919058822590333</x:v>
      </x:c>
      <x:c r="Q2412" s="14" t="d">
        <x:v>2025-01-24T00:00:00.000Z</x:v>
      </x:c>
      <x:c r="R2412" t="str">
        <x:v>P01163</x:v>
      </x:c>
      <x:c r="S2412" t="str">
        <x:v>I02411</x:v>
      </x:c>
      <x:c r="T2412" t="str">
        <x:v>R02</x:v>
      </x:c>
      <x:c r="U2412" t="n">
        <x:v>0</x:v>
      </x:c>
      <x:c r="V2412" t="n">
        <x:v>0</x:v>
      </x:c>
    </x:row>
    <x:row r="2413" ht="20" customHeight="1">
      <x:c r="A2413" s="4" t="str">
        <x:v>C02412</x:v>
      </x:c>
      <x:c r="B2413" s="4" t="str">
        <x:v>Motor</x:v>
      </x:c>
      <x:c r="C2413" s="4" t="str">
        <x:v>North</x:v>
      </x:c>
      <x:c r="D2413" s="4" t="str">
        <x:v>Collision</x:v>
      </x:c>
      <x:c r="E2413" s="4" t="str">
        <x:v>Medium</x:v>
      </x:c>
      <x:c r="F2413" s="10" t="n">
        <x:v>20285.34</x:v>
      </x:c>
      <x:c r="G2413" s="10" t="n">
        <x:v>8018.03</x:v>
      </x:c>
      <x:c r="H2413" s="11" t="n">
        <x:v>7</x:v>
      </x:c>
      <x:c r="I2413" s="11" t="str">
        <x:v>Settled</x:v>
      </x:c>
      <x:c r="J2413" s="11" t="n">
        <x:v>4</x:v>
      </x:c>
      <x:c r="K2413" s="11" t="n">
        <x:v>19</x:v>
      </x:c>
      <x:c r="L2413" s="11" t="n">
        <x:v>0</x:v>
      </x:c>
      <x:c r="M2413" s="4" t="str">
        <x:v>2025-07</x:v>
      </x:c>
      <x:c r="N2413" s="4" t="n">
        <x:f>IF(AND(I2413="Settled",ISNUMBER(K2413)),1,0)</x:f>
        <x:v>1</x:v>
      </x:c>
      <x:c r="O2413" s="4" t="n">
        <x:f>IF(N2413=1,IF(K2413&gt;Summary!$B$5,1,0),"")</x:f>
        <x:v>0</x:v>
      </x:c>
      <x:c r="P2413" s="12" t="n">
        <x:f>IF(AND(ISNUMBER(F2413),ISNUMBER(G2413),G2413&gt;0),F2413/G2413,"")</x:f>
        <x:v>2.5299655900514217</x:v>
      </x:c>
      <x:c r="Q2413" s="14" t="d">
        <x:v>2025-07-24T00:00:00.000Z</x:v>
      </x:c>
      <x:c r="R2413" t="str">
        <x:v>P01124</x:v>
      </x:c>
      <x:c r="S2413" t="str">
        <x:v>I02412</x:v>
      </x:c>
      <x:c r="T2413" t="str">
        <x:v>R02</x:v>
      </x:c>
      <x:c r="U2413" t="n">
        <x:v>0</x:v>
      </x:c>
      <x:c r="V2413" t="n">
        <x:v>0</x:v>
      </x:c>
    </x:row>
    <x:row r="2414" ht="20" customHeight="1">
      <x:c r="A2414" s="4" t="str">
        <x:v>C02413</x:v>
      </x:c>
      <x:c r="B2414" s="4" t="str">
        <x:v>Property</x:v>
      </x:c>
      <x:c r="C2414" s="4" t="str">
        <x:v>South</x:v>
      </x:c>
      <x:c r="D2414" s="4" t="str">
        <x:v>Water Damage</x:v>
      </x:c>
      <x:c r="E2414" s="4" t="str">
        <x:v>Medium</x:v>
      </x:c>
      <x:c r="F2414" s="10" t="n">
        <x:v>26750.96</x:v>
      </x:c>
      <x:c r="G2414" s="10" t="n">
        <x:v>3649.47</x:v>
      </x:c>
      <x:c r="H2414" s="11" t="n">
        <x:v>9</x:v>
      </x:c>
      <x:c r="I2414" s="11" t="str">
        <x:v>Settled</x:v>
      </x:c>
      <x:c r="J2414" s="11" t="n">
        <x:v>2</x:v>
      </x:c>
      <x:c r="K2414" s="11" t="n">
        <x:v>17</x:v>
      </x:c>
      <x:c r="L2414" s="11" t="n">
        <x:v>0</x:v>
      </x:c>
      <x:c r="M2414" s="4" t="str">
        <x:v>2025-12</x:v>
      </x:c>
      <x:c r="N2414" s="4" t="n">
        <x:f>IF(AND(I2414="Settled",ISNUMBER(K2414)),1,0)</x:f>
        <x:v>1</x:v>
      </x:c>
      <x:c r="O2414" s="4" t="n">
        <x:f>IF(N2414=1,IF(K2414&gt;Summary!$B$5,1,0),"")</x:f>
        <x:v>0</x:v>
      </x:c>
      <x:c r="P2414" s="12" t="n">
        <x:f>IF(AND(ISNUMBER(F2414),ISNUMBER(G2414),G2414&gt;0),F2414/G2414,"")</x:f>
        <x:v>7.330094506873601</x:v>
      </x:c>
      <x:c r="Q2414" s="14" t="d">
        <x:v>2025-12-14T00:00:00.000Z</x:v>
      </x:c>
      <x:c r="R2414" t="str">
        <x:v>P00816</x:v>
      </x:c>
      <x:c r="S2414" t="str">
        <x:v>I02413</x:v>
      </x:c>
      <x:c r="T2414" t="str">
        <x:v>R01</x:v>
      </x:c>
      <x:c r="U2414" t="n">
        <x:v>0</x:v>
      </x:c>
      <x:c r="V2414" t="n">
        <x:v>0</x:v>
      </x:c>
    </x:row>
    <x:row r="2415" ht="20" customHeight="1">
      <x:c r="A2415" s="4" t="str">
        <x:v>C02414</x:v>
      </x:c>
      <x:c r="B2415" s="4" t="str">
        <x:v>Motor</x:v>
      </x:c>
      <x:c r="C2415" s="4" t="str">
        <x:v>South</x:v>
      </x:c>
      <x:c r="D2415" s="4" t="str">
        <x:v>Collision</x:v>
      </x:c>
      <x:c r="E2415" s="4" t="str">
        <x:v>Low</x:v>
      </x:c>
      <x:c r="F2415" s="10" t="n">
        <x:v>16609.42</x:v>
      </x:c>
      <x:c r="G2415" s="10" t="n">
        <x:v>9145.34</x:v>
      </x:c>
      <x:c r="H2415" s="11" t="n">
        <x:v>7</x:v>
      </x:c>
      <x:c r="I2415" s="11" t="str">
        <x:v>Pending</x:v>
      </x:c>
      <x:c r="J2415" s="11" t="n">
        <x:v>2</x:v>
      </x:c>
      <x:c r="K2415" s="11"/>
      <x:c r="L2415" s="11" t="n">
        <x:v>0</x:v>
      </x:c>
      <x:c r="M2415" s="4" t="str">
        <x:v>2025-05</x:v>
      </x:c>
      <x:c r="N2415" s="4" t="n">
        <x:f>IF(AND(I2415="Settled",ISNUMBER(K2415)),1,0)</x:f>
        <x:v>0</x:v>
      </x:c>
      <x:c r="O2415" s="4" t="str">
        <x:f>IF(N2415=1,IF(K2415&gt;Summary!$B$5,1,0),"")</x:f>
      </x:c>
      <x:c r="P2415" s="12" t="n">
        <x:f>IF(AND(ISNUMBER(F2415),ISNUMBER(G2415),G2415&gt;0),F2415/G2415,"")</x:f>
        <x:v>1.8161621109767376</x:v>
      </x:c>
      <x:c r="Q2415" s="14" t="d">
        <x:v>2025-05-29T00:00:00.000Z</x:v>
      </x:c>
      <x:c r="R2415" t="str">
        <x:v>P01585</x:v>
      </x:c>
      <x:c r="S2415" t="str">
        <x:v>I02414</x:v>
      </x:c>
      <x:c r="T2415" t="str">
        <x:v>R01</x:v>
      </x:c>
      <x:c r="U2415" t="n">
        <x:v>0</x:v>
      </x:c>
      <x:c r="V2415" t="n">
        <x:v>0</x:v>
      </x:c>
    </x:row>
    <x:row r="2416" ht="20" customHeight="1">
      <x:c r="A2416" s="4" t="str">
        <x:v>C02415</x:v>
      </x:c>
      <x:c r="B2416" s="4" t="str">
        <x:v>Motor</x:v>
      </x:c>
      <x:c r="C2416" s="4" t="str">
        <x:v>South</x:v>
      </x:c>
      <x:c r="D2416" s="4" t="str">
        <x:v>Glass Damage</x:v>
      </x:c>
      <x:c r="E2416" s="4" t="str">
        <x:v>Medium</x:v>
      </x:c>
      <x:c r="F2416" s="10" t="n">
        <x:v>25705.3</x:v>
      </x:c>
      <x:c r="G2416" s="10" t="n">
        <x:v>14595.17</x:v>
      </x:c>
      <x:c r="H2416" s="11" t="n">
        <x:v>9</x:v>
      </x:c>
      <x:c r="I2416" s="11" t="str">
        <x:v>Settled</x:v>
      </x:c>
      <x:c r="J2416" s="11" t="n">
        <x:v>4</x:v>
      </x:c>
      <x:c r="K2416" s="11" t="n">
        <x:v>23</x:v>
      </x:c>
      <x:c r="L2416" s="11" t="n">
        <x:v>0</x:v>
      </x:c>
      <x:c r="M2416" s="4" t="str">
        <x:v>2025-09</x:v>
      </x:c>
      <x:c r="N2416" s="4" t="n">
        <x:f>IF(AND(I2416="Settled",ISNUMBER(K2416)),1,0)</x:f>
        <x:v>1</x:v>
      </x:c>
      <x:c r="O2416" s="4" t="n">
        <x:f>IF(N2416=1,IF(K2416&gt;Summary!$B$5,1,0),"")</x:f>
        <x:v>0</x:v>
      </x:c>
      <x:c r="P2416" s="12" t="n">
        <x:f>IF(AND(ISNUMBER(F2416),ISNUMBER(G2416),G2416&gt;0),F2416/G2416,"")</x:f>
        <x:v>1.7612196363591517</x:v>
      </x:c>
      <x:c r="Q2416" s="14" t="d">
        <x:v>2025-09-13T00:00:00.000Z</x:v>
      </x:c>
      <x:c r="R2416" t="str">
        <x:v>P00153</x:v>
      </x:c>
      <x:c r="S2416" t="str">
        <x:v>I02415</x:v>
      </x:c>
      <x:c r="T2416" t="str">
        <x:v>R01</x:v>
      </x:c>
      <x:c r="U2416" t="n">
        <x:v>0</x:v>
      </x:c>
      <x:c r="V2416" t="n">
        <x:v>0</x:v>
      </x:c>
    </x:row>
    <x:row r="2417" ht="20" customHeight="1">
      <x:c r="A2417" s="4" t="str">
        <x:v>C02416</x:v>
      </x:c>
      <x:c r="B2417" s="4" t="str">
        <x:v>Motor</x:v>
      </x:c>
      <x:c r="C2417" s="4" t="str">
        <x:v>West</x:v>
      </x:c>
      <x:c r="D2417" s="4" t="str">
        <x:v>Collision</x:v>
      </x:c>
      <x:c r="E2417" s="4" t="str">
        <x:v>Low</x:v>
      </x:c>
      <x:c r="F2417" s="10" t="n">
        <x:v>13207.36</x:v>
      </x:c>
      <x:c r="G2417" s="10" t="n">
        <x:v>11518.62</x:v>
      </x:c>
      <x:c r="H2417" s="11" t="n">
        <x:v>3</x:v>
      </x:c>
      <x:c r="I2417" s="11" t="str">
        <x:v>Settled</x:v>
      </x:c>
      <x:c r="J2417" s="11" t="n">
        <x:v>4</x:v>
      </x:c>
      <x:c r="K2417" s="11" t="n">
        <x:v>13</x:v>
      </x:c>
      <x:c r="L2417" s="11" t="n">
        <x:v>0</x:v>
      </x:c>
      <x:c r="M2417" s="4" t="str">
        <x:v>2025-08</x:v>
      </x:c>
      <x:c r="N2417" s="4" t="n">
        <x:f>IF(AND(I2417="Settled",ISNUMBER(K2417)),1,0)</x:f>
        <x:v>1</x:v>
      </x:c>
      <x:c r="O2417" s="4" t="n">
        <x:f>IF(N2417=1,IF(K2417&gt;Summary!$B$5,1,0),"")</x:f>
        <x:v>0</x:v>
      </x:c>
      <x:c r="P2417" s="12" t="n">
        <x:f>IF(AND(ISNUMBER(F2417),ISNUMBER(G2417),G2417&gt;0),F2417/G2417,"")</x:f>
        <x:v>1.1466095764944064</x:v>
      </x:c>
      <x:c r="Q2417" s="14" t="d">
        <x:v>2025-08-19T00:00:00.000Z</x:v>
      </x:c>
      <x:c r="R2417" t="str">
        <x:v>P01157</x:v>
      </x:c>
      <x:c r="S2417" t="str">
        <x:v>I02416</x:v>
      </x:c>
      <x:c r="T2417" t="str">
        <x:v>R03</x:v>
      </x:c>
      <x:c r="U2417" t="n">
        <x:v>0</x:v>
      </x:c>
      <x:c r="V2417" t="n">
        <x:v>0</x:v>
      </x:c>
    </x:row>
    <x:row r="2418" ht="20" customHeight="1">
      <x:c r="A2418" s="4" t="str">
        <x:v>C02417</x:v>
      </x:c>
      <x:c r="B2418" s="4" t="str">
        <x:v>Motor</x:v>
      </x:c>
      <x:c r="C2418" s="4" t="str">
        <x:v>South</x:v>
      </x:c>
      <x:c r="D2418" s="4" t="str">
        <x:v>Collision</x:v>
      </x:c>
      <x:c r="E2418" s="4" t="str">
        <x:v>Low</x:v>
      </x:c>
      <x:c r="F2418" s="10" t="n">
        <x:v>14202.8</x:v>
      </x:c>
      <x:c r="G2418" s="10" t="n">
        <x:v>14905.6</x:v>
      </x:c>
      <x:c r="H2418" s="11" t="n">
        <x:v>2</x:v>
      </x:c>
      <x:c r="I2418" s="11" t="str">
        <x:v>Settled</x:v>
      </x:c>
      <x:c r="J2418" s="11" t="n">
        <x:v>2</x:v>
      </x:c>
      <x:c r="K2418" s="11" t="n">
        <x:v>1</x:v>
      </x:c>
      <x:c r="L2418" s="11" t="n">
        <x:v>0</x:v>
      </x:c>
      <x:c r="M2418" s="4" t="str">
        <x:v>2025-12</x:v>
      </x:c>
      <x:c r="N2418" s="4" t="n">
        <x:f>IF(AND(I2418="Settled",ISNUMBER(K2418)),1,0)</x:f>
        <x:v>1</x:v>
      </x:c>
      <x:c r="O2418" s="4" t="n">
        <x:f>IF(N2418=1,IF(K2418&gt;Summary!$B$5,1,0),"")</x:f>
        <x:v>0</x:v>
      </x:c>
      <x:c r="P2418" s="12" t="n">
        <x:f>IF(AND(ISNUMBER(F2418),ISNUMBER(G2418),G2418&gt;0),F2418/G2418,"")</x:f>
        <x:v>0.9528499355946758</x:v>
      </x:c>
      <x:c r="Q2418" s="14" t="d">
        <x:v>2025-12-24T00:00:00.000Z</x:v>
      </x:c>
      <x:c r="R2418" t="str">
        <x:v>P00225</x:v>
      </x:c>
      <x:c r="S2418" t="str">
        <x:v>I02417</x:v>
      </x:c>
      <x:c r="T2418" t="str">
        <x:v>R01</x:v>
      </x:c>
      <x:c r="U2418" t="n">
        <x:v>0</x:v>
      </x:c>
      <x:c r="V2418" t="n">
        <x:v>0</x:v>
      </x:c>
    </x:row>
    <x:row r="2419" ht="20" customHeight="1">
      <x:c r="A2419" s="4" t="str">
        <x:v>C02418</x:v>
      </x:c>
      <x:c r="B2419" s="4" t="str">
        <x:v>Property</x:v>
      </x:c>
      <x:c r="C2419" s="4" t="str">
        <x:v>South</x:v>
      </x:c>
      <x:c r="D2419" s="4" t="str">
        <x:v>Flood</x:v>
      </x:c>
      <x:c r="E2419" s="4" t="str">
        <x:v>Medium</x:v>
      </x:c>
      <x:c r="F2419" s="10" t="n">
        <x:v>85193.68</x:v>
      </x:c>
      <x:c r="G2419" s="10" t="n">
        <x:v>7932.96</x:v>
      </x:c>
      <x:c r="H2419" s="11" t="n">
        <x:v>8</x:v>
      </x:c>
      <x:c r="I2419" s="11" t="str">
        <x:v>Settled</x:v>
      </x:c>
      <x:c r="J2419" s="11" t="n">
        <x:v>4</x:v>
      </x:c>
      <x:c r="K2419" s="11" t="n">
        <x:v>20</x:v>
      </x:c>
      <x:c r="L2419" s="11" t="n">
        <x:v>0</x:v>
      </x:c>
      <x:c r="M2419" s="4" t="str">
        <x:v>2025-08</x:v>
      </x:c>
      <x:c r="N2419" s="4" t="n">
        <x:f>IF(AND(I2419="Settled",ISNUMBER(K2419)),1,0)</x:f>
        <x:v>1</x:v>
      </x:c>
      <x:c r="O2419" s="4" t="n">
        <x:f>IF(N2419=1,IF(K2419&gt;Summary!$B$5,1,0),"")</x:f>
        <x:v>0</x:v>
      </x:c>
      <x:c r="P2419" s="12" t="n">
        <x:f>IF(AND(ISNUMBER(F2419),ISNUMBER(G2419),G2419&gt;0),F2419/G2419,"")</x:f>
        <x:v>10.739204533994876</x:v>
      </x:c>
      <x:c r="Q2419" s="14" t="d">
        <x:v>2025-08-23T00:00:00.000Z</x:v>
      </x:c>
      <x:c r="R2419" t="str">
        <x:v>P00543</x:v>
      </x:c>
      <x:c r="S2419" t="str">
        <x:v>I02418</x:v>
      </x:c>
      <x:c r="T2419" t="str">
        <x:v>R01</x:v>
      </x:c>
      <x:c r="U2419" t="n">
        <x:v>0</x:v>
      </x:c>
      <x:c r="V2419" t="n">
        <x:v>0</x:v>
      </x:c>
    </x:row>
    <x:row r="2420" ht="20" customHeight="1">
      <x:c r="A2420" s="4" t="str">
        <x:v>C02419</x:v>
      </x:c>
      <x:c r="B2420" s="4" t="str">
        <x:v>Motor</x:v>
      </x:c>
      <x:c r="C2420" s="4" t="str">
        <x:v>Central</x:v>
      </x:c>
      <x:c r="D2420" s="4" t="str">
        <x:v>Collision</x:v>
      </x:c>
      <x:c r="E2420" s="4" t="str">
        <x:v>Low</x:v>
      </x:c>
      <x:c r="F2420" s="10" t="n">
        <x:v>14716.47</x:v>
      </x:c>
      <x:c r="G2420" s="10" t="n">
        <x:v>9011.83</x:v>
      </x:c>
      <x:c r="H2420" s="11" t="n">
        <x:v>6</x:v>
      </x:c>
      <x:c r="I2420" s="11" t="str">
        <x:v>Pending</x:v>
      </x:c>
      <x:c r="J2420" s="11" t="n">
        <x:v>4</x:v>
      </x:c>
      <x:c r="K2420" s="11"/>
      <x:c r="L2420" s="11" t="n">
        <x:v>0</x:v>
      </x:c>
      <x:c r="M2420" s="4" t="str">
        <x:v>2025-06</x:v>
      </x:c>
      <x:c r="N2420" s="4" t="n">
        <x:f>IF(AND(I2420="Settled",ISNUMBER(K2420)),1,0)</x:f>
        <x:v>0</x:v>
      </x:c>
      <x:c r="O2420" s="4" t="str">
        <x:f>IF(N2420=1,IF(K2420&gt;Summary!$B$5,1,0),"")</x:f>
      </x:c>
      <x:c r="P2420" s="12" t="n">
        <x:f>IF(AND(ISNUMBER(F2420),ISNUMBER(G2420),G2420&gt;0),F2420/G2420,"")</x:f>
        <x:v>1.6330168234420754</x:v>
      </x:c>
      <x:c r="Q2420" s="14" t="d">
        <x:v>2025-06-21T00:00:00.000Z</x:v>
      </x:c>
      <x:c r="R2420" t="str">
        <x:v>P00409</x:v>
      </x:c>
      <x:c r="S2420" t="str">
        <x:v>I02419</x:v>
      </x:c>
      <x:c r="T2420" t="str">
        <x:v>R05</x:v>
      </x:c>
      <x:c r="U2420" t="n">
        <x:v>0</x:v>
      </x:c>
      <x:c r="V2420" t="n">
        <x:v>0</x:v>
      </x:c>
    </x:row>
    <x:row r="2421" ht="20" customHeight="1">
      <x:c r="A2421" s="4" t="str">
        <x:v>C02420</x:v>
      </x:c>
      <x:c r="B2421" s="4" t="str">
        <x:v>Motor</x:v>
      </x:c>
      <x:c r="C2421" s="4" t="str">
        <x:v>South</x:v>
      </x:c>
      <x:c r="D2421" s="4" t="str">
        <x:v>Glass Damage</x:v>
      </x:c>
      <x:c r="E2421" s="4" t="str">
        <x:v>Low</x:v>
      </x:c>
      <x:c r="F2421" s="10" t="n">
        <x:v>4898.6</x:v>
      </x:c>
      <x:c r="G2421" s="10" t="n">
        <x:v>24392.53</x:v>
      </x:c>
      <x:c r="H2421" s="11" t="n">
        <x:v>9</x:v>
      </x:c>
      <x:c r="I2421" s="11" t="str">
        <x:v>Settled</x:v>
      </x:c>
      <x:c r="J2421" s="11" t="n">
        <x:v>2</x:v>
      </x:c>
      <x:c r="K2421" s="11" t="n">
        <x:v>9</x:v>
      </x:c>
      <x:c r="L2421" s="11" t="n">
        <x:v>0</x:v>
      </x:c>
      <x:c r="M2421" s="4" t="str">
        <x:v>2025-01</x:v>
      </x:c>
      <x:c r="N2421" s="4" t="n">
        <x:f>IF(AND(I2421="Settled",ISNUMBER(K2421)),1,0)</x:f>
        <x:v>1</x:v>
      </x:c>
      <x:c r="O2421" s="4" t="n">
        <x:f>IF(N2421=1,IF(K2421&gt;Summary!$B$5,1,0),"")</x:f>
        <x:v>0</x:v>
      </x:c>
      <x:c r="P2421" s="12" t="n">
        <x:f>IF(AND(ISNUMBER(F2421),ISNUMBER(G2421),G2421&gt;0),F2421/G2421,"")</x:f>
        <x:v>0.20082377678740174</x:v>
      </x:c>
      <x:c r="Q2421" s="14" t="d">
        <x:v>2025-01-05T00:00:00.000Z</x:v>
      </x:c>
      <x:c r="R2421" t="str">
        <x:v>P00962</x:v>
      </x:c>
      <x:c r="S2421" t="str">
        <x:v>I02420</x:v>
      </x:c>
      <x:c r="T2421" t="str">
        <x:v>R01</x:v>
      </x:c>
      <x:c r="U2421" t="n">
        <x:v>0</x:v>
      </x:c>
      <x:c r="V2421" t="n">
        <x:v>0</x:v>
      </x:c>
    </x:row>
    <x:row r="2422" ht="20" customHeight="1">
      <x:c r="A2422" s="4" t="str">
        <x:v>C02421</x:v>
      </x:c>
      <x:c r="B2422" s="4" t="str">
        <x:v>Property</x:v>
      </x:c>
      <x:c r="C2422" s="4" t="str">
        <x:v>East</x:v>
      </x:c>
      <x:c r="D2422" s="4" t="str">
        <x:v>Water Damage</x:v>
      </x:c>
      <x:c r="E2422" s="4" t="str">
        <x:v>Low</x:v>
      </x:c>
      <x:c r="F2422" s="10" t="n">
        <x:v>11701.45</x:v>
      </x:c>
      <x:c r="G2422" s="10" t="n">
        <x:v>15985.36</x:v>
      </x:c>
      <x:c r="H2422" s="11" t="n">
        <x:v>10</x:v>
      </x:c>
      <x:c r="I2422" s="11" t="str">
        <x:v>Pending</x:v>
      </x:c>
      <x:c r="J2422" s="11" t="n">
        <x:v>2</x:v>
      </x:c>
      <x:c r="K2422" s="11"/>
      <x:c r="L2422" s="11" t="n">
        <x:v>0</x:v>
      </x:c>
      <x:c r="M2422" s="4" t="str">
        <x:v>2025-10</x:v>
      </x:c>
      <x:c r="N2422" s="4" t="n">
        <x:f>IF(AND(I2422="Settled",ISNUMBER(K2422)),1,0)</x:f>
        <x:v>0</x:v>
      </x:c>
      <x:c r="O2422" s="4" t="str">
        <x:f>IF(N2422=1,IF(K2422&gt;Summary!$B$5,1,0),"")</x:f>
      </x:c>
      <x:c r="P2422" s="12" t="n">
        <x:f>IF(AND(ISNUMBER(F2422),ISNUMBER(G2422),G2422&gt;0),F2422/G2422,"")</x:f>
        <x:v>0.7320104145292943</x:v>
      </x:c>
      <x:c r="Q2422" s="14" t="d">
        <x:v>2025-10-21T00:00:00.000Z</x:v>
      </x:c>
      <x:c r="R2422" t="str">
        <x:v>P01260</x:v>
      </x:c>
      <x:c r="S2422" t="str">
        <x:v>I02421</x:v>
      </x:c>
      <x:c r="T2422" t="str">
        <x:v>R04</x:v>
      </x:c>
      <x:c r="U2422" t="n">
        <x:v>0</x:v>
      </x:c>
      <x:c r="V2422" t="n">
        <x:v>0</x:v>
      </x:c>
    </x:row>
    <x:row r="2423" ht="20" customHeight="1">
      <x:c r="A2423" s="4" t="str">
        <x:v>C02422</x:v>
      </x:c>
      <x:c r="B2423" s="4" t="str">
        <x:v>Motor</x:v>
      </x:c>
      <x:c r="C2423" s="4" t="str">
        <x:v>East</x:v>
      </x:c>
      <x:c r="D2423" s="4" t="str">
        <x:v>Collision</x:v>
      </x:c>
      <x:c r="E2423" s="4" t="str">
        <x:v>Medium</x:v>
      </x:c>
      <x:c r="F2423" s="10" t="n">
        <x:v>83522.41</x:v>
      </x:c>
      <x:c r="G2423" s="10" t="n">
        <x:v>12229.13</x:v>
      </x:c>
      <x:c r="H2423" s="11" t="n">
        <x:v>5</x:v>
      </x:c>
      <x:c r="I2423" s="11" t="str">
        <x:v>Pending</x:v>
      </x:c>
      <x:c r="J2423" s="11" t="n">
        <x:v>2</x:v>
      </x:c>
      <x:c r="K2423" s="11"/>
      <x:c r="L2423" s="11" t="n">
        <x:v>0</x:v>
      </x:c>
      <x:c r="M2423" s="4" t="str">
        <x:v>2025-05</x:v>
      </x:c>
      <x:c r="N2423" s="4" t="n">
        <x:f>IF(AND(I2423="Settled",ISNUMBER(K2423)),1,0)</x:f>
        <x:v>0</x:v>
      </x:c>
      <x:c r="O2423" s="4" t="str">
        <x:f>IF(N2423=1,IF(K2423&gt;Summary!$B$5,1,0),"")</x:f>
      </x:c>
      <x:c r="P2423" s="12" t="n">
        <x:f>IF(AND(ISNUMBER(F2423),ISNUMBER(G2423),G2423&gt;0),F2423/G2423,"")</x:f>
        <x:v>6.829791653208365</x:v>
      </x:c>
      <x:c r="Q2423" s="14" t="d">
        <x:v>2025-05-04T00:00:00.000Z</x:v>
      </x:c>
      <x:c r="R2423" t="str">
        <x:v>P00128</x:v>
      </x:c>
      <x:c r="S2423" t="str">
        <x:v>I02422</x:v>
      </x:c>
      <x:c r="T2423" t="str">
        <x:v>R04</x:v>
      </x:c>
      <x:c r="U2423" t="n">
        <x:v>0</x:v>
      </x:c>
      <x:c r="V2423" t="n">
        <x:v>0</x:v>
      </x:c>
    </x:row>
    <x:row r="2424" ht="20" customHeight="1">
      <x:c r="A2424" s="4" t="str">
        <x:v>C02423</x:v>
      </x:c>
      <x:c r="B2424" s="4" t="str">
        <x:v>Motor</x:v>
      </x:c>
      <x:c r="C2424" s="4" t="str">
        <x:v>North</x:v>
      </x:c>
      <x:c r="D2424" s="4" t="str">
        <x:v>Collision</x:v>
      </x:c>
      <x:c r="E2424" s="4" t="str">
        <x:v>Low</x:v>
      </x:c>
      <x:c r="F2424" s="10" t="n">
        <x:v>18206.3</x:v>
      </x:c>
      <x:c r="G2424" s="10" t="n">
        <x:v>9934.72</x:v>
      </x:c>
      <x:c r="H2424" s="11" t="n">
        <x:v>4</x:v>
      </x:c>
      <x:c r="I2424" s="11" t="str">
        <x:v>Settled</x:v>
      </x:c>
      <x:c r="J2424" s="11" t="n">
        <x:v>4</x:v>
      </x:c>
      <x:c r="K2424" s="11" t="n">
        <x:v>19</x:v>
      </x:c>
      <x:c r="L2424" s="11" t="n">
        <x:v>0</x:v>
      </x:c>
      <x:c r="M2424" s="4" t="str">
        <x:v>2025-12</x:v>
      </x:c>
      <x:c r="N2424" s="4" t="n">
        <x:f>IF(AND(I2424="Settled",ISNUMBER(K2424)),1,0)</x:f>
        <x:v>1</x:v>
      </x:c>
      <x:c r="O2424" s="4" t="n">
        <x:f>IF(N2424=1,IF(K2424&gt;Summary!$B$5,1,0),"")</x:f>
        <x:v>0</x:v>
      </x:c>
      <x:c r="P2424" s="12" t="n">
        <x:f>IF(AND(ISNUMBER(F2424),ISNUMBER(G2424),G2424&gt;0),F2424/G2424,"")</x:f>
        <x:v>1.832593168202023</x:v>
      </x:c>
      <x:c r="Q2424" s="14" t="d">
        <x:v>2025-12-04T00:00:00.000Z</x:v>
      </x:c>
      <x:c r="R2424" t="str">
        <x:v>P00963</x:v>
      </x:c>
      <x:c r="S2424" t="str">
        <x:v>I02423</x:v>
      </x:c>
      <x:c r="T2424" t="str">
        <x:v>R02</x:v>
      </x:c>
      <x:c r="U2424" t="n">
        <x:v>0</x:v>
      </x:c>
      <x:c r="V2424" t="n">
        <x:v>0</x:v>
      </x:c>
    </x:row>
    <x:row r="2425" ht="20" customHeight="1">
      <x:c r="A2425" s="4" t="str">
        <x:v>C02424</x:v>
      </x:c>
      <x:c r="B2425" s="4" t="str">
        <x:v>Motor</x:v>
      </x:c>
      <x:c r="C2425" s="4" t="str">
        <x:v>West</x:v>
      </x:c>
      <x:c r="D2425" s="4" t="str">
        <x:v>Theft</x:v>
      </x:c>
      <x:c r="E2425" s="4" t="str">
        <x:v>High</x:v>
      </x:c>
      <x:c r="F2425" s="10" t="n">
        <x:v>657814.63</x:v>
      </x:c>
      <x:c r="G2425" s="10" t="n">
        <x:v>18688.01</x:v>
      </x:c>
      <x:c r="H2425" s="11" t="n">
        <x:v>6</x:v>
      </x:c>
      <x:c r="I2425" s="11" t="str">
        <x:v>Settled</x:v>
      </x:c>
      <x:c r="J2425" s="11" t="n">
        <x:v>5</x:v>
      </x:c>
      <x:c r="K2425" s="11" t="n">
        <x:v>47</x:v>
      </x:c>
      <x:c r="L2425" s="11" t="n">
        <x:v>1</x:v>
      </x:c>
      <x:c r="M2425" s="4" t="str">
        <x:v>2025-03</x:v>
      </x:c>
      <x:c r="N2425" s="4" t="n">
        <x:f>IF(AND(I2425="Settled",ISNUMBER(K2425)),1,0)</x:f>
        <x:v>1</x:v>
      </x:c>
      <x:c r="O2425" s="4" t="n">
        <x:f>IF(N2425=1,IF(K2425&gt;Summary!$B$5,1,0),"")</x:f>
        <x:v>1</x:v>
      </x:c>
      <x:c r="P2425" s="12" t="n">
        <x:f>IF(AND(ISNUMBER(F2425),ISNUMBER(G2425),G2425&gt;0),F2425/G2425,"")</x:f>
        <x:v>35.199822238964984</x:v>
      </x:c>
      <x:c r="Q2425" s="14" t="d">
        <x:v>2025-03-31T00:00:00.000Z</x:v>
      </x:c>
      <x:c r="R2425" t="str">
        <x:v>P00355</x:v>
      </x:c>
      <x:c r="S2425" t="str">
        <x:v>I02424</x:v>
      </x:c>
      <x:c r="T2425" t="str">
        <x:v>R03</x:v>
      </x:c>
      <x:c r="U2425" t="n">
        <x:v>0</x:v>
      </x:c>
      <x:c r="V2425" t="n">
        <x:v>0</x:v>
      </x:c>
    </x:row>
    <x:row r="2426" ht="20" customHeight="1">
      <x:c r="A2426" s="4" t="str">
        <x:v>C02425</x:v>
      </x:c>
      <x:c r="B2426" s="4" t="str">
        <x:v>Motor</x:v>
      </x:c>
      <x:c r="C2426" s="4" t="str">
        <x:v>North</x:v>
      </x:c>
      <x:c r="D2426" s="4" t="str">
        <x:v>Glass Damage</x:v>
      </x:c>
      <x:c r="E2426" s="4" t="str">
        <x:v>High</x:v>
      </x:c>
      <x:c r="F2426" s="10" t="n">
        <x:v>13785.77</x:v>
      </x:c>
      <x:c r="G2426" s="10" t="n">
        <x:v>19011.31</x:v>
      </x:c>
      <x:c r="H2426" s="11" t="n">
        <x:v>8</x:v>
      </x:c>
      <x:c r="I2426" s="11" t="str">
        <x:v>Settled</x:v>
      </x:c>
      <x:c r="J2426" s="11" t="n">
        <x:v>5</x:v>
      </x:c>
      <x:c r="K2426" s="11" t="n">
        <x:v>38</x:v>
      </x:c>
      <x:c r="L2426" s="11" t="n">
        <x:v>1</x:v>
      </x:c>
      <x:c r="M2426" s="4" t="str">
        <x:v>2025-06</x:v>
      </x:c>
      <x:c r="N2426" s="4" t="n">
        <x:f>IF(AND(I2426="Settled",ISNUMBER(K2426)),1,0)</x:f>
        <x:v>1</x:v>
      </x:c>
      <x:c r="O2426" s="4" t="n">
        <x:f>IF(N2426=1,IF(K2426&gt;Summary!$B$5,1,0),"")</x:f>
        <x:v>1</x:v>
      </x:c>
      <x:c r="P2426" s="12" t="n">
        <x:f>IF(AND(ISNUMBER(F2426),ISNUMBER(G2426),G2426&gt;0),F2426/G2426,"")</x:f>
        <x:v>0.7251351958386876</x:v>
      </x:c>
      <x:c r="Q2426" s="14" t="d">
        <x:v>2025-06-09T00:00:00.000Z</x:v>
      </x:c>
      <x:c r="R2426" t="str">
        <x:v>P00124</x:v>
      </x:c>
      <x:c r="S2426" t="str">
        <x:v>I02425</x:v>
      </x:c>
      <x:c r="T2426" t="str">
        <x:v>R02</x:v>
      </x:c>
      <x:c r="U2426" t="n">
        <x:v>0</x:v>
      </x:c>
      <x:c r="V2426" t="n">
        <x:v>0</x:v>
      </x:c>
    </x:row>
    <x:row r="2427" ht="20" customHeight="1">
      <x:c r="A2427" s="4" t="str">
        <x:v>C02426</x:v>
      </x:c>
      <x:c r="B2427" s="4" t="str">
        <x:v>Motor</x:v>
      </x:c>
      <x:c r="C2427" s="4" t="str">
        <x:v>North</x:v>
      </x:c>
      <x:c r="D2427" s="4" t="str">
        <x:v>Collision</x:v>
      </x:c>
      <x:c r="E2427" s="4" t="str">
        <x:v>High</x:v>
      </x:c>
      <x:c r="F2427" s="10" t="n">
        <x:v>252099.01</x:v>
      </x:c>
      <x:c r="G2427" s="10" t="n">
        <x:v>29250.11</x:v>
      </x:c>
      <x:c r="H2427" s="11" t="n">
        <x:v>3</x:v>
      </x:c>
      <x:c r="I2427" s="11" t="str">
        <x:v>Rejected</x:v>
      </x:c>
      <x:c r="J2427" s="11" t="n">
        <x:v>5</x:v>
      </x:c>
      <x:c r="K2427" s="11"/>
      <x:c r="L2427" s="11" t="n">
        <x:v>1</x:v>
      </x:c>
      <x:c r="M2427" s="4" t="str">
        <x:v>2025-10</x:v>
      </x:c>
      <x:c r="N2427" s="4" t="n">
        <x:f>IF(AND(I2427="Settled",ISNUMBER(K2427)),1,0)</x:f>
        <x:v>0</x:v>
      </x:c>
      <x:c r="O2427" s="4" t="str">
        <x:f>IF(N2427=1,IF(K2427&gt;Summary!$B$5,1,0),"")</x:f>
      </x:c>
      <x:c r="P2427" s="12" t="n">
        <x:f>IF(AND(ISNUMBER(F2427),ISNUMBER(G2427),G2427&gt;0),F2427/G2427,"")</x:f>
        <x:v>8.618737160304697</x:v>
      </x:c>
      <x:c r="Q2427" s="14" t="d">
        <x:v>2025-10-30T00:00:00.000Z</x:v>
      </x:c>
      <x:c r="R2427" t="str">
        <x:v>P00669</x:v>
      </x:c>
      <x:c r="S2427" t="str">
        <x:v>I02426</x:v>
      </x:c>
      <x:c r="T2427" t="str">
        <x:v>R02</x:v>
      </x:c>
      <x:c r="U2427" t="n">
        <x:v>0</x:v>
      </x:c>
      <x:c r="V2427" t="n">
        <x:v>0</x:v>
      </x:c>
    </x:row>
    <x:row r="2428" ht="20" customHeight="1">
      <x:c r="A2428" s="4" t="str">
        <x:v>C02427</x:v>
      </x:c>
      <x:c r="B2428" s="4" t="str">
        <x:v>Motor</x:v>
      </x:c>
      <x:c r="C2428" s="4" t="str">
        <x:v>South</x:v>
      </x:c>
      <x:c r="D2428" s="4" t="str">
        <x:v>Collision</x:v>
      </x:c>
      <x:c r="E2428" s="4" t="str">
        <x:v>Unknown</x:v>
      </x:c>
      <x:c r="F2428" s="10" t="n">
        <x:v>42379.26</x:v>
      </x:c>
      <x:c r="G2428" s="10" t="n">
        <x:v>15786.21</x:v>
      </x:c>
      <x:c r="H2428" s="11" t="n">
        <x:v>8</x:v>
      </x:c>
      <x:c r="I2428" s="11" t="str">
        <x:v>Settled</x:v>
      </x:c>
      <x:c r="J2428" s="11" t="n">
        <x:v>3</x:v>
      </x:c>
      <x:c r="K2428" s="11" t="n">
        <x:v>13</x:v>
      </x:c>
      <x:c r="L2428" s="11" t="n">
        <x:v>0</x:v>
      </x:c>
      <x:c r="M2428" s="4" t="str">
        <x:v>2025-02</x:v>
      </x:c>
      <x:c r="N2428" s="4" t="n">
        <x:f>IF(AND(I2428="Settled",ISNUMBER(K2428)),1,0)</x:f>
        <x:v>1</x:v>
      </x:c>
      <x:c r="O2428" s="4" t="n">
        <x:f>IF(N2428=1,IF(K2428&gt;Summary!$B$5,1,0),"")</x:f>
        <x:v>0</x:v>
      </x:c>
      <x:c r="P2428" s="12" t="n">
        <x:f>IF(AND(ISNUMBER(F2428),ISNUMBER(G2428),G2428&gt;0),F2428/G2428,"")</x:f>
        <x:v>2.6845747015908192</x:v>
      </x:c>
      <x:c r="Q2428" s="14" t="d">
        <x:v>2025-02-25T00:00:00.000Z</x:v>
      </x:c>
      <x:c r="R2428" t="str">
        <x:v>P00931</x:v>
      </x:c>
      <x:c r="S2428" t="str">
        <x:v>I02427</x:v>
      </x:c>
      <x:c r="T2428" t="str">
        <x:v>R01</x:v>
      </x:c>
      <x:c r="U2428" t="n">
        <x:v>0</x:v>
      </x:c>
      <x:c r="V2428" t="n">
        <x:v>0</x:v>
      </x:c>
    </x:row>
    <x:row r="2429" ht="20" customHeight="1">
      <x:c r="A2429" s="4" t="str">
        <x:v>C02428</x:v>
      </x:c>
      <x:c r="B2429" s="4" t="str">
        <x:v>Motor</x:v>
      </x:c>
      <x:c r="C2429" s="4" t="str">
        <x:v>South</x:v>
      </x:c>
      <x:c r="D2429" s="4" t="str">
        <x:v>Collision</x:v>
      </x:c>
      <x:c r="E2429" s="4" t="str">
        <x:v>Medium</x:v>
      </x:c>
      <x:c r="F2429" s="10" t="n">
        <x:v>36682.17</x:v>
      </x:c>
      <x:c r="G2429" s="10" t="n">
        <x:v>8905.6</x:v>
      </x:c>
      <x:c r="H2429" s="11" t="n">
        <x:v>9</x:v>
      </x:c>
      <x:c r="I2429" s="11" t="str">
        <x:v>Settled</x:v>
      </x:c>
      <x:c r="J2429" s="11" t="n">
        <x:v>3</x:v>
      </x:c>
      <x:c r="K2429" s="11"/>
      <x:c r="L2429" s="11" t="n">
        <x:v>0</x:v>
      </x:c>
      <x:c r="M2429" s="4" t="str">
        <x:v>2025-04</x:v>
      </x:c>
      <x:c r="N2429" s="4" t="n">
        <x:f>IF(AND(I2429="Settled",ISNUMBER(K2429)),1,0)</x:f>
        <x:v>0</x:v>
      </x:c>
      <x:c r="O2429" s="4" t="str">
        <x:f>IF(N2429=1,IF(K2429&gt;Summary!$B$5,1,0),"")</x:f>
      </x:c>
      <x:c r="P2429" s="12" t="n">
        <x:f>IF(AND(ISNUMBER(F2429),ISNUMBER(G2429),G2429&gt;0),F2429/G2429,"")</x:f>
        <x:v>4.119000404240029</x:v>
      </x:c>
      <x:c r="Q2429" s="14" t="d">
        <x:v>2025-04-11T00:00:00.000Z</x:v>
      </x:c>
      <x:c r="R2429" t="str">
        <x:v>P00323</x:v>
      </x:c>
      <x:c r="S2429" t="str">
        <x:v>I02428</x:v>
      </x:c>
      <x:c r="T2429" t="str">
        <x:v>R01</x:v>
      </x:c>
      <x:c r="U2429" t="n">
        <x:v>0</x:v>
      </x:c>
      <x:c r="V2429" t="n">
        <x:v>0</x:v>
      </x:c>
    </x:row>
    <x:row r="2430" ht="20" customHeight="1">
      <x:c r="A2430" s="4" t="str">
        <x:v>C02429</x:v>
      </x:c>
      <x:c r="B2430" s="4" t="str">
        <x:v>Motor</x:v>
      </x:c>
      <x:c r="C2430" s="4" t="str">
        <x:v>West</x:v>
      </x:c>
      <x:c r="D2430" s="4" t="str">
        <x:v>Collision</x:v>
      </x:c>
      <x:c r="E2430" s="4" t="str">
        <x:v>Low</x:v>
      </x:c>
      <x:c r="F2430" s="10" t="n">
        <x:v>15865.32</x:v>
      </x:c>
      <x:c r="G2430" s="10" t="n">
        <x:v>6966.94</x:v>
      </x:c>
      <x:c r="H2430" s="11" t="n">
        <x:v>5</x:v>
      </x:c>
      <x:c r="I2430" s="11" t="str">
        <x:v>Pending</x:v>
      </x:c>
      <x:c r="J2430" s="11" t="n">
        <x:v>2</x:v>
      </x:c>
      <x:c r="K2430" s="11"/>
      <x:c r="L2430" s="11" t="n">
        <x:v>0</x:v>
      </x:c>
      <x:c r="M2430" s="4" t="str">
        <x:v>2025-10</x:v>
      </x:c>
      <x:c r="N2430" s="4" t="n">
        <x:f>IF(AND(I2430="Settled",ISNUMBER(K2430)),1,0)</x:f>
        <x:v>0</x:v>
      </x:c>
      <x:c r="O2430" s="4" t="str">
        <x:f>IF(N2430=1,IF(K2430&gt;Summary!$B$5,1,0),"")</x:f>
      </x:c>
      <x:c r="P2430" s="12" t="n">
        <x:f>IF(AND(ISNUMBER(F2430),ISNUMBER(G2430),G2430&gt;0),F2430/G2430,"")</x:f>
        <x:v>2.27722931444795</x:v>
      </x:c>
      <x:c r="Q2430" s="14" t="d">
        <x:v>2025-10-17T00:00:00.000Z</x:v>
      </x:c>
      <x:c r="R2430" t="str">
        <x:v>P00624</x:v>
      </x:c>
      <x:c r="S2430" t="str">
        <x:v>I02429</x:v>
      </x:c>
      <x:c r="T2430" t="str">
        <x:v>R03</x:v>
      </x:c>
      <x:c r="U2430" t="n">
        <x:v>0</x:v>
      </x:c>
      <x:c r="V2430" t="n">
        <x:v>0</x:v>
      </x:c>
    </x:row>
    <x:row r="2431" ht="20" customHeight="1">
      <x:c r="A2431" s="4" t="str">
        <x:v>C02430</x:v>
      </x:c>
      <x:c r="B2431" s="4" t="str">
        <x:v>Motor</x:v>
      </x:c>
      <x:c r="C2431" s="4" t="str">
        <x:v>Central</x:v>
      </x:c>
      <x:c r="D2431" s="4" t="str">
        <x:v>Theft</x:v>
      </x:c>
      <x:c r="E2431" s="4" t="str">
        <x:v>High</x:v>
      </x:c>
      <x:c r="F2431" s="10" t="n">
        <x:v>101360.69</x:v>
      </x:c>
      <x:c r="G2431" s="10" t="n">
        <x:v>15255.52</x:v>
      </x:c>
      <x:c r="H2431" s="11" t="n">
        <x:v>5</x:v>
      </x:c>
      <x:c r="I2431" s="11" t="str">
        <x:v>Settled</x:v>
      </x:c>
      <x:c r="J2431" s="11" t="n">
        <x:v>5</x:v>
      </x:c>
      <x:c r="K2431" s="11" t="n">
        <x:v>49</x:v>
      </x:c>
      <x:c r="L2431" s="11" t="n">
        <x:v>1</x:v>
      </x:c>
      <x:c r="M2431" s="4" t="str">
        <x:v>2025-04</x:v>
      </x:c>
      <x:c r="N2431" s="4" t="n">
        <x:f>IF(AND(I2431="Settled",ISNUMBER(K2431)),1,0)</x:f>
        <x:v>1</x:v>
      </x:c>
      <x:c r="O2431" s="4" t="n">
        <x:f>IF(N2431=1,IF(K2431&gt;Summary!$B$5,1,0),"")</x:f>
        <x:v>1</x:v>
      </x:c>
      <x:c r="P2431" s="12" t="n">
        <x:f>IF(AND(ISNUMBER(F2431),ISNUMBER(G2431),G2431&gt;0),F2431/G2431,"")</x:f>
        <x:v>6.644197641247234</x:v>
      </x:c>
      <x:c r="Q2431" s="14" t="d">
        <x:v>2025-04-26T00:00:00.000Z</x:v>
      </x:c>
      <x:c r="R2431" t="str">
        <x:v>P01526</x:v>
      </x:c>
      <x:c r="S2431" t="str">
        <x:v>I02430</x:v>
      </x:c>
      <x:c r="T2431" t="str">
        <x:v>R05</x:v>
      </x:c>
      <x:c r="U2431" t="n">
        <x:v>0</x:v>
      </x:c>
      <x:c r="V2431" t="n">
        <x:v>0</x:v>
      </x:c>
    </x:row>
    <x:row r="2432" ht="20" customHeight="1">
      <x:c r="A2432" s="4" t="str">
        <x:v>C02431</x:v>
      </x:c>
      <x:c r="B2432" s="4" t="str">
        <x:v>Motor</x:v>
      </x:c>
      <x:c r="C2432" s="4" t="str">
        <x:v>East</x:v>
      </x:c>
      <x:c r="D2432" s="4" t="str">
        <x:v>Glass Damage</x:v>
      </x:c>
      <x:c r="E2432" s="4" t="str">
        <x:v>Medium</x:v>
      </x:c>
      <x:c r="F2432" s="10" t="n">
        <x:v>6972.83</x:v>
      </x:c>
      <x:c r="G2432" s="10" t="n">
        <x:v>13632.65</x:v>
      </x:c>
      <x:c r="H2432" s="11" t="n">
        <x:v>2</x:v>
      </x:c>
      <x:c r="I2432" s="11" t="str">
        <x:v>Settled</x:v>
      </x:c>
      <x:c r="J2432" s="11" t="n">
        <x:v>2</x:v>
      </x:c>
      <x:c r="K2432" s="11" t="n">
        <x:v>16</x:v>
      </x:c>
      <x:c r="L2432" s="11" t="n">
        <x:v>0</x:v>
      </x:c>
      <x:c r="M2432" s="4" t="str">
        <x:v>2025-12</x:v>
      </x:c>
      <x:c r="N2432" s="4" t="n">
        <x:f>IF(AND(I2432="Settled",ISNUMBER(K2432)),1,0)</x:f>
        <x:v>1</x:v>
      </x:c>
      <x:c r="O2432" s="4" t="n">
        <x:f>IF(N2432=1,IF(K2432&gt;Summary!$B$5,1,0),"")</x:f>
        <x:v>0</x:v>
      </x:c>
      <x:c r="P2432" s="12" t="n">
        <x:f>IF(AND(ISNUMBER(F2432),ISNUMBER(G2432),G2432&gt;0),F2432/G2432,"")</x:f>
        <x:v>0.5114801597635089</x:v>
      </x:c>
      <x:c r="Q2432" s="14" t="d">
        <x:v>2025-12-16T00:00:00.000Z</x:v>
      </x:c>
      <x:c r="R2432" t="str">
        <x:v>P00555</x:v>
      </x:c>
      <x:c r="S2432" t="str">
        <x:v>I02431</x:v>
      </x:c>
      <x:c r="T2432" t="str">
        <x:v>R04</x:v>
      </x:c>
      <x:c r="U2432" t="n">
        <x:v>0</x:v>
      </x:c>
      <x:c r="V2432" t="n">
        <x:v>0</x:v>
      </x:c>
    </x:row>
    <x:row r="2433" ht="20" customHeight="1">
      <x:c r="A2433" s="4" t="str">
        <x:v>C02432</x:v>
      </x:c>
      <x:c r="B2433" s="4" t="str">
        <x:v>Property</x:v>
      </x:c>
      <x:c r="C2433" s="4" t="str">
        <x:v>East</x:v>
      </x:c>
      <x:c r="D2433" s="4" t="str">
        <x:v>Flood</x:v>
      </x:c>
      <x:c r="E2433" s="4" t="str">
        <x:v>Low</x:v>
      </x:c>
      <x:c r="F2433" s="10" t="n">
        <x:v>51243.94</x:v>
      </x:c>
      <x:c r="G2433" s="10" t="n">
        <x:v>13204.65</x:v>
      </x:c>
      <x:c r="H2433" s="11" t="n">
        <x:v>2</x:v>
      </x:c>
      <x:c r="I2433" s="11" t="str">
        <x:v>Settled</x:v>
      </x:c>
      <x:c r="J2433" s="11" t="n">
        <x:v>4</x:v>
      </x:c>
      <x:c r="K2433" s="11" t="n">
        <x:v>12</x:v>
      </x:c>
      <x:c r="L2433" s="11" t="n">
        <x:v>0</x:v>
      </x:c>
      <x:c r="M2433" s="4" t="str">
        <x:v>2025-07</x:v>
      </x:c>
      <x:c r="N2433" s="4" t="n">
        <x:f>IF(AND(I2433="Settled",ISNUMBER(K2433)),1,0)</x:f>
        <x:v>1</x:v>
      </x:c>
      <x:c r="O2433" s="4" t="n">
        <x:f>IF(N2433=1,IF(K2433&gt;Summary!$B$5,1,0),"")</x:f>
        <x:v>0</x:v>
      </x:c>
      <x:c r="P2433" s="12" t="n">
        <x:f>IF(AND(ISNUMBER(F2433),ISNUMBER(G2433),G2433&gt;0),F2433/G2433,"")</x:f>
        <x:v>3.8807495844266984</x:v>
      </x:c>
      <x:c r="Q2433" s="14" t="d">
        <x:v>2025-07-16T00:00:00.000Z</x:v>
      </x:c>
      <x:c r="R2433" t="str">
        <x:v>P01593</x:v>
      </x:c>
      <x:c r="S2433" t="str">
        <x:v>I02432</x:v>
      </x:c>
      <x:c r="T2433" t="str">
        <x:v>R04</x:v>
      </x:c>
      <x:c r="U2433" t="n">
        <x:v>0</x:v>
      </x:c>
      <x:c r="V2433" t="n">
        <x:v>0</x:v>
      </x:c>
    </x:row>
    <x:row r="2434" ht="20" customHeight="1">
      <x:c r="A2434" s="4" t="str">
        <x:v>C02433</x:v>
      </x:c>
      <x:c r="B2434" s="4" t="str">
        <x:v>Property</x:v>
      </x:c>
      <x:c r="C2434" s="4" t="str">
        <x:v>South</x:v>
      </x:c>
      <x:c r="D2434" s="4" t="str">
        <x:v>Water Damage</x:v>
      </x:c>
      <x:c r="E2434" s="4" t="str">
        <x:v>Low</x:v>
      </x:c>
      <x:c r="F2434" s="10" t="n">
        <x:v>23929.77</x:v>
      </x:c>
      <x:c r="G2434" s="10" t="n">
        <x:v>8119.22</x:v>
      </x:c>
      <x:c r="H2434" s="11" t="n">
        <x:v>8</x:v>
      </x:c>
      <x:c r="I2434" s="11" t="str">
        <x:v>Pending</x:v>
      </x:c>
      <x:c r="J2434" s="11" t="n">
        <x:v>2</x:v>
      </x:c>
      <x:c r="K2434" s="11"/>
      <x:c r="L2434" s="11" t="n">
        <x:v>0</x:v>
      </x:c>
      <x:c r="M2434" s="4" t="str">
        <x:v>2025-10</x:v>
      </x:c>
      <x:c r="N2434" s="4" t="n">
        <x:f>IF(AND(I2434="Settled",ISNUMBER(K2434)),1,0)</x:f>
        <x:v>0</x:v>
      </x:c>
      <x:c r="O2434" s="4" t="str">
        <x:f>IF(N2434=1,IF(K2434&gt;Summary!$B$5,1,0),"")</x:f>
      </x:c>
      <x:c r="P2434" s="12" t="n">
        <x:f>IF(AND(ISNUMBER(F2434),ISNUMBER(G2434),G2434&gt;0),F2434/G2434,"")</x:f>
        <x:v>2.947299124792776</x:v>
      </x:c>
      <x:c r="Q2434" s="14" t="d">
        <x:v>2025-10-29T00:00:00.000Z</x:v>
      </x:c>
      <x:c r="R2434" t="str">
        <x:v>P01335</x:v>
      </x:c>
      <x:c r="S2434" t="str">
        <x:v>I02433</x:v>
      </x:c>
      <x:c r="T2434" t="str">
        <x:v>R01</x:v>
      </x:c>
      <x:c r="U2434" t="n">
        <x:v>0</x:v>
      </x:c>
      <x:c r="V2434" t="n">
        <x:v>0</x:v>
      </x:c>
    </x:row>
    <x:row r="2435" ht="20" customHeight="1">
      <x:c r="A2435" s="4" t="str">
        <x:v>C02434</x:v>
      </x:c>
      <x:c r="B2435" s="4" t="str">
        <x:v>Motor</x:v>
      </x:c>
      <x:c r="C2435" s="4" t="str">
        <x:v>South</x:v>
      </x:c>
      <x:c r="D2435" s="4" t="str">
        <x:v>Theft</x:v>
      </x:c>
      <x:c r="E2435" s="4" t="str">
        <x:v>High</x:v>
      </x:c>
      <x:c r="F2435" s="10" t="n">
        <x:v>69693.27</x:v>
      </x:c>
      <x:c r="G2435" s="10" t="n">
        <x:v>6741.19</x:v>
      </x:c>
      <x:c r="H2435" s="11" t="n">
        <x:v>1</x:v>
      </x:c>
      <x:c r="I2435" s="11" t="str">
        <x:v>Settled</x:v>
      </x:c>
      <x:c r="J2435" s="11" t="n">
        <x:v>4</x:v>
      </x:c>
      <x:c r="K2435" s="11" t="n">
        <x:v>36</x:v>
      </x:c>
      <x:c r="L2435" s="11" t="n">
        <x:v>1</x:v>
      </x:c>
      <x:c r="M2435" s="4" t="str">
        <x:v>2025-07</x:v>
      </x:c>
      <x:c r="N2435" s="4" t="n">
        <x:f>IF(AND(I2435="Settled",ISNUMBER(K2435)),1,0)</x:f>
        <x:v>1</x:v>
      </x:c>
      <x:c r="O2435" s="4" t="n">
        <x:f>IF(N2435=1,IF(K2435&gt;Summary!$B$5,1,0),"")</x:f>
        <x:v>1</x:v>
      </x:c>
      <x:c r="P2435" s="12" t="n">
        <x:f>IF(AND(ISNUMBER(F2435),ISNUMBER(G2435),G2435&gt;0),F2435/G2435,"")</x:f>
        <x:v>10.338422444701902</x:v>
      </x:c>
      <x:c r="Q2435" s="14" t="d">
        <x:v>2025-07-19T00:00:00.000Z</x:v>
      </x:c>
      <x:c r="R2435" t="str">
        <x:v>P00594</x:v>
      </x:c>
      <x:c r="S2435" t="str">
        <x:v>I02434</x:v>
      </x:c>
      <x:c r="T2435" t="str">
        <x:v>R01</x:v>
      </x:c>
      <x:c r="U2435" t="n">
        <x:v>0</x:v>
      </x:c>
      <x:c r="V2435" t="n">
        <x:v>0</x:v>
      </x:c>
    </x:row>
    <x:row r="2436" ht="20" customHeight="1">
      <x:c r="A2436" s="4" t="str">
        <x:v>C02435</x:v>
      </x:c>
      <x:c r="B2436" s="4" t="str">
        <x:v>Motor</x:v>
      </x:c>
      <x:c r="C2436" s="4" t="str">
        <x:v>South</x:v>
      </x:c>
      <x:c r="D2436" s="4" t="str">
        <x:v>Collision</x:v>
      </x:c>
      <x:c r="E2436" s="4" t="str">
        <x:v>High</x:v>
      </x:c>
      <x:c r="F2436" s="10" t="n">
        <x:v>371230.61</x:v>
      </x:c>
      <x:c r="G2436" s="10" t="n">
        <x:v>12062.4</x:v>
      </x:c>
      <x:c r="H2436" s="11" t="n">
        <x:v>3</x:v>
      </x:c>
      <x:c r="I2436" s="11" t="str">
        <x:v>Settled</x:v>
      </x:c>
      <x:c r="J2436" s="11" t="n">
        <x:v>5</x:v>
      </x:c>
      <x:c r="K2436" s="11" t="n">
        <x:v>28</x:v>
      </x:c>
      <x:c r="L2436" s="11" t="n">
        <x:v>1</x:v>
      </x:c>
      <x:c r="M2436" s="4" t="str">
        <x:v>2025-01</x:v>
      </x:c>
      <x:c r="N2436" s="4" t="n">
        <x:f>IF(AND(I2436="Settled",ISNUMBER(K2436)),1,0)</x:f>
        <x:v>1</x:v>
      </x:c>
      <x:c r="O2436" s="4" t="n">
        <x:f>IF(N2436=1,IF(K2436&gt;Summary!$B$5,1,0),"")</x:f>
        <x:v>0</x:v>
      </x:c>
      <x:c r="P2436" s="12" t="n">
        <x:f>IF(AND(ISNUMBER(F2436),ISNUMBER(G2436),G2436&gt;0),F2436/G2436,"")</x:f>
        <x:v>30.775849747977183</x:v>
      </x:c>
      <x:c r="Q2436" s="14" t="d">
        <x:v>2025-01-17T00:00:00.000Z</x:v>
      </x:c>
      <x:c r="R2436" t="str">
        <x:v>P00923</x:v>
      </x:c>
      <x:c r="S2436" t="str">
        <x:v>I02435</x:v>
      </x:c>
      <x:c r="T2436" t="str">
        <x:v>R01</x:v>
      </x:c>
      <x:c r="U2436" t="n">
        <x:v>0</x:v>
      </x:c>
      <x:c r="V2436" t="n">
        <x:v>0</x:v>
      </x:c>
    </x:row>
    <x:row r="2437" ht="20" customHeight="1">
      <x:c r="A2437" s="4" t="str">
        <x:v>C02436</x:v>
      </x:c>
      <x:c r="B2437" s="4" t="str">
        <x:v>Property</x:v>
      </x:c>
      <x:c r="C2437" s="4" t="str">
        <x:v>North</x:v>
      </x:c>
      <x:c r="D2437" s="4" t="str">
        <x:v>Water Damage</x:v>
      </x:c>
      <x:c r="E2437" s="4" t="str">
        <x:v>Medium</x:v>
      </x:c>
      <x:c r="F2437" s="10" t="n">
        <x:v>47861.16</x:v>
      </x:c>
      <x:c r="G2437" s="10" t="n">
        <x:v>20529.36</x:v>
      </x:c>
      <x:c r="H2437" s="11" t="n">
        <x:v>1</x:v>
      </x:c>
      <x:c r="I2437" s="11" t="str">
        <x:v>Settled</x:v>
      </x:c>
      <x:c r="J2437" s="11" t="n">
        <x:v>3</x:v>
      </x:c>
      <x:c r="K2437" s="11"/>
      <x:c r="L2437" s="11" t="n">
        <x:v>0</x:v>
      </x:c>
      <x:c r="M2437" s="4" t="str">
        <x:v>2025-10</x:v>
      </x:c>
      <x:c r="N2437" s="4" t="n">
        <x:f>IF(AND(I2437="Settled",ISNUMBER(K2437)),1,0)</x:f>
        <x:v>0</x:v>
      </x:c>
      <x:c r="O2437" s="4" t="str">
        <x:f>IF(N2437=1,IF(K2437&gt;Summary!$B$5,1,0),"")</x:f>
      </x:c>
      <x:c r="P2437" s="12" t="n">
        <x:f>IF(AND(ISNUMBER(F2437),ISNUMBER(G2437),G2437&gt;0),F2437/G2437,"")</x:f>
        <x:v>2.3313517810589324</x:v>
      </x:c>
      <x:c r="Q2437" s="14" t="d">
        <x:v>2025-10-24T00:00:00.000Z</x:v>
      </x:c>
      <x:c r="R2437" t="str">
        <x:v>P01135</x:v>
      </x:c>
      <x:c r="S2437" t="str">
        <x:v>I02436</x:v>
      </x:c>
      <x:c r="T2437" t="str">
        <x:v>R02</x:v>
      </x:c>
      <x:c r="U2437" t="n">
        <x:v>0</x:v>
      </x:c>
      <x:c r="V2437" t="n">
        <x:v>0</x:v>
      </x:c>
    </x:row>
    <x:row r="2438" ht="20" customHeight="1">
      <x:c r="A2438" s="4" t="str">
        <x:v>C02437</x:v>
      </x:c>
      <x:c r="B2438" s="4" t="str">
        <x:v>Motor</x:v>
      </x:c>
      <x:c r="C2438" s="4" t="str">
        <x:v>South</x:v>
      </x:c>
      <x:c r="D2438" s="4" t="str">
        <x:v>Glass Damage</x:v>
      </x:c>
      <x:c r="E2438" s="4" t="str">
        <x:v>Medium</x:v>
      </x:c>
      <x:c r="F2438" s="10" t="n">
        <x:v>11923.48</x:v>
      </x:c>
      <x:c r="G2438" s="10" t="n">
        <x:v>8994.65</x:v>
      </x:c>
      <x:c r="H2438" s="11" t="n">
        <x:v>2</x:v>
      </x:c>
      <x:c r="I2438" s="11" t="str">
        <x:v>Pending</x:v>
      </x:c>
      <x:c r="J2438" s="11" t="n">
        <x:v>3</x:v>
      </x:c>
      <x:c r="K2438" s="11"/>
      <x:c r="L2438" s="11" t="n">
        <x:v>0</x:v>
      </x:c>
      <x:c r="M2438" s="4" t="str">
        <x:v>2025-06</x:v>
      </x:c>
      <x:c r="N2438" s="4" t="n">
        <x:f>IF(AND(I2438="Settled",ISNUMBER(K2438)),1,0)</x:f>
        <x:v>0</x:v>
      </x:c>
      <x:c r="O2438" s="4" t="str">
        <x:f>IF(N2438=1,IF(K2438&gt;Summary!$B$5,1,0),"")</x:f>
      </x:c>
      <x:c r="P2438" s="12" t="n">
        <x:f>IF(AND(ISNUMBER(F2438),ISNUMBER(G2438),G2438&gt;0),F2438/G2438,"")</x:f>
        <x:v>1.3256191180312742</x:v>
      </x:c>
      <x:c r="Q2438" s="14" t="d">
        <x:v>2025-06-03T00:00:00.000Z</x:v>
      </x:c>
      <x:c r="R2438" t="str">
        <x:v>P00744</x:v>
      </x:c>
      <x:c r="S2438" t="str">
        <x:v>I02437</x:v>
      </x:c>
      <x:c r="T2438" t="str">
        <x:v>R01</x:v>
      </x:c>
      <x:c r="U2438" t="n">
        <x:v>0</x:v>
      </x:c>
      <x:c r="V2438" t="n">
        <x:v>0</x:v>
      </x:c>
    </x:row>
    <x:row r="2439" ht="20" customHeight="1">
      <x:c r="A2439" s="4" t="str">
        <x:v>C02438</x:v>
      </x:c>
      <x:c r="B2439" s="4" t="str">
        <x:v>Motor</x:v>
      </x:c>
      <x:c r="C2439" s="4" t="str">
        <x:v>North</x:v>
      </x:c>
      <x:c r="D2439" s="4" t="str">
        <x:v>Collision</x:v>
      </x:c>
      <x:c r="E2439" s="4" t="str">
        <x:v>Medium</x:v>
      </x:c>
      <x:c r="F2439" s="10" t="n">
        <x:v>32599.16</x:v>
      </x:c>
      <x:c r="G2439" s="10" t="n">
        <x:v>19560.33</x:v>
      </x:c>
      <x:c r="H2439" s="11" t="n">
        <x:v>7</x:v>
      </x:c>
      <x:c r="I2439" s="11" t="str">
        <x:v>Settled</x:v>
      </x:c>
      <x:c r="J2439" s="11" t="n">
        <x:v>4</x:v>
      </x:c>
      <x:c r="K2439" s="11" t="n">
        <x:v>20</x:v>
      </x:c>
      <x:c r="L2439" s="11" t="n">
        <x:v>0</x:v>
      </x:c>
      <x:c r="M2439" s="4" t="str">
        <x:v>2025-05</x:v>
      </x:c>
      <x:c r="N2439" s="4" t="n">
        <x:f>IF(AND(I2439="Settled",ISNUMBER(K2439)),1,0)</x:f>
        <x:v>1</x:v>
      </x:c>
      <x:c r="O2439" s="4" t="n">
        <x:f>IF(N2439=1,IF(K2439&gt;Summary!$B$5,1,0),"")</x:f>
        <x:v>0</x:v>
      </x:c>
      <x:c r="P2439" s="12" t="n">
        <x:f>IF(AND(ISNUMBER(F2439),ISNUMBER(G2439),G2439&gt;0),F2439/G2439,"")</x:f>
        <x:v>1.6665956044708856</x:v>
      </x:c>
      <x:c r="Q2439" s="14" t="d">
        <x:v>2025-05-22T00:00:00.000Z</x:v>
      </x:c>
      <x:c r="R2439" t="str">
        <x:v>P00653</x:v>
      </x:c>
      <x:c r="S2439" t="str">
        <x:v>I02438</x:v>
      </x:c>
      <x:c r="T2439" t="str">
        <x:v>R02</x:v>
      </x:c>
      <x:c r="U2439" t="n">
        <x:v>0</x:v>
      </x:c>
      <x:c r="V2439" t="n">
        <x:v>0</x:v>
      </x:c>
    </x:row>
    <x:row r="2440" ht="20" customHeight="1">
      <x:c r="A2440" s="4" t="str">
        <x:v>C02439</x:v>
      </x:c>
      <x:c r="B2440" s="4" t="str">
        <x:v>Property</x:v>
      </x:c>
      <x:c r="C2440" s="4" t="str">
        <x:v>South</x:v>
      </x:c>
      <x:c r="D2440" s="4" t="str">
        <x:v>Fire</x:v>
      </x:c>
      <x:c r="E2440" s="4" t="str">
        <x:v>High</x:v>
      </x:c>
      <x:c r="F2440" s="10" t="n">
        <x:v>363156.78</x:v>
      </x:c>
      <x:c r="G2440" s="10" t="n">
        <x:v>8860.96</x:v>
      </x:c>
      <x:c r="H2440" s="11" t="n">
        <x:v>4</x:v>
      </x:c>
      <x:c r="I2440" s="11" t="str">
        <x:v>Settled</x:v>
      </x:c>
      <x:c r="J2440" s="11" t="n">
        <x:v>6</x:v>
      </x:c>
      <x:c r="K2440" s="11" t="n">
        <x:v>50</x:v>
      </x:c>
      <x:c r="L2440" s="11" t="n">
        <x:v>1</x:v>
      </x:c>
      <x:c r="M2440" s="4" t="str">
        <x:v>2025-09</x:v>
      </x:c>
      <x:c r="N2440" s="4" t="n">
        <x:f>IF(AND(I2440="Settled",ISNUMBER(K2440)),1,0)</x:f>
        <x:v>1</x:v>
      </x:c>
      <x:c r="O2440" s="4" t="n">
        <x:f>IF(N2440=1,IF(K2440&gt;Summary!$B$5,1,0),"")</x:f>
        <x:v>1</x:v>
      </x:c>
      <x:c r="P2440" s="12" t="n">
        <x:f>IF(AND(ISNUMBER(F2440),ISNUMBER(G2440),G2440&gt;0),F2440/G2440,"")</x:f>
        <x:v>40.98390919268342</x:v>
      </x:c>
      <x:c r="Q2440" s="14" t="d">
        <x:v>2025-09-26T00:00:00.000Z</x:v>
      </x:c>
      <x:c r="R2440" t="str">
        <x:v>P00528</x:v>
      </x:c>
      <x:c r="S2440" t="str">
        <x:v>I02439</x:v>
      </x:c>
      <x:c r="T2440" t="str">
        <x:v>R01</x:v>
      </x:c>
      <x:c r="U2440" t="n">
        <x:v>0</x:v>
      </x:c>
      <x:c r="V2440" t="n">
        <x:v>0</x:v>
      </x:c>
    </x:row>
    <x:row r="2441" ht="20" customHeight="1">
      <x:c r="A2441" s="4" t="str">
        <x:v>C02440</x:v>
      </x:c>
      <x:c r="B2441" s="4" t="str">
        <x:v>Property</x:v>
      </x:c>
      <x:c r="C2441" s="4" t="str">
        <x:v>Central</x:v>
      </x:c>
      <x:c r="D2441" s="4" t="str">
        <x:v>Flood</x:v>
      </x:c>
      <x:c r="E2441" s="4" t="str">
        <x:v>Medium</x:v>
      </x:c>
      <x:c r="F2441" s="10" t="n">
        <x:v>98238.23</x:v>
      </x:c>
      <x:c r="G2441" s="10" t="n">
        <x:v>7026.63</x:v>
      </x:c>
      <x:c r="H2441" s="11" t="n">
        <x:v>8</x:v>
      </x:c>
      <x:c r="I2441" s="11" t="str">
        <x:v>Rejected</x:v>
      </x:c>
      <x:c r="J2441" s="11" t="n">
        <x:v>3</x:v>
      </x:c>
      <x:c r="K2441" s="11"/>
      <x:c r="L2441" s="11" t="n">
        <x:v>0</x:v>
      </x:c>
      <x:c r="M2441" s="4" t="str">
        <x:v>2025-04</x:v>
      </x:c>
      <x:c r="N2441" s="4" t="n">
        <x:f>IF(AND(I2441="Settled",ISNUMBER(K2441)),1,0)</x:f>
        <x:v>0</x:v>
      </x:c>
      <x:c r="O2441" s="4" t="str">
        <x:f>IF(N2441=1,IF(K2441&gt;Summary!$B$5,1,0),"")</x:f>
      </x:c>
      <x:c r="P2441" s="12" t="n">
        <x:f>IF(AND(ISNUMBER(F2441),ISNUMBER(G2441),G2441&gt;0),F2441/G2441,"")</x:f>
        <x:v>13.980845725475795</x:v>
      </x:c>
      <x:c r="Q2441" s="14" t="d">
        <x:v>2025-04-13T00:00:00.000Z</x:v>
      </x:c>
      <x:c r="R2441" t="str">
        <x:v>P00224</x:v>
      </x:c>
      <x:c r="S2441" t="str">
        <x:v>I02440</x:v>
      </x:c>
      <x:c r="T2441" t="str">
        <x:v>R05</x:v>
      </x:c>
      <x:c r="U2441" t="n">
        <x:v>0</x:v>
      </x:c>
      <x:c r="V2441" t="n">
        <x:v>0</x:v>
      </x:c>
    </x:row>
    <x:row r="2442" ht="20" customHeight="1">
      <x:c r="A2442" s="4" t="str">
        <x:v>C02441</x:v>
      </x:c>
      <x:c r="B2442" s="4" t="str">
        <x:v>Motor</x:v>
      </x:c>
      <x:c r="C2442" s="4" t="str">
        <x:v>South</x:v>
      </x:c>
      <x:c r="D2442" s="4" t="str">
        <x:v>Theft</x:v>
      </x:c>
      <x:c r="E2442" s="4" t="str">
        <x:v>Low</x:v>
      </x:c>
      <x:c r="F2442" s="10" t="n">
        <x:v>31494.44</x:v>
      </x:c>
      <x:c r="G2442" s="10" t="n">
        <x:v>6765.44</x:v>
      </x:c>
      <x:c r="H2442" s="11" t="n">
        <x:v>1</x:v>
      </x:c>
      <x:c r="I2442" s="11" t="str">
        <x:v>Settled</x:v>
      </x:c>
      <x:c r="J2442" s="11" t="n">
        <x:v>6</x:v>
      </x:c>
      <x:c r="K2442" s="11" t="n">
        <x:v>20</x:v>
      </x:c>
      <x:c r="L2442" s="11" t="n">
        <x:v>1</x:v>
      </x:c>
      <x:c r="M2442" s="4" t="str">
        <x:v>2025-06</x:v>
      </x:c>
      <x:c r="N2442" s="4" t="n">
        <x:f>IF(AND(I2442="Settled",ISNUMBER(K2442)),1,0)</x:f>
        <x:v>1</x:v>
      </x:c>
      <x:c r="O2442" s="4" t="n">
        <x:f>IF(N2442=1,IF(K2442&gt;Summary!$B$5,1,0),"")</x:f>
        <x:v>0</x:v>
      </x:c>
      <x:c r="P2442" s="12" t="n">
        <x:f>IF(AND(ISNUMBER(F2442),ISNUMBER(G2442),G2442&gt;0),F2442/G2442,"")</x:f>
        <x:v>4.655194636269038</x:v>
      </x:c>
      <x:c r="Q2442" s="14" t="d">
        <x:v>2025-06-06T00:00:00.000Z</x:v>
      </x:c>
      <x:c r="R2442" t="str">
        <x:v>P00040</x:v>
      </x:c>
      <x:c r="S2442" t="str">
        <x:v>I02441</x:v>
      </x:c>
      <x:c r="T2442" t="str">
        <x:v>R01</x:v>
      </x:c>
      <x:c r="U2442" t="n">
        <x:v>0</x:v>
      </x:c>
      <x:c r="V2442" t="n">
        <x:v>0</x:v>
      </x:c>
    </x:row>
    <x:row r="2443" ht="20" customHeight="1">
      <x:c r="A2443" s="4" t="str">
        <x:v>C02442</x:v>
      </x:c>
      <x:c r="B2443" s="4" t="str">
        <x:v>Property</x:v>
      </x:c>
      <x:c r="C2443" s="4" t="str">
        <x:v>East</x:v>
      </x:c>
      <x:c r="D2443" s="4" t="str">
        <x:v>Flood</x:v>
      </x:c>
      <x:c r="E2443" s="4" t="str">
        <x:v>Medium</x:v>
      </x:c>
      <x:c r="F2443" s="10" t="n">
        <x:v>118653.08</x:v>
      </x:c>
      <x:c r="G2443" s="10" t="n">
        <x:v>21907.23</x:v>
      </x:c>
      <x:c r="H2443" s="11" t="n">
        <x:v>8</x:v>
      </x:c>
      <x:c r="I2443" s="11" t="str">
        <x:v>Settled</x:v>
      </x:c>
      <x:c r="J2443" s="11" t="n">
        <x:v>3</x:v>
      </x:c>
      <x:c r="K2443" s="11" t="n">
        <x:v>12</x:v>
      </x:c>
      <x:c r="L2443" s="11" t="n">
        <x:v>0</x:v>
      </x:c>
      <x:c r="M2443" s="4" t="str">
        <x:v>2025-08</x:v>
      </x:c>
      <x:c r="N2443" s="4" t="n">
        <x:f>IF(AND(I2443="Settled",ISNUMBER(K2443)),1,0)</x:f>
        <x:v>1</x:v>
      </x:c>
      <x:c r="O2443" s="4" t="n">
        <x:f>IF(N2443=1,IF(K2443&gt;Summary!$B$5,1,0),"")</x:f>
        <x:v>0</x:v>
      </x:c>
      <x:c r="P2443" s="12" t="n">
        <x:f>IF(AND(ISNUMBER(F2443),ISNUMBER(G2443),G2443&gt;0),F2443/G2443,"")</x:f>
        <x:v>5.416160783449117</x:v>
      </x:c>
      <x:c r="Q2443" s="14" t="d">
        <x:v>2025-08-11T00:00:00.000Z</x:v>
      </x:c>
      <x:c r="R2443" t="str">
        <x:v>P00540</x:v>
      </x:c>
      <x:c r="S2443" t="str">
        <x:v>I02442</x:v>
      </x:c>
      <x:c r="T2443" t="str">
        <x:v>R04</x:v>
      </x:c>
      <x:c r="U2443" t="n">
        <x:v>0</x:v>
      </x:c>
      <x:c r="V2443" t="n">
        <x:v>0</x:v>
      </x:c>
    </x:row>
    <x:row r="2444" ht="20" customHeight="1">
      <x:c r="A2444" s="4" t="str">
        <x:v>C02443</x:v>
      </x:c>
      <x:c r="B2444" s="4" t="str">
        <x:v>Motor</x:v>
      </x:c>
      <x:c r="C2444" s="4" t="str">
        <x:v>South</x:v>
      </x:c>
      <x:c r="D2444" s="4" t="str">
        <x:v>Glass Damage</x:v>
      </x:c>
      <x:c r="E2444" s="4" t="str">
        <x:v>High</x:v>
      </x:c>
      <x:c r="F2444" s="10" t="n">
        <x:v>40926.5</x:v>
      </x:c>
      <x:c r="G2444" s="10" t="n">
        <x:v>6987.93</x:v>
      </x:c>
      <x:c r="H2444" s="11" t="n">
        <x:v>3</x:v>
      </x:c>
      <x:c r="I2444" s="11" t="str">
        <x:v>Rejected</x:v>
      </x:c>
      <x:c r="J2444" s="11" t="n">
        <x:v>4</x:v>
      </x:c>
      <x:c r="K2444" s="11"/>
      <x:c r="L2444" s="11" t="n">
        <x:v>1</x:v>
      </x:c>
      <x:c r="M2444" s="4" t="str">
        <x:v>2025-08</x:v>
      </x:c>
      <x:c r="N2444" s="4" t="n">
        <x:f>IF(AND(I2444="Settled",ISNUMBER(K2444)),1,0)</x:f>
        <x:v>0</x:v>
      </x:c>
      <x:c r="O2444" s="4" t="str">
        <x:f>IF(N2444=1,IF(K2444&gt;Summary!$B$5,1,0),"")</x:f>
      </x:c>
      <x:c r="P2444" s="12" t="n">
        <x:f>IF(AND(ISNUMBER(F2444),ISNUMBER(G2444),G2444&gt;0),F2444/G2444,"")</x:f>
        <x:v>5.856741552934846</x:v>
      </x:c>
      <x:c r="Q2444" s="14" t="d">
        <x:v>2025-08-05T00:00:00.000Z</x:v>
      </x:c>
      <x:c r="R2444" t="str">
        <x:v>P01274</x:v>
      </x:c>
      <x:c r="S2444" t="str">
        <x:v>I02443</x:v>
      </x:c>
      <x:c r="T2444" t="str">
        <x:v>R01</x:v>
      </x:c>
      <x:c r="U2444" t="n">
        <x:v>0</x:v>
      </x:c>
      <x:c r="V2444" t="n">
        <x:v>0</x:v>
      </x:c>
    </x:row>
    <x:row r="2445" ht="20" customHeight="1">
      <x:c r="A2445" s="4" t="str">
        <x:v>C02444</x:v>
      </x:c>
      <x:c r="B2445" s="4" t="str">
        <x:v>Motor</x:v>
      </x:c>
      <x:c r="C2445" s="4" t="str">
        <x:v>East</x:v>
      </x:c>
      <x:c r="D2445" s="4" t="str">
        <x:v>Glass Damage</x:v>
      </x:c>
      <x:c r="E2445" s="4" t="str">
        <x:v>Low</x:v>
      </x:c>
      <x:c r="F2445" s="10" t="n">
        <x:v>5585.06</x:v>
      </x:c>
      <x:c r="G2445" s="10" t="n">
        <x:v>19576.39</x:v>
      </x:c>
      <x:c r="H2445" s="11" t="n">
        <x:v>4</x:v>
      </x:c>
      <x:c r="I2445" s="11" t="str">
        <x:v>Settled</x:v>
      </x:c>
      <x:c r="J2445" s="11" t="n">
        <x:v>2</x:v>
      </x:c>
      <x:c r="K2445" s="11" t="n">
        <x:v>12</x:v>
      </x:c>
      <x:c r="L2445" s="11" t="n">
        <x:v>0</x:v>
      </x:c>
      <x:c r="M2445" s="4" t="str">
        <x:v>2025-09</x:v>
      </x:c>
      <x:c r="N2445" s="4" t="n">
        <x:f>IF(AND(I2445="Settled",ISNUMBER(K2445)),1,0)</x:f>
        <x:v>1</x:v>
      </x:c>
      <x:c r="O2445" s="4" t="n">
        <x:f>IF(N2445=1,IF(K2445&gt;Summary!$B$5,1,0),"")</x:f>
        <x:v>0</x:v>
      </x:c>
      <x:c r="P2445" s="12" t="n">
        <x:f>IF(AND(ISNUMBER(F2445),ISNUMBER(G2445),G2445&gt;0),F2445/G2445,"")</x:f>
        <x:v>0.28529570569446155</x:v>
      </x:c>
      <x:c r="Q2445" s="14" t="d">
        <x:v>2025-09-23T00:00:00.000Z</x:v>
      </x:c>
      <x:c r="R2445" t="str">
        <x:v>P00374</x:v>
      </x:c>
      <x:c r="S2445" t="str">
        <x:v>I02444</x:v>
      </x:c>
      <x:c r="T2445" t="str">
        <x:v>R04</x:v>
      </x:c>
      <x:c r="U2445" t="n">
        <x:v>0</x:v>
      </x:c>
      <x:c r="V2445" t="n">
        <x:v>0</x:v>
      </x:c>
    </x:row>
    <x:row r="2446" ht="20" customHeight="1">
      <x:c r="A2446" s="4" t="str">
        <x:v>C02445</x:v>
      </x:c>
      <x:c r="B2446" s="4" t="str">
        <x:v>Motor</x:v>
      </x:c>
      <x:c r="C2446" s="4" t="str">
        <x:v>West</x:v>
      </x:c>
      <x:c r="D2446" s="4" t="str">
        <x:v>Theft</x:v>
      </x:c>
      <x:c r="E2446" s="4" t="str">
        <x:v>Low</x:v>
      </x:c>
      <x:c r="F2446" s="10" t="n">
        <x:v>46468.67</x:v>
      </x:c>
      <x:c r="G2446" s="10" t="n">
        <x:v>6612.8</x:v>
      </x:c>
      <x:c r="H2446" s="11" t="n">
        <x:v>5</x:v>
      </x:c>
      <x:c r="I2446" s="11" t="str">
        <x:v>Pending</x:v>
      </x:c>
      <x:c r="J2446" s="11" t="n">
        <x:v>4</x:v>
      </x:c>
      <x:c r="K2446" s="11"/>
      <x:c r="L2446" s="11" t="n">
        <x:v>1</x:v>
      </x:c>
      <x:c r="M2446" s="4" t="str">
        <x:v>2025-01</x:v>
      </x:c>
      <x:c r="N2446" s="4" t="n">
        <x:f>IF(AND(I2446="Settled",ISNUMBER(K2446)),1,0)</x:f>
        <x:v>0</x:v>
      </x:c>
      <x:c r="O2446" s="4" t="str">
        <x:f>IF(N2446=1,IF(K2446&gt;Summary!$B$5,1,0),"")</x:f>
      </x:c>
      <x:c r="P2446" s="12" t="n">
        <x:f>IF(AND(ISNUMBER(F2446),ISNUMBER(G2446),G2446&gt;0),F2446/G2446,"")</x:f>
        <x:v>7.02707930075006</x:v>
      </x:c>
      <x:c r="Q2446" s="14" t="d">
        <x:v>2025-01-31T00:00:00.000Z</x:v>
      </x:c>
      <x:c r="R2446" t="str">
        <x:v>P00288</x:v>
      </x:c>
      <x:c r="S2446" t="str">
        <x:v>I02445</x:v>
      </x:c>
      <x:c r="T2446" t="str">
        <x:v>R03</x:v>
      </x:c>
      <x:c r="U2446" t="n">
        <x:v>0</x:v>
      </x:c>
      <x:c r="V2446" t="n">
        <x:v>0</x:v>
      </x:c>
    </x:row>
    <x:row r="2447" ht="20" customHeight="1">
      <x:c r="A2447" s="4" t="str">
        <x:v>C02446</x:v>
      </x:c>
      <x:c r="B2447" s="4" t="str">
        <x:v>Motor</x:v>
      </x:c>
      <x:c r="C2447" s="4" t="str">
        <x:v>West</x:v>
      </x:c>
      <x:c r="D2447" s="4" t="str">
        <x:v>Theft</x:v>
      </x:c>
      <x:c r="E2447" s="4" t="str">
        <x:v>Low</x:v>
      </x:c>
      <x:c r="F2447" s="10" t="n">
        <x:v>31375.48</x:v>
      </x:c>
      <x:c r="G2447" s="10" t="n">
        <x:v>17328.07</x:v>
      </x:c>
      <x:c r="H2447" s="11" t="n">
        <x:v>8</x:v>
      </x:c>
      <x:c r="I2447" s="11" t="str">
        <x:v>Pending</x:v>
      </x:c>
      <x:c r="J2447" s="11" t="n">
        <x:v>4</x:v>
      </x:c>
      <x:c r="K2447" s="11"/>
      <x:c r="L2447" s="11" t="n">
        <x:v>1</x:v>
      </x:c>
      <x:c r="M2447" s="4" t="str">
        <x:v>2025-12</x:v>
      </x:c>
      <x:c r="N2447" s="4" t="n">
        <x:f>IF(AND(I2447="Settled",ISNUMBER(K2447)),1,0)</x:f>
        <x:v>0</x:v>
      </x:c>
      <x:c r="O2447" s="4" t="str">
        <x:f>IF(N2447=1,IF(K2447&gt;Summary!$B$5,1,0),"")</x:f>
      </x:c>
      <x:c r="P2447" s="12" t="n">
        <x:f>IF(AND(ISNUMBER(F2447),ISNUMBER(G2447),G2447&gt;0),F2447/G2447,"")</x:f>
        <x:v>1.8106736641761028</x:v>
      </x:c>
      <x:c r="Q2447" s="14" t="d">
        <x:v>2025-12-29T00:00:00.000Z</x:v>
      </x:c>
      <x:c r="R2447" t="str">
        <x:v>P00525</x:v>
      </x:c>
      <x:c r="S2447" t="str">
        <x:v>I02446</x:v>
      </x:c>
      <x:c r="T2447" t="str">
        <x:v>R03</x:v>
      </x:c>
      <x:c r="U2447" t="n">
        <x:v>0</x:v>
      </x:c>
      <x:c r="V2447" t="n">
        <x:v>0</x:v>
      </x:c>
    </x:row>
    <x:row r="2448" ht="20" customHeight="1">
      <x:c r="A2448" s="4" t="str">
        <x:v>C02447</x:v>
      </x:c>
      <x:c r="B2448" s="4" t="str">
        <x:v>Motor</x:v>
      </x:c>
      <x:c r="C2448" s="4" t="str">
        <x:v>North</x:v>
      </x:c>
      <x:c r="D2448" s="4" t="str">
        <x:v>Collision</x:v>
      </x:c>
      <x:c r="E2448" s="4" t="str">
        <x:v>Medium</x:v>
      </x:c>
      <x:c r="F2448" s="10" t="n">
        <x:v>52243</x:v>
      </x:c>
      <x:c r="G2448" s="10" t="n">
        <x:v>14042.7</x:v>
      </x:c>
      <x:c r="H2448" s="11" t="n">
        <x:v>9</x:v>
      </x:c>
      <x:c r="I2448" s="11" t="str">
        <x:v>Settled</x:v>
      </x:c>
      <x:c r="J2448" s="11" t="n">
        <x:v>4</x:v>
      </x:c>
      <x:c r="K2448" s="11"/>
      <x:c r="L2448" s="11" t="n">
        <x:v>0</x:v>
      </x:c>
      <x:c r="M2448" s="4" t="str">
        <x:v>2025-08</x:v>
      </x:c>
      <x:c r="N2448" s="4" t="n">
        <x:f>IF(AND(I2448="Settled",ISNUMBER(K2448)),1,0)</x:f>
        <x:v>0</x:v>
      </x:c>
      <x:c r="O2448" s="4" t="str">
        <x:f>IF(N2448=1,IF(K2448&gt;Summary!$B$5,1,0),"")</x:f>
      </x:c>
      <x:c r="P2448" s="12" t="n">
        <x:f>IF(AND(ISNUMBER(F2448),ISNUMBER(G2448),G2448&gt;0),F2448/G2448,"")</x:f>
        <x:v>3.7202959544816876</x:v>
      </x:c>
      <x:c r="Q2448" s="14" t="d">
        <x:v>2025-08-10T00:00:00.000Z</x:v>
      </x:c>
      <x:c r="R2448" t="str">
        <x:v>P00959</x:v>
      </x:c>
      <x:c r="S2448" t="str">
        <x:v>I02447</x:v>
      </x:c>
      <x:c r="T2448" t="str">
        <x:v>R02</x:v>
      </x:c>
      <x:c r="U2448" t="n">
        <x:v>0</x:v>
      </x:c>
      <x:c r="V2448" t="n">
        <x:v>0</x:v>
      </x:c>
    </x:row>
    <x:row r="2449" ht="20" customHeight="1">
      <x:c r="A2449" s="4" t="str">
        <x:v>C02448</x:v>
      </x:c>
      <x:c r="B2449" s="4" t="str">
        <x:v>Property</x:v>
      </x:c>
      <x:c r="C2449" s="4" t="str">
        <x:v>South</x:v>
      </x:c>
      <x:c r="D2449" s="4" t="str">
        <x:v>Fire</x:v>
      </x:c>
      <x:c r="E2449" s="4" t="str">
        <x:v>Medium</x:v>
      </x:c>
      <x:c r="F2449" s="10" t="n">
        <x:v>161143.16</x:v>
      </x:c>
      <x:c r="G2449" s="10" t="n">
        <x:v>14452.13</x:v>
      </x:c>
      <x:c r="H2449" s="11" t="n">
        <x:v>4</x:v>
      </x:c>
      <x:c r="I2449" s="11" t="str">
        <x:v>Settled</x:v>
      </x:c>
      <x:c r="J2449" s="11" t="n">
        <x:v>5</x:v>
      </x:c>
      <x:c r="K2449" s="11" t="n">
        <x:v>30</x:v>
      </x:c>
      <x:c r="L2449" s="11" t="n">
        <x:v>1</x:v>
      </x:c>
      <x:c r="M2449" s="4" t="str">
        <x:v>2025-08</x:v>
      </x:c>
      <x:c r="N2449" s="4" t="n">
        <x:f>IF(AND(I2449="Settled",ISNUMBER(K2449)),1,0)</x:f>
        <x:v>1</x:v>
      </x:c>
      <x:c r="O2449" s="4" t="n">
        <x:f>IF(N2449=1,IF(K2449&gt;Summary!$B$5,1,0),"")</x:f>
        <x:v>0</x:v>
      </x:c>
      <x:c r="P2449" s="12" t="n">
        <x:f>IF(AND(ISNUMBER(F2449),ISNUMBER(G2449),G2449&gt;0),F2449/G2449,"")</x:f>
        <x:v>11.150132195046682</x:v>
      </x:c>
      <x:c r="Q2449" s="14" t="d">
        <x:v>2025-08-14T00:00:00.000Z</x:v>
      </x:c>
      <x:c r="R2449" t="str">
        <x:v>P00345</x:v>
      </x:c>
      <x:c r="S2449" t="str">
        <x:v>I02448</x:v>
      </x:c>
      <x:c r="T2449" t="str">
        <x:v>R01</x:v>
      </x:c>
      <x:c r="U2449" t="n">
        <x:v>0</x:v>
      </x:c>
      <x:c r="V2449" t="n">
        <x:v>0</x:v>
      </x:c>
    </x:row>
    <x:row r="2450" ht="20" customHeight="1">
      <x:c r="A2450" s="4" t="str">
        <x:v>C02449</x:v>
      </x:c>
      <x:c r="B2450" s="4" t="str">
        <x:v>Motor</x:v>
      </x:c>
      <x:c r="C2450" s="4" t="str">
        <x:v>South</x:v>
      </x:c>
      <x:c r="D2450" s="4" t="str">
        <x:v>Collision</x:v>
      </x:c>
      <x:c r="E2450" s="4" t="str">
        <x:v>Low</x:v>
      </x:c>
      <x:c r="F2450" s="10" t="n">
        <x:v>34230.96</x:v>
      </x:c>
      <x:c r="G2450" s="10" t="n">
        <x:v>14021.35</x:v>
      </x:c>
      <x:c r="H2450" s="11" t="n">
        <x:v>10</x:v>
      </x:c>
      <x:c r="I2450" s="11" t="str">
        <x:v>Pending</x:v>
      </x:c>
      <x:c r="J2450" s="11" t="n">
        <x:v>3</x:v>
      </x:c>
      <x:c r="K2450" s="11"/>
      <x:c r="L2450" s="11" t="n">
        <x:v>0</x:v>
      </x:c>
      <x:c r="M2450" s="4" t="str">
        <x:v>2025-11</x:v>
      </x:c>
      <x:c r="N2450" s="4" t="n">
        <x:f>IF(AND(I2450="Settled",ISNUMBER(K2450)),1,0)</x:f>
        <x:v>0</x:v>
      </x:c>
      <x:c r="O2450" s="4" t="str">
        <x:f>IF(N2450=1,IF(K2450&gt;Summary!$B$5,1,0),"")</x:f>
      </x:c>
      <x:c r="P2450" s="12" t="n">
        <x:f>IF(AND(ISNUMBER(F2450),ISNUMBER(G2450),G2450&gt;0),F2450/G2450,"")</x:f>
        <x:v>2.4413455195113167</x:v>
      </x:c>
      <x:c r="Q2450" s="14" t="d">
        <x:v>2025-11-19T00:00:00.000Z</x:v>
      </x:c>
      <x:c r="R2450" t="str">
        <x:v>P00353</x:v>
      </x:c>
      <x:c r="S2450" t="str">
        <x:v>I02449</x:v>
      </x:c>
      <x:c r="T2450" t="str">
        <x:v>R01</x:v>
      </x:c>
      <x:c r="U2450" t="n">
        <x:v>0</x:v>
      </x:c>
      <x:c r="V2450" t="n">
        <x:v>0</x:v>
      </x:c>
    </x:row>
    <x:row r="2451" ht="20" customHeight="1">
      <x:c r="A2451" s="4" t="str">
        <x:v>C02450</x:v>
      </x:c>
      <x:c r="B2451" s="4" t="str">
        <x:v>Property</x:v>
      </x:c>
      <x:c r="C2451" s="4" t="str">
        <x:v>West</x:v>
      </x:c>
      <x:c r="D2451" s="4" t="str">
        <x:v>Flood</x:v>
      </x:c>
      <x:c r="E2451" s="4" t="str">
        <x:v>Medium</x:v>
      </x:c>
      <x:c r="F2451" s="10" t="n">
        <x:v>142832.23</x:v>
      </x:c>
      <x:c r="G2451" s="10" t="n">
        <x:v>11500.06</x:v>
      </x:c>
      <x:c r="H2451" s="11" t="n">
        <x:v>7</x:v>
      </x:c>
      <x:c r="I2451" s="11" t="str">
        <x:v>Settled</x:v>
      </x:c>
      <x:c r="J2451" s="11" t="n">
        <x:v>3</x:v>
      </x:c>
      <x:c r="K2451" s="11" t="n">
        <x:v>12</x:v>
      </x:c>
      <x:c r="L2451" s="11" t="n">
        <x:v>0</x:v>
      </x:c>
      <x:c r="M2451" s="4" t="str">
        <x:v>2025-06</x:v>
      </x:c>
      <x:c r="N2451" s="4" t="n">
        <x:f>IF(AND(I2451="Settled",ISNUMBER(K2451)),1,0)</x:f>
        <x:v>1</x:v>
      </x:c>
      <x:c r="O2451" s="4" t="n">
        <x:f>IF(N2451=1,IF(K2451&gt;Summary!$B$5,1,0),"")</x:f>
        <x:v>0</x:v>
      </x:c>
      <x:c r="P2451" s="12" t="n">
        <x:f>IF(AND(ISNUMBER(F2451),ISNUMBER(G2451),G2451&gt;0),F2451/G2451,"")</x:f>
        <x:v>12.42012911236985</x:v>
      </x:c>
      <x:c r="Q2451" s="14" t="d">
        <x:v>2025-06-29T00:00:00.000Z</x:v>
      </x:c>
      <x:c r="R2451" t="str">
        <x:v>P00180</x:v>
      </x:c>
      <x:c r="S2451" t="str">
        <x:v>I02450</x:v>
      </x:c>
      <x:c r="T2451" t="str">
        <x:v>R03</x:v>
      </x:c>
      <x:c r="U2451" t="n">
        <x:v>0</x:v>
      </x:c>
      <x:c r="V2451" t="n">
        <x:v>0</x:v>
      </x:c>
    </x:row>
    <x:row r="2452" ht="20" customHeight="1">
      <x:c r="A2452" s="4" t="str">
        <x:v>C02451</x:v>
      </x:c>
      <x:c r="B2452" s="4" t="str">
        <x:v>Property</x:v>
      </x:c>
      <x:c r="C2452" s="4" t="str">
        <x:v>West</x:v>
      </x:c>
      <x:c r="D2452" s="4" t="str">
        <x:v>Water Damage</x:v>
      </x:c>
      <x:c r="E2452" s="4" t="str">
        <x:v>Low</x:v>
      </x:c>
      <x:c r="F2452" s="10" t="n">
        <x:v>21688.88</x:v>
      </x:c>
      <x:c r="G2452" s="10" t="n">
        <x:v>14519.27</x:v>
      </x:c>
      <x:c r="H2452" s="11" t="n">
        <x:v>5</x:v>
      </x:c>
      <x:c r="I2452" s="11" t="str">
        <x:v>Settled</x:v>
      </x:c>
      <x:c r="J2452" s="11" t="n">
        <x:v>2</x:v>
      </x:c>
      <x:c r="K2452" s="11" t="n">
        <x:v>16</x:v>
      </x:c>
      <x:c r="L2452" s="11" t="n">
        <x:v>0</x:v>
      </x:c>
      <x:c r="M2452" s="4" t="str">
        <x:v>2025-01</x:v>
      </x:c>
      <x:c r="N2452" s="4" t="n">
        <x:f>IF(AND(I2452="Settled",ISNUMBER(K2452)),1,0)</x:f>
        <x:v>1</x:v>
      </x:c>
      <x:c r="O2452" s="4" t="n">
        <x:f>IF(N2452=1,IF(K2452&gt;Summary!$B$5,1,0),"")</x:f>
        <x:v>0</x:v>
      </x:c>
      <x:c r="P2452" s="12" t="n">
        <x:f>IF(AND(ISNUMBER(F2452),ISNUMBER(G2452),G2452&gt;0),F2452/G2452,"")</x:f>
        <x:v>1.4937996194023528</x:v>
      </x:c>
      <x:c r="Q2452" s="14" t="d">
        <x:v>2025-01-12T00:00:00.000Z</x:v>
      </x:c>
      <x:c r="R2452" t="str">
        <x:v>P00532</x:v>
      </x:c>
      <x:c r="S2452" t="str">
        <x:v>I02451</x:v>
      </x:c>
      <x:c r="T2452" t="str">
        <x:v>R03</x:v>
      </x:c>
      <x:c r="U2452" t="n">
        <x:v>0</x:v>
      </x:c>
      <x:c r="V2452" t="n">
        <x:v>0</x:v>
      </x:c>
    </x:row>
    <x:row r="2453" ht="20" customHeight="1">
      <x:c r="A2453" s="4" t="str">
        <x:v>C02452</x:v>
      </x:c>
      <x:c r="B2453" s="4" t="str">
        <x:v>Motor</x:v>
      </x:c>
      <x:c r="C2453" s="4" t="str">
        <x:v>South</x:v>
      </x:c>
      <x:c r="D2453" s="4" t="str">
        <x:v>Collision</x:v>
      </x:c>
      <x:c r="E2453" s="4" t="str">
        <x:v>Unknown</x:v>
      </x:c>
      <x:c r="F2453" s="10" t="n">
        <x:v>94826.13</x:v>
      </x:c>
      <x:c r="G2453" s="10" t="n">
        <x:v>11687.73</x:v>
      </x:c>
      <x:c r="H2453" s="11" t="n">
        <x:v>6</x:v>
      </x:c>
      <x:c r="I2453" s="11" t="str">
        <x:v>Settled</x:v>
      </x:c>
      <x:c r="J2453" s="11" t="n">
        <x:v>6</x:v>
      </x:c>
      <x:c r="K2453" s="11" t="n">
        <x:v>38</x:v>
      </x:c>
      <x:c r="L2453" s="11" t="n">
        <x:v>1</x:v>
      </x:c>
      <x:c r="M2453" s="4" t="str">
        <x:v>2025-02</x:v>
      </x:c>
      <x:c r="N2453" s="4" t="n">
        <x:f>IF(AND(I2453="Settled",ISNUMBER(K2453)),1,0)</x:f>
        <x:v>1</x:v>
      </x:c>
      <x:c r="O2453" s="4" t="n">
        <x:f>IF(N2453=1,IF(K2453&gt;Summary!$B$5,1,0),"")</x:f>
        <x:v>1</x:v>
      </x:c>
      <x:c r="P2453" s="12" t="n">
        <x:f>IF(AND(ISNUMBER(F2453),ISNUMBER(G2453),G2453&gt;0),F2453/G2453,"")</x:f>
        <x:v>8.113306005528877</x:v>
      </x:c>
      <x:c r="Q2453" s="14" t="d">
        <x:v>2025-02-18T00:00:00.000Z</x:v>
      </x:c>
      <x:c r="R2453" t="str">
        <x:v>P00348</x:v>
      </x:c>
      <x:c r="S2453" t="str">
        <x:v>I02452</x:v>
      </x:c>
      <x:c r="T2453" t="str">
        <x:v>R01</x:v>
      </x:c>
      <x:c r="U2453" t="n">
        <x:v>0</x:v>
      </x:c>
      <x:c r="V2453" t="n">
        <x:v>0</x:v>
      </x:c>
    </x:row>
    <x:row r="2454" ht="20" customHeight="1">
      <x:c r="A2454" s="4" t="str">
        <x:v>C02453</x:v>
      </x:c>
      <x:c r="B2454" s="4" t="str">
        <x:v>Motor</x:v>
      </x:c>
      <x:c r="C2454" s="4" t="str">
        <x:v>East</x:v>
      </x:c>
      <x:c r="D2454" s="4" t="str">
        <x:v>Glass Damage</x:v>
      </x:c>
      <x:c r="E2454" s="4" t="str">
        <x:v>High</x:v>
      </x:c>
      <x:c r="F2454" s="10" t="n">
        <x:v>24754.8</x:v>
      </x:c>
      <x:c r="G2454" s="10" t="n">
        <x:v>9418.22</x:v>
      </x:c>
      <x:c r="H2454" s="11" t="n">
        <x:v>2</x:v>
      </x:c>
      <x:c r="I2454" s="11" t="str">
        <x:v>Settled</x:v>
      </x:c>
      <x:c r="J2454" s="11" t="n">
        <x:v>4</x:v>
      </x:c>
      <x:c r="K2454" s="11" t="n">
        <x:v>29</x:v>
      </x:c>
      <x:c r="L2454" s="11" t="n">
        <x:v>1</x:v>
      </x:c>
      <x:c r="M2454" s="4" t="str">
        <x:v>2025-12</x:v>
      </x:c>
      <x:c r="N2454" s="4" t="n">
        <x:f>IF(AND(I2454="Settled",ISNUMBER(K2454)),1,0)</x:f>
        <x:v>1</x:v>
      </x:c>
      <x:c r="O2454" s="4" t="n">
        <x:f>IF(N2454=1,IF(K2454&gt;Summary!$B$5,1,0),"")</x:f>
        <x:v>0</x:v>
      </x:c>
      <x:c r="P2454" s="12" t="n">
        <x:f>IF(AND(ISNUMBER(F2454),ISNUMBER(G2454),G2454&gt;0),F2454/G2454,"")</x:f>
        <x:v>2.6283947497510147</x:v>
      </x:c>
      <x:c r="Q2454" s="14" t="d">
        <x:v>2025-12-12T00:00:00.000Z</x:v>
      </x:c>
      <x:c r="R2454" t="str">
        <x:v>P01330</x:v>
      </x:c>
      <x:c r="S2454" t="str">
        <x:v>I02453</x:v>
      </x:c>
      <x:c r="T2454" t="str">
        <x:v>R04</x:v>
      </x:c>
      <x:c r="U2454" t="n">
        <x:v>0</x:v>
      </x:c>
      <x:c r="V2454" t="n">
        <x:v>0</x:v>
      </x:c>
    </x:row>
    <x:row r="2455" ht="20" customHeight="1">
      <x:c r="A2455" s="4" t="str">
        <x:v>C02454</x:v>
      </x:c>
      <x:c r="B2455" s="4" t="str">
        <x:v>Motor</x:v>
      </x:c>
      <x:c r="C2455" s="4" t="str">
        <x:v>East</x:v>
      </x:c>
      <x:c r="D2455" s="4" t="str">
        <x:v>Collision</x:v>
      </x:c>
      <x:c r="E2455" s="4" t="str">
        <x:v>Medium</x:v>
      </x:c>
      <x:c r="F2455" s="10" t="n">
        <x:v>46780.25</x:v>
      </x:c>
      <x:c r="G2455" s="10" t="n">
        <x:v>15257.62</x:v>
      </x:c>
      <x:c r="H2455" s="11" t="n">
        <x:v>4</x:v>
      </x:c>
      <x:c r="I2455" s="11" t="str">
        <x:v>Settled</x:v>
      </x:c>
      <x:c r="J2455" s="11" t="n">
        <x:v>3</x:v>
      </x:c>
      <x:c r="K2455" s="11" t="n">
        <x:v>20</x:v>
      </x:c>
      <x:c r="L2455" s="11" t="n">
        <x:v>0</x:v>
      </x:c>
      <x:c r="M2455" s="4" t="str">
        <x:v>2025-12</x:v>
      </x:c>
      <x:c r="N2455" s="4" t="n">
        <x:f>IF(AND(I2455="Settled",ISNUMBER(K2455)),1,0)</x:f>
        <x:v>1</x:v>
      </x:c>
      <x:c r="O2455" s="4" t="n">
        <x:f>IF(N2455=1,IF(K2455&gt;Summary!$B$5,1,0),"")</x:f>
        <x:v>0</x:v>
      </x:c>
      <x:c r="P2455" s="12" t="n">
        <x:f>IF(AND(ISNUMBER(F2455),ISNUMBER(G2455),G2455&gt;0),F2455/G2455,"")</x:f>
        <x:v>3.0660253696185906</x:v>
      </x:c>
      <x:c r="Q2455" s="14" t="d">
        <x:v>2025-12-27T00:00:00.000Z</x:v>
      </x:c>
      <x:c r="R2455" t="str">
        <x:v>P01450</x:v>
      </x:c>
      <x:c r="S2455" t="str">
        <x:v>I02454</x:v>
      </x:c>
      <x:c r="T2455" t="str">
        <x:v>R04</x:v>
      </x:c>
      <x:c r="U2455" t="n">
        <x:v>0</x:v>
      </x:c>
      <x:c r="V2455" t="n">
        <x:v>0</x:v>
      </x:c>
    </x:row>
    <x:row r="2456" ht="20" customHeight="1">
      <x:c r="A2456" s="4" t="str">
        <x:v>C02455</x:v>
      </x:c>
      <x:c r="B2456" s="4" t="str">
        <x:v>Motor</x:v>
      </x:c>
      <x:c r="C2456" s="4" t="str">
        <x:v>North</x:v>
      </x:c>
      <x:c r="D2456" s="4" t="str">
        <x:v>Collision</x:v>
      </x:c>
      <x:c r="E2456" s="4" t="str">
        <x:v>Medium</x:v>
      </x:c>
      <x:c r="F2456" s="10" t="n">
        <x:v>44599.31</x:v>
      </x:c>
      <x:c r="G2456" s="10" t="n">
        <x:v>7472.35</x:v>
      </x:c>
      <x:c r="H2456" s="11" t="n">
        <x:v>10</x:v>
      </x:c>
      <x:c r="I2456" s="11" t="str">
        <x:v>Settled</x:v>
      </x:c>
      <x:c r="J2456" s="11" t="n">
        <x:v>4</x:v>
      </x:c>
      <x:c r="K2456" s="11" t="n">
        <x:v>26</x:v>
      </x:c>
      <x:c r="L2456" s="11" t="n">
        <x:v>0</x:v>
      </x:c>
      <x:c r="M2456" s="4" t="str">
        <x:v>2025-01</x:v>
      </x:c>
      <x:c r="N2456" s="4" t="n">
        <x:f>IF(AND(I2456="Settled",ISNUMBER(K2456)),1,0)</x:f>
        <x:v>1</x:v>
      </x:c>
      <x:c r="O2456" s="4" t="n">
        <x:f>IF(N2456=1,IF(K2456&gt;Summary!$B$5,1,0),"")</x:f>
        <x:v>0</x:v>
      </x:c>
      <x:c r="P2456" s="12" t="n">
        <x:f>IF(AND(ISNUMBER(F2456),ISNUMBER(G2456),G2456&gt;0),F2456/G2456,"")</x:f>
        <x:v>5.968578827276559</x:v>
      </x:c>
      <x:c r="Q2456" s="14" t="d">
        <x:v>2025-01-31T00:00:00.000Z</x:v>
      </x:c>
      <x:c r="R2456" t="str">
        <x:v>P00593</x:v>
      </x:c>
      <x:c r="S2456" t="str">
        <x:v>I02455</x:v>
      </x:c>
      <x:c r="T2456" t="str">
        <x:v>R02</x:v>
      </x:c>
      <x:c r="U2456" t="n">
        <x:v>0</x:v>
      </x:c>
      <x:c r="V2456" t="n">
        <x:v>0</x:v>
      </x:c>
    </x:row>
    <x:row r="2457" ht="20" customHeight="1">
      <x:c r="A2457" s="4" t="str">
        <x:v>C02456</x:v>
      </x:c>
      <x:c r="B2457" s="4" t="str">
        <x:v>Property</x:v>
      </x:c>
      <x:c r="C2457" s="4" t="str">
        <x:v>West</x:v>
      </x:c>
      <x:c r="D2457" s="4" t="str">
        <x:v>Flood</x:v>
      </x:c>
      <x:c r="E2457" s="4" t="str">
        <x:v>Low</x:v>
      </x:c>
      <x:c r="F2457" s="10" t="n">
        <x:v>37696.51</x:v>
      </x:c>
      <x:c r="G2457" s="10" t="n">
        <x:v>8869.77</x:v>
      </x:c>
      <x:c r="H2457" s="11" t="n">
        <x:v>9</x:v>
      </x:c>
      <x:c r="I2457" s="11" t="str">
        <x:v>Pending</x:v>
      </x:c>
      <x:c r="J2457" s="11" t="n">
        <x:v>4</x:v>
      </x:c>
      <x:c r="K2457" s="11"/>
      <x:c r="L2457" s="11" t="n">
        <x:v>0</x:v>
      </x:c>
      <x:c r="M2457" s="4" t="str">
        <x:v>2025-09</x:v>
      </x:c>
      <x:c r="N2457" s="4" t="n">
        <x:f>IF(AND(I2457="Settled",ISNUMBER(K2457)),1,0)</x:f>
        <x:v>0</x:v>
      </x:c>
      <x:c r="O2457" s="4" t="str">
        <x:f>IF(N2457=1,IF(K2457&gt;Summary!$B$5,1,0),"")</x:f>
      </x:c>
      <x:c r="P2457" s="12" t="n">
        <x:f>IF(AND(ISNUMBER(F2457),ISNUMBER(G2457),G2457&gt;0),F2457/G2457,"")</x:f>
        <x:v>4.249998590718812</x:v>
      </x:c>
      <x:c r="Q2457" s="14" t="d">
        <x:v>2025-09-08T00:00:00.000Z</x:v>
      </x:c>
      <x:c r="R2457" t="str">
        <x:v>P00137</x:v>
      </x:c>
      <x:c r="S2457" t="str">
        <x:v>I02456</x:v>
      </x:c>
      <x:c r="T2457" t="str">
        <x:v>R03</x:v>
      </x:c>
      <x:c r="U2457" t="n">
        <x:v>0</x:v>
      </x:c>
      <x:c r="V2457" t="n">
        <x:v>0</x:v>
      </x:c>
    </x:row>
    <x:row r="2458" ht="20" customHeight="1">
      <x:c r="A2458" s="4" t="str">
        <x:v>C02457</x:v>
      </x:c>
      <x:c r="B2458" s="4" t="str">
        <x:v>Motor</x:v>
      </x:c>
      <x:c r="C2458" s="4" t="str">
        <x:v>East</x:v>
      </x:c>
      <x:c r="D2458" s="4" t="str">
        <x:v>Theft</x:v>
      </x:c>
      <x:c r="E2458" s="4" t="str">
        <x:v>High</x:v>
      </x:c>
      <x:c r="F2458" s="10" t="n">
        <x:v>256234.87</x:v>
      </x:c>
      <x:c r="G2458" s="10" t="n">
        <x:v>11987.68</x:v>
      </x:c>
      <x:c r="H2458" s="11" t="n">
        <x:v>8</x:v>
      </x:c>
      <x:c r="I2458" s="11" t="str">
        <x:v>Settled</x:v>
      </x:c>
      <x:c r="J2458" s="11" t="n">
        <x:v>5</x:v>
      </x:c>
      <x:c r="K2458" s="11" t="n">
        <x:v>46</x:v>
      </x:c>
      <x:c r="L2458" s="11" t="n">
        <x:v>1</x:v>
      </x:c>
      <x:c r="M2458" s="4" t="str">
        <x:v>2025-08</x:v>
      </x:c>
      <x:c r="N2458" s="4" t="n">
        <x:f>IF(AND(I2458="Settled",ISNUMBER(K2458)),1,0)</x:f>
        <x:v>1</x:v>
      </x:c>
      <x:c r="O2458" s="4" t="n">
        <x:f>IF(N2458=1,IF(K2458&gt;Summary!$B$5,1,0),"")</x:f>
        <x:v>1</x:v>
      </x:c>
      <x:c r="P2458" s="12" t="n">
        <x:f>IF(AND(ISNUMBER(F2458),ISNUMBER(G2458),G2458&gt;0),F2458/G2458,"")</x:f>
        <x:v>21.374850680031496</x:v>
      </x:c>
      <x:c r="Q2458" s="14" t="d">
        <x:v>2025-08-30T00:00:00.000Z</x:v>
      </x:c>
      <x:c r="R2458" t="str">
        <x:v>P00140</x:v>
      </x:c>
      <x:c r="S2458" t="str">
        <x:v>I02457</x:v>
      </x:c>
      <x:c r="T2458" t="str">
        <x:v>R04</x:v>
      </x:c>
      <x:c r="U2458" t="n">
        <x:v>0</x:v>
      </x:c>
      <x:c r="V2458" t="n">
        <x:v>0</x:v>
      </x:c>
    </x:row>
    <x:row r="2459" ht="20" customHeight="1">
      <x:c r="A2459" s="4" t="str">
        <x:v>C02458</x:v>
      </x:c>
      <x:c r="B2459" s="4" t="str">
        <x:v>Property</x:v>
      </x:c>
      <x:c r="C2459" s="4" t="str">
        <x:v>South</x:v>
      </x:c>
      <x:c r="D2459" s="4" t="str">
        <x:v>Flood</x:v>
      </x:c>
      <x:c r="E2459" s="4" t="str">
        <x:v>Medium</x:v>
      </x:c>
      <x:c r="F2459" s="10" t="n">
        <x:v>188607.89</x:v>
      </x:c>
      <x:c r="G2459" s="10" t="n">
        <x:v>7245.92</x:v>
      </x:c>
      <x:c r="H2459" s="11" t="n">
        <x:v>2</x:v>
      </x:c>
      <x:c r="I2459" s="11" t="str">
        <x:v>Settled</x:v>
      </x:c>
      <x:c r="J2459" s="11" t="n">
        <x:v>4</x:v>
      </x:c>
      <x:c r="K2459" s="11" t="n">
        <x:v>10</x:v>
      </x:c>
      <x:c r="L2459" s="11" t="n">
        <x:v>0</x:v>
      </x:c>
      <x:c r="M2459" s="4" t="str">
        <x:v>2025-03</x:v>
      </x:c>
      <x:c r="N2459" s="4" t="n">
        <x:f>IF(AND(I2459="Settled",ISNUMBER(K2459)),1,0)</x:f>
        <x:v>1</x:v>
      </x:c>
      <x:c r="O2459" s="4" t="n">
        <x:f>IF(N2459=1,IF(K2459&gt;Summary!$B$5,1,0),"")</x:f>
        <x:v>0</x:v>
      </x:c>
      <x:c r="P2459" s="12" t="n">
        <x:f>IF(AND(ISNUMBER(F2459),ISNUMBER(G2459),G2459&gt;0),F2459/G2459,"")</x:f>
        <x:v>26.029529721553647</x:v>
      </x:c>
      <x:c r="Q2459" s="14" t="d">
        <x:v>2025-03-02T00:00:00.000Z</x:v>
      </x:c>
      <x:c r="R2459" t="str">
        <x:v>P00520</x:v>
      </x:c>
      <x:c r="S2459" t="str">
        <x:v>I02458</x:v>
      </x:c>
      <x:c r="T2459" t="str">
        <x:v>R01</x:v>
      </x:c>
      <x:c r="U2459" t="n">
        <x:v>0</x:v>
      </x:c>
      <x:c r="V2459" t="n">
        <x:v>0</x:v>
      </x:c>
    </x:row>
    <x:row r="2460" ht="20" customHeight="1">
      <x:c r="A2460" s="4" t="str">
        <x:v>C02459</x:v>
      </x:c>
      <x:c r="B2460" s="4" t="str">
        <x:v>Motor</x:v>
      </x:c>
      <x:c r="C2460" s="4" t="str">
        <x:v>North</x:v>
      </x:c>
      <x:c r="D2460" s="4" t="str">
        <x:v>Theft</x:v>
      </x:c>
      <x:c r="E2460" s="4" t="str">
        <x:v>Low</x:v>
      </x:c>
      <x:c r="F2460" s="10" t="n">
        <x:v>84145.21</x:v>
      </x:c>
      <x:c r="G2460" s="10" t="n">
        <x:v>7328.24</x:v>
      </x:c>
      <x:c r="H2460" s="11" t="n">
        <x:v>1</x:v>
      </x:c>
      <x:c r="I2460" s="11" t="str">
        <x:v>Settled</x:v>
      </x:c>
      <x:c r="J2460" s="11" t="n">
        <x:v>4</x:v>
      </x:c>
      <x:c r="K2460" s="11" t="n">
        <x:v>19</x:v>
      </x:c>
      <x:c r="L2460" s="11" t="n">
        <x:v>1</x:v>
      </x:c>
      <x:c r="M2460" s="4" t="str">
        <x:v>2025-10</x:v>
      </x:c>
      <x:c r="N2460" s="4" t="n">
        <x:f>IF(AND(I2460="Settled",ISNUMBER(K2460)),1,0)</x:f>
        <x:v>1</x:v>
      </x:c>
      <x:c r="O2460" s="4" t="n">
        <x:f>IF(N2460=1,IF(K2460&gt;Summary!$B$5,1,0),"")</x:f>
        <x:v>0</x:v>
      </x:c>
      <x:c r="P2460" s="12" t="n">
        <x:f>IF(AND(ISNUMBER(F2460),ISNUMBER(G2460),G2460&gt;0),F2460/G2460,"")</x:f>
        <x:v>11.482321812604392</x:v>
      </x:c>
      <x:c r="Q2460" s="14" t="d">
        <x:v>2025-10-15T00:00:00.000Z</x:v>
      </x:c>
      <x:c r="R2460" t="str">
        <x:v>P00742</x:v>
      </x:c>
      <x:c r="S2460" t="str">
        <x:v>I02459</x:v>
      </x:c>
      <x:c r="T2460" t="str">
        <x:v>R02</x:v>
      </x:c>
      <x:c r="U2460" t="n">
        <x:v>0</x:v>
      </x:c>
      <x:c r="V2460" t="n">
        <x:v>0</x:v>
      </x:c>
    </x:row>
    <x:row r="2461" ht="20" customHeight="1">
      <x:c r="A2461" s="4" t="str">
        <x:v>C02460</x:v>
      </x:c>
      <x:c r="B2461" s="4" t="str">
        <x:v>Property</x:v>
      </x:c>
      <x:c r="C2461" s="4" t="str">
        <x:v>South</x:v>
      </x:c>
      <x:c r="D2461" s="4" t="str">
        <x:v>Flood</x:v>
      </x:c>
      <x:c r="E2461" s="4" t="str">
        <x:v>High</x:v>
      </x:c>
      <x:c r="F2461" s="10" t="n">
        <x:v>196156.07</x:v>
      </x:c>
      <x:c r="G2461" s="10" t="n">
        <x:v>5211.52</x:v>
      </x:c>
      <x:c r="H2461" s="11" t="n">
        <x:v>5</x:v>
      </x:c>
      <x:c r="I2461" s="11" t="str">
        <x:v>Settled</x:v>
      </x:c>
      <x:c r="J2461" s="11" t="n">
        <x:v>4</x:v>
      </x:c>
      <x:c r="K2461" s="11" t="n">
        <x:v>35</x:v>
      </x:c>
      <x:c r="L2461" s="11" t="n">
        <x:v>1</x:v>
      </x:c>
      <x:c r="M2461" s="4" t="str">
        <x:v>2025-06</x:v>
      </x:c>
      <x:c r="N2461" s="4" t="n">
        <x:f>IF(AND(I2461="Settled",ISNUMBER(K2461)),1,0)</x:f>
        <x:v>1</x:v>
      </x:c>
      <x:c r="O2461" s="4" t="n">
        <x:f>IF(N2461=1,IF(K2461&gt;Summary!$B$5,1,0),"")</x:f>
        <x:v>1</x:v>
      </x:c>
      <x:c r="P2461" s="12" t="n">
        <x:f>IF(AND(ISNUMBER(F2461),ISNUMBER(G2461),G2461&gt;0),F2461/G2461,"")</x:f>
        <x:v>37.63893643313275</x:v>
      </x:c>
      <x:c r="Q2461" s="14" t="d">
        <x:v>2025-06-17T00:00:00.000Z</x:v>
      </x:c>
      <x:c r="R2461" t="str">
        <x:v>P00846</x:v>
      </x:c>
      <x:c r="S2461" t="str">
        <x:v>I02460</x:v>
      </x:c>
      <x:c r="T2461" t="str">
        <x:v>R01</x:v>
      </x:c>
      <x:c r="U2461" t="n">
        <x:v>0</x:v>
      </x:c>
      <x:c r="V2461" t="n">
        <x:v>0</x:v>
      </x:c>
    </x:row>
    <x:row r="2462" ht="20" customHeight="1">
      <x:c r="A2462" s="4" t="str">
        <x:v>C02461</x:v>
      </x:c>
      <x:c r="B2462" s="4" t="str">
        <x:v>Motor</x:v>
      </x:c>
      <x:c r="C2462" s="4" t="str">
        <x:v>North</x:v>
      </x:c>
      <x:c r="D2462" s="4" t="str">
        <x:v>Collision</x:v>
      </x:c>
      <x:c r="E2462" s="4" t="str">
        <x:v>Low</x:v>
      </x:c>
      <x:c r="F2462" s="10" t="n">
        <x:v>28444.66</x:v>
      </x:c>
      <x:c r="G2462" s="10" t="n">
        <x:v>14723.49</x:v>
      </x:c>
      <x:c r="H2462" s="11" t="n">
        <x:v>2</x:v>
      </x:c>
      <x:c r="I2462" s="11" t="str">
        <x:v>Settled</x:v>
      </x:c>
      <x:c r="J2462" s="11" t="n">
        <x:v>3</x:v>
      </x:c>
      <x:c r="K2462" s="11" t="n">
        <x:v>12</x:v>
      </x:c>
      <x:c r="L2462" s="11" t="n">
        <x:v>0</x:v>
      </x:c>
      <x:c r="M2462" s="4" t="str">
        <x:v>2025-03</x:v>
      </x:c>
      <x:c r="N2462" s="4" t="n">
        <x:f>IF(AND(I2462="Settled",ISNUMBER(K2462)),1,0)</x:f>
        <x:v>1</x:v>
      </x:c>
      <x:c r="O2462" s="4" t="n">
        <x:f>IF(N2462=1,IF(K2462&gt;Summary!$B$5,1,0),"")</x:f>
        <x:v>0</x:v>
      </x:c>
      <x:c r="P2462" s="12" t="n">
        <x:f>IF(AND(ISNUMBER(F2462),ISNUMBER(G2462),G2462&gt;0),F2462/G2462,"")</x:f>
        <x:v>1.9319237490567793</x:v>
      </x:c>
      <x:c r="Q2462" s="14" t="d">
        <x:v>2025-03-26T00:00:00.000Z</x:v>
      </x:c>
      <x:c r="R2462" t="str">
        <x:v>P00487</x:v>
      </x:c>
      <x:c r="S2462" t="str">
        <x:v>I02461</x:v>
      </x:c>
      <x:c r="T2462" t="str">
        <x:v>R02</x:v>
      </x:c>
      <x:c r="U2462" t="n">
        <x:v>0</x:v>
      </x:c>
      <x:c r="V2462" t="n">
        <x:v>0</x:v>
      </x:c>
    </x:row>
    <x:row r="2463" ht="20" customHeight="1">
      <x:c r="A2463" s="4" t="str">
        <x:v>C02462</x:v>
      </x:c>
      <x:c r="B2463" s="4" t="str">
        <x:v>Motor</x:v>
      </x:c>
      <x:c r="C2463" s="4" t="str">
        <x:v>Central</x:v>
      </x:c>
      <x:c r="D2463" s="4" t="str">
        <x:v>Collision</x:v>
      </x:c>
      <x:c r="E2463" s="4" t="str">
        <x:v>Medium</x:v>
      </x:c>
      <x:c r="F2463" s="10" t="n">
        <x:v>16097.94</x:v>
      </x:c>
      <x:c r="G2463" s="10" t="n">
        <x:v>8641.25</x:v>
      </x:c>
      <x:c r="H2463" s="11" t="n">
        <x:v>6</x:v>
      </x:c>
      <x:c r="I2463" s="11" t="str">
        <x:v>Settled</x:v>
      </x:c>
      <x:c r="J2463" s="11" t="n">
        <x:v>2</x:v>
      </x:c>
      <x:c r="K2463" s="11" t="n">
        <x:v>11</x:v>
      </x:c>
      <x:c r="L2463" s="11" t="n">
        <x:v>0</x:v>
      </x:c>
      <x:c r="M2463" s="4" t="str">
        <x:v>2025-07</x:v>
      </x:c>
      <x:c r="N2463" s="4" t="n">
        <x:f>IF(AND(I2463="Settled",ISNUMBER(K2463)),1,0)</x:f>
        <x:v>1</x:v>
      </x:c>
      <x:c r="O2463" s="4" t="n">
        <x:f>IF(N2463=1,IF(K2463&gt;Summary!$B$5,1,0),"")</x:f>
        <x:v>0</x:v>
      </x:c>
      <x:c r="P2463" s="12" t="n">
        <x:f>IF(AND(ISNUMBER(F2463),ISNUMBER(G2463),G2463&gt;0),F2463/G2463,"")</x:f>
        <x:v>1.8629179806162304</x:v>
      </x:c>
      <x:c r="Q2463" s="14" t="d">
        <x:v>2025-07-24T00:00:00.000Z</x:v>
      </x:c>
      <x:c r="R2463" t="str">
        <x:v>P00568</x:v>
      </x:c>
      <x:c r="S2463" t="str">
        <x:v>I02462</x:v>
      </x:c>
      <x:c r="T2463" t="str">
        <x:v>R05</x:v>
      </x:c>
      <x:c r="U2463" t="n">
        <x:v>0</x:v>
      </x:c>
      <x:c r="V2463" t="n">
        <x:v>0</x:v>
      </x:c>
    </x:row>
    <x:row r="2464" ht="20" customHeight="1">
      <x:c r="A2464" s="4" t="str">
        <x:v>C02463</x:v>
      </x:c>
      <x:c r="B2464" s="4" t="str">
        <x:v>Motor</x:v>
      </x:c>
      <x:c r="C2464" s="4" t="str">
        <x:v>South</x:v>
      </x:c>
      <x:c r="D2464" s="4" t="str">
        <x:v>Collision</x:v>
      </x:c>
      <x:c r="E2464" s="4" t="str">
        <x:v>Low</x:v>
      </x:c>
      <x:c r="F2464" s="10" t="n">
        <x:v>31105.75</x:v>
      </x:c>
      <x:c r="G2464" s="10" t="n">
        <x:v>10887.95</x:v>
      </x:c>
      <x:c r="H2464" s="11" t="n">
        <x:v>8</x:v>
      </x:c>
      <x:c r="I2464" s="11" t="str">
        <x:v>Settled</x:v>
      </x:c>
      <x:c r="J2464" s="11" t="n">
        <x:v>2</x:v>
      </x:c>
      <x:c r="K2464" s="11" t="n">
        <x:v>12</x:v>
      </x:c>
      <x:c r="L2464" s="11" t="n">
        <x:v>0</x:v>
      </x:c>
      <x:c r="M2464" s="4" t="str">
        <x:v>2025-11</x:v>
      </x:c>
      <x:c r="N2464" s="4" t="n">
        <x:f>IF(AND(I2464="Settled",ISNUMBER(K2464)),1,0)</x:f>
        <x:v>1</x:v>
      </x:c>
      <x:c r="O2464" s="4" t="n">
        <x:f>IF(N2464=1,IF(K2464&gt;Summary!$B$5,1,0),"")</x:f>
        <x:v>0</x:v>
      </x:c>
      <x:c r="P2464" s="12" t="n">
        <x:f>IF(AND(ISNUMBER(F2464),ISNUMBER(G2464),G2464&gt;0),F2464/G2464,"")</x:f>
        <x:v>2.856896844676913</x:v>
      </x:c>
      <x:c r="Q2464" s="14" t="d">
        <x:v>2025-11-27T00:00:00.000Z</x:v>
      </x:c>
      <x:c r="R2464" t="str">
        <x:v>P00454</x:v>
      </x:c>
      <x:c r="S2464" t="str">
        <x:v>I02463</x:v>
      </x:c>
      <x:c r="T2464" t="str">
        <x:v>R01</x:v>
      </x:c>
      <x:c r="U2464" t="n">
        <x:v>0</x:v>
      </x:c>
      <x:c r="V2464" t="n">
        <x:v>0</x:v>
      </x:c>
    </x:row>
    <x:row r="2465" ht="20" customHeight="1">
      <x:c r="A2465" s="4" t="str">
        <x:v>C02464</x:v>
      </x:c>
      <x:c r="B2465" s="4" t="str">
        <x:v>Property</x:v>
      </x:c>
      <x:c r="C2465" s="4" t="str">
        <x:v>East</x:v>
      </x:c>
      <x:c r="D2465" s="4" t="str">
        <x:v>Water Damage</x:v>
      </x:c>
      <x:c r="E2465" s="4" t="str">
        <x:v>Medium</x:v>
      </x:c>
      <x:c r="F2465" s="10" t="n">
        <x:v>24777.06</x:v>
      </x:c>
      <x:c r="G2465" s="10" t="n">
        <x:v>18131.26</x:v>
      </x:c>
      <x:c r="H2465" s="11" t="n">
        <x:v>5</x:v>
      </x:c>
      <x:c r="I2465" s="11" t="str">
        <x:v>Settled</x:v>
      </x:c>
      <x:c r="J2465" s="11" t="n">
        <x:v>4</x:v>
      </x:c>
      <x:c r="K2465" s="11" t="n">
        <x:v>16</x:v>
      </x:c>
      <x:c r="L2465" s="11" t="n">
        <x:v>0</x:v>
      </x:c>
      <x:c r="M2465" s="4" t="str">
        <x:v>2025-03</x:v>
      </x:c>
      <x:c r="N2465" s="4" t="n">
        <x:f>IF(AND(I2465="Settled",ISNUMBER(K2465)),1,0)</x:f>
        <x:v>1</x:v>
      </x:c>
      <x:c r="O2465" s="4" t="n">
        <x:f>IF(N2465=1,IF(K2465&gt;Summary!$B$5,1,0),"")</x:f>
        <x:v>0</x:v>
      </x:c>
      <x:c r="P2465" s="12" t="n">
        <x:f>IF(AND(ISNUMBER(F2465),ISNUMBER(G2465),G2465&gt;0),F2465/G2465,"")</x:f>
        <x:v>1.3665382328641256</x:v>
      </x:c>
      <x:c r="Q2465" s="14" t="d">
        <x:v>2025-03-21T00:00:00.000Z</x:v>
      </x:c>
      <x:c r="R2465" t="str">
        <x:v>P00829</x:v>
      </x:c>
      <x:c r="S2465" t="str">
        <x:v>I02464</x:v>
      </x:c>
      <x:c r="T2465" t="str">
        <x:v>R04</x:v>
      </x:c>
      <x:c r="U2465" t="n">
        <x:v>0</x:v>
      </x:c>
      <x:c r="V2465" t="n">
        <x:v>0</x:v>
      </x:c>
    </x:row>
    <x:row r="2466" ht="20" customHeight="1">
      <x:c r="A2466" s="4" t="str">
        <x:v>C02465</x:v>
      </x:c>
      <x:c r="B2466" s="4" t="str">
        <x:v>Motor</x:v>
      </x:c>
      <x:c r="C2466" s="4" t="str">
        <x:v>West</x:v>
      </x:c>
      <x:c r="D2466" s="4" t="str">
        <x:v>Collision</x:v>
      </x:c>
      <x:c r="E2466" s="4" t="str">
        <x:v>Low</x:v>
      </x:c>
      <x:c r="F2466" s="10" t="n">
        <x:v>11473.47</x:v>
      </x:c>
      <x:c r="G2466" s="10" t="n">
        <x:v>12893.38</x:v>
      </x:c>
      <x:c r="H2466" s="11" t="n">
        <x:v>1</x:v>
      </x:c>
      <x:c r="I2466" s="11" t="str">
        <x:v>Settled</x:v>
      </x:c>
      <x:c r="J2466" s="11" t="n">
        <x:v>4</x:v>
      </x:c>
      <x:c r="K2466" s="11" t="n">
        <x:v>14</x:v>
      </x:c>
      <x:c r="L2466" s="11" t="n">
        <x:v>0</x:v>
      </x:c>
      <x:c r="M2466" s="4" t="str">
        <x:v>2025-08</x:v>
      </x:c>
      <x:c r="N2466" s="4" t="n">
        <x:f>IF(AND(I2466="Settled",ISNUMBER(K2466)),1,0)</x:f>
        <x:v>1</x:v>
      </x:c>
      <x:c r="O2466" s="4" t="n">
        <x:f>IF(N2466=1,IF(K2466&gt;Summary!$B$5,1,0),"")</x:f>
        <x:v>0</x:v>
      </x:c>
      <x:c r="P2466" s="12" t="n">
        <x:f>IF(AND(ISNUMBER(F2466),ISNUMBER(G2466),G2466&gt;0),F2466/G2466,"")</x:f>
        <x:v>0.8898729425488119</x:v>
      </x:c>
      <x:c r="Q2466" s="14" t="d">
        <x:v>2025-08-14T00:00:00.000Z</x:v>
      </x:c>
      <x:c r="R2466" t="str">
        <x:v>P01116</x:v>
      </x:c>
      <x:c r="S2466" t="str">
        <x:v>I02465</x:v>
      </x:c>
      <x:c r="T2466" t="str">
        <x:v>R03</x:v>
      </x:c>
      <x:c r="U2466" t="n">
        <x:v>0</x:v>
      </x:c>
      <x:c r="V2466" t="n">
        <x:v>0</x:v>
      </x:c>
    </x:row>
    <x:row r="2467" ht="20" customHeight="1">
      <x:c r="A2467" s="4" t="str">
        <x:v>C02466</x:v>
      </x:c>
      <x:c r="B2467" s="4" t="str">
        <x:v>Motor</x:v>
      </x:c>
      <x:c r="C2467" s="4" t="str">
        <x:v>Central</x:v>
      </x:c>
      <x:c r="D2467" s="4" t="str">
        <x:v>Collision</x:v>
      </x:c>
      <x:c r="E2467" s="4" t="str">
        <x:v>Low</x:v>
      </x:c>
      <x:c r="F2467" s="10" t="n">
        <x:v>23668.45</x:v>
      </x:c>
      <x:c r="G2467" s="10" t="n">
        <x:v>17765.78</x:v>
      </x:c>
      <x:c r="H2467" s="11" t="n">
        <x:v>2</x:v>
      </x:c>
      <x:c r="I2467" s="11" t="str">
        <x:v>Pending</x:v>
      </x:c>
      <x:c r="J2467" s="11" t="n">
        <x:v>2</x:v>
      </x:c>
      <x:c r="K2467" s="11"/>
      <x:c r="L2467" s="11" t="n">
        <x:v>0</x:v>
      </x:c>
      <x:c r="M2467" s="4" t="str">
        <x:v>2025-09</x:v>
      </x:c>
      <x:c r="N2467" s="4" t="n">
        <x:f>IF(AND(I2467="Settled",ISNUMBER(K2467)),1,0)</x:f>
        <x:v>0</x:v>
      </x:c>
      <x:c r="O2467" s="4" t="str">
        <x:f>IF(N2467=1,IF(K2467&gt;Summary!$B$5,1,0),"")</x:f>
      </x:c>
      <x:c r="P2467" s="12" t="n">
        <x:f>IF(AND(ISNUMBER(F2467),ISNUMBER(G2467),G2467&gt;0),F2467/G2467,"")</x:f>
        <x:v>1.3322494143234918</x:v>
      </x:c>
      <x:c r="Q2467" s="14" t="d">
        <x:v>2025-09-25T00:00:00.000Z</x:v>
      </x:c>
      <x:c r="R2467" t="str">
        <x:v>P00070</x:v>
      </x:c>
      <x:c r="S2467" t="str">
        <x:v>I02466</x:v>
      </x:c>
      <x:c r="T2467" t="str">
        <x:v>R05</x:v>
      </x:c>
      <x:c r="U2467" t="n">
        <x:v>0</x:v>
      </x:c>
      <x:c r="V2467" t="n">
        <x:v>0</x:v>
      </x:c>
    </x:row>
    <x:row r="2468" ht="20" customHeight="1">
      <x:c r="A2468" s="4" t="str">
        <x:v>C02467</x:v>
      </x:c>
      <x:c r="B2468" s="4" t="str">
        <x:v>Motor</x:v>
      </x:c>
      <x:c r="C2468" s="4" t="str">
        <x:v>North</x:v>
      </x:c>
      <x:c r="D2468" s="4" t="str">
        <x:v>Collision</x:v>
      </x:c>
      <x:c r="E2468" s="4" t="str">
        <x:v>Medium</x:v>
      </x:c>
      <x:c r="F2468" s="10" t="n">
        <x:v>32684.22</x:v>
      </x:c>
      <x:c r="G2468" s="10" t="n">
        <x:v>13801.28</x:v>
      </x:c>
      <x:c r="H2468" s="11" t="n">
        <x:v>2</x:v>
      </x:c>
      <x:c r="I2468" s="11" t="str">
        <x:v>Settled</x:v>
      </x:c>
      <x:c r="J2468" s="11" t="n">
        <x:v>2</x:v>
      </x:c>
      <x:c r="K2468" s="11" t="n">
        <x:v>11</x:v>
      </x:c>
      <x:c r="L2468" s="11" t="n">
        <x:v>0</x:v>
      </x:c>
      <x:c r="M2468" s="4" t="str">
        <x:v>2025-08</x:v>
      </x:c>
      <x:c r="N2468" s="4" t="n">
        <x:f>IF(AND(I2468="Settled",ISNUMBER(K2468)),1,0)</x:f>
        <x:v>1</x:v>
      </x:c>
      <x:c r="O2468" s="4" t="n">
        <x:f>IF(N2468=1,IF(K2468&gt;Summary!$B$5,1,0),"")</x:f>
        <x:v>0</x:v>
      </x:c>
      <x:c r="P2468" s="12" t="n">
        <x:f>IF(AND(ISNUMBER(F2468),ISNUMBER(G2468),G2468&gt;0),F2468/G2468,"")</x:f>
        <x:v>2.3682020798070904</x:v>
      </x:c>
      <x:c r="Q2468" s="14" t="d">
        <x:v>2025-08-17T00:00:00.000Z</x:v>
      </x:c>
      <x:c r="R2468" t="str">
        <x:v>P00766</x:v>
      </x:c>
      <x:c r="S2468" t="str">
        <x:v>I02467</x:v>
      </x:c>
      <x:c r="T2468" t="str">
        <x:v>R02</x:v>
      </x:c>
      <x:c r="U2468" t="n">
        <x:v>0</x:v>
      </x:c>
      <x:c r="V2468" t="n">
        <x:v>0</x:v>
      </x:c>
    </x:row>
    <x:row r="2469" ht="20" customHeight="1">
      <x:c r="A2469" s="4" t="str">
        <x:v>C02468</x:v>
      </x:c>
      <x:c r="B2469" s="4" t="str">
        <x:v>Motor</x:v>
      </x:c>
      <x:c r="C2469" s="4" t="str">
        <x:v>North</x:v>
      </x:c>
      <x:c r="D2469" s="4" t="str">
        <x:v>Collision</x:v>
      </x:c>
      <x:c r="E2469" s="4" t="str">
        <x:v>High</x:v>
      </x:c>
      <x:c r="F2469" s="10" t="n">
        <x:v>69290.03</x:v>
      </x:c>
      <x:c r="G2469" s="10" t="n">
        <x:v>12445.33</x:v>
      </x:c>
      <x:c r="H2469" s="11" t="n">
        <x:v>8</x:v>
      </x:c>
      <x:c r="I2469" s="11" t="str">
        <x:v>Settled</x:v>
      </x:c>
      <x:c r="J2469" s="11" t="n">
        <x:v>5</x:v>
      </x:c>
      <x:c r="K2469" s="11" t="n">
        <x:v>37</x:v>
      </x:c>
      <x:c r="L2469" s="11" t="n">
        <x:v>1</x:v>
      </x:c>
      <x:c r="M2469" s="4" t="str">
        <x:v>2025-08</x:v>
      </x:c>
      <x:c r="N2469" s="4" t="n">
        <x:f>IF(AND(I2469="Settled",ISNUMBER(K2469)),1,0)</x:f>
        <x:v>1</x:v>
      </x:c>
      <x:c r="O2469" s="4" t="n">
        <x:f>IF(N2469=1,IF(K2469&gt;Summary!$B$5,1,0),"")</x:f>
        <x:v>1</x:v>
      </x:c>
      <x:c r="P2469" s="12" t="n">
        <x:f>IF(AND(ISNUMBER(F2469),ISNUMBER(G2469),G2469&gt;0),F2469/G2469,"")</x:f>
        <x:v>5.56755264826244</x:v>
      </x:c>
      <x:c r="Q2469" s="14" t="d">
        <x:v>2025-08-26T00:00:00.000Z</x:v>
      </x:c>
      <x:c r="R2469" t="str">
        <x:v>P01038</x:v>
      </x:c>
      <x:c r="S2469" t="str">
        <x:v>I02468</x:v>
      </x:c>
      <x:c r="T2469" t="str">
        <x:v>R02</x:v>
      </x:c>
      <x:c r="U2469" t="n">
        <x:v>0</x:v>
      </x:c>
      <x:c r="V2469" t="n">
        <x:v>0</x:v>
      </x:c>
    </x:row>
    <x:row r="2470" ht="20" customHeight="1">
      <x:c r="A2470" s="4" t="str">
        <x:v>C02469</x:v>
      </x:c>
      <x:c r="B2470" s="4" t="str">
        <x:v>Motor</x:v>
      </x:c>
      <x:c r="C2470" s="4" t="str">
        <x:v>West</x:v>
      </x:c>
      <x:c r="D2470" s="4" t="str">
        <x:v>Collision</x:v>
      </x:c>
      <x:c r="E2470" s="4" t="str">
        <x:v>Low</x:v>
      </x:c>
      <x:c r="F2470" s="10" t="n">
        <x:v>15101.14</x:v>
      </x:c>
      <x:c r="G2470" s="10" t="n">
        <x:v>9431.93</x:v>
      </x:c>
      <x:c r="H2470" s="11" t="n">
        <x:v>7</x:v>
      </x:c>
      <x:c r="I2470" s="11" t="str">
        <x:v>Settled</x:v>
      </x:c>
      <x:c r="J2470" s="11" t="n">
        <x:v>2</x:v>
      </x:c>
      <x:c r="K2470" s="11" t="n">
        <x:v>8</x:v>
      </x:c>
      <x:c r="L2470" s="11" t="n">
        <x:v>0</x:v>
      </x:c>
      <x:c r="M2470" s="4" t="str">
        <x:v>2025-09</x:v>
      </x:c>
      <x:c r="N2470" s="4" t="n">
        <x:f>IF(AND(I2470="Settled",ISNUMBER(K2470)),1,0)</x:f>
        <x:v>1</x:v>
      </x:c>
      <x:c r="O2470" s="4" t="n">
        <x:f>IF(N2470=1,IF(K2470&gt;Summary!$B$5,1,0),"")</x:f>
        <x:v>0</x:v>
      </x:c>
      <x:c r="P2470" s="12" t="n">
        <x:f>IF(AND(ISNUMBER(F2470),ISNUMBER(G2470),G2470&gt;0),F2470/G2470,"")</x:f>
        <x:v>1.6010657415820515</x:v>
      </x:c>
      <x:c r="Q2470" s="14" t="d">
        <x:v>2025-09-22T00:00:00.000Z</x:v>
      </x:c>
      <x:c r="R2470" t="str">
        <x:v>P01077</x:v>
      </x:c>
      <x:c r="S2470" t="str">
        <x:v>I02469</x:v>
      </x:c>
      <x:c r="T2470" t="str">
        <x:v>R03</x:v>
      </x:c>
      <x:c r="U2470" t="n">
        <x:v>0</x:v>
      </x:c>
      <x:c r="V2470" t="n">
        <x:v>0</x:v>
      </x:c>
    </x:row>
    <x:row r="2471" ht="20" customHeight="1">
      <x:c r="A2471" s="4" t="str">
        <x:v>C02470</x:v>
      </x:c>
      <x:c r="B2471" s="4" t="str">
        <x:v>Motor</x:v>
      </x:c>
      <x:c r="C2471" s="4" t="str">
        <x:v>North</x:v>
      </x:c>
      <x:c r="D2471" s="4" t="str">
        <x:v>Theft</x:v>
      </x:c>
      <x:c r="E2471" s="4" t="str">
        <x:v>Medium</x:v>
      </x:c>
      <x:c r="F2471" s="10" t="n">
        <x:v>109948.81</x:v>
      </x:c>
      <x:c r="G2471" s="10" t="n">
        <x:v>6057.63</x:v>
      </x:c>
      <x:c r="H2471" s="11" t="n">
        <x:v>1</x:v>
      </x:c>
      <x:c r="I2471" s="11" t="str">
        <x:v>Settled</x:v>
      </x:c>
      <x:c r="J2471" s="11" t="n">
        <x:v>4</x:v>
      </x:c>
      <x:c r="K2471" s="11" t="n">
        <x:v>23</x:v>
      </x:c>
      <x:c r="L2471" s="11" t="n">
        <x:v>1</x:v>
      </x:c>
      <x:c r="M2471" s="4" t="str">
        <x:v>2025-03</x:v>
      </x:c>
      <x:c r="N2471" s="4" t="n">
        <x:f>IF(AND(I2471="Settled",ISNUMBER(K2471)),1,0)</x:f>
        <x:v>1</x:v>
      </x:c>
      <x:c r="O2471" s="4" t="n">
        <x:f>IF(N2471=1,IF(K2471&gt;Summary!$B$5,1,0),"")</x:f>
        <x:v>0</x:v>
      </x:c>
      <x:c r="P2471" s="12" t="n">
        <x:f>IF(AND(ISNUMBER(F2471),ISNUMBER(G2471),G2471&gt;0),F2471/G2471,"")</x:f>
        <x:v>18.150466436543663</x:v>
      </x:c>
      <x:c r="Q2471" s="14" t="d">
        <x:v>2025-03-27T00:00:00.000Z</x:v>
      </x:c>
      <x:c r="R2471" t="str">
        <x:v>P00902</x:v>
      </x:c>
      <x:c r="S2471" t="str">
        <x:v>I02470</x:v>
      </x:c>
      <x:c r="T2471" t="str">
        <x:v>R02</x:v>
      </x:c>
      <x:c r="U2471" t="n">
        <x:v>0</x:v>
      </x:c>
      <x:c r="V2471" t="n">
        <x:v>0</x:v>
      </x:c>
    </x:row>
    <x:row r="2472" ht="20" customHeight="1">
      <x:c r="A2472" s="4" t="str">
        <x:v>C02471</x:v>
      </x:c>
      <x:c r="B2472" s="4" t="str">
        <x:v>Motor</x:v>
      </x:c>
      <x:c r="C2472" s="4" t="str">
        <x:v>North</x:v>
      </x:c>
      <x:c r="D2472" s="4" t="str">
        <x:v>Glass Damage</x:v>
      </x:c>
      <x:c r="E2472" s="4" t="str">
        <x:v>Unknown</x:v>
      </x:c>
      <x:c r="F2472" s="10" t="n">
        <x:v>6884.92</x:v>
      </x:c>
      <x:c r="G2472" s="10" t="n">
        <x:v>8948.75</x:v>
      </x:c>
      <x:c r="H2472" s="11" t="n">
        <x:v>9</x:v>
      </x:c>
      <x:c r="I2472" s="11" t="str">
        <x:v>Pending</x:v>
      </x:c>
      <x:c r="J2472" s="11" t="n">
        <x:v>4</x:v>
      </x:c>
      <x:c r="K2472" s="11"/>
      <x:c r="L2472" s="11" t="n">
        <x:v>0</x:v>
      </x:c>
      <x:c r="M2472" s="4" t="str">
        <x:v>2025-02</x:v>
      </x:c>
      <x:c r="N2472" s="4" t="n">
        <x:f>IF(AND(I2472="Settled",ISNUMBER(K2472)),1,0)</x:f>
        <x:v>0</x:v>
      </x:c>
      <x:c r="O2472" s="4" t="str">
        <x:f>IF(N2472=1,IF(K2472&gt;Summary!$B$5,1,0),"")</x:f>
      </x:c>
      <x:c r="P2472" s="12" t="n">
        <x:f>IF(AND(ISNUMBER(F2472),ISNUMBER(G2472),G2472&gt;0),F2472/G2472,"")</x:f>
        <x:v>0.7693722586953485</x:v>
      </x:c>
      <x:c r="Q2472" s="14" t="d">
        <x:v>2025-02-07T00:00:00.000Z</x:v>
      </x:c>
      <x:c r="R2472" t="str">
        <x:v>P00841</x:v>
      </x:c>
      <x:c r="S2472" t="str">
        <x:v>I02471</x:v>
      </x:c>
      <x:c r="T2472" t="str">
        <x:v>R02</x:v>
      </x:c>
      <x:c r="U2472" t="n">
        <x:v>0</x:v>
      </x:c>
      <x:c r="V2472" t="n">
        <x:v>0</x:v>
      </x:c>
    </x:row>
    <x:row r="2473" ht="20" customHeight="1">
      <x:c r="A2473" s="4" t="str">
        <x:v>C02472</x:v>
      </x:c>
      <x:c r="B2473" s="4" t="str">
        <x:v>Motor</x:v>
      </x:c>
      <x:c r="C2473" s="4" t="str">
        <x:v>North</x:v>
      </x:c>
      <x:c r="D2473" s="4" t="str">
        <x:v>Collision</x:v>
      </x:c>
      <x:c r="E2473" s="4" t="str">
        <x:v>High</x:v>
      </x:c>
      <x:c r="F2473" s="10" t="n">
        <x:v>102065.05</x:v>
      </x:c>
      <x:c r="G2473" s="10" t="n">
        <x:v>32102.99</x:v>
      </x:c>
      <x:c r="H2473" s="11" t="n">
        <x:v>10</x:v>
      </x:c>
      <x:c r="I2473" s="11" t="str">
        <x:v>Settled</x:v>
      </x:c>
      <x:c r="J2473" s="11" t="n">
        <x:v>6</x:v>
      </x:c>
      <x:c r="K2473" s="11" t="n">
        <x:v>48</x:v>
      </x:c>
      <x:c r="L2473" s="11" t="n">
        <x:v>1</x:v>
      </x:c>
      <x:c r="M2473" s="4" t="str">
        <x:v>2025-12</x:v>
      </x:c>
      <x:c r="N2473" s="4" t="n">
        <x:f>IF(AND(I2473="Settled",ISNUMBER(K2473)),1,0)</x:f>
        <x:v>1</x:v>
      </x:c>
      <x:c r="O2473" s="4" t="n">
        <x:f>IF(N2473=1,IF(K2473&gt;Summary!$B$5,1,0),"")</x:f>
        <x:v>1</x:v>
      </x:c>
      <x:c r="P2473" s="12" t="n">
        <x:f>IF(AND(ISNUMBER(F2473),ISNUMBER(G2473),G2473&gt;0),F2473/G2473,"")</x:f>
        <x:v>3.1793004327634278</x:v>
      </x:c>
      <x:c r="Q2473" s="14" t="d">
        <x:v>2025-12-28T00:00:00.000Z</x:v>
      </x:c>
      <x:c r="R2473" t="str">
        <x:v>P01090</x:v>
      </x:c>
      <x:c r="S2473" t="str">
        <x:v>I02472</x:v>
      </x:c>
      <x:c r="T2473" t="str">
        <x:v>R02</x:v>
      </x:c>
      <x:c r="U2473" t="n">
        <x:v>0</x:v>
      </x:c>
      <x:c r="V2473" t="n">
        <x:v>0</x:v>
      </x:c>
    </x:row>
    <x:row r="2474" ht="20" customHeight="1">
      <x:c r="A2474" s="4" t="str">
        <x:v>C02473</x:v>
      </x:c>
      <x:c r="B2474" s="4" t="str">
        <x:v>Property</x:v>
      </x:c>
      <x:c r="C2474" s="4" t="str">
        <x:v>South</x:v>
      </x:c>
      <x:c r="D2474" s="4" t="str">
        <x:v>Fire</x:v>
      </x:c>
      <x:c r="E2474" s="4" t="str">
        <x:v>Low</x:v>
      </x:c>
      <x:c r="F2474" s="10" t="n">
        <x:v>64036.45</x:v>
      </x:c>
      <x:c r="G2474" s="10" t="n">
        <x:v>19172.75</x:v>
      </x:c>
      <x:c r="H2474" s="11" t="n">
        <x:v>6</x:v>
      </x:c>
      <x:c r="I2474" s="11" t="str">
        <x:v>Rejected</x:v>
      </x:c>
      <x:c r="J2474" s="11" t="n">
        <x:v>6</x:v>
      </x:c>
      <x:c r="K2474" s="11"/>
      <x:c r="L2474" s="11" t="n">
        <x:v>1</x:v>
      </x:c>
      <x:c r="M2474" s="4" t="str">
        <x:v>2025-04</x:v>
      </x:c>
      <x:c r="N2474" s="4" t="n">
        <x:f>IF(AND(I2474="Settled",ISNUMBER(K2474)),1,0)</x:f>
        <x:v>0</x:v>
      </x:c>
      <x:c r="O2474" s="4" t="str">
        <x:f>IF(N2474=1,IF(K2474&gt;Summary!$B$5,1,0),"")</x:f>
      </x:c>
      <x:c r="P2474" s="12" t="n">
        <x:f>IF(AND(ISNUMBER(F2474),ISNUMBER(G2474),G2474&gt;0),F2474/G2474,"")</x:f>
        <x:v>3.339972095813068</x:v>
      </x:c>
      <x:c r="Q2474" s="14" t="d">
        <x:v>2025-04-27T00:00:00.000Z</x:v>
      </x:c>
      <x:c r="R2474" t="str">
        <x:v>P00606</x:v>
      </x:c>
      <x:c r="S2474" t="str">
        <x:v>I02473</x:v>
      </x:c>
      <x:c r="T2474" t="str">
        <x:v>R01</x:v>
      </x:c>
      <x:c r="U2474" t="n">
        <x:v>0</x:v>
      </x:c>
      <x:c r="V2474" t="n">
        <x:v>0</x:v>
      </x:c>
    </x:row>
    <x:row r="2475" ht="20" customHeight="1">
      <x:c r="A2475" s="4" t="str">
        <x:v>C02474</x:v>
      </x:c>
      <x:c r="B2475" s="4" t="str">
        <x:v>Motor</x:v>
      </x:c>
      <x:c r="C2475" s="4" t="str">
        <x:v>West</x:v>
      </x:c>
      <x:c r="D2475" s="4" t="str">
        <x:v>Theft</x:v>
      </x:c>
      <x:c r="E2475" s="4" t="str">
        <x:v>Medium</x:v>
      </x:c>
      <x:c r="F2475" s="10" t="n">
        <x:v>115545.05</x:v>
      </x:c>
      <x:c r="G2475" s="10" t="n">
        <x:v>19833.48</x:v>
      </x:c>
      <x:c r="H2475" s="11" t="n">
        <x:v>7</x:v>
      </x:c>
      <x:c r="I2475" s="11" t="str">
        <x:v>Settled</x:v>
      </x:c>
      <x:c r="J2475" s="11" t="n">
        <x:v>4</x:v>
      </x:c>
      <x:c r="K2475" s="11" t="n">
        <x:v>30</x:v>
      </x:c>
      <x:c r="L2475" s="11" t="n">
        <x:v>1</x:v>
      </x:c>
      <x:c r="M2475" s="4" t="str">
        <x:v>2025-12</x:v>
      </x:c>
      <x:c r="N2475" s="4" t="n">
        <x:f>IF(AND(I2475="Settled",ISNUMBER(K2475)),1,0)</x:f>
        <x:v>1</x:v>
      </x:c>
      <x:c r="O2475" s="4" t="n">
        <x:f>IF(N2475=1,IF(K2475&gt;Summary!$B$5,1,0),"")</x:f>
        <x:v>0</x:v>
      </x:c>
      <x:c r="P2475" s="12" t="n">
        <x:f>IF(AND(ISNUMBER(F2475),ISNUMBER(G2475),G2475&gt;0),F2475/G2475,"")</x:f>
        <x:v>5.825757759102286</x:v>
      </x:c>
      <x:c r="Q2475" s="14" t="d">
        <x:v>2025-12-13T00:00:00.000Z</x:v>
      </x:c>
      <x:c r="R2475" t="str">
        <x:v>P00908</x:v>
      </x:c>
      <x:c r="S2475" t="str">
        <x:v>I02474</x:v>
      </x:c>
      <x:c r="T2475" t="str">
        <x:v>R03</x:v>
      </x:c>
      <x:c r="U2475" t="n">
        <x:v>0</x:v>
      </x:c>
      <x:c r="V2475" t="n">
        <x:v>0</x:v>
      </x:c>
    </x:row>
    <x:row r="2476" ht="20" customHeight="1">
      <x:c r="A2476" s="4" t="str">
        <x:v>C02475</x:v>
      </x:c>
      <x:c r="B2476" s="4" t="str">
        <x:v>Property</x:v>
      </x:c>
      <x:c r="C2476" s="4" t="str">
        <x:v>Central</x:v>
      </x:c>
      <x:c r="D2476" s="4" t="str">
        <x:v>Flood</x:v>
      </x:c>
      <x:c r="E2476" s="4" t="str">
        <x:v>High</x:v>
      </x:c>
      <x:c r="F2476" s="10" t="n">
        <x:v>435835.09</x:v>
      </x:c>
      <x:c r="G2476" s="10" t="n">
        <x:v>5807.4</x:v>
      </x:c>
      <x:c r="H2476" s="11" t="n">
        <x:v>6</x:v>
      </x:c>
      <x:c r="I2476" s="11" t="str">
        <x:v>Settled</x:v>
      </x:c>
      <x:c r="J2476" s="11" t="n">
        <x:v>6</x:v>
      </x:c>
      <x:c r="K2476" s="11" t="n">
        <x:v>37</x:v>
      </x:c>
      <x:c r="L2476" s="11" t="n">
        <x:v>1</x:v>
      </x:c>
      <x:c r="M2476" s="4" t="str">
        <x:v>2025-04</x:v>
      </x:c>
      <x:c r="N2476" s="4" t="n">
        <x:f>IF(AND(I2476="Settled",ISNUMBER(K2476)),1,0)</x:f>
        <x:v>1</x:v>
      </x:c>
      <x:c r="O2476" s="4" t="n">
        <x:f>IF(N2476=1,IF(K2476&gt;Summary!$B$5,1,0),"")</x:f>
        <x:v>1</x:v>
      </x:c>
      <x:c r="P2476" s="12" t="n">
        <x:f>IF(AND(ISNUMBER(F2476),ISNUMBER(G2476),G2476&gt;0),F2476/G2476,"")</x:f>
        <x:v>75.04822984468093</x:v>
      </x:c>
      <x:c r="Q2476" s="14" t="d">
        <x:v>2025-04-08T00:00:00.000Z</x:v>
      </x:c>
      <x:c r="R2476" t="str">
        <x:v>P00512</x:v>
      </x:c>
      <x:c r="S2476" t="str">
        <x:v>I02475</x:v>
      </x:c>
      <x:c r="T2476" t="str">
        <x:v>R05</x:v>
      </x:c>
      <x:c r="U2476" t="n">
        <x:v>0</x:v>
      </x:c>
      <x:c r="V2476" t="n">
        <x:v>0</x:v>
      </x:c>
    </x:row>
    <x:row r="2477" ht="20" customHeight="1">
      <x:c r="A2477" s="4" t="str">
        <x:v>C02476</x:v>
      </x:c>
      <x:c r="B2477" s="4" t="str">
        <x:v>Motor</x:v>
      </x:c>
      <x:c r="C2477" s="4" t="str">
        <x:v>West</x:v>
      </x:c>
      <x:c r="D2477" s="4" t="str">
        <x:v>Theft</x:v>
      </x:c>
      <x:c r="E2477" s="4" t="str">
        <x:v>Low</x:v>
      </x:c>
      <x:c r="F2477" s="10" t="n">
        <x:v>11496.21</x:v>
      </x:c>
      <x:c r="G2477" s="10" t="n">
        <x:v>3752.66</x:v>
      </x:c>
      <x:c r="H2477" s="11" t="n">
        <x:v>9</x:v>
      </x:c>
      <x:c r="I2477" s="11" t="str">
        <x:v>Settled</x:v>
      </x:c>
      <x:c r="J2477" s="11" t="n">
        <x:v>4</x:v>
      </x:c>
      <x:c r="K2477" s="11" t="n">
        <x:v>24</x:v>
      </x:c>
      <x:c r="L2477" s="11" t="n">
        <x:v>1</x:v>
      </x:c>
      <x:c r="M2477" s="4" t="str">
        <x:v>2025-04</x:v>
      </x:c>
      <x:c r="N2477" s="4" t="n">
        <x:f>IF(AND(I2477="Settled",ISNUMBER(K2477)),1,0)</x:f>
        <x:v>1</x:v>
      </x:c>
      <x:c r="O2477" s="4" t="n">
        <x:f>IF(N2477=1,IF(K2477&gt;Summary!$B$5,1,0),"")</x:f>
        <x:v>0</x:v>
      </x:c>
      <x:c r="P2477" s="12" t="n">
        <x:f>IF(AND(ISNUMBER(F2477),ISNUMBER(G2477),G2477&gt;0),F2477/G2477,"")</x:f>
        <x:v>3.0634829694136956</x:v>
      </x:c>
      <x:c r="Q2477" s="14" t="d">
        <x:v>2025-04-07T00:00:00.000Z</x:v>
      </x:c>
      <x:c r="R2477" t="str">
        <x:v>P00701</x:v>
      </x:c>
      <x:c r="S2477" t="str">
        <x:v>I02476</x:v>
      </x:c>
      <x:c r="T2477" t="str">
        <x:v>R03</x:v>
      </x:c>
      <x:c r="U2477" t="n">
        <x:v>0</x:v>
      </x:c>
      <x:c r="V2477" t="n">
        <x:v>0</x:v>
      </x:c>
    </x:row>
    <x:row r="2478" ht="20" customHeight="1">
      <x:c r="A2478" s="4" t="str">
        <x:v>C02477</x:v>
      </x:c>
      <x:c r="B2478" s="4" t="str">
        <x:v>Motor</x:v>
      </x:c>
      <x:c r="C2478" s="4" t="str">
        <x:v>East</x:v>
      </x:c>
      <x:c r="D2478" s="4" t="str">
        <x:v>Glass Damage</x:v>
      </x:c>
      <x:c r="E2478" s="4" t="str">
        <x:v>Medium</x:v>
      </x:c>
      <x:c r="F2478" s="10" t="n">
        <x:v>20434.67</x:v>
      </x:c>
      <x:c r="G2478" s="10" t="n">
        <x:v>6878.65</x:v>
      </x:c>
      <x:c r="H2478" s="11" t="n">
        <x:v>5</x:v>
      </x:c>
      <x:c r="I2478" s="11" t="str">
        <x:v>Settled</x:v>
      </x:c>
      <x:c r="J2478" s="11" t="n">
        <x:v>4</x:v>
      </x:c>
      <x:c r="K2478" s="11" t="n">
        <x:v>24</x:v>
      </x:c>
      <x:c r="L2478" s="11" t="n">
        <x:v>0</x:v>
      </x:c>
      <x:c r="M2478" s="4" t="str">
        <x:v>2025-01</x:v>
      </x:c>
      <x:c r="N2478" s="4" t="n">
        <x:f>IF(AND(I2478="Settled",ISNUMBER(K2478)),1,0)</x:f>
        <x:v>1</x:v>
      </x:c>
      <x:c r="O2478" s="4" t="n">
        <x:f>IF(N2478=1,IF(K2478&gt;Summary!$B$5,1,0),"")</x:f>
        <x:v>0</x:v>
      </x:c>
      <x:c r="P2478" s="12" t="n">
        <x:f>IF(AND(ISNUMBER(F2478),ISNUMBER(G2478),G2478&gt;0),F2478/G2478,"")</x:f>
        <x:v>2.970738444316835</x:v>
      </x:c>
      <x:c r="Q2478" s="14" t="d">
        <x:v>2025-01-10T00:00:00.000Z</x:v>
      </x:c>
      <x:c r="R2478" t="str">
        <x:v>P00199</x:v>
      </x:c>
      <x:c r="S2478" t="str">
        <x:v>I02477</x:v>
      </x:c>
      <x:c r="T2478" t="str">
        <x:v>R04</x:v>
      </x:c>
      <x:c r="U2478" t="n">
        <x:v>0</x:v>
      </x:c>
      <x:c r="V2478" t="n">
        <x:v>0</x:v>
      </x:c>
    </x:row>
    <x:row r="2479" ht="20" customHeight="1">
      <x:c r="A2479" s="4" t="str">
        <x:v>C02478</x:v>
      </x:c>
      <x:c r="B2479" s="4" t="str">
        <x:v>Motor</x:v>
      </x:c>
      <x:c r="C2479" s="4" t="str">
        <x:v>Central</x:v>
      </x:c>
      <x:c r="D2479" s="4" t="str">
        <x:v>Collision</x:v>
      </x:c>
      <x:c r="E2479" s="4" t="str">
        <x:v>High</x:v>
      </x:c>
      <x:c r="F2479" s="10" t="n">
        <x:v>75149.52</x:v>
      </x:c>
      <x:c r="G2479" s="10" t="n">
        <x:v>14042.1</x:v>
      </x:c>
      <x:c r="H2479" s="11" t="n">
        <x:v>9</x:v>
      </x:c>
      <x:c r="I2479" s="11" t="str">
        <x:v>Settled</x:v>
      </x:c>
      <x:c r="J2479" s="11" t="n">
        <x:v>5</x:v>
      </x:c>
      <x:c r="K2479" s="11" t="n">
        <x:v>26</x:v>
      </x:c>
      <x:c r="L2479" s="11" t="n">
        <x:v>1</x:v>
      </x:c>
      <x:c r="M2479" s="4" t="str">
        <x:v>2025-06</x:v>
      </x:c>
      <x:c r="N2479" s="4" t="n">
        <x:f>IF(AND(I2479="Settled",ISNUMBER(K2479)),1,0)</x:f>
        <x:v>1</x:v>
      </x:c>
      <x:c r="O2479" s="4" t="n">
        <x:f>IF(N2479=1,IF(K2479&gt;Summary!$B$5,1,0),"")</x:f>
        <x:v>0</x:v>
      </x:c>
      <x:c r="P2479" s="12" t="n">
        <x:f>IF(AND(ISNUMBER(F2479),ISNUMBER(G2479),G2479&gt;0),F2479/G2479,"")</x:f>
        <x:v>5.351729442177453</x:v>
      </x:c>
      <x:c r="Q2479" s="14" t="d">
        <x:v>2025-06-11T00:00:00.000Z</x:v>
      </x:c>
      <x:c r="R2479" t="str">
        <x:v>P00561</x:v>
      </x:c>
      <x:c r="S2479" t="str">
        <x:v>I02478</x:v>
      </x:c>
      <x:c r="T2479" t="str">
        <x:v>R05</x:v>
      </x:c>
      <x:c r="U2479" t="n">
        <x:v>0</x:v>
      </x:c>
      <x:c r="V2479" t="n">
        <x:v>0</x:v>
      </x:c>
    </x:row>
    <x:row r="2480" ht="20" customHeight="1">
      <x:c r="A2480" s="4" t="str">
        <x:v>C02479</x:v>
      </x:c>
      <x:c r="B2480" s="4" t="str">
        <x:v>Motor</x:v>
      </x:c>
      <x:c r="C2480" s="4" t="str">
        <x:v>South</x:v>
      </x:c>
      <x:c r="D2480" s="4" t="str">
        <x:v>Collision</x:v>
      </x:c>
      <x:c r="E2480" s="4" t="str">
        <x:v>Low</x:v>
      </x:c>
      <x:c r="F2480" s="10" t="n">
        <x:v>22452</x:v>
      </x:c>
      <x:c r="G2480" s="10" t="n">
        <x:v>5343.28</x:v>
      </x:c>
      <x:c r="H2480" s="11" t="n">
        <x:v>8</x:v>
      </x:c>
      <x:c r="I2480" s="11" t="str">
        <x:v>Settled</x:v>
      </x:c>
      <x:c r="J2480" s="11" t="n">
        <x:v>2</x:v>
      </x:c>
      <x:c r="K2480" s="11" t="n">
        <x:v>10</x:v>
      </x:c>
      <x:c r="L2480" s="11" t="n">
        <x:v>0</x:v>
      </x:c>
      <x:c r="M2480" s="4" t="str">
        <x:v>2025-12</x:v>
      </x:c>
      <x:c r="N2480" s="4" t="n">
        <x:f>IF(AND(I2480="Settled",ISNUMBER(K2480)),1,0)</x:f>
        <x:v>1</x:v>
      </x:c>
      <x:c r="O2480" s="4" t="n">
        <x:f>IF(N2480=1,IF(K2480&gt;Summary!$B$5,1,0),"")</x:f>
        <x:v>0</x:v>
      </x:c>
      <x:c r="P2480" s="12" t="n">
        <x:f>IF(AND(ISNUMBER(F2480),ISNUMBER(G2480),G2480&gt;0),F2480/G2480,"")</x:f>
        <x:v>4.201913431450345</x:v>
      </x:c>
      <x:c r="Q2480" s="14" t="d">
        <x:v>2025-12-11T00:00:00.000Z</x:v>
      </x:c>
      <x:c r="R2480" t="str">
        <x:v>P00228</x:v>
      </x:c>
      <x:c r="S2480" t="str">
        <x:v>I02479</x:v>
      </x:c>
      <x:c r="T2480" t="str">
        <x:v>R01</x:v>
      </x:c>
      <x:c r="U2480" t="n">
        <x:v>0</x:v>
      </x:c>
      <x:c r="V2480" t="n">
        <x:v>0</x:v>
      </x:c>
    </x:row>
    <x:row r="2481" ht="20" customHeight="1">
      <x:c r="A2481" s="4" t="str">
        <x:v>C02480</x:v>
      </x:c>
      <x:c r="B2481" s="4" t="str">
        <x:v>Motor</x:v>
      </x:c>
      <x:c r="C2481" s="4" t="str">
        <x:v>West</x:v>
      </x:c>
      <x:c r="D2481" s="4" t="str">
        <x:v>Glass Damage</x:v>
      </x:c>
      <x:c r="E2481" s="4" t="str">
        <x:v>Low</x:v>
      </x:c>
      <x:c r="F2481" s="10" t="n">
        <x:v>2940.93</x:v>
      </x:c>
      <x:c r="G2481" s="10" t="n">
        <x:v>4606.96</x:v>
      </x:c>
      <x:c r="H2481" s="11" t="n">
        <x:v>5</x:v>
      </x:c>
      <x:c r="I2481" s="11" t="str">
        <x:v>Settled</x:v>
      </x:c>
      <x:c r="J2481" s="11" t="n">
        <x:v>4</x:v>
      </x:c>
      <x:c r="K2481" s="11" t="n">
        <x:v>19</x:v>
      </x:c>
      <x:c r="L2481" s="11" t="n">
        <x:v>0</x:v>
      </x:c>
      <x:c r="M2481" s="4" t="str">
        <x:v>2025-11</x:v>
      </x:c>
      <x:c r="N2481" s="4" t="n">
        <x:f>IF(AND(I2481="Settled",ISNUMBER(K2481)),1,0)</x:f>
        <x:v>1</x:v>
      </x:c>
      <x:c r="O2481" s="4" t="n">
        <x:f>IF(N2481=1,IF(K2481&gt;Summary!$B$5,1,0),"")</x:f>
        <x:v>0</x:v>
      </x:c>
      <x:c r="P2481" s="12" t="n">
        <x:f>IF(AND(ISNUMBER(F2481),ISNUMBER(G2481),G2481&gt;0),F2481/G2481,"")</x:f>
        <x:v>0.6383667320749474</x:v>
      </x:c>
      <x:c r="Q2481" s="14" t="d">
        <x:v>2025-11-23T00:00:00.000Z</x:v>
      </x:c>
      <x:c r="R2481" t="str">
        <x:v>P00363</x:v>
      </x:c>
      <x:c r="S2481" t="str">
        <x:v>I02480</x:v>
      </x:c>
      <x:c r="T2481" t="str">
        <x:v>R03</x:v>
      </x:c>
      <x:c r="U2481" t="n">
        <x:v>0</x:v>
      </x:c>
      <x:c r="V2481" t="n">
        <x:v>0</x:v>
      </x:c>
    </x:row>
    <x:row r="2482" ht="20" customHeight="1">
      <x:c r="A2482" s="4" t="str">
        <x:v>C02481</x:v>
      </x:c>
      <x:c r="B2482" s="4" t="str">
        <x:v>Motor</x:v>
      </x:c>
      <x:c r="C2482" s="4" t="str">
        <x:v>South</x:v>
      </x:c>
      <x:c r="D2482" s="4" t="str">
        <x:v>Collision</x:v>
      </x:c>
      <x:c r="E2482" s="4" t="str">
        <x:v>Low</x:v>
      </x:c>
      <x:c r="F2482" s="10"/>
      <x:c r="G2482" s="10" t="n">
        <x:v>6735.16</x:v>
      </x:c>
      <x:c r="H2482" s="11" t="n">
        <x:v>8</x:v>
      </x:c>
      <x:c r="I2482" s="11" t="str">
        <x:v>Settled</x:v>
      </x:c>
      <x:c r="J2482" s="11" t="n">
        <x:v>3</x:v>
      </x:c>
      <x:c r="K2482" s="11" t="n">
        <x:v>8</x:v>
      </x:c>
      <x:c r="L2482" s="11" t="n">
        <x:v>0</x:v>
      </x:c>
      <x:c r="M2482" s="4" t="str">
        <x:v>2025-04</x:v>
      </x:c>
      <x:c r="N2482" s="4" t="n">
        <x:f>IF(AND(I2482="Settled",ISNUMBER(K2482)),1,0)</x:f>
        <x:v>1</x:v>
      </x:c>
      <x:c r="O2482" s="4" t="n">
        <x:f>IF(N2482=1,IF(K2482&gt;Summary!$B$5,1,0),"")</x:f>
        <x:v>0</x:v>
      </x:c>
      <x:c r="P2482" s="12" t="str">
        <x:f>IF(AND(ISNUMBER(F2482),ISNUMBER(G2482),G2482&gt;0),F2482/G2482,"")</x:f>
      </x:c>
      <x:c r="Q2482" s="14" t="d">
        <x:v>2025-04-22T00:00:00.000Z</x:v>
      </x:c>
      <x:c r="R2482" t="str">
        <x:v>P00672</x:v>
      </x:c>
      <x:c r="S2482" t="str">
        <x:v>I02481</x:v>
      </x:c>
      <x:c r="T2482" t="str">
        <x:v>R01</x:v>
      </x:c>
      <x:c r="U2482" t="n">
        <x:v>0</x:v>
      </x:c>
      <x:c r="V2482" t="n">
        <x:v>1</x:v>
      </x:c>
    </x:row>
    <x:row r="2483" ht="20" customHeight="1">
      <x:c r="A2483" s="4" t="str">
        <x:v>C02482</x:v>
      </x:c>
      <x:c r="B2483" s="4" t="str">
        <x:v>Property</x:v>
      </x:c>
      <x:c r="C2483" s="4" t="str">
        <x:v>East</x:v>
      </x:c>
      <x:c r="D2483" s="4" t="str">
        <x:v>Flood</x:v>
      </x:c>
      <x:c r="E2483" s="4" t="str">
        <x:v>High</x:v>
      </x:c>
      <x:c r="F2483" s="10" t="n">
        <x:v>1112259.6</x:v>
      </x:c>
      <x:c r="G2483" s="10" t="n">
        <x:v>22170.09</x:v>
      </x:c>
      <x:c r="H2483" s="11" t="n">
        <x:v>4</x:v>
      </x:c>
      <x:c r="I2483" s="11" t="str">
        <x:v>Settled</x:v>
      </x:c>
      <x:c r="J2483" s="11" t="n">
        <x:v>4</x:v>
      </x:c>
      <x:c r="K2483" s="11" t="n">
        <x:v>38</x:v>
      </x:c>
      <x:c r="L2483" s="11" t="n">
        <x:v>1</x:v>
      </x:c>
      <x:c r="M2483" s="4" t="str">
        <x:v>2025-05</x:v>
      </x:c>
      <x:c r="N2483" s="4" t="n">
        <x:f>IF(AND(I2483="Settled",ISNUMBER(K2483)),1,0)</x:f>
        <x:v>1</x:v>
      </x:c>
      <x:c r="O2483" s="4" t="n">
        <x:f>IF(N2483=1,IF(K2483&gt;Summary!$B$5,1,0),"")</x:f>
        <x:v>1</x:v>
      </x:c>
      <x:c r="P2483" s="12" t="n">
        <x:f>IF(AND(ISNUMBER(F2483),ISNUMBER(G2483),G2483&gt;0),F2483/G2483,"")</x:f>
        <x:v>50.16937684962037</x:v>
      </x:c>
      <x:c r="Q2483" s="14" t="d">
        <x:v>2025-05-29T00:00:00.000Z</x:v>
      </x:c>
      <x:c r="R2483" t="str">
        <x:v>P00801</x:v>
      </x:c>
      <x:c r="S2483" t="str">
        <x:v>I02482</x:v>
      </x:c>
      <x:c r="T2483" t="str">
        <x:v>R04</x:v>
      </x:c>
      <x:c r="U2483" t="n">
        <x:v>0</x:v>
      </x:c>
      <x:c r="V2483" t="n">
        <x:v>0</x:v>
      </x:c>
    </x:row>
    <x:row r="2484" ht="20" customHeight="1">
      <x:c r="A2484" s="4" t="str">
        <x:v>C02483</x:v>
      </x:c>
      <x:c r="B2484" s="4" t="str">
        <x:v>Motor</x:v>
      </x:c>
      <x:c r="C2484" s="4" t="str">
        <x:v>West</x:v>
      </x:c>
      <x:c r="D2484" s="4" t="str">
        <x:v>Glass Damage</x:v>
      </x:c>
      <x:c r="E2484" s="4" t="str">
        <x:v>High</x:v>
      </x:c>
      <x:c r="F2484" s="10" t="n">
        <x:v>28192.11</x:v>
      </x:c>
      <x:c r="G2484" s="10" t="n">
        <x:v>13304.59</x:v>
      </x:c>
      <x:c r="H2484" s="11" t="n">
        <x:v>10</x:v>
      </x:c>
      <x:c r="I2484" s="11" t="str">
        <x:v>Settled</x:v>
      </x:c>
      <x:c r="J2484" s="11" t="n">
        <x:v>6</x:v>
      </x:c>
      <x:c r="K2484" s="11" t="n">
        <x:v>42</x:v>
      </x:c>
      <x:c r="L2484" s="11" t="n">
        <x:v>1</x:v>
      </x:c>
      <x:c r="M2484" s="4" t="str">
        <x:v>2025-09</x:v>
      </x:c>
      <x:c r="N2484" s="4" t="n">
        <x:f>IF(AND(I2484="Settled",ISNUMBER(K2484)),1,0)</x:f>
        <x:v>1</x:v>
      </x:c>
      <x:c r="O2484" s="4" t="n">
        <x:f>IF(N2484=1,IF(K2484&gt;Summary!$B$5,1,0),"")</x:f>
        <x:v>1</x:v>
      </x:c>
      <x:c r="P2484" s="12" t="n">
        <x:f>IF(AND(ISNUMBER(F2484),ISNUMBER(G2484),G2484&gt;0),F2484/G2484,"")</x:f>
        <x:v>2.1189762330143207</x:v>
      </x:c>
      <x:c r="Q2484" s="14" t="d">
        <x:v>2025-09-02T00:00:00.000Z</x:v>
      </x:c>
      <x:c r="R2484" t="str">
        <x:v>P01508</x:v>
      </x:c>
      <x:c r="S2484" t="str">
        <x:v>I02483</x:v>
      </x:c>
      <x:c r="T2484" t="str">
        <x:v>R03</x:v>
      </x:c>
      <x:c r="U2484" t="n">
        <x:v>0</x:v>
      </x:c>
      <x:c r="V2484" t="n">
        <x:v>0</x:v>
      </x:c>
    </x:row>
    <x:row r="2485" ht="20" customHeight="1">
      <x:c r="A2485" s="4" t="str">
        <x:v>C02484</x:v>
      </x:c>
      <x:c r="B2485" s="4" t="str">
        <x:v>Property</x:v>
      </x:c>
      <x:c r="C2485" s="4" t="str">
        <x:v>West</x:v>
      </x:c>
      <x:c r="D2485" s="4" t="str">
        <x:v>Flood</x:v>
      </x:c>
      <x:c r="E2485" s="4" t="str">
        <x:v>Medium</x:v>
      </x:c>
      <x:c r="F2485" s="10" t="n">
        <x:v>92880.35</x:v>
      </x:c>
      <x:c r="G2485" s="10" t="n">
        <x:v>18209.71</x:v>
      </x:c>
      <x:c r="H2485" s="11" t="n">
        <x:v>9</x:v>
      </x:c>
      <x:c r="I2485" s="11" t="str">
        <x:v>Settled</x:v>
      </x:c>
      <x:c r="J2485" s="11" t="n">
        <x:v>4</x:v>
      </x:c>
      <x:c r="K2485" s="11" t="n">
        <x:v>11</x:v>
      </x:c>
      <x:c r="L2485" s="11" t="n">
        <x:v>0</x:v>
      </x:c>
      <x:c r="M2485" s="4" t="str">
        <x:v>2025-12</x:v>
      </x:c>
      <x:c r="N2485" s="4" t="n">
        <x:f>IF(AND(I2485="Settled",ISNUMBER(K2485)),1,0)</x:f>
        <x:v>1</x:v>
      </x:c>
      <x:c r="O2485" s="4" t="n">
        <x:f>IF(N2485=1,IF(K2485&gt;Summary!$B$5,1,0),"")</x:f>
        <x:v>0</x:v>
      </x:c>
      <x:c r="P2485" s="12" t="n">
        <x:f>IF(AND(ISNUMBER(F2485),ISNUMBER(G2485),G2485&gt;0),F2485/G2485,"")</x:f>
        <x:v>5.100594682726963</x:v>
      </x:c>
      <x:c r="Q2485" s="14" t="d">
        <x:v>2025-12-15T00:00:00.000Z</x:v>
      </x:c>
      <x:c r="R2485" t="str">
        <x:v>P00042</x:v>
      </x:c>
      <x:c r="S2485" t="str">
        <x:v>I02484</x:v>
      </x:c>
      <x:c r="T2485" t="str">
        <x:v>R03</x:v>
      </x:c>
      <x:c r="U2485" t="n">
        <x:v>0</x:v>
      </x:c>
      <x:c r="V2485" t="n">
        <x:v>0</x:v>
      </x:c>
    </x:row>
    <x:row r="2486" ht="20" customHeight="1">
      <x:c r="A2486" s="4" t="str">
        <x:v>C02485</x:v>
      </x:c>
      <x:c r="B2486" s="4" t="str">
        <x:v>Motor</x:v>
      </x:c>
      <x:c r="C2486" s="4" t="str">
        <x:v>Central</x:v>
      </x:c>
      <x:c r="D2486" s="4" t="str">
        <x:v>Collision</x:v>
      </x:c>
      <x:c r="E2486" s="4" t="str">
        <x:v>Medium</x:v>
      </x:c>
      <x:c r="F2486" s="10" t="n">
        <x:v>40488.92</x:v>
      </x:c>
      <x:c r="G2486" s="10" t="n">
        <x:v>31224.59</x:v>
      </x:c>
      <x:c r="H2486" s="11" t="n">
        <x:v>8</x:v>
      </x:c>
      <x:c r="I2486" s="11" t="str">
        <x:v>Pending</x:v>
      </x:c>
      <x:c r="J2486" s="11" t="n">
        <x:v>3</x:v>
      </x:c>
      <x:c r="K2486" s="11"/>
      <x:c r="L2486" s="11" t="n">
        <x:v>0</x:v>
      </x:c>
      <x:c r="M2486" s="4" t="str">
        <x:v>2025-08</x:v>
      </x:c>
      <x:c r="N2486" s="4" t="n">
        <x:f>IF(AND(I2486="Settled",ISNUMBER(K2486)),1,0)</x:f>
        <x:v>0</x:v>
      </x:c>
      <x:c r="O2486" s="4" t="str">
        <x:f>IF(N2486=1,IF(K2486&gt;Summary!$B$5,1,0),"")</x:f>
      </x:c>
      <x:c r="P2486" s="12" t="n">
        <x:f>IF(AND(ISNUMBER(F2486),ISNUMBER(G2486),G2486&gt;0),F2486/G2486,"")</x:f>
        <x:v>1.2966998125515818</x:v>
      </x:c>
      <x:c r="Q2486" s="14" t="d">
        <x:v>2025-08-09T00:00:00.000Z</x:v>
      </x:c>
      <x:c r="R2486" t="str">
        <x:v>P01438</x:v>
      </x:c>
      <x:c r="S2486" t="str">
        <x:v>I02485</x:v>
      </x:c>
      <x:c r="T2486" t="str">
        <x:v>R05</x:v>
      </x:c>
      <x:c r="U2486" t="n">
        <x:v>0</x:v>
      </x:c>
      <x:c r="V2486" t="n">
        <x:v>0</x:v>
      </x:c>
    </x:row>
    <x:row r="2487" ht="20" customHeight="1">
      <x:c r="A2487" s="4" t="str">
        <x:v>C02486</x:v>
      </x:c>
      <x:c r="B2487" s="4" t="str">
        <x:v>Motor</x:v>
      </x:c>
      <x:c r="C2487" s="4" t="str">
        <x:v>Central</x:v>
      </x:c>
      <x:c r="D2487" s="4" t="str">
        <x:v>Theft</x:v>
      </x:c>
      <x:c r="E2487" s="4" t="str">
        <x:v>Low</x:v>
      </x:c>
      <x:c r="F2487" s="10" t="n">
        <x:v>14061.72</x:v>
      </x:c>
      <x:c r="G2487" s="10" t="n">
        <x:v>15516.87</x:v>
      </x:c>
      <x:c r="H2487" s="11" t="n">
        <x:v>8</x:v>
      </x:c>
      <x:c r="I2487" s="11" t="str">
        <x:v>Settled</x:v>
      </x:c>
      <x:c r="J2487" s="11" t="n">
        <x:v>5</x:v>
      </x:c>
      <x:c r="K2487" s="11" t="n">
        <x:v>24</x:v>
      </x:c>
      <x:c r="L2487" s="11" t="n">
        <x:v>1</x:v>
      </x:c>
      <x:c r="M2487" s="4" t="str">
        <x:v>2025-03</x:v>
      </x:c>
      <x:c r="N2487" s="4" t="n">
        <x:f>IF(AND(I2487="Settled",ISNUMBER(K2487)),1,0)</x:f>
        <x:v>1</x:v>
      </x:c>
      <x:c r="O2487" s="4" t="n">
        <x:f>IF(N2487=1,IF(K2487&gt;Summary!$B$5,1,0),"")</x:f>
        <x:v>0</x:v>
      </x:c>
      <x:c r="P2487" s="12" t="n">
        <x:f>IF(AND(ISNUMBER(F2487),ISNUMBER(G2487),G2487&gt;0),F2487/G2487,"")</x:f>
        <x:v>0.9062214222327053</x:v>
      </x:c>
      <x:c r="Q2487" s="14" t="d">
        <x:v>2025-03-15T00:00:00.000Z</x:v>
      </x:c>
      <x:c r="R2487" t="str">
        <x:v>P00526</x:v>
      </x:c>
      <x:c r="S2487" t="str">
        <x:v>I02486</x:v>
      </x:c>
      <x:c r="T2487" t="str">
        <x:v>R05</x:v>
      </x:c>
      <x:c r="U2487" t="n">
        <x:v>0</x:v>
      </x:c>
      <x:c r="V2487" t="n">
        <x:v>0</x:v>
      </x:c>
    </x:row>
    <x:row r="2488" ht="20" customHeight="1">
      <x:c r="A2488" s="4" t="str">
        <x:v>C02487</x:v>
      </x:c>
      <x:c r="B2488" s="4" t="str">
        <x:v>Motor</x:v>
      </x:c>
      <x:c r="C2488" s="4" t="str">
        <x:v>West</x:v>
      </x:c>
      <x:c r="D2488" s="4" t="str">
        <x:v>Glass Damage</x:v>
      </x:c>
      <x:c r="E2488" s="4" t="str">
        <x:v>Low</x:v>
      </x:c>
      <x:c r="F2488" s="10" t="n">
        <x:v>10935.94</x:v>
      </x:c>
      <x:c r="G2488" s="10" t="n">
        <x:v>17460.84</x:v>
      </x:c>
      <x:c r="H2488" s="11" t="n">
        <x:v>8</x:v>
      </x:c>
      <x:c r="I2488" s="11" t="str">
        <x:v>Pending</x:v>
      </x:c>
      <x:c r="J2488" s="11" t="n">
        <x:v>2</x:v>
      </x:c>
      <x:c r="K2488" s="11"/>
      <x:c r="L2488" s="11" t="n">
        <x:v>0</x:v>
      </x:c>
      <x:c r="M2488" s="4" t="str">
        <x:v>2025-05</x:v>
      </x:c>
      <x:c r="N2488" s="4" t="n">
        <x:f>IF(AND(I2488="Settled",ISNUMBER(K2488)),1,0)</x:f>
        <x:v>0</x:v>
      </x:c>
      <x:c r="O2488" s="4" t="str">
        <x:f>IF(N2488=1,IF(K2488&gt;Summary!$B$5,1,0),"")</x:f>
      </x:c>
      <x:c r="P2488" s="12" t="n">
        <x:f>IF(AND(ISNUMBER(F2488),ISNUMBER(G2488),G2488&gt;0),F2488/G2488,"")</x:f>
        <x:v>0.6263123652699413</x:v>
      </x:c>
      <x:c r="Q2488" s="14" t="d">
        <x:v>2025-05-11T00:00:00.000Z</x:v>
      </x:c>
      <x:c r="R2488" t="str">
        <x:v>P01159</x:v>
      </x:c>
      <x:c r="S2488" t="str">
        <x:v>I02487</x:v>
      </x:c>
      <x:c r="T2488" t="str">
        <x:v>R03</x:v>
      </x:c>
      <x:c r="U2488" t="n">
        <x:v>0</x:v>
      </x:c>
      <x:c r="V2488" t="n">
        <x:v>0</x:v>
      </x:c>
    </x:row>
    <x:row r="2489" ht="20" customHeight="1">
      <x:c r="A2489" s="4" t="str">
        <x:v>C02488</x:v>
      </x:c>
      <x:c r="B2489" s="4" t="str">
        <x:v>Property</x:v>
      </x:c>
      <x:c r="C2489" s="4" t="str">
        <x:v>North</x:v>
      </x:c>
      <x:c r="D2489" s="4" t="str">
        <x:v>Flood</x:v>
      </x:c>
      <x:c r="E2489" s="4" t="str">
        <x:v>Low</x:v>
      </x:c>
      <x:c r="F2489" s="10" t="n">
        <x:v>60886.79</x:v>
      </x:c>
      <x:c r="G2489" s="10" t="n">
        <x:v>20976.89</x:v>
      </x:c>
      <x:c r="H2489" s="11" t="n">
        <x:v>7</x:v>
      </x:c>
      <x:c r="I2489" s="11" t="str">
        <x:v>Settled</x:v>
      </x:c>
      <x:c r="J2489" s="11" t="n">
        <x:v>3</x:v>
      </x:c>
      <x:c r="K2489" s="11" t="n">
        <x:v>17</x:v>
      </x:c>
      <x:c r="L2489" s="11" t="n">
        <x:v>0</x:v>
      </x:c>
      <x:c r="M2489" s="4" t="str">
        <x:v>2025-09</x:v>
      </x:c>
      <x:c r="N2489" s="4" t="n">
        <x:f>IF(AND(I2489="Settled",ISNUMBER(K2489)),1,0)</x:f>
        <x:v>1</x:v>
      </x:c>
      <x:c r="O2489" s="4" t="n">
        <x:f>IF(N2489=1,IF(K2489&gt;Summary!$B$5,1,0),"")</x:f>
        <x:v>0</x:v>
      </x:c>
      <x:c r="P2489" s="12" t="n">
        <x:f>IF(AND(ISNUMBER(F2489),ISNUMBER(G2489),G2489&gt;0),F2489/G2489,"")</x:f>
        <x:v>2.902565156226686</x:v>
      </x:c>
      <x:c r="Q2489" s="14" t="d">
        <x:v>2025-09-22T00:00:00.000Z</x:v>
      </x:c>
      <x:c r="R2489" t="str">
        <x:v>P01085</x:v>
      </x:c>
      <x:c r="S2489" t="str">
        <x:v>I02488</x:v>
      </x:c>
      <x:c r="T2489" t="str">
        <x:v>R02</x:v>
      </x:c>
      <x:c r="U2489" t="n">
        <x:v>0</x:v>
      </x:c>
      <x:c r="V2489" t="n">
        <x:v>0</x:v>
      </x:c>
    </x:row>
    <x:row r="2490" ht="20" customHeight="1">
      <x:c r="A2490" s="4" t="str">
        <x:v>C02489</x:v>
      </x:c>
      <x:c r="B2490" s="4" t="str">
        <x:v>Motor</x:v>
      </x:c>
      <x:c r="C2490" s="4" t="str">
        <x:v>North</x:v>
      </x:c>
      <x:c r="D2490" s="4" t="str">
        <x:v>Theft</x:v>
      </x:c>
      <x:c r="E2490" s="4" t="str">
        <x:v>Low</x:v>
      </x:c>
      <x:c r="F2490" s="10" t="n">
        <x:v>17717.08</x:v>
      </x:c>
      <x:c r="G2490" s="10" t="n">
        <x:v>15534.03</x:v>
      </x:c>
      <x:c r="H2490" s="11" t="n">
        <x:v>2</x:v>
      </x:c>
      <x:c r="I2490" s="11" t="str">
        <x:v>Settled</x:v>
      </x:c>
      <x:c r="J2490" s="11" t="n">
        <x:v>6</x:v>
      </x:c>
      <x:c r="K2490" s="11" t="n">
        <x:v>31</x:v>
      </x:c>
      <x:c r="L2490" s="11" t="n">
        <x:v>1</x:v>
      </x:c>
      <x:c r="M2490" s="4" t="str">
        <x:v>2025-01</x:v>
      </x:c>
      <x:c r="N2490" s="4" t="n">
        <x:f>IF(AND(I2490="Settled",ISNUMBER(K2490)),1,0)</x:f>
        <x:v>1</x:v>
      </x:c>
      <x:c r="O2490" s="4" t="n">
        <x:f>IF(N2490=1,IF(K2490&gt;Summary!$B$5,1,0),"")</x:f>
        <x:v>1</x:v>
      </x:c>
      <x:c r="P2490" s="12" t="n">
        <x:f>IF(AND(ISNUMBER(F2490),ISNUMBER(G2490),G2490&gt;0),F2490/G2490,"")</x:f>
        <x:v>1.140533396678132</x:v>
      </x:c>
      <x:c r="Q2490" s="14" t="d">
        <x:v>2025-01-09T00:00:00.000Z</x:v>
      </x:c>
      <x:c r="R2490" t="str">
        <x:v>P01554</x:v>
      </x:c>
      <x:c r="S2490" t="str">
        <x:v>I02489</x:v>
      </x:c>
      <x:c r="T2490" t="str">
        <x:v>R02</x:v>
      </x:c>
      <x:c r="U2490" t="n">
        <x:v>0</x:v>
      </x:c>
      <x:c r="V2490" t="n">
        <x:v>0</x:v>
      </x:c>
    </x:row>
    <x:row r="2491" ht="20" customHeight="1">
      <x:c r="A2491" s="4" t="str">
        <x:v>C02490</x:v>
      </x:c>
      <x:c r="B2491" s="4" t="str">
        <x:v>Property</x:v>
      </x:c>
      <x:c r="C2491" s="4" t="str">
        <x:v>North</x:v>
      </x:c>
      <x:c r="D2491" s="4" t="str">
        <x:v>Fire</x:v>
      </x:c>
      <x:c r="E2491" s="4" t="str">
        <x:v>Low</x:v>
      </x:c>
      <x:c r="F2491" s="10" t="n">
        <x:v>45093.51</x:v>
      </x:c>
      <x:c r="G2491" s="10" t="n">
        <x:v>5716.49</x:v>
      </x:c>
      <x:c r="H2491" s="11" t="n">
        <x:v>5</x:v>
      </x:c>
      <x:c r="I2491" s="11" t="str">
        <x:v>Pending</x:v>
      </x:c>
      <x:c r="J2491" s="11" t="n">
        <x:v>3</x:v>
      </x:c>
      <x:c r="K2491" s="11"/>
      <x:c r="L2491" s="11" t="n">
        <x:v>0</x:v>
      </x:c>
      <x:c r="M2491" s="4" t="str">
        <x:v>2025-08</x:v>
      </x:c>
      <x:c r="N2491" s="4" t="n">
        <x:f>IF(AND(I2491="Settled",ISNUMBER(K2491)),1,0)</x:f>
        <x:v>0</x:v>
      </x:c>
      <x:c r="O2491" s="4" t="str">
        <x:f>IF(N2491=1,IF(K2491&gt;Summary!$B$5,1,0),"")</x:f>
      </x:c>
      <x:c r="P2491" s="12" t="n">
        <x:f>IF(AND(ISNUMBER(F2491),ISNUMBER(G2491),G2491&gt;0),F2491/G2491,"")</x:f>
        <x:v>7.888321330046935</x:v>
      </x:c>
      <x:c r="Q2491" s="14" t="d">
        <x:v>2025-08-07T00:00:00.000Z</x:v>
      </x:c>
      <x:c r="R2491" t="str">
        <x:v>P00174</x:v>
      </x:c>
      <x:c r="S2491" t="str">
        <x:v>I02490</x:v>
      </x:c>
      <x:c r="T2491" t="str">
        <x:v>R02</x:v>
      </x:c>
      <x:c r="U2491" t="n">
        <x:v>0</x:v>
      </x:c>
      <x:c r="V2491" t="n">
        <x:v>0</x:v>
      </x:c>
    </x:row>
    <x:row r="2492" ht="20" customHeight="1">
      <x:c r="A2492" s="4" t="str">
        <x:v>C02491</x:v>
      </x:c>
      <x:c r="B2492" s="4" t="str">
        <x:v>Property</x:v>
      </x:c>
      <x:c r="C2492" s="4" t="str">
        <x:v>North</x:v>
      </x:c>
      <x:c r="D2492" s="4" t="str">
        <x:v>Fire</x:v>
      </x:c>
      <x:c r="E2492" s="4" t="str">
        <x:v>Medium</x:v>
      </x:c>
      <x:c r="F2492" s="10" t="n">
        <x:v>185567.12</x:v>
      </x:c>
      <x:c r="G2492" s="10" t="n">
        <x:v>11606.37</x:v>
      </x:c>
      <x:c r="H2492" s="11" t="n">
        <x:v>2</x:v>
      </x:c>
      <x:c r="I2492" s="11" t="str">
        <x:v>Rejected</x:v>
      </x:c>
      <x:c r="J2492" s="11" t="n">
        <x:v>6</x:v>
      </x:c>
      <x:c r="K2492" s="11"/>
      <x:c r="L2492" s="11" t="n">
        <x:v>1</x:v>
      </x:c>
      <x:c r="M2492" s="4" t="str">
        <x:v>2025-10</x:v>
      </x:c>
      <x:c r="N2492" s="4" t="n">
        <x:f>IF(AND(I2492="Settled",ISNUMBER(K2492)),1,0)</x:f>
        <x:v>0</x:v>
      </x:c>
      <x:c r="O2492" s="4" t="str">
        <x:f>IF(N2492=1,IF(K2492&gt;Summary!$B$5,1,0),"")</x:f>
      </x:c>
      <x:c r="P2492" s="12" t="n">
        <x:f>IF(AND(ISNUMBER(F2492),ISNUMBER(G2492),G2492&gt;0),F2492/G2492,"")</x:f>
        <x:v>15.988385688203977</x:v>
      </x:c>
      <x:c r="Q2492" s="14" t="d">
        <x:v>2025-10-08T00:00:00.000Z</x:v>
      </x:c>
      <x:c r="R2492" t="str">
        <x:v>P01548</x:v>
      </x:c>
      <x:c r="S2492" t="str">
        <x:v>I02491</x:v>
      </x:c>
      <x:c r="T2492" t="str">
        <x:v>R02</x:v>
      </x:c>
      <x:c r="U2492" t="n">
        <x:v>0</x:v>
      </x:c>
      <x:c r="V2492" t="n">
        <x:v>0</x:v>
      </x:c>
    </x:row>
    <x:row r="2493" ht="20" customHeight="1">
      <x:c r="A2493" s="4" t="str">
        <x:v>C02492</x:v>
      </x:c>
      <x:c r="B2493" s="4" t="str">
        <x:v>Property</x:v>
      </x:c>
      <x:c r="C2493" s="4" t="str">
        <x:v>South</x:v>
      </x:c>
      <x:c r="D2493" s="4" t="str">
        <x:v>Flood</x:v>
      </x:c>
      <x:c r="E2493" s="4" t="str">
        <x:v>Low</x:v>
      </x:c>
      <x:c r="F2493" s="10" t="n">
        <x:v>85586.54</x:v>
      </x:c>
      <x:c r="G2493" s="10" t="n">
        <x:v>32020.39</x:v>
      </x:c>
      <x:c r="H2493" s="11" t="n">
        <x:v>9</x:v>
      </x:c>
      <x:c r="I2493" s="11" t="str">
        <x:v>Pending</x:v>
      </x:c>
      <x:c r="J2493" s="11" t="n">
        <x:v>2</x:v>
      </x:c>
      <x:c r="K2493" s="11"/>
      <x:c r="L2493" s="11" t="n">
        <x:v>0</x:v>
      </x:c>
      <x:c r="M2493" s="4" t="str">
        <x:v>2025-05</x:v>
      </x:c>
      <x:c r="N2493" s="4" t="n">
        <x:f>IF(AND(I2493="Settled",ISNUMBER(K2493)),1,0)</x:f>
        <x:v>0</x:v>
      </x:c>
      <x:c r="O2493" s="4" t="str">
        <x:f>IF(N2493=1,IF(K2493&gt;Summary!$B$5,1,0),"")</x:f>
      </x:c>
      <x:c r="P2493" s="12" t="n">
        <x:f>IF(AND(ISNUMBER(F2493),ISNUMBER(G2493),G2493&gt;0),F2493/G2493,"")</x:f>
        <x:v>2.6728762516633933</x:v>
      </x:c>
      <x:c r="Q2493" s="14" t="d">
        <x:v>2025-05-07T00:00:00.000Z</x:v>
      </x:c>
      <x:c r="R2493" t="str">
        <x:v>P00101</x:v>
      </x:c>
      <x:c r="S2493" t="str">
        <x:v>I02492</x:v>
      </x:c>
      <x:c r="T2493" t="str">
        <x:v>R01</x:v>
      </x:c>
      <x:c r="U2493" t="n">
        <x:v>0</x:v>
      </x:c>
      <x:c r="V2493" t="n">
        <x:v>0</x:v>
      </x:c>
    </x:row>
    <x:row r="2494" ht="20" customHeight="1">
      <x:c r="A2494" s="4" t="str">
        <x:v>C02493</x:v>
      </x:c>
      <x:c r="B2494" s="4" t="str">
        <x:v>Motor</x:v>
      </x:c>
      <x:c r="C2494" s="4" t="str">
        <x:v>Central</x:v>
      </x:c>
      <x:c r="D2494" s="4" t="str">
        <x:v>Glass Damage</x:v>
      </x:c>
      <x:c r="E2494" s="4" t="str">
        <x:v>Low</x:v>
      </x:c>
      <x:c r="F2494" s="10" t="n">
        <x:v>2617.14</x:v>
      </x:c>
      <x:c r="G2494" s="10" t="n">
        <x:v>7853.21</x:v>
      </x:c>
      <x:c r="H2494" s="11" t="n">
        <x:v>4</x:v>
      </x:c>
      <x:c r="I2494" s="11" t="str">
        <x:v>Settled</x:v>
      </x:c>
      <x:c r="J2494" s="11" t="n">
        <x:v>2</x:v>
      </x:c>
      <x:c r="K2494" s="11" t="n">
        <x:v>11</x:v>
      </x:c>
      <x:c r="L2494" s="11" t="n">
        <x:v>0</x:v>
      </x:c>
      <x:c r="M2494" s="4" t="str">
        <x:v>2025-07</x:v>
      </x:c>
      <x:c r="N2494" s="4" t="n">
        <x:f>IF(AND(I2494="Settled",ISNUMBER(K2494)),1,0)</x:f>
        <x:v>1</x:v>
      </x:c>
      <x:c r="O2494" s="4" t="n">
        <x:f>IF(N2494=1,IF(K2494&gt;Summary!$B$5,1,0),"")</x:f>
        <x:v>0</x:v>
      </x:c>
      <x:c r="P2494" s="12" t="n">
        <x:f>IF(AND(ISNUMBER(F2494),ISNUMBER(G2494),G2494&gt;0),F2494/G2494,"")</x:f>
        <x:v>0.33325735590923966</x:v>
      </x:c>
      <x:c r="Q2494" s="14" t="d">
        <x:v>2025-07-16T00:00:00.000Z</x:v>
      </x:c>
      <x:c r="R2494" t="str">
        <x:v>P01404</x:v>
      </x:c>
      <x:c r="S2494" t="str">
        <x:v>I02493</x:v>
      </x:c>
      <x:c r="T2494" t="str">
        <x:v>R05</x:v>
      </x:c>
      <x:c r="U2494" t="n">
        <x:v>0</x:v>
      </x:c>
      <x:c r="V2494" t="n">
        <x:v>0</x:v>
      </x:c>
    </x:row>
    <x:row r="2495" ht="20" customHeight="1">
      <x:c r="A2495" s="4" t="str">
        <x:v>C02494</x:v>
      </x:c>
      <x:c r="B2495" s="4" t="str">
        <x:v>Motor</x:v>
      </x:c>
      <x:c r="C2495" s="4" t="str">
        <x:v>North</x:v>
      </x:c>
      <x:c r="D2495" s="4" t="str">
        <x:v>Glass Damage</x:v>
      </x:c>
      <x:c r="E2495" s="4" t="str">
        <x:v>Low</x:v>
      </x:c>
      <x:c r="F2495" s="10" t="n">
        <x:v>9092.95</x:v>
      </x:c>
      <x:c r="G2495" s="10" t="n">
        <x:v>11993.47</x:v>
      </x:c>
      <x:c r="H2495" s="11" t="n">
        <x:v>3</x:v>
      </x:c>
      <x:c r="I2495" s="11" t="str">
        <x:v>Settled</x:v>
      </x:c>
      <x:c r="J2495" s="11" t="n">
        <x:v>2</x:v>
      </x:c>
      <x:c r="K2495" s="11" t="n">
        <x:v>7</x:v>
      </x:c>
      <x:c r="L2495" s="11" t="n">
        <x:v>0</x:v>
      </x:c>
      <x:c r="M2495" s="4" t="str">
        <x:v>2025-09</x:v>
      </x:c>
      <x:c r="N2495" s="4" t="n">
        <x:f>IF(AND(I2495="Settled",ISNUMBER(K2495)),1,0)</x:f>
        <x:v>1</x:v>
      </x:c>
      <x:c r="O2495" s="4" t="n">
        <x:f>IF(N2495=1,IF(K2495&gt;Summary!$B$5,1,0),"")</x:f>
        <x:v>0</x:v>
      </x:c>
      <x:c r="P2495" s="12" t="n">
        <x:f>IF(AND(ISNUMBER(F2495),ISNUMBER(G2495),G2495&gt;0),F2495/G2495,"")</x:f>
        <x:v>0.7581583978615031</x:v>
      </x:c>
      <x:c r="Q2495" s="14" t="d">
        <x:v>2025-09-19T00:00:00.000Z</x:v>
      </x:c>
      <x:c r="R2495" t="str">
        <x:v>P01044</x:v>
      </x:c>
      <x:c r="S2495" t="str">
        <x:v>I02494</x:v>
      </x:c>
      <x:c r="T2495" t="str">
        <x:v>R02</x:v>
      </x:c>
      <x:c r="U2495" t="n">
        <x:v>0</x:v>
      </x:c>
      <x:c r="V2495" t="n">
        <x:v>0</x:v>
      </x:c>
    </x:row>
    <x:row r="2496" ht="20" customHeight="1">
      <x:c r="A2496" s="4" t="str">
        <x:v>C02495</x:v>
      </x:c>
      <x:c r="B2496" s="4" t="str">
        <x:v>Motor</x:v>
      </x:c>
      <x:c r="C2496" s="4" t="str">
        <x:v>North</x:v>
      </x:c>
      <x:c r="D2496" s="4" t="str">
        <x:v>Collision</x:v>
      </x:c>
      <x:c r="E2496" s="4" t="str">
        <x:v>Low</x:v>
      </x:c>
      <x:c r="F2496" s="10" t="n">
        <x:v>4686.69</x:v>
      </x:c>
      <x:c r="G2496" s="10" t="n">
        <x:v>5439.11</x:v>
      </x:c>
      <x:c r="H2496" s="11" t="n">
        <x:v>7</x:v>
      </x:c>
      <x:c r="I2496" s="11" t="str">
        <x:v>Settled</x:v>
      </x:c>
      <x:c r="J2496" s="11" t="n">
        <x:v>2</x:v>
      </x:c>
      <x:c r="K2496" s="11" t="n">
        <x:v>17</x:v>
      </x:c>
      <x:c r="L2496" s="11" t="n">
        <x:v>0</x:v>
      </x:c>
      <x:c r="M2496" s="4" t="str">
        <x:v>2025-08</x:v>
      </x:c>
      <x:c r="N2496" s="4" t="n">
        <x:f>IF(AND(I2496="Settled",ISNUMBER(K2496)),1,0)</x:f>
        <x:v>1</x:v>
      </x:c>
      <x:c r="O2496" s="4" t="n">
        <x:f>IF(N2496=1,IF(K2496&gt;Summary!$B$5,1,0),"")</x:f>
        <x:v>0</x:v>
      </x:c>
      <x:c r="P2496" s="12" t="n">
        <x:f>IF(AND(ISNUMBER(F2496),ISNUMBER(G2496),G2496&gt;0),F2496/G2496,"")</x:f>
        <x:v>0.8616648679655311</x:v>
      </x:c>
      <x:c r="Q2496" s="14" t="d">
        <x:v>2025-08-06T00:00:00.000Z</x:v>
      </x:c>
      <x:c r="R2496" t="str">
        <x:v>P00772</x:v>
      </x:c>
      <x:c r="S2496" t="str">
        <x:v>I02495</x:v>
      </x:c>
      <x:c r="T2496" t="str">
        <x:v>R02</x:v>
      </x:c>
      <x:c r="U2496" t="n">
        <x:v>0</x:v>
      </x:c>
      <x:c r="V2496" t="n">
        <x:v>0</x:v>
      </x:c>
    </x:row>
    <x:row r="2497" ht="20" customHeight="1">
      <x:c r="A2497" s="4" t="str">
        <x:v>C02496</x:v>
      </x:c>
      <x:c r="B2497" s="4" t="str">
        <x:v>Motor</x:v>
      </x:c>
      <x:c r="C2497" s="4" t="str">
        <x:v>South</x:v>
      </x:c>
      <x:c r="D2497" s="4" t="str">
        <x:v>Collision</x:v>
      </x:c>
      <x:c r="E2497" s="4" t="str">
        <x:v>Low</x:v>
      </x:c>
      <x:c r="F2497" s="10" t="n">
        <x:v>11819.91</x:v>
      </x:c>
      <x:c r="G2497" s="10" t="n">
        <x:v>10085.58</x:v>
      </x:c>
      <x:c r="H2497" s="11" t="n">
        <x:v>2</x:v>
      </x:c>
      <x:c r="I2497" s="11" t="str">
        <x:v>Pending</x:v>
      </x:c>
      <x:c r="J2497" s="11" t="n">
        <x:v>4</x:v>
      </x:c>
      <x:c r="K2497" s="11"/>
      <x:c r="L2497" s="11" t="n">
        <x:v>0</x:v>
      </x:c>
      <x:c r="M2497" s="4" t="str">
        <x:v>2025-01</x:v>
      </x:c>
      <x:c r="N2497" s="4" t="n">
        <x:f>IF(AND(I2497="Settled",ISNUMBER(K2497)),1,0)</x:f>
        <x:v>0</x:v>
      </x:c>
      <x:c r="O2497" s="4" t="str">
        <x:f>IF(N2497=1,IF(K2497&gt;Summary!$B$5,1,0),"")</x:f>
      </x:c>
      <x:c r="P2497" s="12" t="n">
        <x:f>IF(AND(ISNUMBER(F2497),ISNUMBER(G2497),G2497&gt;0),F2497/G2497,"")</x:f>
        <x:v>1.1719613547262526</x:v>
      </x:c>
      <x:c r="Q2497" s="14" t="d">
        <x:v>2025-01-09T00:00:00.000Z</x:v>
      </x:c>
      <x:c r="R2497" t="str">
        <x:v>P00637</x:v>
      </x:c>
      <x:c r="S2497" t="str">
        <x:v>I02496</x:v>
      </x:c>
      <x:c r="T2497" t="str">
        <x:v>R01</x:v>
      </x:c>
      <x:c r="U2497" t="n">
        <x:v>0</x:v>
      </x:c>
      <x:c r="V2497" t="n">
        <x:v>0</x:v>
      </x:c>
    </x:row>
    <x:row r="2498" ht="20" customHeight="1">
      <x:c r="A2498" s="4" t="str">
        <x:v>C02497</x:v>
      </x:c>
      <x:c r="B2498" s="4" t="str">
        <x:v>Motor</x:v>
      </x:c>
      <x:c r="C2498" s="4" t="str">
        <x:v>Central</x:v>
      </x:c>
      <x:c r="D2498" s="4" t="str">
        <x:v>Theft</x:v>
      </x:c>
      <x:c r="E2498" s="4" t="str">
        <x:v>Low</x:v>
      </x:c>
      <x:c r="F2498" s="10" t="n">
        <x:v>24390.48</x:v>
      </x:c>
      <x:c r="G2498" s="10" t="n">
        <x:v>10160.07</x:v>
      </x:c>
      <x:c r="H2498" s="11" t="n">
        <x:v>1</x:v>
      </x:c>
      <x:c r="I2498" s="11" t="str">
        <x:v>Settled</x:v>
      </x:c>
      <x:c r="J2498" s="11" t="n">
        <x:v>3</x:v>
      </x:c>
      <x:c r="K2498" s="11" t="n">
        <x:v>17</x:v>
      </x:c>
      <x:c r="L2498" s="11" t="n">
        <x:v>0</x:v>
      </x:c>
      <x:c r="M2498" s="4" t="str">
        <x:v>2025-08</x:v>
      </x:c>
      <x:c r="N2498" s="4" t="n">
        <x:f>IF(AND(I2498="Settled",ISNUMBER(K2498)),1,0)</x:f>
        <x:v>1</x:v>
      </x:c>
      <x:c r="O2498" s="4" t="n">
        <x:f>IF(N2498=1,IF(K2498&gt;Summary!$B$5,1,0),"")</x:f>
        <x:v>0</x:v>
      </x:c>
      <x:c r="P2498" s="12" t="n">
        <x:f>IF(AND(ISNUMBER(F2498),ISNUMBER(G2498),G2498&gt;0),F2498/G2498,"")</x:f>
        <x:v>2.4006212555622155</x:v>
      </x:c>
      <x:c r="Q2498" s="14" t="d">
        <x:v>2025-08-02T00:00:00.000Z</x:v>
      </x:c>
      <x:c r="R2498" t="str">
        <x:v>P00150</x:v>
      </x:c>
      <x:c r="S2498" t="str">
        <x:v>I02497</x:v>
      </x:c>
      <x:c r="T2498" t="str">
        <x:v>R05</x:v>
      </x:c>
      <x:c r="U2498" t="n">
        <x:v>0</x:v>
      </x:c>
      <x:c r="V2498" t="n">
        <x:v>0</x:v>
      </x:c>
    </x:row>
    <x:row r="2499" ht="20" customHeight="1">
      <x:c r="A2499" s="4" t="str">
        <x:v>C02498</x:v>
      </x:c>
      <x:c r="B2499" s="4" t="str">
        <x:v>Motor</x:v>
      </x:c>
      <x:c r="C2499" s="4" t="str">
        <x:v>Central</x:v>
      </x:c>
      <x:c r="D2499" s="4" t="str">
        <x:v>Glass Damage</x:v>
      </x:c>
      <x:c r="E2499" s="4" t="str">
        <x:v>Low</x:v>
      </x:c>
      <x:c r="F2499" s="10" t="n">
        <x:v>12894.87</x:v>
      </x:c>
      <x:c r="G2499" s="10" t="n">
        <x:v>14202.57</x:v>
      </x:c>
      <x:c r="H2499" s="11" t="n">
        <x:v>3</x:v>
      </x:c>
      <x:c r="I2499" s="11" t="str">
        <x:v>Settled</x:v>
      </x:c>
      <x:c r="J2499" s="11" t="n">
        <x:v>2</x:v>
      </x:c>
      <x:c r="K2499" s="11"/>
      <x:c r="L2499" s="11" t="n">
        <x:v>0</x:v>
      </x:c>
      <x:c r="M2499" s="4" t="str">
        <x:v>2025-03</x:v>
      </x:c>
      <x:c r="N2499" s="4" t="n">
        <x:f>IF(AND(I2499="Settled",ISNUMBER(K2499)),1,0)</x:f>
        <x:v>0</x:v>
      </x:c>
      <x:c r="O2499" s="4" t="str">
        <x:f>IF(N2499=1,IF(K2499&gt;Summary!$B$5,1,0),"")</x:f>
      </x:c>
      <x:c r="P2499" s="12" t="n">
        <x:f>IF(AND(ISNUMBER(F2499),ISNUMBER(G2499),G2499&gt;0),F2499/G2499,"")</x:f>
        <x:v>0.907925114961588</x:v>
      </x:c>
      <x:c r="Q2499" s="14" t="d">
        <x:v>2025-03-26T00:00:00.000Z</x:v>
      </x:c>
      <x:c r="R2499" t="str">
        <x:v>P01283</x:v>
      </x:c>
      <x:c r="S2499" t="str">
        <x:v>I02498</x:v>
      </x:c>
      <x:c r="T2499" t="str">
        <x:v>R05</x:v>
      </x:c>
      <x:c r="U2499" t="n">
        <x:v>0</x:v>
      </x:c>
      <x:c r="V2499" t="n">
        <x:v>0</x:v>
      </x:c>
    </x:row>
    <x:row r="2500" ht="20" customHeight="1">
      <x:c r="A2500" s="4" t="str">
        <x:v>C02499</x:v>
      </x:c>
      <x:c r="B2500" s="4" t="str">
        <x:v>Motor</x:v>
      </x:c>
      <x:c r="C2500" s="4" t="str">
        <x:v>North</x:v>
      </x:c>
      <x:c r="D2500" s="4" t="str">
        <x:v>Theft</x:v>
      </x:c>
      <x:c r="E2500" s="4" t="str">
        <x:v>Medium</x:v>
      </x:c>
      <x:c r="F2500" s="10" t="n">
        <x:v>34301.99</x:v>
      </x:c>
      <x:c r="G2500" s="10" t="n">
        <x:v>8404.98</x:v>
      </x:c>
      <x:c r="H2500" s="11" t="n">
        <x:v>1</x:v>
      </x:c>
      <x:c r="I2500" s="11" t="str">
        <x:v>Settled</x:v>
      </x:c>
      <x:c r="J2500" s="11" t="n">
        <x:v>5</x:v>
      </x:c>
      <x:c r="K2500" s="11" t="n">
        <x:v>29</x:v>
      </x:c>
      <x:c r="L2500" s="11" t="n">
        <x:v>1</x:v>
      </x:c>
      <x:c r="M2500" s="4" t="str">
        <x:v>2025-09</x:v>
      </x:c>
      <x:c r="N2500" s="4" t="n">
        <x:f>IF(AND(I2500="Settled",ISNUMBER(K2500)),1,0)</x:f>
        <x:v>1</x:v>
      </x:c>
      <x:c r="O2500" s="4" t="n">
        <x:f>IF(N2500=1,IF(K2500&gt;Summary!$B$5,1,0),"")</x:f>
        <x:v>0</x:v>
      </x:c>
      <x:c r="P2500" s="12" t="n">
        <x:f>IF(AND(ISNUMBER(F2500),ISNUMBER(G2500),G2500&gt;0),F2500/G2500,"")</x:f>
        <x:v>4.081150698752406</x:v>
      </x:c>
      <x:c r="Q2500" s="14" t="d">
        <x:v>2025-09-28T00:00:00.000Z</x:v>
      </x:c>
      <x:c r="R2500" t="str">
        <x:v>P01165</x:v>
      </x:c>
      <x:c r="S2500" t="str">
        <x:v>I02499</x:v>
      </x:c>
      <x:c r="T2500" t="str">
        <x:v>R02</x:v>
      </x:c>
      <x:c r="U2500" t="n">
        <x:v>0</x:v>
      </x:c>
      <x:c r="V2500" t="n">
        <x:v>0</x:v>
      </x:c>
    </x:row>
    <x:row r="2501" ht="20" customHeight="1">
      <x:c r="A2501" s="4" t="str">
        <x:v>C02500</x:v>
      </x:c>
      <x:c r="B2501" s="4" t="str">
        <x:v>Motor</x:v>
      </x:c>
      <x:c r="C2501" s="4" t="str">
        <x:v>East</x:v>
      </x:c>
      <x:c r="D2501" s="4" t="str">
        <x:v>Theft</x:v>
      </x:c>
      <x:c r="E2501" s="4" t="str">
        <x:v>Medium</x:v>
      </x:c>
      <x:c r="F2501" s="10" t="n">
        <x:v>49214.07</x:v>
      </x:c>
      <x:c r="G2501" s="10" t="n">
        <x:v>9489.06</x:v>
      </x:c>
      <x:c r="H2501" s="11" t="n">
        <x:v>4</x:v>
      </x:c>
      <x:c r="I2501" s="11" t="str">
        <x:v>Settled</x:v>
      </x:c>
      <x:c r="J2501" s="11" t="n">
        <x:v>4</x:v>
      </x:c>
      <x:c r="K2501" s="11" t="n">
        <x:v>16</x:v>
      </x:c>
      <x:c r="L2501" s="11" t="n">
        <x:v>0</x:v>
      </x:c>
      <x:c r="M2501" s="4" t="str">
        <x:v>2025-04</x:v>
      </x:c>
      <x:c r="N2501" s="4" t="n">
        <x:f>IF(AND(I2501="Settled",ISNUMBER(K2501)),1,0)</x:f>
        <x:v>1</x:v>
      </x:c>
      <x:c r="O2501" s="4" t="n">
        <x:f>IF(N2501=1,IF(K2501&gt;Summary!$B$5,1,0),"")</x:f>
        <x:v>0</x:v>
      </x:c>
      <x:c r="P2501" s="12" t="n">
        <x:f>IF(AND(ISNUMBER(F2501),ISNUMBER(G2501),G2501&gt;0),F2501/G2501,"")</x:f>
        <x:v>5.186400971223704</x:v>
      </x:c>
      <x:c r="Q2501" s="14" t="d">
        <x:v>2025-04-06T00:00:00.000Z</x:v>
      </x:c>
      <x:c r="R2501" t="str">
        <x:v>P01500</x:v>
      </x:c>
      <x:c r="S2501" t="str">
        <x:v>I02500</x:v>
      </x:c>
      <x:c r="T2501" t="str">
        <x:v>R04</x:v>
      </x:c>
      <x:c r="U2501" t="n">
        <x:v>0</x:v>
      </x:c>
      <x:c r="V2501" t="n">
        <x:v>0</x:v>
      </x:c>
    </x:row>
    <x:row r="2502" ht="20" customHeight="1">
      <x:c r="A2502" s="4" t="str">
        <x:v>C02501</x:v>
      </x:c>
      <x:c r="B2502" s="4" t="str">
        <x:v>Property</x:v>
      </x:c>
      <x:c r="C2502" s="4" t="str">
        <x:v>North</x:v>
      </x:c>
      <x:c r="D2502" s="4" t="str">
        <x:v>Fire</x:v>
      </x:c>
      <x:c r="E2502" s="4" t="str">
        <x:v>High</x:v>
      </x:c>
      <x:c r="F2502" s="10" t="n">
        <x:v>710245.63</x:v>
      </x:c>
      <x:c r="G2502" s="10" t="n">
        <x:v>25048.39</x:v>
      </x:c>
      <x:c r="H2502" s="11" t="n">
        <x:v>9</x:v>
      </x:c>
      <x:c r="I2502" s="11" t="str">
        <x:v>Settled</x:v>
      </x:c>
      <x:c r="J2502" s="11" t="n">
        <x:v>6</x:v>
      </x:c>
      <x:c r="K2502" s="11" t="n">
        <x:v>38</x:v>
      </x:c>
      <x:c r="L2502" s="11" t="n">
        <x:v>1</x:v>
      </x:c>
      <x:c r="M2502" s="4" t="str">
        <x:v>2025-12</x:v>
      </x:c>
      <x:c r="N2502" s="4" t="n">
        <x:f>IF(AND(I2502="Settled",ISNUMBER(K2502)),1,0)</x:f>
        <x:v>1</x:v>
      </x:c>
      <x:c r="O2502" s="4" t="n">
        <x:f>IF(N2502=1,IF(K2502&gt;Summary!$B$5,1,0),"")</x:f>
        <x:v>1</x:v>
      </x:c>
      <x:c r="P2502" s="12" t="n">
        <x:f>IF(AND(ISNUMBER(F2502),ISNUMBER(G2502),G2502&gt;0),F2502/G2502,"")</x:f>
        <x:v>28.354941375473633</x:v>
      </x:c>
      <x:c r="Q2502" s="14" t="d">
        <x:v>2025-12-24T00:00:00.000Z</x:v>
      </x:c>
      <x:c r="R2502" t="str">
        <x:v>P01169</x:v>
      </x:c>
      <x:c r="S2502" t="str">
        <x:v>I02501</x:v>
      </x:c>
      <x:c r="T2502" t="str">
        <x:v>R02</x:v>
      </x:c>
      <x:c r="U2502" t="n">
        <x:v>0</x:v>
      </x:c>
      <x:c r="V2502" t="n">
        <x:v>0</x:v>
      </x:c>
    </x:row>
    <x:row r="2503" ht="20" customHeight="1">
      <x:c r="A2503" s="4" t="str">
        <x:v>C02502</x:v>
      </x:c>
      <x:c r="B2503" s="4" t="str">
        <x:v>Motor</x:v>
      </x:c>
      <x:c r="C2503" s="4" t="str">
        <x:v>West</x:v>
      </x:c>
      <x:c r="D2503" s="4" t="str">
        <x:v>Glass Damage</x:v>
      </x:c>
      <x:c r="E2503" s="4" t="str">
        <x:v>Medium</x:v>
      </x:c>
      <x:c r="F2503" s="10" t="n">
        <x:v>12954.9</x:v>
      </x:c>
      <x:c r="G2503" s="10" t="n">
        <x:v>8108.94</x:v>
      </x:c>
      <x:c r="H2503" s="11" t="n">
        <x:v>8</x:v>
      </x:c>
      <x:c r="I2503" s="11" t="str">
        <x:v>Settled</x:v>
      </x:c>
      <x:c r="J2503" s="11" t="n">
        <x:v>2</x:v>
      </x:c>
      <x:c r="K2503" s="11" t="n">
        <x:v>7</x:v>
      </x:c>
      <x:c r="L2503" s="11" t="n">
        <x:v>0</x:v>
      </x:c>
      <x:c r="M2503" s="4" t="str">
        <x:v>2025-02</x:v>
      </x:c>
      <x:c r="N2503" s="4" t="n">
        <x:f>IF(AND(I2503="Settled",ISNUMBER(K2503)),1,0)</x:f>
        <x:v>1</x:v>
      </x:c>
      <x:c r="O2503" s="4" t="n">
        <x:f>IF(N2503=1,IF(K2503&gt;Summary!$B$5,1,0),"")</x:f>
        <x:v>0</x:v>
      </x:c>
      <x:c r="P2503" s="12" t="n">
        <x:f>IF(AND(ISNUMBER(F2503),ISNUMBER(G2503),G2503&gt;0),F2503/G2503,"")</x:f>
        <x:v>1.5976070855130264</x:v>
      </x:c>
      <x:c r="Q2503" s="14" t="d">
        <x:v>2025-02-12T00:00:00.000Z</x:v>
      </x:c>
      <x:c r="R2503" t="str">
        <x:v>P01532</x:v>
      </x:c>
      <x:c r="S2503" t="str">
        <x:v>I02502</x:v>
      </x:c>
      <x:c r="T2503" t="str">
        <x:v>R03</x:v>
      </x:c>
      <x:c r="U2503" t="n">
        <x:v>0</x:v>
      </x:c>
      <x:c r="V2503" t="n">
        <x:v>0</x:v>
      </x:c>
    </x:row>
    <x:row r="2504" ht="20" customHeight="1">
      <x:c r="A2504" s="4" t="str">
        <x:v>C02503</x:v>
      </x:c>
      <x:c r="B2504" s="4" t="str">
        <x:v>Property</x:v>
      </x:c>
      <x:c r="C2504" s="4" t="str">
        <x:v>South</x:v>
      </x:c>
      <x:c r="D2504" s="4" t="str">
        <x:v>Fire</x:v>
      </x:c>
      <x:c r="E2504" s="4" t="str">
        <x:v>Medium</x:v>
      </x:c>
      <x:c r="F2504" s="10" t="n">
        <x:v>119083.97</x:v>
      </x:c>
      <x:c r="G2504" s="10" t="n">
        <x:v>8312</x:v>
      </x:c>
      <x:c r="H2504" s="11" t="n">
        <x:v>9</x:v>
      </x:c>
      <x:c r="I2504" s="11" t="str">
        <x:v>Settled</x:v>
      </x:c>
      <x:c r="J2504" s="11" t="n">
        <x:v>4</x:v>
      </x:c>
      <x:c r="K2504" s="11" t="n">
        <x:v>11</x:v>
      </x:c>
      <x:c r="L2504" s="11" t="n">
        <x:v>0</x:v>
      </x:c>
      <x:c r="M2504" s="4" t="str">
        <x:v>2025-11</x:v>
      </x:c>
      <x:c r="N2504" s="4" t="n">
        <x:f>IF(AND(I2504="Settled",ISNUMBER(K2504)),1,0)</x:f>
        <x:v>1</x:v>
      </x:c>
      <x:c r="O2504" s="4" t="n">
        <x:f>IF(N2504=1,IF(K2504&gt;Summary!$B$5,1,0),"")</x:f>
        <x:v>0</x:v>
      </x:c>
      <x:c r="P2504" s="12" t="n">
        <x:f>IF(AND(ISNUMBER(F2504),ISNUMBER(G2504),G2504&gt;0),F2504/G2504,"")</x:f>
        <x:v>14.326752887391724</x:v>
      </x:c>
      <x:c r="Q2504" s="14" t="d">
        <x:v>2025-11-22T00:00:00.000Z</x:v>
      </x:c>
      <x:c r="R2504" t="str">
        <x:v>P01419</x:v>
      </x:c>
      <x:c r="S2504" t="str">
        <x:v>I02503</x:v>
      </x:c>
      <x:c r="T2504" t="str">
        <x:v>R01</x:v>
      </x:c>
      <x:c r="U2504" t="n">
        <x:v>0</x:v>
      </x:c>
      <x:c r="V2504" t="n">
        <x:v>0</x:v>
      </x:c>
    </x:row>
    <x:row r="2505" ht="20" customHeight="1">
      <x:c r="A2505" s="4" t="str">
        <x:v>C02504</x:v>
      </x:c>
      <x:c r="B2505" s="4" t="str">
        <x:v>Motor</x:v>
      </x:c>
      <x:c r="C2505" s="4" t="str">
        <x:v>South</x:v>
      </x:c>
      <x:c r="D2505" s="4" t="str">
        <x:v>Collision</x:v>
      </x:c>
      <x:c r="E2505" s="4" t="str">
        <x:v>High</x:v>
      </x:c>
      <x:c r="F2505" s="10" t="n">
        <x:v>178757.8</x:v>
      </x:c>
      <x:c r="G2505" s="10" t="n">
        <x:v>19019.48</x:v>
      </x:c>
      <x:c r="H2505" s="11" t="n">
        <x:v>6</x:v>
      </x:c>
      <x:c r="I2505" s="11" t="str">
        <x:v>Settled</x:v>
      </x:c>
      <x:c r="J2505" s="11" t="n">
        <x:v>5</x:v>
      </x:c>
      <x:c r="K2505" s="11" t="n">
        <x:v>41</x:v>
      </x:c>
      <x:c r="L2505" s="11" t="n">
        <x:v>1</x:v>
      </x:c>
      <x:c r="M2505" s="4" t="str">
        <x:v>2025-01</x:v>
      </x:c>
      <x:c r="N2505" s="4" t="n">
        <x:f>IF(AND(I2505="Settled",ISNUMBER(K2505)),1,0)</x:f>
        <x:v>1</x:v>
      </x:c>
      <x:c r="O2505" s="4" t="n">
        <x:f>IF(N2505=1,IF(K2505&gt;Summary!$B$5,1,0),"")</x:f>
        <x:v>1</x:v>
      </x:c>
      <x:c r="P2505" s="12" t="n">
        <x:f>IF(AND(ISNUMBER(F2505),ISNUMBER(G2505),G2505&gt;0),F2505/G2505,"")</x:f>
        <x:v>9.398669153941118</x:v>
      </x:c>
      <x:c r="Q2505" s="14" t="d">
        <x:v>2025-01-13T00:00:00.000Z</x:v>
      </x:c>
      <x:c r="R2505" t="str">
        <x:v>P00681</x:v>
      </x:c>
      <x:c r="S2505" t="str">
        <x:v>I02504</x:v>
      </x:c>
      <x:c r="T2505" t="str">
        <x:v>R01</x:v>
      </x:c>
      <x:c r="U2505" t="n">
        <x:v>0</x:v>
      </x:c>
      <x:c r="V2505" t="n">
        <x:v>0</x:v>
      </x:c>
    </x:row>
    <x:row r="2506" ht="20" customHeight="1">
      <x:c r="A2506" s="4" t="str">
        <x:v>C02505</x:v>
      </x:c>
      <x:c r="B2506" s="4" t="str">
        <x:v>Motor</x:v>
      </x:c>
      <x:c r="C2506" s="4" t="str">
        <x:v>Central</x:v>
      </x:c>
      <x:c r="D2506" s="4" t="str">
        <x:v>Collision</x:v>
      </x:c>
      <x:c r="E2506" s="4" t="str">
        <x:v>Medium</x:v>
      </x:c>
      <x:c r="F2506" s="10" t="n">
        <x:v>80276.72</x:v>
      </x:c>
      <x:c r="G2506" s="10" t="n">
        <x:v>11655.41</x:v>
      </x:c>
      <x:c r="H2506" s="11" t="n">
        <x:v>8</x:v>
      </x:c>
      <x:c r="I2506" s="11" t="str">
        <x:v>Settled</x:v>
      </x:c>
      <x:c r="J2506" s="11" t="n">
        <x:v>4</x:v>
      </x:c>
      <x:c r="K2506" s="11" t="n">
        <x:v>12</x:v>
      </x:c>
      <x:c r="L2506" s="11" t="n">
        <x:v>0</x:v>
      </x:c>
      <x:c r="M2506" s="4" t="str">
        <x:v>2025-09</x:v>
      </x:c>
      <x:c r="N2506" s="4" t="n">
        <x:f>IF(AND(I2506="Settled",ISNUMBER(K2506)),1,0)</x:f>
        <x:v>1</x:v>
      </x:c>
      <x:c r="O2506" s="4" t="n">
        <x:f>IF(N2506=1,IF(K2506&gt;Summary!$B$5,1,0),"")</x:f>
        <x:v>0</x:v>
      </x:c>
      <x:c r="P2506" s="12" t="n">
        <x:f>IF(AND(ISNUMBER(F2506),ISNUMBER(G2506),G2506&gt;0),F2506/G2506,"")</x:f>
        <x:v>6.88750717477978</x:v>
      </x:c>
      <x:c r="Q2506" s="14" t="d">
        <x:v>2025-09-07T00:00:00.000Z</x:v>
      </x:c>
      <x:c r="R2506" t="str">
        <x:v>P01126</x:v>
      </x:c>
      <x:c r="S2506" t="str">
        <x:v>I02505</x:v>
      </x:c>
      <x:c r="T2506" t="str">
        <x:v>R05</x:v>
      </x:c>
      <x:c r="U2506" t="n">
        <x:v>0</x:v>
      </x:c>
      <x:c r="V2506" t="n">
        <x:v>0</x:v>
      </x:c>
    </x:row>
    <x:row r="2507" ht="20" customHeight="1">
      <x:c r="A2507" s="4" t="str">
        <x:v>C02506</x:v>
      </x:c>
      <x:c r="B2507" s="4" t="str">
        <x:v>Motor</x:v>
      </x:c>
      <x:c r="C2507" s="4" t="str">
        <x:v>West</x:v>
      </x:c>
      <x:c r="D2507" s="4" t="str">
        <x:v>Glass Damage</x:v>
      </x:c>
      <x:c r="E2507" s="4" t="str">
        <x:v>Medium</x:v>
      </x:c>
      <x:c r="F2507" s="10" t="n">
        <x:v>13800.26</x:v>
      </x:c>
      <x:c r="G2507" s="10" t="n">
        <x:v>11091.91</x:v>
      </x:c>
      <x:c r="H2507" s="11" t="n">
        <x:v>1</x:v>
      </x:c>
      <x:c r="I2507" s="11" t="str">
        <x:v>Settled</x:v>
      </x:c>
      <x:c r="J2507" s="11" t="n">
        <x:v>3</x:v>
      </x:c>
      <x:c r="K2507" s="11" t="n">
        <x:v>11</x:v>
      </x:c>
      <x:c r="L2507" s="11" t="n">
        <x:v>0</x:v>
      </x:c>
      <x:c r="M2507" s="4" t="str">
        <x:v>2025-05</x:v>
      </x:c>
      <x:c r="N2507" s="4" t="n">
        <x:f>IF(AND(I2507="Settled",ISNUMBER(K2507)),1,0)</x:f>
        <x:v>1</x:v>
      </x:c>
      <x:c r="O2507" s="4" t="n">
        <x:f>IF(N2507=1,IF(K2507&gt;Summary!$B$5,1,0),"")</x:f>
        <x:v>0</x:v>
      </x:c>
      <x:c r="P2507" s="12" t="n">
        <x:f>IF(AND(ISNUMBER(F2507),ISNUMBER(G2507),G2507&gt;0),F2507/G2507,"")</x:f>
        <x:v>1.244173456149572</x:v>
      </x:c>
      <x:c r="Q2507" s="14" t="d">
        <x:v>2025-05-09T00:00:00.000Z</x:v>
      </x:c>
      <x:c r="R2507" t="str">
        <x:v>P00423</x:v>
      </x:c>
      <x:c r="S2507" t="str">
        <x:v>I02506</x:v>
      </x:c>
      <x:c r="T2507" t="str">
        <x:v>R03</x:v>
      </x:c>
      <x:c r="U2507" t="n">
        <x:v>0</x:v>
      </x:c>
      <x:c r="V2507" t="n">
        <x:v>0</x:v>
      </x:c>
    </x:row>
    <x:row r="2508" ht="20" customHeight="1">
      <x:c r="A2508" s="4" t="str">
        <x:v>C02507</x:v>
      </x:c>
      <x:c r="B2508" s="4" t="str">
        <x:v>Motor</x:v>
      </x:c>
      <x:c r="C2508" s="4" t="str">
        <x:v>South</x:v>
      </x:c>
      <x:c r="D2508" s="4" t="str">
        <x:v>Glass Damage</x:v>
      </x:c>
      <x:c r="E2508" s="4" t="str">
        <x:v>Medium</x:v>
      </x:c>
      <x:c r="F2508" s="10" t="n">
        <x:v>8212.07</x:v>
      </x:c>
      <x:c r="G2508" s="10" t="n">
        <x:v>16928</x:v>
      </x:c>
      <x:c r="H2508" s="11" t="n">
        <x:v>9</x:v>
      </x:c>
      <x:c r="I2508" s="11" t="str">
        <x:v>Settled</x:v>
      </x:c>
      <x:c r="J2508" s="11" t="n">
        <x:v>4</x:v>
      </x:c>
      <x:c r="K2508" s="11" t="n">
        <x:v>18</x:v>
      </x:c>
      <x:c r="L2508" s="11" t="n">
        <x:v>0</x:v>
      </x:c>
      <x:c r="M2508" s="4" t="str">
        <x:v>2025-03</x:v>
      </x:c>
      <x:c r="N2508" s="4" t="n">
        <x:f>IF(AND(I2508="Settled",ISNUMBER(K2508)),1,0)</x:f>
        <x:v>1</x:v>
      </x:c>
      <x:c r="O2508" s="4" t="n">
        <x:f>IF(N2508=1,IF(K2508&gt;Summary!$B$5,1,0),"")</x:f>
        <x:v>0</x:v>
      </x:c>
      <x:c r="P2508" s="12" t="n">
        <x:f>IF(AND(ISNUMBER(F2508),ISNUMBER(G2508),G2508&gt;0),F2508/G2508,"")</x:f>
        <x:v>0.48511755671077506</x:v>
      </x:c>
      <x:c r="Q2508" s="14" t="d">
        <x:v>2025-03-13T00:00:00.000Z</x:v>
      </x:c>
      <x:c r="R2508" t="str">
        <x:v>P01273</x:v>
      </x:c>
      <x:c r="S2508" t="str">
        <x:v>I02507</x:v>
      </x:c>
      <x:c r="T2508" t="str">
        <x:v>R01</x:v>
      </x:c>
      <x:c r="U2508" t="n">
        <x:v>0</x:v>
      </x:c>
      <x:c r="V2508" t="n">
        <x:v>0</x:v>
      </x:c>
    </x:row>
    <x:row r="2509" ht="20" customHeight="1">
      <x:c r="A2509" s="4" t="str">
        <x:v>C02508</x:v>
      </x:c>
      <x:c r="B2509" s="4" t="str">
        <x:v>Property</x:v>
      </x:c>
      <x:c r="C2509" s="4" t="str">
        <x:v>West</x:v>
      </x:c>
      <x:c r="D2509" s="4" t="str">
        <x:v>Fire</x:v>
      </x:c>
      <x:c r="E2509" s="4" t="str">
        <x:v>Low</x:v>
      </x:c>
      <x:c r="F2509" s="10" t="n">
        <x:v>61291.79</x:v>
      </x:c>
      <x:c r="G2509" s="10" t="n">
        <x:v>11678.23</x:v>
      </x:c>
      <x:c r="H2509" s="11" t="n">
        <x:v>6</x:v>
      </x:c>
      <x:c r="I2509" s="11" t="str">
        <x:v>Pending</x:v>
      </x:c>
      <x:c r="J2509" s="11" t="n">
        <x:v>6</x:v>
      </x:c>
      <x:c r="K2509" s="11"/>
      <x:c r="L2509" s="11" t="n">
        <x:v>1</x:v>
      </x:c>
      <x:c r="M2509" s="4" t="str">
        <x:v>2025-03</x:v>
      </x:c>
      <x:c r="N2509" s="4" t="n">
        <x:f>IF(AND(I2509="Settled",ISNUMBER(K2509)),1,0)</x:f>
        <x:v>0</x:v>
      </x:c>
      <x:c r="O2509" s="4" t="str">
        <x:f>IF(N2509=1,IF(K2509&gt;Summary!$B$5,1,0),"")</x:f>
      </x:c>
      <x:c r="P2509" s="12" t="n">
        <x:f>IF(AND(ISNUMBER(F2509),ISNUMBER(G2509),G2509&gt;0),F2509/G2509,"")</x:f>
        <x:v>5.248380105546817</x:v>
      </x:c>
      <x:c r="Q2509" s="14" t="d">
        <x:v>2025-03-21T00:00:00.000Z</x:v>
      </x:c>
      <x:c r="R2509" t="str">
        <x:v>P00974</x:v>
      </x:c>
      <x:c r="S2509" t="str">
        <x:v>I02508</x:v>
      </x:c>
      <x:c r="T2509" t="str">
        <x:v>R03</x:v>
      </x:c>
      <x:c r="U2509" t="n">
        <x:v>0</x:v>
      </x:c>
      <x:c r="V2509" t="n">
        <x:v>0</x:v>
      </x:c>
    </x:row>
    <x:row r="2510" ht="20" customHeight="1">
      <x:c r="A2510" s="4" t="str">
        <x:v>C02509</x:v>
      </x:c>
      <x:c r="B2510" s="4" t="str">
        <x:v>Motor</x:v>
      </x:c>
      <x:c r="C2510" s="4" t="str">
        <x:v>West</x:v>
      </x:c>
      <x:c r="D2510" s="4" t="str">
        <x:v>Collision</x:v>
      </x:c>
      <x:c r="E2510" s="4" t="str">
        <x:v>Low</x:v>
      </x:c>
      <x:c r="F2510" s="10" t="n">
        <x:v>23057.5</x:v>
      </x:c>
      <x:c r="G2510" s="10" t="n">
        <x:v>13560.61</x:v>
      </x:c>
      <x:c r="H2510" s="11" t="n">
        <x:v>2</x:v>
      </x:c>
      <x:c r="I2510" s="11" t="str">
        <x:v>Settled</x:v>
      </x:c>
      <x:c r="J2510" s="11" t="n">
        <x:v>4</x:v>
      </x:c>
      <x:c r="K2510" s="11" t="n">
        <x:v>20</x:v>
      </x:c>
      <x:c r="L2510" s="11" t="n">
        <x:v>0</x:v>
      </x:c>
      <x:c r="M2510" s="4" t="str">
        <x:v>2025-01</x:v>
      </x:c>
      <x:c r="N2510" s="4" t="n">
        <x:f>IF(AND(I2510="Settled",ISNUMBER(K2510)),1,0)</x:f>
        <x:v>1</x:v>
      </x:c>
      <x:c r="O2510" s="4" t="n">
        <x:f>IF(N2510=1,IF(K2510&gt;Summary!$B$5,1,0),"")</x:f>
        <x:v>0</x:v>
      </x:c>
      <x:c r="P2510" s="12" t="n">
        <x:f>IF(AND(ISNUMBER(F2510),ISNUMBER(G2510),G2510&gt;0),F2510/G2510,"")</x:f>
        <x:v>1.70032911498819</x:v>
      </x:c>
      <x:c r="Q2510" s="14" t="d">
        <x:v>2025-01-15T00:00:00.000Z</x:v>
      </x:c>
      <x:c r="R2510" t="str">
        <x:v>P00705</x:v>
      </x:c>
      <x:c r="S2510" t="str">
        <x:v>I02509</x:v>
      </x:c>
      <x:c r="T2510" t="str">
        <x:v>R03</x:v>
      </x:c>
      <x:c r="U2510" t="n">
        <x:v>0</x:v>
      </x:c>
      <x:c r="V2510" t="n">
        <x:v>0</x:v>
      </x:c>
    </x:row>
    <x:row r="2511" ht="20" customHeight="1">
      <x:c r="A2511" s="4" t="str">
        <x:v>C02510</x:v>
      </x:c>
      <x:c r="B2511" s="4" t="str">
        <x:v>Motor</x:v>
      </x:c>
      <x:c r="C2511" s="4" t="str">
        <x:v>South</x:v>
      </x:c>
      <x:c r="D2511" s="4" t="str">
        <x:v>Collision</x:v>
      </x:c>
      <x:c r="E2511" s="4" t="str">
        <x:v>Low</x:v>
      </x:c>
      <x:c r="F2511" s="10" t="n">
        <x:v>9581.73</x:v>
      </x:c>
      <x:c r="G2511" s="10" t="n">
        <x:v>7160.31</x:v>
      </x:c>
      <x:c r="H2511" s="11" t="n">
        <x:v>8</x:v>
      </x:c>
      <x:c r="I2511" s="11" t="str">
        <x:v>Pending</x:v>
      </x:c>
      <x:c r="J2511" s="11" t="n">
        <x:v>2</x:v>
      </x:c>
      <x:c r="K2511" s="11"/>
      <x:c r="L2511" s="11" t="n">
        <x:v>0</x:v>
      </x:c>
      <x:c r="M2511" s="4" t="str">
        <x:v>2025-02</x:v>
      </x:c>
      <x:c r="N2511" s="4" t="n">
        <x:f>IF(AND(I2511="Settled",ISNUMBER(K2511)),1,0)</x:f>
        <x:v>0</x:v>
      </x:c>
      <x:c r="O2511" s="4" t="str">
        <x:f>IF(N2511=1,IF(K2511&gt;Summary!$B$5,1,0),"")</x:f>
      </x:c>
      <x:c r="P2511" s="12" t="n">
        <x:f>IF(AND(ISNUMBER(F2511),ISNUMBER(G2511),G2511&gt;0),F2511/G2511,"")</x:f>
        <x:v>1.3381725092907988</x:v>
      </x:c>
      <x:c r="Q2511" s="14" t="d">
        <x:v>2025-02-18T00:00:00.000Z</x:v>
      </x:c>
      <x:c r="R2511" t="str">
        <x:v>P01006</x:v>
      </x:c>
      <x:c r="S2511" t="str">
        <x:v>I02510</x:v>
      </x:c>
      <x:c r="T2511" t="str">
        <x:v>R01</x:v>
      </x:c>
      <x:c r="U2511" t="n">
        <x:v>0</x:v>
      </x:c>
      <x:c r="V2511" t="n">
        <x:v>0</x:v>
      </x:c>
    </x:row>
    <x:row r="2512" ht="20" customHeight="1">
      <x:c r="A2512" s="4" t="str">
        <x:v>C02511</x:v>
      </x:c>
      <x:c r="B2512" s="4" t="str">
        <x:v>Motor</x:v>
      </x:c>
      <x:c r="C2512" s="4" t="str">
        <x:v>East</x:v>
      </x:c>
      <x:c r="D2512" s="4" t="str">
        <x:v>Collision</x:v>
      </x:c>
      <x:c r="E2512" s="4" t="str">
        <x:v>Medium</x:v>
      </x:c>
      <x:c r="F2512" s="10" t="n">
        <x:v>95487.81</x:v>
      </x:c>
      <x:c r="G2512" s="10" t="n">
        <x:v>12250.65</x:v>
      </x:c>
      <x:c r="H2512" s="11" t="n">
        <x:v>10</x:v>
      </x:c>
      <x:c r="I2512" s="11" t="str">
        <x:v>Settled</x:v>
      </x:c>
      <x:c r="J2512" s="11" t="n">
        <x:v>4</x:v>
      </x:c>
      <x:c r="K2512" s="11" t="n">
        <x:v>15</x:v>
      </x:c>
      <x:c r="L2512" s="11" t="n">
        <x:v>0</x:v>
      </x:c>
      <x:c r="M2512" s="4" t="str">
        <x:v>2025-05</x:v>
      </x:c>
      <x:c r="N2512" s="4" t="n">
        <x:f>IF(AND(I2512="Settled",ISNUMBER(K2512)),1,0)</x:f>
        <x:v>1</x:v>
      </x:c>
      <x:c r="O2512" s="4" t="n">
        <x:f>IF(N2512=1,IF(K2512&gt;Summary!$B$5,1,0),"")</x:f>
        <x:v>0</x:v>
      </x:c>
      <x:c r="P2512" s="12" t="n">
        <x:f>IF(AND(ISNUMBER(F2512),ISNUMBER(G2512),G2512&gt;0),F2512/G2512,"")</x:f>
        <x:v>7.794509679078253</x:v>
      </x:c>
      <x:c r="Q2512" s="14" t="d">
        <x:v>2025-05-24T00:00:00.000Z</x:v>
      </x:c>
      <x:c r="R2512" t="str">
        <x:v>P00444</x:v>
      </x:c>
      <x:c r="S2512" t="str">
        <x:v>I02511</x:v>
      </x:c>
      <x:c r="T2512" t="str">
        <x:v>R04</x:v>
      </x:c>
      <x:c r="U2512" t="n">
        <x:v>0</x:v>
      </x:c>
      <x:c r="V2512" t="n">
        <x:v>0</x:v>
      </x:c>
    </x:row>
    <x:row r="2513" ht="20" customHeight="1">
      <x:c r="A2513" s="4" t="str">
        <x:v>C02512</x:v>
      </x:c>
      <x:c r="B2513" s="4" t="str">
        <x:v>Motor</x:v>
      </x:c>
      <x:c r="C2513" s="4" t="str">
        <x:v>South</x:v>
      </x:c>
      <x:c r="D2513" s="4" t="str">
        <x:v>Collision</x:v>
      </x:c>
      <x:c r="E2513" s="4" t="str">
        <x:v>Low</x:v>
      </x:c>
      <x:c r="F2513" s="10" t="n">
        <x:v>50226.06</x:v>
      </x:c>
      <x:c r="G2513" s="10" t="n">
        <x:v>9218.64</x:v>
      </x:c>
      <x:c r="H2513" s="11" t="n">
        <x:v>6</x:v>
      </x:c>
      <x:c r="I2513" s="11" t="str">
        <x:v>Settled</x:v>
      </x:c>
      <x:c r="J2513" s="11" t="n">
        <x:v>2</x:v>
      </x:c>
      <x:c r="K2513" s="11" t="n">
        <x:v>16</x:v>
      </x:c>
      <x:c r="L2513" s="11" t="n">
        <x:v>0</x:v>
      </x:c>
      <x:c r="M2513" s="4" t="str">
        <x:v>2025-02</x:v>
      </x:c>
      <x:c r="N2513" s="4" t="n">
        <x:f>IF(AND(I2513="Settled",ISNUMBER(K2513)),1,0)</x:f>
        <x:v>1</x:v>
      </x:c>
      <x:c r="O2513" s="4" t="n">
        <x:f>IF(N2513=1,IF(K2513&gt;Summary!$B$5,1,0),"")</x:f>
        <x:v>0</x:v>
      </x:c>
      <x:c r="P2513" s="12" t="n">
        <x:f>IF(AND(ISNUMBER(F2513),ISNUMBER(G2513),G2513&gt;0),F2513/G2513,"")</x:f>
        <x:v>5.4483155866808985</x:v>
      </x:c>
      <x:c r="Q2513" s="14" t="d">
        <x:v>2025-02-27T00:00:00.000Z</x:v>
      </x:c>
      <x:c r="R2513" t="str">
        <x:v>P00996</x:v>
      </x:c>
      <x:c r="S2513" t="str">
        <x:v>I02512</x:v>
      </x:c>
      <x:c r="T2513" t="str">
        <x:v>R01</x:v>
      </x:c>
      <x:c r="U2513" t="n">
        <x:v>0</x:v>
      </x:c>
      <x:c r="V2513" t="n">
        <x:v>0</x:v>
      </x:c>
    </x:row>
    <x:row r="2514" ht="20" customHeight="1">
      <x:c r="A2514" s="4" t="str">
        <x:v>C02513</x:v>
      </x:c>
      <x:c r="B2514" s="4" t="str">
        <x:v>Motor</x:v>
      </x:c>
      <x:c r="C2514" s="4" t="str">
        <x:v>South</x:v>
      </x:c>
      <x:c r="D2514" s="4" t="str">
        <x:v>Glass Damage</x:v>
      </x:c>
      <x:c r="E2514" s="4" t="str">
        <x:v>Medium</x:v>
      </x:c>
      <x:c r="F2514" s="10" t="n">
        <x:v>10101.13</x:v>
      </x:c>
      <x:c r="G2514" s="10" t="n">
        <x:v>9684.88</x:v>
      </x:c>
      <x:c r="H2514" s="11" t="n">
        <x:v>7</x:v>
      </x:c>
      <x:c r="I2514" s="11" t="str">
        <x:v>Rejected</x:v>
      </x:c>
      <x:c r="J2514" s="11" t="n">
        <x:v>4</x:v>
      </x:c>
      <x:c r="K2514" s="11"/>
      <x:c r="L2514" s="11" t="n">
        <x:v>0</x:v>
      </x:c>
      <x:c r="M2514" s="4" t="str">
        <x:v>2025-12</x:v>
      </x:c>
      <x:c r="N2514" s="4" t="n">
        <x:f>IF(AND(I2514="Settled",ISNUMBER(K2514)),1,0)</x:f>
        <x:v>0</x:v>
      </x:c>
      <x:c r="O2514" s="4" t="str">
        <x:f>IF(N2514=1,IF(K2514&gt;Summary!$B$5,1,0),"")</x:f>
      </x:c>
      <x:c r="P2514" s="12" t="n">
        <x:f>IF(AND(ISNUMBER(F2514),ISNUMBER(G2514),G2514&gt;0),F2514/G2514,"")</x:f>
        <x:v>1.0429793657742792</x:v>
      </x:c>
      <x:c r="Q2514" s="14" t="d">
        <x:v>2025-12-20T00:00:00.000Z</x:v>
      </x:c>
      <x:c r="R2514" t="str">
        <x:v>P00760</x:v>
      </x:c>
      <x:c r="S2514" t="str">
        <x:v>I02513</x:v>
      </x:c>
      <x:c r="T2514" t="str">
        <x:v>R01</x:v>
      </x:c>
      <x:c r="U2514" t="n">
        <x:v>0</x:v>
      </x:c>
      <x:c r="V2514" t="n">
        <x:v>0</x:v>
      </x:c>
    </x:row>
    <x:row r="2515" ht="20" customHeight="1">
      <x:c r="A2515" s="4" t="str">
        <x:v>C02514</x:v>
      </x:c>
      <x:c r="B2515" s="4" t="str">
        <x:v>Motor</x:v>
      </x:c>
      <x:c r="C2515" s="4" t="str">
        <x:v>South</x:v>
      </x:c>
      <x:c r="D2515" s="4" t="str">
        <x:v>Collision</x:v>
      </x:c>
      <x:c r="E2515" s="4" t="str">
        <x:v>High</x:v>
      </x:c>
      <x:c r="F2515" s="10" t="n">
        <x:v>127900.55</x:v>
      </x:c>
      <x:c r="G2515" s="10" t="n">
        <x:v>11219.67</x:v>
      </x:c>
      <x:c r="H2515" s="11" t="n">
        <x:v>10</x:v>
      </x:c>
      <x:c r="I2515" s="11" t="str">
        <x:v>Settled</x:v>
      </x:c>
      <x:c r="J2515" s="11" t="n">
        <x:v>5</x:v>
      </x:c>
      <x:c r="K2515" s="11" t="n">
        <x:v>31</x:v>
      </x:c>
      <x:c r="L2515" s="11" t="n">
        <x:v>1</x:v>
      </x:c>
      <x:c r="M2515" s="4" t="str">
        <x:v>2025-10</x:v>
      </x:c>
      <x:c r="N2515" s="4" t="n">
        <x:f>IF(AND(I2515="Settled",ISNUMBER(K2515)),1,0)</x:f>
        <x:v>1</x:v>
      </x:c>
      <x:c r="O2515" s="4" t="n">
        <x:f>IF(N2515=1,IF(K2515&gt;Summary!$B$5,1,0),"")</x:f>
        <x:v>1</x:v>
      </x:c>
      <x:c r="P2515" s="12" t="n">
        <x:f>IF(AND(ISNUMBER(F2515),ISNUMBER(G2515),G2515&gt;0),F2515/G2515,"")</x:f>
        <x:v>11.399671291579878</x:v>
      </x:c>
      <x:c r="Q2515" s="14" t="d">
        <x:v>2025-10-29T00:00:00.000Z</x:v>
      </x:c>
      <x:c r="R2515" t="str">
        <x:v>P00515</x:v>
      </x:c>
      <x:c r="S2515" t="str">
        <x:v>I02514</x:v>
      </x:c>
      <x:c r="T2515" t="str">
        <x:v>R01</x:v>
      </x:c>
      <x:c r="U2515" t="n">
        <x:v>0</x:v>
      </x:c>
      <x:c r="V2515" t="n">
        <x:v>0</x:v>
      </x:c>
    </x:row>
    <x:row r="2516" ht="20" customHeight="1">
      <x:c r="A2516" s="4" t="str">
        <x:v>C02515</x:v>
      </x:c>
      <x:c r="B2516" s="4" t="str">
        <x:v>Property</x:v>
      </x:c>
      <x:c r="C2516" s="4" t="str">
        <x:v>West</x:v>
      </x:c>
      <x:c r="D2516" s="4" t="str">
        <x:v>Water Damage</x:v>
      </x:c>
      <x:c r="E2516" s="4" t="str">
        <x:v>Medium</x:v>
      </x:c>
      <x:c r="F2516" s="10" t="n">
        <x:v>105977.8</x:v>
      </x:c>
      <x:c r="G2516" s="10" t="n">
        <x:v>12709.4</x:v>
      </x:c>
      <x:c r="H2516" s="11" t="n">
        <x:v>3</x:v>
      </x:c>
      <x:c r="I2516" s="11" t="str">
        <x:v>Settled</x:v>
      </x:c>
      <x:c r="J2516" s="11" t="n">
        <x:v>2</x:v>
      </x:c>
      <x:c r="K2516" s="11" t="n">
        <x:v>16</x:v>
      </x:c>
      <x:c r="L2516" s="11" t="n">
        <x:v>0</x:v>
      </x:c>
      <x:c r="M2516" s="4" t="str">
        <x:v>2025-06</x:v>
      </x:c>
      <x:c r="N2516" s="4" t="n">
        <x:f>IF(AND(I2516="Settled",ISNUMBER(K2516)),1,0)</x:f>
        <x:v>1</x:v>
      </x:c>
      <x:c r="O2516" s="4" t="n">
        <x:f>IF(N2516=1,IF(K2516&gt;Summary!$B$5,1,0),"")</x:f>
        <x:v>0</x:v>
      </x:c>
      <x:c r="P2516" s="12" t="n">
        <x:f>IF(AND(ISNUMBER(F2516),ISNUMBER(G2516),G2516&gt;0),F2516/G2516,"")</x:f>
        <x:v>8.338536831006971</x:v>
      </x:c>
      <x:c r="Q2516" s="14" t="d">
        <x:v>2025-06-22T00:00:00.000Z</x:v>
      </x:c>
      <x:c r="R2516" t="str">
        <x:v>P01561</x:v>
      </x:c>
      <x:c r="S2516" t="str">
        <x:v>I02515</x:v>
      </x:c>
      <x:c r="T2516" t="str">
        <x:v>R03</x:v>
      </x:c>
      <x:c r="U2516" t="n">
        <x:v>0</x:v>
      </x:c>
      <x:c r="V2516" t="n">
        <x:v>0</x:v>
      </x:c>
    </x:row>
    <x:row r="2517" ht="20" customHeight="1">
      <x:c r="A2517" s="4" t="str">
        <x:v>C02516</x:v>
      </x:c>
      <x:c r="B2517" s="4" t="str">
        <x:v>Motor</x:v>
      </x:c>
      <x:c r="C2517" s="4" t="str">
        <x:v>East</x:v>
      </x:c>
      <x:c r="D2517" s="4" t="str">
        <x:v>Collision</x:v>
      </x:c>
      <x:c r="E2517" s="4" t="str">
        <x:v>Low</x:v>
      </x:c>
      <x:c r="F2517" s="10" t="n">
        <x:v>57799.35</x:v>
      </x:c>
      <x:c r="G2517" s="10" t="n">
        <x:v>10444.2</x:v>
      </x:c>
      <x:c r="H2517" s="11" t="n">
        <x:v>1</x:v>
      </x:c>
      <x:c r="I2517" s="11" t="str">
        <x:v>Pending</x:v>
      </x:c>
      <x:c r="J2517" s="11" t="n">
        <x:v>2</x:v>
      </x:c>
      <x:c r="K2517" s="11"/>
      <x:c r="L2517" s="11" t="n">
        <x:v>0</x:v>
      </x:c>
      <x:c r="M2517" s="4" t="str">
        <x:v>2025-02</x:v>
      </x:c>
      <x:c r="N2517" s="4" t="n">
        <x:f>IF(AND(I2517="Settled",ISNUMBER(K2517)),1,0)</x:f>
        <x:v>0</x:v>
      </x:c>
      <x:c r="O2517" s="4" t="str">
        <x:f>IF(N2517=1,IF(K2517&gt;Summary!$B$5,1,0),"")</x:f>
      </x:c>
      <x:c r="P2517" s="12" t="n">
        <x:f>IF(AND(ISNUMBER(F2517),ISNUMBER(G2517),G2517&gt;0),F2517/G2517,"")</x:f>
        <x:v>5.534109840868616</x:v>
      </x:c>
      <x:c r="Q2517" s="14" t="d">
        <x:v>2025-02-04T00:00:00.000Z</x:v>
      </x:c>
      <x:c r="R2517" t="str">
        <x:v>P00103</x:v>
      </x:c>
      <x:c r="S2517" t="str">
        <x:v>I02516</x:v>
      </x:c>
      <x:c r="T2517" t="str">
        <x:v>R04</x:v>
      </x:c>
      <x:c r="U2517" t="n">
        <x:v>0</x:v>
      </x:c>
      <x:c r="V2517" t="n">
        <x:v>0</x:v>
      </x:c>
    </x:row>
    <x:row r="2518" ht="20" customHeight="1">
      <x:c r="A2518" s="4" t="str">
        <x:v>C02517</x:v>
      </x:c>
      <x:c r="B2518" s="4" t="str">
        <x:v>Motor</x:v>
      </x:c>
      <x:c r="C2518" s="4" t="str">
        <x:v>South</x:v>
      </x:c>
      <x:c r="D2518" s="4" t="str">
        <x:v>Collision</x:v>
      </x:c>
      <x:c r="E2518" s="4" t="str">
        <x:v>Medium</x:v>
      </x:c>
      <x:c r="F2518" s="10" t="n">
        <x:v>108316.41</x:v>
      </x:c>
      <x:c r="G2518" s="10" t="n">
        <x:v>9799.16</x:v>
      </x:c>
      <x:c r="H2518" s="11" t="n">
        <x:v>9</x:v>
      </x:c>
      <x:c r="I2518" s="11" t="str">
        <x:v>Settled</x:v>
      </x:c>
      <x:c r="J2518" s="11" t="n">
        <x:v>4</x:v>
      </x:c>
      <x:c r="K2518" s="11" t="n">
        <x:v>15</x:v>
      </x:c>
      <x:c r="L2518" s="11" t="n">
        <x:v>0</x:v>
      </x:c>
      <x:c r="M2518" s="4" t="str">
        <x:v>2025-12</x:v>
      </x:c>
      <x:c r="N2518" s="4" t="n">
        <x:f>IF(AND(I2518="Settled",ISNUMBER(K2518)),1,0)</x:f>
        <x:v>1</x:v>
      </x:c>
      <x:c r="O2518" s="4" t="n">
        <x:f>IF(N2518=1,IF(K2518&gt;Summary!$B$5,1,0),"")</x:f>
        <x:v>0</x:v>
      </x:c>
      <x:c r="P2518" s="12" t="n">
        <x:f>IF(AND(ISNUMBER(F2518),ISNUMBER(G2518),G2518&gt;0),F2518/G2518,"")</x:f>
        <x:v>11.053642353018015</x:v>
      </x:c>
      <x:c r="Q2518" s="14" t="d">
        <x:v>2025-12-26T00:00:00.000Z</x:v>
      </x:c>
      <x:c r="R2518" t="str">
        <x:v>P01213</x:v>
      </x:c>
      <x:c r="S2518" t="str">
        <x:v>I02517</x:v>
      </x:c>
      <x:c r="T2518" t="str">
        <x:v>R01</x:v>
      </x:c>
      <x:c r="U2518" t="n">
        <x:v>0</x:v>
      </x:c>
      <x:c r="V2518" t="n">
        <x:v>0</x:v>
      </x:c>
    </x:row>
    <x:row r="2519" ht="20" customHeight="1">
      <x:c r="A2519" s="4" t="str">
        <x:v>C02518</x:v>
      </x:c>
      <x:c r="B2519" s="4" t="str">
        <x:v>Motor</x:v>
      </x:c>
      <x:c r="C2519" s="4" t="str">
        <x:v>South</x:v>
      </x:c>
      <x:c r="D2519" s="4" t="str">
        <x:v>Collision</x:v>
      </x:c>
      <x:c r="E2519" s="4" t="str">
        <x:v>Low</x:v>
      </x:c>
      <x:c r="F2519" s="10" t="n">
        <x:v>7590.32</x:v>
      </x:c>
      <x:c r="G2519" s="10" t="n">
        <x:v>5442.76</x:v>
      </x:c>
      <x:c r="H2519" s="11" t="n">
        <x:v>5</x:v>
      </x:c>
      <x:c r="I2519" s="11" t="str">
        <x:v>Settled</x:v>
      </x:c>
      <x:c r="J2519" s="11" t="n">
        <x:v>3</x:v>
      </x:c>
      <x:c r="K2519" s="11" t="n">
        <x:v>23</x:v>
      </x:c>
      <x:c r="L2519" s="11" t="n">
        <x:v>0</x:v>
      </x:c>
      <x:c r="M2519" s="4" t="str">
        <x:v>2025-09</x:v>
      </x:c>
      <x:c r="N2519" s="4" t="n">
        <x:f>IF(AND(I2519="Settled",ISNUMBER(K2519)),1,0)</x:f>
        <x:v>1</x:v>
      </x:c>
      <x:c r="O2519" s="4" t="n">
        <x:f>IF(N2519=1,IF(K2519&gt;Summary!$B$5,1,0),"")</x:f>
        <x:v>0</x:v>
      </x:c>
      <x:c r="P2519" s="12" t="n">
        <x:f>IF(AND(ISNUMBER(F2519),ISNUMBER(G2519),G2519&gt;0),F2519/G2519,"")</x:f>
        <x:v>1.3945718716239555</x:v>
      </x:c>
      <x:c r="Q2519" s="14" t="d">
        <x:v>2025-09-22T00:00:00.000Z</x:v>
      </x:c>
      <x:c r="R2519" t="str">
        <x:v>P00337</x:v>
      </x:c>
      <x:c r="S2519" t="str">
        <x:v>I02518</x:v>
      </x:c>
      <x:c r="T2519" t="str">
        <x:v>R01</x:v>
      </x:c>
      <x:c r="U2519" t="n">
        <x:v>0</x:v>
      </x:c>
      <x:c r="V2519" t="n">
        <x:v>0</x:v>
      </x:c>
    </x:row>
    <x:row r="2520" ht="20" customHeight="1">
      <x:c r="A2520" s="4" t="str">
        <x:v>C02519</x:v>
      </x:c>
      <x:c r="B2520" s="4" t="str">
        <x:v>Property</x:v>
      </x:c>
      <x:c r="C2520" s="4" t="str">
        <x:v>East</x:v>
      </x:c>
      <x:c r="D2520" s="4" t="str">
        <x:v>Fire</x:v>
      </x:c>
      <x:c r="E2520" s="4" t="str">
        <x:v>High</x:v>
      </x:c>
      <x:c r="F2520" s="10" t="n">
        <x:v>353589.05</x:v>
      </x:c>
      <x:c r="G2520" s="10" t="n">
        <x:v>8289.77</x:v>
      </x:c>
      <x:c r="H2520" s="11" t="n">
        <x:v>6</x:v>
      </x:c>
      <x:c r="I2520" s="11" t="str">
        <x:v>Rejected</x:v>
      </x:c>
      <x:c r="J2520" s="11" t="n">
        <x:v>4</x:v>
      </x:c>
      <x:c r="K2520" s="11"/>
      <x:c r="L2520" s="11" t="n">
        <x:v>1</x:v>
      </x:c>
      <x:c r="M2520" s="4" t="str">
        <x:v>2025-03</x:v>
      </x:c>
      <x:c r="N2520" s="4" t="n">
        <x:f>IF(AND(I2520="Settled",ISNUMBER(K2520)),1,0)</x:f>
        <x:v>0</x:v>
      </x:c>
      <x:c r="O2520" s="4" t="str">
        <x:f>IF(N2520=1,IF(K2520&gt;Summary!$B$5,1,0),"")</x:f>
      </x:c>
      <x:c r="P2520" s="12" t="n">
        <x:f>IF(AND(ISNUMBER(F2520),ISNUMBER(G2520),G2520&gt;0),F2520/G2520,"")</x:f>
        <x:v>42.65366228496086</x:v>
      </x:c>
      <x:c r="Q2520" s="14" t="d">
        <x:v>2025-03-08T00:00:00.000Z</x:v>
      </x:c>
      <x:c r="R2520" t="str">
        <x:v>P00357</x:v>
      </x:c>
      <x:c r="S2520" t="str">
        <x:v>I02519</x:v>
      </x:c>
      <x:c r="T2520" t="str">
        <x:v>R04</x:v>
      </x:c>
      <x:c r="U2520" t="n">
        <x:v>0</x:v>
      </x:c>
      <x:c r="V2520" t="n">
        <x:v>0</x:v>
      </x:c>
    </x:row>
    <x:row r="2521" ht="20" customHeight="1">
      <x:c r="A2521" s="4" t="str">
        <x:v>C02520</x:v>
      </x:c>
      <x:c r="B2521" s="4" t="str">
        <x:v>Motor</x:v>
      </x:c>
      <x:c r="C2521" s="4" t="str">
        <x:v>West</x:v>
      </x:c>
      <x:c r="D2521" s="4" t="str">
        <x:v>Theft</x:v>
      </x:c>
      <x:c r="E2521" s="4" t="str">
        <x:v>Medium</x:v>
      </x:c>
      <x:c r="F2521" s="10" t="n">
        <x:v>96940.67</x:v>
      </x:c>
      <x:c r="G2521" s="10" t="n">
        <x:v>10935.25</x:v>
      </x:c>
      <x:c r="H2521" s="11" t="n">
        <x:v>7</x:v>
      </x:c>
      <x:c r="I2521" s="11" t="str">
        <x:v>Settled</x:v>
      </x:c>
      <x:c r="J2521" s="11" t="n">
        <x:v>6</x:v>
      </x:c>
      <x:c r="K2521" s="11" t="n">
        <x:v>32</x:v>
      </x:c>
      <x:c r="L2521" s="11" t="n">
        <x:v>1</x:v>
      </x:c>
      <x:c r="M2521" s="4" t="str">
        <x:v>2025-01</x:v>
      </x:c>
      <x:c r="N2521" s="4" t="n">
        <x:f>IF(AND(I2521="Settled",ISNUMBER(K2521)),1,0)</x:f>
        <x:v>1</x:v>
      </x:c>
      <x:c r="O2521" s="4" t="n">
        <x:f>IF(N2521=1,IF(K2521&gt;Summary!$B$5,1,0),"")</x:f>
        <x:v>1</x:v>
      </x:c>
      <x:c r="P2521" s="12" t="n">
        <x:f>IF(AND(ISNUMBER(F2521),ISNUMBER(G2521),G2521&gt;0),F2521/G2521,"")</x:f>
        <x:v>8.864970622528062</x:v>
      </x:c>
      <x:c r="Q2521" s="14" t="d">
        <x:v>2025-01-20T00:00:00.000Z</x:v>
      </x:c>
      <x:c r="R2521" t="str">
        <x:v>P00248</x:v>
      </x:c>
      <x:c r="S2521" t="str">
        <x:v>I02520</x:v>
      </x:c>
      <x:c r="T2521" t="str">
        <x:v>R03</x:v>
      </x:c>
      <x:c r="U2521" t="n">
        <x:v>0</x:v>
      </x:c>
      <x:c r="V2521" t="n">
        <x:v>0</x:v>
      </x:c>
    </x:row>
    <x:row r="2522" ht="20" customHeight="1">
      <x:c r="A2522" s="4" t="str">
        <x:v>C02521</x:v>
      </x:c>
      <x:c r="B2522" s="4" t="str">
        <x:v>Motor</x:v>
      </x:c>
      <x:c r="C2522" s="4" t="str">
        <x:v>South</x:v>
      </x:c>
      <x:c r="D2522" s="4" t="str">
        <x:v>Collision</x:v>
      </x:c>
      <x:c r="E2522" s="4" t="str">
        <x:v>Medium</x:v>
      </x:c>
      <x:c r="F2522" s="10" t="n">
        <x:v>35054.27</x:v>
      </x:c>
      <x:c r="G2522" s="10" t="n">
        <x:v>25986.33</x:v>
      </x:c>
      <x:c r="H2522" s="11" t="n">
        <x:v>8</x:v>
      </x:c>
      <x:c r="I2522" s="11" t="str">
        <x:v>Settled</x:v>
      </x:c>
      <x:c r="J2522" s="11" t="n">
        <x:v>4</x:v>
      </x:c>
      <x:c r="K2522" s="11" t="n">
        <x:v>19</x:v>
      </x:c>
      <x:c r="L2522" s="11" t="n">
        <x:v>0</x:v>
      </x:c>
      <x:c r="M2522" s="4" t="str">
        <x:v>2025-08</x:v>
      </x:c>
      <x:c r="N2522" s="4" t="n">
        <x:f>IF(AND(I2522="Settled",ISNUMBER(K2522)),1,0)</x:f>
        <x:v>1</x:v>
      </x:c>
      <x:c r="O2522" s="4" t="n">
        <x:f>IF(N2522=1,IF(K2522&gt;Summary!$B$5,1,0),"")</x:f>
        <x:v>0</x:v>
      </x:c>
      <x:c r="P2522" s="12" t="n">
        <x:f>IF(AND(ISNUMBER(F2522),ISNUMBER(G2522),G2522&gt;0),F2522/G2522,"")</x:f>
        <x:v>1.348950390455289</x:v>
      </x:c>
      <x:c r="Q2522" s="14" t="d">
        <x:v>2025-08-15T00:00:00.000Z</x:v>
      </x:c>
      <x:c r="R2522" t="str">
        <x:v>P00164</x:v>
      </x:c>
      <x:c r="S2522" t="str">
        <x:v>I02521</x:v>
      </x:c>
      <x:c r="T2522" t="str">
        <x:v>R01</x:v>
      </x:c>
      <x:c r="U2522" t="n">
        <x:v>0</x:v>
      </x:c>
      <x:c r="V2522" t="n">
        <x:v>0</x:v>
      </x:c>
    </x:row>
    <x:row r="2523" ht="20" customHeight="1">
      <x:c r="A2523" s="4" t="str">
        <x:v>C02522</x:v>
      </x:c>
      <x:c r="B2523" s="4" t="str">
        <x:v>Motor</x:v>
      </x:c>
      <x:c r="C2523" s="4" t="str">
        <x:v>East</x:v>
      </x:c>
      <x:c r="D2523" s="4" t="str">
        <x:v>Collision</x:v>
      </x:c>
      <x:c r="E2523" s="4" t="str">
        <x:v>Medium</x:v>
      </x:c>
      <x:c r="F2523" s="10" t="n">
        <x:v>122638.21</x:v>
      </x:c>
      <x:c r="G2523" s="10" t="n">
        <x:v>6878.65</x:v>
      </x:c>
      <x:c r="H2523" s="11" t="n">
        <x:v>5</x:v>
      </x:c>
      <x:c r="I2523" s="11" t="str">
        <x:v>Pending</x:v>
      </x:c>
      <x:c r="J2523" s="11" t="n">
        <x:v>2</x:v>
      </x:c>
      <x:c r="K2523" s="11"/>
      <x:c r="L2523" s="11" t="n">
        <x:v>0</x:v>
      </x:c>
      <x:c r="M2523" s="4" t="str">
        <x:v>2025-01</x:v>
      </x:c>
      <x:c r="N2523" s="4" t="n">
        <x:f>IF(AND(I2523="Settled",ISNUMBER(K2523)),1,0)</x:f>
        <x:v>0</x:v>
      </x:c>
      <x:c r="O2523" s="4" t="str">
        <x:f>IF(N2523=1,IF(K2523&gt;Summary!$B$5,1,0),"")</x:f>
      </x:c>
      <x:c r="P2523" s="12" t="n">
        <x:f>IF(AND(ISNUMBER(F2523),ISNUMBER(G2523),G2523&gt;0),F2523/G2523,"")</x:f>
        <x:v>17.828819608498762</x:v>
      </x:c>
      <x:c r="Q2523" s="14" t="d">
        <x:v>2025-01-15T00:00:00.000Z</x:v>
      </x:c>
      <x:c r="R2523" t="str">
        <x:v>P00199</x:v>
      </x:c>
      <x:c r="S2523" t="str">
        <x:v>I02522</x:v>
      </x:c>
      <x:c r="T2523" t="str">
        <x:v>R04</x:v>
      </x:c>
      <x:c r="U2523" t="n">
        <x:v>0</x:v>
      </x:c>
      <x:c r="V2523" t="n">
        <x:v>0</x:v>
      </x:c>
    </x:row>
    <x:row r="2524" ht="20" customHeight="1">
      <x:c r="A2524" s="4" t="str">
        <x:v>C02523</x:v>
      </x:c>
      <x:c r="B2524" s="4" t="str">
        <x:v>Motor</x:v>
      </x:c>
      <x:c r="C2524" s="4" t="str">
        <x:v>East</x:v>
      </x:c>
      <x:c r="D2524" s="4" t="str">
        <x:v>Collision</x:v>
      </x:c>
      <x:c r="E2524" s="4" t="str">
        <x:v>Medium</x:v>
      </x:c>
      <x:c r="F2524" s="10" t="n">
        <x:v>112716.22</x:v>
      </x:c>
      <x:c r="G2524" s="10" t="n">
        <x:v>10484.92</x:v>
      </x:c>
      <x:c r="H2524" s="11" t="n">
        <x:v>8</x:v>
      </x:c>
      <x:c r="I2524" s="11" t="str">
        <x:v>Pending</x:v>
      </x:c>
      <x:c r="J2524" s="11" t="n">
        <x:v>2</x:v>
      </x:c>
      <x:c r="K2524" s="11"/>
      <x:c r="L2524" s="11" t="n">
        <x:v>0</x:v>
      </x:c>
      <x:c r="M2524" s="4" t="str">
        <x:v>2025-08</x:v>
      </x:c>
      <x:c r="N2524" s="4" t="n">
        <x:f>IF(AND(I2524="Settled",ISNUMBER(K2524)),1,0)</x:f>
        <x:v>0</x:v>
      </x:c>
      <x:c r="O2524" s="4" t="str">
        <x:f>IF(N2524=1,IF(K2524&gt;Summary!$B$5,1,0),"")</x:f>
      </x:c>
      <x:c r="P2524" s="12" t="n">
        <x:f>IF(AND(ISNUMBER(F2524),ISNUMBER(G2524),G2524&gt;0),F2524/G2524,"")</x:f>
        <x:v>10.750317598989787</x:v>
      </x:c>
      <x:c r="Q2524" s="14" t="d">
        <x:v>2025-08-13T00:00:00.000Z</x:v>
      </x:c>
      <x:c r="R2524" t="str">
        <x:v>P01333</x:v>
      </x:c>
      <x:c r="S2524" t="str">
        <x:v>I02523</x:v>
      </x:c>
      <x:c r="T2524" t="str">
        <x:v>R04</x:v>
      </x:c>
      <x:c r="U2524" t="n">
        <x:v>0</x:v>
      </x:c>
      <x:c r="V2524" t="n">
        <x:v>0</x:v>
      </x:c>
    </x:row>
    <x:row r="2525" ht="20" customHeight="1">
      <x:c r="A2525" s="4" t="str">
        <x:v>C02524</x:v>
      </x:c>
      <x:c r="B2525" s="4" t="str">
        <x:v>Motor</x:v>
      </x:c>
      <x:c r="C2525" s="4" t="str">
        <x:v>South</x:v>
      </x:c>
      <x:c r="D2525" s="4" t="str">
        <x:v>Collision</x:v>
      </x:c>
      <x:c r="E2525" s="4" t="str">
        <x:v>Medium</x:v>
      </x:c>
      <x:c r="F2525" s="10" t="n">
        <x:v>29369.46</x:v>
      </x:c>
      <x:c r="G2525" s="10" t="n">
        <x:v>7328.95</x:v>
      </x:c>
      <x:c r="H2525" s="11" t="n">
        <x:v>10</x:v>
      </x:c>
      <x:c r="I2525" s="11" t="str">
        <x:v>Settled</x:v>
      </x:c>
      <x:c r="J2525" s="11" t="n">
        <x:v>4</x:v>
      </x:c>
      <x:c r="K2525" s="11" t="n">
        <x:v>16</x:v>
      </x:c>
      <x:c r="L2525" s="11" t="n">
        <x:v>0</x:v>
      </x:c>
      <x:c r="M2525" s="4" t="str">
        <x:v>2025-06</x:v>
      </x:c>
      <x:c r="N2525" s="4" t="n">
        <x:f>IF(AND(I2525="Settled",ISNUMBER(K2525)),1,0)</x:f>
        <x:v>1</x:v>
      </x:c>
      <x:c r="O2525" s="4" t="n">
        <x:f>IF(N2525=1,IF(K2525&gt;Summary!$B$5,1,0),"")</x:f>
        <x:v>0</x:v>
      </x:c>
      <x:c r="P2525" s="12" t="n">
        <x:f>IF(AND(ISNUMBER(F2525),ISNUMBER(G2525),G2525&gt;0),F2525/G2525,"")</x:f>
        <x:v>4.007321649076607</x:v>
      </x:c>
      <x:c r="Q2525" s="14" t="d">
        <x:v>2025-06-11T00:00:00.000Z</x:v>
      </x:c>
      <x:c r="R2525" t="str">
        <x:v>P01483</x:v>
      </x:c>
      <x:c r="S2525" t="str">
        <x:v>I02524</x:v>
      </x:c>
      <x:c r="T2525" t="str">
        <x:v>R01</x:v>
      </x:c>
      <x:c r="U2525" t="n">
        <x:v>0</x:v>
      </x:c>
      <x:c r="V2525" t="n">
        <x:v>0</x:v>
      </x:c>
    </x:row>
    <x:row r="2526" ht="20" customHeight="1">
      <x:c r="A2526" s="4" t="str">
        <x:v>C02525</x:v>
      </x:c>
      <x:c r="B2526" s="4" t="str">
        <x:v>Motor</x:v>
      </x:c>
      <x:c r="C2526" s="4" t="str">
        <x:v>West</x:v>
      </x:c>
      <x:c r="D2526" s="4" t="str">
        <x:v>Glass Damage</x:v>
      </x:c>
      <x:c r="E2526" s="4" t="str">
        <x:v>Low</x:v>
      </x:c>
      <x:c r="F2526" s="10" t="n">
        <x:v>4507.78</x:v>
      </x:c>
      <x:c r="G2526" s="10" t="n">
        <x:v>29578.07</x:v>
      </x:c>
      <x:c r="H2526" s="11" t="n">
        <x:v>6</x:v>
      </x:c>
      <x:c r="I2526" s="11" t="str">
        <x:v>Settled</x:v>
      </x:c>
      <x:c r="J2526" s="11" t="n">
        <x:v>3</x:v>
      </x:c>
      <x:c r="K2526" s="11" t="n">
        <x:v>17</x:v>
      </x:c>
      <x:c r="L2526" s="11" t="n">
        <x:v>0</x:v>
      </x:c>
      <x:c r="M2526" s="4" t="str">
        <x:v>2025-11</x:v>
      </x:c>
      <x:c r="N2526" s="4" t="n">
        <x:f>IF(AND(I2526="Settled",ISNUMBER(K2526)),1,0)</x:f>
        <x:v>1</x:v>
      </x:c>
      <x:c r="O2526" s="4" t="n">
        <x:f>IF(N2526=1,IF(K2526&gt;Summary!$B$5,1,0),"")</x:f>
        <x:v>0</x:v>
      </x:c>
      <x:c r="P2526" s="12" t="n">
        <x:f>IF(AND(ISNUMBER(F2526),ISNUMBER(G2526),G2526&gt;0),F2526/G2526,"")</x:f>
        <x:v>0.15240277678699116</x:v>
      </x:c>
      <x:c r="Q2526" s="14" t="d">
        <x:v>2025-11-18T00:00:00.000Z</x:v>
      </x:c>
      <x:c r="R2526" t="str">
        <x:v>P00936</x:v>
      </x:c>
      <x:c r="S2526" t="str">
        <x:v>I02525</x:v>
      </x:c>
      <x:c r="T2526" t="str">
        <x:v>R03</x:v>
      </x:c>
      <x:c r="U2526" t="n">
        <x:v>0</x:v>
      </x:c>
      <x:c r="V2526" t="n">
        <x:v>0</x:v>
      </x:c>
    </x:row>
    <x:row r="2527" ht="20" customHeight="1">
      <x:c r="A2527" s="4" t="str">
        <x:v>C02526</x:v>
      </x:c>
      <x:c r="B2527" s="4" t="str">
        <x:v>Property</x:v>
      </x:c>
      <x:c r="C2527" s="4" t="str">
        <x:v>Central</x:v>
      </x:c>
      <x:c r="D2527" s="4" t="str">
        <x:v>Water Damage</x:v>
      </x:c>
      <x:c r="E2527" s="4" t="str">
        <x:v>Low</x:v>
      </x:c>
      <x:c r="F2527" s="10" t="n">
        <x:v>15665.89</x:v>
      </x:c>
      <x:c r="G2527" s="10" t="n">
        <x:v>14010.9</x:v>
      </x:c>
      <x:c r="H2527" s="11" t="n">
        <x:v>3</x:v>
      </x:c>
      <x:c r="I2527" s="11" t="str">
        <x:v>Pending</x:v>
      </x:c>
      <x:c r="J2527" s="11" t="n">
        <x:v>2</x:v>
      </x:c>
      <x:c r="K2527" s="11"/>
      <x:c r="L2527" s="11" t="n">
        <x:v>0</x:v>
      </x:c>
      <x:c r="M2527" s="4" t="str">
        <x:v>2025-05</x:v>
      </x:c>
      <x:c r="N2527" s="4" t="n">
        <x:f>IF(AND(I2527="Settled",ISNUMBER(K2527)),1,0)</x:f>
        <x:v>0</x:v>
      </x:c>
      <x:c r="O2527" s="4" t="str">
        <x:f>IF(N2527=1,IF(K2527&gt;Summary!$B$5,1,0),"")</x:f>
      </x:c>
      <x:c r="P2527" s="12" t="n">
        <x:f>IF(AND(ISNUMBER(F2527),ISNUMBER(G2527),G2527&gt;0),F2527/G2527,"")</x:f>
        <x:v>1.118121605321571</x:v>
      </x:c>
      <x:c r="Q2527" s="14" t="d">
        <x:v>2025-05-20T00:00:00.000Z</x:v>
      </x:c>
      <x:c r="R2527" t="str">
        <x:v>P00023</x:v>
      </x:c>
      <x:c r="S2527" t="str">
        <x:v>I02526</x:v>
      </x:c>
      <x:c r="T2527" t="str">
        <x:v>R05</x:v>
      </x:c>
      <x:c r="U2527" t="n">
        <x:v>0</x:v>
      </x:c>
      <x:c r="V2527" t="n">
        <x:v>0</x:v>
      </x:c>
    </x:row>
    <x:row r="2528" ht="20" customHeight="1">
      <x:c r="A2528" s="4" t="str">
        <x:v>C02527</x:v>
      </x:c>
      <x:c r="B2528" s="4" t="str">
        <x:v>Property</x:v>
      </x:c>
      <x:c r="C2528" s="4" t="str">
        <x:v>South</x:v>
      </x:c>
      <x:c r="D2528" s="4" t="str">
        <x:v>Fire</x:v>
      </x:c>
      <x:c r="E2528" s="4" t="str">
        <x:v>Low</x:v>
      </x:c>
      <x:c r="F2528" s="10" t="n">
        <x:v>70837.8</x:v>
      </x:c>
      <x:c r="G2528" s="10" t="n">
        <x:v>9585.13</x:v>
      </x:c>
      <x:c r="H2528" s="11" t="n">
        <x:v>6</x:v>
      </x:c>
      <x:c r="I2528" s="11" t="str">
        <x:v>Pending</x:v>
      </x:c>
      <x:c r="J2528" s="11" t="n">
        <x:v>5</x:v>
      </x:c>
      <x:c r="K2528" s="11"/>
      <x:c r="L2528" s="11" t="n">
        <x:v>1</x:v>
      </x:c>
      <x:c r="M2528" s="4" t="str">
        <x:v>2025-06</x:v>
      </x:c>
      <x:c r="N2528" s="4" t="n">
        <x:f>IF(AND(I2528="Settled",ISNUMBER(K2528)),1,0)</x:f>
        <x:v>0</x:v>
      </x:c>
      <x:c r="O2528" s="4" t="str">
        <x:f>IF(N2528=1,IF(K2528&gt;Summary!$B$5,1,0),"")</x:f>
      </x:c>
      <x:c r="P2528" s="12" t="n">
        <x:f>IF(AND(ISNUMBER(F2528),ISNUMBER(G2528),G2528&gt;0),F2528/G2528,"")</x:f>
        <x:v>7.390384898274724</x:v>
      </x:c>
      <x:c r="Q2528" s="14" t="d">
        <x:v>2025-06-13T00:00:00.000Z</x:v>
      </x:c>
      <x:c r="R2528" t="str">
        <x:v>P01384</x:v>
      </x:c>
      <x:c r="S2528" t="str">
        <x:v>I02527</x:v>
      </x:c>
      <x:c r="T2528" t="str">
        <x:v>R01</x:v>
      </x:c>
      <x:c r="U2528" t="n">
        <x:v>0</x:v>
      </x:c>
      <x:c r="V2528" t="n">
        <x:v>0</x:v>
      </x:c>
    </x:row>
    <x:row r="2529" ht="20" customHeight="1">
      <x:c r="A2529" s="4" t="str">
        <x:v>C02528</x:v>
      </x:c>
      <x:c r="B2529" s="4" t="str">
        <x:v>Motor</x:v>
      </x:c>
      <x:c r="C2529" s="4" t="str">
        <x:v>North</x:v>
      </x:c>
      <x:c r="D2529" s="4" t="str">
        <x:v>Collision</x:v>
      </x:c>
      <x:c r="E2529" s="4" t="str">
        <x:v>Medium</x:v>
      </x:c>
      <x:c r="F2529" s="10" t="n">
        <x:v>40639.04</x:v>
      </x:c>
      <x:c r="G2529" s="10" t="n">
        <x:v>9934.72</x:v>
      </x:c>
      <x:c r="H2529" s="11" t="n">
        <x:v>4</x:v>
      </x:c>
      <x:c r="I2529" s="11" t="str">
        <x:v>Settled</x:v>
      </x:c>
      <x:c r="J2529" s="11" t="n">
        <x:v>4</x:v>
      </x:c>
      <x:c r="K2529" s="11" t="n">
        <x:v>11</x:v>
      </x:c>
      <x:c r="L2529" s="11" t="n">
        <x:v>0</x:v>
      </x:c>
      <x:c r="M2529" s="4" t="str">
        <x:v>2025-07</x:v>
      </x:c>
      <x:c r="N2529" s="4" t="n">
        <x:f>IF(AND(I2529="Settled",ISNUMBER(K2529)),1,0)</x:f>
        <x:v>1</x:v>
      </x:c>
      <x:c r="O2529" s="4" t="n">
        <x:f>IF(N2529=1,IF(K2529&gt;Summary!$B$5,1,0),"")</x:f>
        <x:v>0</x:v>
      </x:c>
      <x:c r="P2529" s="12" t="n">
        <x:f>IF(AND(ISNUMBER(F2529),ISNUMBER(G2529),G2529&gt;0),F2529/G2529,"")</x:f>
        <x:v>4.090607485666431</x:v>
      </x:c>
      <x:c r="Q2529" s="14" t="d">
        <x:v>2025-07-19T00:00:00.000Z</x:v>
      </x:c>
      <x:c r="R2529" t="str">
        <x:v>P00963</x:v>
      </x:c>
      <x:c r="S2529" t="str">
        <x:v>I02528</x:v>
      </x:c>
      <x:c r="T2529" t="str">
        <x:v>R02</x:v>
      </x:c>
      <x:c r="U2529" t="n">
        <x:v>0</x:v>
      </x:c>
      <x:c r="V2529" t="n">
        <x:v>0</x:v>
      </x:c>
    </x:row>
    <x:row r="2530" ht="20" customHeight="1">
      <x:c r="A2530" s="4" t="str">
        <x:v>C02529</x:v>
      </x:c>
      <x:c r="B2530" s="4" t="str">
        <x:v>Motor</x:v>
      </x:c>
      <x:c r="C2530" s="4" t="str">
        <x:v>North</x:v>
      </x:c>
      <x:c r="D2530" s="4" t="str">
        <x:v>Theft</x:v>
      </x:c>
      <x:c r="E2530" s="4" t="str">
        <x:v>High</x:v>
      </x:c>
      <x:c r="F2530" s="10" t="n">
        <x:v>284359.99</x:v>
      </x:c>
      <x:c r="G2530" s="10" t="n">
        <x:v>12568.63</x:v>
      </x:c>
      <x:c r="H2530" s="11" t="n">
        <x:v>3</x:v>
      </x:c>
      <x:c r="I2530" s="11" t="str">
        <x:v>Settled</x:v>
      </x:c>
      <x:c r="J2530" s="11" t="n">
        <x:v>5</x:v>
      </x:c>
      <x:c r="K2530" s="11" t="n">
        <x:v>37</x:v>
      </x:c>
      <x:c r="L2530" s="11" t="n">
        <x:v>1</x:v>
      </x:c>
      <x:c r="M2530" s="4" t="str">
        <x:v>2025-12</x:v>
      </x:c>
      <x:c r="N2530" s="4" t="n">
        <x:f>IF(AND(I2530="Settled",ISNUMBER(K2530)),1,0)</x:f>
        <x:v>1</x:v>
      </x:c>
      <x:c r="O2530" s="4" t="n">
        <x:f>IF(N2530=1,IF(K2530&gt;Summary!$B$5,1,0),"")</x:f>
        <x:v>1</x:v>
      </x:c>
      <x:c r="P2530" s="12" t="n">
        <x:f>IF(AND(ISNUMBER(F2530),ISNUMBER(G2530),G2530&gt;0),F2530/G2530,"")</x:f>
        <x:v>22.62458119938291</x:v>
      </x:c>
      <x:c r="Q2530" s="14" t="d">
        <x:v>2025-12-25T00:00:00.000Z</x:v>
      </x:c>
      <x:c r="R2530" t="str">
        <x:v>P00834</x:v>
      </x:c>
      <x:c r="S2530" t="str">
        <x:v>I02529</x:v>
      </x:c>
      <x:c r="T2530" t="str">
        <x:v>R02</x:v>
      </x:c>
      <x:c r="U2530" t="n">
        <x:v>0</x:v>
      </x:c>
      <x:c r="V2530" t="n">
        <x:v>0</x:v>
      </x:c>
    </x:row>
    <x:row r="2531" ht="20" customHeight="1">
      <x:c r="A2531" s="4" t="str">
        <x:v>C02530</x:v>
      </x:c>
      <x:c r="B2531" s="4" t="str">
        <x:v>Motor</x:v>
      </x:c>
      <x:c r="C2531" s="4" t="str">
        <x:v>South</x:v>
      </x:c>
      <x:c r="D2531" s="4" t="str">
        <x:v>Collision</x:v>
      </x:c>
      <x:c r="E2531" s="4" t="str">
        <x:v>Medium</x:v>
      </x:c>
      <x:c r="F2531" s="10" t="n">
        <x:v>28220.86</x:v>
      </x:c>
      <x:c r="G2531" s="10" t="n">
        <x:v>7437.36</x:v>
      </x:c>
      <x:c r="H2531" s="11" t="n">
        <x:v>1</x:v>
      </x:c>
      <x:c r="I2531" s="11" t="str">
        <x:v>Settled</x:v>
      </x:c>
      <x:c r="J2531" s="11" t="n">
        <x:v>4</x:v>
      </x:c>
      <x:c r="K2531" s="11" t="n">
        <x:v>11</x:v>
      </x:c>
      <x:c r="L2531" s="11" t="n">
        <x:v>0</x:v>
      </x:c>
      <x:c r="M2531" s="4" t="str">
        <x:v>2025-09</x:v>
      </x:c>
      <x:c r="N2531" s="4" t="n">
        <x:f>IF(AND(I2531="Settled",ISNUMBER(K2531)),1,0)</x:f>
        <x:v>1</x:v>
      </x:c>
      <x:c r="O2531" s="4" t="n">
        <x:f>IF(N2531=1,IF(K2531&gt;Summary!$B$5,1,0),"")</x:f>
        <x:v>0</x:v>
      </x:c>
      <x:c r="P2531" s="12" t="n">
        <x:f>IF(AND(ISNUMBER(F2531),ISNUMBER(G2531),G2531&gt;0),F2531/G2531,"")</x:f>
        <x:v>3.794472769907602</x:v>
      </x:c>
      <x:c r="Q2531" s="14" t="d">
        <x:v>2025-09-14T00:00:00.000Z</x:v>
      </x:c>
      <x:c r="R2531" t="str">
        <x:v>P01516</x:v>
      </x:c>
      <x:c r="S2531" t="str">
        <x:v>I02530</x:v>
      </x:c>
      <x:c r="T2531" t="str">
        <x:v>R01</x:v>
      </x:c>
      <x:c r="U2531" t="n">
        <x:v>0</x:v>
      </x:c>
      <x:c r="V2531" t="n">
        <x:v>0</x:v>
      </x:c>
    </x:row>
    <x:row r="2532" ht="20" customHeight="1">
      <x:c r="A2532" s="4" t="str">
        <x:v>C02531</x:v>
      </x:c>
      <x:c r="B2532" s="4" t="str">
        <x:v>Motor</x:v>
      </x:c>
      <x:c r="C2532" s="4" t="str">
        <x:v>North</x:v>
      </x:c>
      <x:c r="D2532" s="4" t="str">
        <x:v>Collision</x:v>
      </x:c>
      <x:c r="E2532" s="4" t="str">
        <x:v>Medium</x:v>
      </x:c>
      <x:c r="F2532" s="10" t="n">
        <x:v>10908.09</x:v>
      </x:c>
      <x:c r="G2532" s="10" t="n">
        <x:v>11006.64</x:v>
      </x:c>
      <x:c r="H2532" s="11" t="n">
        <x:v>10</x:v>
      </x:c>
      <x:c r="I2532" s="11" t="str">
        <x:v>Settled</x:v>
      </x:c>
      <x:c r="J2532" s="11" t="n">
        <x:v>2</x:v>
      </x:c>
      <x:c r="K2532" s="11" t="n">
        <x:v>9</x:v>
      </x:c>
      <x:c r="L2532" s="11" t="n">
        <x:v>0</x:v>
      </x:c>
      <x:c r="M2532" s="4" t="str">
        <x:v>2025-09</x:v>
      </x:c>
      <x:c r="N2532" s="4" t="n">
        <x:f>IF(AND(I2532="Settled",ISNUMBER(K2532)),1,0)</x:f>
        <x:v>1</x:v>
      </x:c>
      <x:c r="O2532" s="4" t="n">
        <x:f>IF(N2532=1,IF(K2532&gt;Summary!$B$5,1,0),"")</x:f>
        <x:v>0</x:v>
      </x:c>
      <x:c r="P2532" s="12" t="n">
        <x:f>IF(AND(ISNUMBER(F2532),ISNUMBER(G2532),G2532&gt;0),F2532/G2532,"")</x:f>
        <x:v>0.9910463138614509</x:v>
      </x:c>
      <x:c r="Q2532" s="14" t="d">
        <x:v>2025-09-02T00:00:00.000Z</x:v>
      </x:c>
      <x:c r="R2532" t="str">
        <x:v>P00656</x:v>
      </x:c>
      <x:c r="S2532" t="str">
        <x:v>I02531</x:v>
      </x:c>
      <x:c r="T2532" t="str">
        <x:v>R02</x:v>
      </x:c>
      <x:c r="U2532" t="n">
        <x:v>0</x:v>
      </x:c>
      <x:c r="V2532" t="n">
        <x:v>0</x:v>
      </x:c>
    </x:row>
    <x:row r="2533" ht="20" customHeight="1">
      <x:c r="A2533" s="4" t="str">
        <x:v>C02532</x:v>
      </x:c>
      <x:c r="B2533" s="4" t="str">
        <x:v>Property</x:v>
      </x:c>
      <x:c r="C2533" s="4" t="str">
        <x:v>South</x:v>
      </x:c>
      <x:c r="D2533" s="4" t="str">
        <x:v>Flood</x:v>
      </x:c>
      <x:c r="E2533" s="4" t="str">
        <x:v>High</x:v>
      </x:c>
      <x:c r="F2533" s="10" t="n">
        <x:v>113115.37</x:v>
      </x:c>
      <x:c r="G2533" s="10" t="n">
        <x:v>12234.56</x:v>
      </x:c>
      <x:c r="H2533" s="11" t="n">
        <x:v>6</x:v>
      </x:c>
      <x:c r="I2533" s="11" t="str">
        <x:v>Pending</x:v>
      </x:c>
      <x:c r="J2533" s="11" t="n">
        <x:v>6</x:v>
      </x:c>
      <x:c r="K2533" s="11"/>
      <x:c r="L2533" s="11" t="n">
        <x:v>1</x:v>
      </x:c>
      <x:c r="M2533" s="4" t="str">
        <x:v>2025-04</x:v>
      </x:c>
      <x:c r="N2533" s="4" t="n">
        <x:f>IF(AND(I2533="Settled",ISNUMBER(K2533)),1,0)</x:f>
        <x:v>0</x:v>
      </x:c>
      <x:c r="O2533" s="4" t="str">
        <x:f>IF(N2533=1,IF(K2533&gt;Summary!$B$5,1,0),"")</x:f>
      </x:c>
      <x:c r="P2533" s="12" t="n">
        <x:f>IF(AND(ISNUMBER(F2533),ISNUMBER(G2533),G2533&gt;0),F2533/G2533,"")</x:f>
        <x:v>9.245560935579212</x:v>
      </x:c>
      <x:c r="Q2533" s="14" t="d">
        <x:v>2025-04-24T00:00:00.000Z</x:v>
      </x:c>
      <x:c r="R2533" t="str">
        <x:v>P00577</x:v>
      </x:c>
      <x:c r="S2533" t="str">
        <x:v>I02532</x:v>
      </x:c>
      <x:c r="T2533" t="str">
        <x:v>R01</x:v>
      </x:c>
      <x:c r="U2533" t="n">
        <x:v>0</x:v>
      </x:c>
      <x:c r="V2533" t="n">
        <x:v>0</x:v>
      </x:c>
    </x:row>
    <x:row r="2534" ht="20" customHeight="1">
      <x:c r="A2534" s="4" t="str">
        <x:v>C02533</x:v>
      </x:c>
      <x:c r="B2534" s="4" t="str">
        <x:v>Motor</x:v>
      </x:c>
      <x:c r="C2534" s="4" t="str">
        <x:v>Central</x:v>
      </x:c>
      <x:c r="D2534" s="4" t="str">
        <x:v>Collision</x:v>
      </x:c>
      <x:c r="E2534" s="4" t="str">
        <x:v>Low</x:v>
      </x:c>
      <x:c r="F2534" s="10" t="n">
        <x:v>11199.32</x:v>
      </x:c>
      <x:c r="G2534" s="10" t="n">
        <x:v>4619.29</x:v>
      </x:c>
      <x:c r="H2534" s="11" t="n">
        <x:v>8</x:v>
      </x:c>
      <x:c r="I2534" s="11" t="str">
        <x:v>Pending</x:v>
      </x:c>
      <x:c r="J2534" s="11" t="n">
        <x:v>3</x:v>
      </x:c>
      <x:c r="K2534" s="11"/>
      <x:c r="L2534" s="11" t="n">
        <x:v>0</x:v>
      </x:c>
      <x:c r="M2534" s="4" t="str">
        <x:v>2025-06</x:v>
      </x:c>
      <x:c r="N2534" s="4" t="n">
        <x:f>IF(AND(I2534="Settled",ISNUMBER(K2534)),1,0)</x:f>
        <x:v>0</x:v>
      </x:c>
      <x:c r="O2534" s="4" t="str">
        <x:f>IF(N2534=1,IF(K2534&gt;Summary!$B$5,1,0),"")</x:f>
      </x:c>
      <x:c r="P2534" s="12" t="n">
        <x:f>IF(AND(ISNUMBER(F2534),ISNUMBER(G2534),G2534&gt;0),F2534/G2534,"")</x:f>
        <x:v>2.4244678294716286</x:v>
      </x:c>
      <x:c r="Q2534" s="14" t="d">
        <x:v>2025-06-26T00:00:00.000Z</x:v>
      </x:c>
      <x:c r="R2534" t="str">
        <x:v>P01248</x:v>
      </x:c>
      <x:c r="S2534" t="str">
        <x:v>I02533</x:v>
      </x:c>
      <x:c r="T2534" t="str">
        <x:v>R05</x:v>
      </x:c>
      <x:c r="U2534" t="n">
        <x:v>0</x:v>
      </x:c>
      <x:c r="V2534" t="n">
        <x:v>0</x:v>
      </x:c>
    </x:row>
    <x:row r="2535" ht="20" customHeight="1">
      <x:c r="A2535" s="4" t="str">
        <x:v>C02534</x:v>
      </x:c>
      <x:c r="B2535" s="4" t="str">
        <x:v>Motor</x:v>
      </x:c>
      <x:c r="C2535" s="4" t="str">
        <x:v>North</x:v>
      </x:c>
      <x:c r="D2535" s="4" t="str">
        <x:v>Collision</x:v>
      </x:c>
      <x:c r="E2535" s="4" t="str">
        <x:v>Low</x:v>
      </x:c>
      <x:c r="F2535" s="10" t="n">
        <x:v>13746.56</x:v>
      </x:c>
      <x:c r="G2535" s="10" t="n">
        <x:v>7991.22</x:v>
      </x:c>
      <x:c r="H2535" s="11" t="n">
        <x:v>2</x:v>
      </x:c>
      <x:c r="I2535" s="11" t="str">
        <x:v>Settled</x:v>
      </x:c>
      <x:c r="J2535" s="11" t="n">
        <x:v>4</x:v>
      </x:c>
      <x:c r="K2535" s="11" t="n">
        <x:v>21</x:v>
      </x:c>
      <x:c r="L2535" s="11" t="n">
        <x:v>0</x:v>
      </x:c>
      <x:c r="M2535" s="4" t="str">
        <x:v>2025-03</x:v>
      </x:c>
      <x:c r="N2535" s="4" t="n">
        <x:f>IF(AND(I2535="Settled",ISNUMBER(K2535)),1,0)</x:f>
        <x:v>1</x:v>
      </x:c>
      <x:c r="O2535" s="4" t="n">
        <x:f>IF(N2535=1,IF(K2535&gt;Summary!$B$5,1,0),"")</x:f>
        <x:v>0</x:v>
      </x:c>
      <x:c r="P2535" s="12" t="n">
        <x:f>IF(AND(ISNUMBER(F2535),ISNUMBER(G2535),G2535&gt;0),F2535/G2535,"")</x:f>
        <x:v>1.7202079282012006</x:v>
      </x:c>
      <x:c r="Q2535" s="14" t="d">
        <x:v>2025-03-12T00:00:00.000Z</x:v>
      </x:c>
      <x:c r="R2535" t="str">
        <x:v>P00844</x:v>
      </x:c>
      <x:c r="S2535" t="str">
        <x:v>I02534</x:v>
      </x:c>
      <x:c r="T2535" t="str">
        <x:v>R02</x:v>
      </x:c>
      <x:c r="U2535" t="n">
        <x:v>0</x:v>
      </x:c>
      <x:c r="V2535" t="n">
        <x:v>0</x:v>
      </x:c>
    </x:row>
    <x:row r="2536" ht="20" customHeight="1">
      <x:c r="A2536" s="4" t="str">
        <x:v>C02535</x:v>
      </x:c>
      <x:c r="B2536" s="4" t="str">
        <x:v>Property</x:v>
      </x:c>
      <x:c r="C2536" s="4" t="str">
        <x:v>South</x:v>
      </x:c>
      <x:c r="D2536" s="4" t="str">
        <x:v>Water Damage</x:v>
      </x:c>
      <x:c r="E2536" s="4" t="str">
        <x:v>High</x:v>
      </x:c>
      <x:c r="F2536" s="10" t="n">
        <x:v>139862.95</x:v>
      </x:c>
      <x:c r="G2536" s="10" t="n">
        <x:v>3017.9</x:v>
      </x:c>
      <x:c r="H2536" s="11" t="n">
        <x:v>10</x:v>
      </x:c>
      <x:c r="I2536" s="11" t="str">
        <x:v>Pending</x:v>
      </x:c>
      <x:c r="J2536" s="11" t="n">
        <x:v>5</x:v>
      </x:c>
      <x:c r="K2536" s="11"/>
      <x:c r="L2536" s="11" t="n">
        <x:v>1</x:v>
      </x:c>
      <x:c r="M2536" s="4" t="str">
        <x:v>2025-05</x:v>
      </x:c>
      <x:c r="N2536" s="4" t="n">
        <x:f>IF(AND(I2536="Settled",ISNUMBER(K2536)),1,0)</x:f>
        <x:v>0</x:v>
      </x:c>
      <x:c r="O2536" s="4" t="str">
        <x:f>IF(N2536=1,IF(K2536&gt;Summary!$B$5,1,0),"")</x:f>
      </x:c>
      <x:c r="P2536" s="12" t="n">
        <x:f>IF(AND(ISNUMBER(F2536),ISNUMBER(G2536),G2536&gt;0),F2536/G2536,"")</x:f>
        <x:v>46.344461380430104</x:v>
      </x:c>
      <x:c r="Q2536" s="14" t="d">
        <x:v>2025-05-23T00:00:00.000Z</x:v>
      </x:c>
      <x:c r="R2536" t="str">
        <x:v>P01148</x:v>
      </x:c>
      <x:c r="S2536" t="str">
        <x:v>I02535</x:v>
      </x:c>
      <x:c r="T2536" t="str">
        <x:v>R01</x:v>
      </x:c>
      <x:c r="U2536" t="n">
        <x:v>0</x:v>
      </x:c>
      <x:c r="V2536" t="n">
        <x:v>0</x:v>
      </x:c>
    </x:row>
    <x:row r="2537" ht="20" customHeight="1">
      <x:c r="A2537" s="4" t="str">
        <x:v>C02536</x:v>
      </x:c>
      <x:c r="B2537" s="4" t="str">
        <x:v>Property</x:v>
      </x:c>
      <x:c r="C2537" s="4" t="str">
        <x:v>East</x:v>
      </x:c>
      <x:c r="D2537" s="4" t="str">
        <x:v>Flood</x:v>
      </x:c>
      <x:c r="E2537" s="4" t="str">
        <x:v>High</x:v>
      </x:c>
      <x:c r="F2537" s="10" t="n">
        <x:v>150960.82</x:v>
      </x:c>
      <x:c r="G2537" s="10" t="n">
        <x:v>13606.99</x:v>
      </x:c>
      <x:c r="H2537" s="11" t="n">
        <x:v>4</x:v>
      </x:c>
      <x:c r="I2537" s="11" t="str">
        <x:v>Pending</x:v>
      </x:c>
      <x:c r="J2537" s="11" t="n">
        <x:v>6</x:v>
      </x:c>
      <x:c r="K2537" s="11"/>
      <x:c r="L2537" s="11" t="n">
        <x:v>1</x:v>
      </x:c>
      <x:c r="M2537" s="4" t="str">
        <x:v>2025-10</x:v>
      </x:c>
      <x:c r="N2537" s="4" t="n">
        <x:f>IF(AND(I2537="Settled",ISNUMBER(K2537)),1,0)</x:f>
        <x:v>0</x:v>
      </x:c>
      <x:c r="O2537" s="4" t="str">
        <x:f>IF(N2537=1,IF(K2537&gt;Summary!$B$5,1,0),"")</x:f>
      </x:c>
      <x:c r="P2537" s="12" t="n">
        <x:f>IF(AND(ISNUMBER(F2537),ISNUMBER(G2537),G2537&gt;0),F2537/G2537,"")</x:f>
        <x:v>11.094358120348438</x:v>
      </x:c>
      <x:c r="Q2537" s="14" t="d">
        <x:v>2025-10-28T00:00:00.000Z</x:v>
      </x:c>
      <x:c r="R2537" t="str">
        <x:v>P01114</x:v>
      </x:c>
      <x:c r="S2537" t="str">
        <x:v>I02536</x:v>
      </x:c>
      <x:c r="T2537" t="str">
        <x:v>R04</x:v>
      </x:c>
      <x:c r="U2537" t="n">
        <x:v>0</x:v>
      </x:c>
      <x:c r="V2537" t="n">
        <x:v>0</x:v>
      </x:c>
    </x:row>
    <x:row r="2538" ht="20" customHeight="1">
      <x:c r="A2538" s="4" t="str">
        <x:v>C02537</x:v>
      </x:c>
      <x:c r="B2538" s="4" t="str">
        <x:v>Motor</x:v>
      </x:c>
      <x:c r="C2538" s="4" t="str">
        <x:v>South</x:v>
      </x:c>
      <x:c r="D2538" s="4" t="str">
        <x:v>Glass Damage</x:v>
      </x:c>
      <x:c r="E2538" s="4" t="str">
        <x:v>Medium</x:v>
      </x:c>
      <x:c r="F2538" s="10" t="n">
        <x:v>5908.06</x:v>
      </x:c>
      <x:c r="G2538" s="10" t="n">
        <x:v>8589.59</x:v>
      </x:c>
      <x:c r="H2538" s="11" t="n">
        <x:v>9</x:v>
      </x:c>
      <x:c r="I2538" s="11" t="str">
        <x:v>Settled</x:v>
      </x:c>
      <x:c r="J2538" s="11" t="n">
        <x:v>2</x:v>
      </x:c>
      <x:c r="K2538" s="11" t="n">
        <x:v>16</x:v>
      </x:c>
      <x:c r="L2538" s="11" t="n">
        <x:v>0</x:v>
      </x:c>
      <x:c r="M2538" s="4" t="str">
        <x:v>2025-02</x:v>
      </x:c>
      <x:c r="N2538" s="4" t="n">
        <x:f>IF(AND(I2538="Settled",ISNUMBER(K2538)),1,0)</x:f>
        <x:v>1</x:v>
      </x:c>
      <x:c r="O2538" s="4" t="n">
        <x:f>IF(N2538=1,IF(K2538&gt;Summary!$B$5,1,0),"")</x:f>
        <x:v>0</x:v>
      </x:c>
      <x:c r="P2538" s="12" t="n">
        <x:f>IF(AND(ISNUMBER(F2538),ISNUMBER(G2538),G2538&gt;0),F2538/G2538,"")</x:f>
        <x:v>0.687816298566055</x:v>
      </x:c>
      <x:c r="Q2538" s="14" t="d">
        <x:v>2025-02-06T00:00:00.000Z</x:v>
      </x:c>
      <x:c r="R2538" t="str">
        <x:v>P01344</x:v>
      </x:c>
      <x:c r="S2538" t="str">
        <x:v>I02537</x:v>
      </x:c>
      <x:c r="T2538" t="str">
        <x:v>R01</x:v>
      </x:c>
      <x:c r="U2538" t="n">
        <x:v>0</x:v>
      </x:c>
      <x:c r="V2538" t="n">
        <x:v>0</x:v>
      </x:c>
    </x:row>
    <x:row r="2539" ht="20" customHeight="1">
      <x:c r="A2539" s="4" t="str">
        <x:v>C02538</x:v>
      </x:c>
      <x:c r="B2539" s="4" t="str">
        <x:v>Property</x:v>
      </x:c>
      <x:c r="C2539" s="4" t="str">
        <x:v>Central</x:v>
      </x:c>
      <x:c r="D2539" s="4" t="str">
        <x:v>Unknown</x:v>
      </x:c>
      <x:c r="E2539" s="4" t="str">
        <x:v>Low</x:v>
      </x:c>
      <x:c r="F2539" s="10" t="n">
        <x:v>30745.22</x:v>
      </x:c>
      <x:c r="G2539" s="10" t="n">
        <x:v>10780</x:v>
      </x:c>
      <x:c r="H2539" s="11" t="n">
        <x:v>3</x:v>
      </x:c>
      <x:c r="I2539" s="11" t="str">
        <x:v>Rejected</x:v>
      </x:c>
      <x:c r="J2539" s="11" t="n">
        <x:v>2</x:v>
      </x:c>
      <x:c r="K2539" s="11"/>
      <x:c r="L2539" s="11" t="n">
        <x:v>0</x:v>
      </x:c>
      <x:c r="M2539" s="4" t="str">
        <x:v>2025-03</x:v>
      </x:c>
      <x:c r="N2539" s="4" t="n">
        <x:f>IF(AND(I2539="Settled",ISNUMBER(K2539)),1,0)</x:f>
        <x:v>0</x:v>
      </x:c>
      <x:c r="O2539" s="4" t="str">
        <x:f>IF(N2539=1,IF(K2539&gt;Summary!$B$5,1,0),"")</x:f>
      </x:c>
      <x:c r="P2539" s="12" t="n">
        <x:f>IF(AND(ISNUMBER(F2539),ISNUMBER(G2539),G2539&gt;0),F2539/G2539,"")</x:f>
        <x:v>2.852061224489796</x:v>
      </x:c>
      <x:c r="Q2539" s="14" t="d">
        <x:v>2025-03-02T00:00:00.000Z</x:v>
      </x:c>
      <x:c r="R2539" t="str">
        <x:v>P00508</x:v>
      </x:c>
      <x:c r="S2539" t="str">
        <x:v>I02538</x:v>
      </x:c>
      <x:c r="T2539" t="str">
        <x:v>R05</x:v>
      </x:c>
      <x:c r="U2539" t="n">
        <x:v>0</x:v>
      </x:c>
      <x:c r="V2539" t="n">
        <x:v>0</x:v>
      </x:c>
    </x:row>
    <x:row r="2540" ht="20" customHeight="1">
      <x:c r="A2540" s="4" t="str">
        <x:v>C02539</x:v>
      </x:c>
      <x:c r="B2540" s="4" t="str">
        <x:v>Property</x:v>
      </x:c>
      <x:c r="C2540" s="4" t="str">
        <x:v>South</x:v>
      </x:c>
      <x:c r="D2540" s="4" t="str">
        <x:v>Water Damage</x:v>
      </x:c>
      <x:c r="E2540" s="4" t="str">
        <x:v>High</x:v>
      </x:c>
      <x:c r="F2540" s="10" t="n">
        <x:v>68313.5</x:v>
      </x:c>
      <x:c r="G2540" s="10" t="n">
        <x:v>5288.17</x:v>
      </x:c>
      <x:c r="H2540" s="11" t="n">
        <x:v>6</x:v>
      </x:c>
      <x:c r="I2540" s="11" t="str">
        <x:v>Settled</x:v>
      </x:c>
      <x:c r="J2540" s="11" t="n">
        <x:v>6</x:v>
      </x:c>
      <x:c r="K2540" s="11" t="n">
        <x:v>36</x:v>
      </x:c>
      <x:c r="L2540" s="11" t="n">
        <x:v>1</x:v>
      </x:c>
      <x:c r="M2540" s="4" t="str">
        <x:v>2025-08</x:v>
      </x:c>
      <x:c r="N2540" s="4" t="n">
        <x:f>IF(AND(I2540="Settled",ISNUMBER(K2540)),1,0)</x:f>
        <x:v>1</x:v>
      </x:c>
      <x:c r="O2540" s="4" t="n">
        <x:f>IF(N2540=1,IF(K2540&gt;Summary!$B$5,1,0),"")</x:f>
        <x:v>1</x:v>
      </x:c>
      <x:c r="P2540" s="12" t="n">
        <x:f>IF(AND(ISNUMBER(F2540),ISNUMBER(G2540),G2540&gt;0),F2540/G2540,"")</x:f>
        <x:v>12.918173961880953</x:v>
      </x:c>
      <x:c r="Q2540" s="14" t="d">
        <x:v>2025-08-02T00:00:00.000Z</x:v>
      </x:c>
      <x:c r="R2540" t="str">
        <x:v>P00116</x:v>
      </x:c>
      <x:c r="S2540" t="str">
        <x:v>I02539</x:v>
      </x:c>
      <x:c r="T2540" t="str">
        <x:v>R01</x:v>
      </x:c>
      <x:c r="U2540" t="n">
        <x:v>0</x:v>
      </x:c>
      <x:c r="V2540" t="n">
        <x:v>0</x:v>
      </x:c>
    </x:row>
    <x:row r="2541" ht="20" customHeight="1">
      <x:c r="A2541" s="4" t="str">
        <x:v>C02540</x:v>
      </x:c>
      <x:c r="B2541" s="4" t="str">
        <x:v>Property</x:v>
      </x:c>
      <x:c r="C2541" s="4" t="str">
        <x:v>West</x:v>
      </x:c>
      <x:c r="D2541" s="4" t="str">
        <x:v>Flood</x:v>
      </x:c>
      <x:c r="E2541" s="4" t="str">
        <x:v>Medium</x:v>
      </x:c>
      <x:c r="F2541" s="10" t="n">
        <x:v>88169.12</x:v>
      </x:c>
      <x:c r="G2541" s="10" t="n">
        <x:v>3742.37</x:v>
      </x:c>
      <x:c r="H2541" s="11" t="n">
        <x:v>4</x:v>
      </x:c>
      <x:c r="I2541" s="11" t="str">
        <x:v>Pending</x:v>
      </x:c>
      <x:c r="J2541" s="11" t="n">
        <x:v>2</x:v>
      </x:c>
      <x:c r="K2541" s="11"/>
      <x:c r="L2541" s="11" t="n">
        <x:v>0</x:v>
      </x:c>
      <x:c r="M2541" s="4" t="str">
        <x:v>2025-10</x:v>
      </x:c>
      <x:c r="N2541" s="4" t="n">
        <x:f>IF(AND(I2541="Settled",ISNUMBER(K2541)),1,0)</x:f>
        <x:v>0</x:v>
      </x:c>
      <x:c r="O2541" s="4" t="str">
        <x:f>IF(N2541=1,IF(K2541&gt;Summary!$B$5,1,0),"")</x:f>
      </x:c>
      <x:c r="P2541" s="12" t="n">
        <x:f>IF(AND(ISNUMBER(F2541),ISNUMBER(G2541),G2541&gt;0),F2541/G2541,"")</x:f>
        <x:v>23.55970147259624</x:v>
      </x:c>
      <x:c r="Q2541" s="14" t="d">
        <x:v>2025-10-19T00:00:00.000Z</x:v>
      </x:c>
      <x:c r="R2541" t="str">
        <x:v>P00765</x:v>
      </x:c>
      <x:c r="S2541" t="str">
        <x:v>I02540</x:v>
      </x:c>
      <x:c r="T2541" t="str">
        <x:v>R03</x:v>
      </x:c>
      <x:c r="U2541" t="n">
        <x:v>0</x:v>
      </x:c>
      <x:c r="V2541" t="n">
        <x:v>0</x:v>
      </x:c>
    </x:row>
    <x:row r="2542" ht="20" customHeight="1">
      <x:c r="A2542" s="4" t="str">
        <x:v>C02541</x:v>
      </x:c>
      <x:c r="B2542" s="4" t="str">
        <x:v>Motor</x:v>
      </x:c>
      <x:c r="C2542" s="4" t="str">
        <x:v>North</x:v>
      </x:c>
      <x:c r="D2542" s="4" t="str">
        <x:v>Theft</x:v>
      </x:c>
      <x:c r="E2542" s="4" t="str">
        <x:v>Medium</x:v>
      </x:c>
      <x:c r="F2542" s="10" t="n">
        <x:v>52995.79</x:v>
      </x:c>
      <x:c r="G2542" s="10" t="n">
        <x:v>19092.44</x:v>
      </x:c>
      <x:c r="H2542" s="11" t="n">
        <x:v>2</x:v>
      </x:c>
      <x:c r="I2542" s="11" t="str">
        <x:v>Settled</x:v>
      </x:c>
      <x:c r="J2542" s="11" t="n">
        <x:v>4</x:v>
      </x:c>
      <x:c r="K2542" s="11" t="n">
        <x:v>13</x:v>
      </x:c>
      <x:c r="L2542" s="11" t="n">
        <x:v>0</x:v>
      </x:c>
      <x:c r="M2542" s="4" t="str">
        <x:v>2025-12</x:v>
      </x:c>
      <x:c r="N2542" s="4" t="n">
        <x:f>IF(AND(I2542="Settled",ISNUMBER(K2542)),1,0)</x:f>
        <x:v>1</x:v>
      </x:c>
      <x:c r="O2542" s="4" t="n">
        <x:f>IF(N2542=1,IF(K2542&gt;Summary!$B$5,1,0),"")</x:f>
        <x:v>0</x:v>
      </x:c>
      <x:c r="P2542" s="12" t="n">
        <x:f>IF(AND(ISNUMBER(F2542),ISNUMBER(G2542),G2542&gt;0),F2542/G2542,"")</x:f>
        <x:v>2.7757473638780588</x:v>
      </x:c>
      <x:c r="Q2542" s="14" t="d">
        <x:v>2025-12-22T00:00:00.000Z</x:v>
      </x:c>
      <x:c r="R2542" t="str">
        <x:v>P01037</x:v>
      </x:c>
      <x:c r="S2542" t="str">
        <x:v>I02541</x:v>
      </x:c>
      <x:c r="T2542" t="str">
        <x:v>R02</x:v>
      </x:c>
      <x:c r="U2542" t="n">
        <x:v>0</x:v>
      </x:c>
      <x:c r="V2542" t="n">
        <x:v>0</x:v>
      </x:c>
    </x:row>
    <x:row r="2543" ht="20" customHeight="1">
      <x:c r="A2543" s="4" t="str">
        <x:v>C02542</x:v>
      </x:c>
      <x:c r="B2543" s="4" t="str">
        <x:v>Motor</x:v>
      </x:c>
      <x:c r="C2543" s="4" t="str">
        <x:v>East</x:v>
      </x:c>
      <x:c r="D2543" s="4" t="str">
        <x:v>Collision</x:v>
      </x:c>
      <x:c r="E2543" s="4" t="str">
        <x:v>Low</x:v>
      </x:c>
      <x:c r="F2543" s="10" t="n">
        <x:v>28800.72</x:v>
      </x:c>
      <x:c r="G2543" s="10" t="n">
        <x:v>21767.89</x:v>
      </x:c>
      <x:c r="H2543" s="11" t="n">
        <x:v>10</x:v>
      </x:c>
      <x:c r="I2543" s="11" t="str">
        <x:v>Settled</x:v>
      </x:c>
      <x:c r="J2543" s="11" t="n">
        <x:v>2</x:v>
      </x:c>
      <x:c r="K2543" s="11" t="n">
        <x:v>20</x:v>
      </x:c>
      <x:c r="L2543" s="11" t="n">
        <x:v>0</x:v>
      </x:c>
      <x:c r="M2543" s="4" t="str">
        <x:v>2025-08</x:v>
      </x:c>
      <x:c r="N2543" s="4" t="n">
        <x:f>IF(AND(I2543="Settled",ISNUMBER(K2543)),1,0)</x:f>
        <x:v>1</x:v>
      </x:c>
      <x:c r="O2543" s="4" t="n">
        <x:f>IF(N2543=1,IF(K2543&gt;Summary!$B$5,1,0),"")</x:f>
        <x:v>0</x:v>
      </x:c>
      <x:c r="P2543" s="12" t="n">
        <x:f>IF(AND(ISNUMBER(F2543),ISNUMBER(G2543),G2543&gt;0),F2543/G2543,"")</x:f>
        <x:v>1.3230827608923053</x:v>
      </x:c>
      <x:c r="Q2543" s="14" t="d">
        <x:v>2025-08-03T00:00:00.000Z</x:v>
      </x:c>
      <x:c r="R2543" t="str">
        <x:v>P01308</x:v>
      </x:c>
      <x:c r="S2543" t="str">
        <x:v>I02542</x:v>
      </x:c>
      <x:c r="T2543" t="str">
        <x:v>R04</x:v>
      </x:c>
      <x:c r="U2543" t="n">
        <x:v>0</x:v>
      </x:c>
      <x:c r="V2543" t="n">
        <x:v>0</x:v>
      </x:c>
    </x:row>
    <x:row r="2544" ht="20" customHeight="1">
      <x:c r="A2544" s="4" t="str">
        <x:v>C02543</x:v>
      </x:c>
      <x:c r="B2544" s="4" t="str">
        <x:v>Property</x:v>
      </x:c>
      <x:c r="C2544" s="4" t="str">
        <x:v>North</x:v>
      </x:c>
      <x:c r="D2544" s="4" t="str">
        <x:v>Flood</x:v>
      </x:c>
      <x:c r="E2544" s="4" t="str">
        <x:v>Medium</x:v>
      </x:c>
      <x:c r="F2544" s="10" t="n">
        <x:v>69406.97</x:v>
      </x:c>
      <x:c r="G2544" s="10" t="n">
        <x:v>7744.61</x:v>
      </x:c>
      <x:c r="H2544" s="11" t="n">
        <x:v>4</x:v>
      </x:c>
      <x:c r="I2544" s="11" t="str">
        <x:v>Settled</x:v>
      </x:c>
      <x:c r="J2544" s="11" t="n">
        <x:v>4</x:v>
      </x:c>
      <x:c r="K2544" s="11" t="n">
        <x:v>16</x:v>
      </x:c>
      <x:c r="L2544" s="11" t="n">
        <x:v>0</x:v>
      </x:c>
      <x:c r="M2544" s="4" t="str">
        <x:v>2025-08</x:v>
      </x:c>
      <x:c r="N2544" s="4" t="n">
        <x:f>IF(AND(I2544="Settled",ISNUMBER(K2544)),1,0)</x:f>
        <x:v>1</x:v>
      </x:c>
      <x:c r="O2544" s="4" t="n">
        <x:f>IF(N2544=1,IF(K2544&gt;Summary!$B$5,1,0),"")</x:f>
        <x:v>0</x:v>
      </x:c>
      <x:c r="P2544" s="12" t="n">
        <x:f>IF(AND(ISNUMBER(F2544),ISNUMBER(G2544),G2544&gt;0),F2544/G2544,"")</x:f>
        <x:v>8.961970970778387</x:v>
      </x:c>
      <x:c r="Q2544" s="14" t="d">
        <x:v>2025-08-28T00:00:00.000Z</x:v>
      </x:c>
      <x:c r="R2544" t="str">
        <x:v>P00428</x:v>
      </x:c>
      <x:c r="S2544" t="str">
        <x:v>I02543</x:v>
      </x:c>
      <x:c r="T2544" t="str">
        <x:v>R02</x:v>
      </x:c>
      <x:c r="U2544" t="n">
        <x:v>0</x:v>
      </x:c>
      <x:c r="V2544" t="n">
        <x:v>0</x:v>
      </x:c>
    </x:row>
    <x:row r="2545" ht="20" customHeight="1">
      <x:c r="A2545" s="4" t="str">
        <x:v>C02544</x:v>
      </x:c>
      <x:c r="B2545" s="4" t="str">
        <x:v>Property</x:v>
      </x:c>
      <x:c r="C2545" s="4" t="str">
        <x:v>South</x:v>
      </x:c>
      <x:c r="D2545" s="4" t="str">
        <x:v>Water Damage</x:v>
      </x:c>
      <x:c r="E2545" s="4" t="str">
        <x:v>High</x:v>
      </x:c>
      <x:c r="F2545" s="10" t="n">
        <x:v>103651.98</x:v>
      </x:c>
      <x:c r="G2545" s="10" t="n">
        <x:v>5278.61</x:v>
      </x:c>
      <x:c r="H2545" s="11" t="n">
        <x:v>5</x:v>
      </x:c>
      <x:c r="I2545" s="11" t="str">
        <x:v>Settled</x:v>
      </x:c>
      <x:c r="J2545" s="11" t="n">
        <x:v>5</x:v>
      </x:c>
      <x:c r="K2545" s="11" t="n">
        <x:v>38</x:v>
      </x:c>
      <x:c r="L2545" s="11" t="n">
        <x:v>1</x:v>
      </x:c>
      <x:c r="M2545" s="4" t="str">
        <x:v>2025-04</x:v>
      </x:c>
      <x:c r="N2545" s="4" t="n">
        <x:f>IF(AND(I2545="Settled",ISNUMBER(K2545)),1,0)</x:f>
        <x:v>1</x:v>
      </x:c>
      <x:c r="O2545" s="4" t="n">
        <x:f>IF(N2545=1,IF(K2545&gt;Summary!$B$5,1,0),"")</x:f>
        <x:v>1</x:v>
      </x:c>
      <x:c r="P2545" s="12" t="n">
        <x:f>IF(AND(ISNUMBER(F2545),ISNUMBER(G2545),G2545&gt;0),F2545/G2545,"")</x:f>
        <x:v>19.636226203489176</x:v>
      </x:c>
      <x:c r="Q2545" s="14" t="d">
        <x:v>2025-04-16T00:00:00.000Z</x:v>
      </x:c>
      <x:c r="R2545" t="str">
        <x:v>P01193</x:v>
      </x:c>
      <x:c r="S2545" t="str">
        <x:v>I02544</x:v>
      </x:c>
      <x:c r="T2545" t="str">
        <x:v>R01</x:v>
      </x:c>
      <x:c r="U2545" t="n">
        <x:v>0</x:v>
      </x:c>
      <x:c r="V2545" t="n">
        <x:v>0</x:v>
      </x:c>
    </x:row>
    <x:row r="2546" ht="20" customHeight="1">
      <x:c r="A2546" s="4" t="str">
        <x:v>C02545</x:v>
      </x:c>
      <x:c r="B2546" s="4" t="str">
        <x:v>Motor</x:v>
      </x:c>
      <x:c r="C2546" s="4" t="str">
        <x:v>North</x:v>
      </x:c>
      <x:c r="D2546" s="4" t="str">
        <x:v>Collision</x:v>
      </x:c>
      <x:c r="E2546" s="4" t="str">
        <x:v>High</x:v>
      </x:c>
      <x:c r="F2546" s="10" t="n">
        <x:v>77916.14</x:v>
      </x:c>
      <x:c r="G2546" s="10" t="n">
        <x:v>13223.19</x:v>
      </x:c>
      <x:c r="H2546" s="11" t="n">
        <x:v>2</x:v>
      </x:c>
      <x:c r="I2546" s="11" t="str">
        <x:v>Settled</x:v>
      </x:c>
      <x:c r="J2546" s="11" t="n">
        <x:v>5</x:v>
      </x:c>
      <x:c r="K2546" s="11" t="n">
        <x:v>38</x:v>
      </x:c>
      <x:c r="L2546" s="11" t="n">
        <x:v>1</x:v>
      </x:c>
      <x:c r="M2546" s="4" t="str">
        <x:v>2025-05</x:v>
      </x:c>
      <x:c r="N2546" s="4" t="n">
        <x:f>IF(AND(I2546="Settled",ISNUMBER(K2546)),1,0)</x:f>
        <x:v>1</x:v>
      </x:c>
      <x:c r="O2546" s="4" t="n">
        <x:f>IF(N2546=1,IF(K2546&gt;Summary!$B$5,1,0),"")</x:f>
        <x:v>1</x:v>
      </x:c>
      <x:c r="P2546" s="12" t="n">
        <x:f>IF(AND(ISNUMBER(F2546),ISNUMBER(G2546),G2546&gt;0),F2546/G2546,"")</x:f>
        <x:v>5.892386027879808</x:v>
      </x:c>
      <x:c r="Q2546" s="14" t="d">
        <x:v>2025-05-30T00:00:00.000Z</x:v>
      </x:c>
      <x:c r="R2546" t="str">
        <x:v>P01332</x:v>
      </x:c>
      <x:c r="S2546" t="str">
        <x:v>I02545</x:v>
      </x:c>
      <x:c r="T2546" t="str">
        <x:v>R02</x:v>
      </x:c>
      <x:c r="U2546" t="n">
        <x:v>0</x:v>
      </x:c>
      <x:c r="V2546" t="n">
        <x:v>0</x:v>
      </x:c>
    </x:row>
    <x:row r="2547" ht="20" customHeight="1">
      <x:c r="A2547" s="4" t="str">
        <x:v>C02546</x:v>
      </x:c>
      <x:c r="B2547" s="4" t="str">
        <x:v>Motor</x:v>
      </x:c>
      <x:c r="C2547" s="4" t="str">
        <x:v>North</x:v>
      </x:c>
      <x:c r="D2547" s="4" t="str">
        <x:v>Collision</x:v>
      </x:c>
      <x:c r="E2547" s="4" t="str">
        <x:v>Medium</x:v>
      </x:c>
      <x:c r="F2547" s="10"/>
      <x:c r="G2547" s="10" t="n">
        <x:v>12204.13</x:v>
      </x:c>
      <x:c r="H2547" s="11" t="n">
        <x:v>10</x:v>
      </x:c>
      <x:c r="I2547" s="11" t="str">
        <x:v>Settled</x:v>
      </x:c>
      <x:c r="J2547" s="11" t="n">
        <x:v>3</x:v>
      </x:c>
      <x:c r="K2547" s="11" t="n">
        <x:v>22</x:v>
      </x:c>
      <x:c r="L2547" s="11" t="n">
        <x:v>0</x:v>
      </x:c>
      <x:c r="M2547" s="4" t="str">
        <x:v>2025-04</x:v>
      </x:c>
      <x:c r="N2547" s="4" t="n">
        <x:f>IF(AND(I2547="Settled",ISNUMBER(K2547)),1,0)</x:f>
        <x:v>1</x:v>
      </x:c>
      <x:c r="O2547" s="4" t="n">
        <x:f>IF(N2547=1,IF(K2547&gt;Summary!$B$5,1,0),"")</x:f>
        <x:v>0</x:v>
      </x:c>
      <x:c r="P2547" s="12" t="str">
        <x:f>IF(AND(ISNUMBER(F2547),ISNUMBER(G2547),G2547&gt;0),F2547/G2547,"")</x:f>
      </x:c>
      <x:c r="Q2547" s="14" t="d">
        <x:v>2025-04-25T00:00:00.000Z</x:v>
      </x:c>
      <x:c r="R2547" t="str">
        <x:v>P01294</x:v>
      </x:c>
      <x:c r="S2547" t="str">
        <x:v>I02546</x:v>
      </x:c>
      <x:c r="T2547" t="str">
        <x:v>R02</x:v>
      </x:c>
      <x:c r="U2547" t="n">
        <x:v>0</x:v>
      </x:c>
      <x:c r="V2547" t="n">
        <x:v>1</x:v>
      </x:c>
    </x:row>
    <x:row r="2548" ht="20" customHeight="1">
      <x:c r="A2548" s="4" t="str">
        <x:v>C02547</x:v>
      </x:c>
      <x:c r="B2548" s="4" t="str">
        <x:v>Motor</x:v>
      </x:c>
      <x:c r="C2548" s="4" t="str">
        <x:v>Central</x:v>
      </x:c>
      <x:c r="D2548" s="4" t="str">
        <x:v>Collision</x:v>
      </x:c>
      <x:c r="E2548" s="4" t="str">
        <x:v>Medium</x:v>
      </x:c>
      <x:c r="F2548" s="10" t="n">
        <x:v>42260.94</x:v>
      </x:c>
      <x:c r="G2548" s="10" t="n">
        <x:v>20248</x:v>
      </x:c>
      <x:c r="H2548" s="11" t="n">
        <x:v>6</x:v>
      </x:c>
      <x:c r="I2548" s="11" t="str">
        <x:v>Settled</x:v>
      </x:c>
      <x:c r="J2548" s="11" t="n">
        <x:v>3</x:v>
      </x:c>
      <x:c r="K2548" s="11" t="n">
        <x:v>12</x:v>
      </x:c>
      <x:c r="L2548" s="11" t="n">
        <x:v>0</x:v>
      </x:c>
      <x:c r="M2548" s="4" t="str">
        <x:v>2025-02</x:v>
      </x:c>
      <x:c r="N2548" s="4" t="n">
        <x:f>IF(AND(I2548="Settled",ISNUMBER(K2548)),1,0)</x:f>
        <x:v>1</x:v>
      </x:c>
      <x:c r="O2548" s="4" t="n">
        <x:f>IF(N2548=1,IF(K2548&gt;Summary!$B$5,1,0),"")</x:f>
        <x:v>0</x:v>
      </x:c>
      <x:c r="P2548" s="12" t="n">
        <x:f>IF(AND(ISNUMBER(F2548),ISNUMBER(G2548),G2548&gt;0),F2548/G2548,"")</x:f>
        <x:v>2.087166139865666</x:v>
      </x:c>
      <x:c r="Q2548" s="14" t="d">
        <x:v>2025-02-09T00:00:00.000Z</x:v>
      </x:c>
      <x:c r="R2548" t="str">
        <x:v>P01293</x:v>
      </x:c>
      <x:c r="S2548" t="str">
        <x:v>I02547</x:v>
      </x:c>
      <x:c r="T2548" t="str">
        <x:v>R05</x:v>
      </x:c>
      <x:c r="U2548" t="n">
        <x:v>0</x:v>
      </x:c>
      <x:c r="V2548" t="n">
        <x:v>0</x:v>
      </x:c>
    </x:row>
    <x:row r="2549" ht="20" customHeight="1">
      <x:c r="A2549" s="4" t="str">
        <x:v>C02548</x:v>
      </x:c>
      <x:c r="B2549" s="4" t="str">
        <x:v>Property</x:v>
      </x:c>
      <x:c r="C2549" s="4" t="str">
        <x:v>West</x:v>
      </x:c>
      <x:c r="D2549" s="4" t="str">
        <x:v>Flood</x:v>
      </x:c>
      <x:c r="E2549" s="4" t="str">
        <x:v>Medium</x:v>
      </x:c>
      <x:c r="F2549" s="10" t="n">
        <x:v>213174.61</x:v>
      </x:c>
      <x:c r="G2549" s="10" t="n">
        <x:v>26568.68</x:v>
      </x:c>
      <x:c r="H2549" s="11" t="n">
        <x:v>8</x:v>
      </x:c>
      <x:c r="I2549" s="11" t="str">
        <x:v>Settled</x:v>
      </x:c>
      <x:c r="J2549" s="11" t="n">
        <x:v>3</x:v>
      </x:c>
      <x:c r="K2549" s="11" t="n">
        <x:v>22</x:v>
      </x:c>
      <x:c r="L2549" s="11" t="n">
        <x:v>0</x:v>
      </x:c>
      <x:c r="M2549" s="4" t="str">
        <x:v>2025-05</x:v>
      </x:c>
      <x:c r="N2549" s="4" t="n">
        <x:f>IF(AND(I2549="Settled",ISNUMBER(K2549)),1,0)</x:f>
        <x:v>1</x:v>
      </x:c>
      <x:c r="O2549" s="4" t="n">
        <x:f>IF(N2549=1,IF(K2549&gt;Summary!$B$5,1,0),"")</x:f>
        <x:v>0</x:v>
      </x:c>
      <x:c r="P2549" s="12" t="n">
        <x:f>IF(AND(ISNUMBER(F2549),ISNUMBER(G2549),G2549&gt;0),F2549/G2549,"")</x:f>
        <x:v>8.023530337224129</x:v>
      </x:c>
      <x:c r="Q2549" s="14" t="d">
        <x:v>2025-05-16T00:00:00.000Z</x:v>
      </x:c>
      <x:c r="R2549" t="str">
        <x:v>P01580</x:v>
      </x:c>
      <x:c r="S2549" t="str">
        <x:v>I02548</x:v>
      </x:c>
      <x:c r="T2549" t="str">
        <x:v>R03</x:v>
      </x:c>
      <x:c r="U2549" t="n">
        <x:v>0</x:v>
      </x:c>
      <x:c r="V2549" t="n">
        <x:v>0</x:v>
      </x:c>
    </x:row>
    <x:row r="2550" ht="20" customHeight="1">
      <x:c r="A2550" s="4" t="str">
        <x:v>C02549</x:v>
      </x:c>
      <x:c r="B2550" s="4" t="str">
        <x:v>Motor</x:v>
      </x:c>
      <x:c r="C2550" s="4" t="str">
        <x:v>North</x:v>
      </x:c>
      <x:c r="D2550" s="4" t="str">
        <x:v>Glass Damage</x:v>
      </x:c>
      <x:c r="E2550" s="4" t="str">
        <x:v>Medium</x:v>
      </x:c>
      <x:c r="F2550" s="10" t="n">
        <x:v>6102.01</x:v>
      </x:c>
      <x:c r="G2550" s="10" t="n">
        <x:v>16625.12</x:v>
      </x:c>
      <x:c r="H2550" s="11" t="n">
        <x:v>3</x:v>
      </x:c>
      <x:c r="I2550" s="11" t="str">
        <x:v>Settled</x:v>
      </x:c>
      <x:c r="J2550" s="11" t="n">
        <x:v>3</x:v>
      </x:c>
      <x:c r="K2550" s="11" t="n">
        <x:v>10</x:v>
      </x:c>
      <x:c r="L2550" s="11" t="n">
        <x:v>0</x:v>
      </x:c>
      <x:c r="M2550" s="4" t="str">
        <x:v>2025-03</x:v>
      </x:c>
      <x:c r="N2550" s="4" t="n">
        <x:f>IF(AND(I2550="Settled",ISNUMBER(K2550)),1,0)</x:f>
        <x:v>1</x:v>
      </x:c>
      <x:c r="O2550" s="4" t="n">
        <x:f>IF(N2550=1,IF(K2550&gt;Summary!$B$5,1,0),"")</x:f>
        <x:v>0</x:v>
      </x:c>
      <x:c r="P2550" s="12" t="n">
        <x:f>IF(AND(ISNUMBER(F2550),ISNUMBER(G2550),G2550&gt;0),F2550/G2550,"")</x:f>
        <x:v>0.3670355462095913</x:v>
      </x:c>
      <x:c r="Q2550" s="14" t="d">
        <x:v>2025-03-21T00:00:00.000Z</x:v>
      </x:c>
      <x:c r="R2550" t="str">
        <x:v>P01058</x:v>
      </x:c>
      <x:c r="S2550" t="str">
        <x:v>I02549</x:v>
      </x:c>
      <x:c r="T2550" t="str">
        <x:v>R02</x:v>
      </x:c>
      <x:c r="U2550" t="n">
        <x:v>0</x:v>
      </x:c>
      <x:c r="V2550" t="n">
        <x:v>0</x:v>
      </x:c>
    </x:row>
    <x:row r="2551" ht="20" customHeight="1">
      <x:c r="A2551" s="4" t="str">
        <x:v>C02550</x:v>
      </x:c>
      <x:c r="B2551" s="4" t="str">
        <x:v>Motor</x:v>
      </x:c>
      <x:c r="C2551" s="4" t="str">
        <x:v>North</x:v>
      </x:c>
      <x:c r="D2551" s="4" t="str">
        <x:v>Unknown</x:v>
      </x:c>
      <x:c r="E2551" s="4" t="str">
        <x:v>Medium</x:v>
      </x:c>
      <x:c r="F2551" s="10" t="n">
        <x:v>11192.8</x:v>
      </x:c>
      <x:c r="G2551" s="10" t="n">
        <x:v>7472.35</x:v>
      </x:c>
      <x:c r="H2551" s="11" t="n">
        <x:v>10</x:v>
      </x:c>
      <x:c r="I2551" s="11" t="str">
        <x:v>Settled</x:v>
      </x:c>
      <x:c r="J2551" s="11" t="n">
        <x:v>4</x:v>
      </x:c>
      <x:c r="K2551" s="11" t="n">
        <x:v>24</x:v>
      </x:c>
      <x:c r="L2551" s="11" t="n">
        <x:v>0</x:v>
      </x:c>
      <x:c r="M2551" s="4" t="str">
        <x:v>2025-08</x:v>
      </x:c>
      <x:c r="N2551" s="4" t="n">
        <x:f>IF(AND(I2551="Settled",ISNUMBER(K2551)),1,0)</x:f>
        <x:v>1</x:v>
      </x:c>
      <x:c r="O2551" s="4" t="n">
        <x:f>IF(N2551=1,IF(K2551&gt;Summary!$B$5,1,0),"")</x:f>
        <x:v>0</x:v>
      </x:c>
      <x:c r="P2551" s="12" t="n">
        <x:f>IF(AND(ISNUMBER(F2551),ISNUMBER(G2551),G2551&gt;0),F2551/G2551,"")</x:f>
        <x:v>1.4978955750199066</x:v>
      </x:c>
      <x:c r="Q2551" s="14" t="d">
        <x:v>2025-08-04T00:00:00.000Z</x:v>
      </x:c>
      <x:c r="R2551" t="str">
        <x:v>P00593</x:v>
      </x:c>
      <x:c r="S2551" t="str">
        <x:v>I02550</x:v>
      </x:c>
      <x:c r="T2551" t="str">
        <x:v>R02</x:v>
      </x:c>
      <x:c r="U2551" t="n">
        <x:v>0</x:v>
      </x:c>
      <x:c r="V2551" t="n">
        <x:v>0</x:v>
      </x:c>
    </x:row>
    <x:row r="2552" ht="20" customHeight="1">
      <x:c r="A2552" s="4" t="str">
        <x:v>C02551</x:v>
      </x:c>
      <x:c r="B2552" s="4" t="str">
        <x:v>Motor</x:v>
      </x:c>
      <x:c r="C2552" s="4" t="str">
        <x:v>South</x:v>
      </x:c>
      <x:c r="D2552" s="4" t="str">
        <x:v>Collision</x:v>
      </x:c>
      <x:c r="E2552" s="4" t="str">
        <x:v>Low</x:v>
      </x:c>
      <x:c r="F2552" s="10" t="n">
        <x:v>14363.34</x:v>
      </x:c>
      <x:c r="G2552" s="10" t="n">
        <x:v>17819.77</x:v>
      </x:c>
      <x:c r="H2552" s="11" t="n">
        <x:v>4</x:v>
      </x:c>
      <x:c r="I2552" s="11" t="str">
        <x:v>Settled</x:v>
      </x:c>
      <x:c r="J2552" s="11" t="n">
        <x:v>4</x:v>
      </x:c>
      <x:c r="K2552" s="11" t="n">
        <x:v>7</x:v>
      </x:c>
      <x:c r="L2552" s="11" t="n">
        <x:v>0</x:v>
      </x:c>
      <x:c r="M2552" s="4" t="str">
        <x:v>2025-10</x:v>
      </x:c>
      <x:c r="N2552" s="4" t="n">
        <x:f>IF(AND(I2552="Settled",ISNUMBER(K2552)),1,0)</x:f>
        <x:v>1</x:v>
      </x:c>
      <x:c r="O2552" s="4" t="n">
        <x:f>IF(N2552=1,IF(K2552&gt;Summary!$B$5,1,0),"")</x:f>
        <x:v>0</x:v>
      </x:c>
      <x:c r="P2552" s="12" t="n">
        <x:f>IF(AND(ISNUMBER(F2552),ISNUMBER(G2552),G2552&gt;0),F2552/G2552,"")</x:f>
        <x:v>0.8060339723801149</x:v>
      </x:c>
      <x:c r="Q2552" s="14" t="d">
        <x:v>2025-10-03T00:00:00.000Z</x:v>
      </x:c>
      <x:c r="R2552" t="str">
        <x:v>P00699</x:v>
      </x:c>
      <x:c r="S2552" t="str">
        <x:v>I02551</x:v>
      </x:c>
      <x:c r="T2552" t="str">
        <x:v>R01</x:v>
      </x:c>
      <x:c r="U2552" t="n">
        <x:v>0</x:v>
      </x:c>
      <x:c r="V2552" t="n">
        <x:v>0</x:v>
      </x:c>
    </x:row>
    <x:row r="2553" ht="20" customHeight="1">
      <x:c r="A2553" s="4" t="str">
        <x:v>C02552</x:v>
      </x:c>
      <x:c r="B2553" s="4" t="str">
        <x:v>Motor</x:v>
      </x:c>
      <x:c r="C2553" s="4" t="str">
        <x:v>East</x:v>
      </x:c>
      <x:c r="D2553" s="4" t="str">
        <x:v>Theft</x:v>
      </x:c>
      <x:c r="E2553" s="4" t="str">
        <x:v>Low</x:v>
      </x:c>
      <x:c r="F2553" s="10" t="n">
        <x:v>16072.3</x:v>
      </x:c>
      <x:c r="G2553" s="10" t="n">
        <x:v>6381.03</x:v>
      </x:c>
      <x:c r="H2553" s="11" t="n">
        <x:v>5</x:v>
      </x:c>
      <x:c r="I2553" s="11" t="str">
        <x:v>Rejected</x:v>
      </x:c>
      <x:c r="J2553" s="11" t="n">
        <x:v>5</x:v>
      </x:c>
      <x:c r="K2553" s="11"/>
      <x:c r="L2553" s="11" t="n">
        <x:v>1</x:v>
      </x:c>
      <x:c r="M2553" s="4" t="str">
        <x:v>2025-12</x:v>
      </x:c>
      <x:c r="N2553" s="4" t="n">
        <x:f>IF(AND(I2553="Settled",ISNUMBER(K2553)),1,0)</x:f>
        <x:v>0</x:v>
      </x:c>
      <x:c r="O2553" s="4" t="str">
        <x:f>IF(N2553=1,IF(K2553&gt;Summary!$B$5,1,0),"")</x:f>
      </x:c>
      <x:c r="P2553" s="12" t="n">
        <x:f>IF(AND(ISNUMBER(F2553),ISNUMBER(G2553),G2553&gt;0),F2553/G2553,"")</x:f>
        <x:v>2.5187626449021554</x:v>
      </x:c>
      <x:c r="Q2553" s="14" t="d">
        <x:v>2025-12-24T00:00:00.000Z</x:v>
      </x:c>
      <x:c r="R2553" t="str">
        <x:v>P01196</x:v>
      </x:c>
      <x:c r="S2553" t="str">
        <x:v>I02552</x:v>
      </x:c>
      <x:c r="T2553" t="str">
        <x:v>R04</x:v>
      </x:c>
      <x:c r="U2553" t="n">
        <x:v>0</x:v>
      </x:c>
      <x:c r="V2553" t="n">
        <x:v>0</x:v>
      </x:c>
    </x:row>
    <x:row r="2554" ht="20" customHeight="1">
      <x:c r="A2554" s="4" t="str">
        <x:v>C02553</x:v>
      </x:c>
      <x:c r="B2554" s="4" t="str">
        <x:v>Motor</x:v>
      </x:c>
      <x:c r="C2554" s="4" t="str">
        <x:v>South</x:v>
      </x:c>
      <x:c r="D2554" s="4" t="str">
        <x:v>Collision</x:v>
      </x:c>
      <x:c r="E2554" s="4" t="str">
        <x:v>Medium</x:v>
      </x:c>
      <x:c r="F2554" s="10" t="n">
        <x:v>44326.64</x:v>
      </x:c>
      <x:c r="G2554" s="10" t="n">
        <x:v>8064.5</x:v>
      </x:c>
      <x:c r="H2554" s="11" t="n">
        <x:v>4</x:v>
      </x:c>
      <x:c r="I2554" s="11" t="str">
        <x:v>Settled</x:v>
      </x:c>
      <x:c r="J2554" s="11" t="n">
        <x:v>3</x:v>
      </x:c>
      <x:c r="K2554" s="11" t="n">
        <x:v>25</x:v>
      </x:c>
      <x:c r="L2554" s="11" t="n">
        <x:v>0</x:v>
      </x:c>
      <x:c r="M2554" s="4" t="str">
        <x:v>2025-11</x:v>
      </x:c>
      <x:c r="N2554" s="4" t="n">
        <x:f>IF(AND(I2554="Settled",ISNUMBER(K2554)),1,0)</x:f>
        <x:v>1</x:v>
      </x:c>
      <x:c r="O2554" s="4" t="n">
        <x:f>IF(N2554=1,IF(K2554&gt;Summary!$B$5,1,0),"")</x:f>
        <x:v>0</x:v>
      </x:c>
      <x:c r="P2554" s="12" t="n">
        <x:f>IF(AND(ISNUMBER(F2554),ISNUMBER(G2554),G2554&gt;0),F2554/G2554,"")</x:f>
        <x:v>5.496514353028706</x:v>
      </x:c>
      <x:c r="Q2554" s="14" t="d">
        <x:v>2025-11-18T00:00:00.000Z</x:v>
      </x:c>
      <x:c r="R2554" t="str">
        <x:v>P00379</x:v>
      </x:c>
      <x:c r="S2554" t="str">
        <x:v>I02553</x:v>
      </x:c>
      <x:c r="T2554" t="str">
        <x:v>R01</x:v>
      </x:c>
      <x:c r="U2554" t="n">
        <x:v>0</x:v>
      </x:c>
      <x:c r="V2554" t="n">
        <x:v>0</x:v>
      </x:c>
    </x:row>
    <x:row r="2555" ht="20" customHeight="1">
      <x:c r="A2555" s="4" t="str">
        <x:v>C02554</x:v>
      </x:c>
      <x:c r="B2555" s="4" t="str">
        <x:v>Property</x:v>
      </x:c>
      <x:c r="C2555" s="4" t="str">
        <x:v>West</x:v>
      </x:c>
      <x:c r="D2555" s="4" t="str">
        <x:v>Fire</x:v>
      </x:c>
      <x:c r="E2555" s="4" t="str">
        <x:v>Low</x:v>
      </x:c>
      <x:c r="F2555" s="10" t="n">
        <x:v>204552.31</x:v>
      </x:c>
      <x:c r="G2555" s="10" t="n">
        <x:v>25639.05</x:v>
      </x:c>
      <x:c r="H2555" s="11" t="n">
        <x:v>5</x:v>
      </x:c>
      <x:c r="I2555" s="11" t="str">
        <x:v>Settled</x:v>
      </x:c>
      <x:c r="J2555" s="11" t="n">
        <x:v>4</x:v>
      </x:c>
      <x:c r="K2555" s="11" t="n">
        <x:v>29</x:v>
      </x:c>
      <x:c r="L2555" s="11" t="n">
        <x:v>1</x:v>
      </x:c>
      <x:c r="M2555" s="4" t="str">
        <x:v>2025-04</x:v>
      </x:c>
      <x:c r="N2555" s="4" t="n">
        <x:f>IF(AND(I2555="Settled",ISNUMBER(K2555)),1,0)</x:f>
        <x:v>1</x:v>
      </x:c>
      <x:c r="O2555" s="4" t="n">
        <x:f>IF(N2555=1,IF(K2555&gt;Summary!$B$5,1,0),"")</x:f>
        <x:v>0</x:v>
      </x:c>
      <x:c r="P2555" s="12" t="n">
        <x:f>IF(AND(ISNUMBER(F2555),ISNUMBER(G2555),G2555&gt;0),F2555/G2555,"")</x:f>
        <x:v>7.978154806827866</x:v>
      </x:c>
      <x:c r="Q2555" s="14" t="d">
        <x:v>2025-04-27T00:00:00.000Z</x:v>
      </x:c>
      <x:c r="R2555" t="str">
        <x:v>P00965</x:v>
      </x:c>
      <x:c r="S2555" t="str">
        <x:v>I02554</x:v>
      </x:c>
      <x:c r="T2555" t="str">
        <x:v>R03</x:v>
      </x:c>
      <x:c r="U2555" t="n">
        <x:v>0</x:v>
      </x:c>
      <x:c r="V2555" t="n">
        <x:v>0</x:v>
      </x:c>
    </x:row>
    <x:row r="2556" ht="20" customHeight="1">
      <x:c r="A2556" s="4" t="str">
        <x:v>C02555</x:v>
      </x:c>
      <x:c r="B2556" s="4" t="str">
        <x:v>Motor</x:v>
      </x:c>
      <x:c r="C2556" s="4" t="str">
        <x:v>West</x:v>
      </x:c>
      <x:c r="D2556" s="4" t="str">
        <x:v>Collision</x:v>
      </x:c>
      <x:c r="E2556" s="4" t="str">
        <x:v>Low</x:v>
      </x:c>
      <x:c r="F2556" s="10" t="n">
        <x:v>12333.5</x:v>
      </x:c>
      <x:c r="G2556" s="10" t="n">
        <x:v>4384.24</x:v>
      </x:c>
      <x:c r="H2556" s="11" t="n">
        <x:v>8</x:v>
      </x:c>
      <x:c r="I2556" s="11" t="str">
        <x:v>Settled</x:v>
      </x:c>
      <x:c r="J2556" s="11" t="n">
        <x:v>4</x:v>
      </x:c>
      <x:c r="K2556" s="11" t="n">
        <x:v>18</x:v>
      </x:c>
      <x:c r="L2556" s="11" t="n">
        <x:v>0</x:v>
      </x:c>
      <x:c r="M2556" s="4" t="str">
        <x:v>2025-12</x:v>
      </x:c>
      <x:c r="N2556" s="4" t="n">
        <x:f>IF(AND(I2556="Settled",ISNUMBER(K2556)),1,0)</x:f>
        <x:v>1</x:v>
      </x:c>
      <x:c r="O2556" s="4" t="n">
        <x:f>IF(N2556=1,IF(K2556&gt;Summary!$B$5,1,0),"")</x:f>
        <x:v>0</x:v>
      </x:c>
      <x:c r="P2556" s="12" t="n">
        <x:f>IF(AND(ISNUMBER(F2556),ISNUMBER(G2556),G2556&gt;0),F2556/G2556,"")</x:f>
        <x:v>2.81314435341131</x:v>
      </x:c>
      <x:c r="Q2556" s="14" t="d">
        <x:v>2025-12-09T00:00:00.000Z</x:v>
      </x:c>
      <x:c r="R2556" t="str">
        <x:v>P00917</x:v>
      </x:c>
      <x:c r="S2556" t="str">
        <x:v>I02555</x:v>
      </x:c>
      <x:c r="T2556" t="str">
        <x:v>R03</x:v>
      </x:c>
      <x:c r="U2556" t="n">
        <x:v>0</x:v>
      </x:c>
      <x:c r="V2556" t="n">
        <x:v>0</x:v>
      </x:c>
    </x:row>
    <x:row r="2557" ht="20" customHeight="1">
      <x:c r="A2557" s="4" t="str">
        <x:v>C02556</x:v>
      </x:c>
      <x:c r="B2557" s="4" t="str">
        <x:v>Motor</x:v>
      </x:c>
      <x:c r="C2557" s="4" t="str">
        <x:v>South</x:v>
      </x:c>
      <x:c r="D2557" s="4" t="str">
        <x:v>Collision</x:v>
      </x:c>
      <x:c r="E2557" s="4" t="str">
        <x:v>High</x:v>
      </x:c>
      <x:c r="F2557" s="10" t="n">
        <x:v>98032.13</x:v>
      </x:c>
      <x:c r="G2557" s="10" t="n">
        <x:v>20108.2</x:v>
      </x:c>
      <x:c r="H2557" s="11" t="n">
        <x:v>3</x:v>
      </x:c>
      <x:c r="I2557" s="11" t="str">
        <x:v>Settled</x:v>
      </x:c>
      <x:c r="J2557" s="11" t="n">
        <x:v>4</x:v>
      </x:c>
      <x:c r="K2557" s="11" t="n">
        <x:v>31</x:v>
      </x:c>
      <x:c r="L2557" s="11" t="n">
        <x:v>1</x:v>
      </x:c>
      <x:c r="M2557" s="4" t="str">
        <x:v>2025-12</x:v>
      </x:c>
      <x:c r="N2557" s="4" t="n">
        <x:f>IF(AND(I2557="Settled",ISNUMBER(K2557)),1,0)</x:f>
        <x:v>1</x:v>
      </x:c>
      <x:c r="O2557" s="4" t="n">
        <x:f>IF(N2557=1,IF(K2557&gt;Summary!$B$5,1,0),"")</x:f>
        <x:v>1</x:v>
      </x:c>
      <x:c r="P2557" s="12" t="n">
        <x:f>IF(AND(ISNUMBER(F2557),ISNUMBER(G2557),G2557&gt;0),F2557/G2557,"")</x:f>
        <x:v>4.875231497597995</x:v>
      </x:c>
      <x:c r="Q2557" s="14" t="d">
        <x:v>2025-12-10T00:00:00.000Z</x:v>
      </x:c>
      <x:c r="R2557" t="str">
        <x:v>P01067</x:v>
      </x:c>
      <x:c r="S2557" t="str">
        <x:v>I02556</x:v>
      </x:c>
      <x:c r="T2557" t="str">
        <x:v>R01</x:v>
      </x:c>
      <x:c r="U2557" t="n">
        <x:v>0</x:v>
      </x:c>
      <x:c r="V2557" t="n">
        <x:v>0</x:v>
      </x:c>
    </x:row>
    <x:row r="2558" ht="20" customHeight="1">
      <x:c r="A2558" s="4" t="str">
        <x:v>C02557</x:v>
      </x:c>
      <x:c r="B2558" s="4" t="str">
        <x:v>Motor</x:v>
      </x:c>
      <x:c r="C2558" s="4" t="str">
        <x:v>North</x:v>
      </x:c>
      <x:c r="D2558" s="4" t="str">
        <x:v>Theft</x:v>
      </x:c>
      <x:c r="E2558" s="4" t="str">
        <x:v>Medium</x:v>
      </x:c>
      <x:c r="F2558" s="10" t="n">
        <x:v>35765.84</x:v>
      </x:c>
      <x:c r="G2558" s="10" t="n">
        <x:v>7218.73</x:v>
      </x:c>
      <x:c r="H2558" s="11" t="n">
        <x:v>3</x:v>
      </x:c>
      <x:c r="I2558" s="11" t="str">
        <x:v>Settled</x:v>
      </x:c>
      <x:c r="J2558" s="11" t="n">
        <x:v>5</x:v>
      </x:c>
      <x:c r="K2558" s="11" t="n">
        <x:v>27</x:v>
      </x:c>
      <x:c r="L2558" s="11" t="n">
        <x:v>1</x:v>
      </x:c>
      <x:c r="M2558" s="4" t="str">
        <x:v>2025-07</x:v>
      </x:c>
      <x:c r="N2558" s="4" t="n">
        <x:f>IF(AND(I2558="Settled",ISNUMBER(K2558)),1,0)</x:f>
        <x:v>1</x:v>
      </x:c>
      <x:c r="O2558" s="4" t="n">
        <x:f>IF(N2558=1,IF(K2558&gt;Summary!$B$5,1,0),"")</x:f>
        <x:v>0</x:v>
      </x:c>
      <x:c r="P2558" s="12" t="n">
        <x:f>IF(AND(ISNUMBER(F2558),ISNUMBER(G2558),G2558&gt;0),F2558/G2558,"")</x:f>
        <x:v>4.954588965094968</x:v>
      </x:c>
      <x:c r="Q2558" s="14" t="d">
        <x:v>2025-07-03T00:00:00.000Z</x:v>
      </x:c>
      <x:c r="R2558" t="str">
        <x:v>P00675</x:v>
      </x:c>
      <x:c r="S2558" t="str">
        <x:v>I02557</x:v>
      </x:c>
      <x:c r="T2558" t="str">
        <x:v>R02</x:v>
      </x:c>
      <x:c r="U2558" t="n">
        <x:v>0</x:v>
      </x:c>
      <x:c r="V2558" t="n">
        <x:v>0</x:v>
      </x:c>
    </x:row>
    <x:row r="2559" ht="20" customHeight="1">
      <x:c r="A2559" s="4" t="str">
        <x:v>C02558</x:v>
      </x:c>
      <x:c r="B2559" s="4" t="str">
        <x:v>Motor</x:v>
      </x:c>
      <x:c r="C2559" s="4" t="str">
        <x:v>South</x:v>
      </x:c>
      <x:c r="D2559" s="4" t="str">
        <x:v>Collision</x:v>
      </x:c>
      <x:c r="E2559" s="4" t="str">
        <x:v>Low</x:v>
      </x:c>
      <x:c r="F2559" s="10" t="n">
        <x:v>8836.08</x:v>
      </x:c>
      <x:c r="G2559" s="10" t="n">
        <x:v>4917.89</x:v>
      </x:c>
      <x:c r="H2559" s="11" t="n">
        <x:v>3</x:v>
      </x:c>
      <x:c r="I2559" s="11" t="str">
        <x:v>Settled</x:v>
      </x:c>
      <x:c r="J2559" s="11" t="n">
        <x:v>4</x:v>
      </x:c>
      <x:c r="K2559" s="11" t="n">
        <x:v>22</x:v>
      </x:c>
      <x:c r="L2559" s="11" t="n">
        <x:v>0</x:v>
      </x:c>
      <x:c r="M2559" s="4" t="str">
        <x:v>2025-03</x:v>
      </x:c>
      <x:c r="N2559" s="4" t="n">
        <x:f>IF(AND(I2559="Settled",ISNUMBER(K2559)),1,0)</x:f>
        <x:v>1</x:v>
      </x:c>
      <x:c r="O2559" s="4" t="n">
        <x:f>IF(N2559=1,IF(K2559&gt;Summary!$B$5,1,0),"")</x:f>
        <x:v>0</x:v>
      </x:c>
      <x:c r="P2559" s="12" t="n">
        <x:f>IF(AND(ISNUMBER(F2559),ISNUMBER(G2559),G2559&gt;0),F2559/G2559,"")</x:f>
        <x:v>1.7967217648219052</x:v>
      </x:c>
      <x:c r="Q2559" s="14" t="d">
        <x:v>2025-03-16T00:00:00.000Z</x:v>
      </x:c>
      <x:c r="R2559" t="str">
        <x:v>P01184</x:v>
      </x:c>
      <x:c r="S2559" t="str">
        <x:v>I02558</x:v>
      </x:c>
      <x:c r="T2559" t="str">
        <x:v>R01</x:v>
      </x:c>
      <x:c r="U2559" t="n">
        <x:v>0</x:v>
      </x:c>
      <x:c r="V2559" t="n">
        <x:v>0</x:v>
      </x:c>
    </x:row>
    <x:row r="2560" ht="20" customHeight="1">
      <x:c r="A2560" s="4" t="str">
        <x:v>C02559</x:v>
      </x:c>
      <x:c r="B2560" s="4" t="str">
        <x:v>Motor</x:v>
      </x:c>
      <x:c r="C2560" s="4" t="str">
        <x:v>North</x:v>
      </x:c>
      <x:c r="D2560" s="4" t="str">
        <x:v>Collision</x:v>
      </x:c>
      <x:c r="E2560" s="4" t="str">
        <x:v>Low</x:v>
      </x:c>
      <x:c r="F2560" s="10" t="n">
        <x:v>12787.02</x:v>
      </x:c>
      <x:c r="G2560" s="10" t="n">
        <x:v>9874.01</x:v>
      </x:c>
      <x:c r="H2560" s="11" t="n">
        <x:v>8</x:v>
      </x:c>
      <x:c r="I2560" s="11" t="str">
        <x:v>Settled</x:v>
      </x:c>
      <x:c r="J2560" s="11" t="n">
        <x:v>4</x:v>
      </x:c>
      <x:c r="K2560" s="11" t="n">
        <x:v>18</x:v>
      </x:c>
      <x:c r="L2560" s="11" t="n">
        <x:v>0</x:v>
      </x:c>
      <x:c r="M2560" s="4" t="str">
        <x:v>2025-10</x:v>
      </x:c>
      <x:c r="N2560" s="4" t="n">
        <x:f>IF(AND(I2560="Settled",ISNUMBER(K2560)),1,0)</x:f>
        <x:v>1</x:v>
      </x:c>
      <x:c r="O2560" s="4" t="n">
        <x:f>IF(N2560=1,IF(K2560&gt;Summary!$B$5,1,0),"")</x:f>
        <x:v>0</x:v>
      </x:c>
      <x:c r="P2560" s="12" t="n">
        <x:f>IF(AND(ISNUMBER(F2560),ISNUMBER(G2560),G2560&gt;0),F2560/G2560,"")</x:f>
        <x:v>1.2950179309115546</x:v>
      </x:c>
      <x:c r="Q2560" s="14" t="d">
        <x:v>2025-10-11T00:00:00.000Z</x:v>
      </x:c>
      <x:c r="R2560" t="str">
        <x:v>P00115</x:v>
      </x:c>
      <x:c r="S2560" t="str">
        <x:v>I02559</x:v>
      </x:c>
      <x:c r="T2560" t="str">
        <x:v>R02</x:v>
      </x:c>
      <x:c r="U2560" t="n">
        <x:v>0</x:v>
      </x:c>
      <x:c r="V2560" t="n">
        <x:v>0</x:v>
      </x:c>
    </x:row>
    <x:row r="2561" ht="20" customHeight="1">
      <x:c r="A2561" s="4" t="str">
        <x:v>C02560</x:v>
      </x:c>
      <x:c r="B2561" s="4" t="str">
        <x:v>Property</x:v>
      </x:c>
      <x:c r="C2561" s="4" t="str">
        <x:v>West</x:v>
      </x:c>
      <x:c r="D2561" s="4" t="str">
        <x:v>Water Damage</x:v>
      </x:c>
      <x:c r="E2561" s="4" t="str">
        <x:v>Medium</x:v>
      </x:c>
      <x:c r="F2561" s="10" t="n">
        <x:v>43101.07</x:v>
      </x:c>
      <x:c r="G2561" s="10" t="n">
        <x:v>16193.88</x:v>
      </x:c>
      <x:c r="H2561" s="11" t="n">
        <x:v>3</x:v>
      </x:c>
      <x:c r="I2561" s="11" t="str">
        <x:v>Settled</x:v>
      </x:c>
      <x:c r="J2561" s="11" t="n">
        <x:v>3</x:v>
      </x:c>
      <x:c r="K2561" s="11" t="n">
        <x:v>21</x:v>
      </x:c>
      <x:c r="L2561" s="11" t="n">
        <x:v>0</x:v>
      </x:c>
      <x:c r="M2561" s="4" t="str">
        <x:v>2025-02</x:v>
      </x:c>
      <x:c r="N2561" s="4" t="n">
        <x:f>IF(AND(I2561="Settled",ISNUMBER(K2561)),1,0)</x:f>
        <x:v>1</x:v>
      </x:c>
      <x:c r="O2561" s="4" t="n">
        <x:f>IF(N2561=1,IF(K2561&gt;Summary!$B$5,1,0),"")</x:f>
        <x:v>0</x:v>
      </x:c>
      <x:c r="P2561" s="12" t="n">
        <x:f>IF(AND(ISNUMBER(F2561),ISNUMBER(G2561),G2561&gt;0),F2561/G2561,"")</x:f>
        <x:v>2.661565356789108</x:v>
      </x:c>
      <x:c r="Q2561" s="14" t="d">
        <x:v>2025-02-11T00:00:00.000Z</x:v>
      </x:c>
      <x:c r="R2561" t="str">
        <x:v>P01200</x:v>
      </x:c>
      <x:c r="S2561" t="str">
        <x:v>I02560</x:v>
      </x:c>
      <x:c r="T2561" t="str">
        <x:v>R03</x:v>
      </x:c>
      <x:c r="U2561" t="n">
        <x:v>0</x:v>
      </x:c>
      <x:c r="V2561" t="n">
        <x:v>0</x:v>
      </x:c>
    </x:row>
    <x:row r="2562" ht="20" customHeight="1">
      <x:c r="A2562" s="4" t="str">
        <x:v>C02561</x:v>
      </x:c>
      <x:c r="B2562" s="4" t="str">
        <x:v>Motor</x:v>
      </x:c>
      <x:c r="C2562" s="4" t="str">
        <x:v>North</x:v>
      </x:c>
      <x:c r="D2562" s="4" t="str">
        <x:v>Collision</x:v>
      </x:c>
      <x:c r="E2562" s="4" t="str">
        <x:v>Medium</x:v>
      </x:c>
      <x:c r="F2562" s="10" t="n">
        <x:v>36805.46</x:v>
      </x:c>
      <x:c r="G2562" s="10" t="n">
        <x:v>7329</x:v>
      </x:c>
      <x:c r="H2562" s="11" t="n">
        <x:v>10</x:v>
      </x:c>
      <x:c r="I2562" s="11" t="str">
        <x:v>Pending</x:v>
      </x:c>
      <x:c r="J2562" s="11" t="n">
        <x:v>3</x:v>
      </x:c>
      <x:c r="K2562" s="11"/>
      <x:c r="L2562" s="11" t="n">
        <x:v>0</x:v>
      </x:c>
      <x:c r="M2562" s="4" t="str">
        <x:v>2025-05</x:v>
      </x:c>
      <x:c r="N2562" s="4" t="n">
        <x:f>IF(AND(I2562="Settled",ISNUMBER(K2562)),1,0)</x:f>
        <x:v>0</x:v>
      </x:c>
      <x:c r="O2562" s="4" t="str">
        <x:f>IF(N2562=1,IF(K2562&gt;Summary!$B$5,1,0),"")</x:f>
      </x:c>
      <x:c r="P2562" s="12" t="n">
        <x:f>IF(AND(ISNUMBER(F2562),ISNUMBER(G2562),G2562&gt;0),F2562/G2562,"")</x:f>
        <x:v>5.02189384636376</x:v>
      </x:c>
      <x:c r="Q2562" s="14" t="d">
        <x:v>2025-05-12T00:00:00.000Z</x:v>
      </x:c>
      <x:c r="R2562" t="str">
        <x:v>P01300</x:v>
      </x:c>
      <x:c r="S2562" t="str">
        <x:v>I02561</x:v>
      </x:c>
      <x:c r="T2562" t="str">
        <x:v>R02</x:v>
      </x:c>
      <x:c r="U2562" t="n">
        <x:v>0</x:v>
      </x:c>
      <x:c r="V2562" t="n">
        <x:v>0</x:v>
      </x:c>
    </x:row>
    <x:row r="2563" ht="20" customHeight="1">
      <x:c r="A2563" s="4" t="str">
        <x:v>C02562</x:v>
      </x:c>
      <x:c r="B2563" s="4" t="str">
        <x:v>Motor</x:v>
      </x:c>
      <x:c r="C2563" s="4" t="str">
        <x:v>West</x:v>
      </x:c>
      <x:c r="D2563" s="4" t="str">
        <x:v>Collision</x:v>
      </x:c>
      <x:c r="E2563" s="4" t="str">
        <x:v>Medium</x:v>
      </x:c>
      <x:c r="F2563" s="10" t="n">
        <x:v>40625.79</x:v>
      </x:c>
      <x:c r="G2563" s="10" t="n">
        <x:v>10339.53</x:v>
      </x:c>
      <x:c r="H2563" s="11" t="n">
        <x:v>7</x:v>
      </x:c>
      <x:c r="I2563" s="11" t="str">
        <x:v>Settled</x:v>
      </x:c>
      <x:c r="J2563" s="11" t="n">
        <x:v>2</x:v>
      </x:c>
      <x:c r="K2563" s="11" t="n">
        <x:v>13</x:v>
      </x:c>
      <x:c r="L2563" s="11" t="n">
        <x:v>0</x:v>
      </x:c>
      <x:c r="M2563" s="4" t="str">
        <x:v>2025-07</x:v>
      </x:c>
      <x:c r="N2563" s="4" t="n">
        <x:f>IF(AND(I2563="Settled",ISNUMBER(K2563)),1,0)</x:f>
        <x:v>1</x:v>
      </x:c>
      <x:c r="O2563" s="4" t="n">
        <x:f>IF(N2563=1,IF(K2563&gt;Summary!$B$5,1,0),"")</x:f>
        <x:v>0</x:v>
      </x:c>
      <x:c r="P2563" s="12" t="n">
        <x:f>IF(AND(ISNUMBER(F2563),ISNUMBER(G2563),G2563&gt;0),F2563/G2563,"")</x:f>
        <x:v>3.929171828893576</x:v>
      </x:c>
      <x:c r="Q2563" s="14" t="d">
        <x:v>2025-07-14T00:00:00.000Z</x:v>
      </x:c>
      <x:c r="R2563" t="str">
        <x:v>P01418</x:v>
      </x:c>
      <x:c r="S2563" t="str">
        <x:v>I02562</x:v>
      </x:c>
      <x:c r="T2563" t="str">
        <x:v>R03</x:v>
      </x:c>
      <x:c r="U2563" t="n">
        <x:v>0</x:v>
      </x:c>
      <x:c r="V2563" t="n">
        <x:v>0</x:v>
      </x:c>
    </x:row>
    <x:row r="2564" ht="20" customHeight="1">
      <x:c r="A2564" s="4" t="str">
        <x:v>C02563</x:v>
      </x:c>
      <x:c r="B2564" s="4" t="str">
        <x:v>Motor</x:v>
      </x:c>
      <x:c r="C2564" s="4" t="str">
        <x:v>North</x:v>
      </x:c>
      <x:c r="D2564" s="4" t="str">
        <x:v>Collision</x:v>
      </x:c>
      <x:c r="E2564" s="4" t="str">
        <x:v>Medium</x:v>
      </x:c>
      <x:c r="F2564" s="10" t="n">
        <x:v>18580.9</x:v>
      </x:c>
      <x:c r="G2564" s="10" t="n">
        <x:v>11644.63</x:v>
      </x:c>
      <x:c r="H2564" s="11" t="n">
        <x:v>8</x:v>
      </x:c>
      <x:c r="I2564" s="11" t="str">
        <x:v>Settled</x:v>
      </x:c>
      <x:c r="J2564" s="11" t="n">
        <x:v>3</x:v>
      </x:c>
      <x:c r="K2564" s="11" t="n">
        <x:v>20</x:v>
      </x:c>
      <x:c r="L2564" s="11" t="n">
        <x:v>0</x:v>
      </x:c>
      <x:c r="M2564" s="4" t="str">
        <x:v>2025-11</x:v>
      </x:c>
      <x:c r="N2564" s="4" t="n">
        <x:f>IF(AND(I2564="Settled",ISNUMBER(K2564)),1,0)</x:f>
        <x:v>1</x:v>
      </x:c>
      <x:c r="O2564" s="4" t="n">
        <x:f>IF(N2564=1,IF(K2564&gt;Summary!$B$5,1,0),"")</x:f>
        <x:v>0</x:v>
      </x:c>
      <x:c r="P2564" s="12" t="n">
        <x:f>IF(AND(ISNUMBER(F2564),ISNUMBER(G2564),G2564&gt;0),F2564/G2564,"")</x:f>
        <x:v>1.5956625500337926</x:v>
      </x:c>
      <x:c r="Q2564" s="14" t="d">
        <x:v>2025-11-12T00:00:00.000Z</x:v>
      </x:c>
      <x:c r="R2564" t="str">
        <x:v>P01477</x:v>
      </x:c>
      <x:c r="S2564" t="str">
        <x:v>I02563</x:v>
      </x:c>
      <x:c r="T2564" t="str">
        <x:v>R02</x:v>
      </x:c>
      <x:c r="U2564" t="n">
        <x:v>0</x:v>
      </x:c>
      <x:c r="V2564" t="n">
        <x:v>0</x:v>
      </x:c>
    </x:row>
    <x:row r="2565" ht="20" customHeight="1">
      <x:c r="A2565" s="4" t="str">
        <x:v>C02564</x:v>
      </x:c>
      <x:c r="B2565" s="4" t="str">
        <x:v>Motor</x:v>
      </x:c>
      <x:c r="C2565" s="4" t="str">
        <x:v>South</x:v>
      </x:c>
      <x:c r="D2565" s="4" t="str">
        <x:v>Theft</x:v>
      </x:c>
      <x:c r="E2565" s="4" t="str">
        <x:v>Low</x:v>
      </x:c>
      <x:c r="F2565" s="10" t="n">
        <x:v>22357.29</x:v>
      </x:c>
      <x:c r="G2565" s="10" t="n">
        <x:v>12049.69</x:v>
      </x:c>
      <x:c r="H2565" s="11" t="n">
        <x:v>5</x:v>
      </x:c>
      <x:c r="I2565" s="11" t="str">
        <x:v>Settled</x:v>
      </x:c>
      <x:c r="J2565" s="11" t="n">
        <x:v>4</x:v>
      </x:c>
      <x:c r="K2565" s="11" t="n">
        <x:v>27</x:v>
      </x:c>
      <x:c r="L2565" s="11" t="n">
        <x:v>1</x:v>
      </x:c>
      <x:c r="M2565" s="4" t="str">
        <x:v>2025-12</x:v>
      </x:c>
      <x:c r="N2565" s="4" t="n">
        <x:f>IF(AND(I2565="Settled",ISNUMBER(K2565)),1,0)</x:f>
        <x:v>1</x:v>
      </x:c>
      <x:c r="O2565" s="4" t="n">
        <x:f>IF(N2565=1,IF(K2565&gt;Summary!$B$5,1,0),"")</x:f>
        <x:v>0</x:v>
      </x:c>
      <x:c r="P2565" s="12" t="n">
        <x:f>IF(AND(ISNUMBER(F2565),ISNUMBER(G2565),G2565&gt;0),F2565/G2565,"")</x:f>
        <x:v>1.8554244963978326</x:v>
      </x:c>
      <x:c r="Q2565" s="14" t="d">
        <x:v>2025-12-23T00:00:00.000Z</x:v>
      </x:c>
      <x:c r="R2565" t="str">
        <x:v>P00559</x:v>
      </x:c>
      <x:c r="S2565" t="str">
        <x:v>I02564</x:v>
      </x:c>
      <x:c r="T2565" t="str">
        <x:v>R01</x:v>
      </x:c>
      <x:c r="U2565" t="n">
        <x:v>0</x:v>
      </x:c>
      <x:c r="V2565" t="n">
        <x:v>0</x:v>
      </x:c>
    </x:row>
    <x:row r="2566" ht="20" customHeight="1">
      <x:c r="A2566" s="4" t="str">
        <x:v>C02565</x:v>
      </x:c>
      <x:c r="B2566" s="4" t="str">
        <x:v>Motor</x:v>
      </x:c>
      <x:c r="C2566" s="4" t="str">
        <x:v>North</x:v>
      </x:c>
      <x:c r="D2566" s="4" t="str">
        <x:v>Theft</x:v>
      </x:c>
      <x:c r="E2566" s="4" t="str">
        <x:v>Medium</x:v>
      </x:c>
      <x:c r="F2566" s="10" t="n">
        <x:v>96997.75</x:v>
      </x:c>
      <x:c r="G2566" s="10" t="n">
        <x:v>12423.94</x:v>
      </x:c>
      <x:c r="H2566" s="11" t="n">
        <x:v>2</x:v>
      </x:c>
      <x:c r="I2566" s="11" t="str">
        <x:v>Settled</x:v>
      </x:c>
      <x:c r="J2566" s="11" t="n">
        <x:v>6</x:v>
      </x:c>
      <x:c r="K2566" s="11" t="n">
        <x:v>32</x:v>
      </x:c>
      <x:c r="L2566" s="11" t="n">
        <x:v>1</x:v>
      </x:c>
      <x:c r="M2566" s="4" t="str">
        <x:v>2025-10</x:v>
      </x:c>
      <x:c r="N2566" s="4" t="n">
        <x:f>IF(AND(I2566="Settled",ISNUMBER(K2566)),1,0)</x:f>
        <x:v>1</x:v>
      </x:c>
      <x:c r="O2566" s="4" t="n">
        <x:f>IF(N2566=1,IF(K2566&gt;Summary!$B$5,1,0),"")</x:f>
        <x:v>1</x:v>
      </x:c>
      <x:c r="P2566" s="12" t="n">
        <x:f>IF(AND(ISNUMBER(F2566),ISNUMBER(G2566),G2566&gt;0),F2566/G2566,"")</x:f>
        <x:v>7.807326017350373</x:v>
      </x:c>
      <x:c r="Q2566" s="14" t="d">
        <x:v>2025-10-26T00:00:00.000Z</x:v>
      </x:c>
      <x:c r="R2566" t="str">
        <x:v>P00075</x:v>
      </x:c>
      <x:c r="S2566" t="str">
        <x:v>I02565</x:v>
      </x:c>
      <x:c r="T2566" t="str">
        <x:v>R02</x:v>
      </x:c>
      <x:c r="U2566" t="n">
        <x:v>0</x:v>
      </x:c>
      <x:c r="V2566" t="n">
        <x:v>0</x:v>
      </x:c>
    </x:row>
    <x:row r="2567" ht="20" customHeight="1">
      <x:c r="A2567" s="4" t="str">
        <x:v>C02566</x:v>
      </x:c>
      <x:c r="B2567" s="4" t="str">
        <x:v>Motor</x:v>
      </x:c>
      <x:c r="C2567" s="4" t="str">
        <x:v>South</x:v>
      </x:c>
      <x:c r="D2567" s="4" t="str">
        <x:v>Collision</x:v>
      </x:c>
      <x:c r="E2567" s="4" t="str">
        <x:v>Low</x:v>
      </x:c>
      <x:c r="F2567" s="10" t="n">
        <x:v>9340.73</x:v>
      </x:c>
      <x:c r="G2567" s="10" t="n">
        <x:v>7303.64</x:v>
      </x:c>
      <x:c r="H2567" s="11" t="n">
        <x:v>3</x:v>
      </x:c>
      <x:c r="I2567" s="11" t="str">
        <x:v>Rejected</x:v>
      </x:c>
      <x:c r="J2567" s="11" t="n">
        <x:v>4</x:v>
      </x:c>
      <x:c r="K2567" s="11"/>
      <x:c r="L2567" s="11" t="n">
        <x:v>0</x:v>
      </x:c>
      <x:c r="M2567" s="4" t="str">
        <x:v>2025-06</x:v>
      </x:c>
      <x:c r="N2567" s="4" t="n">
        <x:f>IF(AND(I2567="Settled",ISNUMBER(K2567)),1,0)</x:f>
        <x:v>0</x:v>
      </x:c>
      <x:c r="O2567" s="4" t="str">
        <x:f>IF(N2567=1,IF(K2567&gt;Summary!$B$5,1,0),"")</x:f>
      </x:c>
      <x:c r="P2567" s="12" t="n">
        <x:f>IF(AND(ISNUMBER(F2567),ISNUMBER(G2567),G2567&gt;0),F2567/G2567,"")</x:f>
        <x:v>1.278914349557207</x:v>
      </x:c>
      <x:c r="Q2567" s="14" t="d">
        <x:v>2025-06-26T00:00:00.000Z</x:v>
      </x:c>
      <x:c r="R2567" t="str">
        <x:v>P01046</x:v>
      </x:c>
      <x:c r="S2567" t="str">
        <x:v>I02566</x:v>
      </x:c>
      <x:c r="T2567" t="str">
        <x:v>R01</x:v>
      </x:c>
      <x:c r="U2567" t="n">
        <x:v>0</x:v>
      </x:c>
      <x:c r="V2567" t="n">
        <x:v>0</x:v>
      </x:c>
    </x:row>
    <x:row r="2568" ht="20" customHeight="1">
      <x:c r="A2568" s="4" t="str">
        <x:v>C02567</x:v>
      </x:c>
      <x:c r="B2568" s="4" t="str">
        <x:v>Motor</x:v>
      </x:c>
      <x:c r="C2568" s="4" t="str">
        <x:v>East</x:v>
      </x:c>
      <x:c r="D2568" s="4" t="str">
        <x:v>Collision</x:v>
      </x:c>
      <x:c r="E2568" s="4" t="str">
        <x:v>Medium</x:v>
      </x:c>
      <x:c r="F2568" s="10" t="n">
        <x:v>37840.76</x:v>
      </x:c>
      <x:c r="G2568" s="10" t="n">
        <x:v>12168.08</x:v>
      </x:c>
      <x:c r="H2568" s="11" t="n">
        <x:v>3</x:v>
      </x:c>
      <x:c r="I2568" s="11" t="str">
        <x:v>Settled</x:v>
      </x:c>
      <x:c r="J2568" s="11" t="n">
        <x:v>2</x:v>
      </x:c>
      <x:c r="K2568" s="11" t="n">
        <x:v>19</x:v>
      </x:c>
      <x:c r="L2568" s="11" t="n">
        <x:v>0</x:v>
      </x:c>
      <x:c r="M2568" s="4" t="str">
        <x:v>2025-01</x:v>
      </x:c>
      <x:c r="N2568" s="4" t="n">
        <x:f>IF(AND(I2568="Settled",ISNUMBER(K2568)),1,0)</x:f>
        <x:v>1</x:v>
      </x:c>
      <x:c r="O2568" s="4" t="n">
        <x:f>IF(N2568=1,IF(K2568&gt;Summary!$B$5,1,0),"")</x:f>
        <x:v>0</x:v>
      </x:c>
      <x:c r="P2568" s="12" t="n">
        <x:f>IF(AND(ISNUMBER(F2568),ISNUMBER(G2568),G2568&gt;0),F2568/G2568,"")</x:f>
        <x:v>3.10983819961736</x:v>
      </x:c>
      <x:c r="Q2568" s="14" t="d">
        <x:v>2025-01-31T00:00:00.000Z</x:v>
      </x:c>
      <x:c r="R2568" t="str">
        <x:v>P00145</x:v>
      </x:c>
      <x:c r="S2568" t="str">
        <x:v>I02567</x:v>
      </x:c>
      <x:c r="T2568" t="str">
        <x:v>R04</x:v>
      </x:c>
      <x:c r="U2568" t="n">
        <x:v>0</x:v>
      </x:c>
      <x:c r="V2568" t="n">
        <x:v>0</x:v>
      </x:c>
    </x:row>
    <x:row r="2569" ht="20" customHeight="1">
      <x:c r="A2569" s="4" t="str">
        <x:v>C02568</x:v>
      </x:c>
      <x:c r="B2569" s="4" t="str">
        <x:v>Motor</x:v>
      </x:c>
      <x:c r="C2569" s="4" t="str">
        <x:v>South</x:v>
      </x:c>
      <x:c r="D2569" s="4" t="str">
        <x:v>Theft</x:v>
      </x:c>
      <x:c r="E2569" s="4" t="str">
        <x:v>Low</x:v>
      </x:c>
      <x:c r="F2569" s="10" t="n">
        <x:v>37058.09</x:v>
      </x:c>
      <x:c r="G2569" s="10" t="n">
        <x:v>18675.22</x:v>
      </x:c>
      <x:c r="H2569" s="11" t="n">
        <x:v>1</x:v>
      </x:c>
      <x:c r="I2569" s="11" t="str">
        <x:v>Settled</x:v>
      </x:c>
      <x:c r="J2569" s="11" t="n">
        <x:v>4</x:v>
      </x:c>
      <x:c r="K2569" s="11" t="n">
        <x:v>28</x:v>
      </x:c>
      <x:c r="L2569" s="11" t="n">
        <x:v>1</x:v>
      </x:c>
      <x:c r="M2569" s="4" t="str">
        <x:v>2025-10</x:v>
      </x:c>
      <x:c r="N2569" s="4" t="n">
        <x:f>IF(AND(I2569="Settled",ISNUMBER(K2569)),1,0)</x:f>
        <x:v>1</x:v>
      </x:c>
      <x:c r="O2569" s="4" t="n">
        <x:f>IF(N2569=1,IF(K2569&gt;Summary!$B$5,1,0),"")</x:f>
        <x:v>0</x:v>
      </x:c>
      <x:c r="P2569" s="12" t="n">
        <x:f>IF(AND(ISNUMBER(F2569),ISNUMBER(G2569),G2569&gt;0),F2569/G2569,"")</x:f>
        <x:v>1.9843455659424625</x:v>
      </x:c>
      <x:c r="Q2569" s="14" t="d">
        <x:v>2025-10-19T00:00:00.000Z</x:v>
      </x:c>
      <x:c r="R2569" t="str">
        <x:v>P00449</x:v>
      </x:c>
      <x:c r="S2569" t="str">
        <x:v>I02568</x:v>
      </x:c>
      <x:c r="T2569" t="str">
        <x:v>R01</x:v>
      </x:c>
      <x:c r="U2569" t="n">
        <x:v>0</x:v>
      </x:c>
      <x:c r="V2569" t="n">
        <x:v>0</x:v>
      </x:c>
    </x:row>
    <x:row r="2570" ht="20" customHeight="1">
      <x:c r="A2570" s="4" t="str">
        <x:v>C02569</x:v>
      </x:c>
      <x:c r="B2570" s="4" t="str">
        <x:v>Motor</x:v>
      </x:c>
      <x:c r="C2570" s="4" t="str">
        <x:v>North</x:v>
      </x:c>
      <x:c r="D2570" s="4" t="str">
        <x:v>Theft</x:v>
      </x:c>
      <x:c r="E2570" s="4" t="str">
        <x:v>Low</x:v>
      </x:c>
      <x:c r="F2570" s="10" t="n">
        <x:v>20515.4</x:v>
      </x:c>
      <x:c r="G2570" s="10" t="n">
        <x:v>8018.03</x:v>
      </x:c>
      <x:c r="H2570" s="11" t="n">
        <x:v>7</x:v>
      </x:c>
      <x:c r="I2570" s="11" t="str">
        <x:v>Settled</x:v>
      </x:c>
      <x:c r="J2570" s="11" t="n">
        <x:v>5</x:v>
      </x:c>
      <x:c r="K2570" s="11" t="n">
        <x:v>24</x:v>
      </x:c>
      <x:c r="L2570" s="11" t="n">
        <x:v>1</x:v>
      </x:c>
      <x:c r="M2570" s="4" t="str">
        <x:v>2025-11</x:v>
      </x:c>
      <x:c r="N2570" s="4" t="n">
        <x:f>IF(AND(I2570="Settled",ISNUMBER(K2570)),1,0)</x:f>
        <x:v>1</x:v>
      </x:c>
      <x:c r="O2570" s="4" t="n">
        <x:f>IF(N2570=1,IF(K2570&gt;Summary!$B$5,1,0),"")</x:f>
        <x:v>0</x:v>
      </x:c>
      <x:c r="P2570" s="12" t="n">
        <x:f>IF(AND(ISNUMBER(F2570),ISNUMBER(G2570),G2570&gt;0),F2570/G2570,"")</x:f>
        <x:v>2.5586584235778616</x:v>
      </x:c>
      <x:c r="Q2570" s="14" t="d">
        <x:v>2025-11-09T00:00:00.000Z</x:v>
      </x:c>
      <x:c r="R2570" t="str">
        <x:v>P01124</x:v>
      </x:c>
      <x:c r="S2570" t="str">
        <x:v>I02569</x:v>
      </x:c>
      <x:c r="T2570" t="str">
        <x:v>R02</x:v>
      </x:c>
      <x:c r="U2570" t="n">
        <x:v>0</x:v>
      </x:c>
      <x:c r="V2570" t="n">
        <x:v>0</x:v>
      </x:c>
    </x:row>
    <x:row r="2571" ht="20" customHeight="1">
      <x:c r="A2571" s="4" t="str">
        <x:v>C02570</x:v>
      </x:c>
      <x:c r="B2571" s="4" t="str">
        <x:v>Motor</x:v>
      </x:c>
      <x:c r="C2571" s="4" t="str">
        <x:v>West</x:v>
      </x:c>
      <x:c r="D2571" s="4" t="str">
        <x:v>Glass Damage</x:v>
      </x:c>
      <x:c r="E2571" s="4" t="str">
        <x:v>Low</x:v>
      </x:c>
      <x:c r="F2571" s="10" t="n">
        <x:v>5947.45</x:v>
      </x:c>
      <x:c r="G2571" s="10" t="n">
        <x:v>23577.44</x:v>
      </x:c>
      <x:c r="H2571" s="11" t="n">
        <x:v>9</x:v>
      </x:c>
      <x:c r="I2571" s="11" t="str">
        <x:v>Settled</x:v>
      </x:c>
      <x:c r="J2571" s="11" t="n">
        <x:v>3</x:v>
      </x:c>
      <x:c r="K2571" s="11" t="n">
        <x:v>19</x:v>
      </x:c>
      <x:c r="L2571" s="11" t="n">
        <x:v>0</x:v>
      </x:c>
      <x:c r="M2571" s="4" t="str">
        <x:v>2025-06</x:v>
      </x:c>
      <x:c r="N2571" s="4" t="n">
        <x:f>IF(AND(I2571="Settled",ISNUMBER(K2571)),1,0)</x:f>
        <x:v>1</x:v>
      </x:c>
      <x:c r="O2571" s="4" t="n">
        <x:f>IF(N2571=1,IF(K2571&gt;Summary!$B$5,1,0),"")</x:f>
        <x:v>0</x:v>
      </x:c>
      <x:c r="P2571" s="12" t="n">
        <x:f>IF(AND(ISNUMBER(F2571),ISNUMBER(G2571),G2571&gt;0),F2571/G2571,"")</x:f>
        <x:v>0.25225172877123214</x:v>
      </x:c>
      <x:c r="Q2571" s="14" t="d">
        <x:v>2025-06-22T00:00:00.000Z</x:v>
      </x:c>
      <x:c r="R2571" t="str">
        <x:v>P00952</x:v>
      </x:c>
      <x:c r="S2571" t="str">
        <x:v>I02570</x:v>
      </x:c>
      <x:c r="T2571" t="str">
        <x:v>R03</x:v>
      </x:c>
      <x:c r="U2571" t="n">
        <x:v>0</x:v>
      </x:c>
      <x:c r="V2571" t="n">
        <x:v>0</x:v>
      </x:c>
    </x:row>
    <x:row r="2572" ht="20" customHeight="1">
      <x:c r="A2572" s="4" t="str">
        <x:v>C02571</x:v>
      </x:c>
      <x:c r="B2572" s="4" t="str">
        <x:v>Motor</x:v>
      </x:c>
      <x:c r="C2572" s="4" t="str">
        <x:v>North</x:v>
      </x:c>
      <x:c r="D2572" s="4" t="str">
        <x:v>Collision</x:v>
      </x:c>
      <x:c r="E2572" s="4" t="str">
        <x:v>High</x:v>
      </x:c>
      <x:c r="F2572" s="10" t="n">
        <x:v>45548.43</x:v>
      </x:c>
      <x:c r="G2572" s="10" t="n">
        <x:v>18337.72</x:v>
      </x:c>
      <x:c r="H2572" s="11" t="n">
        <x:v>2</x:v>
      </x:c>
      <x:c r="I2572" s="11" t="str">
        <x:v>Settled</x:v>
      </x:c>
      <x:c r="J2572" s="11" t="n">
        <x:v>5</x:v>
      </x:c>
      <x:c r="K2572" s="11" t="n">
        <x:v>39</x:v>
      </x:c>
      <x:c r="L2572" s="11" t="n">
        <x:v>1</x:v>
      </x:c>
      <x:c r="M2572" s="4" t="str">
        <x:v>2025-07</x:v>
      </x:c>
      <x:c r="N2572" s="4" t="n">
        <x:f>IF(AND(I2572="Settled",ISNUMBER(K2572)),1,0)</x:f>
        <x:v>1</x:v>
      </x:c>
      <x:c r="O2572" s="4" t="n">
        <x:f>IF(N2572=1,IF(K2572&gt;Summary!$B$5,1,0),"")</x:f>
        <x:v>1</x:v>
      </x:c>
      <x:c r="P2572" s="12" t="n">
        <x:f>IF(AND(ISNUMBER(F2572),ISNUMBER(G2572),G2572&gt;0),F2572/G2572,"")</x:f>
        <x:v>2.4838654969101936</x:v>
      </x:c>
      <x:c r="Q2572" s="14" t="d">
        <x:v>2025-07-22T00:00:00.000Z</x:v>
      </x:c>
      <x:c r="R2572" t="str">
        <x:v>P00971</x:v>
      </x:c>
      <x:c r="S2572" t="str">
        <x:v>I02571</x:v>
      </x:c>
      <x:c r="T2572" t="str">
        <x:v>R02</x:v>
      </x:c>
      <x:c r="U2572" t="n">
        <x:v>0</x:v>
      </x:c>
      <x:c r="V2572" t="n">
        <x:v>0</x:v>
      </x:c>
    </x:row>
    <x:row r="2573" ht="20" customHeight="1">
      <x:c r="A2573" s="4" t="str">
        <x:v>C02572</x:v>
      </x:c>
      <x:c r="B2573" s="4" t="str">
        <x:v>Motor</x:v>
      </x:c>
      <x:c r="C2573" s="4" t="str">
        <x:v>South</x:v>
      </x:c>
      <x:c r="D2573" s="4" t="str">
        <x:v>Collision</x:v>
      </x:c>
      <x:c r="E2573" s="4" t="str">
        <x:v>Low</x:v>
      </x:c>
      <x:c r="F2573" s="10" t="n">
        <x:v>32138.88</x:v>
      </x:c>
      <x:c r="G2573" s="10" t="n">
        <x:v>5283.63</x:v>
      </x:c>
      <x:c r="H2573" s="11" t="n">
        <x:v>5</x:v>
      </x:c>
      <x:c r="I2573" s="11" t="str">
        <x:v>Settled</x:v>
      </x:c>
      <x:c r="J2573" s="11" t="n">
        <x:v>2</x:v>
      </x:c>
      <x:c r="K2573" s="11" t="n">
        <x:v>13</x:v>
      </x:c>
      <x:c r="L2573" s="11" t="n">
        <x:v>0</x:v>
      </x:c>
      <x:c r="M2573" s="4" t="str">
        <x:v>2025-11</x:v>
      </x:c>
      <x:c r="N2573" s="4" t="n">
        <x:f>IF(AND(I2573="Settled",ISNUMBER(K2573)),1,0)</x:f>
        <x:v>1</x:v>
      </x:c>
      <x:c r="O2573" s="4" t="n">
        <x:f>IF(N2573=1,IF(K2573&gt;Summary!$B$5,1,0),"")</x:f>
        <x:v>0</x:v>
      </x:c>
      <x:c r="P2573" s="12" t="n">
        <x:f>IF(AND(ISNUMBER(F2573),ISNUMBER(G2573),G2573&gt;0),F2573/G2573,"")</x:f>
        <x:v>6.082727215948126</x:v>
      </x:c>
      <x:c r="Q2573" s="14" t="d">
        <x:v>2025-11-07T00:00:00.000Z</x:v>
      </x:c>
      <x:c r="R2573" t="str">
        <x:v>P01202</x:v>
      </x:c>
      <x:c r="S2573" t="str">
        <x:v>I02572</x:v>
      </x:c>
      <x:c r="T2573" t="str">
        <x:v>R01</x:v>
      </x:c>
      <x:c r="U2573" t="n">
        <x:v>0</x:v>
      </x:c>
      <x:c r="V2573" t="n">
        <x:v>0</x:v>
      </x:c>
    </x:row>
    <x:row r="2574" ht="20" customHeight="1">
      <x:c r="A2574" s="4" t="str">
        <x:v>C02573</x:v>
      </x:c>
      <x:c r="B2574" s="4" t="str">
        <x:v>Motor</x:v>
      </x:c>
      <x:c r="C2574" s="4" t="str">
        <x:v>North</x:v>
      </x:c>
      <x:c r="D2574" s="4" t="str">
        <x:v>Collision</x:v>
      </x:c>
      <x:c r="E2574" s="4" t="str">
        <x:v>Low</x:v>
      </x:c>
      <x:c r="F2574" s="10" t="n">
        <x:v>24109.59</x:v>
      </x:c>
      <x:c r="G2574" s="10" t="n">
        <x:v>14618.62</x:v>
      </x:c>
      <x:c r="H2574" s="11" t="n">
        <x:v>7</x:v>
      </x:c>
      <x:c r="I2574" s="11" t="str">
        <x:v>Settled</x:v>
      </x:c>
      <x:c r="J2574" s="11" t="n">
        <x:v>4</x:v>
      </x:c>
      <x:c r="K2574" s="11" t="n">
        <x:v>20</x:v>
      </x:c>
      <x:c r="L2574" s="11" t="n">
        <x:v>0</x:v>
      </x:c>
      <x:c r="M2574" s="4" t="str">
        <x:v>2025-02</x:v>
      </x:c>
      <x:c r="N2574" s="4" t="n">
        <x:f>IF(AND(I2574="Settled",ISNUMBER(K2574)),1,0)</x:f>
        <x:v>1</x:v>
      </x:c>
      <x:c r="O2574" s="4" t="n">
        <x:f>IF(N2574=1,IF(K2574&gt;Summary!$B$5,1,0),"")</x:f>
        <x:v>0</x:v>
      </x:c>
      <x:c r="P2574" s="12" t="n">
        <x:f>IF(AND(ISNUMBER(F2574),ISNUMBER(G2574),G2574&gt;0),F2574/G2574,"")</x:f>
        <x:v>1.6492384370070499</x:v>
      </x:c>
      <x:c r="Q2574" s="14" t="d">
        <x:v>2025-02-18T00:00:00.000Z</x:v>
      </x:c>
      <x:c r="R2574" t="str">
        <x:v>P00264</x:v>
      </x:c>
      <x:c r="S2574" t="str">
        <x:v>I02573</x:v>
      </x:c>
      <x:c r="T2574" t="str">
        <x:v>R02</x:v>
      </x:c>
      <x:c r="U2574" t="n">
        <x:v>0</x:v>
      </x:c>
      <x:c r="V2574" t="n">
        <x:v>0</x:v>
      </x:c>
    </x:row>
    <x:row r="2575" ht="20" customHeight="1">
      <x:c r="A2575" s="4" t="str">
        <x:v>C02574</x:v>
      </x:c>
      <x:c r="B2575" s="4" t="str">
        <x:v>Property</x:v>
      </x:c>
      <x:c r="C2575" s="4" t="str">
        <x:v>North</x:v>
      </x:c>
      <x:c r="D2575" s="4" t="str">
        <x:v>Flood</x:v>
      </x:c>
      <x:c r="E2575" s="4" t="str">
        <x:v>Low</x:v>
      </x:c>
      <x:c r="F2575" s="10" t="n">
        <x:v>52854.69</x:v>
      </x:c>
      <x:c r="G2575" s="10" t="n">
        <x:v>10380.46</x:v>
      </x:c>
      <x:c r="H2575" s="11" t="n">
        <x:v>3</x:v>
      </x:c>
      <x:c r="I2575" s="11" t="str">
        <x:v>Settled</x:v>
      </x:c>
      <x:c r="J2575" s="11" t="n">
        <x:v>2</x:v>
      </x:c>
      <x:c r="K2575" s="11" t="n">
        <x:v>15</x:v>
      </x:c>
      <x:c r="L2575" s="11" t="n">
        <x:v>0</x:v>
      </x:c>
      <x:c r="M2575" s="4" t="str">
        <x:v>2025-10</x:v>
      </x:c>
      <x:c r="N2575" s="4" t="n">
        <x:f>IF(AND(I2575="Settled",ISNUMBER(K2575)),1,0)</x:f>
        <x:v>1</x:v>
      </x:c>
      <x:c r="O2575" s="4" t="n">
        <x:f>IF(N2575=1,IF(K2575&gt;Summary!$B$5,1,0),"")</x:f>
        <x:v>0</x:v>
      </x:c>
      <x:c r="P2575" s="12" t="n">
        <x:f>IF(AND(ISNUMBER(F2575),ISNUMBER(G2575),G2575&gt;0),F2575/G2575,"")</x:f>
        <x:v>5.091748342559001</x:v>
      </x:c>
      <x:c r="Q2575" s="14" t="d">
        <x:v>2025-10-24T00:00:00.000Z</x:v>
      </x:c>
      <x:c r="R2575" t="str">
        <x:v>P01266</x:v>
      </x:c>
      <x:c r="S2575" t="str">
        <x:v>I02574</x:v>
      </x:c>
      <x:c r="T2575" t="str">
        <x:v>R02</x:v>
      </x:c>
      <x:c r="U2575" t="n">
        <x:v>0</x:v>
      </x:c>
      <x:c r="V2575" t="n">
        <x:v>0</x:v>
      </x:c>
    </x:row>
    <x:row r="2576" ht="20" customHeight="1">
      <x:c r="A2576" s="4" t="str">
        <x:v>C02575</x:v>
      </x:c>
      <x:c r="B2576" s="4" t="str">
        <x:v>Property</x:v>
      </x:c>
      <x:c r="C2576" s="4" t="str">
        <x:v>East</x:v>
      </x:c>
      <x:c r="D2576" s="4" t="str">
        <x:v>Fire</x:v>
      </x:c>
      <x:c r="E2576" s="4" t="str">
        <x:v>Medium</x:v>
      </x:c>
      <x:c r="F2576" s="10" t="n">
        <x:v>341607.1</x:v>
      </x:c>
      <x:c r="G2576" s="10" t="n">
        <x:v>8547.27</x:v>
      </x:c>
      <x:c r="H2576" s="11" t="n">
        <x:v>6</x:v>
      </x:c>
      <x:c r="I2576" s="11" t="str">
        <x:v>Settled</x:v>
      </x:c>
      <x:c r="J2576" s="11" t="n">
        <x:v>5</x:v>
      </x:c>
      <x:c r="K2576" s="11" t="n">
        <x:v>32</x:v>
      </x:c>
      <x:c r="L2576" s="11" t="n">
        <x:v>1</x:v>
      </x:c>
      <x:c r="M2576" s="4" t="str">
        <x:v>2025-07</x:v>
      </x:c>
      <x:c r="N2576" s="4" t="n">
        <x:f>IF(AND(I2576="Settled",ISNUMBER(K2576)),1,0)</x:f>
        <x:v>1</x:v>
      </x:c>
      <x:c r="O2576" s="4" t="n">
        <x:f>IF(N2576=1,IF(K2576&gt;Summary!$B$5,1,0),"")</x:f>
        <x:v>1</x:v>
      </x:c>
      <x:c r="P2576" s="12" t="n">
        <x:f>IF(AND(ISNUMBER(F2576),ISNUMBER(G2576),G2576&gt;0),F2576/G2576,"")</x:f>
        <x:v>39.966808115339745</x:v>
      </x:c>
      <x:c r="Q2576" s="14" t="d">
        <x:v>2025-07-07T00:00:00.000Z</x:v>
      </x:c>
      <x:c r="R2576" t="str">
        <x:v>P00939</x:v>
      </x:c>
      <x:c r="S2576" t="str">
        <x:v>I02575</x:v>
      </x:c>
      <x:c r="T2576" t="str">
        <x:v>R04</x:v>
      </x:c>
      <x:c r="U2576" t="n">
        <x:v>0</x:v>
      </x:c>
      <x:c r="V2576" t="n">
        <x:v>0</x:v>
      </x:c>
    </x:row>
    <x:row r="2577" ht="20" customHeight="1">
      <x:c r="A2577" s="4" t="str">
        <x:v>C02576</x:v>
      </x:c>
      <x:c r="B2577" s="4" t="str">
        <x:v>Property</x:v>
      </x:c>
      <x:c r="C2577" s="4" t="str">
        <x:v>North</x:v>
      </x:c>
      <x:c r="D2577" s="4" t="str">
        <x:v>Fire</x:v>
      </x:c>
      <x:c r="E2577" s="4" t="str">
        <x:v>Medium</x:v>
      </x:c>
      <x:c r="F2577" s="10"/>
      <x:c r="G2577" s="10" t="n">
        <x:v>6129.64</x:v>
      </x:c>
      <x:c r="H2577" s="11" t="n">
        <x:v>10</x:v>
      </x:c>
      <x:c r="I2577" s="11" t="str">
        <x:v>Settled</x:v>
      </x:c>
      <x:c r="J2577" s="11" t="n">
        <x:v>6</x:v>
      </x:c>
      <x:c r="K2577" s="11" t="n">
        <x:v>32</x:v>
      </x:c>
      <x:c r="L2577" s="11" t="n">
        <x:v>1</x:v>
      </x:c>
      <x:c r="M2577" s="4" t="str">
        <x:v>2025-09</x:v>
      </x:c>
      <x:c r="N2577" s="4" t="n">
        <x:f>IF(AND(I2577="Settled",ISNUMBER(K2577)),1,0)</x:f>
        <x:v>1</x:v>
      </x:c>
      <x:c r="O2577" s="4" t="n">
        <x:f>IF(N2577=1,IF(K2577&gt;Summary!$B$5,1,0),"")</x:f>
        <x:v>1</x:v>
      </x:c>
      <x:c r="P2577" s="12" t="str">
        <x:f>IF(AND(ISNUMBER(F2577),ISNUMBER(G2577),G2577&gt;0),F2577/G2577,"")</x:f>
      </x:c>
      <x:c r="Q2577" s="14" t="d">
        <x:v>2025-09-08T00:00:00.000Z</x:v>
      </x:c>
      <x:c r="R2577" t="str">
        <x:v>P00673</x:v>
      </x:c>
      <x:c r="S2577" t="str">
        <x:v>I02576</x:v>
      </x:c>
      <x:c r="T2577" t="str">
        <x:v>R02</x:v>
      </x:c>
      <x:c r="U2577" t="n">
        <x:v>0</x:v>
      </x:c>
      <x:c r="V2577" t="n">
        <x:v>1</x:v>
      </x:c>
    </x:row>
    <x:row r="2578" ht="20" customHeight="1">
      <x:c r="A2578" s="4" t="str">
        <x:v>C02577</x:v>
      </x:c>
      <x:c r="B2578" s="4" t="str">
        <x:v>Motor</x:v>
      </x:c>
      <x:c r="C2578" s="4" t="str">
        <x:v>North</x:v>
      </x:c>
      <x:c r="D2578" s="4" t="str">
        <x:v>Collision</x:v>
      </x:c>
      <x:c r="E2578" s="4" t="str">
        <x:v>High</x:v>
      </x:c>
      <x:c r="F2578" s="10" t="n">
        <x:v>74856.63</x:v>
      </x:c>
      <x:c r="G2578" s="10" t="n">
        <x:v>7328.24</x:v>
      </x:c>
      <x:c r="H2578" s="11" t="n">
        <x:v>1</x:v>
      </x:c>
      <x:c r="I2578" s="11" t="str">
        <x:v>Pending</x:v>
      </x:c>
      <x:c r="J2578" s="11" t="n">
        <x:v>6</x:v>
      </x:c>
      <x:c r="K2578" s="11"/>
      <x:c r="L2578" s="11" t="n">
        <x:v>1</x:v>
      </x:c>
      <x:c r="M2578" s="4" t="str">
        <x:v>2025-03</x:v>
      </x:c>
      <x:c r="N2578" s="4" t="n">
        <x:f>IF(AND(I2578="Settled",ISNUMBER(K2578)),1,0)</x:f>
        <x:v>0</x:v>
      </x:c>
      <x:c r="O2578" s="4" t="str">
        <x:f>IF(N2578=1,IF(K2578&gt;Summary!$B$5,1,0),"")</x:f>
      </x:c>
      <x:c r="P2578" s="12" t="n">
        <x:f>IF(AND(ISNUMBER(F2578),ISNUMBER(G2578),G2578&gt;0),F2578/G2578,"")</x:f>
        <x:v>10.214816927393208</x:v>
      </x:c>
      <x:c r="Q2578" s="14" t="d">
        <x:v>2025-03-11T00:00:00.000Z</x:v>
      </x:c>
      <x:c r="R2578" t="str">
        <x:v>P00742</x:v>
      </x:c>
      <x:c r="S2578" t="str">
        <x:v>I02577</x:v>
      </x:c>
      <x:c r="T2578" t="str">
        <x:v>R02</x:v>
      </x:c>
      <x:c r="U2578" t="n">
        <x:v>0</x:v>
      </x:c>
      <x:c r="V2578" t="n">
        <x:v>0</x:v>
      </x:c>
    </x:row>
    <x:row r="2579" ht="20" customHeight="1">
      <x:c r="A2579" s="4" t="str">
        <x:v>C02578</x:v>
      </x:c>
      <x:c r="B2579" s="4" t="str">
        <x:v>Motor</x:v>
      </x:c>
      <x:c r="C2579" s="4" t="str">
        <x:v>South</x:v>
      </x:c>
      <x:c r="D2579" s="4" t="str">
        <x:v>Glass Damage</x:v>
      </x:c>
      <x:c r="E2579" s="4" t="str">
        <x:v>Medium</x:v>
      </x:c>
      <x:c r="F2579" s="10" t="n">
        <x:v>24466.92</x:v>
      </x:c>
      <x:c r="G2579" s="10" t="n">
        <x:v>22399.87</x:v>
      </x:c>
      <x:c r="H2579" s="11" t="n">
        <x:v>1</x:v>
      </x:c>
      <x:c r="I2579" s="11" t="str">
        <x:v>Settled</x:v>
      </x:c>
      <x:c r="J2579" s="11" t="n">
        <x:v>3</x:v>
      </x:c>
      <x:c r="K2579" s="11" t="n">
        <x:v>13</x:v>
      </x:c>
      <x:c r="L2579" s="11" t="n">
        <x:v>0</x:v>
      </x:c>
      <x:c r="M2579" s="4" t="str">
        <x:v>2025-08</x:v>
      </x:c>
      <x:c r="N2579" s="4" t="n">
        <x:f>IF(AND(I2579="Settled",ISNUMBER(K2579)),1,0)</x:f>
        <x:v>1</x:v>
      </x:c>
      <x:c r="O2579" s="4" t="n">
        <x:f>IF(N2579=1,IF(K2579&gt;Summary!$B$5,1,0),"")</x:f>
        <x:v>0</x:v>
      </x:c>
      <x:c r="P2579" s="12" t="n">
        <x:f>IF(AND(ISNUMBER(F2579),ISNUMBER(G2579),G2579&gt;0),F2579/G2579,"")</x:f>
        <x:v>1.0922795534081224</x:v>
      </x:c>
      <x:c r="Q2579" s="14" t="d">
        <x:v>2025-08-13T00:00:00.000Z</x:v>
      </x:c>
      <x:c r="R2579" t="str">
        <x:v>P00814</x:v>
      </x:c>
      <x:c r="S2579" t="str">
        <x:v>I02578</x:v>
      </x:c>
      <x:c r="T2579" t="str">
        <x:v>R01</x:v>
      </x:c>
      <x:c r="U2579" t="n">
        <x:v>0</x:v>
      </x:c>
      <x:c r="V2579" t="n">
        <x:v>0</x:v>
      </x:c>
    </x:row>
    <x:row r="2580" ht="20" customHeight="1">
      <x:c r="A2580" s="4" t="str">
        <x:v>C02579</x:v>
      </x:c>
      <x:c r="B2580" s="4" t="str">
        <x:v>Motor</x:v>
      </x:c>
      <x:c r="C2580" s="4" t="str">
        <x:v>East</x:v>
      </x:c>
      <x:c r="D2580" s="4" t="str">
        <x:v>Collision</x:v>
      </x:c>
      <x:c r="E2580" s="4" t="str">
        <x:v>Medium</x:v>
      </x:c>
      <x:c r="F2580" s="10"/>
      <x:c r="G2580" s="10" t="n">
        <x:v>11288.63</x:v>
      </x:c>
      <x:c r="H2580" s="11" t="n">
        <x:v>8</x:v>
      </x:c>
      <x:c r="I2580" s="11" t="str">
        <x:v>Settled</x:v>
      </x:c>
      <x:c r="J2580" s="11" t="n">
        <x:v>2</x:v>
      </x:c>
      <x:c r="K2580" s="11" t="n">
        <x:v>18</x:v>
      </x:c>
      <x:c r="L2580" s="11" t="n">
        <x:v>0</x:v>
      </x:c>
      <x:c r="M2580" s="4" t="str">
        <x:v>2025-04</x:v>
      </x:c>
      <x:c r="N2580" s="4" t="n">
        <x:f>IF(AND(I2580="Settled",ISNUMBER(K2580)),1,0)</x:f>
        <x:v>1</x:v>
      </x:c>
      <x:c r="O2580" s="4" t="n">
        <x:f>IF(N2580=1,IF(K2580&gt;Summary!$B$5,1,0),"")</x:f>
        <x:v>0</x:v>
      </x:c>
      <x:c r="P2580" s="12" t="str">
        <x:f>IF(AND(ISNUMBER(F2580),ISNUMBER(G2580),G2580&gt;0),F2580/G2580,"")</x:f>
      </x:c>
      <x:c r="Q2580" s="14" t="d">
        <x:v>2025-04-08T00:00:00.000Z</x:v>
      </x:c>
      <x:c r="R2580" t="str">
        <x:v>P00881</x:v>
      </x:c>
      <x:c r="S2580" t="str">
        <x:v>I02579</x:v>
      </x:c>
      <x:c r="T2580" t="str">
        <x:v>R04</x:v>
      </x:c>
      <x:c r="U2580" t="n">
        <x:v>0</x:v>
      </x:c>
      <x:c r="V2580" t="n">
        <x:v>1</x:v>
      </x:c>
    </x:row>
    <x:row r="2581" ht="20" customHeight="1">
      <x:c r="A2581" s="4" t="str">
        <x:v>C02580</x:v>
      </x:c>
      <x:c r="B2581" s="4" t="str">
        <x:v>Motor</x:v>
      </x:c>
      <x:c r="C2581" s="4" t="str">
        <x:v>West</x:v>
      </x:c>
      <x:c r="D2581" s="4" t="str">
        <x:v>Theft</x:v>
      </x:c>
      <x:c r="E2581" s="4" t="str">
        <x:v>Medium</x:v>
      </x:c>
      <x:c r="F2581" s="10" t="n">
        <x:v>50266.05</x:v>
      </x:c>
      <x:c r="G2581" s="10" t="n">
        <x:v>11413.67</x:v>
      </x:c>
      <x:c r="H2581" s="11" t="n">
        <x:v>4</x:v>
      </x:c>
      <x:c r="I2581" s="11" t="str">
        <x:v>Settled</x:v>
      </x:c>
      <x:c r="J2581" s="11" t="n">
        <x:v>4</x:v>
      </x:c>
      <x:c r="K2581" s="11" t="n">
        <x:v>18</x:v>
      </x:c>
      <x:c r="L2581" s="11" t="n">
        <x:v>0</x:v>
      </x:c>
      <x:c r="M2581" s="4" t="str">
        <x:v>2025-07</x:v>
      </x:c>
      <x:c r="N2581" s="4" t="n">
        <x:f>IF(AND(I2581="Settled",ISNUMBER(K2581)),1,0)</x:f>
        <x:v>1</x:v>
      </x:c>
      <x:c r="O2581" s="4" t="n">
        <x:f>IF(N2581=1,IF(K2581&gt;Summary!$B$5,1,0),"")</x:f>
        <x:v>0</x:v>
      </x:c>
      <x:c r="P2581" s="12" t="n">
        <x:f>IF(AND(ISNUMBER(F2581),ISNUMBER(G2581),G2581&gt;0),F2581/G2581,"")</x:f>
        <x:v>4.404021668753346</x:v>
      </x:c>
      <x:c r="Q2581" s="14" t="d">
        <x:v>2025-07-09T00:00:00.000Z</x:v>
      </x:c>
      <x:c r="R2581" t="str">
        <x:v>P00535</x:v>
      </x:c>
      <x:c r="S2581" t="str">
        <x:v>I02580</x:v>
      </x:c>
      <x:c r="T2581" t="str">
        <x:v>R03</x:v>
      </x:c>
      <x:c r="U2581" t="n">
        <x:v>0</x:v>
      </x:c>
      <x:c r="V2581" t="n">
        <x:v>0</x:v>
      </x:c>
    </x:row>
    <x:row r="2582" ht="20" customHeight="1">
      <x:c r="A2582" s="4" t="str">
        <x:v>C02581</x:v>
      </x:c>
      <x:c r="B2582" s="4" t="str">
        <x:v>Property</x:v>
      </x:c>
      <x:c r="C2582" s="4" t="str">
        <x:v>East</x:v>
      </x:c>
      <x:c r="D2582" s="4" t="str">
        <x:v>Fire</x:v>
      </x:c>
      <x:c r="E2582" s="4" t="str">
        <x:v>Low</x:v>
      </x:c>
      <x:c r="F2582" s="10" t="n">
        <x:v>74080.67</x:v>
      </x:c>
      <x:c r="G2582" s="10" t="n">
        <x:v>8289.77</x:v>
      </x:c>
      <x:c r="H2582" s="11" t="n">
        <x:v>6</x:v>
      </x:c>
      <x:c r="I2582" s="11" t="str">
        <x:v>Pending</x:v>
      </x:c>
      <x:c r="J2582" s="11" t="n">
        <x:v>4</x:v>
      </x:c>
      <x:c r="K2582" s="11"/>
      <x:c r="L2582" s="11" t="n">
        <x:v>1</x:v>
      </x:c>
      <x:c r="M2582" s="4" t="str">
        <x:v>2025-07</x:v>
      </x:c>
      <x:c r="N2582" s="4" t="n">
        <x:f>IF(AND(I2582="Settled",ISNUMBER(K2582)),1,0)</x:f>
        <x:v>0</x:v>
      </x:c>
      <x:c r="O2582" s="4" t="str">
        <x:f>IF(N2582=1,IF(K2582&gt;Summary!$B$5,1,0),"")</x:f>
      </x:c>
      <x:c r="P2582" s="12" t="n">
        <x:f>IF(AND(ISNUMBER(F2582),ISNUMBER(G2582),G2582&gt;0),F2582/G2582,"")</x:f>
        <x:v>8.93639630532572</x:v>
      </x:c>
      <x:c r="Q2582" s="14" t="d">
        <x:v>2025-07-11T00:00:00.000Z</x:v>
      </x:c>
      <x:c r="R2582" t="str">
        <x:v>P00357</x:v>
      </x:c>
      <x:c r="S2582" t="str">
        <x:v>I02581</x:v>
      </x:c>
      <x:c r="T2582" t="str">
        <x:v>R04</x:v>
      </x:c>
      <x:c r="U2582" t="n">
        <x:v>0</x:v>
      </x:c>
      <x:c r="V2582" t="n">
        <x:v>0</x:v>
      </x:c>
    </x:row>
    <x:row r="2583" ht="20" customHeight="1">
      <x:c r="A2583" s="4" t="str">
        <x:v>C02582</x:v>
      </x:c>
      <x:c r="B2583" s="4" t="str">
        <x:v>Motor</x:v>
      </x:c>
      <x:c r="C2583" s="4" t="str">
        <x:v>South</x:v>
      </x:c>
      <x:c r="D2583" s="4" t="str">
        <x:v>Collision</x:v>
      </x:c>
      <x:c r="E2583" s="4" t="str">
        <x:v>High</x:v>
      </x:c>
      <x:c r="F2583" s="10" t="n">
        <x:v>186824.36</x:v>
      </x:c>
      <x:c r="G2583" s="10" t="n">
        <x:v>15310.17</x:v>
      </x:c>
      <x:c r="H2583" s="11" t="n">
        <x:v>1</x:v>
      </x:c>
      <x:c r="I2583" s="11" t="str">
        <x:v>Settled</x:v>
      </x:c>
      <x:c r="J2583" s="11" t="n">
        <x:v>4</x:v>
      </x:c>
      <x:c r="K2583" s="11" t="n">
        <x:v>42</x:v>
      </x:c>
      <x:c r="L2583" s="11" t="n">
        <x:v>1</x:v>
      </x:c>
      <x:c r="M2583" s="4" t="str">
        <x:v>2025-12</x:v>
      </x:c>
      <x:c r="N2583" s="4" t="n">
        <x:f>IF(AND(I2583="Settled",ISNUMBER(K2583)),1,0)</x:f>
        <x:v>1</x:v>
      </x:c>
      <x:c r="O2583" s="4" t="n">
        <x:f>IF(N2583=1,IF(K2583&gt;Summary!$B$5,1,0),"")</x:f>
        <x:v>1</x:v>
      </x:c>
      <x:c r="P2583" s="12" t="n">
        <x:f>IF(AND(ISNUMBER(F2583),ISNUMBER(G2583),G2583&gt;0),F2583/G2583,"")</x:f>
        <x:v>12.202631322839654</x:v>
      </x:c>
      <x:c r="Q2583" s="14" t="d">
        <x:v>2025-12-16T00:00:00.000Z</x:v>
      </x:c>
      <x:c r="R2583" t="str">
        <x:v>P00271</x:v>
      </x:c>
      <x:c r="S2583" t="str">
        <x:v>I02582</x:v>
      </x:c>
      <x:c r="T2583" t="str">
        <x:v>R01</x:v>
      </x:c>
      <x:c r="U2583" t="n">
        <x:v>0</x:v>
      </x:c>
      <x:c r="V2583" t="n">
        <x:v>0</x:v>
      </x:c>
    </x:row>
    <x:row r="2584" ht="20" customHeight="1">
      <x:c r="A2584" s="4" t="str">
        <x:v>C02583</x:v>
      </x:c>
      <x:c r="B2584" s="4" t="str">
        <x:v>Motor</x:v>
      </x:c>
      <x:c r="C2584" s="4" t="str">
        <x:v>West</x:v>
      </x:c>
      <x:c r="D2584" s="4" t="str">
        <x:v>Collision</x:v>
      </x:c>
      <x:c r="E2584" s="4" t="str">
        <x:v>High</x:v>
      </x:c>
      <x:c r="F2584" s="10" t="n">
        <x:v>100727.19</x:v>
      </x:c>
      <x:c r="G2584" s="10" t="n">
        <x:v>8686.91</x:v>
      </x:c>
      <x:c r="H2584" s="11" t="n">
        <x:v>9</x:v>
      </x:c>
      <x:c r="I2584" s="11" t="str">
        <x:v>Settled</x:v>
      </x:c>
      <x:c r="J2584" s="11" t="n">
        <x:v>4</x:v>
      </x:c>
      <x:c r="K2584" s="11" t="n">
        <x:v>34</x:v>
      </x:c>
      <x:c r="L2584" s="11" t="n">
        <x:v>1</x:v>
      </x:c>
      <x:c r="M2584" s="4" t="str">
        <x:v>2025-09</x:v>
      </x:c>
      <x:c r="N2584" s="4" t="n">
        <x:f>IF(AND(I2584="Settled",ISNUMBER(K2584)),1,0)</x:f>
        <x:v>1</x:v>
      </x:c>
      <x:c r="O2584" s="4" t="n">
        <x:f>IF(N2584=1,IF(K2584&gt;Summary!$B$5,1,0),"")</x:f>
        <x:v>1</x:v>
      </x:c>
      <x:c r="P2584" s="12" t="n">
        <x:f>IF(AND(ISNUMBER(F2584),ISNUMBER(G2584),G2584&gt;0),F2584/G2584,"")</x:f>
        <x:v>11.595284168939244</x:v>
      </x:c>
      <x:c r="Q2584" s="14" t="d">
        <x:v>2025-09-02T00:00:00.000Z</x:v>
      </x:c>
      <x:c r="R2584" t="str">
        <x:v>P00546</x:v>
      </x:c>
      <x:c r="S2584" t="str">
        <x:v>I02583</x:v>
      </x:c>
      <x:c r="T2584" t="str">
        <x:v>R03</x:v>
      </x:c>
      <x:c r="U2584" t="n">
        <x:v>0</x:v>
      </x:c>
      <x:c r="V2584" t="n">
        <x:v>0</x:v>
      </x:c>
    </x:row>
    <x:row r="2585" ht="20" customHeight="1">
      <x:c r="A2585" s="4" t="str">
        <x:v>C02584</x:v>
      </x:c>
      <x:c r="B2585" s="4" t="str">
        <x:v>Motor</x:v>
      </x:c>
      <x:c r="C2585" s="4" t="str">
        <x:v>Central</x:v>
      </x:c>
      <x:c r="D2585" s="4" t="str">
        <x:v>Glass Damage</x:v>
      </x:c>
      <x:c r="E2585" s="4" t="str">
        <x:v>Low</x:v>
      </x:c>
      <x:c r="F2585" s="10" t="n">
        <x:v>6835.63</x:v>
      </x:c>
      <x:c r="G2585" s="10" t="n">
        <x:v>4666.07</x:v>
      </x:c>
      <x:c r="H2585" s="11" t="n">
        <x:v>9</x:v>
      </x:c>
      <x:c r="I2585" s="11" t="str">
        <x:v>Settled</x:v>
      </x:c>
      <x:c r="J2585" s="11" t="n">
        <x:v>4</x:v>
      </x:c>
      <x:c r="K2585" s="11" t="n">
        <x:v>18</x:v>
      </x:c>
      <x:c r="L2585" s="11" t="n">
        <x:v>0</x:v>
      </x:c>
      <x:c r="M2585" s="4" t="str">
        <x:v>2025-07</x:v>
      </x:c>
      <x:c r="N2585" s="4" t="n">
        <x:f>IF(AND(I2585="Settled",ISNUMBER(K2585)),1,0)</x:f>
        <x:v>1</x:v>
      </x:c>
      <x:c r="O2585" s="4" t="n">
        <x:f>IF(N2585=1,IF(K2585&gt;Summary!$B$5,1,0),"")</x:f>
        <x:v>0</x:v>
      </x:c>
      <x:c r="P2585" s="12" t="n">
        <x:f>IF(AND(ISNUMBER(F2585),ISNUMBER(G2585),G2585&gt;0),F2585/G2585,"")</x:f>
        <x:v>1.4649651634030352</x:v>
      </x:c>
      <x:c r="Q2585" s="14" t="d">
        <x:v>2025-07-23T00:00:00.000Z</x:v>
      </x:c>
      <x:c r="R2585" t="str">
        <x:v>P00417</x:v>
      </x:c>
      <x:c r="S2585" t="str">
        <x:v>I02584</x:v>
      </x:c>
      <x:c r="T2585" t="str">
        <x:v>R05</x:v>
      </x:c>
      <x:c r="U2585" t="n">
        <x:v>0</x:v>
      </x:c>
      <x:c r="V2585" t="n">
        <x:v>0</x:v>
      </x:c>
    </x:row>
    <x:row r="2586" ht="20" customHeight="1">
      <x:c r="A2586" s="4" t="str">
        <x:v>C02585</x:v>
      </x:c>
      <x:c r="B2586" s="4" t="str">
        <x:v>Motor</x:v>
      </x:c>
      <x:c r="C2586" s="4" t="str">
        <x:v>North</x:v>
      </x:c>
      <x:c r="D2586" s="4" t="str">
        <x:v>Theft</x:v>
      </x:c>
      <x:c r="E2586" s="4" t="str">
        <x:v>Medium</x:v>
      </x:c>
      <x:c r="F2586" s="10" t="n">
        <x:v>113062.7</x:v>
      </x:c>
      <x:c r="G2586" s="10" t="n">
        <x:v>8297.1</x:v>
      </x:c>
      <x:c r="H2586" s="11" t="n">
        <x:v>4</x:v>
      </x:c>
      <x:c r="I2586" s="11" t="str">
        <x:v>Settled</x:v>
      </x:c>
      <x:c r="J2586" s="11" t="n">
        <x:v>5</x:v>
      </x:c>
      <x:c r="K2586" s="11" t="n">
        <x:v>32</x:v>
      </x:c>
      <x:c r="L2586" s="11" t="n">
        <x:v>1</x:v>
      </x:c>
      <x:c r="M2586" s="4" t="str">
        <x:v>2025-05</x:v>
      </x:c>
      <x:c r="N2586" s="4" t="n">
        <x:f>IF(AND(I2586="Settled",ISNUMBER(K2586)),1,0)</x:f>
        <x:v>1</x:v>
      </x:c>
      <x:c r="O2586" s="4" t="n">
        <x:f>IF(N2586=1,IF(K2586&gt;Summary!$B$5,1,0),"")</x:f>
        <x:v>1</x:v>
      </x:c>
      <x:c r="P2586" s="12" t="n">
        <x:f>IF(AND(ISNUMBER(F2586),ISNUMBER(G2586),G2586&gt;0),F2586/G2586,"")</x:f>
        <x:v>13.626773209916717</x:v>
      </x:c>
      <x:c r="Q2586" s="14" t="d">
        <x:v>2025-05-27T00:00:00.000Z</x:v>
      </x:c>
      <x:c r="R2586" t="str">
        <x:v>P00826</x:v>
      </x:c>
      <x:c r="S2586" t="str">
        <x:v>I02585</x:v>
      </x:c>
      <x:c r="T2586" t="str">
        <x:v>R02</x:v>
      </x:c>
      <x:c r="U2586" t="n">
        <x:v>0</x:v>
      </x:c>
      <x:c r="V2586" t="n">
        <x:v>0</x:v>
      </x:c>
    </x:row>
    <x:row r="2587" ht="20" customHeight="1">
      <x:c r="A2587" s="4" t="str">
        <x:v>C02586</x:v>
      </x:c>
      <x:c r="B2587" s="4" t="str">
        <x:v>Motor</x:v>
      </x:c>
      <x:c r="C2587" s="4" t="str">
        <x:v>East</x:v>
      </x:c>
      <x:c r="D2587" s="4" t="str">
        <x:v>Collision</x:v>
      </x:c>
      <x:c r="E2587" s="4" t="str">
        <x:v>Low</x:v>
      </x:c>
      <x:c r="F2587" s="10" t="n">
        <x:v>14471.07</x:v>
      </x:c>
      <x:c r="G2587" s="10" t="n">
        <x:v>4358.45</x:v>
      </x:c>
      <x:c r="H2587" s="11" t="n">
        <x:v>4</x:v>
      </x:c>
      <x:c r="I2587" s="11" t="str">
        <x:v>Settled</x:v>
      </x:c>
      <x:c r="J2587" s="11" t="n">
        <x:v>3</x:v>
      </x:c>
      <x:c r="K2587" s="11" t="n">
        <x:v>10</x:v>
      </x:c>
      <x:c r="L2587" s="11" t="n">
        <x:v>0</x:v>
      </x:c>
      <x:c r="M2587" s="4" t="str">
        <x:v>2025-05</x:v>
      </x:c>
      <x:c r="N2587" s="4" t="n">
        <x:f>IF(AND(I2587="Settled",ISNUMBER(K2587)),1,0)</x:f>
        <x:v>1</x:v>
      </x:c>
      <x:c r="O2587" s="4" t="n">
        <x:f>IF(N2587=1,IF(K2587&gt;Summary!$B$5,1,0),"")</x:f>
        <x:v>0</x:v>
      </x:c>
      <x:c r="P2587" s="12" t="n">
        <x:f>IF(AND(ISNUMBER(F2587),ISNUMBER(G2587),G2587&gt;0),F2587/G2587,"")</x:f>
        <x:v>3.3202331103947507</x:v>
      </x:c>
      <x:c r="Q2587" s="14" t="d">
        <x:v>2025-05-04T00:00:00.000Z</x:v>
      </x:c>
      <x:c r="R2587" t="str">
        <x:v>P01460</x:v>
      </x:c>
      <x:c r="S2587" t="str">
        <x:v>I02586</x:v>
      </x:c>
      <x:c r="T2587" t="str">
        <x:v>R04</x:v>
      </x:c>
      <x:c r="U2587" t="n">
        <x:v>0</x:v>
      </x:c>
      <x:c r="V2587" t="n">
        <x:v>0</x:v>
      </x:c>
    </x:row>
    <x:row r="2588" ht="20" customHeight="1">
      <x:c r="A2588" s="4" t="str">
        <x:v>C02587</x:v>
      </x:c>
      <x:c r="B2588" s="4" t="str">
        <x:v>Motor</x:v>
      </x:c>
      <x:c r="C2588" s="4" t="str">
        <x:v>South</x:v>
      </x:c>
      <x:c r="D2588" s="4" t="str">
        <x:v>Theft</x:v>
      </x:c>
      <x:c r="E2588" s="4" t="str">
        <x:v>Medium</x:v>
      </x:c>
      <x:c r="F2588" s="10" t="n">
        <x:v>92695.66</x:v>
      </x:c>
      <x:c r="G2588" s="10" t="n">
        <x:v>9932.14</x:v>
      </x:c>
      <x:c r="H2588" s="11" t="n">
        <x:v>10</x:v>
      </x:c>
      <x:c r="I2588" s="11" t="str">
        <x:v>Settled</x:v>
      </x:c>
      <x:c r="J2588" s="11" t="n">
        <x:v>4</x:v>
      </x:c>
      <x:c r="K2588" s="11" t="n">
        <x:v>25</x:v>
      </x:c>
      <x:c r="L2588" s="11" t="n">
        <x:v>0</x:v>
      </x:c>
      <x:c r="M2588" s="4" t="str">
        <x:v>2025-08</x:v>
      </x:c>
      <x:c r="N2588" s="4" t="n">
        <x:f>IF(AND(I2588="Settled",ISNUMBER(K2588)),1,0)</x:f>
        <x:v>1</x:v>
      </x:c>
      <x:c r="O2588" s="4" t="n">
        <x:f>IF(N2588=1,IF(K2588&gt;Summary!$B$5,1,0),"")</x:f>
        <x:v>0</x:v>
      </x:c>
      <x:c r="P2588" s="12" t="n">
        <x:f>IF(AND(ISNUMBER(F2588),ISNUMBER(G2588),G2588&gt;0),F2588/G2588,"")</x:f>
        <x:v>9.33289905297348</x:v>
      </x:c>
      <x:c r="Q2588" s="14" t="d">
        <x:v>2025-08-27T00:00:00.000Z</x:v>
      </x:c>
      <x:c r="R2588" t="str">
        <x:v>P00173</x:v>
      </x:c>
      <x:c r="S2588" t="str">
        <x:v>I02587</x:v>
      </x:c>
      <x:c r="T2588" t="str">
        <x:v>R01</x:v>
      </x:c>
      <x:c r="U2588" t="n">
        <x:v>0</x:v>
      </x:c>
      <x:c r="V2588" t="n">
        <x:v>0</x:v>
      </x:c>
    </x:row>
    <x:row r="2589" ht="20" customHeight="1">
      <x:c r="A2589" s="4" t="str">
        <x:v>C02588</x:v>
      </x:c>
      <x:c r="B2589" s="4" t="str">
        <x:v>Property</x:v>
      </x:c>
      <x:c r="C2589" s="4" t="str">
        <x:v>North</x:v>
      </x:c>
      <x:c r="D2589" s="4" t="str">
        <x:v>Flood</x:v>
      </x:c>
      <x:c r="E2589" s="4" t="str">
        <x:v>Unknown</x:v>
      </x:c>
      <x:c r="F2589" s="10" t="n">
        <x:v>119202.34</x:v>
      </x:c>
      <x:c r="G2589" s="10" t="n">
        <x:v>12898.97</x:v>
      </x:c>
      <x:c r="H2589" s="11" t="n">
        <x:v>1</x:v>
      </x:c>
      <x:c r="I2589" s="11" t="str">
        <x:v>Settled</x:v>
      </x:c>
      <x:c r="J2589" s="11" t="n">
        <x:v>4</x:v>
      </x:c>
      <x:c r="K2589" s="11" t="n">
        <x:v>22</x:v>
      </x:c>
      <x:c r="L2589" s="11" t="n">
        <x:v>0</x:v>
      </x:c>
      <x:c r="M2589" s="4" t="str">
        <x:v>2025-11</x:v>
      </x:c>
      <x:c r="N2589" s="4" t="n">
        <x:f>IF(AND(I2589="Settled",ISNUMBER(K2589)),1,0)</x:f>
        <x:v>1</x:v>
      </x:c>
      <x:c r="O2589" s="4" t="n">
        <x:f>IF(N2589=1,IF(K2589&gt;Summary!$B$5,1,0),"")</x:f>
        <x:v>0</x:v>
      </x:c>
      <x:c r="P2589" s="12" t="n">
        <x:f>IF(AND(ISNUMBER(F2589),ISNUMBER(G2589),G2589&gt;0),F2589/G2589,"")</x:f>
        <x:v>9.24122933846656</x:v>
      </x:c>
      <x:c r="Q2589" s="14" t="d">
        <x:v>2025-11-19T00:00:00.000Z</x:v>
      </x:c>
      <x:c r="R2589" t="str">
        <x:v>P00495</x:v>
      </x:c>
      <x:c r="S2589" t="str">
        <x:v>I02588</x:v>
      </x:c>
      <x:c r="T2589" t="str">
        <x:v>R02</x:v>
      </x:c>
      <x:c r="U2589" t="n">
        <x:v>0</x:v>
      </x:c>
      <x:c r="V2589" t="n">
        <x:v>0</x:v>
      </x:c>
    </x:row>
    <x:row r="2590" ht="20" customHeight="1">
      <x:c r="A2590" s="4" t="str">
        <x:v>C02589</x:v>
      </x:c>
      <x:c r="B2590" s="4" t="str">
        <x:v>Motor</x:v>
      </x:c>
      <x:c r="C2590" s="4" t="str">
        <x:v>North</x:v>
      </x:c>
      <x:c r="D2590" s="4" t="str">
        <x:v>Unknown</x:v>
      </x:c>
      <x:c r="E2590" s="4" t="str">
        <x:v>High</x:v>
      </x:c>
      <x:c r="F2590" s="10" t="n">
        <x:v>53845.44</x:v>
      </x:c>
      <x:c r="G2590" s="10" t="n">
        <x:v>10978.86</x:v>
      </x:c>
      <x:c r="H2590" s="11" t="n">
        <x:v>6</x:v>
      </x:c>
      <x:c r="I2590" s="11" t="str">
        <x:v>Settled</x:v>
      </x:c>
      <x:c r="J2590" s="11" t="n">
        <x:v>6</x:v>
      </x:c>
      <x:c r="K2590" s="11" t="n">
        <x:v>38</x:v>
      </x:c>
      <x:c r="L2590" s="11" t="n">
        <x:v>1</x:v>
      </x:c>
      <x:c r="M2590" s="4" t="str">
        <x:v>2025-07</x:v>
      </x:c>
      <x:c r="N2590" s="4" t="n">
        <x:f>IF(AND(I2590="Settled",ISNUMBER(K2590)),1,0)</x:f>
        <x:v>1</x:v>
      </x:c>
      <x:c r="O2590" s="4" t="n">
        <x:f>IF(N2590=1,IF(K2590&gt;Summary!$B$5,1,0),"")</x:f>
        <x:v>1</x:v>
      </x:c>
      <x:c r="P2590" s="12" t="n">
        <x:f>IF(AND(ISNUMBER(F2590),ISNUMBER(G2590),G2590&gt;0),F2590/G2590,"")</x:f>
        <x:v>4.904465490952613</x:v>
      </x:c>
      <x:c r="Q2590" s="14" t="d">
        <x:v>2025-07-28T00:00:00.000Z</x:v>
      </x:c>
      <x:c r="R2590" t="str">
        <x:v>P00079</x:v>
      </x:c>
      <x:c r="S2590" t="str">
        <x:v>I02589</x:v>
      </x:c>
      <x:c r="T2590" t="str">
        <x:v>R02</x:v>
      </x:c>
      <x:c r="U2590" t="n">
        <x:v>0</x:v>
      </x:c>
      <x:c r="V2590" t="n">
        <x:v>0</x:v>
      </x:c>
    </x:row>
    <x:row r="2591" ht="20" customHeight="1">
      <x:c r="A2591" s="4" t="str">
        <x:v>C02590</x:v>
      </x:c>
      <x:c r="B2591" s="4" t="str">
        <x:v>Property</x:v>
      </x:c>
      <x:c r="C2591" s="4" t="str">
        <x:v>West</x:v>
      </x:c>
      <x:c r="D2591" s="4" t="str">
        <x:v>Flood</x:v>
      </x:c>
      <x:c r="E2591" s="4" t="str">
        <x:v>Low</x:v>
      </x:c>
      <x:c r="F2591" s="10" t="n">
        <x:v>29743.83</x:v>
      </x:c>
      <x:c r="G2591" s="10" t="n">
        <x:v>6235.82</x:v>
      </x:c>
      <x:c r="H2591" s="11" t="n">
        <x:v>6</x:v>
      </x:c>
      <x:c r="I2591" s="11" t="str">
        <x:v>Settled</x:v>
      </x:c>
      <x:c r="J2591" s="11" t="n">
        <x:v>2</x:v>
      </x:c>
      <x:c r="K2591" s="11" t="n">
        <x:v>17</x:v>
      </x:c>
      <x:c r="L2591" s="11" t="n">
        <x:v>0</x:v>
      </x:c>
      <x:c r="M2591" s="4" t="str">
        <x:v>2025-08</x:v>
      </x:c>
      <x:c r="N2591" s="4" t="n">
        <x:f>IF(AND(I2591="Settled",ISNUMBER(K2591)),1,0)</x:f>
        <x:v>1</x:v>
      </x:c>
      <x:c r="O2591" s="4" t="n">
        <x:f>IF(N2591=1,IF(K2591&gt;Summary!$B$5,1,0),"")</x:f>
        <x:v>0</x:v>
      </x:c>
      <x:c r="P2591" s="12" t="n">
        <x:f>IF(AND(ISNUMBER(F2591),ISNUMBER(G2591),G2591&gt;0),F2591/G2591,"")</x:f>
        <x:v>4.769834600742164</x:v>
      </x:c>
      <x:c r="Q2591" s="14" t="d">
        <x:v>2025-08-29T00:00:00.000Z</x:v>
      </x:c>
      <x:c r="R2591" t="str">
        <x:v>P01560</x:v>
      </x:c>
      <x:c r="S2591" t="str">
        <x:v>I02590</x:v>
      </x:c>
      <x:c r="T2591" t="str">
        <x:v>R03</x:v>
      </x:c>
      <x:c r="U2591" t="n">
        <x:v>0</x:v>
      </x:c>
      <x:c r="V2591" t="n">
        <x:v>0</x:v>
      </x:c>
    </x:row>
    <x:row r="2592" ht="20" customHeight="1">
      <x:c r="A2592" s="4" t="str">
        <x:v>C02591</x:v>
      </x:c>
      <x:c r="B2592" s="4" t="str">
        <x:v>Motor</x:v>
      </x:c>
      <x:c r="C2592" s="4" t="str">
        <x:v>North</x:v>
      </x:c>
      <x:c r="D2592" s="4" t="str">
        <x:v>Theft</x:v>
      </x:c>
      <x:c r="E2592" s="4" t="str">
        <x:v>Medium</x:v>
      </x:c>
      <x:c r="F2592" s="10" t="n">
        <x:v>51413.01</x:v>
      </x:c>
      <x:c r="G2592" s="10" t="n">
        <x:v>9899.92</x:v>
      </x:c>
      <x:c r="H2592" s="11" t="n">
        <x:v>7</x:v>
      </x:c>
      <x:c r="I2592" s="11" t="str">
        <x:v>Settled</x:v>
      </x:c>
      <x:c r="J2592" s="11" t="n">
        <x:v>5</x:v>
      </x:c>
      <x:c r="K2592" s="11" t="n">
        <x:v>26</x:v>
      </x:c>
      <x:c r="L2592" s="11" t="n">
        <x:v>1</x:v>
      </x:c>
      <x:c r="M2592" s="4" t="str">
        <x:v>2025-04</x:v>
      </x:c>
      <x:c r="N2592" s="4" t="n">
        <x:f>IF(AND(I2592="Settled",ISNUMBER(K2592)),1,0)</x:f>
        <x:v>1</x:v>
      </x:c>
      <x:c r="O2592" s="4" t="n">
        <x:f>IF(N2592=1,IF(K2592&gt;Summary!$B$5,1,0),"")</x:f>
        <x:v>0</x:v>
      </x:c>
      <x:c r="P2592" s="12" t="n">
        <x:f>IF(AND(ISNUMBER(F2592),ISNUMBER(G2592),G2592&gt;0),F2592/G2592,"")</x:f>
        <x:v>5.193275299194337</x:v>
      </x:c>
      <x:c r="Q2592" s="14" t="d">
        <x:v>2025-04-30T00:00:00.000Z</x:v>
      </x:c>
      <x:c r="R2592" t="str">
        <x:v>P01122</x:v>
      </x:c>
      <x:c r="S2592" t="str">
        <x:v>I02591</x:v>
      </x:c>
      <x:c r="T2592" t="str">
        <x:v>R02</x:v>
      </x:c>
      <x:c r="U2592" t="n">
        <x:v>0</x:v>
      </x:c>
      <x:c r="V2592" t="n">
        <x:v>0</x:v>
      </x:c>
    </x:row>
    <x:row r="2593" ht="20" customHeight="1">
      <x:c r="A2593" s="4" t="str">
        <x:v>C02592</x:v>
      </x:c>
      <x:c r="B2593" s="4" t="str">
        <x:v>Property</x:v>
      </x:c>
      <x:c r="C2593" s="4" t="str">
        <x:v>South</x:v>
      </x:c>
      <x:c r="D2593" s="4" t="str">
        <x:v>Fire</x:v>
      </x:c>
      <x:c r="E2593" s="4" t="str">
        <x:v>Medium</x:v>
      </x:c>
      <x:c r="F2593" s="10" t="n">
        <x:v>306647</x:v>
      </x:c>
      <x:c r="G2593" s="10" t="n">
        <x:v>7797.26</x:v>
      </x:c>
      <x:c r="H2593" s="11" t="n">
        <x:v>7</x:v>
      </x:c>
      <x:c r="I2593" s="11" t="str">
        <x:v>Settled</x:v>
      </x:c>
      <x:c r="J2593" s="11" t="n">
        <x:v>5</x:v>
      </x:c>
      <x:c r="K2593" s="11" t="n">
        <x:v>30</x:v>
      </x:c>
      <x:c r="L2593" s="11" t="n">
        <x:v>1</x:v>
      </x:c>
      <x:c r="M2593" s="4" t="str">
        <x:v>2025-07</x:v>
      </x:c>
      <x:c r="N2593" s="4" t="n">
        <x:f>IF(AND(I2593="Settled",ISNUMBER(K2593)),1,0)</x:f>
        <x:v>1</x:v>
      </x:c>
      <x:c r="O2593" s="4" t="n">
        <x:f>IF(N2593=1,IF(K2593&gt;Summary!$B$5,1,0),"")</x:f>
        <x:v>0</x:v>
      </x:c>
      <x:c r="P2593" s="12" t="n">
        <x:f>IF(AND(ISNUMBER(F2593),ISNUMBER(G2593),G2593&gt;0),F2593/G2593,"")</x:f>
        <x:v>39.327533005183874</x:v>
      </x:c>
      <x:c r="Q2593" s="14" t="d">
        <x:v>2025-07-23T00:00:00.000Z</x:v>
      </x:c>
      <x:c r="R2593" t="str">
        <x:v>P00387</x:v>
      </x:c>
      <x:c r="S2593" t="str">
        <x:v>I02592</x:v>
      </x:c>
      <x:c r="T2593" t="str">
        <x:v>R01</x:v>
      </x:c>
      <x:c r="U2593" t="n">
        <x:v>0</x:v>
      </x:c>
      <x:c r="V2593" t="n">
        <x:v>0</x:v>
      </x:c>
    </x:row>
    <x:row r="2594" ht="20" customHeight="1">
      <x:c r="A2594" s="4" t="str">
        <x:v>C02593</x:v>
      </x:c>
      <x:c r="B2594" s="4" t="str">
        <x:v>Motor</x:v>
      </x:c>
      <x:c r="C2594" s="4" t="str">
        <x:v>North</x:v>
      </x:c>
      <x:c r="D2594" s="4" t="str">
        <x:v>Collision</x:v>
      </x:c>
      <x:c r="E2594" s="4" t="str">
        <x:v>Low</x:v>
      </x:c>
      <x:c r="F2594" s="10" t="n">
        <x:v>33453.82</x:v>
      </x:c>
      <x:c r="G2594" s="10" t="n">
        <x:v>11369.58</x:v>
      </x:c>
      <x:c r="H2594" s="11" t="n">
        <x:v>8</x:v>
      </x:c>
      <x:c r="I2594" s="11" t="str">
        <x:v>Settled</x:v>
      </x:c>
      <x:c r="J2594" s="11" t="n">
        <x:v>4</x:v>
      </x:c>
      <x:c r="K2594" s="11" t="n">
        <x:v>13</x:v>
      </x:c>
      <x:c r="L2594" s="11" t="n">
        <x:v>0</x:v>
      </x:c>
      <x:c r="M2594" s="4" t="str">
        <x:v>2025-07</x:v>
      </x:c>
      <x:c r="N2594" s="4" t="n">
        <x:f>IF(AND(I2594="Settled",ISNUMBER(K2594)),1,0)</x:f>
        <x:v>1</x:v>
      </x:c>
      <x:c r="O2594" s="4" t="n">
        <x:f>IF(N2594=1,IF(K2594&gt;Summary!$B$5,1,0),"")</x:f>
        <x:v>0</x:v>
      </x:c>
      <x:c r="P2594" s="12" t="n">
        <x:f>IF(AND(ISNUMBER(F2594),ISNUMBER(G2594),G2594&gt;0),F2594/G2594,"")</x:f>
        <x:v>2.9423971685849435</x:v>
      </x:c>
      <x:c r="Q2594" s="14" t="d">
        <x:v>2025-07-28T00:00:00.000Z</x:v>
      </x:c>
      <x:c r="R2594" t="str">
        <x:v>P00663</x:v>
      </x:c>
      <x:c r="S2594" t="str">
        <x:v>I02593</x:v>
      </x:c>
      <x:c r="T2594" t="str">
        <x:v>R02</x:v>
      </x:c>
      <x:c r="U2594" t="n">
        <x:v>0</x:v>
      </x:c>
      <x:c r="V2594" t="n">
        <x:v>0</x:v>
      </x:c>
    </x:row>
    <x:row r="2595" ht="20" customHeight="1">
      <x:c r="A2595" s="4" t="str">
        <x:v>C02594</x:v>
      </x:c>
      <x:c r="B2595" s="4" t="str">
        <x:v>Motor</x:v>
      </x:c>
      <x:c r="C2595" s="4" t="str">
        <x:v>West</x:v>
      </x:c>
      <x:c r="D2595" s="4" t="str">
        <x:v>Glass Damage</x:v>
      </x:c>
      <x:c r="E2595" s="4" t="str">
        <x:v>Medium</x:v>
      </x:c>
      <x:c r="F2595" s="10" t="n">
        <x:v>17372.26</x:v>
      </x:c>
      <x:c r="G2595" s="10" t="n">
        <x:v>11518.62</x:v>
      </x:c>
      <x:c r="H2595" s="11" t="n">
        <x:v>3</x:v>
      </x:c>
      <x:c r="I2595" s="11" t="str">
        <x:v>Pending</x:v>
      </x:c>
      <x:c r="J2595" s="11" t="n">
        <x:v>3</x:v>
      </x:c>
      <x:c r="K2595" s="11"/>
      <x:c r="L2595" s="11" t="n">
        <x:v>0</x:v>
      </x:c>
      <x:c r="M2595" s="4" t="str">
        <x:v>2025-09</x:v>
      </x:c>
      <x:c r="N2595" s="4" t="n">
        <x:f>IF(AND(I2595="Settled",ISNUMBER(K2595)),1,0)</x:f>
        <x:v>0</x:v>
      </x:c>
      <x:c r="O2595" s="4" t="str">
        <x:f>IF(N2595=1,IF(K2595&gt;Summary!$B$5,1,0),"")</x:f>
      </x:c>
      <x:c r="P2595" s="12" t="n">
        <x:f>IF(AND(ISNUMBER(F2595),ISNUMBER(G2595),G2595&gt;0),F2595/G2595,"")</x:f>
        <x:v>1.5081893490713294</x:v>
      </x:c>
      <x:c r="Q2595" s="14" t="d">
        <x:v>2025-09-06T00:00:00.000Z</x:v>
      </x:c>
      <x:c r="R2595" t="str">
        <x:v>P01157</x:v>
      </x:c>
      <x:c r="S2595" t="str">
        <x:v>I02594</x:v>
      </x:c>
      <x:c r="T2595" t="str">
        <x:v>R03</x:v>
      </x:c>
      <x:c r="U2595" t="n">
        <x:v>0</x:v>
      </x:c>
      <x:c r="V2595" t="n">
        <x:v>0</x:v>
      </x:c>
    </x:row>
    <x:row r="2596" ht="20" customHeight="1">
      <x:c r="A2596" s="4" t="str">
        <x:v>C02595</x:v>
      </x:c>
      <x:c r="B2596" s="4" t="str">
        <x:v>Motor</x:v>
      </x:c>
      <x:c r="C2596" s="4" t="str">
        <x:v>South</x:v>
      </x:c>
      <x:c r="D2596" s="4" t="str">
        <x:v>Theft</x:v>
      </x:c>
      <x:c r="E2596" s="4" t="str">
        <x:v>Medium</x:v>
      </x:c>
      <x:c r="F2596" s="10" t="n">
        <x:v>93764.05</x:v>
      </x:c>
      <x:c r="G2596" s="10" t="n">
        <x:v>16677.56</x:v>
      </x:c>
      <x:c r="H2596" s="11" t="n">
        <x:v>3</x:v>
      </x:c>
      <x:c r="I2596" s="11" t="str">
        <x:v>Settled</x:v>
      </x:c>
      <x:c r="J2596" s="11" t="n">
        <x:v>4</x:v>
      </x:c>
      <x:c r="K2596" s="11" t="n">
        <x:v>26</x:v>
      </x:c>
      <x:c r="L2596" s="11" t="n">
        <x:v>1</x:v>
      </x:c>
      <x:c r="M2596" s="4" t="str">
        <x:v>2025-04</x:v>
      </x:c>
      <x:c r="N2596" s="4" t="n">
        <x:f>IF(AND(I2596="Settled",ISNUMBER(K2596)),1,0)</x:f>
        <x:v>1</x:v>
      </x:c>
      <x:c r="O2596" s="4" t="n">
        <x:f>IF(N2596=1,IF(K2596&gt;Summary!$B$5,1,0),"")</x:f>
        <x:v>0</x:v>
      </x:c>
      <x:c r="P2596" s="12" t="n">
        <x:f>IF(AND(ISNUMBER(F2596),ISNUMBER(G2596),G2596&gt;0),F2596/G2596,"")</x:f>
        <x:v>5.622168350765939</x:v>
      </x:c>
      <x:c r="Q2596" s="14" t="d">
        <x:v>2025-04-26T00:00:00.000Z</x:v>
      </x:c>
      <x:c r="R2596" t="str">
        <x:v>P01533</x:v>
      </x:c>
      <x:c r="S2596" t="str">
        <x:v>I02595</x:v>
      </x:c>
      <x:c r="T2596" t="str">
        <x:v>R01</x:v>
      </x:c>
      <x:c r="U2596" t="n">
        <x:v>0</x:v>
      </x:c>
      <x:c r="V2596" t="n">
        <x:v>0</x:v>
      </x:c>
    </x:row>
    <x:row r="2597" ht="20" customHeight="1">
      <x:c r="A2597" s="4" t="str">
        <x:v>C02596</x:v>
      </x:c>
      <x:c r="B2597" s="4" t="str">
        <x:v>Motor</x:v>
      </x:c>
      <x:c r="C2597" s="4" t="str">
        <x:v>Central</x:v>
      </x:c>
      <x:c r="D2597" s="4" t="str">
        <x:v>Theft</x:v>
      </x:c>
      <x:c r="E2597" s="4" t="str">
        <x:v>Medium</x:v>
      </x:c>
      <x:c r="F2597" s="10" t="n">
        <x:v>92367.49</x:v>
      </x:c>
      <x:c r="G2597" s="10" t="n">
        <x:v>15413.01</x:v>
      </x:c>
      <x:c r="H2597" s="11" t="n">
        <x:v>3</x:v>
      </x:c>
      <x:c r="I2597" s="11" t="str">
        <x:v>Settled</x:v>
      </x:c>
      <x:c r="J2597" s="11" t="n">
        <x:v>6</x:v>
      </x:c>
      <x:c r="K2597" s="11" t="n">
        <x:v>36</x:v>
      </x:c>
      <x:c r="L2597" s="11" t="n">
        <x:v>1</x:v>
      </x:c>
      <x:c r="M2597" s="4" t="str">
        <x:v>2025-05</x:v>
      </x:c>
      <x:c r="N2597" s="4" t="n">
        <x:f>IF(AND(I2597="Settled",ISNUMBER(K2597)),1,0)</x:f>
        <x:v>1</x:v>
      </x:c>
      <x:c r="O2597" s="4" t="n">
        <x:f>IF(N2597=1,IF(K2597&gt;Summary!$B$5,1,0),"")</x:f>
        <x:v>1</x:v>
      </x:c>
      <x:c r="P2597" s="12" t="n">
        <x:f>IF(AND(ISNUMBER(F2597),ISNUMBER(G2597),G2597&gt;0),F2597/G2597,"")</x:f>
        <x:v>5.992826190341796</x:v>
      </x:c>
      <x:c r="Q2597" s="14" t="d">
        <x:v>2025-05-08T00:00:00.000Z</x:v>
      </x:c>
      <x:c r="R2597" t="str">
        <x:v>P00919</x:v>
      </x:c>
      <x:c r="S2597" t="str">
        <x:v>I02596</x:v>
      </x:c>
      <x:c r="T2597" t="str">
        <x:v>R05</x:v>
      </x:c>
      <x:c r="U2597" t="n">
        <x:v>0</x:v>
      </x:c>
      <x:c r="V2597" t="n">
        <x:v>0</x:v>
      </x:c>
    </x:row>
    <x:row r="2598" ht="20" customHeight="1">
      <x:c r="A2598" s="4" t="str">
        <x:v>C02597</x:v>
      </x:c>
      <x:c r="B2598" s="4" t="str">
        <x:v>Property</x:v>
      </x:c>
      <x:c r="C2598" s="4" t="str">
        <x:v>Central</x:v>
      </x:c>
      <x:c r="D2598" s="4" t="str">
        <x:v>Water Damage</x:v>
      </x:c>
      <x:c r="E2598" s="4" t="str">
        <x:v>High</x:v>
      </x:c>
      <x:c r="F2598" s="10" t="n">
        <x:v>146991.58</x:v>
      </x:c>
      <x:c r="G2598" s="10" t="n">
        <x:v>16887.46</x:v>
      </x:c>
      <x:c r="H2598" s="11" t="n">
        <x:v>6</x:v>
      </x:c>
      <x:c r="I2598" s="11" t="str">
        <x:v>Settled</x:v>
      </x:c>
      <x:c r="J2598" s="11" t="n">
        <x:v>5</x:v>
      </x:c>
      <x:c r="K2598" s="11" t="n">
        <x:v>41</x:v>
      </x:c>
      <x:c r="L2598" s="11" t="n">
        <x:v>1</x:v>
      </x:c>
      <x:c r="M2598" s="4" t="str">
        <x:v>2025-05</x:v>
      </x:c>
      <x:c r="N2598" s="4" t="n">
        <x:f>IF(AND(I2598="Settled",ISNUMBER(K2598)),1,0)</x:f>
        <x:v>1</x:v>
      </x:c>
      <x:c r="O2598" s="4" t="n">
        <x:f>IF(N2598=1,IF(K2598&gt;Summary!$B$5,1,0),"")</x:f>
        <x:v>1</x:v>
      </x:c>
      <x:c r="P2598" s="12" t="n">
        <x:f>IF(AND(ISNUMBER(F2598),ISNUMBER(G2598),G2598&gt;0),F2598/G2598,"")</x:f>
        <x:v>8.704185235671913</x:v>
      </x:c>
      <x:c r="Q2598" s="14" t="d">
        <x:v>2025-05-12T00:00:00.000Z</x:v>
      </x:c>
      <x:c r="R2598" t="str">
        <x:v>P00434</x:v>
      </x:c>
      <x:c r="S2598" t="str">
        <x:v>I02597</x:v>
      </x:c>
      <x:c r="T2598" t="str">
        <x:v>R05</x:v>
      </x:c>
      <x:c r="U2598" t="n">
        <x:v>0</x:v>
      </x:c>
      <x:c r="V2598" t="n">
        <x:v>0</x:v>
      </x:c>
    </x:row>
    <x:row r="2599" ht="20" customHeight="1">
      <x:c r="A2599" s="4" t="str">
        <x:v>C02598</x:v>
      </x:c>
      <x:c r="B2599" s="4" t="str">
        <x:v>Property</x:v>
      </x:c>
      <x:c r="C2599" s="4" t="str">
        <x:v>South</x:v>
      </x:c>
      <x:c r="D2599" s="4" t="str">
        <x:v>Water Damage</x:v>
      </x:c>
      <x:c r="E2599" s="4" t="str">
        <x:v>Unknown</x:v>
      </x:c>
      <x:c r="F2599" s="10" t="n">
        <x:v>29604.28</x:v>
      </x:c>
      <x:c r="G2599" s="10" t="n">
        <x:v>9819.96</x:v>
      </x:c>
      <x:c r="H2599" s="11" t="n">
        <x:v>1</x:v>
      </x:c>
      <x:c r="I2599" s="11" t="str">
        <x:v>Rejected</x:v>
      </x:c>
      <x:c r="J2599" s="11" t="n">
        <x:v>4</x:v>
      </x:c>
      <x:c r="K2599" s="11"/>
      <x:c r="L2599" s="11" t="n">
        <x:v>0</x:v>
      </x:c>
      <x:c r="M2599" s="4" t="str">
        <x:v>2025-06</x:v>
      </x:c>
      <x:c r="N2599" s="4" t="n">
        <x:f>IF(AND(I2599="Settled",ISNUMBER(K2599)),1,0)</x:f>
        <x:v>0</x:v>
      </x:c>
      <x:c r="O2599" s="4" t="str">
        <x:f>IF(N2599=1,IF(K2599&gt;Summary!$B$5,1,0),"")</x:f>
      </x:c>
      <x:c r="P2599" s="12" t="n">
        <x:f>IF(AND(ISNUMBER(F2599),ISNUMBER(G2599),G2599&gt;0),F2599/G2599,"")</x:f>
        <x:v>3.014704744214844</x:v>
      </x:c>
      <x:c r="Q2599" s="14" t="d">
        <x:v>2025-06-03T00:00:00.000Z</x:v>
      </x:c>
      <x:c r="R2599" t="str">
        <x:v>P01115</x:v>
      </x:c>
      <x:c r="S2599" t="str">
        <x:v>I02598</x:v>
      </x:c>
      <x:c r="T2599" t="str">
        <x:v>R01</x:v>
      </x:c>
      <x:c r="U2599" t="n">
        <x:v>0</x:v>
      </x:c>
      <x:c r="V2599" t="n">
        <x:v>0</x:v>
      </x:c>
    </x:row>
    <x:row r="2600" ht="20" customHeight="1">
      <x:c r="A2600" s="4" t="str">
        <x:v>C02599</x:v>
      </x:c>
      <x:c r="B2600" s="4" t="str">
        <x:v>Property</x:v>
      </x:c>
      <x:c r="C2600" s="4" t="str">
        <x:v>South</x:v>
      </x:c>
      <x:c r="D2600" s="4" t="str">
        <x:v>Fire</x:v>
      </x:c>
      <x:c r="E2600" s="4" t="str">
        <x:v>Low</x:v>
      </x:c>
      <x:c r="F2600" s="10" t="n">
        <x:v>102428.28</x:v>
      </x:c>
      <x:c r="G2600" s="10" t="n">
        <x:v>7131.37</x:v>
      </x:c>
      <x:c r="H2600" s="11" t="n">
        <x:v>3</x:v>
      </x:c>
      <x:c r="I2600" s="11" t="str">
        <x:v>Settled</x:v>
      </x:c>
      <x:c r="J2600" s="11" t="n">
        <x:v>5</x:v>
      </x:c>
      <x:c r="K2600" s="11" t="n">
        <x:v>37</x:v>
      </x:c>
      <x:c r="L2600" s="11" t="n">
        <x:v>1</x:v>
      </x:c>
      <x:c r="M2600" s="4" t="str">
        <x:v>2025-04</x:v>
      </x:c>
      <x:c r="N2600" s="4" t="n">
        <x:f>IF(AND(I2600="Settled",ISNUMBER(K2600)),1,0)</x:f>
        <x:v>1</x:v>
      </x:c>
      <x:c r="O2600" s="4" t="n">
        <x:f>IF(N2600=1,IF(K2600&gt;Summary!$B$5,1,0),"")</x:f>
        <x:v>1</x:v>
      </x:c>
      <x:c r="P2600" s="12" t="n">
        <x:f>IF(AND(ISNUMBER(F2600),ISNUMBER(G2600),G2600&gt;0),F2600/G2600,"")</x:f>
        <x:v>14.363057869665997</x:v>
      </x:c>
      <x:c r="Q2600" s="14" t="d">
        <x:v>2025-04-17T00:00:00.000Z</x:v>
      </x:c>
      <x:c r="R2600" t="str">
        <x:v>P01098</x:v>
      </x:c>
      <x:c r="S2600" t="str">
        <x:v>I02599</x:v>
      </x:c>
      <x:c r="T2600" t="str">
        <x:v>R01</x:v>
      </x:c>
      <x:c r="U2600" t="n">
        <x:v>0</x:v>
      </x:c>
      <x:c r="V2600" t="n">
        <x:v>0</x:v>
      </x:c>
    </x:row>
    <x:row r="2601" ht="20" customHeight="1">
      <x:c r="A2601" s="4" t="str">
        <x:v>C02600</x:v>
      </x:c>
      <x:c r="B2601" s="4" t="str">
        <x:v>Motor</x:v>
      </x:c>
      <x:c r="C2601" s="4" t="str">
        <x:v>North</x:v>
      </x:c>
      <x:c r="D2601" s="4" t="str">
        <x:v>Collision</x:v>
      </x:c>
      <x:c r="E2601" s="4" t="str">
        <x:v>Low</x:v>
      </x:c>
      <x:c r="F2601" s="10" t="n">
        <x:v>9106.49</x:v>
      </x:c>
      <x:c r="G2601" s="10" t="n">
        <x:v>7517.82</x:v>
      </x:c>
      <x:c r="H2601" s="11" t="n">
        <x:v>9</x:v>
      </x:c>
      <x:c r="I2601" s="11" t="str">
        <x:v>Settled</x:v>
      </x:c>
      <x:c r="J2601" s="11" t="n">
        <x:v>3</x:v>
      </x:c>
      <x:c r="K2601" s="11" t="n">
        <x:v>10</x:v>
      </x:c>
      <x:c r="L2601" s="11" t="n">
        <x:v>0</x:v>
      </x:c>
      <x:c r="M2601" s="4" t="str">
        <x:v>2025-03</x:v>
      </x:c>
      <x:c r="N2601" s="4" t="n">
        <x:f>IF(AND(I2601="Settled",ISNUMBER(K2601)),1,0)</x:f>
        <x:v>1</x:v>
      </x:c>
      <x:c r="O2601" s="4" t="n">
        <x:f>IF(N2601=1,IF(K2601&gt;Summary!$B$5,1,0),"")</x:f>
        <x:v>0</x:v>
      </x:c>
      <x:c r="P2601" s="12" t="n">
        <x:f>IF(AND(ISNUMBER(F2601),ISNUMBER(G2601),G2601&gt;0),F2601/G2601,"")</x:f>
        <x:v>1.2113205689947353</x:v>
      </x:c>
      <x:c r="Q2601" s="14" t="d">
        <x:v>2025-03-13T00:00:00.000Z</x:v>
      </x:c>
      <x:c r="R2601" t="str">
        <x:v>P01031</x:v>
      </x:c>
      <x:c r="S2601" t="str">
        <x:v>I02600</x:v>
      </x:c>
      <x:c r="T2601" t="str">
        <x:v>R02</x:v>
      </x:c>
      <x:c r="U2601" t="n">
        <x:v>0</x:v>
      </x:c>
      <x:c r="V2601" t="n">
        <x:v>0</x:v>
      </x:c>
    </x:row>
    <x:row r="2602" ht="20" customHeight="1">
      <x:c r="A2602" s="4" t="str">
        <x:v>C02601</x:v>
      </x:c>
      <x:c r="B2602" s="4" t="str">
        <x:v>Motor</x:v>
      </x:c>
      <x:c r="C2602" s="4" t="str">
        <x:v>Central</x:v>
      </x:c>
      <x:c r="D2602" s="4" t="str">
        <x:v>Collision</x:v>
      </x:c>
      <x:c r="E2602" s="4" t="str">
        <x:v>Low</x:v>
      </x:c>
      <x:c r="F2602" s="10" t="n">
        <x:v>12765.97</x:v>
      </x:c>
      <x:c r="G2602" s="10" t="n">
        <x:v>10854.48</x:v>
      </x:c>
      <x:c r="H2602" s="11" t="n">
        <x:v>6</x:v>
      </x:c>
      <x:c r="I2602" s="11" t="str">
        <x:v>Settled</x:v>
      </x:c>
      <x:c r="J2602" s="11" t="n">
        <x:v>2</x:v>
      </x:c>
      <x:c r="K2602" s="11" t="n">
        <x:v>4</x:v>
      </x:c>
      <x:c r="L2602" s="11" t="n">
        <x:v>0</x:v>
      </x:c>
      <x:c r="M2602" s="4" t="str">
        <x:v>2025-07</x:v>
      </x:c>
      <x:c r="N2602" s="4" t="n">
        <x:f>IF(AND(I2602="Settled",ISNUMBER(K2602)),1,0)</x:f>
        <x:v>1</x:v>
      </x:c>
      <x:c r="O2602" s="4" t="n">
        <x:f>IF(N2602=1,IF(K2602&gt;Summary!$B$5,1,0),"")</x:f>
        <x:v>0</x:v>
      </x:c>
      <x:c r="P2602" s="12" t="n">
        <x:f>IF(AND(ISNUMBER(F2602),ISNUMBER(G2602),G2602&gt;0),F2602/G2602,"")</x:f>
        <x:v>1.1761014806789454</x:v>
      </x:c>
      <x:c r="Q2602" s="14" t="d">
        <x:v>2025-07-02T00:00:00.000Z</x:v>
      </x:c>
      <x:c r="R2602" t="str">
        <x:v>P00074</x:v>
      </x:c>
      <x:c r="S2602" t="str">
        <x:v>I02601</x:v>
      </x:c>
      <x:c r="T2602" t="str">
        <x:v>R05</x:v>
      </x:c>
      <x:c r="U2602" t="n">
        <x:v>0</x:v>
      </x:c>
      <x:c r="V2602" t="n">
        <x:v>0</x:v>
      </x:c>
    </x:row>
    <x:row r="2603" ht="20" customHeight="1">
      <x:c r="A2603" s="4" t="str">
        <x:v>C02602</x:v>
      </x:c>
      <x:c r="B2603" s="4" t="str">
        <x:v>Property</x:v>
      </x:c>
      <x:c r="C2603" s="4" t="str">
        <x:v>West</x:v>
      </x:c>
      <x:c r="D2603" s="4" t="str">
        <x:v>Fire</x:v>
      </x:c>
      <x:c r="E2603" s="4" t="str">
        <x:v>Medium</x:v>
      </x:c>
      <x:c r="F2603" s="10" t="n">
        <x:v>104491.36</x:v>
      </x:c>
      <x:c r="G2603" s="10" t="n">
        <x:v>6150.12</x:v>
      </x:c>
      <x:c r="H2603" s="11" t="n">
        <x:v>2</x:v>
      </x:c>
      <x:c r="I2603" s="11" t="str">
        <x:v>Settled</x:v>
      </x:c>
      <x:c r="J2603" s="11" t="n">
        <x:v>4</x:v>
      </x:c>
      <x:c r="K2603" s="11" t="n">
        <x:v>33</x:v>
      </x:c>
      <x:c r="L2603" s="11" t="n">
        <x:v>1</x:v>
      </x:c>
      <x:c r="M2603" s="4" t="str">
        <x:v>2025-11</x:v>
      </x:c>
      <x:c r="N2603" s="4" t="n">
        <x:f>IF(AND(I2603="Settled",ISNUMBER(K2603)),1,0)</x:f>
        <x:v>1</x:v>
      </x:c>
      <x:c r="O2603" s="4" t="n">
        <x:f>IF(N2603=1,IF(K2603&gt;Summary!$B$5,1,0),"")</x:f>
        <x:v>1</x:v>
      </x:c>
      <x:c r="P2603" s="12" t="n">
        <x:f>IF(AND(ISNUMBER(F2603),ISNUMBER(G2603),G2603&gt;0),F2603/G2603,"")</x:f>
        <x:v>16.990133525849902</x:v>
      </x:c>
      <x:c r="Q2603" s="14" t="d">
        <x:v>2025-11-09T00:00:00.000Z</x:v>
      </x:c>
      <x:c r="R2603" t="str">
        <x:v>P01131</x:v>
      </x:c>
      <x:c r="S2603" t="str">
        <x:v>I02602</x:v>
      </x:c>
      <x:c r="T2603" t="str">
        <x:v>R03</x:v>
      </x:c>
      <x:c r="U2603" t="n">
        <x:v>0</x:v>
      </x:c>
      <x:c r="V2603" t="n">
        <x:v>0</x:v>
      </x:c>
    </x:row>
    <x:row r="2604" ht="20" customHeight="1">
      <x:c r="A2604" s="4" t="str">
        <x:v>C02603</x:v>
      </x:c>
      <x:c r="B2604" s="4" t="str">
        <x:v>Property</x:v>
      </x:c>
      <x:c r="C2604" s="4" t="str">
        <x:v>South</x:v>
      </x:c>
      <x:c r="D2604" s="4" t="str">
        <x:v>Flood</x:v>
      </x:c>
      <x:c r="E2604" s="4" t="str">
        <x:v>High</x:v>
      </x:c>
      <x:c r="F2604" s="10" t="n">
        <x:v>502621.16</x:v>
      </x:c>
      <x:c r="G2604" s="10" t="n">
        <x:v>5799.42</x:v>
      </x:c>
      <x:c r="H2604" s="11" t="n">
        <x:v>10</x:v>
      </x:c>
      <x:c r="I2604" s="11" t="str">
        <x:v>Settled</x:v>
      </x:c>
      <x:c r="J2604" s="11" t="n">
        <x:v>4</x:v>
      </x:c>
      <x:c r="K2604" s="11" t="n">
        <x:v>25</x:v>
      </x:c>
      <x:c r="L2604" s="11" t="n">
        <x:v>1</x:v>
      </x:c>
      <x:c r="M2604" s="4" t="str">
        <x:v>2025-01</x:v>
      </x:c>
      <x:c r="N2604" s="4" t="n">
        <x:f>IF(AND(I2604="Settled",ISNUMBER(K2604)),1,0)</x:f>
        <x:v>1</x:v>
      </x:c>
      <x:c r="O2604" s="4" t="n">
        <x:f>IF(N2604=1,IF(K2604&gt;Summary!$B$5,1,0),"")</x:f>
        <x:v>0</x:v>
      </x:c>
      <x:c r="P2604" s="12" t="n">
        <x:f>IF(AND(ISNUMBER(F2604),ISNUMBER(G2604),G2604&gt;0),F2604/G2604,"")</x:f>
        <x:v>86.66748743839901</x:v>
      </x:c>
      <x:c r="Q2604" s="14" t="d">
        <x:v>2025-01-12T00:00:00.000Z</x:v>
      </x:c>
      <x:c r="R2604" t="str">
        <x:v>P00032</x:v>
      </x:c>
      <x:c r="S2604" t="str">
        <x:v>I02603</x:v>
      </x:c>
      <x:c r="T2604" t="str">
        <x:v>R01</x:v>
      </x:c>
      <x:c r="U2604" t="n">
        <x:v>0</x:v>
      </x:c>
      <x:c r="V2604" t="n">
        <x:v>0</x:v>
      </x:c>
    </x:row>
    <x:row r="2605" ht="20" customHeight="1">
      <x:c r="A2605" s="4" t="str">
        <x:v>C02604</x:v>
      </x:c>
      <x:c r="B2605" s="4" t="str">
        <x:v>Motor</x:v>
      </x:c>
      <x:c r="C2605" s="4" t="str">
        <x:v>North</x:v>
      </x:c>
      <x:c r="D2605" s="4" t="str">
        <x:v>Collision</x:v>
      </x:c>
      <x:c r="E2605" s="4" t="str">
        <x:v>Medium</x:v>
      </x:c>
      <x:c r="F2605" s="10" t="n">
        <x:v>114259.48</x:v>
      </x:c>
      <x:c r="G2605" s="10" t="n">
        <x:v>9684.88</x:v>
      </x:c>
      <x:c r="H2605" s="11" t="n">
        <x:v>1</x:v>
      </x:c>
      <x:c r="I2605" s="11" t="str">
        <x:v>Pending</x:v>
      </x:c>
      <x:c r="J2605" s="11" t="n">
        <x:v>2</x:v>
      </x:c>
      <x:c r="K2605" s="11"/>
      <x:c r="L2605" s="11" t="n">
        <x:v>0</x:v>
      </x:c>
      <x:c r="M2605" s="4" t="str">
        <x:v>2025-08</x:v>
      </x:c>
      <x:c r="N2605" s="4" t="n">
        <x:f>IF(AND(I2605="Settled",ISNUMBER(K2605)),1,0)</x:f>
        <x:v>0</x:v>
      </x:c>
      <x:c r="O2605" s="4" t="str">
        <x:f>IF(N2605=1,IF(K2605&gt;Summary!$B$5,1,0),"")</x:f>
      </x:c>
      <x:c r="P2605" s="12" t="n">
        <x:f>IF(AND(ISNUMBER(F2605),ISNUMBER(G2605),G2605&gt;0),F2605/G2605,"")</x:f>
        <x:v>11.79771767951694</x:v>
      </x:c>
      <x:c r="Q2605" s="14" t="d">
        <x:v>2025-08-31T00:00:00.000Z</x:v>
      </x:c>
      <x:c r="R2605" t="str">
        <x:v>P01449</x:v>
      </x:c>
      <x:c r="S2605" t="str">
        <x:v>I02604</x:v>
      </x:c>
      <x:c r="T2605" t="str">
        <x:v>R02</x:v>
      </x:c>
      <x:c r="U2605" t="n">
        <x:v>0</x:v>
      </x:c>
      <x:c r="V2605" t="n">
        <x:v>0</x:v>
      </x:c>
    </x:row>
    <x:row r="2606" ht="20" customHeight="1">
      <x:c r="A2606" s="4" t="str">
        <x:v>C02605</x:v>
      </x:c>
      <x:c r="B2606" s="4" t="str">
        <x:v>Property</x:v>
      </x:c>
      <x:c r="C2606" s="4" t="str">
        <x:v>East</x:v>
      </x:c>
      <x:c r="D2606" s="4" t="str">
        <x:v>Fire</x:v>
      </x:c>
      <x:c r="E2606" s="4" t="str">
        <x:v>Medium</x:v>
      </x:c>
      <x:c r="F2606" s="10" t="n">
        <x:v>55814.57</x:v>
      </x:c>
      <x:c r="G2606" s="10" t="n">
        <x:v>10678.78</x:v>
      </x:c>
      <x:c r="H2606" s="11" t="n">
        <x:v>1</x:v>
      </x:c>
      <x:c r="I2606" s="11" t="str">
        <x:v>Pending</x:v>
      </x:c>
      <x:c r="J2606" s="11" t="n">
        <x:v>5</x:v>
      </x:c>
      <x:c r="K2606" s="11"/>
      <x:c r="L2606" s="11" t="n">
        <x:v>1</x:v>
      </x:c>
      <x:c r="M2606" s="4" t="str">
        <x:v>2025-10</x:v>
      </x:c>
      <x:c r="N2606" s="4" t="n">
        <x:f>IF(AND(I2606="Settled",ISNUMBER(K2606)),1,0)</x:f>
        <x:v>0</x:v>
      </x:c>
      <x:c r="O2606" s="4" t="str">
        <x:f>IF(N2606=1,IF(K2606&gt;Summary!$B$5,1,0),"")</x:f>
      </x:c>
      <x:c r="P2606" s="12" t="n">
        <x:f>IF(AND(ISNUMBER(F2606),ISNUMBER(G2606),G2606&gt;0),F2606/G2606,"")</x:f>
        <x:v>5.2266803885837145</x:v>
      </x:c>
      <x:c r="Q2606" s="14" t="d">
        <x:v>2025-10-26T00:00:00.000Z</x:v>
      </x:c>
      <x:c r="R2606" t="str">
        <x:v>P01412</x:v>
      </x:c>
      <x:c r="S2606" t="str">
        <x:v>I02605</x:v>
      </x:c>
      <x:c r="T2606" t="str">
        <x:v>R04</x:v>
      </x:c>
      <x:c r="U2606" t="n">
        <x:v>0</x:v>
      </x:c>
      <x:c r="V2606" t="n">
        <x:v>0</x:v>
      </x:c>
    </x:row>
    <x:row r="2607" ht="20" customHeight="1">
      <x:c r="A2607" s="4" t="str">
        <x:v>C02606</x:v>
      </x:c>
      <x:c r="B2607" s="4" t="str">
        <x:v>Motor</x:v>
      </x:c>
      <x:c r="C2607" s="4" t="str">
        <x:v>North</x:v>
      </x:c>
      <x:c r="D2607" s="4" t="str">
        <x:v>Collision</x:v>
      </x:c>
      <x:c r="E2607" s="4" t="str">
        <x:v>Low</x:v>
      </x:c>
      <x:c r="F2607" s="10" t="n">
        <x:v>46621.75</x:v>
      </x:c>
      <x:c r="G2607" s="10" t="n">
        <x:v>6057.63</x:v>
      </x:c>
      <x:c r="H2607" s="11" t="n">
        <x:v>1</x:v>
      </x:c>
      <x:c r="I2607" s="11" t="str">
        <x:v>Settled</x:v>
      </x:c>
      <x:c r="J2607" s="11" t="n">
        <x:v>2</x:v>
      </x:c>
      <x:c r="K2607" s="11" t="n">
        <x:v>4</x:v>
      </x:c>
      <x:c r="L2607" s="11" t="n">
        <x:v>0</x:v>
      </x:c>
      <x:c r="M2607" s="4" t="str">
        <x:v>2025-10</x:v>
      </x:c>
      <x:c r="N2607" s="4" t="n">
        <x:f>IF(AND(I2607="Settled",ISNUMBER(K2607)),1,0)</x:f>
        <x:v>1</x:v>
      </x:c>
      <x:c r="O2607" s="4" t="n">
        <x:f>IF(N2607=1,IF(K2607&gt;Summary!$B$5,1,0),"")</x:f>
        <x:v>0</x:v>
      </x:c>
      <x:c r="P2607" s="12" t="n">
        <x:f>IF(AND(ISNUMBER(F2607),ISNUMBER(G2607),G2607&gt;0),F2607/G2607,"")</x:f>
        <x:v>7.696368051531705</x:v>
      </x:c>
      <x:c r="Q2607" s="14" t="d">
        <x:v>2025-10-28T00:00:00.000Z</x:v>
      </x:c>
      <x:c r="R2607" t="str">
        <x:v>P00902</x:v>
      </x:c>
      <x:c r="S2607" t="str">
        <x:v>I02606</x:v>
      </x:c>
      <x:c r="T2607" t="str">
        <x:v>R02</x:v>
      </x:c>
      <x:c r="U2607" t="n">
        <x:v>0</x:v>
      </x:c>
      <x:c r="V2607" t="n">
        <x:v>0</x:v>
      </x:c>
    </x:row>
    <x:row r="2608" ht="20" customHeight="1">
      <x:c r="A2608" s="4" t="str">
        <x:v>C02607</x:v>
      </x:c>
      <x:c r="B2608" s="4" t="str">
        <x:v>Property</x:v>
      </x:c>
      <x:c r="C2608" s="4" t="str">
        <x:v>South</x:v>
      </x:c>
      <x:c r="D2608" s="4" t="str">
        <x:v>Water Damage</x:v>
      </x:c>
      <x:c r="E2608" s="4" t="str">
        <x:v>Low</x:v>
      </x:c>
      <x:c r="F2608" s="10" t="n">
        <x:v>24814.73</x:v>
      </x:c>
      <x:c r="G2608" s="10" t="n">
        <x:v>15075.84</x:v>
      </x:c>
      <x:c r="H2608" s="11" t="n">
        <x:v>6</x:v>
      </x:c>
      <x:c r="I2608" s="11" t="str">
        <x:v>Settled</x:v>
      </x:c>
      <x:c r="J2608" s="11" t="n">
        <x:v>2</x:v>
      </x:c>
      <x:c r="K2608" s="11" t="n">
        <x:v>7</x:v>
      </x:c>
      <x:c r="L2608" s="11" t="n">
        <x:v>0</x:v>
      </x:c>
      <x:c r="M2608" s="4" t="str">
        <x:v>2025-11</x:v>
      </x:c>
      <x:c r="N2608" s="4" t="n">
        <x:f>IF(AND(I2608="Settled",ISNUMBER(K2608)),1,0)</x:f>
        <x:v>1</x:v>
      </x:c>
      <x:c r="O2608" s="4" t="n">
        <x:f>IF(N2608=1,IF(K2608&gt;Summary!$B$5,1,0),"")</x:f>
        <x:v>0</x:v>
      </x:c>
      <x:c r="P2608" s="12" t="n">
        <x:f>IF(AND(ISNUMBER(F2608),ISNUMBER(G2608),G2608&gt;0),F2608/G2608,"")</x:f>
        <x:v>1.645993191755816</x:v>
      </x:c>
      <x:c r="Q2608" s="14" t="d">
        <x:v>2025-11-08T00:00:00.000Z</x:v>
      </x:c>
      <x:c r="R2608" t="str">
        <x:v>P01034</x:v>
      </x:c>
      <x:c r="S2608" t="str">
        <x:v>I02607</x:v>
      </x:c>
      <x:c r="T2608" t="str">
        <x:v>R01</x:v>
      </x:c>
      <x:c r="U2608" t="n">
        <x:v>0</x:v>
      </x:c>
      <x:c r="V2608" t="n">
        <x:v>0</x:v>
      </x:c>
    </x:row>
    <x:row r="2609" ht="20" customHeight="1">
      <x:c r="A2609" s="4" t="str">
        <x:v>C02608</x:v>
      </x:c>
      <x:c r="B2609" s="4" t="str">
        <x:v>Motor</x:v>
      </x:c>
      <x:c r="C2609" s="4" t="str">
        <x:v>North</x:v>
      </x:c>
      <x:c r="D2609" s="4" t="str">
        <x:v>Theft</x:v>
      </x:c>
      <x:c r="E2609" s="4" t="str">
        <x:v>High</x:v>
      </x:c>
      <x:c r="F2609" s="10" t="n">
        <x:v>293651.9</x:v>
      </x:c>
      <x:c r="G2609" s="10" t="n">
        <x:v>12417.72</x:v>
      </x:c>
      <x:c r="H2609" s="11" t="n">
        <x:v>2</x:v>
      </x:c>
      <x:c r="I2609" s="11" t="str">
        <x:v>Pending</x:v>
      </x:c>
      <x:c r="J2609" s="11" t="n">
        <x:v>6</x:v>
      </x:c>
      <x:c r="K2609" s="11"/>
      <x:c r="L2609" s="11" t="n">
        <x:v>1</x:v>
      </x:c>
      <x:c r="M2609" s="4" t="str">
        <x:v>2025-04</x:v>
      </x:c>
      <x:c r="N2609" s="4" t="n">
        <x:f>IF(AND(I2609="Settled",ISNUMBER(K2609)),1,0)</x:f>
        <x:v>0</x:v>
      </x:c>
      <x:c r="O2609" s="4" t="str">
        <x:f>IF(N2609=1,IF(K2609&gt;Summary!$B$5,1,0),"")</x:f>
      </x:c>
      <x:c r="P2609" s="12" t="n">
        <x:f>IF(AND(ISNUMBER(F2609),ISNUMBER(G2609),G2609&gt;0),F2609/G2609,"")</x:f>
        <x:v>23.647811353452973</x:v>
      </x:c>
      <x:c r="Q2609" s="14" t="d">
        <x:v>2025-04-26T00:00:00.000Z</x:v>
      </x:c>
      <x:c r="R2609" t="str">
        <x:v>P00109</x:v>
      </x:c>
      <x:c r="S2609" t="str">
        <x:v>I02608</x:v>
      </x:c>
      <x:c r="T2609" t="str">
        <x:v>R02</x:v>
      </x:c>
      <x:c r="U2609" t="n">
        <x:v>0</x:v>
      </x:c>
      <x:c r="V2609" t="n">
        <x:v>0</x:v>
      </x:c>
    </x:row>
    <x:row r="2610" ht="20" customHeight="1">
      <x:c r="A2610" s="4" t="str">
        <x:v>C02609</x:v>
      </x:c>
      <x:c r="B2610" s="4" t="str">
        <x:v>Motor</x:v>
      </x:c>
      <x:c r="C2610" s="4" t="str">
        <x:v>West</x:v>
      </x:c>
      <x:c r="D2610" s="4" t="str">
        <x:v>Theft</x:v>
      </x:c>
      <x:c r="E2610" s="4" t="str">
        <x:v>Medium</x:v>
      </x:c>
      <x:c r="F2610" s="10" t="n">
        <x:v>97249.27</x:v>
      </x:c>
      <x:c r="G2610" s="10" t="n">
        <x:v>26315.79</x:v>
      </x:c>
      <x:c r="H2610" s="11" t="n">
        <x:v>5</x:v>
      </x:c>
      <x:c r="I2610" s="11" t="str">
        <x:v>Pending</x:v>
      </x:c>
      <x:c r="J2610" s="11" t="n">
        <x:v>6</x:v>
      </x:c>
      <x:c r="K2610" s="11"/>
      <x:c r="L2610" s="11" t="n">
        <x:v>1</x:v>
      </x:c>
      <x:c r="M2610" s="4" t="str">
        <x:v>2025-02</x:v>
      </x:c>
      <x:c r="N2610" s="4" t="n">
        <x:f>IF(AND(I2610="Settled",ISNUMBER(K2610)),1,0)</x:f>
        <x:v>0</x:v>
      </x:c>
      <x:c r="O2610" s="4" t="str">
        <x:f>IF(N2610=1,IF(K2610&gt;Summary!$B$5,1,0),"")</x:f>
      </x:c>
      <x:c r="P2610" s="12" t="n">
        <x:f>IF(AND(ISNUMBER(F2610),ISNUMBER(G2610),G2610&gt;0),F2610/G2610,"")</x:f>
        <x:v>3.6954721860905564</x:v>
      </x:c>
      <x:c r="Q2610" s="14" t="d">
        <x:v>2025-02-06T00:00:00.000Z</x:v>
      </x:c>
      <x:c r="R2610" t="str">
        <x:v>P01400</x:v>
      </x:c>
      <x:c r="S2610" t="str">
        <x:v>I02609</x:v>
      </x:c>
      <x:c r="T2610" t="str">
        <x:v>R03</x:v>
      </x:c>
      <x:c r="U2610" t="n">
        <x:v>0</x:v>
      </x:c>
      <x:c r="V2610" t="n">
        <x:v>0</x:v>
      </x:c>
    </x:row>
    <x:row r="2611" ht="20" customHeight="1">
      <x:c r="A2611" s="4" t="str">
        <x:v>C02610</x:v>
      </x:c>
      <x:c r="B2611" s="4" t="str">
        <x:v>Property</x:v>
      </x:c>
      <x:c r="C2611" s="4" t="str">
        <x:v>Central</x:v>
      </x:c>
      <x:c r="D2611" s="4" t="str">
        <x:v>Water Damage</x:v>
      </x:c>
      <x:c r="E2611" s="4" t="str">
        <x:v>Low</x:v>
      </x:c>
      <x:c r="F2611" s="10" t="n">
        <x:v>52245.72</x:v>
      </x:c>
      <x:c r="G2611" s="10" t="n">
        <x:v>16887.46</x:v>
      </x:c>
      <x:c r="H2611" s="11" t="n">
        <x:v>6</x:v>
      </x:c>
      <x:c r="I2611" s="11" t="str">
        <x:v>Settled</x:v>
      </x:c>
      <x:c r="J2611" s="11" t="n">
        <x:v>2</x:v>
      </x:c>
      <x:c r="K2611" s="11" t="n">
        <x:v>5</x:v>
      </x:c>
      <x:c r="L2611" s="11" t="n">
        <x:v>0</x:v>
      </x:c>
      <x:c r="M2611" s="4" t="str">
        <x:v>2025-12</x:v>
      </x:c>
      <x:c r="N2611" s="4" t="n">
        <x:f>IF(AND(I2611="Settled",ISNUMBER(K2611)),1,0)</x:f>
        <x:v>1</x:v>
      </x:c>
      <x:c r="O2611" s="4" t="n">
        <x:f>IF(N2611=1,IF(K2611&gt;Summary!$B$5,1,0),"")</x:f>
        <x:v>0</x:v>
      </x:c>
      <x:c r="P2611" s="12" t="n">
        <x:f>IF(AND(ISNUMBER(F2611),ISNUMBER(G2611),G2611&gt;0),F2611/G2611,"")</x:f>
        <x:v>3.093758327184787</x:v>
      </x:c>
      <x:c r="Q2611" s="14" t="d">
        <x:v>2025-12-30T00:00:00.000Z</x:v>
      </x:c>
      <x:c r="R2611" t="str">
        <x:v>P00434</x:v>
      </x:c>
      <x:c r="S2611" t="str">
        <x:v>I02610</x:v>
      </x:c>
      <x:c r="T2611" t="str">
        <x:v>R05</x:v>
      </x:c>
      <x:c r="U2611" t="n">
        <x:v>0</x:v>
      </x:c>
      <x:c r="V2611" t="n">
        <x:v>0</x:v>
      </x:c>
    </x:row>
    <x:row r="2612" ht="20" customHeight="1">
      <x:c r="A2612" s="4" t="str">
        <x:v>C02611</x:v>
      </x:c>
      <x:c r="B2612" s="4" t="str">
        <x:v>Property</x:v>
      </x:c>
      <x:c r="C2612" s="4" t="str">
        <x:v>North</x:v>
      </x:c>
      <x:c r="D2612" s="4" t="str">
        <x:v>Water Damage</x:v>
      </x:c>
      <x:c r="E2612" s="4" t="str">
        <x:v>High</x:v>
      </x:c>
      <x:c r="F2612" s="10" t="n">
        <x:v>141609.81</x:v>
      </x:c>
      <x:c r="G2612" s="10" t="n">
        <x:v>13628.26</x:v>
      </x:c>
      <x:c r="H2612" s="11" t="n">
        <x:v>9</x:v>
      </x:c>
      <x:c r="I2612" s="11" t="str">
        <x:v>Settled</x:v>
      </x:c>
      <x:c r="J2612" s="11" t="n">
        <x:v>6</x:v>
      </x:c>
      <x:c r="K2612" s="11" t="n">
        <x:v>42</x:v>
      </x:c>
      <x:c r="L2612" s="11" t="n">
        <x:v>1</x:v>
      </x:c>
      <x:c r="M2612" s="4" t="str">
        <x:v>2025-09</x:v>
      </x:c>
      <x:c r="N2612" s="4" t="n">
        <x:f>IF(AND(I2612="Settled",ISNUMBER(K2612)),1,0)</x:f>
        <x:v>1</x:v>
      </x:c>
      <x:c r="O2612" s="4" t="n">
        <x:f>IF(N2612=1,IF(K2612&gt;Summary!$B$5,1,0),"")</x:f>
        <x:v>1</x:v>
      </x:c>
      <x:c r="P2612" s="12" t="n">
        <x:f>IF(AND(ISNUMBER(F2612),ISNUMBER(G2612),G2612&gt;0),F2612/G2612,"")</x:f>
        <x:v>10.390894362156283</x:v>
      </x:c>
      <x:c r="Q2612" s="14" t="d">
        <x:v>2025-09-13T00:00:00.000Z</x:v>
      </x:c>
      <x:c r="R2612" t="str">
        <x:v>P00420</x:v>
      </x:c>
      <x:c r="S2612" t="str">
        <x:v>I02611</x:v>
      </x:c>
      <x:c r="T2612" t="str">
        <x:v>R02</x:v>
      </x:c>
      <x:c r="U2612" t="n">
        <x:v>0</x:v>
      </x:c>
      <x:c r="V2612" t="n">
        <x:v>0</x:v>
      </x:c>
    </x:row>
    <x:row r="2613" ht="20" customHeight="1">
      <x:c r="A2613" s="4" t="str">
        <x:v>C02612</x:v>
      </x:c>
      <x:c r="B2613" s="4" t="str">
        <x:v>Property</x:v>
      </x:c>
      <x:c r="C2613" s="4" t="str">
        <x:v>South</x:v>
      </x:c>
      <x:c r="D2613" s="4" t="str">
        <x:v>Fire</x:v>
      </x:c>
      <x:c r="E2613" s="4" t="str">
        <x:v>Medium</x:v>
      </x:c>
      <x:c r="F2613" s="10" t="n">
        <x:v>86930.71</x:v>
      </x:c>
      <x:c r="G2613" s="10" t="n">
        <x:v>9278.24</x:v>
      </x:c>
      <x:c r="H2613" s="11" t="n">
        <x:v>3</x:v>
      </x:c>
      <x:c r="I2613" s="11" t="str">
        <x:v>Rejected</x:v>
      </x:c>
      <x:c r="J2613" s="11" t="n">
        <x:v>4</x:v>
      </x:c>
      <x:c r="K2613" s="11"/>
      <x:c r="L2613" s="11" t="n">
        <x:v>1</x:v>
      </x:c>
      <x:c r="M2613" s="4" t="str">
        <x:v>2025-05</x:v>
      </x:c>
      <x:c r="N2613" s="4" t="n">
        <x:f>IF(AND(I2613="Settled",ISNUMBER(K2613)),1,0)</x:f>
        <x:v>0</x:v>
      </x:c>
      <x:c r="O2613" s="4" t="str">
        <x:f>IF(N2613=1,IF(K2613&gt;Summary!$B$5,1,0),"")</x:f>
      </x:c>
      <x:c r="P2613" s="12" t="n">
        <x:f>IF(AND(ISNUMBER(F2613),ISNUMBER(G2613),G2613&gt;0),F2613/G2613,"")</x:f>
        <x:v>9.36931034334098</x:v>
      </x:c>
      <x:c r="Q2613" s="14" t="d">
        <x:v>2025-05-11T00:00:00.000Z</x:v>
      </x:c>
      <x:c r="R2613" t="str">
        <x:v>P01134</x:v>
      </x:c>
      <x:c r="S2613" t="str">
        <x:v>I02612</x:v>
      </x:c>
      <x:c r="T2613" t="str">
        <x:v>R01</x:v>
      </x:c>
      <x:c r="U2613" t="n">
        <x:v>0</x:v>
      </x:c>
      <x:c r="V2613" t="n">
        <x:v>0</x:v>
      </x:c>
    </x:row>
    <x:row r="2614" ht="20" customHeight="1">
      <x:c r="A2614" s="4" t="str">
        <x:v>C02613</x:v>
      </x:c>
      <x:c r="B2614" s="4" t="str">
        <x:v>Motor</x:v>
      </x:c>
      <x:c r="C2614" s="4" t="str">
        <x:v>West</x:v>
      </x:c>
      <x:c r="D2614" s="4" t="str">
        <x:v>Glass Damage</x:v>
      </x:c>
      <x:c r="E2614" s="4" t="str">
        <x:v>Low</x:v>
      </x:c>
      <x:c r="F2614" s="10" t="n">
        <x:v>4650.63</x:v>
      </x:c>
      <x:c r="G2614" s="10" t="n">
        <x:v>33266.76</x:v>
      </x:c>
      <x:c r="H2614" s="11" t="n">
        <x:v>5</x:v>
      </x:c>
      <x:c r="I2614" s="11" t="str">
        <x:v>Settled</x:v>
      </x:c>
      <x:c r="J2614" s="11" t="n">
        <x:v>2</x:v>
      </x:c>
      <x:c r="K2614" s="11" t="n">
        <x:v>9</x:v>
      </x:c>
      <x:c r="L2614" s="11" t="n">
        <x:v>0</x:v>
      </x:c>
      <x:c r="M2614" s="4" t="str">
        <x:v>2025-11</x:v>
      </x:c>
      <x:c r="N2614" s="4" t="n">
        <x:f>IF(AND(I2614="Settled",ISNUMBER(K2614)),1,0)</x:f>
        <x:v>1</x:v>
      </x:c>
      <x:c r="O2614" s="4" t="n">
        <x:f>IF(N2614=1,IF(K2614&gt;Summary!$B$5,1,0),"")</x:f>
        <x:v>0</x:v>
      </x:c>
      <x:c r="P2614" s="12" t="n">
        <x:f>IF(AND(ISNUMBER(F2614),ISNUMBER(G2614),G2614&gt;0),F2614/G2614,"")</x:f>
        <x:v>0.13979810477485632</x:v>
      </x:c>
      <x:c r="Q2614" s="14" t="d">
        <x:v>2025-11-07T00:00:00.000Z</x:v>
      </x:c>
      <x:c r="R2614" t="str">
        <x:v>P01503</x:v>
      </x:c>
      <x:c r="S2614" t="str">
        <x:v>I02613</x:v>
      </x:c>
      <x:c r="T2614" t="str">
        <x:v>R03</x:v>
      </x:c>
      <x:c r="U2614" t="n">
        <x:v>0</x:v>
      </x:c>
      <x:c r="V2614" t="n">
        <x:v>0</x:v>
      </x:c>
    </x:row>
    <x:row r="2615" ht="20" customHeight="1">
      <x:c r="A2615" s="4" t="str">
        <x:v>C02614</x:v>
      </x:c>
      <x:c r="B2615" s="4" t="str">
        <x:v>Motor</x:v>
      </x:c>
      <x:c r="C2615" s="4" t="str">
        <x:v>North</x:v>
      </x:c>
      <x:c r="D2615" s="4" t="str">
        <x:v>Collision</x:v>
      </x:c>
      <x:c r="E2615" s="4" t="str">
        <x:v>Medium</x:v>
      </x:c>
      <x:c r="F2615" s="10" t="n">
        <x:v>61088.75</x:v>
      </x:c>
      <x:c r="G2615" s="10" t="n">
        <x:v>14664.62</x:v>
      </x:c>
      <x:c r="H2615" s="11" t="n">
        <x:v>3</x:v>
      </x:c>
      <x:c r="I2615" s="11" t="str">
        <x:v>Settled</x:v>
      </x:c>
      <x:c r="J2615" s="11" t="n">
        <x:v>3</x:v>
      </x:c>
      <x:c r="K2615" s="11" t="n">
        <x:v>19</x:v>
      </x:c>
      <x:c r="L2615" s="11" t="n">
        <x:v>0</x:v>
      </x:c>
      <x:c r="M2615" s="4" t="str">
        <x:v>2025-05</x:v>
      </x:c>
      <x:c r="N2615" s="4" t="n">
        <x:f>IF(AND(I2615="Settled",ISNUMBER(K2615)),1,0)</x:f>
        <x:v>1</x:v>
      </x:c>
      <x:c r="O2615" s="4" t="n">
        <x:f>IF(N2615=1,IF(K2615&gt;Summary!$B$5,1,0),"")</x:f>
        <x:v>0</x:v>
      </x:c>
      <x:c r="P2615" s="12" t="n">
        <x:f>IF(AND(ISNUMBER(F2615),ISNUMBER(G2615),G2615&gt;0),F2615/G2615,"")</x:f>
        <x:v>4.16572335321338</x:v>
      </x:c>
      <x:c r="Q2615" s="14" t="d">
        <x:v>2025-05-10T00:00:00.000Z</x:v>
      </x:c>
      <x:c r="R2615" t="str">
        <x:v>P00791</x:v>
      </x:c>
      <x:c r="S2615" t="str">
        <x:v>I02614</x:v>
      </x:c>
      <x:c r="T2615" t="str">
        <x:v>R02</x:v>
      </x:c>
      <x:c r="U2615" t="n">
        <x:v>0</x:v>
      </x:c>
      <x:c r="V2615" t="n">
        <x:v>0</x:v>
      </x:c>
    </x:row>
    <x:row r="2616" ht="20" customHeight="1">
      <x:c r="A2616" s="4" t="str">
        <x:v>C02615</x:v>
      </x:c>
      <x:c r="B2616" s="4" t="str">
        <x:v>Property</x:v>
      </x:c>
      <x:c r="C2616" s="4" t="str">
        <x:v>West</x:v>
      </x:c>
      <x:c r="D2616" s="4" t="str">
        <x:v>Water Damage</x:v>
      </x:c>
      <x:c r="E2616" s="4" t="str">
        <x:v>Medium</x:v>
      </x:c>
      <x:c r="F2616" s="10" t="n">
        <x:v>49021.55</x:v>
      </x:c>
      <x:c r="G2616" s="10" t="n">
        <x:v>10387.41</x:v>
      </x:c>
      <x:c r="H2616" s="11" t="n">
        <x:v>8</x:v>
      </x:c>
      <x:c r="I2616" s="11" t="str">
        <x:v>Settled</x:v>
      </x:c>
      <x:c r="J2616" s="11" t="n">
        <x:v>2</x:v>
      </x:c>
      <x:c r="K2616" s="11" t="n">
        <x:v>18</x:v>
      </x:c>
      <x:c r="L2616" s="11" t="n">
        <x:v>0</x:v>
      </x:c>
      <x:c r="M2616" s="4" t="str">
        <x:v>2025-10</x:v>
      </x:c>
      <x:c r="N2616" s="4" t="n">
        <x:f>IF(AND(I2616="Settled",ISNUMBER(K2616)),1,0)</x:f>
        <x:v>1</x:v>
      </x:c>
      <x:c r="O2616" s="4" t="n">
        <x:f>IF(N2616=1,IF(K2616&gt;Summary!$B$5,1,0),"")</x:f>
        <x:v>0</x:v>
      </x:c>
      <x:c r="P2616" s="12" t="n">
        <x:f>IF(AND(ISNUMBER(F2616),ISNUMBER(G2616),G2616&gt;0),F2616/G2616,"")</x:f>
        <x:v>4.719323681264146</x:v>
      </x:c>
      <x:c r="Q2616" s="14" t="d">
        <x:v>2025-10-01T00:00:00.000Z</x:v>
      </x:c>
      <x:c r="R2616" t="str">
        <x:v>P00813</x:v>
      </x:c>
      <x:c r="S2616" t="str">
        <x:v>I02615</x:v>
      </x:c>
      <x:c r="T2616" t="str">
        <x:v>R03</x:v>
      </x:c>
      <x:c r="U2616" t="n">
        <x:v>0</x:v>
      </x:c>
      <x:c r="V2616" t="n">
        <x:v>0</x:v>
      </x:c>
    </x:row>
    <x:row r="2617" ht="20" customHeight="1">
      <x:c r="A2617" s="4" t="str">
        <x:v>C02616</x:v>
      </x:c>
      <x:c r="B2617" s="4" t="str">
        <x:v>Motor</x:v>
      </x:c>
      <x:c r="C2617" s="4" t="str">
        <x:v>North</x:v>
      </x:c>
      <x:c r="D2617" s="4" t="str">
        <x:v>Theft</x:v>
      </x:c>
      <x:c r="E2617" s="4" t="str">
        <x:v>Low</x:v>
      </x:c>
      <x:c r="F2617" s="10" t="n">
        <x:v>45294.03</x:v>
      </x:c>
      <x:c r="G2617" s="10" t="n">
        <x:v>12386.8</x:v>
      </x:c>
      <x:c r="H2617" s="11" t="n">
        <x:v>4</x:v>
      </x:c>
      <x:c r="I2617" s="11" t="str">
        <x:v>Settled</x:v>
      </x:c>
      <x:c r="J2617" s="11" t="n">
        <x:v>4</x:v>
      </x:c>
      <x:c r="K2617" s="11" t="n">
        <x:v>31</x:v>
      </x:c>
      <x:c r="L2617" s="11" t="n">
        <x:v>1</x:v>
      </x:c>
      <x:c r="M2617" s="4" t="str">
        <x:v>2025-12</x:v>
      </x:c>
      <x:c r="N2617" s="4" t="n">
        <x:f>IF(AND(I2617="Settled",ISNUMBER(K2617)),1,0)</x:f>
        <x:v>1</x:v>
      </x:c>
      <x:c r="O2617" s="4" t="n">
        <x:f>IF(N2617=1,IF(K2617&gt;Summary!$B$5,1,0),"")</x:f>
        <x:v>1</x:v>
      </x:c>
      <x:c r="P2617" s="12" t="n">
        <x:f>IF(AND(ISNUMBER(F2617),ISNUMBER(G2617),G2617&gt;0),F2617/G2617,"")</x:f>
        <x:v>3.65663690380082</x:v>
      </x:c>
      <x:c r="Q2617" s="14" t="d">
        <x:v>2025-12-17T00:00:00.000Z</x:v>
      </x:c>
      <x:c r="R2617" t="str">
        <x:v>P00878</x:v>
      </x:c>
      <x:c r="S2617" t="str">
        <x:v>I02616</x:v>
      </x:c>
      <x:c r="T2617" t="str">
        <x:v>R02</x:v>
      </x:c>
      <x:c r="U2617" t="n">
        <x:v>0</x:v>
      </x:c>
      <x:c r="V2617" t="n">
        <x:v>0</x:v>
      </x:c>
    </x:row>
    <x:row r="2618" ht="20" customHeight="1">
      <x:c r="A2618" s="4" t="str">
        <x:v>C02617</x:v>
      </x:c>
      <x:c r="B2618" s="4" t="str">
        <x:v>Motor</x:v>
      </x:c>
      <x:c r="C2618" s="4" t="str">
        <x:v>South</x:v>
      </x:c>
      <x:c r="D2618" s="4" t="str">
        <x:v>Glass Damage</x:v>
      </x:c>
      <x:c r="E2618" s="4" t="str">
        <x:v>High</x:v>
      </x:c>
      <x:c r="F2618" s="10" t="n">
        <x:v>25354.79</x:v>
      </x:c>
      <x:c r="G2618" s="10" t="n">
        <x:v>5640.25</x:v>
      </x:c>
      <x:c r="H2618" s="11" t="n">
        <x:v>4</x:v>
      </x:c>
      <x:c r="I2618" s="11" t="str">
        <x:v>Settled</x:v>
      </x:c>
      <x:c r="J2618" s="11" t="n">
        <x:v>6</x:v>
      </x:c>
      <x:c r="K2618" s="11" t="n">
        <x:v>37</x:v>
      </x:c>
      <x:c r="L2618" s="11" t="n">
        <x:v>1</x:v>
      </x:c>
      <x:c r="M2618" s="4" t="str">
        <x:v>2025-10</x:v>
      </x:c>
      <x:c r="N2618" s="4" t="n">
        <x:f>IF(AND(I2618="Settled",ISNUMBER(K2618)),1,0)</x:f>
        <x:v>1</x:v>
      </x:c>
      <x:c r="O2618" s="4" t="n">
        <x:f>IF(N2618=1,IF(K2618&gt;Summary!$B$5,1,0),"")</x:f>
        <x:v>1</x:v>
      </x:c>
      <x:c r="P2618" s="12" t="n">
        <x:f>IF(AND(ISNUMBER(F2618),ISNUMBER(G2618),G2618&gt;0),F2618/G2618,"")</x:f>
        <x:v>4.4953308807233725</x:v>
      </x:c>
      <x:c r="Q2618" s="14" t="d">
        <x:v>2025-10-08T00:00:00.000Z</x:v>
      </x:c>
      <x:c r="R2618" t="str">
        <x:v>P00466</x:v>
      </x:c>
      <x:c r="S2618" t="str">
        <x:v>I02617</x:v>
      </x:c>
      <x:c r="T2618" t="str">
        <x:v>R01</x:v>
      </x:c>
      <x:c r="U2618" t="n">
        <x:v>0</x:v>
      </x:c>
      <x:c r="V2618" t="n">
        <x:v>0</x:v>
      </x:c>
    </x:row>
    <x:row r="2619" ht="20" customHeight="1">
      <x:c r="A2619" s="4" t="str">
        <x:v>C02618</x:v>
      </x:c>
      <x:c r="B2619" s="4" t="str">
        <x:v>Property</x:v>
      </x:c>
      <x:c r="C2619" s="4" t="str">
        <x:v>South</x:v>
      </x:c>
      <x:c r="D2619" s="4" t="str">
        <x:v>Flood</x:v>
      </x:c>
      <x:c r="E2619" s="4" t="str">
        <x:v>Medium</x:v>
      </x:c>
      <x:c r="F2619" s="10" t="n">
        <x:v>86202.42</x:v>
      </x:c>
      <x:c r="G2619" s="10" t="n">
        <x:v>11564.36</x:v>
      </x:c>
      <x:c r="H2619" s="11" t="n">
        <x:v>10</x:v>
      </x:c>
      <x:c r="I2619" s="11" t="str">
        <x:v>Settled</x:v>
      </x:c>
      <x:c r="J2619" s="11" t="n">
        <x:v>4</x:v>
      </x:c>
      <x:c r="K2619" s="11" t="n">
        <x:v>18</x:v>
      </x:c>
      <x:c r="L2619" s="11" t="n">
        <x:v>0</x:v>
      </x:c>
      <x:c r="M2619" s="4" t="str">
        <x:v>2025-08</x:v>
      </x:c>
      <x:c r="N2619" s="4" t="n">
        <x:f>IF(AND(I2619="Settled",ISNUMBER(K2619)),1,0)</x:f>
        <x:v>1</x:v>
      </x:c>
      <x:c r="O2619" s="4" t="n">
        <x:f>IF(N2619=1,IF(K2619&gt;Summary!$B$5,1,0),"")</x:f>
        <x:v>0</x:v>
      </x:c>
      <x:c r="P2619" s="12" t="n">
        <x:f>IF(AND(ISNUMBER(F2619),ISNUMBER(G2619),G2619&gt;0),F2619/G2619,"")</x:f>
        <x:v>7.454145322352469</x:v>
      </x:c>
      <x:c r="Q2619" s="14" t="d">
        <x:v>2025-08-28T00:00:00.000Z</x:v>
      </x:c>
      <x:c r="R2619" t="str">
        <x:v>P00955</x:v>
      </x:c>
      <x:c r="S2619" t="str">
        <x:v>I02618</x:v>
      </x:c>
      <x:c r="T2619" t="str">
        <x:v>R01</x:v>
      </x:c>
      <x:c r="U2619" t="n">
        <x:v>0</x:v>
      </x:c>
      <x:c r="V2619" t="n">
        <x:v>0</x:v>
      </x:c>
    </x:row>
    <x:row r="2620" ht="20" customHeight="1">
      <x:c r="A2620" s="4" t="str">
        <x:v>C02619</x:v>
      </x:c>
      <x:c r="B2620" s="4" t="str">
        <x:v>Property</x:v>
      </x:c>
      <x:c r="C2620" s="4" t="str">
        <x:v>North</x:v>
      </x:c>
      <x:c r="D2620" s="4" t="str">
        <x:v>Flood</x:v>
      </x:c>
      <x:c r="E2620" s="4" t="str">
        <x:v>Medium</x:v>
      </x:c>
      <x:c r="F2620" s="10"/>
      <x:c r="G2620" s="10" t="n">
        <x:v>8140.29</x:v>
      </x:c>
      <x:c r="H2620" s="11" t="n">
        <x:v>3</x:v>
      </x:c>
      <x:c r="I2620" s="11" t="str">
        <x:v>Rejected</x:v>
      </x:c>
      <x:c r="J2620" s="11" t="n">
        <x:v>2</x:v>
      </x:c>
      <x:c r="K2620" s="11"/>
      <x:c r="L2620" s="11" t="n">
        <x:v>0</x:v>
      </x:c>
      <x:c r="M2620" s="4" t="str">
        <x:v>2025-03</x:v>
      </x:c>
      <x:c r="N2620" s="4" t="n">
        <x:f>IF(AND(I2620="Settled",ISNUMBER(K2620)),1,0)</x:f>
        <x:v>0</x:v>
      </x:c>
      <x:c r="O2620" s="4" t="str">
        <x:f>IF(N2620=1,IF(K2620&gt;Summary!$B$5,1,0),"")</x:f>
      </x:c>
      <x:c r="P2620" s="12" t="str">
        <x:f>IF(AND(ISNUMBER(F2620),ISNUMBER(G2620),G2620&gt;0),F2620/G2620,"")</x:f>
      </x:c>
      <x:c r="Q2620" s="14" t="d">
        <x:v>2025-03-11T00:00:00.000Z</x:v>
      </x:c>
      <x:c r="R2620" t="str">
        <x:v>P01538</x:v>
      </x:c>
      <x:c r="S2620" t="str">
        <x:v>I02619</x:v>
      </x:c>
      <x:c r="T2620" t="str">
        <x:v>R02</x:v>
      </x:c>
      <x:c r="U2620" t="n">
        <x:v>0</x:v>
      </x:c>
      <x:c r="V2620" t="n">
        <x:v>1</x:v>
      </x:c>
    </x:row>
    <x:row r="2621" ht="20" customHeight="1">
      <x:c r="A2621" s="4" t="str">
        <x:v>C02620</x:v>
      </x:c>
      <x:c r="B2621" s="4" t="str">
        <x:v>Property</x:v>
      </x:c>
      <x:c r="C2621" s="4" t="str">
        <x:v>South</x:v>
      </x:c>
      <x:c r="D2621" s="4" t="str">
        <x:v>Unknown</x:v>
      </x:c>
      <x:c r="E2621" s="4" t="str">
        <x:v>High</x:v>
      </x:c>
      <x:c r="F2621" s="10" t="n">
        <x:v>101719.46</x:v>
      </x:c>
      <x:c r="G2621" s="10" t="n">
        <x:v>9558.21</x:v>
      </x:c>
      <x:c r="H2621" s="11" t="n">
        <x:v>8</x:v>
      </x:c>
      <x:c r="I2621" s="11" t="str">
        <x:v>Settled</x:v>
      </x:c>
      <x:c r="J2621" s="11" t="n">
        <x:v>2</x:v>
      </x:c>
      <x:c r="K2621" s="11" t="n">
        <x:v>23</x:v>
      </x:c>
      <x:c r="L2621" s="11" t="n">
        <x:v>0</x:v>
      </x:c>
      <x:c r="M2621" s="4" t="str">
        <x:v>2025-12</x:v>
      </x:c>
      <x:c r="N2621" s="4" t="n">
        <x:f>IF(AND(I2621="Settled",ISNUMBER(K2621)),1,0)</x:f>
        <x:v>1</x:v>
      </x:c>
      <x:c r="O2621" s="4" t="n">
        <x:f>IF(N2621=1,IF(K2621&gt;Summary!$B$5,1,0),"")</x:f>
        <x:v>0</x:v>
      </x:c>
      <x:c r="P2621" s="12" t="n">
        <x:f>IF(AND(ISNUMBER(F2621),ISNUMBER(G2621),G2621&gt;0),F2621/G2621,"")</x:f>
        <x:v>10.642103490088626</x:v>
      </x:c>
      <x:c r="Q2621" s="14" t="d">
        <x:v>2025-12-07T00:00:00.000Z</x:v>
      </x:c>
      <x:c r="R2621" t="str">
        <x:v>P00613</x:v>
      </x:c>
      <x:c r="S2621" t="str">
        <x:v>I02620</x:v>
      </x:c>
      <x:c r="T2621" t="str">
        <x:v>R01</x:v>
      </x:c>
      <x:c r="U2621" t="n">
        <x:v>0</x:v>
      </x:c>
      <x:c r="V2621" t="n">
        <x:v>0</x:v>
      </x:c>
    </x:row>
    <x:row r="2622" ht="20" customHeight="1">
      <x:c r="A2622" s="4" t="str">
        <x:v>C02621</x:v>
      </x:c>
      <x:c r="B2622" s="4" t="str">
        <x:v>Motor</x:v>
      </x:c>
      <x:c r="C2622" s="4" t="str">
        <x:v>East</x:v>
      </x:c>
      <x:c r="D2622" s="4" t="str">
        <x:v>Glass Damage</x:v>
      </x:c>
      <x:c r="E2622" s="4" t="str">
        <x:v>Medium</x:v>
      </x:c>
      <x:c r="F2622" s="10" t="n">
        <x:v>12870.49</x:v>
      </x:c>
      <x:c r="G2622" s="10" t="n">
        <x:v>14074.9</x:v>
      </x:c>
      <x:c r="H2622" s="11" t="n">
        <x:v>9</x:v>
      </x:c>
      <x:c r="I2622" s="11" t="str">
        <x:v>Rejected</x:v>
      </x:c>
      <x:c r="J2622" s="11" t="n">
        <x:v>4</x:v>
      </x:c>
      <x:c r="K2622" s="11"/>
      <x:c r="L2622" s="11" t="n">
        <x:v>0</x:v>
      </x:c>
      <x:c r="M2622" s="4" t="str">
        <x:v>2025-06</x:v>
      </x:c>
      <x:c r="N2622" s="4" t="n">
        <x:f>IF(AND(I2622="Settled",ISNUMBER(K2622)),1,0)</x:f>
        <x:v>0</x:v>
      </x:c>
      <x:c r="O2622" s="4" t="str">
        <x:f>IF(N2622=1,IF(K2622&gt;Summary!$B$5,1,0),"")</x:f>
      </x:c>
      <x:c r="P2622" s="12" t="n">
        <x:f>IF(AND(ISNUMBER(F2622),ISNUMBER(G2622),G2622&gt;0),F2622/G2622,"")</x:f>
        <x:v>0.9144285216946479</x:v>
      </x:c>
      <x:c r="Q2622" s="14" t="d">
        <x:v>2025-06-05T00:00:00.000Z</x:v>
      </x:c>
      <x:c r="R2622" t="str">
        <x:v>P01237</x:v>
      </x:c>
      <x:c r="S2622" t="str">
        <x:v>I02621</x:v>
      </x:c>
      <x:c r="T2622" t="str">
        <x:v>R04</x:v>
      </x:c>
      <x:c r="U2622" t="n">
        <x:v>0</x:v>
      </x:c>
      <x:c r="V2622" t="n">
        <x:v>0</x:v>
      </x:c>
    </x:row>
    <x:row r="2623" ht="20" customHeight="1">
      <x:c r="A2623" s="4" t="str">
        <x:v>C02622</x:v>
      </x:c>
      <x:c r="B2623" s="4" t="str">
        <x:v>Motor</x:v>
      </x:c>
      <x:c r="C2623" s="4" t="str">
        <x:v>East</x:v>
      </x:c>
      <x:c r="D2623" s="4" t="str">
        <x:v>Collision</x:v>
      </x:c>
      <x:c r="E2623" s="4" t="str">
        <x:v>Unknown</x:v>
      </x:c>
      <x:c r="F2623" s="10" t="n">
        <x:v>15659.09</x:v>
      </x:c>
      <x:c r="G2623" s="10" t="n">
        <x:v>14157.69</x:v>
      </x:c>
      <x:c r="H2623" s="11" t="n">
        <x:v>5</x:v>
      </x:c>
      <x:c r="I2623" s="11" t="str">
        <x:v>Pending</x:v>
      </x:c>
      <x:c r="J2623" s="11" t="n">
        <x:v>4</x:v>
      </x:c>
      <x:c r="K2623" s="11"/>
      <x:c r="L2623" s="11" t="n">
        <x:v>0</x:v>
      </x:c>
      <x:c r="M2623" s="4" t="str">
        <x:v>2025-08</x:v>
      </x:c>
      <x:c r="N2623" s="4" t="n">
        <x:f>IF(AND(I2623="Settled",ISNUMBER(K2623)),1,0)</x:f>
        <x:v>0</x:v>
      </x:c>
      <x:c r="O2623" s="4" t="str">
        <x:f>IF(N2623=1,IF(K2623&gt;Summary!$B$5,1,0),"")</x:f>
      </x:c>
      <x:c r="P2623" s="12" t="n">
        <x:f>IF(AND(ISNUMBER(F2623),ISNUMBER(G2623),G2623&gt;0),F2623/G2623,"")</x:f>
        <x:v>1.106048373710683</x:v>
      </x:c>
      <x:c r="Q2623" s="14" t="d">
        <x:v>2025-08-16T00:00:00.000Z</x:v>
      </x:c>
      <x:c r="R2623" t="str">
        <x:v>P01239</x:v>
      </x:c>
      <x:c r="S2623" t="str">
        <x:v>I02622</x:v>
      </x:c>
      <x:c r="T2623" t="str">
        <x:v>R04</x:v>
      </x:c>
      <x:c r="U2623" t="n">
        <x:v>0</x:v>
      </x:c>
      <x:c r="V2623" t="n">
        <x:v>0</x:v>
      </x:c>
    </x:row>
    <x:row r="2624" ht="20" customHeight="1">
      <x:c r="A2624" s="4" t="str">
        <x:v>C02623</x:v>
      </x:c>
      <x:c r="B2624" s="4" t="str">
        <x:v>Motor</x:v>
      </x:c>
      <x:c r="C2624" s="4" t="str">
        <x:v>South</x:v>
      </x:c>
      <x:c r="D2624" s="4" t="str">
        <x:v>Collision</x:v>
      </x:c>
      <x:c r="E2624" s="4" t="str">
        <x:v>Low</x:v>
      </x:c>
      <x:c r="F2624" s="10" t="n">
        <x:v>12837.58</x:v>
      </x:c>
      <x:c r="G2624" s="10" t="n">
        <x:v>12099.63</x:v>
      </x:c>
      <x:c r="H2624" s="11" t="n">
        <x:v>4</x:v>
      </x:c>
      <x:c r="I2624" s="11" t="str">
        <x:v>Pending</x:v>
      </x:c>
      <x:c r="J2624" s="11" t="n">
        <x:v>2</x:v>
      </x:c>
      <x:c r="K2624" s="11"/>
      <x:c r="L2624" s="11" t="n">
        <x:v>0</x:v>
      </x:c>
      <x:c r="M2624" s="4" t="str">
        <x:v>2025-08</x:v>
      </x:c>
      <x:c r="N2624" s="4" t="n">
        <x:f>IF(AND(I2624="Settled",ISNUMBER(K2624)),1,0)</x:f>
        <x:v>0</x:v>
      </x:c>
      <x:c r="O2624" s="4" t="str">
        <x:f>IF(N2624=1,IF(K2624&gt;Summary!$B$5,1,0),"")</x:f>
      </x:c>
      <x:c r="P2624" s="12" t="n">
        <x:f>IF(AND(ISNUMBER(F2624),ISNUMBER(G2624),G2624&gt;0),F2624/G2624,"")</x:f>
        <x:v>1.0609894682729968</x:v>
      </x:c>
      <x:c r="Q2624" s="14" t="d">
        <x:v>2025-08-12T00:00:00.000Z</x:v>
      </x:c>
      <x:c r="R2624" t="str">
        <x:v>P01362</x:v>
      </x:c>
      <x:c r="S2624" t="str">
        <x:v>I02623</x:v>
      </x:c>
      <x:c r="T2624" t="str">
        <x:v>R01</x:v>
      </x:c>
      <x:c r="U2624" t="n">
        <x:v>0</x:v>
      </x:c>
      <x:c r="V2624" t="n">
        <x:v>0</x:v>
      </x:c>
    </x:row>
    <x:row r="2625" ht="20" customHeight="1">
      <x:c r="A2625" s="4" t="str">
        <x:v>C02624</x:v>
      </x:c>
      <x:c r="B2625" s="4" t="str">
        <x:v>Motor</x:v>
      </x:c>
      <x:c r="C2625" s="4" t="str">
        <x:v>South</x:v>
      </x:c>
      <x:c r="D2625" s="4" t="str">
        <x:v>Collision</x:v>
      </x:c>
      <x:c r="E2625" s="4" t="str">
        <x:v>Low</x:v>
      </x:c>
      <x:c r="F2625" s="10" t="n">
        <x:v>6574.76</x:v>
      </x:c>
      <x:c r="G2625" s="10" t="n">
        <x:v>11764.76</x:v>
      </x:c>
      <x:c r="H2625" s="11" t="n">
        <x:v>1</x:v>
      </x:c>
      <x:c r="I2625" s="11" t="str">
        <x:v>Settled</x:v>
      </x:c>
      <x:c r="J2625" s="11" t="n">
        <x:v>4</x:v>
      </x:c>
      <x:c r="K2625" s="11" t="n">
        <x:v>17</x:v>
      </x:c>
      <x:c r="L2625" s="11" t="n">
        <x:v>0</x:v>
      </x:c>
      <x:c r="M2625" s="4" t="str">
        <x:v>2025-03</x:v>
      </x:c>
      <x:c r="N2625" s="4" t="n">
        <x:f>IF(AND(I2625="Settled",ISNUMBER(K2625)),1,0)</x:f>
        <x:v>1</x:v>
      </x:c>
      <x:c r="O2625" s="4" t="n">
        <x:f>IF(N2625=1,IF(K2625&gt;Summary!$B$5,1,0),"")</x:f>
        <x:v>0</x:v>
      </x:c>
      <x:c r="P2625" s="12" t="n">
        <x:f>IF(AND(ISNUMBER(F2625),ISNUMBER(G2625),G2625&gt;0),F2625/G2625,"")</x:f>
        <x:v>0.5588520292806654</x:v>
      </x:c>
      <x:c r="Q2625" s="14" t="d">
        <x:v>2025-03-31T00:00:00.000Z</x:v>
      </x:c>
      <x:c r="R2625" t="str">
        <x:v>P01158</x:v>
      </x:c>
      <x:c r="S2625" t="str">
        <x:v>I02624</x:v>
      </x:c>
      <x:c r="T2625" t="str">
        <x:v>R01</x:v>
      </x:c>
      <x:c r="U2625" t="n">
        <x:v>0</x:v>
      </x:c>
      <x:c r="V2625" t="n">
        <x:v>0</x:v>
      </x:c>
    </x:row>
    <x:row r="2626" ht="20" customHeight="1">
      <x:c r="A2626" s="4" t="str">
        <x:v>C02625</x:v>
      </x:c>
      <x:c r="B2626" s="4" t="str">
        <x:v>Motor</x:v>
      </x:c>
      <x:c r="C2626" s="4" t="str">
        <x:v>West</x:v>
      </x:c>
      <x:c r="D2626" s="4" t="str">
        <x:v>Collision</x:v>
      </x:c>
      <x:c r="E2626" s="4" t="str">
        <x:v>Low</x:v>
      </x:c>
      <x:c r="F2626" s="10" t="n">
        <x:v>14041.65</x:v>
      </x:c>
      <x:c r="G2626" s="10" t="n">
        <x:v>17875.97</x:v>
      </x:c>
      <x:c r="H2626" s="11" t="n">
        <x:v>10</x:v>
      </x:c>
      <x:c r="I2626" s="11" t="str">
        <x:v>Pending</x:v>
      </x:c>
      <x:c r="J2626" s="11" t="n">
        <x:v>2</x:v>
      </x:c>
      <x:c r="K2626" s="11"/>
      <x:c r="L2626" s="11" t="n">
        <x:v>0</x:v>
      </x:c>
      <x:c r="M2626" s="4" t="str">
        <x:v>2025-08</x:v>
      </x:c>
      <x:c r="N2626" s="4" t="n">
        <x:f>IF(AND(I2626="Settled",ISNUMBER(K2626)),1,0)</x:f>
        <x:v>0</x:v>
      </x:c>
      <x:c r="O2626" s="4" t="str">
        <x:f>IF(N2626=1,IF(K2626&gt;Summary!$B$5,1,0),"")</x:f>
      </x:c>
      <x:c r="P2626" s="12" t="n">
        <x:f>IF(AND(ISNUMBER(F2626),ISNUMBER(G2626),G2626&gt;0),F2626/G2626,"")</x:f>
        <x:v>0.7855042271831961</x:v>
      </x:c>
      <x:c r="Q2626" s="14" t="d">
        <x:v>2025-08-09T00:00:00.000Z</x:v>
      </x:c>
      <x:c r="R2626" t="str">
        <x:v>P01475</x:v>
      </x:c>
      <x:c r="S2626" t="str">
        <x:v>I02625</x:v>
      </x:c>
      <x:c r="T2626" t="str">
        <x:v>R03</x:v>
      </x:c>
      <x:c r="U2626" t="n">
        <x:v>0</x:v>
      </x:c>
      <x:c r="V2626" t="n">
        <x:v>0</x:v>
      </x:c>
    </x:row>
    <x:row r="2627" ht="20" customHeight="1">
      <x:c r="A2627" s="4" t="str">
        <x:v>C02626</x:v>
      </x:c>
      <x:c r="B2627" s="4" t="str">
        <x:v>Property</x:v>
      </x:c>
      <x:c r="C2627" s="4" t="str">
        <x:v>South</x:v>
      </x:c>
      <x:c r="D2627" s="4" t="str">
        <x:v>Fire</x:v>
      </x:c>
      <x:c r="E2627" s="4" t="str">
        <x:v>Low</x:v>
      </x:c>
      <x:c r="F2627" s="10" t="n">
        <x:v>152358.54</x:v>
      </x:c>
      <x:c r="G2627" s="10" t="n">
        <x:v>15929.37</x:v>
      </x:c>
      <x:c r="H2627" s="11" t="n">
        <x:v>5</x:v>
      </x:c>
      <x:c r="I2627" s="11" t="str">
        <x:v>Settled</x:v>
      </x:c>
      <x:c r="J2627" s="11" t="n">
        <x:v>5</x:v>
      </x:c>
      <x:c r="K2627" s="11" t="n">
        <x:v>30</x:v>
      </x:c>
      <x:c r="L2627" s="11" t="n">
        <x:v>1</x:v>
      </x:c>
      <x:c r="M2627" s="4" t="str">
        <x:v>2025-05</x:v>
      </x:c>
      <x:c r="N2627" s="4" t="n">
        <x:f>IF(AND(I2627="Settled",ISNUMBER(K2627)),1,0)</x:f>
        <x:v>1</x:v>
      </x:c>
      <x:c r="O2627" s="4" t="n">
        <x:f>IF(N2627=1,IF(K2627&gt;Summary!$B$5,1,0),"")</x:f>
        <x:v>0</x:v>
      </x:c>
      <x:c r="P2627" s="12" t="n">
        <x:f>IF(AND(ISNUMBER(F2627),ISNUMBER(G2627),G2627&gt;0),F2627/G2627,"")</x:f>
        <x:v>9.564630616276727</x:v>
      </x:c>
      <x:c r="Q2627" s="14" t="d">
        <x:v>2025-05-23T00:00:00.000Z</x:v>
      </x:c>
      <x:c r="R2627" t="str">
        <x:v>P01143</x:v>
      </x:c>
      <x:c r="S2627" t="str">
        <x:v>I02626</x:v>
      </x:c>
      <x:c r="T2627" t="str">
        <x:v>R01</x:v>
      </x:c>
      <x:c r="U2627" t="n">
        <x:v>0</x:v>
      </x:c>
      <x:c r="V2627" t="n">
        <x:v>0</x:v>
      </x:c>
    </x:row>
    <x:row r="2628" ht="20" customHeight="1">
      <x:c r="A2628" s="4" t="str">
        <x:v>C02627</x:v>
      </x:c>
      <x:c r="B2628" s="4" t="str">
        <x:v>Motor</x:v>
      </x:c>
      <x:c r="C2628" s="4" t="str">
        <x:v>Central</x:v>
      </x:c>
      <x:c r="D2628" s="4" t="str">
        <x:v>Collision</x:v>
      </x:c>
      <x:c r="E2628" s="4" t="str">
        <x:v>Medium</x:v>
      </x:c>
      <x:c r="F2628" s="10" t="n">
        <x:v>23959.21</x:v>
      </x:c>
      <x:c r="G2628" s="10" t="n">
        <x:v>11890.33</x:v>
      </x:c>
      <x:c r="H2628" s="11" t="n">
        <x:v>6</x:v>
      </x:c>
      <x:c r="I2628" s="11" t="str">
        <x:v>Settled</x:v>
      </x:c>
      <x:c r="J2628" s="11" t="n">
        <x:v>4</x:v>
      </x:c>
      <x:c r="K2628" s="11" t="n">
        <x:v>18</x:v>
      </x:c>
      <x:c r="L2628" s="11" t="n">
        <x:v>0</x:v>
      </x:c>
      <x:c r="M2628" s="4" t="str">
        <x:v>2025-05</x:v>
      </x:c>
      <x:c r="N2628" s="4" t="n">
        <x:f>IF(AND(I2628="Settled",ISNUMBER(K2628)),1,0)</x:f>
        <x:v>1</x:v>
      </x:c>
      <x:c r="O2628" s="4" t="n">
        <x:f>IF(N2628=1,IF(K2628&gt;Summary!$B$5,1,0),"")</x:f>
        <x:v>0</x:v>
      </x:c>
      <x:c r="P2628" s="12" t="n">
        <x:f>IF(AND(ISNUMBER(F2628),ISNUMBER(G2628),G2628&gt;0),F2628/G2628,"")</x:f>
        <x:v>2.015016404086346</x:v>
      </x:c>
      <x:c r="Q2628" s="14" t="d">
        <x:v>2025-05-08T00:00:00.000Z</x:v>
      </x:c>
      <x:c r="R2628" t="str">
        <x:v>P01562</x:v>
      </x:c>
      <x:c r="S2628" t="str">
        <x:v>I02627</x:v>
      </x:c>
      <x:c r="T2628" t="str">
        <x:v>R05</x:v>
      </x:c>
      <x:c r="U2628" t="n">
        <x:v>0</x:v>
      </x:c>
      <x:c r="V2628" t="n">
        <x:v>0</x:v>
      </x:c>
    </x:row>
    <x:row r="2629" ht="20" customHeight="1">
      <x:c r="A2629" s="4" t="str">
        <x:v>C02628</x:v>
      </x:c>
      <x:c r="B2629" s="4" t="str">
        <x:v>Motor</x:v>
      </x:c>
      <x:c r="C2629" s="4" t="str">
        <x:v>North</x:v>
      </x:c>
      <x:c r="D2629" s="4" t="str">
        <x:v>Collision</x:v>
      </x:c>
      <x:c r="E2629" s="4" t="str">
        <x:v>Low</x:v>
      </x:c>
      <x:c r="F2629" s="10" t="n">
        <x:v>29024.98</x:v>
      </x:c>
      <x:c r="G2629" s="10" t="n">
        <x:v>12026.76</x:v>
      </x:c>
      <x:c r="H2629" s="11" t="n">
        <x:v>8</x:v>
      </x:c>
      <x:c r="I2629" s="11" t="str">
        <x:v>Pending</x:v>
      </x:c>
      <x:c r="J2629" s="11" t="n">
        <x:v>3</x:v>
      </x:c>
      <x:c r="K2629" s="11"/>
      <x:c r="L2629" s="11" t="n">
        <x:v>0</x:v>
      </x:c>
      <x:c r="M2629" s="4" t="str">
        <x:v>2025-11</x:v>
      </x:c>
      <x:c r="N2629" s="4" t="n">
        <x:f>IF(AND(I2629="Settled",ISNUMBER(K2629)),1,0)</x:f>
        <x:v>0</x:v>
      </x:c>
      <x:c r="O2629" s="4" t="str">
        <x:f>IF(N2629=1,IF(K2629&gt;Summary!$B$5,1,0),"")</x:f>
      </x:c>
      <x:c r="P2629" s="12" t="n">
        <x:f>IF(AND(ISNUMBER(F2629),ISNUMBER(G2629),G2629&gt;0),F2629/G2629,"")</x:f>
        <x:v>2.413366525980397</x:v>
      </x:c>
      <x:c r="Q2629" s="14" t="d">
        <x:v>2025-11-10T00:00:00.000Z</x:v>
      </x:c>
      <x:c r="R2629" t="str">
        <x:v>P01145</x:v>
      </x:c>
      <x:c r="S2629" t="str">
        <x:v>I02628</x:v>
      </x:c>
      <x:c r="T2629" t="str">
        <x:v>R02</x:v>
      </x:c>
      <x:c r="U2629" t="n">
        <x:v>0</x:v>
      </x:c>
      <x:c r="V2629" t="n">
        <x:v>0</x:v>
      </x:c>
    </x:row>
    <x:row r="2630" ht="20" customHeight="1">
      <x:c r="A2630" s="4" t="str">
        <x:v>C02629</x:v>
      </x:c>
      <x:c r="B2630" s="4" t="str">
        <x:v>Motor</x:v>
      </x:c>
      <x:c r="C2630" s="4" t="str">
        <x:v>West</x:v>
      </x:c>
      <x:c r="D2630" s="4" t="str">
        <x:v>Glass Damage</x:v>
      </x:c>
      <x:c r="E2630" s="4" t="str">
        <x:v>Low</x:v>
      </x:c>
      <x:c r="F2630" s="10" t="n">
        <x:v>23617.28</x:v>
      </x:c>
      <x:c r="G2630" s="10" t="n">
        <x:v>15738.21</x:v>
      </x:c>
      <x:c r="H2630" s="11" t="n">
        <x:v>4</x:v>
      </x:c>
      <x:c r="I2630" s="11" t="str">
        <x:v>Settled</x:v>
      </x:c>
      <x:c r="J2630" s="11" t="n">
        <x:v>3</x:v>
      </x:c>
      <x:c r="K2630" s="11" t="n">
        <x:v>14</x:v>
      </x:c>
      <x:c r="L2630" s="11" t="n">
        <x:v>0</x:v>
      </x:c>
      <x:c r="M2630" s="4" t="str">
        <x:v>2025-09</x:v>
      </x:c>
      <x:c r="N2630" s="4" t="n">
        <x:f>IF(AND(I2630="Settled",ISNUMBER(K2630)),1,0)</x:f>
        <x:v>1</x:v>
      </x:c>
      <x:c r="O2630" s="4" t="n">
        <x:f>IF(N2630=1,IF(K2630&gt;Summary!$B$5,1,0),"")</x:f>
        <x:v>0</x:v>
      </x:c>
      <x:c r="P2630" s="12" t="n">
        <x:f>IF(AND(ISNUMBER(F2630),ISNUMBER(G2630),G2630&gt;0),F2630/G2630,"")</x:f>
        <x:v>1.500633172387457</x:v>
      </x:c>
      <x:c r="Q2630" s="14" t="d">
        <x:v>2025-09-21T00:00:00.000Z</x:v>
      </x:c>
      <x:c r="R2630" t="str">
        <x:v>P01340</x:v>
      </x:c>
      <x:c r="S2630" t="str">
        <x:v>I02629</x:v>
      </x:c>
      <x:c r="T2630" t="str">
        <x:v>R03</x:v>
      </x:c>
      <x:c r="U2630" t="n">
        <x:v>0</x:v>
      </x:c>
      <x:c r="V2630" t="n">
        <x:v>0</x:v>
      </x:c>
    </x:row>
    <x:row r="2631" ht="20" customHeight="1">
      <x:c r="A2631" s="4" t="str">
        <x:v>C02630</x:v>
      </x:c>
      <x:c r="B2631" s="4" t="str">
        <x:v>Motor</x:v>
      </x:c>
      <x:c r="C2631" s="4" t="str">
        <x:v>South</x:v>
      </x:c>
      <x:c r="D2631" s="4" t="str">
        <x:v>Collision</x:v>
      </x:c>
      <x:c r="E2631" s="4" t="str">
        <x:v>Medium</x:v>
      </x:c>
      <x:c r="F2631" s="10" t="n">
        <x:v>102325.91</x:v>
      </x:c>
      <x:c r="G2631" s="10" t="n">
        <x:v>6035.33</x:v>
      </x:c>
      <x:c r="H2631" s="11" t="n">
        <x:v>8</x:v>
      </x:c>
      <x:c r="I2631" s="11" t="str">
        <x:v>Pending</x:v>
      </x:c>
      <x:c r="J2631" s="11" t="n">
        <x:v>4</x:v>
      </x:c>
      <x:c r="K2631" s="11"/>
      <x:c r="L2631" s="11" t="n">
        <x:v>0</x:v>
      </x:c>
      <x:c r="M2631" s="4" t="str">
        <x:v>2025-06</x:v>
      </x:c>
      <x:c r="N2631" s="4" t="n">
        <x:f>IF(AND(I2631="Settled",ISNUMBER(K2631)),1,0)</x:f>
        <x:v>0</x:v>
      </x:c>
      <x:c r="O2631" s="4" t="str">
        <x:f>IF(N2631=1,IF(K2631&gt;Summary!$B$5,1,0),"")</x:f>
      </x:c>
      <x:c r="P2631" s="12" t="n">
        <x:f>IF(AND(ISNUMBER(F2631),ISNUMBER(G2631),G2631&gt;0),F2631/G2631,"")</x:f>
        <x:v>16.954484676065768</x:v>
      </x:c>
      <x:c r="Q2631" s="14" t="d">
        <x:v>2025-06-28T00:00:00.000Z</x:v>
      </x:c>
      <x:c r="R2631" t="str">
        <x:v>P01425</x:v>
      </x:c>
      <x:c r="S2631" t="str">
        <x:v>I02630</x:v>
      </x:c>
      <x:c r="T2631" t="str">
        <x:v>R01</x:v>
      </x:c>
      <x:c r="U2631" t="n">
        <x:v>0</x:v>
      </x:c>
      <x:c r="V2631" t="n">
        <x:v>0</x:v>
      </x:c>
    </x:row>
    <x:row r="2632" ht="20" customHeight="1">
      <x:c r="A2632" s="4" t="str">
        <x:v>C02631</x:v>
      </x:c>
      <x:c r="B2632" s="4" t="str">
        <x:v>Property</x:v>
      </x:c>
      <x:c r="C2632" s="4" t="str">
        <x:v>North</x:v>
      </x:c>
      <x:c r="D2632" s="4" t="str">
        <x:v>Water Damage</x:v>
      </x:c>
      <x:c r="E2632" s="4" t="str">
        <x:v>Unknown</x:v>
      </x:c>
      <x:c r="F2632" s="10" t="n">
        <x:v>25461.64</x:v>
      </x:c>
      <x:c r="G2632" s="10" t="n">
        <x:v>8261.64</x:v>
      </x:c>
      <x:c r="H2632" s="11" t="n">
        <x:v>2</x:v>
      </x:c>
      <x:c r="I2632" s="11" t="str">
        <x:v>Settled</x:v>
      </x:c>
      <x:c r="J2632" s="11" t="n">
        <x:v>3</x:v>
      </x:c>
      <x:c r="K2632" s="11" t="n">
        <x:v>16</x:v>
      </x:c>
      <x:c r="L2632" s="11" t="n">
        <x:v>0</x:v>
      </x:c>
      <x:c r="M2632" s="4" t="str">
        <x:v>2025-01</x:v>
      </x:c>
      <x:c r="N2632" s="4" t="n">
        <x:f>IF(AND(I2632="Settled",ISNUMBER(K2632)),1,0)</x:f>
        <x:v>1</x:v>
      </x:c>
      <x:c r="O2632" s="4" t="n">
        <x:f>IF(N2632=1,IF(K2632&gt;Summary!$B$5,1,0),"")</x:f>
        <x:v>0</x:v>
      </x:c>
      <x:c r="P2632" s="12" t="n">
        <x:f>IF(AND(ISNUMBER(F2632),ISNUMBER(G2632),G2632&gt;0),F2632/G2632,"")</x:f>
        <x:v>3.081911097554481</x:v>
      </x:c>
      <x:c r="Q2632" s="14" t="d">
        <x:v>2025-01-07T00:00:00.000Z</x:v>
      </x:c>
      <x:c r="R2632" t="str">
        <x:v>P01574</x:v>
      </x:c>
      <x:c r="S2632" t="str">
        <x:v>I02631</x:v>
      </x:c>
      <x:c r="T2632" t="str">
        <x:v>R02</x:v>
      </x:c>
      <x:c r="U2632" t="n">
        <x:v>0</x:v>
      </x:c>
      <x:c r="V2632" t="n">
        <x:v>0</x:v>
      </x:c>
    </x:row>
    <x:row r="2633" ht="20" customHeight="1">
      <x:c r="A2633" s="4" t="str">
        <x:v>C02632</x:v>
      </x:c>
      <x:c r="B2633" s="4" t="str">
        <x:v>Motor</x:v>
      </x:c>
      <x:c r="C2633" s="4" t="str">
        <x:v>South</x:v>
      </x:c>
      <x:c r="D2633" s="4" t="str">
        <x:v>Glass Damage</x:v>
      </x:c>
      <x:c r="E2633" s="4" t="str">
        <x:v>Medium</x:v>
      </x:c>
      <x:c r="F2633" s="10" t="n">
        <x:v>18440.73</x:v>
      </x:c>
      <x:c r="G2633" s="10" t="n">
        <x:v>12055.69</x:v>
      </x:c>
      <x:c r="H2633" s="11" t="n">
        <x:v>2</x:v>
      </x:c>
      <x:c r="I2633" s="11" t="str">
        <x:v>Settled</x:v>
      </x:c>
      <x:c r="J2633" s="11" t="n">
        <x:v>4</x:v>
      </x:c>
      <x:c r="K2633" s="11" t="n">
        <x:v>17</x:v>
      </x:c>
      <x:c r="L2633" s="11" t="n">
        <x:v>0</x:v>
      </x:c>
      <x:c r="M2633" s="4" t="str">
        <x:v>2025-09</x:v>
      </x:c>
      <x:c r="N2633" s="4" t="n">
        <x:f>IF(AND(I2633="Settled",ISNUMBER(K2633)),1,0)</x:f>
        <x:v>1</x:v>
      </x:c>
      <x:c r="O2633" s="4" t="n">
        <x:f>IF(N2633=1,IF(K2633&gt;Summary!$B$5,1,0),"")</x:f>
        <x:v>0</x:v>
      </x:c>
      <x:c r="P2633" s="12" t="n">
        <x:f>IF(AND(ISNUMBER(F2633),ISNUMBER(G2633),G2633&gt;0),F2633/G2633,"")</x:f>
        <x:v>1.5296287479190323</x:v>
      </x:c>
      <x:c r="Q2633" s="14" t="d">
        <x:v>2025-09-16T00:00:00.000Z</x:v>
      </x:c>
      <x:c r="R2633" t="str">
        <x:v>P00953</x:v>
      </x:c>
      <x:c r="S2633" t="str">
        <x:v>I02632</x:v>
      </x:c>
      <x:c r="T2633" t="str">
        <x:v>R01</x:v>
      </x:c>
      <x:c r="U2633" t="n">
        <x:v>0</x:v>
      </x:c>
      <x:c r="V2633" t="n">
        <x:v>0</x:v>
      </x:c>
    </x:row>
    <x:row r="2634" ht="20" customHeight="1">
      <x:c r="A2634" s="4" t="str">
        <x:v>C02633</x:v>
      </x:c>
      <x:c r="B2634" s="4" t="str">
        <x:v>Motor</x:v>
      </x:c>
      <x:c r="C2634" s="4" t="str">
        <x:v>West</x:v>
      </x:c>
      <x:c r="D2634" s="4" t="str">
        <x:v>Theft</x:v>
      </x:c>
      <x:c r="E2634" s="4" t="str">
        <x:v>Medium</x:v>
      </x:c>
      <x:c r="F2634" s="10" t="n">
        <x:v>34653.37</x:v>
      </x:c>
      <x:c r="G2634" s="10" t="n">
        <x:v>13668.82</x:v>
      </x:c>
      <x:c r="H2634" s="11" t="n">
        <x:v>6</x:v>
      </x:c>
      <x:c r="I2634" s="11" t="str">
        <x:v>Settled</x:v>
      </x:c>
      <x:c r="J2634" s="11" t="n">
        <x:v>6</x:v>
      </x:c>
      <x:c r="K2634" s="11" t="n">
        <x:v>34</x:v>
      </x:c>
      <x:c r="L2634" s="11" t="n">
        <x:v>1</x:v>
      </x:c>
      <x:c r="M2634" s="4" t="str">
        <x:v>2025-09</x:v>
      </x:c>
      <x:c r="N2634" s="4" t="n">
        <x:f>IF(AND(I2634="Settled",ISNUMBER(K2634)),1,0)</x:f>
        <x:v>1</x:v>
      </x:c>
      <x:c r="O2634" s="4" t="n">
        <x:f>IF(N2634=1,IF(K2634&gt;Summary!$B$5,1,0),"")</x:f>
        <x:v>1</x:v>
      </x:c>
      <x:c r="P2634" s="12" t="n">
        <x:f>IF(AND(ISNUMBER(F2634),ISNUMBER(G2634),G2634&gt;0),F2634/G2634,"")</x:f>
        <x:v>2.5352129883925607</x:v>
      </x:c>
      <x:c r="Q2634" s="14" t="d">
        <x:v>2025-09-27T00:00:00.000Z</x:v>
      </x:c>
      <x:c r="R2634" t="str">
        <x:v>P01137</x:v>
      </x:c>
      <x:c r="S2634" t="str">
        <x:v>I02633</x:v>
      </x:c>
      <x:c r="T2634" t="str">
        <x:v>R03</x:v>
      </x:c>
      <x:c r="U2634" t="n">
        <x:v>0</x:v>
      </x:c>
      <x:c r="V2634" t="n">
        <x:v>0</x:v>
      </x:c>
    </x:row>
    <x:row r="2635" ht="20" customHeight="1">
      <x:c r="A2635" s="4" t="str">
        <x:v>C02634</x:v>
      </x:c>
      <x:c r="B2635" s="4" t="str">
        <x:v>Property</x:v>
      </x:c>
      <x:c r="C2635" s="4" t="str">
        <x:v>North</x:v>
      </x:c>
      <x:c r="D2635" s="4" t="str">
        <x:v>Flood</x:v>
      </x:c>
      <x:c r="E2635" s="4" t="str">
        <x:v>Low</x:v>
      </x:c>
      <x:c r="F2635" s="10" t="n">
        <x:v>21575.37</x:v>
      </x:c>
      <x:c r="G2635" s="10" t="n">
        <x:v>11606.37</x:v>
      </x:c>
      <x:c r="H2635" s="11" t="n">
        <x:v>2</x:v>
      </x:c>
      <x:c r="I2635" s="11" t="str">
        <x:v>Settled</x:v>
      </x:c>
      <x:c r="J2635" s="11" t="n">
        <x:v>2</x:v>
      </x:c>
      <x:c r="K2635" s="11" t="n">
        <x:v>13</x:v>
      </x:c>
      <x:c r="L2635" s="11" t="n">
        <x:v>0</x:v>
      </x:c>
      <x:c r="M2635" s="4" t="str">
        <x:v>2025-03</x:v>
      </x:c>
      <x:c r="N2635" s="4" t="n">
        <x:f>IF(AND(I2635="Settled",ISNUMBER(K2635)),1,0)</x:f>
        <x:v>1</x:v>
      </x:c>
      <x:c r="O2635" s="4" t="n">
        <x:f>IF(N2635=1,IF(K2635&gt;Summary!$B$5,1,0),"")</x:f>
        <x:v>0</x:v>
      </x:c>
      <x:c r="P2635" s="12" t="n">
        <x:f>IF(AND(ISNUMBER(F2635),ISNUMBER(G2635),G2635&gt;0),F2635/G2635,"")</x:f>
        <x:v>1.8589248834907035</x:v>
      </x:c>
      <x:c r="Q2635" s="14" t="d">
        <x:v>2025-03-02T00:00:00.000Z</x:v>
      </x:c>
      <x:c r="R2635" t="str">
        <x:v>P01548</x:v>
      </x:c>
      <x:c r="S2635" t="str">
        <x:v>I02634</x:v>
      </x:c>
      <x:c r="T2635" t="str">
        <x:v>R02</x:v>
      </x:c>
      <x:c r="U2635" t="n">
        <x:v>0</x:v>
      </x:c>
      <x:c r="V2635" t="n">
        <x:v>0</x:v>
      </x:c>
    </x:row>
    <x:row r="2636" ht="20" customHeight="1">
      <x:c r="A2636" s="4" t="str">
        <x:v>C02635</x:v>
      </x:c>
      <x:c r="B2636" s="4" t="str">
        <x:v>Property</x:v>
      </x:c>
      <x:c r="C2636" s="4" t="str">
        <x:v>South</x:v>
      </x:c>
      <x:c r="D2636" s="4" t="str">
        <x:v>Fire</x:v>
      </x:c>
      <x:c r="E2636" s="4" t="str">
        <x:v>Low</x:v>
      </x:c>
      <x:c r="F2636" s="10" t="n">
        <x:v>80117.75</x:v>
      </x:c>
      <x:c r="G2636" s="10" t="n">
        <x:v>7845.78</x:v>
      </x:c>
      <x:c r="H2636" s="11" t="n">
        <x:v>3</x:v>
      </x:c>
      <x:c r="I2636" s="11" t="str">
        <x:v>Settled</x:v>
      </x:c>
      <x:c r="J2636" s="11" t="n">
        <x:v>4</x:v>
      </x:c>
      <x:c r="K2636" s="11" t="n">
        <x:v>23</x:v>
      </x:c>
      <x:c r="L2636" s="11" t="n">
        <x:v>0</x:v>
      </x:c>
      <x:c r="M2636" s="4" t="str">
        <x:v>2025-10</x:v>
      </x:c>
      <x:c r="N2636" s="4" t="n">
        <x:f>IF(AND(I2636="Settled",ISNUMBER(K2636)),1,0)</x:f>
        <x:v>1</x:v>
      </x:c>
      <x:c r="O2636" s="4" t="n">
        <x:f>IF(N2636=1,IF(K2636&gt;Summary!$B$5,1,0),"")</x:f>
        <x:v>0</x:v>
      </x:c>
      <x:c r="P2636" s="12" t="n">
        <x:f>IF(AND(ISNUMBER(F2636),ISNUMBER(G2636),G2636&gt;0),F2636/G2636,"")</x:f>
        <x:v>10.211572335701486</x:v>
      </x:c>
      <x:c r="Q2636" s="14" t="d">
        <x:v>2025-10-04T00:00:00.000Z</x:v>
      </x:c>
      <x:c r="R2636" t="str">
        <x:v>P00609</x:v>
      </x:c>
      <x:c r="S2636" t="str">
        <x:v>I02635</x:v>
      </x:c>
      <x:c r="T2636" t="str">
        <x:v>R01</x:v>
      </x:c>
      <x:c r="U2636" t="n">
        <x:v>0</x:v>
      </x:c>
      <x:c r="V2636" t="n">
        <x:v>0</x:v>
      </x:c>
    </x:row>
    <x:row r="2637" ht="20" customHeight="1">
      <x:c r="A2637" s="4" t="str">
        <x:v>C02636</x:v>
      </x:c>
      <x:c r="B2637" s="4" t="str">
        <x:v>Property</x:v>
      </x:c>
      <x:c r="C2637" s="4" t="str">
        <x:v>East</x:v>
      </x:c>
      <x:c r="D2637" s="4" t="str">
        <x:v>Fire</x:v>
      </x:c>
      <x:c r="E2637" s="4" t="str">
        <x:v>Medium</x:v>
      </x:c>
      <x:c r="F2637" s="10" t="n">
        <x:v>229120.29</x:v>
      </x:c>
      <x:c r="G2637" s="10" t="n">
        <x:v>7719.23</x:v>
      </x:c>
      <x:c r="H2637" s="11" t="n">
        <x:v>1</x:v>
      </x:c>
      <x:c r="I2637" s="11" t="str">
        <x:v>Pending</x:v>
      </x:c>
      <x:c r="J2637" s="11" t="n">
        <x:v>6</x:v>
      </x:c>
      <x:c r="K2637" s="11"/>
      <x:c r="L2637" s="11" t="n">
        <x:v>1</x:v>
      </x:c>
      <x:c r="M2637" s="4" t="str">
        <x:v>2025-05</x:v>
      </x:c>
      <x:c r="N2637" s="4" t="n">
        <x:f>IF(AND(I2637="Settled",ISNUMBER(K2637)),1,0)</x:f>
        <x:v>0</x:v>
      </x:c>
      <x:c r="O2637" s="4" t="str">
        <x:f>IF(N2637=1,IF(K2637&gt;Summary!$B$5,1,0),"")</x:f>
      </x:c>
      <x:c r="P2637" s="12" t="n">
        <x:f>IF(AND(ISNUMBER(F2637),ISNUMBER(G2637),G2637&gt;0),F2637/G2637,"")</x:f>
        <x:v>29.6817545273298</x:v>
      </x:c>
      <x:c r="Q2637" s="14" t="d">
        <x:v>2025-05-26T00:00:00.000Z</x:v>
      </x:c>
      <x:c r="R2637" t="str">
        <x:v>P00191</x:v>
      </x:c>
      <x:c r="S2637" t="str">
        <x:v>I02636</x:v>
      </x:c>
      <x:c r="T2637" t="str">
        <x:v>R04</x:v>
      </x:c>
      <x:c r="U2637" t="n">
        <x:v>0</x:v>
      </x:c>
      <x:c r="V2637" t="n">
        <x:v>0</x:v>
      </x:c>
    </x:row>
    <x:row r="2638" ht="20" customHeight="1">
      <x:c r="A2638" s="4" t="str">
        <x:v>C02637</x:v>
      </x:c>
      <x:c r="B2638" s="4" t="str">
        <x:v>Motor</x:v>
      </x:c>
      <x:c r="C2638" s="4" t="str">
        <x:v>North</x:v>
      </x:c>
      <x:c r="D2638" s="4" t="str">
        <x:v>Collision</x:v>
      </x:c>
      <x:c r="E2638" s="4" t="str">
        <x:v>Low</x:v>
      </x:c>
      <x:c r="F2638" s="10" t="n">
        <x:v>35993.61</x:v>
      </x:c>
      <x:c r="G2638" s="10" t="n">
        <x:v>11540.36</x:v>
      </x:c>
      <x:c r="H2638" s="11" t="n">
        <x:v>9</x:v>
      </x:c>
      <x:c r="I2638" s="11" t="str">
        <x:v>Settled</x:v>
      </x:c>
      <x:c r="J2638" s="11" t="n">
        <x:v>4</x:v>
      </x:c>
      <x:c r="K2638" s="11" t="n">
        <x:v>16</x:v>
      </x:c>
      <x:c r="L2638" s="11" t="n">
        <x:v>0</x:v>
      </x:c>
      <x:c r="M2638" s="4" t="str">
        <x:v>2025-09</x:v>
      </x:c>
      <x:c r="N2638" s="4" t="n">
        <x:f>IF(AND(I2638="Settled",ISNUMBER(K2638)),1,0)</x:f>
        <x:v>1</x:v>
      </x:c>
      <x:c r="O2638" s="4" t="n">
        <x:f>IF(N2638=1,IF(K2638&gt;Summary!$B$5,1,0),"")</x:f>
        <x:v>0</x:v>
      </x:c>
      <x:c r="P2638" s="12" t="n">
        <x:f>IF(AND(ISNUMBER(F2638),ISNUMBER(G2638),G2638&gt;0),F2638/G2638,"")</x:f>
        <x:v>3.118933031551875</x:v>
      </x:c>
      <x:c r="Q2638" s="14" t="d">
        <x:v>2025-09-25T00:00:00.000Z</x:v>
      </x:c>
      <x:c r="R2638" t="str">
        <x:v>P01415</x:v>
      </x:c>
      <x:c r="S2638" t="str">
        <x:v>I02637</x:v>
      </x:c>
      <x:c r="T2638" t="str">
        <x:v>R02</x:v>
      </x:c>
      <x:c r="U2638" t="n">
        <x:v>0</x:v>
      </x:c>
      <x:c r="V2638" t="n">
        <x:v>0</x:v>
      </x:c>
    </x:row>
    <x:row r="2639" ht="20" customHeight="1">
      <x:c r="A2639" s="4" t="str">
        <x:v>C02638</x:v>
      </x:c>
      <x:c r="B2639" s="4" t="str">
        <x:v>Motor</x:v>
      </x:c>
      <x:c r="C2639" s="4" t="str">
        <x:v>South</x:v>
      </x:c>
      <x:c r="D2639" s="4" t="str">
        <x:v>Theft</x:v>
      </x:c>
      <x:c r="E2639" s="4" t="str">
        <x:v>Medium</x:v>
      </x:c>
      <x:c r="F2639" s="10" t="n">
        <x:v>53833.79</x:v>
      </x:c>
      <x:c r="G2639" s="10" t="n">
        <x:v>14588.24</x:v>
      </x:c>
      <x:c r="H2639" s="11" t="n">
        <x:v>3</x:v>
      </x:c>
      <x:c r="I2639" s="11" t="str">
        <x:v>Settled</x:v>
      </x:c>
      <x:c r="J2639" s="11" t="n">
        <x:v>5</x:v>
      </x:c>
      <x:c r="K2639" s="11" t="n">
        <x:v>27</x:v>
      </x:c>
      <x:c r="L2639" s="11" t="n">
        <x:v>1</x:v>
      </x:c>
      <x:c r="M2639" s="4" t="str">
        <x:v>2025-11</x:v>
      </x:c>
      <x:c r="N2639" s="4" t="n">
        <x:f>IF(AND(I2639="Settled",ISNUMBER(K2639)),1,0)</x:f>
        <x:v>1</x:v>
      </x:c>
      <x:c r="O2639" s="4" t="n">
        <x:f>IF(N2639=1,IF(K2639&gt;Summary!$B$5,1,0),"")</x:f>
        <x:v>0</x:v>
      </x:c>
      <x:c r="P2639" s="12" t="n">
        <x:f>IF(AND(ISNUMBER(F2639),ISNUMBER(G2639),G2639&gt;0),F2639/G2639,"")</x:f>
        <x:v>3.6902182854134566</x:v>
      </x:c>
      <x:c r="Q2639" s="14" t="d">
        <x:v>2025-11-03T00:00:00.000Z</x:v>
      </x:c>
      <x:c r="R2639" t="str">
        <x:v>P01012</x:v>
      </x:c>
      <x:c r="S2639" t="str">
        <x:v>I02638</x:v>
      </x:c>
      <x:c r="T2639" t="str">
        <x:v>R01</x:v>
      </x:c>
      <x:c r="U2639" t="n">
        <x:v>0</x:v>
      </x:c>
      <x:c r="V2639" t="n">
        <x:v>0</x:v>
      </x:c>
    </x:row>
    <x:row r="2640" ht="20" customHeight="1">
      <x:c r="A2640" s="4" t="str">
        <x:v>C02639</x:v>
      </x:c>
      <x:c r="B2640" s="4" t="str">
        <x:v>Motor</x:v>
      </x:c>
      <x:c r="C2640" s="4" t="str">
        <x:v>North</x:v>
      </x:c>
      <x:c r="D2640" s="4" t="str">
        <x:v>Glass Damage</x:v>
      </x:c>
      <x:c r="E2640" s="4" t="str">
        <x:v>Medium</x:v>
      </x:c>
      <x:c r="F2640" s="10" t="n">
        <x:v>12791.62</x:v>
      </x:c>
      <x:c r="G2640" s="10" t="n">
        <x:v>8273.12</x:v>
      </x:c>
      <x:c r="H2640" s="11" t="n">
        <x:v>3</x:v>
      </x:c>
      <x:c r="I2640" s="11" t="str">
        <x:v>Settled</x:v>
      </x:c>
      <x:c r="J2640" s="11" t="n">
        <x:v>3</x:v>
      </x:c>
      <x:c r="K2640" s="11" t="n">
        <x:v>21</x:v>
      </x:c>
      <x:c r="L2640" s="11" t="n">
        <x:v>0</x:v>
      </x:c>
      <x:c r="M2640" s="4" t="str">
        <x:v>2025-09</x:v>
      </x:c>
      <x:c r="N2640" s="4" t="n">
        <x:f>IF(AND(I2640="Settled",ISNUMBER(K2640)),1,0)</x:f>
        <x:v>1</x:v>
      </x:c>
      <x:c r="O2640" s="4" t="n">
        <x:f>IF(N2640=1,IF(K2640&gt;Summary!$B$5,1,0),"")</x:f>
        <x:v>0</x:v>
      </x:c>
      <x:c r="P2640" s="12" t="n">
        <x:f>IF(AND(ISNUMBER(F2640),ISNUMBER(G2640),G2640&gt;0),F2640/G2640,"")</x:f>
        <x:v>1.5461663797938383</x:v>
      </x:c>
      <x:c r="Q2640" s="14" t="d">
        <x:v>2025-09-13T00:00:00.000Z</x:v>
      </x:c>
      <x:c r="R2640" t="str">
        <x:v>P00686</x:v>
      </x:c>
      <x:c r="S2640" t="str">
        <x:v>I02639</x:v>
      </x:c>
      <x:c r="T2640" t="str">
        <x:v>R02</x:v>
      </x:c>
      <x:c r="U2640" t="n">
        <x:v>0</x:v>
      </x:c>
      <x:c r="V2640" t="n">
        <x:v>0</x:v>
      </x:c>
    </x:row>
    <x:row r="2641" ht="20" customHeight="1">
      <x:c r="A2641" s="4" t="str">
        <x:v>C02640</x:v>
      </x:c>
      <x:c r="B2641" s="4" t="str">
        <x:v>Property</x:v>
      </x:c>
      <x:c r="C2641" s="4" t="str">
        <x:v>South</x:v>
      </x:c>
      <x:c r="D2641" s="4" t="str">
        <x:v>Fire</x:v>
      </x:c>
      <x:c r="E2641" s="4" t="str">
        <x:v>Medium</x:v>
      </x:c>
      <x:c r="F2641" s="10" t="n">
        <x:v>200842.83</x:v>
      </x:c>
      <x:c r="G2641" s="10" t="n">
        <x:v>3017.9</x:v>
      </x:c>
      <x:c r="H2641" s="11" t="n">
        <x:v>10</x:v>
      </x:c>
      <x:c r="I2641" s="11" t="str">
        <x:v>Settled</x:v>
      </x:c>
      <x:c r="J2641" s="11" t="n">
        <x:v>5</x:v>
      </x:c>
      <x:c r="K2641" s="11" t="n">
        <x:v>29</x:v>
      </x:c>
      <x:c r="L2641" s="11" t="n">
        <x:v>1</x:v>
      </x:c>
      <x:c r="M2641" s="4" t="str">
        <x:v>2025-12</x:v>
      </x:c>
      <x:c r="N2641" s="4" t="n">
        <x:f>IF(AND(I2641="Settled",ISNUMBER(K2641)),1,0)</x:f>
        <x:v>1</x:v>
      </x:c>
      <x:c r="O2641" s="4" t="n">
        <x:f>IF(N2641=1,IF(K2641&gt;Summary!$B$5,1,0),"")</x:f>
        <x:v>0</x:v>
      </x:c>
      <x:c r="P2641" s="12" t="n">
        <x:f>IF(AND(ISNUMBER(F2641),ISNUMBER(G2641),G2641&gt;0),F2641/G2641,"")</x:f>
        <x:v>66.55052519964212</x:v>
      </x:c>
      <x:c r="Q2641" s="14" t="d">
        <x:v>2025-12-10T00:00:00.000Z</x:v>
      </x:c>
      <x:c r="R2641" t="str">
        <x:v>P01148</x:v>
      </x:c>
      <x:c r="S2641" t="str">
        <x:v>I02640</x:v>
      </x:c>
      <x:c r="T2641" t="str">
        <x:v>R01</x:v>
      </x:c>
      <x:c r="U2641" t="n">
        <x:v>0</x:v>
      </x:c>
      <x:c r="V2641" t="n">
        <x:v>0</x:v>
      </x:c>
    </x:row>
    <x:row r="2642" ht="20" customHeight="1">
      <x:c r="A2642" s="4" t="str">
        <x:v>C02641</x:v>
      </x:c>
      <x:c r="B2642" s="4" t="str">
        <x:v>Property</x:v>
      </x:c>
      <x:c r="C2642" s="4" t="str">
        <x:v>West</x:v>
      </x:c>
      <x:c r="D2642" s="4" t="str">
        <x:v>Flood</x:v>
      </x:c>
      <x:c r="E2642" s="4" t="str">
        <x:v>Medium</x:v>
      </x:c>
      <x:c r="F2642" s="10" t="n">
        <x:v>111270.22</x:v>
      </x:c>
      <x:c r="G2642" s="10" t="n">
        <x:v>10730.44</x:v>
      </x:c>
      <x:c r="H2642" s="11" t="n">
        <x:v>2</x:v>
      </x:c>
      <x:c r="I2642" s="11" t="str">
        <x:v>Settled</x:v>
      </x:c>
      <x:c r="J2642" s="11" t="n">
        <x:v>4</x:v>
      </x:c>
      <x:c r="K2642" s="11" t="n">
        <x:v>11</x:v>
      </x:c>
      <x:c r="L2642" s="11" t="n">
        <x:v>0</x:v>
      </x:c>
      <x:c r="M2642" s="4" t="str">
        <x:v>2025-01</x:v>
      </x:c>
      <x:c r="N2642" s="4" t="n">
        <x:f>IF(AND(I2642="Settled",ISNUMBER(K2642)),1,0)</x:f>
        <x:v>1</x:v>
      </x:c>
      <x:c r="O2642" s="4" t="n">
        <x:f>IF(N2642=1,IF(K2642&gt;Summary!$B$5,1,0),"")</x:f>
        <x:v>0</x:v>
      </x:c>
      <x:c r="P2642" s="12" t="n">
        <x:f>IF(AND(ISNUMBER(F2642),ISNUMBER(G2642),G2642&gt;0),F2642/G2642,"")</x:f>
        <x:v>10.369585962924166</x:v>
      </x:c>
      <x:c r="Q2642" s="14" t="d">
        <x:v>2025-01-28T00:00:00.000Z</x:v>
      </x:c>
      <x:c r="R2642" t="str">
        <x:v>P00053</x:v>
      </x:c>
      <x:c r="S2642" t="str">
        <x:v>I02641</x:v>
      </x:c>
      <x:c r="T2642" t="str">
        <x:v>R03</x:v>
      </x:c>
      <x:c r="U2642" t="n">
        <x:v>0</x:v>
      </x:c>
      <x:c r="V2642" t="n">
        <x:v>0</x:v>
      </x:c>
    </x:row>
    <x:row r="2643" ht="20" customHeight="1">
      <x:c r="A2643" s="4" t="str">
        <x:v>C02642</x:v>
      </x:c>
      <x:c r="B2643" s="4" t="str">
        <x:v>Motor</x:v>
      </x:c>
      <x:c r="C2643" s="4" t="str">
        <x:v>East</x:v>
      </x:c>
      <x:c r="D2643" s="4" t="str">
        <x:v>Collision</x:v>
      </x:c>
      <x:c r="E2643" s="4" t="str">
        <x:v>High</x:v>
      </x:c>
      <x:c r="F2643" s="10" t="n">
        <x:v>101041.81</x:v>
      </x:c>
      <x:c r="G2643" s="10" t="n">
        <x:v>10995.84</x:v>
      </x:c>
      <x:c r="H2643" s="11" t="n">
        <x:v>4</x:v>
      </x:c>
      <x:c r="I2643" s="11" t="str">
        <x:v>Settled</x:v>
      </x:c>
      <x:c r="J2643" s="11" t="n">
        <x:v>3</x:v>
      </x:c>
      <x:c r="K2643" s="11" t="n">
        <x:v>23</x:v>
      </x:c>
      <x:c r="L2643" s="11" t="n">
        <x:v>0</x:v>
      </x:c>
      <x:c r="M2643" s="4" t="str">
        <x:v>2025-04</x:v>
      </x:c>
      <x:c r="N2643" s="4" t="n">
        <x:f>IF(AND(I2643="Settled",ISNUMBER(K2643)),1,0)</x:f>
        <x:v>1</x:v>
      </x:c>
      <x:c r="O2643" s="4" t="n">
        <x:f>IF(N2643=1,IF(K2643&gt;Summary!$B$5,1,0),"")</x:f>
        <x:v>0</x:v>
      </x:c>
      <x:c r="P2643" s="12" t="n">
        <x:f>IF(AND(ISNUMBER(F2643),ISNUMBER(G2643),G2643&gt;0),F2643/G2643,"")</x:f>
        <x:v>9.189094239275944</x:v>
      </x:c>
      <x:c r="Q2643" s="14" t="d">
        <x:v>2025-04-29T00:00:00.000Z</x:v>
      </x:c>
      <x:c r="R2643" t="str">
        <x:v>P00764</x:v>
      </x:c>
      <x:c r="S2643" t="str">
        <x:v>I02642</x:v>
      </x:c>
      <x:c r="T2643" t="str">
        <x:v>R04</x:v>
      </x:c>
      <x:c r="U2643" t="n">
        <x:v>0</x:v>
      </x:c>
      <x:c r="V2643" t="n">
        <x:v>0</x:v>
      </x:c>
    </x:row>
    <x:row r="2644" ht="20" customHeight="1">
      <x:c r="A2644" s="4" t="str">
        <x:v>C02643</x:v>
      </x:c>
      <x:c r="B2644" s="4" t="str">
        <x:v>Motor</x:v>
      </x:c>
      <x:c r="C2644" s="4" t="str">
        <x:v>East</x:v>
      </x:c>
      <x:c r="D2644" s="4" t="str">
        <x:v>Theft</x:v>
      </x:c>
      <x:c r="E2644" s="4" t="str">
        <x:v>Low</x:v>
      </x:c>
      <x:c r="F2644" s="10" t="n">
        <x:v>19714.12</x:v>
      </x:c>
      <x:c r="G2644" s="10" t="n">
        <x:v>7679.51</x:v>
      </x:c>
      <x:c r="H2644" s="11" t="n">
        <x:v>7</x:v>
      </x:c>
      <x:c r="I2644" s="11" t="str">
        <x:v>Settled</x:v>
      </x:c>
      <x:c r="J2644" s="11" t="n">
        <x:v>4</x:v>
      </x:c>
      <x:c r="K2644" s="11" t="n">
        <x:v>26</x:v>
      </x:c>
      <x:c r="L2644" s="11" t="n">
        <x:v>1</x:v>
      </x:c>
      <x:c r="M2644" s="4" t="str">
        <x:v>2025-01</x:v>
      </x:c>
      <x:c r="N2644" s="4" t="n">
        <x:f>IF(AND(I2644="Settled",ISNUMBER(K2644)),1,0)</x:f>
        <x:v>1</x:v>
      </x:c>
      <x:c r="O2644" s="4" t="n">
        <x:f>IF(N2644=1,IF(K2644&gt;Summary!$B$5,1,0),"")</x:f>
        <x:v>0</x:v>
      </x:c>
      <x:c r="P2644" s="12" t="n">
        <x:f>IF(AND(ISNUMBER(F2644),ISNUMBER(G2644),G2644&gt;0),F2644/G2644,"")</x:f>
        <x:v>2.5671064950758575</x:v>
      </x:c>
      <x:c r="Q2644" s="14" t="d">
        <x:v>2025-01-22T00:00:00.000Z</x:v>
      </x:c>
      <x:c r="R2644" t="str">
        <x:v>P00425</x:v>
      </x:c>
      <x:c r="S2644" t="str">
        <x:v>I02643</x:v>
      </x:c>
      <x:c r="T2644" t="str">
        <x:v>R04</x:v>
      </x:c>
      <x:c r="U2644" t="n">
        <x:v>0</x:v>
      </x:c>
      <x:c r="V2644" t="n">
        <x:v>0</x:v>
      </x:c>
    </x:row>
    <x:row r="2645" ht="20" customHeight="1">
      <x:c r="A2645" s="4" t="str">
        <x:v>C02644</x:v>
      </x:c>
      <x:c r="B2645" s="4" t="str">
        <x:v>Motor</x:v>
      </x:c>
      <x:c r="C2645" s="4" t="str">
        <x:v>North</x:v>
      </x:c>
      <x:c r="D2645" s="4" t="str">
        <x:v>Theft</x:v>
      </x:c>
      <x:c r="E2645" s="4" t="str">
        <x:v>High</x:v>
      </x:c>
      <x:c r="F2645" s="10" t="n">
        <x:v>196220.34</x:v>
      </x:c>
      <x:c r="G2645" s="10" t="n">
        <x:v>7665.66</x:v>
      </x:c>
      <x:c r="H2645" s="11" t="n">
        <x:v>8</x:v>
      </x:c>
      <x:c r="I2645" s="11" t="str">
        <x:v>Rejected</x:v>
      </x:c>
      <x:c r="J2645" s="11" t="n">
        <x:v>6</x:v>
      </x:c>
      <x:c r="K2645" s="11"/>
      <x:c r="L2645" s="11" t="n">
        <x:v>1</x:v>
      </x:c>
      <x:c r="M2645" s="4" t="str">
        <x:v>2025-03</x:v>
      </x:c>
      <x:c r="N2645" s="4" t="n">
        <x:f>IF(AND(I2645="Settled",ISNUMBER(K2645)),1,0)</x:f>
        <x:v>0</x:v>
      </x:c>
      <x:c r="O2645" s="4" t="str">
        <x:f>IF(N2645=1,IF(K2645&gt;Summary!$B$5,1,0),"")</x:f>
      </x:c>
      <x:c r="P2645" s="12" t="n">
        <x:f>IF(AND(ISNUMBER(F2645),ISNUMBER(G2645),G2645&gt;0),F2645/G2645,"")</x:f>
        <x:v>25.597318430506963</x:v>
      </x:c>
      <x:c r="Q2645" s="14" t="d">
        <x:v>2025-03-04T00:00:00.000Z</x:v>
      </x:c>
      <x:c r="R2645" t="str">
        <x:v>P00462</x:v>
      </x:c>
      <x:c r="S2645" t="str">
        <x:v>I02644</x:v>
      </x:c>
      <x:c r="T2645" t="str">
        <x:v>R02</x:v>
      </x:c>
      <x:c r="U2645" t="n">
        <x:v>0</x:v>
      </x:c>
      <x:c r="V2645" t="n">
        <x:v>0</x:v>
      </x:c>
    </x:row>
    <x:row r="2646" ht="20" customHeight="1">
      <x:c r="A2646" s="4" t="str">
        <x:v>C02645</x:v>
      </x:c>
      <x:c r="B2646" s="4" t="str">
        <x:v>Motor</x:v>
      </x:c>
      <x:c r="C2646" s="4" t="str">
        <x:v>Central</x:v>
      </x:c>
      <x:c r="D2646" s="4" t="str">
        <x:v>Collision</x:v>
      </x:c>
      <x:c r="E2646" s="4" t="str">
        <x:v>High</x:v>
      </x:c>
      <x:c r="F2646" s="10" t="n">
        <x:v>117058.41</x:v>
      </x:c>
      <x:c r="G2646" s="10" t="n">
        <x:v>12158.75</x:v>
      </x:c>
      <x:c r="H2646" s="11" t="n">
        <x:v>3</x:v>
      </x:c>
      <x:c r="I2646" s="11" t="str">
        <x:v>Settled</x:v>
      </x:c>
      <x:c r="J2646" s="11" t="n">
        <x:v>2</x:v>
      </x:c>
      <x:c r="K2646" s="11" t="n">
        <x:v>21</x:v>
      </x:c>
      <x:c r="L2646" s="11" t="n">
        <x:v>0</x:v>
      </x:c>
      <x:c r="M2646" s="4" t="str">
        <x:v>2025-05</x:v>
      </x:c>
      <x:c r="N2646" s="4" t="n">
        <x:f>IF(AND(I2646="Settled",ISNUMBER(K2646)),1,0)</x:f>
        <x:v>1</x:v>
      </x:c>
      <x:c r="O2646" s="4" t="n">
        <x:f>IF(N2646=1,IF(K2646&gt;Summary!$B$5,1,0),"")</x:f>
        <x:v>0</x:v>
      </x:c>
      <x:c r="P2646" s="12" t="n">
        <x:f>IF(AND(ISNUMBER(F2646),ISNUMBER(G2646),G2646&gt;0),F2646/G2646,"")</x:f>
        <x:v>9.627503649635036</x:v>
      </x:c>
      <x:c r="Q2646" s="14" t="d">
        <x:v>2025-05-17T00:00:00.000Z</x:v>
      </x:c>
      <x:c r="R2646" t="str">
        <x:v>P01551</x:v>
      </x:c>
      <x:c r="S2646" t="str">
        <x:v>I02645</x:v>
      </x:c>
      <x:c r="T2646" t="str">
        <x:v>R05</x:v>
      </x:c>
      <x:c r="U2646" t="n">
        <x:v>0</x:v>
      </x:c>
      <x:c r="V2646" t="n">
        <x:v>0</x:v>
      </x:c>
    </x:row>
    <x:row r="2647" ht="20" customHeight="1">
      <x:c r="A2647" s="4" t="str">
        <x:v>C02646</x:v>
      </x:c>
      <x:c r="B2647" s="4" t="str">
        <x:v>Motor</x:v>
      </x:c>
      <x:c r="C2647" s="4" t="str">
        <x:v>East</x:v>
      </x:c>
      <x:c r="D2647" s="4" t="str">
        <x:v>Glass Damage</x:v>
      </x:c>
      <x:c r="E2647" s="4" t="str">
        <x:v>Medium</x:v>
      </x:c>
      <x:c r="F2647" s="10" t="n">
        <x:v>9028.77</x:v>
      </x:c>
      <x:c r="G2647" s="10" t="n">
        <x:v>11288.63</x:v>
      </x:c>
      <x:c r="H2647" s="11" t="n">
        <x:v>8</x:v>
      </x:c>
      <x:c r="I2647" s="11" t="str">
        <x:v>Settled</x:v>
      </x:c>
      <x:c r="J2647" s="11" t="n">
        <x:v>3</x:v>
      </x:c>
      <x:c r="K2647" s="11" t="n">
        <x:v>16</x:v>
      </x:c>
      <x:c r="L2647" s="11" t="n">
        <x:v>0</x:v>
      </x:c>
      <x:c r="M2647" s="4" t="str">
        <x:v>2025-01</x:v>
      </x:c>
      <x:c r="N2647" s="4" t="n">
        <x:f>IF(AND(I2647="Settled",ISNUMBER(K2647)),1,0)</x:f>
        <x:v>1</x:v>
      </x:c>
      <x:c r="O2647" s="4" t="n">
        <x:f>IF(N2647=1,IF(K2647&gt;Summary!$B$5,1,0),"")</x:f>
        <x:v>0</x:v>
      </x:c>
      <x:c r="P2647" s="12" t="n">
        <x:f>IF(AND(ISNUMBER(F2647),ISNUMBER(G2647),G2647&gt;0),F2647/G2647,"")</x:f>
        <x:v>0.7998109602316669</x:v>
      </x:c>
      <x:c r="Q2647" s="14" t="d">
        <x:v>2025-01-09T00:00:00.000Z</x:v>
      </x:c>
      <x:c r="R2647" t="str">
        <x:v>P00881</x:v>
      </x:c>
      <x:c r="S2647" t="str">
        <x:v>I02646</x:v>
      </x:c>
      <x:c r="T2647" t="str">
        <x:v>R04</x:v>
      </x:c>
      <x:c r="U2647" t="n">
        <x:v>0</x:v>
      </x:c>
      <x:c r="V2647" t="n">
        <x:v>0</x:v>
      </x:c>
    </x:row>
    <x:row r="2648" ht="20" customHeight="1">
      <x:c r="A2648" s="4" t="str">
        <x:v>C02647</x:v>
      </x:c>
      <x:c r="B2648" s="4" t="str">
        <x:v>Motor</x:v>
      </x:c>
      <x:c r="C2648" s="4" t="str">
        <x:v>South</x:v>
      </x:c>
      <x:c r="D2648" s="4" t="str">
        <x:v>Theft</x:v>
      </x:c>
      <x:c r="E2648" s="4" t="str">
        <x:v>Low</x:v>
      </x:c>
      <x:c r="F2648" s="10" t="n">
        <x:v>45494.82</x:v>
      </x:c>
      <x:c r="G2648" s="10" t="n">
        <x:v>14905.6</x:v>
      </x:c>
      <x:c r="H2648" s="11" t="n">
        <x:v>2</x:v>
      </x:c>
      <x:c r="I2648" s="11" t="str">
        <x:v>Settled</x:v>
      </x:c>
      <x:c r="J2648" s="11" t="n">
        <x:v>4</x:v>
      </x:c>
      <x:c r="K2648" s="11" t="n">
        <x:v>25</x:v>
      </x:c>
      <x:c r="L2648" s="11" t="n">
        <x:v>1</x:v>
      </x:c>
      <x:c r="M2648" s="4" t="str">
        <x:v>2025-05</x:v>
      </x:c>
      <x:c r="N2648" s="4" t="n">
        <x:f>IF(AND(I2648="Settled",ISNUMBER(K2648)),1,0)</x:f>
        <x:v>1</x:v>
      </x:c>
      <x:c r="O2648" s="4" t="n">
        <x:f>IF(N2648=1,IF(K2648&gt;Summary!$B$5,1,0),"")</x:f>
        <x:v>0</x:v>
      </x:c>
      <x:c r="P2648" s="12" t="n">
        <x:f>IF(AND(ISNUMBER(F2648),ISNUMBER(G2648),G2648&gt;0),F2648/G2648,"")</x:f>
        <x:v>3.0521964899098326</x:v>
      </x:c>
      <x:c r="Q2648" s="14" t="d">
        <x:v>2025-05-25T00:00:00.000Z</x:v>
      </x:c>
      <x:c r="R2648" t="str">
        <x:v>P00225</x:v>
      </x:c>
      <x:c r="S2648" t="str">
        <x:v>I02647</x:v>
      </x:c>
      <x:c r="T2648" t="str">
        <x:v>R01</x:v>
      </x:c>
      <x:c r="U2648" t="n">
        <x:v>0</x:v>
      </x:c>
      <x:c r="V2648" t="n">
        <x:v>0</x:v>
      </x:c>
    </x:row>
    <x:row r="2649" ht="20" customHeight="1">
      <x:c r="A2649" s="4" t="str">
        <x:v>C02648</x:v>
      </x:c>
      <x:c r="B2649" s="4" t="str">
        <x:v>Motor</x:v>
      </x:c>
      <x:c r="C2649" s="4" t="str">
        <x:v>North</x:v>
      </x:c>
      <x:c r="D2649" s="4" t="str">
        <x:v>Theft</x:v>
      </x:c>
      <x:c r="E2649" s="4" t="str">
        <x:v>Low</x:v>
      </x:c>
      <x:c r="F2649" s="10" t="n">
        <x:v>55519.27</x:v>
      </x:c>
      <x:c r="G2649" s="10" t="n">
        <x:v>13061.27</x:v>
      </x:c>
      <x:c r="H2649" s="11" t="n">
        <x:v>2</x:v>
      </x:c>
      <x:c r="I2649" s="11" t="str">
        <x:v>Settled</x:v>
      </x:c>
      <x:c r="J2649" s="11" t="n">
        <x:v>3</x:v>
      </x:c>
      <x:c r="K2649" s="11" t="n">
        <x:v>20</x:v>
      </x:c>
      <x:c r="L2649" s="11" t="n">
        <x:v>0</x:v>
      </x:c>
      <x:c r="M2649" s="4" t="str">
        <x:v>2025-02</x:v>
      </x:c>
      <x:c r="N2649" s="4" t="n">
        <x:f>IF(AND(I2649="Settled",ISNUMBER(K2649)),1,0)</x:f>
        <x:v>1</x:v>
      </x:c>
      <x:c r="O2649" s="4" t="n">
        <x:f>IF(N2649=1,IF(K2649&gt;Summary!$B$5,1,0),"")</x:f>
        <x:v>0</x:v>
      </x:c>
      <x:c r="P2649" s="12" t="n">
        <x:f>IF(AND(ISNUMBER(F2649),ISNUMBER(G2649),G2649&gt;0),F2649/G2649,"")</x:f>
        <x:v>4.250679298414319</x:v>
      </x:c>
      <x:c r="Q2649" s="14" t="d">
        <x:v>2025-02-16T00:00:00.000Z</x:v>
      </x:c>
      <x:c r="R2649" t="str">
        <x:v>P00584</x:v>
      </x:c>
      <x:c r="S2649" t="str">
        <x:v>I02648</x:v>
      </x:c>
      <x:c r="T2649" t="str">
        <x:v>R02</x:v>
      </x:c>
      <x:c r="U2649" t="n">
        <x:v>0</x:v>
      </x:c>
      <x:c r="V2649" t="n">
        <x:v>0</x:v>
      </x:c>
    </x:row>
    <x:row r="2650" ht="20" customHeight="1">
      <x:c r="A2650" s="4" t="str">
        <x:v>C02649</x:v>
      </x:c>
      <x:c r="B2650" s="4" t="str">
        <x:v>Motor</x:v>
      </x:c>
      <x:c r="C2650" s="4" t="str">
        <x:v>South</x:v>
      </x:c>
      <x:c r="D2650" s="4" t="str">
        <x:v>Theft</x:v>
      </x:c>
      <x:c r="E2650" s="4" t="str">
        <x:v>High</x:v>
      </x:c>
      <x:c r="F2650" s="10" t="n">
        <x:v>244192.32</x:v>
      </x:c>
      <x:c r="G2650" s="10" t="n">
        <x:v>7390.52</x:v>
      </x:c>
      <x:c r="H2650" s="11" t="n">
        <x:v>5</x:v>
      </x:c>
      <x:c r="I2650" s="11" t="str">
        <x:v>Pending</x:v>
      </x:c>
      <x:c r="J2650" s="11" t="n">
        <x:v>5</x:v>
      </x:c>
      <x:c r="K2650" s="11"/>
      <x:c r="L2650" s="11" t="n">
        <x:v>1</x:v>
      </x:c>
      <x:c r="M2650" s="4" t="str">
        <x:v>2025-02</x:v>
      </x:c>
      <x:c r="N2650" s="4" t="n">
        <x:f>IF(AND(I2650="Settled",ISNUMBER(K2650)),1,0)</x:f>
        <x:v>0</x:v>
      </x:c>
      <x:c r="O2650" s="4" t="str">
        <x:f>IF(N2650=1,IF(K2650&gt;Summary!$B$5,1,0),"")</x:f>
      </x:c>
      <x:c r="P2650" s="12" t="n">
        <x:f>IF(AND(ISNUMBER(F2650),ISNUMBER(G2650),G2650&gt;0),F2650/G2650,"")</x:f>
        <x:v>33.04129073461678</x:v>
      </x:c>
      <x:c r="Q2650" s="14" t="d">
        <x:v>2025-02-11T00:00:00.000Z</x:v>
      </x:c>
      <x:c r="R2650" t="str">
        <x:v>P00389</x:v>
      </x:c>
      <x:c r="S2650" t="str">
        <x:v>I02649</x:v>
      </x:c>
      <x:c r="T2650" t="str">
        <x:v>R01</x:v>
      </x:c>
      <x:c r="U2650" t="n">
        <x:v>0</x:v>
      </x:c>
      <x:c r="V2650" t="n">
        <x:v>0</x:v>
      </x:c>
    </x:row>
    <x:row r="2651" ht="20" customHeight="1">
      <x:c r="A2651" s="4" t="str">
        <x:v>C02650</x:v>
      </x:c>
      <x:c r="B2651" s="4" t="str">
        <x:v>Motor</x:v>
      </x:c>
      <x:c r="C2651" s="4" t="str">
        <x:v>West</x:v>
      </x:c>
      <x:c r="D2651" s="4" t="str">
        <x:v>Theft</x:v>
      </x:c>
      <x:c r="E2651" s="4" t="str">
        <x:v>Low</x:v>
      </x:c>
      <x:c r="F2651" s="10" t="n">
        <x:v>17780.08</x:v>
      </x:c>
      <x:c r="G2651" s="10" t="n">
        <x:v>17056.07</x:v>
      </x:c>
      <x:c r="H2651" s="11" t="n">
        <x:v>2</x:v>
      </x:c>
      <x:c r="I2651" s="11" t="str">
        <x:v>Settled</x:v>
      </x:c>
      <x:c r="J2651" s="11" t="n">
        <x:v>4</x:v>
      </x:c>
      <x:c r="K2651" s="11" t="n">
        <x:v>36</x:v>
      </x:c>
      <x:c r="L2651" s="11" t="n">
        <x:v>1</x:v>
      </x:c>
      <x:c r="M2651" s="4" t="str">
        <x:v>2025-11</x:v>
      </x:c>
      <x:c r="N2651" s="4" t="n">
        <x:f>IF(AND(I2651="Settled",ISNUMBER(K2651)),1,0)</x:f>
        <x:v>1</x:v>
      </x:c>
      <x:c r="O2651" s="4" t="n">
        <x:f>IF(N2651=1,IF(K2651&gt;Summary!$B$5,1,0),"")</x:f>
        <x:v>1</x:v>
      </x:c>
      <x:c r="P2651" s="12" t="n">
        <x:f>IF(AND(ISNUMBER(F2651),ISNUMBER(G2651),G2651&gt;0),F2651/G2651,"")</x:f>
        <x:v>1.0424488173418613</x:v>
      </x:c>
      <x:c r="Q2651" s="14" t="d">
        <x:v>2025-11-02T00:00:00.000Z</x:v>
      </x:c>
      <x:c r="R2651" t="str">
        <x:v>P01455</x:v>
      </x:c>
      <x:c r="S2651" t="str">
        <x:v>I02650</x:v>
      </x:c>
      <x:c r="T2651" t="str">
        <x:v>R03</x:v>
      </x:c>
      <x:c r="U2651" t="n">
        <x:v>0</x:v>
      </x:c>
      <x:c r="V2651" t="n">
        <x:v>0</x:v>
      </x:c>
    </x:row>
    <x:row r="2652" ht="20" customHeight="1">
      <x:c r="A2652" s="4" t="str">
        <x:v>C02651</x:v>
      </x:c>
      <x:c r="B2652" s="4" t="str">
        <x:v>Motor</x:v>
      </x:c>
      <x:c r="C2652" s="4" t="str">
        <x:v>North</x:v>
      </x:c>
      <x:c r="D2652" s="4" t="str">
        <x:v>Collision</x:v>
      </x:c>
      <x:c r="E2652" s="4" t="str">
        <x:v>High</x:v>
      </x:c>
      <x:c r="F2652" s="10" t="n">
        <x:v>111074.45</x:v>
      </x:c>
      <x:c r="G2652" s="10" t="n">
        <x:v>14105.49</x:v>
      </x:c>
      <x:c r="H2652" s="11" t="n">
        <x:v>5</x:v>
      </x:c>
      <x:c r="I2652" s="11" t="str">
        <x:v>Settled</x:v>
      </x:c>
      <x:c r="J2652" s="11" t="n">
        <x:v>6</x:v>
      </x:c>
      <x:c r="K2652" s="11" t="n">
        <x:v>40</x:v>
      </x:c>
      <x:c r="L2652" s="11" t="n">
        <x:v>1</x:v>
      </x:c>
      <x:c r="M2652" s="4" t="str">
        <x:v>2025-09</x:v>
      </x:c>
      <x:c r="N2652" s="4" t="n">
        <x:f>IF(AND(I2652="Settled",ISNUMBER(K2652)),1,0)</x:f>
        <x:v>1</x:v>
      </x:c>
      <x:c r="O2652" s="4" t="n">
        <x:f>IF(N2652=1,IF(K2652&gt;Summary!$B$5,1,0),"")</x:f>
        <x:v>1</x:v>
      </x:c>
      <x:c r="P2652" s="12" t="n">
        <x:f>IF(AND(ISNUMBER(F2652),ISNUMBER(G2652),G2652&gt;0),F2652/G2652,"")</x:f>
        <x:v>7.8745545174254845</x:v>
      </x:c>
      <x:c r="Q2652" s="14" t="d">
        <x:v>2025-09-29T00:00:00.000Z</x:v>
      </x:c>
      <x:c r="R2652" t="str">
        <x:v>P00467</x:v>
      </x:c>
      <x:c r="S2652" t="str">
        <x:v>I02651</x:v>
      </x:c>
      <x:c r="T2652" t="str">
        <x:v>R02</x:v>
      </x:c>
      <x:c r="U2652" t="n">
        <x:v>0</x:v>
      </x:c>
      <x:c r="V2652" t="n">
        <x:v>0</x:v>
      </x:c>
    </x:row>
    <x:row r="2653" ht="20" customHeight="1">
      <x:c r="A2653" s="4" t="str">
        <x:v>C02652</x:v>
      </x:c>
      <x:c r="B2653" s="4" t="str">
        <x:v>Motor</x:v>
      </x:c>
      <x:c r="C2653" s="4" t="str">
        <x:v>North</x:v>
      </x:c>
      <x:c r="D2653" s="4" t="str">
        <x:v>Collision</x:v>
      </x:c>
      <x:c r="E2653" s="4" t="str">
        <x:v>Medium</x:v>
      </x:c>
      <x:c r="F2653" s="10" t="n">
        <x:v>27866.62</x:v>
      </x:c>
      <x:c r="G2653" s="10" t="n">
        <x:v>11431.19</x:v>
      </x:c>
      <x:c r="H2653" s="11" t="n">
        <x:v>6</x:v>
      </x:c>
      <x:c r="I2653" s="11" t="str">
        <x:v>Pending</x:v>
      </x:c>
      <x:c r="J2653" s="11" t="n">
        <x:v>3</x:v>
      </x:c>
      <x:c r="K2653" s="11"/>
      <x:c r="L2653" s="11" t="n">
        <x:v>0</x:v>
      </x:c>
      <x:c r="M2653" s="4" t="str">
        <x:v>2025-06</x:v>
      </x:c>
      <x:c r="N2653" s="4" t="n">
        <x:f>IF(AND(I2653="Settled",ISNUMBER(K2653)),1,0)</x:f>
        <x:v>0</x:v>
      </x:c>
      <x:c r="O2653" s="4" t="str">
        <x:f>IF(N2653=1,IF(K2653&gt;Summary!$B$5,1,0),"")</x:f>
      </x:c>
      <x:c r="P2653" s="12" t="n">
        <x:f>IF(AND(ISNUMBER(F2653),ISNUMBER(G2653),G2653&gt;0),F2653/G2653,"")</x:f>
        <x:v>2.437770695789327</x:v>
      </x:c>
      <x:c r="Q2653" s="14" t="d">
        <x:v>2025-06-16T00:00:00.000Z</x:v>
      </x:c>
      <x:c r="R2653" t="str">
        <x:v>P00571</x:v>
      </x:c>
      <x:c r="S2653" t="str">
        <x:v>I02652</x:v>
      </x:c>
      <x:c r="T2653" t="str">
        <x:v>R02</x:v>
      </x:c>
      <x:c r="U2653" t="n">
        <x:v>0</x:v>
      </x:c>
      <x:c r="V2653" t="n">
        <x:v>0</x:v>
      </x:c>
    </x:row>
    <x:row r="2654" ht="20" customHeight="1">
      <x:c r="A2654" s="4" t="str">
        <x:v>C02653</x:v>
      </x:c>
      <x:c r="B2654" s="4" t="str">
        <x:v>Motor</x:v>
      </x:c>
      <x:c r="C2654" s="4" t="str">
        <x:v>West</x:v>
      </x:c>
      <x:c r="D2654" s="4" t="str">
        <x:v>Theft</x:v>
      </x:c>
      <x:c r="E2654" s="4" t="str">
        <x:v>Medium</x:v>
      </x:c>
      <x:c r="F2654" s="10" t="n">
        <x:v>77620.04</x:v>
      </x:c>
      <x:c r="G2654" s="10" t="n">
        <x:v>11413.67</x:v>
      </x:c>
      <x:c r="H2654" s="11" t="n">
        <x:v>4</x:v>
      </x:c>
      <x:c r="I2654" s="11" t="str">
        <x:v>Settled</x:v>
      </x:c>
      <x:c r="J2654" s="11" t="n">
        <x:v>5</x:v>
      </x:c>
      <x:c r="K2654" s="11" t="n">
        <x:v>31</x:v>
      </x:c>
      <x:c r="L2654" s="11" t="n">
        <x:v>1</x:v>
      </x:c>
      <x:c r="M2654" s="4" t="str">
        <x:v>2025-07</x:v>
      </x:c>
      <x:c r="N2654" s="4" t="n">
        <x:f>IF(AND(I2654="Settled",ISNUMBER(K2654)),1,0)</x:f>
        <x:v>1</x:v>
      </x:c>
      <x:c r="O2654" s="4" t="n">
        <x:f>IF(N2654=1,IF(K2654&gt;Summary!$B$5,1,0),"")</x:f>
        <x:v>1</x:v>
      </x:c>
      <x:c r="P2654" s="12" t="n">
        <x:f>IF(AND(ISNUMBER(F2654),ISNUMBER(G2654),G2654&gt;0),F2654/G2654,"")</x:f>
        <x:v>6.800620659262095</x:v>
      </x:c>
      <x:c r="Q2654" s="14" t="d">
        <x:v>2025-07-27T00:00:00.000Z</x:v>
      </x:c>
      <x:c r="R2654" t="str">
        <x:v>P00535</x:v>
      </x:c>
      <x:c r="S2654" t="str">
        <x:v>I02653</x:v>
      </x:c>
      <x:c r="T2654" t="str">
        <x:v>R03</x:v>
      </x:c>
      <x:c r="U2654" t="n">
        <x:v>0</x:v>
      </x:c>
      <x:c r="V2654" t="n">
        <x:v>0</x:v>
      </x:c>
    </x:row>
    <x:row r="2655" ht="20" customHeight="1">
      <x:c r="A2655" s="4" t="str">
        <x:v>C02654</x:v>
      </x:c>
      <x:c r="B2655" s="4" t="str">
        <x:v>Motor</x:v>
      </x:c>
      <x:c r="C2655" s="4" t="str">
        <x:v>Central</x:v>
      </x:c>
      <x:c r="D2655" s="4" t="str">
        <x:v>Theft</x:v>
      </x:c>
      <x:c r="E2655" s="4" t="str">
        <x:v>Medium</x:v>
      </x:c>
      <x:c r="F2655" s="10" t="n">
        <x:v>44682.21</x:v>
      </x:c>
      <x:c r="G2655" s="10" t="n">
        <x:v>10992.22</x:v>
      </x:c>
      <x:c r="H2655" s="11" t="n">
        <x:v>5</x:v>
      </x:c>
      <x:c r="I2655" s="11" t="str">
        <x:v>Settled</x:v>
      </x:c>
      <x:c r="J2655" s="11" t="n">
        <x:v>4</x:v>
      </x:c>
      <x:c r="K2655" s="11" t="n">
        <x:v>20</x:v>
      </x:c>
      <x:c r="L2655" s="11" t="n">
        <x:v>1</x:v>
      </x:c>
      <x:c r="M2655" s="4" t="str">
        <x:v>2025-04</x:v>
      </x:c>
      <x:c r="N2655" s="4" t="n">
        <x:f>IF(AND(I2655="Settled",ISNUMBER(K2655)),1,0)</x:f>
        <x:v>1</x:v>
      </x:c>
      <x:c r="O2655" s="4" t="n">
        <x:f>IF(N2655=1,IF(K2655&gt;Summary!$B$5,1,0),"")</x:f>
        <x:v>0</x:v>
      </x:c>
      <x:c r="P2655" s="12" t="n">
        <x:f>IF(AND(ISNUMBER(F2655),ISNUMBER(G2655),G2655&gt;0),F2655/G2655,"")</x:f>
        <x:v>4.064894079630866</x:v>
      </x:c>
      <x:c r="Q2655" s="14" t="d">
        <x:v>2025-04-17T00:00:00.000Z</x:v>
      </x:c>
      <x:c r="R2655" t="str">
        <x:v>P00282</x:v>
      </x:c>
      <x:c r="S2655" t="str">
        <x:v>I02654</x:v>
      </x:c>
      <x:c r="T2655" t="str">
        <x:v>R05</x:v>
      </x:c>
      <x:c r="U2655" t="n">
        <x:v>0</x:v>
      </x:c>
      <x:c r="V2655" t="n">
        <x:v>0</x:v>
      </x:c>
    </x:row>
    <x:row r="2656" ht="20" customHeight="1">
      <x:c r="A2656" s="4" t="str">
        <x:v>C02655</x:v>
      </x:c>
      <x:c r="B2656" s="4" t="str">
        <x:v>Property</x:v>
      </x:c>
      <x:c r="C2656" s="4" t="str">
        <x:v>North</x:v>
      </x:c>
      <x:c r="D2656" s="4" t="str">
        <x:v>Water Damage</x:v>
      </x:c>
      <x:c r="E2656" s="4" t="str">
        <x:v>Low</x:v>
      </x:c>
      <x:c r="F2656" s="10" t="n">
        <x:v>47759.62</x:v>
      </x:c>
      <x:c r="G2656" s="10" t="n">
        <x:v>12397.5</x:v>
      </x:c>
      <x:c r="H2656" s="11" t="n">
        <x:v>5</x:v>
      </x:c>
      <x:c r="I2656" s="11" t="str">
        <x:v>Pending</x:v>
      </x:c>
      <x:c r="J2656" s="11" t="n">
        <x:v>4</x:v>
      </x:c>
      <x:c r="K2656" s="11"/>
      <x:c r="L2656" s="11" t="n">
        <x:v>0</x:v>
      </x:c>
      <x:c r="M2656" s="4" t="str">
        <x:v>2025-06</x:v>
      </x:c>
      <x:c r="N2656" s="4" t="n">
        <x:f>IF(AND(I2656="Settled",ISNUMBER(K2656)),1,0)</x:f>
        <x:v>0</x:v>
      </x:c>
      <x:c r="O2656" s="4" t="str">
        <x:f>IF(N2656=1,IF(K2656&gt;Summary!$B$5,1,0),"")</x:f>
      </x:c>
      <x:c r="P2656" s="12" t="n">
        <x:f>IF(AND(ISNUMBER(F2656),ISNUMBER(G2656),G2656&gt;0),F2656/G2656,"")</x:f>
        <x:v>3.85235894333535</x:v>
      </x:c>
      <x:c r="Q2656" s="14" t="d">
        <x:v>2025-06-27T00:00:00.000Z</x:v>
      </x:c>
      <x:c r="R2656" t="str">
        <x:v>P01249</x:v>
      </x:c>
      <x:c r="S2656" t="str">
        <x:v>I02655</x:v>
      </x:c>
      <x:c r="T2656" t="str">
        <x:v>R02</x:v>
      </x:c>
      <x:c r="U2656" t="n">
        <x:v>0</x:v>
      </x:c>
      <x:c r="V2656" t="n">
        <x:v>0</x:v>
      </x:c>
    </x:row>
    <x:row r="2657" ht="20" customHeight="1">
      <x:c r="A2657" s="4" t="str">
        <x:v>C02656</x:v>
      </x:c>
      <x:c r="B2657" s="4" t="str">
        <x:v>Motor</x:v>
      </x:c>
      <x:c r="C2657" s="4" t="str">
        <x:v>South</x:v>
      </x:c>
      <x:c r="D2657" s="4" t="str">
        <x:v>Collision</x:v>
      </x:c>
      <x:c r="E2657" s="4" t="str">
        <x:v>Medium</x:v>
      </x:c>
      <x:c r="F2657" s="10" t="n">
        <x:v>70778.07</x:v>
      </x:c>
      <x:c r="G2657" s="10" t="n">
        <x:v>12062.4</x:v>
      </x:c>
      <x:c r="H2657" s="11" t="n">
        <x:v>3</x:v>
      </x:c>
      <x:c r="I2657" s="11" t="str">
        <x:v>Rejected</x:v>
      </x:c>
      <x:c r="J2657" s="11" t="n">
        <x:v>4</x:v>
      </x:c>
      <x:c r="K2657" s="11"/>
      <x:c r="L2657" s="11" t="n">
        <x:v>0</x:v>
      </x:c>
      <x:c r="M2657" s="4" t="str">
        <x:v>2025-10</x:v>
      </x:c>
      <x:c r="N2657" s="4" t="n">
        <x:f>IF(AND(I2657="Settled",ISNUMBER(K2657)),1,0)</x:f>
        <x:v>0</x:v>
      </x:c>
      <x:c r="O2657" s="4" t="str">
        <x:f>IF(N2657=1,IF(K2657&gt;Summary!$B$5,1,0),"")</x:f>
      </x:c>
      <x:c r="P2657" s="12" t="n">
        <x:f>IF(AND(ISNUMBER(F2657),ISNUMBER(G2657),G2657&gt;0),F2657/G2657,"")</x:f>
        <x:v>5.86766066454437</x:v>
      </x:c>
      <x:c r="Q2657" s="14" t="d">
        <x:v>2025-10-11T00:00:00.000Z</x:v>
      </x:c>
      <x:c r="R2657" t="str">
        <x:v>P00923</x:v>
      </x:c>
      <x:c r="S2657" t="str">
        <x:v>I02656</x:v>
      </x:c>
      <x:c r="T2657" t="str">
        <x:v>R01</x:v>
      </x:c>
      <x:c r="U2657" t="n">
        <x:v>0</x:v>
      </x:c>
      <x:c r="V2657" t="n">
        <x:v>0</x:v>
      </x:c>
    </x:row>
    <x:row r="2658" ht="20" customHeight="1">
      <x:c r="A2658" s="4" t="str">
        <x:v>C02657</x:v>
      </x:c>
      <x:c r="B2658" s="4" t="str">
        <x:v>Motor</x:v>
      </x:c>
      <x:c r="C2658" s="4" t="str">
        <x:v>Central</x:v>
      </x:c>
      <x:c r="D2658" s="4" t="str">
        <x:v>Theft</x:v>
      </x:c>
      <x:c r="E2658" s="4" t="str">
        <x:v>High</x:v>
      </x:c>
      <x:c r="F2658" s="10" t="n">
        <x:v>317203.42</x:v>
      </x:c>
      <x:c r="G2658" s="10" t="n">
        <x:v>14015.46</x:v>
      </x:c>
      <x:c r="H2658" s="11" t="n">
        <x:v>10</x:v>
      </x:c>
      <x:c r="I2658" s="11" t="str">
        <x:v>Settled</x:v>
      </x:c>
      <x:c r="J2658" s="11" t="n">
        <x:v>5</x:v>
      </x:c>
      <x:c r="K2658" s="11" t="n">
        <x:v>43</x:v>
      </x:c>
      <x:c r="L2658" s="11" t="n">
        <x:v>1</x:v>
      </x:c>
      <x:c r="M2658" s="4" t="str">
        <x:v>2025-07</x:v>
      </x:c>
      <x:c r="N2658" s="4" t="n">
        <x:f>IF(AND(I2658="Settled",ISNUMBER(K2658)),1,0)</x:f>
        <x:v>1</x:v>
      </x:c>
      <x:c r="O2658" s="4" t="n">
        <x:f>IF(N2658=1,IF(K2658&gt;Summary!$B$5,1,0),"")</x:f>
        <x:v>1</x:v>
      </x:c>
      <x:c r="P2658" s="12" t="n">
        <x:f>IF(AND(ISNUMBER(F2658),ISNUMBER(G2658),G2658&gt;0),F2658/G2658,"")</x:f>
        <x:v>22.632394512916452</x:v>
      </x:c>
      <x:c r="Q2658" s="14" t="d">
        <x:v>2025-07-10T00:00:00.000Z</x:v>
      </x:c>
      <x:c r="R2658" t="str">
        <x:v>P00700</x:v>
      </x:c>
      <x:c r="S2658" t="str">
        <x:v>I02657</x:v>
      </x:c>
      <x:c r="T2658" t="str">
        <x:v>R05</x:v>
      </x:c>
      <x:c r="U2658" t="n">
        <x:v>0</x:v>
      </x:c>
      <x:c r="V2658" t="n">
        <x:v>0</x:v>
      </x:c>
    </x:row>
    <x:row r="2659" ht="20" customHeight="1">
      <x:c r="A2659" s="4" t="str">
        <x:v>C02658</x:v>
      </x:c>
      <x:c r="B2659" s="4" t="str">
        <x:v>Motor</x:v>
      </x:c>
      <x:c r="C2659" s="4" t="str">
        <x:v>East</x:v>
      </x:c>
      <x:c r="D2659" s="4" t="str">
        <x:v>Unknown</x:v>
      </x:c>
      <x:c r="E2659" s="4" t="str">
        <x:v>Low</x:v>
      </x:c>
      <x:c r="F2659" s="10" t="n">
        <x:v>56253.59</x:v>
      </x:c>
      <x:c r="G2659" s="10" t="n">
        <x:v>11120.69</x:v>
      </x:c>
      <x:c r="H2659" s="11" t="n">
        <x:v>6</x:v>
      </x:c>
      <x:c r="I2659" s="11" t="str">
        <x:v>Settled</x:v>
      </x:c>
      <x:c r="J2659" s="11" t="n">
        <x:v>5</x:v>
      </x:c>
      <x:c r="K2659" s="11" t="n">
        <x:v>20</x:v>
      </x:c>
      <x:c r="L2659" s="11" t="n">
        <x:v>1</x:v>
      </x:c>
      <x:c r="M2659" s="4" t="str">
        <x:v>2025-10</x:v>
      </x:c>
      <x:c r="N2659" s="4" t="n">
        <x:f>IF(AND(I2659="Settled",ISNUMBER(K2659)),1,0)</x:f>
        <x:v>1</x:v>
      </x:c>
      <x:c r="O2659" s="4" t="n">
        <x:f>IF(N2659=1,IF(K2659&gt;Summary!$B$5,1,0),"")</x:f>
        <x:v>0</x:v>
      </x:c>
      <x:c r="P2659" s="12" t="n">
        <x:f>IF(AND(ISNUMBER(F2659),ISNUMBER(G2659),G2659&gt;0),F2659/G2659,"")</x:f>
        <x:v>5.058462199737606</x:v>
      </x:c>
      <x:c r="Q2659" s="14" t="d">
        <x:v>2025-10-17T00:00:00.000Z</x:v>
      </x:c>
      <x:c r="R2659" t="str">
        <x:v>P00634</x:v>
      </x:c>
      <x:c r="S2659" t="str">
        <x:v>I02658</x:v>
      </x:c>
      <x:c r="T2659" t="str">
        <x:v>R04</x:v>
      </x:c>
      <x:c r="U2659" t="n">
        <x:v>0</x:v>
      </x:c>
      <x:c r="V2659" t="n">
        <x:v>0</x:v>
      </x:c>
    </x:row>
    <x:row r="2660" ht="20" customHeight="1">
      <x:c r="A2660" s="4" t="str">
        <x:v>C02659</x:v>
      </x:c>
      <x:c r="B2660" s="4" t="str">
        <x:v>Motor</x:v>
      </x:c>
      <x:c r="C2660" s="4" t="str">
        <x:v>South</x:v>
      </x:c>
      <x:c r="D2660" s="4" t="str">
        <x:v>Collision</x:v>
      </x:c>
      <x:c r="E2660" s="4" t="str">
        <x:v>High</x:v>
      </x:c>
      <x:c r="F2660" s="10" t="n">
        <x:v>90610.1</x:v>
      </x:c>
      <x:c r="G2660" s="10" t="n">
        <x:v>20108.2</x:v>
      </x:c>
      <x:c r="H2660" s="11" t="n">
        <x:v>3</x:v>
      </x:c>
      <x:c r="I2660" s="11" t="str">
        <x:v>Settled</x:v>
      </x:c>
      <x:c r="J2660" s="11" t="n">
        <x:v>3</x:v>
      </x:c>
      <x:c r="K2660" s="11" t="n">
        <x:v>20</x:v>
      </x:c>
      <x:c r="L2660" s="11" t="n">
        <x:v>0</x:v>
      </x:c>
      <x:c r="M2660" s="4" t="str">
        <x:v>2025-06</x:v>
      </x:c>
      <x:c r="N2660" s="4" t="n">
        <x:f>IF(AND(I2660="Settled",ISNUMBER(K2660)),1,0)</x:f>
        <x:v>1</x:v>
      </x:c>
      <x:c r="O2660" s="4" t="n">
        <x:f>IF(N2660=1,IF(K2660&gt;Summary!$B$5,1,0),"")</x:f>
        <x:v>0</x:v>
      </x:c>
      <x:c r="P2660" s="12" t="n">
        <x:f>IF(AND(ISNUMBER(F2660),ISNUMBER(G2660),G2660&gt;0),F2660/G2660,"")</x:f>
        <x:v>4.5061268537213675</x:v>
      </x:c>
      <x:c r="Q2660" s="14" t="d">
        <x:v>2025-06-26T00:00:00.000Z</x:v>
      </x:c>
      <x:c r="R2660" t="str">
        <x:v>P01067</x:v>
      </x:c>
      <x:c r="S2660" t="str">
        <x:v>I02659</x:v>
      </x:c>
      <x:c r="T2660" t="str">
        <x:v>R01</x:v>
      </x:c>
      <x:c r="U2660" t="n">
        <x:v>0</x:v>
      </x:c>
      <x:c r="V2660" t="n">
        <x:v>0</x:v>
      </x:c>
    </x:row>
    <x:row r="2661" ht="20" customHeight="1">
      <x:c r="A2661" s="4" t="str">
        <x:v>C02660</x:v>
      </x:c>
      <x:c r="B2661" s="4" t="str">
        <x:v>Motor</x:v>
      </x:c>
      <x:c r="C2661" s="4" t="str">
        <x:v>South</x:v>
      </x:c>
      <x:c r="D2661" s="4" t="str">
        <x:v>Collision</x:v>
      </x:c>
      <x:c r="E2661" s="4" t="str">
        <x:v>High</x:v>
      </x:c>
      <x:c r="F2661" s="10" t="n">
        <x:v>83205.23</x:v>
      </x:c>
      <x:c r="G2661" s="10" t="n">
        <x:v>10394.94</x:v>
      </x:c>
      <x:c r="H2661" s="11" t="n">
        <x:v>10</x:v>
      </x:c>
      <x:c r="I2661" s="11" t="str">
        <x:v>Settled</x:v>
      </x:c>
      <x:c r="J2661" s="11" t="n">
        <x:v>6</x:v>
      </x:c>
      <x:c r="K2661" s="11" t="n">
        <x:v>41</x:v>
      </x:c>
      <x:c r="L2661" s="11" t="n">
        <x:v>1</x:v>
      </x:c>
      <x:c r="M2661" s="4" t="str">
        <x:v>2025-05</x:v>
      </x:c>
      <x:c r="N2661" s="4" t="n">
        <x:f>IF(AND(I2661="Settled",ISNUMBER(K2661)),1,0)</x:f>
        <x:v>1</x:v>
      </x:c>
      <x:c r="O2661" s="4" t="n">
        <x:f>IF(N2661=1,IF(K2661&gt;Summary!$B$5,1,0),"")</x:f>
        <x:v>1</x:v>
      </x:c>
      <x:c r="P2661" s="12" t="n">
        <x:f>IF(AND(ISNUMBER(F2661),ISNUMBER(G2661),G2661&gt;0),F2661/G2661,"")</x:f>
        <x:v>8.00439733177873</x:v>
      </x:c>
      <x:c r="Q2661" s="14" t="d">
        <x:v>2025-05-13T00:00:00.000Z</x:v>
      </x:c>
      <x:c r="R2661" t="str">
        <x:v>P00154</x:v>
      </x:c>
      <x:c r="S2661" t="str">
        <x:v>I02660</x:v>
      </x:c>
      <x:c r="T2661" t="str">
        <x:v>R01</x:v>
      </x:c>
      <x:c r="U2661" t="n">
        <x:v>0</x:v>
      </x:c>
      <x:c r="V2661" t="n">
        <x:v>0</x:v>
      </x:c>
    </x:row>
    <x:row r="2662" ht="20" customHeight="1">
      <x:c r="A2662" s="4" t="str">
        <x:v>C02661</x:v>
      </x:c>
      <x:c r="B2662" s="4" t="str">
        <x:v>Motor</x:v>
      </x:c>
      <x:c r="C2662" s="4" t="str">
        <x:v>Central</x:v>
      </x:c>
      <x:c r="D2662" s="4" t="str">
        <x:v>Collision</x:v>
      </x:c>
      <x:c r="E2662" s="4" t="str">
        <x:v>Low</x:v>
      </x:c>
      <x:c r="F2662" s="10" t="n">
        <x:v>51386.07</x:v>
      </x:c>
      <x:c r="G2662" s="10" t="n">
        <x:v>17122.29</x:v>
      </x:c>
      <x:c r="H2662" s="11" t="n">
        <x:v>4</x:v>
      </x:c>
      <x:c r="I2662" s="11" t="str">
        <x:v>Settled</x:v>
      </x:c>
      <x:c r="J2662" s="11" t="n">
        <x:v>2</x:v>
      </x:c>
      <x:c r="K2662" s="11" t="n">
        <x:v>14</x:v>
      </x:c>
      <x:c r="L2662" s="11" t="n">
        <x:v>0</x:v>
      </x:c>
      <x:c r="M2662" s="4" t="str">
        <x:v>2025-11</x:v>
      </x:c>
      <x:c r="N2662" s="4" t="n">
        <x:f>IF(AND(I2662="Settled",ISNUMBER(K2662)),1,0)</x:f>
        <x:v>1</x:v>
      </x:c>
      <x:c r="O2662" s="4" t="n">
        <x:f>IF(N2662=1,IF(K2662&gt;Summary!$B$5,1,0),"")</x:f>
        <x:v>0</x:v>
      </x:c>
      <x:c r="P2662" s="12" t="n">
        <x:f>IF(AND(ISNUMBER(F2662),ISNUMBER(G2662),G2662&gt;0),F2662/G2662,"")</x:f>
        <x:v>3.0011213453340644</x:v>
      </x:c>
      <x:c r="Q2662" s="14" t="d">
        <x:v>2025-11-23T00:00:00.000Z</x:v>
      </x:c>
      <x:c r="R2662" t="str">
        <x:v>P01491</x:v>
      </x:c>
      <x:c r="S2662" t="str">
        <x:v>I02661</x:v>
      </x:c>
      <x:c r="T2662" t="str">
        <x:v>R05</x:v>
      </x:c>
      <x:c r="U2662" t="n">
        <x:v>0</x:v>
      </x:c>
      <x:c r="V2662" t="n">
        <x:v>0</x:v>
      </x:c>
    </x:row>
    <x:row r="2663" ht="20" customHeight="1">
      <x:c r="A2663" s="4" t="str">
        <x:v>C02662</x:v>
      </x:c>
      <x:c r="B2663" s="4" t="str">
        <x:v>Motor</x:v>
      </x:c>
      <x:c r="C2663" s="4" t="str">
        <x:v>West</x:v>
      </x:c>
      <x:c r="D2663" s="4" t="str">
        <x:v>Glass Damage</x:v>
      </x:c>
      <x:c r="E2663" s="4" t="str">
        <x:v>Medium</x:v>
      </x:c>
      <x:c r="F2663" s="10" t="n">
        <x:v>10502.43</x:v>
      </x:c>
      <x:c r="G2663" s="10" t="n">
        <x:v>6406.09</x:v>
      </x:c>
      <x:c r="H2663" s="11" t="n">
        <x:v>4</x:v>
      </x:c>
      <x:c r="I2663" s="11" t="str">
        <x:v>Settled</x:v>
      </x:c>
      <x:c r="J2663" s="11" t="n">
        <x:v>4</x:v>
      </x:c>
      <x:c r="K2663" s="11" t="n">
        <x:v>21</x:v>
      </x:c>
      <x:c r="L2663" s="11" t="n">
        <x:v>0</x:v>
      </x:c>
      <x:c r="M2663" s="4" t="str">
        <x:v>2025-11</x:v>
      </x:c>
      <x:c r="N2663" s="4" t="n">
        <x:f>IF(AND(I2663="Settled",ISNUMBER(K2663)),1,0)</x:f>
        <x:v>1</x:v>
      </x:c>
      <x:c r="O2663" s="4" t="n">
        <x:f>IF(N2663=1,IF(K2663&gt;Summary!$B$5,1,0),"")</x:f>
        <x:v>0</x:v>
      </x:c>
      <x:c r="P2663" s="12" t="n">
        <x:f>IF(AND(ISNUMBER(F2663),ISNUMBER(G2663),G2663&gt;0),F2663/G2663,"")</x:f>
        <x:v>1.6394446534469544</x:v>
      </x:c>
      <x:c r="Q2663" s="14" t="d">
        <x:v>2025-11-25T00:00:00.000Z</x:v>
      </x:c>
      <x:c r="R2663" t="str">
        <x:v>P00904</x:v>
      </x:c>
      <x:c r="S2663" t="str">
        <x:v>I02662</x:v>
      </x:c>
      <x:c r="T2663" t="str">
        <x:v>R03</x:v>
      </x:c>
      <x:c r="U2663" t="n">
        <x:v>0</x:v>
      </x:c>
      <x:c r="V2663" t="n">
        <x:v>0</x:v>
      </x:c>
    </x:row>
    <x:row r="2664" ht="20" customHeight="1">
      <x:c r="A2664" s="4" t="str">
        <x:v>C02663</x:v>
      </x:c>
      <x:c r="B2664" s="4" t="str">
        <x:v>Motor</x:v>
      </x:c>
      <x:c r="C2664" s="4" t="str">
        <x:v>East</x:v>
      </x:c>
      <x:c r="D2664" s="4" t="str">
        <x:v>Glass Damage</x:v>
      </x:c>
      <x:c r="E2664" s="4" t="str">
        <x:v>Low</x:v>
      </x:c>
      <x:c r="F2664" s="10" t="n">
        <x:v>2339.89</x:v>
      </x:c>
      <x:c r="G2664" s="10" t="n">
        <x:v>10670.14</x:v>
      </x:c>
      <x:c r="H2664" s="11" t="n">
        <x:v>1</x:v>
      </x:c>
      <x:c r="I2664" s="11" t="str">
        <x:v>Settled</x:v>
      </x:c>
      <x:c r="J2664" s="11" t="n">
        <x:v>4</x:v>
      </x:c>
      <x:c r="K2664" s="11" t="n">
        <x:v>10</x:v>
      </x:c>
      <x:c r="L2664" s="11" t="n">
        <x:v>0</x:v>
      </x:c>
      <x:c r="M2664" s="4" t="str">
        <x:v>2025-03</x:v>
      </x:c>
      <x:c r="N2664" s="4" t="n">
        <x:f>IF(AND(I2664="Settled",ISNUMBER(K2664)),1,0)</x:f>
        <x:v>1</x:v>
      </x:c>
      <x:c r="O2664" s="4" t="n">
        <x:f>IF(N2664=1,IF(K2664&gt;Summary!$B$5,1,0),"")</x:f>
        <x:v>0</x:v>
      </x:c>
      <x:c r="P2664" s="12" t="n">
        <x:f>IF(AND(ISNUMBER(F2664),ISNUMBER(G2664),G2664&gt;0),F2664/G2664,"")</x:f>
        <x:v>0.21929328012565907</x:v>
      </x:c>
      <x:c r="Q2664" s="14" t="d">
        <x:v>2025-03-25T00:00:00.000Z</x:v>
      </x:c>
      <x:c r="R2664" t="str">
        <x:v>P00365</x:v>
      </x:c>
      <x:c r="S2664" t="str">
        <x:v>I02663</x:v>
      </x:c>
      <x:c r="T2664" t="str">
        <x:v>R04</x:v>
      </x:c>
      <x:c r="U2664" t="n">
        <x:v>0</x:v>
      </x:c>
      <x:c r="V2664" t="n">
        <x:v>0</x:v>
      </x:c>
    </x:row>
    <x:row r="2665" ht="20" customHeight="1">
      <x:c r="A2665" s="4" t="str">
        <x:v>C02664</x:v>
      </x:c>
      <x:c r="B2665" s="4" t="str">
        <x:v>Property</x:v>
      </x:c>
      <x:c r="C2665" s="4" t="str">
        <x:v>North</x:v>
      </x:c>
      <x:c r="D2665" s="4" t="str">
        <x:v>Flood</x:v>
      </x:c>
      <x:c r="E2665" s="4" t="str">
        <x:v>Medium</x:v>
      </x:c>
      <x:c r="F2665" s="10" t="n">
        <x:v>208165.85</x:v>
      </x:c>
      <x:c r="G2665" s="10" t="n">
        <x:v>4733.7</x:v>
      </x:c>
      <x:c r="H2665" s="11" t="n">
        <x:v>3</x:v>
      </x:c>
      <x:c r="I2665" s="11" t="str">
        <x:v>Settled</x:v>
      </x:c>
      <x:c r="J2665" s="11" t="n">
        <x:v>4</x:v>
      </x:c>
      <x:c r="K2665" s="11" t="n">
        <x:v>11</x:v>
      </x:c>
      <x:c r="L2665" s="11" t="n">
        <x:v>0</x:v>
      </x:c>
      <x:c r="M2665" s="4" t="str">
        <x:v>2025-06</x:v>
      </x:c>
      <x:c r="N2665" s="4" t="n">
        <x:f>IF(AND(I2665="Settled",ISNUMBER(K2665)),1,0)</x:f>
        <x:v>1</x:v>
      </x:c>
      <x:c r="O2665" s="4" t="n">
        <x:f>IF(N2665=1,IF(K2665&gt;Summary!$B$5,1,0),"")</x:f>
        <x:v>0</x:v>
      </x:c>
      <x:c r="P2665" s="12" t="n">
        <x:f>IF(AND(ISNUMBER(F2665),ISNUMBER(G2665),G2665&gt;0),F2665/G2665,"")</x:f>
        <x:v>43.97529416735323</x:v>
      </x:c>
      <x:c r="Q2665" s="14" t="d">
        <x:v>2025-06-19T00:00:00.000Z</x:v>
      </x:c>
      <x:c r="R2665" t="str">
        <x:v>P00861</x:v>
      </x:c>
      <x:c r="S2665" t="str">
        <x:v>I02664</x:v>
      </x:c>
      <x:c r="T2665" t="str">
        <x:v>R02</x:v>
      </x:c>
      <x:c r="U2665" t="n">
        <x:v>0</x:v>
      </x:c>
      <x:c r="V2665" t="n">
        <x:v>0</x:v>
      </x:c>
    </x:row>
    <x:row r="2666" ht="20" customHeight="1">
      <x:c r="A2666" s="4" t="str">
        <x:v>C02665</x:v>
      </x:c>
      <x:c r="B2666" s="4" t="str">
        <x:v>Motor</x:v>
      </x:c>
      <x:c r="C2666" s="4" t="str">
        <x:v>West</x:v>
      </x:c>
      <x:c r="D2666" s="4" t="str">
        <x:v>Collision</x:v>
      </x:c>
      <x:c r="E2666" s="4" t="str">
        <x:v>High</x:v>
      </x:c>
      <x:c r="F2666" s="10" t="n">
        <x:v>113803.37</x:v>
      </x:c>
      <x:c r="G2666" s="10" t="n">
        <x:v>8184.48</x:v>
      </x:c>
      <x:c r="H2666" s="11" t="n">
        <x:v>6</x:v>
      </x:c>
      <x:c r="I2666" s="11" t="str">
        <x:v>Settled</x:v>
      </x:c>
      <x:c r="J2666" s="11" t="n">
        <x:v>6</x:v>
      </x:c>
      <x:c r="K2666" s="11" t="n">
        <x:v>42</x:v>
      </x:c>
      <x:c r="L2666" s="11" t="n">
        <x:v>1</x:v>
      </x:c>
      <x:c r="M2666" s="4" t="str">
        <x:v>2025-10</x:v>
      </x:c>
      <x:c r="N2666" s="4" t="n">
        <x:f>IF(AND(I2666="Settled",ISNUMBER(K2666)),1,0)</x:f>
        <x:v>1</x:v>
      </x:c>
      <x:c r="O2666" s="4" t="n">
        <x:f>IF(N2666=1,IF(K2666&gt;Summary!$B$5,1,0),"")</x:f>
        <x:v>1</x:v>
      </x:c>
      <x:c r="P2666" s="12" t="n">
        <x:f>IF(AND(ISNUMBER(F2666),ISNUMBER(G2666),G2666&gt;0),F2666/G2666,"")</x:f>
        <x:v>13.904777090297735</x:v>
      </x:c>
      <x:c r="Q2666" s="14" t="d">
        <x:v>2025-10-09T00:00:00.000Z</x:v>
      </x:c>
      <x:c r="R2666" t="str">
        <x:v>P01364</x:v>
      </x:c>
      <x:c r="S2666" t="str">
        <x:v>I02665</x:v>
      </x:c>
      <x:c r="T2666" t="str">
        <x:v>R03</x:v>
      </x:c>
      <x:c r="U2666" t="n">
        <x:v>0</x:v>
      </x:c>
      <x:c r="V2666" t="n">
        <x:v>0</x:v>
      </x:c>
    </x:row>
    <x:row r="2667" ht="20" customHeight="1">
      <x:c r="A2667" s="4" t="str">
        <x:v>C02666</x:v>
      </x:c>
      <x:c r="B2667" s="4" t="str">
        <x:v>Motor</x:v>
      </x:c>
      <x:c r="C2667" s="4" t="str">
        <x:v>South</x:v>
      </x:c>
      <x:c r="D2667" s="4" t="str">
        <x:v>Collision</x:v>
      </x:c>
      <x:c r="E2667" s="4" t="str">
        <x:v>High</x:v>
      </x:c>
      <x:c r="F2667" s="10" t="n">
        <x:v>240727.31</x:v>
      </x:c>
      <x:c r="G2667" s="10" t="n">
        <x:v>9735.97</x:v>
      </x:c>
      <x:c r="H2667" s="11" t="n">
        <x:v>2</x:v>
      </x:c>
      <x:c r="I2667" s="11" t="str">
        <x:v>Settled</x:v>
      </x:c>
      <x:c r="J2667" s="11" t="n">
        <x:v>6</x:v>
      </x:c>
      <x:c r="K2667" s="11" t="n">
        <x:v>47</x:v>
      </x:c>
      <x:c r="L2667" s="11" t="n">
        <x:v>1</x:v>
      </x:c>
      <x:c r="M2667" s="4" t="str">
        <x:v>2025-04</x:v>
      </x:c>
      <x:c r="N2667" s="4" t="n">
        <x:f>IF(AND(I2667="Settled",ISNUMBER(K2667)),1,0)</x:f>
        <x:v>1</x:v>
      </x:c>
      <x:c r="O2667" s="4" t="n">
        <x:f>IF(N2667=1,IF(K2667&gt;Summary!$B$5,1,0),"")</x:f>
        <x:v>1</x:v>
      </x:c>
      <x:c r="P2667" s="12" t="n">
        <x:f>IF(AND(ISNUMBER(F2667),ISNUMBER(G2667),G2667&gt;0),F2667/G2667,"")</x:f>
        <x:v>24.72555995961368</x:v>
      </x:c>
      <x:c r="Q2667" s="14" t="d">
        <x:v>2025-04-06T00:00:00.000Z</x:v>
      </x:c>
      <x:c r="R2667" t="str">
        <x:v>P00278</x:v>
      </x:c>
      <x:c r="S2667" t="str">
        <x:v>I02666</x:v>
      </x:c>
      <x:c r="T2667" t="str">
        <x:v>R01</x:v>
      </x:c>
      <x:c r="U2667" t="n">
        <x:v>0</x:v>
      </x:c>
      <x:c r="V2667" t="n">
        <x:v>0</x:v>
      </x:c>
    </x:row>
    <x:row r="2668" ht="20" customHeight="1">
      <x:c r="A2668" s="4" t="str">
        <x:v>C02667</x:v>
      </x:c>
      <x:c r="B2668" s="4" t="str">
        <x:v>Motor</x:v>
      </x:c>
      <x:c r="C2668" s="4" t="str">
        <x:v>West</x:v>
      </x:c>
      <x:c r="D2668" s="4" t="str">
        <x:v>Theft</x:v>
      </x:c>
      <x:c r="E2668" s="4" t="str">
        <x:v>High</x:v>
      </x:c>
      <x:c r="F2668" s="10" t="n">
        <x:v>192295.35</x:v>
      </x:c>
      <x:c r="G2668" s="10" t="n">
        <x:v>8185.39</x:v>
      </x:c>
      <x:c r="H2668" s="11" t="n">
        <x:v>8</x:v>
      </x:c>
      <x:c r="I2668" s="11" t="str">
        <x:v>Settled</x:v>
      </x:c>
      <x:c r="J2668" s="11" t="n">
        <x:v>4</x:v>
      </x:c>
      <x:c r="K2668" s="11" t="n">
        <x:v>34</x:v>
      </x:c>
      <x:c r="L2668" s="11" t="n">
        <x:v>1</x:v>
      </x:c>
      <x:c r="M2668" s="4" t="str">
        <x:v>2025-10</x:v>
      </x:c>
      <x:c r="N2668" s="4" t="n">
        <x:f>IF(AND(I2668="Settled",ISNUMBER(K2668)),1,0)</x:f>
        <x:v>1</x:v>
      </x:c>
      <x:c r="O2668" s="4" t="n">
        <x:f>IF(N2668=1,IF(K2668&gt;Summary!$B$5,1,0),"")</x:f>
        <x:v>1</x:v>
      </x:c>
      <x:c r="P2668" s="12" t="n">
        <x:f>IF(AND(ISNUMBER(F2668),ISNUMBER(G2668),G2668&gt;0),F2668/G2668,"")</x:f>
        <x:v>23.49250921458843</x:v>
      </x:c>
      <x:c r="Q2668" s="14" t="d">
        <x:v>2025-10-01T00:00:00.000Z</x:v>
      </x:c>
      <x:c r="R2668" t="str">
        <x:v>P00839</x:v>
      </x:c>
      <x:c r="S2668" t="str">
        <x:v>I02667</x:v>
      </x:c>
      <x:c r="T2668" t="str">
        <x:v>R03</x:v>
      </x:c>
      <x:c r="U2668" t="n">
        <x:v>0</x:v>
      </x:c>
      <x:c r="V2668" t="n">
        <x:v>0</x:v>
      </x:c>
    </x:row>
    <x:row r="2669" ht="20" customHeight="1">
      <x:c r="A2669" s="4" t="str">
        <x:v>C02668</x:v>
      </x:c>
      <x:c r="B2669" s="4" t="str">
        <x:v>Property</x:v>
      </x:c>
      <x:c r="C2669" s="4" t="str">
        <x:v>East</x:v>
      </x:c>
      <x:c r="D2669" s="4" t="str">
        <x:v>Flood</x:v>
      </x:c>
      <x:c r="E2669" s="4" t="str">
        <x:v>Low</x:v>
      </x:c>
      <x:c r="F2669" s="10" t="n">
        <x:v>50700.19</x:v>
      </x:c>
      <x:c r="G2669" s="10" t="n">
        <x:v>10992.21</x:v>
      </x:c>
      <x:c r="H2669" s="11" t="n">
        <x:v>6</x:v>
      </x:c>
      <x:c r="I2669" s="11" t="str">
        <x:v>Settled</x:v>
      </x:c>
      <x:c r="J2669" s="11" t="n">
        <x:v>2</x:v>
      </x:c>
      <x:c r="K2669" s="11" t="n">
        <x:v>6</x:v>
      </x:c>
      <x:c r="L2669" s="11" t="n">
        <x:v>0</x:v>
      </x:c>
      <x:c r="M2669" s="4" t="str">
        <x:v>2025-11</x:v>
      </x:c>
      <x:c r="N2669" s="4" t="n">
        <x:f>IF(AND(I2669="Settled",ISNUMBER(K2669)),1,0)</x:f>
        <x:v>1</x:v>
      </x:c>
      <x:c r="O2669" s="4" t="n">
        <x:f>IF(N2669=1,IF(K2669&gt;Summary!$B$5,1,0),"")</x:f>
        <x:v>0</x:v>
      </x:c>
      <x:c r="P2669" s="12" t="n">
        <x:f>IF(AND(ISNUMBER(F2669),ISNUMBER(G2669),G2669&gt;0),F2669/G2669,"")</x:f>
        <x:v>4.612374581635541</x:v>
      </x:c>
      <x:c r="Q2669" s="14" t="d">
        <x:v>2025-11-25T00:00:00.000Z</x:v>
      </x:c>
      <x:c r="R2669" t="str">
        <x:v>P00957</x:v>
      </x:c>
      <x:c r="S2669" t="str">
        <x:v>I02668</x:v>
      </x:c>
      <x:c r="T2669" t="str">
        <x:v>R04</x:v>
      </x:c>
      <x:c r="U2669" t="n">
        <x:v>0</x:v>
      </x:c>
      <x:c r="V2669" t="n">
        <x:v>0</x:v>
      </x:c>
    </x:row>
    <x:row r="2670" ht="20" customHeight="1">
      <x:c r="A2670" s="4" t="str">
        <x:v>C02669</x:v>
      </x:c>
      <x:c r="B2670" s="4" t="str">
        <x:v>Motor</x:v>
      </x:c>
      <x:c r="C2670" s="4" t="str">
        <x:v>West</x:v>
      </x:c>
      <x:c r="D2670" s="4" t="str">
        <x:v>Glass Damage</x:v>
      </x:c>
      <x:c r="E2670" s="4" t="str">
        <x:v>Medium</x:v>
      </x:c>
      <x:c r="F2670" s="10"/>
      <x:c r="G2670" s="10" t="n">
        <x:v>10641.77</x:v>
      </x:c>
      <x:c r="H2670" s="11" t="n">
        <x:v>9</x:v>
      </x:c>
      <x:c r="I2670" s="11" t="str">
        <x:v>Settled</x:v>
      </x:c>
      <x:c r="J2670" s="11" t="n">
        <x:v>2</x:v>
      </x:c>
      <x:c r="K2670" s="11" t="n">
        <x:v>12</x:v>
      </x:c>
      <x:c r="L2670" s="11" t="n">
        <x:v>0</x:v>
      </x:c>
      <x:c r="M2670" s="4" t="str">
        <x:v>2025-03</x:v>
      </x:c>
      <x:c r="N2670" s="4" t="n">
        <x:f>IF(AND(I2670="Settled",ISNUMBER(K2670)),1,0)</x:f>
        <x:v>1</x:v>
      </x:c>
      <x:c r="O2670" s="4" t="n">
        <x:f>IF(N2670=1,IF(K2670&gt;Summary!$B$5,1,0),"")</x:f>
        <x:v>0</x:v>
      </x:c>
      <x:c r="P2670" s="12" t="str">
        <x:f>IF(AND(ISNUMBER(F2670),ISNUMBER(G2670),G2670&gt;0),F2670/G2670,"")</x:f>
      </x:c>
      <x:c r="Q2670" s="14" t="d">
        <x:v>2025-03-28T00:00:00.000Z</x:v>
      </x:c>
      <x:c r="R2670" t="str">
        <x:v>P01297</x:v>
      </x:c>
      <x:c r="S2670" t="str">
        <x:v>I02669</x:v>
      </x:c>
      <x:c r="T2670" t="str">
        <x:v>R03</x:v>
      </x:c>
      <x:c r="U2670" t="n">
        <x:v>0</x:v>
      </x:c>
      <x:c r="V2670" t="n">
        <x:v>1</x:v>
      </x:c>
    </x:row>
    <x:row r="2671" ht="20" customHeight="1">
      <x:c r="A2671" s="4" t="str">
        <x:v>C02670</x:v>
      </x:c>
      <x:c r="B2671" s="4" t="str">
        <x:v>Motor</x:v>
      </x:c>
      <x:c r="C2671" s="4" t="str">
        <x:v>West</x:v>
      </x:c>
      <x:c r="D2671" s="4" t="str">
        <x:v>Collision</x:v>
      </x:c>
      <x:c r="E2671" s="4" t="str">
        <x:v>Unknown</x:v>
      </x:c>
      <x:c r="F2671" s="10" t="n">
        <x:v>8459.27</x:v>
      </x:c>
      <x:c r="G2671" s="10" t="n">
        <x:v>19833.48</x:v>
      </x:c>
      <x:c r="H2671" s="11" t="n">
        <x:v>7</x:v>
      </x:c>
      <x:c r="I2671" s="11" t="str">
        <x:v>Settled</x:v>
      </x:c>
      <x:c r="J2671" s="11" t="n">
        <x:v>3</x:v>
      </x:c>
      <x:c r="K2671" s="11" t="n">
        <x:v>15</x:v>
      </x:c>
      <x:c r="L2671" s="11" t="n">
        <x:v>0</x:v>
      </x:c>
      <x:c r="M2671" s="4" t="str">
        <x:v>2025-02</x:v>
      </x:c>
      <x:c r="N2671" s="4" t="n">
        <x:f>IF(AND(I2671="Settled",ISNUMBER(K2671)),1,0)</x:f>
        <x:v>1</x:v>
      </x:c>
      <x:c r="O2671" s="4" t="n">
        <x:f>IF(N2671=1,IF(K2671&gt;Summary!$B$5,1,0),"")</x:f>
        <x:v>0</x:v>
      </x:c>
      <x:c r="P2671" s="12" t="n">
        <x:f>IF(AND(ISNUMBER(F2671),ISNUMBER(G2671),G2671&gt;0),F2671/G2671,"")</x:f>
        <x:v>0.42651466106805264</x:v>
      </x:c>
      <x:c r="Q2671" s="14" t="d">
        <x:v>2025-02-25T00:00:00.000Z</x:v>
      </x:c>
      <x:c r="R2671" t="str">
        <x:v>P00908</x:v>
      </x:c>
      <x:c r="S2671" t="str">
        <x:v>I02670</x:v>
      </x:c>
      <x:c r="T2671" t="str">
        <x:v>R03</x:v>
      </x:c>
      <x:c r="U2671" t="n">
        <x:v>0</x:v>
      </x:c>
      <x:c r="V2671" t="n">
        <x:v>0</x:v>
      </x:c>
    </x:row>
    <x:row r="2672" ht="20" customHeight="1">
      <x:c r="A2672" s="4" t="str">
        <x:v>C02671</x:v>
      </x:c>
      <x:c r="B2672" s="4" t="str">
        <x:v>Motor</x:v>
      </x:c>
      <x:c r="C2672" s="4" t="str">
        <x:v>Central</x:v>
      </x:c>
      <x:c r="D2672" s="4" t="str">
        <x:v>Collision</x:v>
      </x:c>
      <x:c r="E2672" s="4" t="str">
        <x:v>High</x:v>
      </x:c>
      <x:c r="F2672" s="10" t="n">
        <x:v>76206.46</x:v>
      </x:c>
      <x:c r="G2672" s="10" t="n">
        <x:v>33064.31</x:v>
      </x:c>
      <x:c r="H2672" s="11" t="n">
        <x:v>6</x:v>
      </x:c>
      <x:c r="I2672" s="11" t="str">
        <x:v>Settled</x:v>
      </x:c>
      <x:c r="J2672" s="11" t="n">
        <x:v>5</x:v>
      </x:c>
      <x:c r="K2672" s="11" t="n">
        <x:v>37</x:v>
      </x:c>
      <x:c r="L2672" s="11" t="n">
        <x:v>1</x:v>
      </x:c>
      <x:c r="M2672" s="4" t="str">
        <x:v>2025-12</x:v>
      </x:c>
      <x:c r="N2672" s="4" t="n">
        <x:f>IF(AND(I2672="Settled",ISNUMBER(K2672)),1,0)</x:f>
        <x:v>1</x:v>
      </x:c>
      <x:c r="O2672" s="4" t="n">
        <x:f>IF(N2672=1,IF(K2672&gt;Summary!$B$5,1,0),"")</x:f>
        <x:v>1</x:v>
      </x:c>
      <x:c r="P2672" s="12" t="n">
        <x:f>IF(AND(ISNUMBER(F2672),ISNUMBER(G2672),G2672&gt;0),F2672/G2672,"")</x:f>
        <x:v>2.304795109893417</x:v>
      </x:c>
      <x:c r="Q2672" s="14" t="d">
        <x:v>2025-12-11T00:00:00.000Z</x:v>
      </x:c>
      <x:c r="R2672" t="str">
        <x:v>P01179</x:v>
      </x:c>
      <x:c r="S2672" t="str">
        <x:v>I02671</x:v>
      </x:c>
      <x:c r="T2672" t="str">
        <x:v>R05</x:v>
      </x:c>
      <x:c r="U2672" t="n">
        <x:v>0</x:v>
      </x:c>
      <x:c r="V2672" t="n">
        <x:v>0</x:v>
      </x:c>
    </x:row>
    <x:row r="2673" ht="20" customHeight="1">
      <x:c r="A2673" s="4" t="str">
        <x:v>C02672</x:v>
      </x:c>
      <x:c r="B2673" s="4" t="str">
        <x:v>Motor</x:v>
      </x:c>
      <x:c r="C2673" s="4" t="str">
        <x:v>East</x:v>
      </x:c>
      <x:c r="D2673" s="4" t="str">
        <x:v>Collision</x:v>
      </x:c>
      <x:c r="E2673" s="4" t="str">
        <x:v>Low</x:v>
      </x:c>
      <x:c r="F2673" s="10" t="n">
        <x:v>12101.98</x:v>
      </x:c>
      <x:c r="G2673" s="10" t="n">
        <x:v>9741.16</x:v>
      </x:c>
      <x:c r="H2673" s="11" t="n">
        <x:v>4</x:v>
      </x:c>
      <x:c r="I2673" s="11" t="str">
        <x:v>Settled</x:v>
      </x:c>
      <x:c r="J2673" s="11" t="n">
        <x:v>2</x:v>
      </x:c>
      <x:c r="K2673" s="11" t="n">
        <x:v>18</x:v>
      </x:c>
      <x:c r="L2673" s="11" t="n">
        <x:v>0</x:v>
      </x:c>
      <x:c r="M2673" s="4" t="str">
        <x:v>2025-12</x:v>
      </x:c>
      <x:c r="N2673" s="4" t="n">
        <x:f>IF(AND(I2673="Settled",ISNUMBER(K2673)),1,0)</x:f>
        <x:v>1</x:v>
      </x:c>
      <x:c r="O2673" s="4" t="n">
        <x:f>IF(N2673=1,IF(K2673&gt;Summary!$B$5,1,0),"")</x:f>
        <x:v>0</x:v>
      </x:c>
      <x:c r="P2673" s="12" t="n">
        <x:f>IF(AND(ISNUMBER(F2673),ISNUMBER(G2673),G2673&gt;0),F2673/G2673,"")</x:f>
        <x:v>1.2423551199241158</x:v>
      </x:c>
      <x:c r="Q2673" s="14" t="d">
        <x:v>2025-12-30T00:00:00.000Z</x:v>
      </x:c>
      <x:c r="R2673" t="str">
        <x:v>P01238</x:v>
      </x:c>
      <x:c r="S2673" t="str">
        <x:v>I02672</x:v>
      </x:c>
      <x:c r="T2673" t="str">
        <x:v>R04</x:v>
      </x:c>
      <x:c r="U2673" t="n">
        <x:v>0</x:v>
      </x:c>
      <x:c r="V2673" t="n">
        <x:v>0</x:v>
      </x:c>
    </x:row>
    <x:row r="2674" ht="20" customHeight="1">
      <x:c r="A2674" s="4" t="str">
        <x:v>C02673</x:v>
      </x:c>
      <x:c r="B2674" s="4" t="str">
        <x:v>Motor</x:v>
      </x:c>
      <x:c r="C2674" s="4" t="str">
        <x:v>West</x:v>
      </x:c>
      <x:c r="D2674" s="4" t="str">
        <x:v>Collision</x:v>
      </x:c>
      <x:c r="E2674" s="4" t="str">
        <x:v>Low</x:v>
      </x:c>
      <x:c r="F2674" s="10" t="n">
        <x:v>5895.12</x:v>
      </x:c>
      <x:c r="G2674" s="10" t="n">
        <x:v>8944.71</x:v>
      </x:c>
      <x:c r="H2674" s="11" t="n">
        <x:v>1</x:v>
      </x:c>
      <x:c r="I2674" s="11" t="str">
        <x:v>Settled</x:v>
      </x:c>
      <x:c r="J2674" s="11" t="n">
        <x:v>3</x:v>
      </x:c>
      <x:c r="K2674" s="11" t="n">
        <x:v>18</x:v>
      </x:c>
      <x:c r="L2674" s="11" t="n">
        <x:v>0</x:v>
      </x:c>
      <x:c r="M2674" s="4" t="str">
        <x:v>2025-11</x:v>
      </x:c>
      <x:c r="N2674" s="4" t="n">
        <x:f>IF(AND(I2674="Settled",ISNUMBER(K2674)),1,0)</x:f>
        <x:v>1</x:v>
      </x:c>
      <x:c r="O2674" s="4" t="n">
        <x:f>IF(N2674=1,IF(K2674&gt;Summary!$B$5,1,0),"")</x:f>
        <x:v>0</x:v>
      </x:c>
      <x:c r="P2674" s="12" t="n">
        <x:f>IF(AND(ISNUMBER(F2674),ISNUMBER(G2674),G2674&gt;0),F2674/G2674,"")</x:f>
        <x:v>0.6590621719429697</x:v>
      </x:c>
      <x:c r="Q2674" s="14" t="d">
        <x:v>2025-11-10T00:00:00.000Z</x:v>
      </x:c>
      <x:c r="R2674" t="str">
        <x:v>P01426</x:v>
      </x:c>
      <x:c r="S2674" t="str">
        <x:v>I02673</x:v>
      </x:c>
      <x:c r="T2674" t="str">
        <x:v>R03</x:v>
      </x:c>
      <x:c r="U2674" t="n">
        <x:v>0</x:v>
      </x:c>
      <x:c r="V2674" t="n">
        <x:v>0</x:v>
      </x:c>
    </x:row>
    <x:row r="2675" ht="20" customHeight="1">
      <x:c r="A2675" s="4" t="str">
        <x:v>C02674</x:v>
      </x:c>
      <x:c r="B2675" s="4" t="str">
        <x:v>Property</x:v>
      </x:c>
      <x:c r="C2675" s="4" t="str">
        <x:v>North</x:v>
      </x:c>
      <x:c r="D2675" s="4" t="str">
        <x:v>Flood</x:v>
      </x:c>
      <x:c r="E2675" s="4" t="str">
        <x:v>Low</x:v>
      </x:c>
      <x:c r="F2675" s="10"/>
      <x:c r="G2675" s="10" t="n">
        <x:v>12627</x:v>
      </x:c>
      <x:c r="H2675" s="11" t="n">
        <x:v>8</x:v>
      </x:c>
      <x:c r="I2675" s="11" t="str">
        <x:v>Settled</x:v>
      </x:c>
      <x:c r="J2675" s="11" t="n">
        <x:v>2</x:v>
      </x:c>
      <x:c r="K2675" s="11" t="n">
        <x:v>12</x:v>
      </x:c>
      <x:c r="L2675" s="11" t="n">
        <x:v>0</x:v>
      </x:c>
      <x:c r="M2675" s="4" t="str">
        <x:v>2025-08</x:v>
      </x:c>
      <x:c r="N2675" s="4" t="n">
        <x:f>IF(AND(I2675="Settled",ISNUMBER(K2675)),1,0)</x:f>
        <x:v>1</x:v>
      </x:c>
      <x:c r="O2675" s="4" t="n">
        <x:f>IF(N2675=1,IF(K2675&gt;Summary!$B$5,1,0),"")</x:f>
        <x:v>0</x:v>
      </x:c>
      <x:c r="P2675" s="12" t="str">
        <x:f>IF(AND(ISNUMBER(F2675),ISNUMBER(G2675),G2675&gt;0),F2675/G2675,"")</x:f>
      </x:c>
      <x:c r="Q2675" s="14" t="d">
        <x:v>2025-08-12T00:00:00.000Z</x:v>
      </x:c>
      <x:c r="R2675" t="str">
        <x:v>P00579</x:v>
      </x:c>
      <x:c r="S2675" t="str">
        <x:v>I02674</x:v>
      </x:c>
      <x:c r="T2675" t="str">
        <x:v>R02</x:v>
      </x:c>
      <x:c r="U2675" t="n">
        <x:v>0</x:v>
      </x:c>
      <x:c r="V2675" t="n">
        <x:v>1</x:v>
      </x:c>
    </x:row>
    <x:row r="2676" ht="20" customHeight="1">
      <x:c r="A2676" s="4" t="str">
        <x:v>C02675</x:v>
      </x:c>
      <x:c r="B2676" s="4" t="str">
        <x:v>Motor</x:v>
      </x:c>
      <x:c r="C2676" s="4" t="str">
        <x:v>Central</x:v>
      </x:c>
      <x:c r="D2676" s="4" t="str">
        <x:v>Theft</x:v>
      </x:c>
      <x:c r="E2676" s="4" t="str">
        <x:v>Low</x:v>
      </x:c>
      <x:c r="F2676" s="10" t="n">
        <x:v>23216.02</x:v>
      </x:c>
      <x:c r="G2676" s="10" t="n">
        <x:v>4962.11</x:v>
      </x:c>
      <x:c r="H2676" s="11" t="n">
        <x:v>7</x:v>
      </x:c>
      <x:c r="I2676" s="11" t="str">
        <x:v>Settled</x:v>
      </x:c>
      <x:c r="J2676" s="11" t="n">
        <x:v>5</x:v>
      </x:c>
      <x:c r="K2676" s="11" t="n">
        <x:v>18</x:v>
      </x:c>
      <x:c r="L2676" s="11" t="n">
        <x:v>1</x:v>
      </x:c>
      <x:c r="M2676" s="4" t="str">
        <x:v>2025-02</x:v>
      </x:c>
      <x:c r="N2676" s="4" t="n">
        <x:f>IF(AND(I2676="Settled",ISNUMBER(K2676)),1,0)</x:f>
        <x:v>1</x:v>
      </x:c>
      <x:c r="O2676" s="4" t="n">
        <x:f>IF(N2676=1,IF(K2676&gt;Summary!$B$5,1,0),"")</x:f>
        <x:v>0</x:v>
      </x:c>
      <x:c r="P2676" s="12" t="n">
        <x:f>IF(AND(ISNUMBER(F2676),ISNUMBER(G2676),G2676&gt;0),F2676/G2676,"")</x:f>
        <x:v>4.678658876969677</x:v>
      </x:c>
      <x:c r="Q2676" s="14" t="d">
        <x:v>2025-02-01T00:00:00.000Z</x:v>
      </x:c>
      <x:c r="R2676" t="str">
        <x:v>P01127</x:v>
      </x:c>
      <x:c r="S2676" t="str">
        <x:v>I02675</x:v>
      </x:c>
      <x:c r="T2676" t="str">
        <x:v>R05</x:v>
      </x:c>
      <x:c r="U2676" t="n">
        <x:v>0</x:v>
      </x:c>
      <x:c r="V2676" t="n">
        <x:v>0</x:v>
      </x:c>
    </x:row>
    <x:row r="2677" ht="20" customHeight="1">
      <x:c r="A2677" s="4" t="str">
        <x:v>C02676</x:v>
      </x:c>
      <x:c r="B2677" s="4" t="str">
        <x:v>Motor</x:v>
      </x:c>
      <x:c r="C2677" s="4" t="str">
        <x:v>North</x:v>
      </x:c>
      <x:c r="D2677" s="4" t="str">
        <x:v>Theft</x:v>
      </x:c>
      <x:c r="E2677" s="4" t="str">
        <x:v>Low</x:v>
      </x:c>
      <x:c r="F2677" s="10" t="n">
        <x:v>51902.93</x:v>
      </x:c>
      <x:c r="G2677" s="10" t="n">
        <x:v>9615.53</x:v>
      </x:c>
      <x:c r="H2677" s="11" t="n">
        <x:v>8</x:v>
      </x:c>
      <x:c r="I2677" s="11" t="str">
        <x:v>Settled</x:v>
      </x:c>
      <x:c r="J2677" s="11" t="n">
        <x:v>3</x:v>
      </x:c>
      <x:c r="K2677" s="11" t="n">
        <x:v>10</x:v>
      </x:c>
      <x:c r="L2677" s="11" t="n">
        <x:v>0</x:v>
      </x:c>
      <x:c r="M2677" s="4" t="str">
        <x:v>2025-12</x:v>
      </x:c>
      <x:c r="N2677" s="4" t="n">
        <x:f>IF(AND(I2677="Settled",ISNUMBER(K2677)),1,0)</x:f>
        <x:v>1</x:v>
      </x:c>
      <x:c r="O2677" s="4" t="n">
        <x:f>IF(N2677=1,IF(K2677&gt;Summary!$B$5,1,0),"")</x:f>
        <x:v>0</x:v>
      </x:c>
      <x:c r="P2677" s="12" t="n">
        <x:f>IF(AND(ISNUMBER(F2677),ISNUMBER(G2677),G2677&gt;0),F2677/G2677,"")</x:f>
        <x:v>5.397823104914654</x:v>
      </x:c>
      <x:c r="Q2677" s="14" t="d">
        <x:v>2025-12-01T00:00:00.000Z</x:v>
      </x:c>
      <x:c r="R2677" t="str">
        <x:v>P00399</x:v>
      </x:c>
      <x:c r="S2677" t="str">
        <x:v>I02676</x:v>
      </x:c>
      <x:c r="T2677" t="str">
        <x:v>R02</x:v>
      </x:c>
      <x:c r="U2677" t="n">
        <x:v>0</x:v>
      </x:c>
      <x:c r="V2677" t="n">
        <x:v>0</x:v>
      </x:c>
    </x:row>
    <x:row r="2678" ht="20" customHeight="1">
      <x:c r="A2678" s="4" t="str">
        <x:v>C02677</x:v>
      </x:c>
      <x:c r="B2678" s="4" t="str">
        <x:v>Property</x:v>
      </x:c>
      <x:c r="C2678" s="4" t="str">
        <x:v>East</x:v>
      </x:c>
      <x:c r="D2678" s="4" t="str">
        <x:v>Flood</x:v>
      </x:c>
      <x:c r="E2678" s="4" t="str">
        <x:v>Low</x:v>
      </x:c>
      <x:c r="F2678" s="10" t="n">
        <x:v>63492.9</x:v>
      </x:c>
      <x:c r="G2678" s="10" t="n">
        <x:v>8793.38</x:v>
      </x:c>
      <x:c r="H2678" s="11" t="n">
        <x:v>2</x:v>
      </x:c>
      <x:c r="I2678" s="11" t="str">
        <x:v>Settled</x:v>
      </x:c>
      <x:c r="J2678" s="11" t="n">
        <x:v>4</x:v>
      </x:c>
      <x:c r="K2678" s="11" t="n">
        <x:v>13</x:v>
      </x:c>
      <x:c r="L2678" s="11" t="n">
        <x:v>0</x:v>
      </x:c>
      <x:c r="M2678" s="4" t="str">
        <x:v>2025-03</x:v>
      </x:c>
      <x:c r="N2678" s="4" t="n">
        <x:f>IF(AND(I2678="Settled",ISNUMBER(K2678)),1,0)</x:f>
        <x:v>1</x:v>
      </x:c>
      <x:c r="O2678" s="4" t="n">
        <x:f>IF(N2678=1,IF(K2678&gt;Summary!$B$5,1,0),"")</x:f>
        <x:v>0</x:v>
      </x:c>
      <x:c r="P2678" s="12" t="n">
        <x:f>IF(AND(ISNUMBER(F2678),ISNUMBER(G2678),G2678&gt;0),F2678/G2678,"")</x:f>
        <x:v>7.220534083594705</x:v>
      </x:c>
      <x:c r="Q2678" s="14" t="d">
        <x:v>2025-03-14T00:00:00.000Z</x:v>
      </x:c>
      <x:c r="R2678" t="str">
        <x:v>P01351</x:v>
      </x:c>
      <x:c r="S2678" t="str">
        <x:v>I02677</x:v>
      </x:c>
      <x:c r="T2678" t="str">
        <x:v>R04</x:v>
      </x:c>
      <x:c r="U2678" t="n">
        <x:v>0</x:v>
      </x:c>
      <x:c r="V2678" t="n">
        <x:v>0</x:v>
      </x:c>
    </x:row>
    <x:row r="2679" ht="20" customHeight="1">
      <x:c r="A2679" s="4" t="str">
        <x:v>C02678</x:v>
      </x:c>
      <x:c r="B2679" s="4" t="str">
        <x:v>Motor</x:v>
      </x:c>
      <x:c r="C2679" s="4" t="str">
        <x:v>South</x:v>
      </x:c>
      <x:c r="D2679" s="4" t="str">
        <x:v>Collision</x:v>
      </x:c>
      <x:c r="E2679" s="4" t="str">
        <x:v>High</x:v>
      </x:c>
      <x:c r="F2679" s="10" t="n">
        <x:v>146837.11</x:v>
      </x:c>
      <x:c r="G2679" s="10" t="n">
        <x:v>6641.14</x:v>
      </x:c>
      <x:c r="H2679" s="11" t="n">
        <x:v>1</x:v>
      </x:c>
      <x:c r="I2679" s="11" t="str">
        <x:v>Settled</x:v>
      </x:c>
      <x:c r="J2679" s="11" t="n">
        <x:v>6</x:v>
      </x:c>
      <x:c r="K2679" s="11" t="n">
        <x:v>36</x:v>
      </x:c>
      <x:c r="L2679" s="11" t="n">
        <x:v>1</x:v>
      </x:c>
      <x:c r="M2679" s="4" t="str">
        <x:v>2025-03</x:v>
      </x:c>
      <x:c r="N2679" s="4" t="n">
        <x:f>IF(AND(I2679="Settled",ISNUMBER(K2679)),1,0)</x:f>
        <x:v>1</x:v>
      </x:c>
      <x:c r="O2679" s="4" t="n">
        <x:f>IF(N2679=1,IF(K2679&gt;Summary!$B$5,1,0),"")</x:f>
        <x:v>1</x:v>
      </x:c>
      <x:c r="P2679" s="12" t="n">
        <x:f>IF(AND(ISNUMBER(F2679),ISNUMBER(G2679),G2679&gt;0),F2679/G2679,"")</x:f>
        <x:v>22.11022655748862</x:v>
      </x:c>
      <x:c r="Q2679" s="14" t="d">
        <x:v>2025-03-07T00:00:00.000Z</x:v>
      </x:c>
      <x:c r="R2679" t="str">
        <x:v>P01522</x:v>
      </x:c>
      <x:c r="S2679" t="str">
        <x:v>I02678</x:v>
      </x:c>
      <x:c r="T2679" t="str">
        <x:v>R01</x:v>
      </x:c>
      <x:c r="U2679" t="n">
        <x:v>0</x:v>
      </x:c>
      <x:c r="V2679" t="n">
        <x:v>0</x:v>
      </x:c>
    </x:row>
    <x:row r="2680" ht="20" customHeight="1">
      <x:c r="A2680" s="4" t="str">
        <x:v>C02679</x:v>
      </x:c>
      <x:c r="B2680" s="4" t="str">
        <x:v>Motor</x:v>
      </x:c>
      <x:c r="C2680" s="4" t="str">
        <x:v>North</x:v>
      </x:c>
      <x:c r="D2680" s="4" t="str">
        <x:v>Theft</x:v>
      </x:c>
      <x:c r="E2680" s="4" t="str">
        <x:v>Medium</x:v>
      </x:c>
      <x:c r="F2680" s="10" t="n">
        <x:v>57297.15</x:v>
      </x:c>
      <x:c r="G2680" s="10" t="n">
        <x:v>19706.64</x:v>
      </x:c>
      <x:c r="H2680" s="11" t="n">
        <x:v>9</x:v>
      </x:c>
      <x:c r="I2680" s="11" t="str">
        <x:v>Settled</x:v>
      </x:c>
      <x:c r="J2680" s="11" t="n">
        <x:v>5</x:v>
      </x:c>
      <x:c r="K2680" s="11" t="n">
        <x:v>32</x:v>
      </x:c>
      <x:c r="L2680" s="11" t="n">
        <x:v>1</x:v>
      </x:c>
      <x:c r="M2680" s="4" t="str">
        <x:v>2025-09</x:v>
      </x:c>
      <x:c r="N2680" s="4" t="n">
        <x:f>IF(AND(I2680="Settled",ISNUMBER(K2680)),1,0)</x:f>
        <x:v>1</x:v>
      </x:c>
      <x:c r="O2680" s="4" t="n">
        <x:f>IF(N2680=1,IF(K2680&gt;Summary!$B$5,1,0),"")</x:f>
        <x:v>1</x:v>
      </x:c>
      <x:c r="P2680" s="12" t="n">
        <x:f>IF(AND(ISNUMBER(F2680),ISNUMBER(G2680),G2680&gt;0),F2680/G2680,"")</x:f>
        <x:v>2.907504780114723</x:v>
      </x:c>
      <x:c r="Q2680" s="14" t="d">
        <x:v>2025-09-19T00:00:00.000Z</x:v>
      </x:c>
      <x:c r="R2680" t="str">
        <x:v>P00471</x:v>
      </x:c>
      <x:c r="S2680" t="str">
        <x:v>I02679</x:v>
      </x:c>
      <x:c r="T2680" t="str">
        <x:v>R02</x:v>
      </x:c>
      <x:c r="U2680" t="n">
        <x:v>0</x:v>
      </x:c>
      <x:c r="V2680" t="n">
        <x:v>0</x:v>
      </x:c>
    </x:row>
    <x:row r="2681" ht="20" customHeight="1">
      <x:c r="A2681" s="4" t="str">
        <x:v>C02680</x:v>
      </x:c>
      <x:c r="B2681" s="4" t="str">
        <x:v>Motor</x:v>
      </x:c>
      <x:c r="C2681" s="4" t="str">
        <x:v>East</x:v>
      </x:c>
      <x:c r="D2681" s="4" t="str">
        <x:v>Glass Damage</x:v>
      </x:c>
      <x:c r="E2681" s="4" t="str">
        <x:v>Low</x:v>
      </x:c>
      <x:c r="F2681" s="10" t="n">
        <x:v>3237.46</x:v>
      </x:c>
      <x:c r="G2681" s="10" t="n">
        <x:v>8332.6</x:v>
      </x:c>
      <x:c r="H2681" s="11" t="n">
        <x:v>5</x:v>
      </x:c>
      <x:c r="I2681" s="11" t="str">
        <x:v>Settled</x:v>
      </x:c>
      <x:c r="J2681" s="11" t="n">
        <x:v>4</x:v>
      </x:c>
      <x:c r="K2681" s="11" t="n">
        <x:v>16</x:v>
      </x:c>
      <x:c r="L2681" s="11" t="n">
        <x:v>0</x:v>
      </x:c>
      <x:c r="M2681" s="4" t="str">
        <x:v>2025-05</x:v>
      </x:c>
      <x:c r="N2681" s="4" t="n">
        <x:f>IF(AND(I2681="Settled",ISNUMBER(K2681)),1,0)</x:f>
        <x:v>1</x:v>
      </x:c>
      <x:c r="O2681" s="4" t="n">
        <x:f>IF(N2681=1,IF(K2681&gt;Summary!$B$5,1,0),"")</x:f>
        <x:v>0</x:v>
      </x:c>
      <x:c r="P2681" s="12" t="n">
        <x:f>IF(AND(ISNUMBER(F2681),ISNUMBER(G2681),G2681&gt;0),F2681/G2681,"")</x:f>
        <x:v>0.3885293905863716</x:v>
      </x:c>
      <x:c r="Q2681" s="14" t="d">
        <x:v>2025-05-23T00:00:00.000Z</x:v>
      </x:c>
      <x:c r="R2681" t="str">
        <x:v>P00898</x:v>
      </x:c>
      <x:c r="S2681" t="str">
        <x:v>I02680</x:v>
      </x:c>
      <x:c r="T2681" t="str">
        <x:v>R04</x:v>
      </x:c>
      <x:c r="U2681" t="n">
        <x:v>0</x:v>
      </x:c>
      <x:c r="V2681" t="n">
        <x:v>0</x:v>
      </x:c>
    </x:row>
    <x:row r="2682" ht="20" customHeight="1">
      <x:c r="A2682" s="4" t="str">
        <x:v>C02681</x:v>
      </x:c>
      <x:c r="B2682" s="4" t="str">
        <x:v>Motor</x:v>
      </x:c>
      <x:c r="C2682" s="4" t="str">
        <x:v>Central</x:v>
      </x:c>
      <x:c r="D2682" s="4" t="str">
        <x:v>Unknown</x:v>
      </x:c>
      <x:c r="E2682" s="4" t="str">
        <x:v>Medium</x:v>
      </x:c>
      <x:c r="F2682" s="10" t="n">
        <x:v>48331.59</x:v>
      </x:c>
      <x:c r="G2682" s="10" t="n">
        <x:v>3986.73</x:v>
      </x:c>
      <x:c r="H2682" s="11" t="n">
        <x:v>6</x:v>
      </x:c>
      <x:c r="I2682" s="11" t="str">
        <x:v>Settled</x:v>
      </x:c>
      <x:c r="J2682" s="11" t="n">
        <x:v>2</x:v>
      </x:c>
      <x:c r="K2682" s="11" t="n">
        <x:v>6</x:v>
      </x:c>
      <x:c r="L2682" s="11" t="n">
        <x:v>0</x:v>
      </x:c>
      <x:c r="M2682" s="4" t="str">
        <x:v>2025-11</x:v>
      </x:c>
      <x:c r="N2682" s="4" t="n">
        <x:f>IF(AND(I2682="Settled",ISNUMBER(K2682)),1,0)</x:f>
        <x:v>1</x:v>
      </x:c>
      <x:c r="O2682" s="4" t="n">
        <x:f>IF(N2682=1,IF(K2682&gt;Summary!$B$5,1,0),"")</x:f>
        <x:v>0</x:v>
      </x:c>
      <x:c r="P2682" s="12" t="n">
        <x:f>IF(AND(ISNUMBER(F2682),ISNUMBER(G2682),G2682&gt;0),F2682/G2682,"")</x:f>
        <x:v>12.1231159371214</x:v>
      </x:c>
      <x:c r="Q2682" s="14" t="d">
        <x:v>2025-11-13T00:00:00.000Z</x:v>
      </x:c>
      <x:c r="R2682" t="str">
        <x:v>P01316</x:v>
      </x:c>
      <x:c r="S2682" t="str">
        <x:v>I02681</x:v>
      </x:c>
      <x:c r="T2682" t="str">
        <x:v>R05</x:v>
      </x:c>
      <x:c r="U2682" t="n">
        <x:v>0</x:v>
      </x:c>
      <x:c r="V2682" t="n">
        <x:v>0</x:v>
      </x:c>
    </x:row>
    <x:row r="2683" ht="20" customHeight="1">
      <x:c r="A2683" s="4" t="str">
        <x:v>C02682</x:v>
      </x:c>
      <x:c r="B2683" s="4" t="str">
        <x:v>Motor</x:v>
      </x:c>
      <x:c r="C2683" s="4" t="str">
        <x:v>South</x:v>
      </x:c>
      <x:c r="D2683" s="4" t="str">
        <x:v>Collision</x:v>
      </x:c>
      <x:c r="E2683" s="4" t="str">
        <x:v>Medium</x:v>
      </x:c>
      <x:c r="F2683" s="10" t="n">
        <x:v>76268.46</x:v>
      </x:c>
      <x:c r="G2683" s="10" t="n">
        <x:v>5768.72</x:v>
      </x:c>
      <x:c r="H2683" s="11" t="n">
        <x:v>2</x:v>
      </x:c>
      <x:c r="I2683" s="11" t="str">
        <x:v>Rejected</x:v>
      </x:c>
      <x:c r="J2683" s="11" t="n">
        <x:v>2</x:v>
      </x:c>
      <x:c r="K2683" s="11"/>
      <x:c r="L2683" s="11" t="n">
        <x:v>0</x:v>
      </x:c>
      <x:c r="M2683" s="4" t="str">
        <x:v>2025-11</x:v>
      </x:c>
      <x:c r="N2683" s="4" t="n">
        <x:f>IF(AND(I2683="Settled",ISNUMBER(K2683)),1,0)</x:f>
        <x:v>0</x:v>
      </x:c>
      <x:c r="O2683" s="4" t="str">
        <x:f>IF(N2683=1,IF(K2683&gt;Summary!$B$5,1,0),"")</x:f>
      </x:c>
      <x:c r="P2683" s="12" t="n">
        <x:f>IF(AND(ISNUMBER(F2683),ISNUMBER(G2683),G2683&gt;0),F2683/G2683,"")</x:f>
        <x:v>13.221036902467098</x:v>
      </x:c>
      <x:c r="Q2683" s="14" t="d">
        <x:v>2025-11-15T00:00:00.000Z</x:v>
      </x:c>
      <x:c r="R2683" t="str">
        <x:v>P00044</x:v>
      </x:c>
      <x:c r="S2683" t="str">
        <x:v>I02682</x:v>
      </x:c>
      <x:c r="T2683" t="str">
        <x:v>R01</x:v>
      </x:c>
      <x:c r="U2683" t="n">
        <x:v>0</x:v>
      </x:c>
      <x:c r="V2683" t="n">
        <x:v>0</x:v>
      </x:c>
    </x:row>
    <x:row r="2684" ht="20" customHeight="1">
      <x:c r="A2684" s="4" t="str">
        <x:v>C02683</x:v>
      </x:c>
      <x:c r="B2684" s="4" t="str">
        <x:v>Motor</x:v>
      </x:c>
      <x:c r="C2684" s="4" t="str">
        <x:v>North</x:v>
      </x:c>
      <x:c r="D2684" s="4" t="str">
        <x:v>Collision</x:v>
      </x:c>
      <x:c r="E2684" s="4" t="str">
        <x:v>Medium</x:v>
      </x:c>
      <x:c r="F2684" s="10" t="n">
        <x:v>44746.21</x:v>
      </x:c>
      <x:c r="G2684" s="10" t="n">
        <x:v>19517.74</x:v>
      </x:c>
      <x:c r="H2684" s="11" t="n">
        <x:v>1</x:v>
      </x:c>
      <x:c r="I2684" s="11" t="str">
        <x:v>Settled</x:v>
      </x:c>
      <x:c r="J2684" s="11" t="n">
        <x:v>4</x:v>
      </x:c>
      <x:c r="K2684" s="11" t="n">
        <x:v>19</x:v>
      </x:c>
      <x:c r="L2684" s="11" t="n">
        <x:v>0</x:v>
      </x:c>
      <x:c r="M2684" s="4" t="str">
        <x:v>2025-10</x:v>
      </x:c>
      <x:c r="N2684" s="4" t="n">
        <x:f>IF(AND(I2684="Settled",ISNUMBER(K2684)),1,0)</x:f>
        <x:v>1</x:v>
      </x:c>
      <x:c r="O2684" s="4" t="n">
        <x:f>IF(N2684=1,IF(K2684&gt;Summary!$B$5,1,0),"")</x:f>
        <x:v>0</x:v>
      </x:c>
      <x:c r="P2684" s="12" t="n">
        <x:f>IF(AND(ISNUMBER(F2684),ISNUMBER(G2684),G2684&gt;0),F2684/G2684,"")</x:f>
        <x:v>2.292591765235114</x:v>
      </x:c>
      <x:c r="Q2684" s="14" t="d">
        <x:v>2025-10-21T00:00:00.000Z</x:v>
      </x:c>
      <x:c r="R2684" t="str">
        <x:v>P01129</x:v>
      </x:c>
      <x:c r="S2684" t="str">
        <x:v>I02683</x:v>
      </x:c>
      <x:c r="T2684" t="str">
        <x:v>R02</x:v>
      </x:c>
      <x:c r="U2684" t="n">
        <x:v>0</x:v>
      </x:c>
      <x:c r="V2684" t="n">
        <x:v>0</x:v>
      </x:c>
    </x:row>
    <x:row r="2685" ht="20" customHeight="1">
      <x:c r="A2685" s="4" t="str">
        <x:v>C02684</x:v>
      </x:c>
      <x:c r="B2685" s="4" t="str">
        <x:v>Motor</x:v>
      </x:c>
      <x:c r="C2685" s="4" t="str">
        <x:v>West</x:v>
      </x:c>
      <x:c r="D2685" s="4" t="str">
        <x:v>Collision</x:v>
      </x:c>
      <x:c r="E2685" s="4" t="str">
        <x:v>Low</x:v>
      </x:c>
      <x:c r="F2685" s="10" t="n">
        <x:v>13401.33</x:v>
      </x:c>
      <x:c r="G2685" s="10" t="n">
        <x:v>4662.14</x:v>
      </x:c>
      <x:c r="H2685" s="11" t="n">
        <x:v>7</x:v>
      </x:c>
      <x:c r="I2685" s="11" t="str">
        <x:v>Settled</x:v>
      </x:c>
      <x:c r="J2685" s="11" t="n">
        <x:v>4</x:v>
      </x:c>
      <x:c r="K2685" s="11" t="n">
        <x:v>17</x:v>
      </x:c>
      <x:c r="L2685" s="11" t="n">
        <x:v>0</x:v>
      </x:c>
      <x:c r="M2685" s="4" t="str">
        <x:v>2025-11</x:v>
      </x:c>
      <x:c r="N2685" s="4" t="n">
        <x:f>IF(AND(I2685="Settled",ISNUMBER(K2685)),1,0)</x:f>
        <x:v>1</x:v>
      </x:c>
      <x:c r="O2685" s="4" t="n">
        <x:f>IF(N2685=1,IF(K2685&gt;Summary!$B$5,1,0),"")</x:f>
        <x:v>0</x:v>
      </x:c>
      <x:c r="P2685" s="12" t="n">
        <x:f>IF(AND(ISNUMBER(F2685),ISNUMBER(G2685),G2685&gt;0),F2685/G2685,"")</x:f>
        <x:v>2.8745018382116365</x:v>
      </x:c>
      <x:c r="Q2685" s="14" t="d">
        <x:v>2025-11-02T00:00:00.000Z</x:v>
      </x:c>
      <x:c r="R2685" t="str">
        <x:v>P01314</x:v>
      </x:c>
      <x:c r="S2685" t="str">
        <x:v>I02684</x:v>
      </x:c>
      <x:c r="T2685" t="str">
        <x:v>R03</x:v>
      </x:c>
      <x:c r="U2685" t="n">
        <x:v>0</x:v>
      </x:c>
      <x:c r="V2685" t="n">
        <x:v>0</x:v>
      </x:c>
    </x:row>
    <x:row r="2686" ht="20" customHeight="1">
      <x:c r="A2686" s="4" t="str">
        <x:v>C02685</x:v>
      </x:c>
      <x:c r="B2686" s="4" t="str">
        <x:v>Motor</x:v>
      </x:c>
      <x:c r="C2686" s="4" t="str">
        <x:v>Central</x:v>
      </x:c>
      <x:c r="D2686" s="4" t="str">
        <x:v>Theft</x:v>
      </x:c>
      <x:c r="E2686" s="4" t="str">
        <x:v>Medium</x:v>
      </x:c>
      <x:c r="F2686" s="10" t="n">
        <x:v>38063.68</x:v>
      </x:c>
      <x:c r="G2686" s="10" t="n">
        <x:v>3525.43</x:v>
      </x:c>
      <x:c r="H2686" s="11" t="n">
        <x:v>6</x:v>
      </x:c>
      <x:c r="I2686" s="11" t="str">
        <x:v>Pending</x:v>
      </x:c>
      <x:c r="J2686" s="11" t="n">
        <x:v>4</x:v>
      </x:c>
      <x:c r="K2686" s="11"/>
      <x:c r="L2686" s="11" t="n">
        <x:v>1</x:v>
      </x:c>
      <x:c r="M2686" s="4" t="str">
        <x:v>2025-07</x:v>
      </x:c>
      <x:c r="N2686" s="4" t="n">
        <x:f>IF(AND(I2686="Settled",ISNUMBER(K2686)),1,0)</x:f>
        <x:v>0</x:v>
      </x:c>
      <x:c r="O2686" s="4" t="str">
        <x:f>IF(N2686=1,IF(K2686&gt;Summary!$B$5,1,0),"")</x:f>
      </x:c>
      <x:c r="P2686" s="12" t="n">
        <x:f>IF(AND(ISNUMBER(F2686),ISNUMBER(G2686),G2686&gt;0),F2686/G2686,"")</x:f>
        <x:v>10.796890024762938</x:v>
      </x:c>
      <x:c r="Q2686" s="14" t="d">
        <x:v>2025-07-19T00:00:00.000Z</x:v>
      </x:c>
      <x:c r="R2686" t="str">
        <x:v>P01394</x:v>
      </x:c>
      <x:c r="S2686" t="str">
        <x:v>I02685</x:v>
      </x:c>
      <x:c r="T2686" t="str">
        <x:v>R05</x:v>
      </x:c>
      <x:c r="U2686" t="n">
        <x:v>0</x:v>
      </x:c>
      <x:c r="V2686" t="n">
        <x:v>0</x:v>
      </x:c>
    </x:row>
    <x:row r="2687" ht="20" customHeight="1">
      <x:c r="A2687" s="4" t="str">
        <x:v>C02686</x:v>
      </x:c>
      <x:c r="B2687" s="4" t="str">
        <x:v>Motor</x:v>
      </x:c>
      <x:c r="C2687" s="4" t="str">
        <x:v>East</x:v>
      </x:c>
      <x:c r="D2687" s="4" t="str">
        <x:v>Collision</x:v>
      </x:c>
      <x:c r="E2687" s="4" t="str">
        <x:v>Low</x:v>
      </x:c>
      <x:c r="F2687" s="10" t="n">
        <x:v>22058.74</x:v>
      </x:c>
      <x:c r="G2687" s="10" t="n">
        <x:v>6774.95</x:v>
      </x:c>
      <x:c r="H2687" s="11" t="n">
        <x:v>3</x:v>
      </x:c>
      <x:c r="I2687" s="11" t="str">
        <x:v>Pending</x:v>
      </x:c>
      <x:c r="J2687" s="11" t="n">
        <x:v>2</x:v>
      </x:c>
      <x:c r="K2687" s="11"/>
      <x:c r="L2687" s="11" t="n">
        <x:v>0</x:v>
      </x:c>
      <x:c r="M2687" s="4" t="str">
        <x:v>2025-11</x:v>
      </x:c>
      <x:c r="N2687" s="4" t="n">
        <x:f>IF(AND(I2687="Settled",ISNUMBER(K2687)),1,0)</x:f>
        <x:v>0</x:v>
      </x:c>
      <x:c r="O2687" s="4" t="str">
        <x:f>IF(N2687=1,IF(K2687&gt;Summary!$B$5,1,0),"")</x:f>
      </x:c>
      <x:c r="P2687" s="12" t="n">
        <x:f>IF(AND(ISNUMBER(F2687),ISNUMBER(G2687),G2687&gt;0),F2687/G2687,"")</x:f>
        <x:v>3.255926612004517</x:v>
      </x:c>
      <x:c r="Q2687" s="14" t="d">
        <x:v>2025-11-15T00:00:00.000Z</x:v>
      </x:c>
      <x:c r="R2687" t="str">
        <x:v>P00315</x:v>
      </x:c>
      <x:c r="S2687" t="str">
        <x:v>I02686</x:v>
      </x:c>
      <x:c r="T2687" t="str">
        <x:v>R04</x:v>
      </x:c>
      <x:c r="U2687" t="n">
        <x:v>0</x:v>
      </x:c>
      <x:c r="V2687" t="n">
        <x:v>0</x:v>
      </x:c>
    </x:row>
    <x:row r="2688" ht="20" customHeight="1">
      <x:c r="A2688" s="4" t="str">
        <x:v>C02687</x:v>
      </x:c>
      <x:c r="B2688" s="4" t="str">
        <x:v>Property</x:v>
      </x:c>
      <x:c r="C2688" s="4" t="str">
        <x:v>North</x:v>
      </x:c>
      <x:c r="D2688" s="4" t="str">
        <x:v>Fire</x:v>
      </x:c>
      <x:c r="E2688" s="4" t="str">
        <x:v>Unknown</x:v>
      </x:c>
      <x:c r="F2688" s="10" t="n">
        <x:v>58147.12</x:v>
      </x:c>
      <x:c r="G2688" s="10" t="n">
        <x:v>14179.02</x:v>
      </x:c>
      <x:c r="H2688" s="11" t="n">
        <x:v>7</x:v>
      </x:c>
      <x:c r="I2688" s="11" t="str">
        <x:v>Settled</x:v>
      </x:c>
      <x:c r="J2688" s="11" t="n">
        <x:v>4</x:v>
      </x:c>
      <x:c r="K2688" s="11" t="n">
        <x:v>32</x:v>
      </x:c>
      <x:c r="L2688" s="11" t="n">
        <x:v>1</x:v>
      </x:c>
      <x:c r="M2688" s="4" t="str">
        <x:v>2025-12</x:v>
      </x:c>
      <x:c r="N2688" s="4" t="n">
        <x:f>IF(AND(I2688="Settled",ISNUMBER(K2688)),1,0)</x:f>
        <x:v>1</x:v>
      </x:c>
      <x:c r="O2688" s="4" t="n">
        <x:f>IF(N2688=1,IF(K2688&gt;Summary!$B$5,1,0),"")</x:f>
        <x:v>1</x:v>
      </x:c>
      <x:c r="P2688" s="12" t="n">
        <x:f>IF(AND(ISNUMBER(F2688),ISNUMBER(G2688),G2688&gt;0),F2688/G2688,"")</x:f>
        <x:v>4.10092658025731</x:v>
      </x:c>
      <x:c r="Q2688" s="14" t="d">
        <x:v>2025-12-01T00:00:00.000Z</x:v>
      </x:c>
      <x:c r="R2688" t="str">
        <x:v>P01212</x:v>
      </x:c>
      <x:c r="S2688" t="str">
        <x:v>I02687</x:v>
      </x:c>
      <x:c r="T2688" t="str">
        <x:v>R02</x:v>
      </x:c>
      <x:c r="U2688" t="n">
        <x:v>0</x:v>
      </x:c>
      <x:c r="V2688" t="n">
        <x:v>0</x:v>
      </x:c>
    </x:row>
    <x:row r="2689" ht="20" customHeight="1">
      <x:c r="A2689" s="4" t="str">
        <x:v>C02688</x:v>
      </x:c>
      <x:c r="B2689" s="4" t="str">
        <x:v>Property</x:v>
      </x:c>
      <x:c r="C2689" s="4" t="str">
        <x:v>East</x:v>
      </x:c>
      <x:c r="D2689" s="4" t="str">
        <x:v>Water Damage</x:v>
      </x:c>
      <x:c r="E2689" s="4" t="str">
        <x:v>Medium</x:v>
      </x:c>
      <x:c r="F2689" s="10" t="n">
        <x:v>53068.38</x:v>
      </x:c>
      <x:c r="G2689" s="10" t="n">
        <x:v>15536.41</x:v>
      </x:c>
      <x:c r="H2689" s="11" t="n">
        <x:v>4</x:v>
      </x:c>
      <x:c r="I2689" s="11" t="str">
        <x:v>Settled</x:v>
      </x:c>
      <x:c r="J2689" s="11" t="n">
        <x:v>2</x:v>
      </x:c>
      <x:c r="K2689" s="11" t="n">
        <x:v>14</x:v>
      </x:c>
      <x:c r="L2689" s="11" t="n">
        <x:v>0</x:v>
      </x:c>
      <x:c r="M2689" s="4" t="str">
        <x:v>2025-04</x:v>
      </x:c>
      <x:c r="N2689" s="4" t="n">
        <x:f>IF(AND(I2689="Settled",ISNUMBER(K2689)),1,0)</x:f>
        <x:v>1</x:v>
      </x:c>
      <x:c r="O2689" s="4" t="n">
        <x:f>IF(N2689=1,IF(K2689&gt;Summary!$B$5,1,0),"")</x:f>
        <x:v>0</x:v>
      </x:c>
      <x:c r="P2689" s="12" t="n">
        <x:f>IF(AND(ISNUMBER(F2689),ISNUMBER(G2689),G2689&gt;0),F2689/G2689,"")</x:f>
        <x:v>3.415742761680465</x:v>
      </x:c>
      <x:c r="Q2689" s="14" t="d">
        <x:v>2025-04-13T00:00:00.000Z</x:v>
      </x:c>
      <x:c r="R2689" t="str">
        <x:v>P01258</x:v>
      </x:c>
      <x:c r="S2689" t="str">
        <x:v>I02688</x:v>
      </x:c>
      <x:c r="T2689" t="str">
        <x:v>R04</x:v>
      </x:c>
      <x:c r="U2689" t="n">
        <x:v>0</x:v>
      </x:c>
      <x:c r="V2689" t="n">
        <x:v>0</x:v>
      </x:c>
    </x:row>
    <x:row r="2690" ht="20" customHeight="1">
      <x:c r="A2690" s="4" t="str">
        <x:v>C02689</x:v>
      </x:c>
      <x:c r="B2690" s="4" t="str">
        <x:v>Motor</x:v>
      </x:c>
      <x:c r="C2690" s="4" t="str">
        <x:v>East</x:v>
      </x:c>
      <x:c r="D2690" s="4" t="str">
        <x:v>Theft</x:v>
      </x:c>
      <x:c r="E2690" s="4" t="str">
        <x:v>Medium</x:v>
      </x:c>
      <x:c r="F2690" s="10" t="n">
        <x:v>64546.91</x:v>
      </x:c>
      <x:c r="G2690" s="10" t="n">
        <x:v>7164.55</x:v>
      </x:c>
      <x:c r="H2690" s="11" t="n">
        <x:v>3</x:v>
      </x:c>
      <x:c r="I2690" s="11" t="str">
        <x:v>Settled</x:v>
      </x:c>
      <x:c r="J2690" s="11" t="n">
        <x:v>5</x:v>
      </x:c>
      <x:c r="K2690" s="11" t="n">
        <x:v>38</x:v>
      </x:c>
      <x:c r="L2690" s="11" t="n">
        <x:v>1</x:v>
      </x:c>
      <x:c r="M2690" s="4" t="str">
        <x:v>2025-06</x:v>
      </x:c>
      <x:c r="N2690" s="4" t="n">
        <x:f>IF(AND(I2690="Settled",ISNUMBER(K2690)),1,0)</x:f>
        <x:v>1</x:v>
      </x:c>
      <x:c r="O2690" s="4" t="n">
        <x:f>IF(N2690=1,IF(K2690&gt;Summary!$B$5,1,0),"")</x:f>
        <x:v>1</x:v>
      </x:c>
      <x:c r="P2690" s="12" t="n">
        <x:f>IF(AND(ISNUMBER(F2690),ISNUMBER(G2690),G2690&gt;0),F2690/G2690,"")</x:f>
        <x:v>9.009206440041593</x:v>
      </x:c>
      <x:c r="Q2690" s="14" t="d">
        <x:v>2025-06-05T00:00:00.000Z</x:v>
      </x:c>
      <x:c r="R2690" t="str">
        <x:v>P00005</x:v>
      </x:c>
      <x:c r="S2690" t="str">
        <x:v>I02689</x:v>
      </x:c>
      <x:c r="T2690" t="str">
        <x:v>R04</x:v>
      </x:c>
      <x:c r="U2690" t="n">
        <x:v>0</x:v>
      </x:c>
      <x:c r="V2690" t="n">
        <x:v>0</x:v>
      </x:c>
    </x:row>
    <x:row r="2691" ht="20" customHeight="1">
      <x:c r="A2691" s="4" t="str">
        <x:v>C02690</x:v>
      </x:c>
      <x:c r="B2691" s="4" t="str">
        <x:v>Motor</x:v>
      </x:c>
      <x:c r="C2691" s="4" t="str">
        <x:v>North</x:v>
      </x:c>
      <x:c r="D2691" s="4" t="str">
        <x:v>Collision</x:v>
      </x:c>
      <x:c r="E2691" s="4" t="str">
        <x:v>Medium</x:v>
      </x:c>
      <x:c r="F2691" s="10" t="n">
        <x:v>36027.41</x:v>
      </x:c>
      <x:c r="G2691" s="10" t="n">
        <x:v>19517.74</x:v>
      </x:c>
      <x:c r="H2691" s="11" t="n">
        <x:v>1</x:v>
      </x:c>
      <x:c r="I2691" s="11" t="str">
        <x:v>Pending</x:v>
      </x:c>
      <x:c r="J2691" s="11" t="n">
        <x:v>2</x:v>
      </x:c>
      <x:c r="K2691" s="11"/>
      <x:c r="L2691" s="11" t="n">
        <x:v>0</x:v>
      </x:c>
      <x:c r="M2691" s="4" t="str">
        <x:v>2025-08</x:v>
      </x:c>
      <x:c r="N2691" s="4" t="n">
        <x:f>IF(AND(I2691="Settled",ISNUMBER(K2691)),1,0)</x:f>
        <x:v>0</x:v>
      </x:c>
      <x:c r="O2691" s="4" t="str">
        <x:f>IF(N2691=1,IF(K2691&gt;Summary!$B$5,1,0),"")</x:f>
      </x:c>
      <x:c r="P2691" s="12" t="n">
        <x:f>IF(AND(ISNUMBER(F2691),ISNUMBER(G2691),G2691&gt;0),F2691/G2691,"")</x:f>
        <x:v>1.8458802094914677</x:v>
      </x:c>
      <x:c r="Q2691" s="14" t="d">
        <x:v>2025-08-14T00:00:00.000Z</x:v>
      </x:c>
      <x:c r="R2691" t="str">
        <x:v>P01129</x:v>
      </x:c>
      <x:c r="S2691" t="str">
        <x:v>I02690</x:v>
      </x:c>
      <x:c r="T2691" t="str">
        <x:v>R02</x:v>
      </x:c>
      <x:c r="U2691" t="n">
        <x:v>0</x:v>
      </x:c>
      <x:c r="V2691" t="n">
        <x:v>0</x:v>
      </x:c>
    </x:row>
    <x:row r="2692" ht="20" customHeight="1">
      <x:c r="A2692" s="4" t="str">
        <x:v>C02691</x:v>
      </x:c>
      <x:c r="B2692" s="4" t="str">
        <x:v>Motor</x:v>
      </x:c>
      <x:c r="C2692" s="4" t="str">
        <x:v>East</x:v>
      </x:c>
      <x:c r="D2692" s="4" t="str">
        <x:v>Collision</x:v>
      </x:c>
      <x:c r="E2692" s="4" t="str">
        <x:v>Low</x:v>
      </x:c>
      <x:c r="F2692" s="10" t="n">
        <x:v>23173.54</x:v>
      </x:c>
      <x:c r="G2692" s="10" t="n">
        <x:v>11167.09</x:v>
      </x:c>
      <x:c r="H2692" s="11" t="n">
        <x:v>10</x:v>
      </x:c>
      <x:c r="I2692" s="11" t="str">
        <x:v>Settled</x:v>
      </x:c>
      <x:c r="J2692" s="11" t="n">
        <x:v>4</x:v>
      </x:c>
      <x:c r="K2692" s="11" t="n">
        <x:v>23</x:v>
      </x:c>
      <x:c r="L2692" s="11" t="n">
        <x:v>0</x:v>
      </x:c>
      <x:c r="M2692" s="4" t="str">
        <x:v>2025-11</x:v>
      </x:c>
      <x:c r="N2692" s="4" t="n">
        <x:f>IF(AND(I2692="Settled",ISNUMBER(K2692)),1,0)</x:f>
        <x:v>1</x:v>
      </x:c>
      <x:c r="O2692" s="4" t="n">
        <x:f>IF(N2692=1,IF(K2692&gt;Summary!$B$5,1,0),"")</x:f>
        <x:v>0</x:v>
      </x:c>
      <x:c r="P2692" s="12" t="n">
        <x:f>IF(AND(ISNUMBER(F2692),ISNUMBER(G2692),G2692&gt;0),F2692/G2692,"")</x:f>
        <x:v>2.0751637176739868</x:v>
      </x:c>
      <x:c r="Q2692" s="14" t="d">
        <x:v>2025-11-10T00:00:00.000Z</x:v>
      </x:c>
      <x:c r="R2692" t="str">
        <x:v>P01002</x:v>
      </x:c>
      <x:c r="S2692" t="str">
        <x:v>I02691</x:v>
      </x:c>
      <x:c r="T2692" t="str">
        <x:v>R04</x:v>
      </x:c>
      <x:c r="U2692" t="n">
        <x:v>0</x:v>
      </x:c>
      <x:c r="V2692" t="n">
        <x:v>0</x:v>
      </x:c>
    </x:row>
    <x:row r="2693" ht="20" customHeight="1">
      <x:c r="A2693" s="4" t="str">
        <x:v>C02692</x:v>
      </x:c>
      <x:c r="B2693" s="4" t="str">
        <x:v>Motor</x:v>
      </x:c>
      <x:c r="C2693" s="4" t="str">
        <x:v>Central</x:v>
      </x:c>
      <x:c r="D2693" s="4" t="str">
        <x:v>Collision</x:v>
      </x:c>
      <x:c r="E2693" s="4" t="str">
        <x:v>Medium</x:v>
      </x:c>
      <x:c r="F2693" s="10" t="n">
        <x:v>62408.05</x:v>
      </x:c>
      <x:c r="G2693" s="10" t="n">
        <x:v>12158.75</x:v>
      </x:c>
      <x:c r="H2693" s="11" t="n">
        <x:v>3</x:v>
      </x:c>
      <x:c r="I2693" s="11" t="str">
        <x:v>Settled</x:v>
      </x:c>
      <x:c r="J2693" s="11" t="n">
        <x:v>3</x:v>
      </x:c>
      <x:c r="K2693" s="11" t="n">
        <x:v>12</x:v>
      </x:c>
      <x:c r="L2693" s="11" t="n">
        <x:v>0</x:v>
      </x:c>
      <x:c r="M2693" s="4" t="str">
        <x:v>2025-05</x:v>
      </x:c>
      <x:c r="N2693" s="4" t="n">
        <x:f>IF(AND(I2693="Settled",ISNUMBER(K2693)),1,0)</x:f>
        <x:v>1</x:v>
      </x:c>
      <x:c r="O2693" s="4" t="n">
        <x:f>IF(N2693=1,IF(K2693&gt;Summary!$B$5,1,0),"")</x:f>
        <x:v>0</x:v>
      </x:c>
      <x:c r="P2693" s="12" t="n">
        <x:f>IF(AND(ISNUMBER(F2693),ISNUMBER(G2693),G2693&gt;0),F2693/G2693,"")</x:f>
        <x:v>5.1327685822967</x:v>
      </x:c>
      <x:c r="Q2693" s="14" t="d">
        <x:v>2025-05-23T00:00:00.000Z</x:v>
      </x:c>
      <x:c r="R2693" t="str">
        <x:v>P01551</x:v>
      </x:c>
      <x:c r="S2693" t="str">
        <x:v>I02692</x:v>
      </x:c>
      <x:c r="T2693" t="str">
        <x:v>R05</x:v>
      </x:c>
      <x:c r="U2693" t="n">
        <x:v>0</x:v>
      </x:c>
      <x:c r="V2693" t="n">
        <x:v>0</x:v>
      </x:c>
    </x:row>
    <x:row r="2694" ht="20" customHeight="1">
      <x:c r="A2694" s="4" t="str">
        <x:v>C02693</x:v>
      </x:c>
      <x:c r="B2694" s="4" t="str">
        <x:v>Motor</x:v>
      </x:c>
      <x:c r="C2694" s="4" t="str">
        <x:v>South</x:v>
      </x:c>
      <x:c r="D2694" s="4" t="str">
        <x:v>Glass Damage</x:v>
      </x:c>
      <x:c r="E2694" s="4" t="str">
        <x:v>Medium</x:v>
      </x:c>
      <x:c r="F2694" s="10" t="n">
        <x:v>33896.98</x:v>
      </x:c>
      <x:c r="G2694" s="10" t="n">
        <x:v>12949.05</x:v>
      </x:c>
      <x:c r="H2694" s="11" t="n">
        <x:v>4</x:v>
      </x:c>
      <x:c r="I2694" s="11" t="str">
        <x:v>Settled</x:v>
      </x:c>
      <x:c r="J2694" s="11" t="n">
        <x:v>4</x:v>
      </x:c>
      <x:c r="K2694" s="11" t="n">
        <x:v>31</x:v>
      </x:c>
      <x:c r="L2694" s="11" t="n">
        <x:v>0</x:v>
      </x:c>
      <x:c r="M2694" s="4" t="str">
        <x:v>2025-04</x:v>
      </x:c>
      <x:c r="N2694" s="4" t="n">
        <x:f>IF(AND(I2694="Settled",ISNUMBER(K2694)),1,0)</x:f>
        <x:v>1</x:v>
      </x:c>
      <x:c r="O2694" s="4" t="n">
        <x:f>IF(N2694=1,IF(K2694&gt;Summary!$B$5,1,0),"")</x:f>
        <x:v>1</x:v>
      </x:c>
      <x:c r="P2694" s="12" t="n">
        <x:f>IF(AND(ISNUMBER(F2694),ISNUMBER(G2694),G2694&gt;0),F2694/G2694,"")</x:f>
        <x:v>2.61771944660033</x:v>
      </x:c>
      <x:c r="Q2694" s="14" t="d">
        <x:v>2025-04-05T00:00:00.000Z</x:v>
      </x:c>
      <x:c r="R2694" t="str">
        <x:v>P00069</x:v>
      </x:c>
      <x:c r="S2694" t="str">
        <x:v>I02693</x:v>
      </x:c>
      <x:c r="T2694" t="str">
        <x:v>R01</x:v>
      </x:c>
      <x:c r="U2694" t="n">
        <x:v>0</x:v>
      </x:c>
      <x:c r="V2694" t="n">
        <x:v>0</x:v>
      </x:c>
    </x:row>
    <x:row r="2695" ht="20" customHeight="1">
      <x:c r="A2695" s="4" t="str">
        <x:v>C02694</x:v>
      </x:c>
      <x:c r="B2695" s="4" t="str">
        <x:v>Motor</x:v>
      </x:c>
      <x:c r="C2695" s="4" t="str">
        <x:v>West</x:v>
      </x:c>
      <x:c r="D2695" s="4" t="str">
        <x:v>Theft</x:v>
      </x:c>
      <x:c r="E2695" s="4" t="str">
        <x:v>Low</x:v>
      </x:c>
      <x:c r="F2695" s="10" t="n">
        <x:v>47861.19</x:v>
      </x:c>
      <x:c r="G2695" s="10" t="n">
        <x:v>10595.43</x:v>
      </x:c>
      <x:c r="H2695" s="11" t="n">
        <x:v>8</x:v>
      </x:c>
      <x:c r="I2695" s="11" t="str">
        <x:v>Settled</x:v>
      </x:c>
      <x:c r="J2695" s="11" t="n">
        <x:v>3</x:v>
      </x:c>
      <x:c r="K2695" s="11" t="n">
        <x:v>9</x:v>
      </x:c>
      <x:c r="L2695" s="11" t="n">
        <x:v>0</x:v>
      </x:c>
      <x:c r="M2695" s="4" t="str">
        <x:v>2025-04</x:v>
      </x:c>
      <x:c r="N2695" s="4" t="n">
        <x:f>IF(AND(I2695="Settled",ISNUMBER(K2695)),1,0)</x:f>
        <x:v>1</x:v>
      </x:c>
      <x:c r="O2695" s="4" t="n">
        <x:f>IF(N2695=1,IF(K2695&gt;Summary!$B$5,1,0),"")</x:f>
        <x:v>0</x:v>
      </x:c>
      <x:c r="P2695" s="12" t="n">
        <x:f>IF(AND(ISNUMBER(F2695),ISNUMBER(G2695),G2695&gt;0),F2695/G2695,"")</x:f>
        <x:v>4.517154093793268</x:v>
      </x:c>
      <x:c r="Q2695" s="14" t="d">
        <x:v>2025-04-28T00:00:00.000Z</x:v>
      </x:c>
      <x:c r="R2695" t="str">
        <x:v>P01545</x:v>
      </x:c>
      <x:c r="S2695" t="str">
        <x:v>I02694</x:v>
      </x:c>
      <x:c r="T2695" t="str">
        <x:v>R03</x:v>
      </x:c>
      <x:c r="U2695" t="n">
        <x:v>0</x:v>
      </x:c>
      <x:c r="V2695" t="n">
        <x:v>0</x:v>
      </x:c>
    </x:row>
    <x:row r="2696" ht="20" customHeight="1">
      <x:c r="A2696" s="4" t="str">
        <x:v>C02695</x:v>
      </x:c>
      <x:c r="B2696" s="4" t="str">
        <x:v>Property</x:v>
      </x:c>
      <x:c r="C2696" s="4" t="str">
        <x:v>West</x:v>
      </x:c>
      <x:c r="D2696" s="4" t="str">
        <x:v>Fire</x:v>
      </x:c>
      <x:c r="E2696" s="4" t="str">
        <x:v>Low</x:v>
      </x:c>
      <x:c r="F2696" s="10" t="n">
        <x:v>189471.52</x:v>
      </x:c>
      <x:c r="G2696" s="10" t="n">
        <x:v>7270.44</x:v>
      </x:c>
      <x:c r="H2696" s="11" t="n">
        <x:v>7</x:v>
      </x:c>
      <x:c r="I2696" s="11" t="str">
        <x:v>Settled</x:v>
      </x:c>
      <x:c r="J2696" s="11" t="n">
        <x:v>6</x:v>
      </x:c>
      <x:c r="K2696" s="11" t="n">
        <x:v>35</x:v>
      </x:c>
      <x:c r="L2696" s="11" t="n">
        <x:v>1</x:v>
      </x:c>
      <x:c r="M2696" s="4" t="str">
        <x:v>2025-10</x:v>
      </x:c>
      <x:c r="N2696" s="4" t="n">
        <x:f>IF(AND(I2696="Settled",ISNUMBER(K2696)),1,0)</x:f>
        <x:v>1</x:v>
      </x:c>
      <x:c r="O2696" s="4" t="n">
        <x:f>IF(N2696=1,IF(K2696&gt;Summary!$B$5,1,0),"")</x:f>
        <x:v>1</x:v>
      </x:c>
      <x:c r="P2696" s="12" t="n">
        <x:f>IF(AND(ISNUMBER(F2696),ISNUMBER(G2696),G2696&gt;0),F2696/G2696,"")</x:f>
        <x:v>26.06053003669654</x:v>
      </x:c>
      <x:c r="Q2696" s="14" t="d">
        <x:v>2025-10-19T00:00:00.000Z</x:v>
      </x:c>
      <x:c r="R2696" t="str">
        <x:v>P00915</x:v>
      </x:c>
      <x:c r="S2696" t="str">
        <x:v>I02695</x:v>
      </x:c>
      <x:c r="T2696" t="str">
        <x:v>R03</x:v>
      </x:c>
      <x:c r="U2696" t="n">
        <x:v>0</x:v>
      </x:c>
      <x:c r="V2696" t="n">
        <x:v>0</x:v>
      </x:c>
    </x:row>
    <x:row r="2697" ht="20" customHeight="1">
      <x:c r="A2697" s="4" t="str">
        <x:v>C02696</x:v>
      </x:c>
      <x:c r="B2697" s="4" t="str">
        <x:v>Motor</x:v>
      </x:c>
      <x:c r="C2697" s="4" t="str">
        <x:v>North</x:v>
      </x:c>
      <x:c r="D2697" s="4" t="str">
        <x:v>Collision</x:v>
      </x:c>
      <x:c r="E2697" s="4" t="str">
        <x:v>Low</x:v>
      </x:c>
      <x:c r="F2697" s="10" t="n">
        <x:v>12568.44</x:v>
      </x:c>
      <x:c r="G2697" s="10" t="n">
        <x:v>29624.85</x:v>
      </x:c>
      <x:c r="H2697" s="11" t="n">
        <x:v>10</x:v>
      </x:c>
      <x:c r="I2697" s="11" t="str">
        <x:v>Settled</x:v>
      </x:c>
      <x:c r="J2697" s="11" t="n">
        <x:v>2</x:v>
      </x:c>
      <x:c r="K2697" s="11" t="n">
        <x:v>10</x:v>
      </x:c>
      <x:c r="L2697" s="11" t="n">
        <x:v>0</x:v>
      </x:c>
      <x:c r="M2697" s="4" t="str">
        <x:v>2025-07</x:v>
      </x:c>
      <x:c r="N2697" s="4" t="n">
        <x:f>IF(AND(I2697="Settled",ISNUMBER(K2697)),1,0)</x:f>
        <x:v>1</x:v>
      </x:c>
      <x:c r="O2697" s="4" t="n">
        <x:f>IF(N2697=1,IF(K2697&gt;Summary!$B$5,1,0),"")</x:f>
        <x:v>0</x:v>
      </x:c>
      <x:c r="P2697" s="12" t="n">
        <x:f>IF(AND(ISNUMBER(F2697),ISNUMBER(G2697),G2697&gt;0),F2697/G2697,"")</x:f>
        <x:v>0.42425328735841705</x:v>
      </x:c>
      <x:c r="Q2697" s="14" t="d">
        <x:v>2025-07-09T00:00:00.000Z</x:v>
      </x:c>
      <x:c r="R2697" t="str">
        <x:v>P00440</x:v>
      </x:c>
      <x:c r="S2697" t="str">
        <x:v>I02696</x:v>
      </x:c>
      <x:c r="T2697" t="str">
        <x:v>R02</x:v>
      </x:c>
      <x:c r="U2697" t="n">
        <x:v>0</x:v>
      </x:c>
      <x:c r="V2697" t="n">
        <x:v>0</x:v>
      </x:c>
    </x:row>
    <x:row r="2698" ht="20" customHeight="1">
      <x:c r="A2698" s="4" t="str">
        <x:v>C02697</x:v>
      </x:c>
      <x:c r="B2698" s="4" t="str">
        <x:v>Motor</x:v>
      </x:c>
      <x:c r="C2698" s="4" t="str">
        <x:v>North</x:v>
      </x:c>
      <x:c r="D2698" s="4" t="str">
        <x:v>Theft</x:v>
      </x:c>
      <x:c r="E2698" s="4" t="str">
        <x:v>Low</x:v>
      </x:c>
      <x:c r="F2698" s="10" t="n">
        <x:v>13077.63</x:v>
      </x:c>
      <x:c r="G2698" s="10" t="n">
        <x:v>9246.18</x:v>
      </x:c>
      <x:c r="H2698" s="11" t="n">
        <x:v>4</x:v>
      </x:c>
      <x:c r="I2698" s="11" t="str">
        <x:v>Settled</x:v>
      </x:c>
      <x:c r="J2698" s="11" t="n">
        <x:v>5</x:v>
      </x:c>
      <x:c r="K2698" s="11" t="n">
        <x:v>31</x:v>
      </x:c>
      <x:c r="L2698" s="11" t="n">
        <x:v>1</x:v>
      </x:c>
      <x:c r="M2698" s="4" t="str">
        <x:v>2025-04</x:v>
      </x:c>
      <x:c r="N2698" s="4" t="n">
        <x:f>IF(AND(I2698="Settled",ISNUMBER(K2698)),1,0)</x:f>
        <x:v>1</x:v>
      </x:c>
      <x:c r="O2698" s="4" t="n">
        <x:f>IF(N2698=1,IF(K2698&gt;Summary!$B$5,1,0),"")</x:f>
        <x:v>1</x:v>
      </x:c>
      <x:c r="P2698" s="12" t="n">
        <x:f>IF(AND(ISNUMBER(F2698),ISNUMBER(G2698),G2698&gt;0),F2698/G2698,"")</x:f>
        <x:v>1.4143819393522512</x:v>
      </x:c>
      <x:c r="Q2698" s="14" t="d">
        <x:v>2025-04-04T00:00:00.000Z</x:v>
      </x:c>
      <x:c r="R2698" t="str">
        <x:v>P00620</x:v>
      </x:c>
      <x:c r="S2698" t="str">
        <x:v>I02697</x:v>
      </x:c>
      <x:c r="T2698" t="str">
        <x:v>R02</x:v>
      </x:c>
      <x:c r="U2698" t="n">
        <x:v>0</x:v>
      </x:c>
      <x:c r="V2698" t="n">
        <x:v>0</x:v>
      </x:c>
    </x:row>
    <x:row r="2699" ht="20" customHeight="1">
      <x:c r="A2699" s="4" t="str">
        <x:v>C02698</x:v>
      </x:c>
      <x:c r="B2699" s="4" t="str">
        <x:v>Motor</x:v>
      </x:c>
      <x:c r="C2699" s="4" t="str">
        <x:v>West</x:v>
      </x:c>
      <x:c r="D2699" s="4" t="str">
        <x:v>Collision</x:v>
      </x:c>
      <x:c r="E2699" s="4" t="str">
        <x:v>Low</x:v>
      </x:c>
      <x:c r="F2699" s="10" t="n">
        <x:v>19559.92</x:v>
      </x:c>
      <x:c r="G2699" s="10" t="n">
        <x:v>10991.32</x:v>
      </x:c>
      <x:c r="H2699" s="11" t="n">
        <x:v>6</x:v>
      </x:c>
      <x:c r="I2699" s="11" t="str">
        <x:v>Settled</x:v>
      </x:c>
      <x:c r="J2699" s="11" t="n">
        <x:v>2</x:v>
      </x:c>
      <x:c r="K2699" s="11" t="n">
        <x:v>11</x:v>
      </x:c>
      <x:c r="L2699" s="11" t="n">
        <x:v>0</x:v>
      </x:c>
      <x:c r="M2699" s="4" t="str">
        <x:v>2025-09</x:v>
      </x:c>
      <x:c r="N2699" s="4" t="n">
        <x:f>IF(AND(I2699="Settled",ISNUMBER(K2699)),1,0)</x:f>
        <x:v>1</x:v>
      </x:c>
      <x:c r="O2699" s="4" t="n">
        <x:f>IF(N2699=1,IF(K2699&gt;Summary!$B$5,1,0),"")</x:f>
        <x:v>0</x:v>
      </x:c>
      <x:c r="P2699" s="12" t="n">
        <x:f>IF(AND(ISNUMBER(F2699),ISNUMBER(G2699),G2699&gt;0),F2699/G2699,"")</x:f>
        <x:v>1.7795787949036148</x:v>
      </x:c>
      <x:c r="Q2699" s="14" t="d">
        <x:v>2025-09-18T00:00:00.000Z</x:v>
      </x:c>
      <x:c r="R2699" t="str">
        <x:v>P01227</x:v>
      </x:c>
      <x:c r="S2699" t="str">
        <x:v>I02698</x:v>
      </x:c>
      <x:c r="T2699" t="str">
        <x:v>R03</x:v>
      </x:c>
      <x:c r="U2699" t="n">
        <x:v>0</x:v>
      </x:c>
      <x:c r="V2699" t="n">
        <x:v>0</x:v>
      </x:c>
    </x:row>
    <x:row r="2700" ht="20" customHeight="1">
      <x:c r="A2700" s="4" t="str">
        <x:v>C02699</x:v>
      </x:c>
      <x:c r="B2700" s="4" t="str">
        <x:v>Motor</x:v>
      </x:c>
      <x:c r="C2700" s="4" t="str">
        <x:v>South</x:v>
      </x:c>
      <x:c r="D2700" s="4" t="str">
        <x:v>Collision</x:v>
      </x:c>
      <x:c r="E2700" s="4" t="str">
        <x:v>Low</x:v>
      </x:c>
      <x:c r="F2700" s="10" t="n">
        <x:v>31605.59</x:v>
      </x:c>
      <x:c r="G2700" s="10" t="n">
        <x:v>10297.82</x:v>
      </x:c>
      <x:c r="H2700" s="11" t="n">
        <x:v>4</x:v>
      </x:c>
      <x:c r="I2700" s="11" t="str">
        <x:v>Settled</x:v>
      </x:c>
      <x:c r="J2700" s="11" t="n">
        <x:v>4</x:v>
      </x:c>
      <x:c r="K2700" s="11" t="n">
        <x:v>10</x:v>
      </x:c>
      <x:c r="L2700" s="11" t="n">
        <x:v>0</x:v>
      </x:c>
      <x:c r="M2700" s="4" t="str">
        <x:v>2025-08</x:v>
      </x:c>
      <x:c r="N2700" s="4" t="n">
        <x:f>IF(AND(I2700="Settled",ISNUMBER(K2700)),1,0)</x:f>
        <x:v>1</x:v>
      </x:c>
      <x:c r="O2700" s="4" t="n">
        <x:f>IF(N2700=1,IF(K2700&gt;Summary!$B$5,1,0),"")</x:f>
        <x:v>0</x:v>
      </x:c>
      <x:c r="P2700" s="12" t="n">
        <x:f>IF(AND(ISNUMBER(F2700),ISNUMBER(G2700),G2700&gt;0),F2700/G2700,"")</x:f>
        <x:v>3.06915347131723</x:v>
      </x:c>
      <x:c r="Q2700" s="14" t="d">
        <x:v>2025-08-29T00:00:00.000Z</x:v>
      </x:c>
      <x:c r="R2700" t="str">
        <x:v>P01594</x:v>
      </x:c>
      <x:c r="S2700" t="str">
        <x:v>I02699</x:v>
      </x:c>
      <x:c r="T2700" t="str">
        <x:v>R01</x:v>
      </x:c>
      <x:c r="U2700" t="n">
        <x:v>0</x:v>
      </x:c>
      <x:c r="V2700" t="n">
        <x:v>0</x:v>
      </x:c>
    </x:row>
    <x:row r="2701" ht="20" customHeight="1">
      <x:c r="A2701" s="4" t="str">
        <x:v>C02700</x:v>
      </x:c>
      <x:c r="B2701" s="4" t="str">
        <x:v>Motor</x:v>
      </x:c>
      <x:c r="C2701" s="4" t="str">
        <x:v>South</x:v>
      </x:c>
      <x:c r="D2701" s="4" t="str">
        <x:v>Collision</x:v>
      </x:c>
      <x:c r="E2701" s="4" t="str">
        <x:v>Medium</x:v>
      </x:c>
      <x:c r="F2701" s="10" t="n">
        <x:v>67650.58</x:v>
      </x:c>
      <x:c r="G2701" s="10" t="n">
        <x:v>16882.75</x:v>
      </x:c>
      <x:c r="H2701" s="11" t="n">
        <x:v>8</x:v>
      </x:c>
      <x:c r="I2701" s="11" t="str">
        <x:v>Settled</x:v>
      </x:c>
      <x:c r="J2701" s="11" t="n">
        <x:v>3</x:v>
      </x:c>
      <x:c r="K2701" s="11" t="n">
        <x:v>3</x:v>
      </x:c>
      <x:c r="L2701" s="11" t="n">
        <x:v>0</x:v>
      </x:c>
      <x:c r="M2701" s="4" t="str">
        <x:v>2025-07</x:v>
      </x:c>
      <x:c r="N2701" s="4" t="n">
        <x:f>IF(AND(I2701="Settled",ISNUMBER(K2701)),1,0)</x:f>
        <x:v>1</x:v>
      </x:c>
      <x:c r="O2701" s="4" t="n">
        <x:f>IF(N2701=1,IF(K2701&gt;Summary!$B$5,1,0),"")</x:f>
        <x:v>0</x:v>
      </x:c>
      <x:c r="P2701" s="12" t="n">
        <x:f>IF(AND(ISNUMBER(F2701),ISNUMBER(G2701),G2701&gt;0),F2701/G2701,"")</x:f>
        <x:v>4.007082969302987</x:v>
      </x:c>
      <x:c r="Q2701" s="14" t="d">
        <x:v>2025-07-09T00:00:00.000Z</x:v>
      </x:c>
      <x:c r="R2701" t="str">
        <x:v>P00507</x:v>
      </x:c>
      <x:c r="S2701" t="str">
        <x:v>I02700</x:v>
      </x:c>
      <x:c r="T2701" t="str">
        <x:v>R01</x:v>
      </x:c>
      <x:c r="U2701" t="n">
        <x:v>0</x:v>
      </x:c>
      <x:c r="V2701" t="n">
        <x:v>0</x:v>
      </x:c>
    </x:row>
    <x:row r="2702" ht="20" customHeight="1">
      <x:c r="A2702" s="4" t="str">
        <x:v>C02701</x:v>
      </x:c>
      <x:c r="B2702" s="4" t="str">
        <x:v>Property</x:v>
      </x:c>
      <x:c r="C2702" s="4" t="str">
        <x:v>North</x:v>
      </x:c>
      <x:c r="D2702" s="4" t="str">
        <x:v>Fire</x:v>
      </x:c>
      <x:c r="E2702" s="4" t="str">
        <x:v>Medium</x:v>
      </x:c>
      <x:c r="F2702" s="10" t="n">
        <x:v>358264.37</x:v>
      </x:c>
      <x:c r="G2702" s="10" t="n">
        <x:v>8261.64</x:v>
      </x:c>
      <x:c r="H2702" s="11" t="n">
        <x:v>2</x:v>
      </x:c>
      <x:c r="I2702" s="11" t="str">
        <x:v>Pending</x:v>
      </x:c>
      <x:c r="J2702" s="11" t="n">
        <x:v>2</x:v>
      </x:c>
      <x:c r="K2702" s="11"/>
      <x:c r="L2702" s="11" t="n">
        <x:v>0</x:v>
      </x:c>
      <x:c r="M2702" s="4" t="str">
        <x:v>2025-08</x:v>
      </x:c>
      <x:c r="N2702" s="4" t="n">
        <x:f>IF(AND(I2702="Settled",ISNUMBER(K2702)),1,0)</x:f>
        <x:v>0</x:v>
      </x:c>
      <x:c r="O2702" s="4" t="str">
        <x:f>IF(N2702=1,IF(K2702&gt;Summary!$B$5,1,0),"")</x:f>
      </x:c>
      <x:c r="P2702" s="12" t="n">
        <x:f>IF(AND(ISNUMBER(F2702),ISNUMBER(G2702),G2702&gt;0),F2702/G2702,"")</x:f>
        <x:v>43.364800451242125</x:v>
      </x:c>
      <x:c r="Q2702" s="14" t="d">
        <x:v>2025-08-15T00:00:00.000Z</x:v>
      </x:c>
      <x:c r="R2702" t="str">
        <x:v>P01574</x:v>
      </x:c>
      <x:c r="S2702" t="str">
        <x:v>I02701</x:v>
      </x:c>
      <x:c r="T2702" t="str">
        <x:v>R02</x:v>
      </x:c>
      <x:c r="U2702" t="n">
        <x:v>0</x:v>
      </x:c>
      <x:c r="V2702" t="n">
        <x:v>0</x:v>
      </x:c>
    </x:row>
    <x:row r="2703" ht="20" customHeight="1">
      <x:c r="A2703" s="4" t="str">
        <x:v>C02702</x:v>
      </x:c>
      <x:c r="B2703" s="4" t="str">
        <x:v>Property</x:v>
      </x:c>
      <x:c r="C2703" s="4" t="str">
        <x:v>South</x:v>
      </x:c>
      <x:c r="D2703" s="4" t="str">
        <x:v>Fire</x:v>
      </x:c>
      <x:c r="E2703" s="4" t="str">
        <x:v>Medium</x:v>
      </x:c>
      <x:c r="F2703" s="10" t="n">
        <x:v>45600.17</x:v>
      </x:c>
      <x:c r="G2703" s="10" t="n">
        <x:v>11975.34</x:v>
      </x:c>
      <x:c r="H2703" s="11" t="n">
        <x:v>10</x:v>
      </x:c>
      <x:c r="I2703" s="11" t="str">
        <x:v>Settled</x:v>
      </x:c>
      <x:c r="J2703" s="11" t="n">
        <x:v>6</x:v>
      </x:c>
      <x:c r="K2703" s="11" t="n">
        <x:v>33</x:v>
      </x:c>
      <x:c r="L2703" s="11" t="n">
        <x:v>1</x:v>
      </x:c>
      <x:c r="M2703" s="4" t="str">
        <x:v>2025-03</x:v>
      </x:c>
      <x:c r="N2703" s="4" t="n">
        <x:f>IF(AND(I2703="Settled",ISNUMBER(K2703)),1,0)</x:f>
        <x:v>1</x:v>
      </x:c>
      <x:c r="O2703" s="4" t="n">
        <x:f>IF(N2703=1,IF(K2703&gt;Summary!$B$5,1,0),"")</x:f>
        <x:v>1</x:v>
      </x:c>
      <x:c r="P2703" s="12" t="n">
        <x:f>IF(AND(ISNUMBER(F2703),ISNUMBER(G2703),G2703&gt;0),F2703/G2703,"")</x:f>
        <x:v>3.8078392763796267</x:v>
      </x:c>
      <x:c r="Q2703" s="14" t="d">
        <x:v>2025-03-26T00:00:00.000Z</x:v>
      </x:c>
      <x:c r="R2703" t="str">
        <x:v>P01007</x:v>
      </x:c>
      <x:c r="S2703" t="str">
        <x:v>I02702</x:v>
      </x:c>
      <x:c r="T2703" t="str">
        <x:v>R01</x:v>
      </x:c>
      <x:c r="U2703" t="n">
        <x:v>0</x:v>
      </x:c>
      <x:c r="V2703" t="n">
        <x:v>0</x:v>
      </x:c>
    </x:row>
    <x:row r="2704" ht="20" customHeight="1">
      <x:c r="A2704" s="4" t="str">
        <x:v>C02703</x:v>
      </x:c>
      <x:c r="B2704" s="4" t="str">
        <x:v>Motor</x:v>
      </x:c>
      <x:c r="C2704" s="4" t="str">
        <x:v>West</x:v>
      </x:c>
      <x:c r="D2704" s="4" t="str">
        <x:v>Collision</x:v>
      </x:c>
      <x:c r="E2704" s="4" t="str">
        <x:v>Medium</x:v>
      </x:c>
      <x:c r="F2704" s="10" t="n">
        <x:v>91638.75</x:v>
      </x:c>
      <x:c r="G2704" s="10" t="n">
        <x:v>14843.77</x:v>
      </x:c>
      <x:c r="H2704" s="11" t="n">
        <x:v>5</x:v>
      </x:c>
      <x:c r="I2704" s="11" t="str">
        <x:v>Settled</x:v>
      </x:c>
      <x:c r="J2704" s="11" t="n">
        <x:v>4</x:v>
      </x:c>
      <x:c r="K2704" s="11" t="n">
        <x:v>4</x:v>
      </x:c>
      <x:c r="L2704" s="11" t="n">
        <x:v>0</x:v>
      </x:c>
      <x:c r="M2704" s="4" t="str">
        <x:v>2025-03</x:v>
      </x:c>
      <x:c r="N2704" s="4" t="n">
        <x:f>IF(AND(I2704="Settled",ISNUMBER(K2704)),1,0)</x:f>
        <x:v>1</x:v>
      </x:c>
      <x:c r="O2704" s="4" t="n">
        <x:f>IF(N2704=1,IF(K2704&gt;Summary!$B$5,1,0),"")</x:f>
        <x:v>0</x:v>
      </x:c>
      <x:c r="P2704" s="12" t="n">
        <x:f>IF(AND(ISNUMBER(F2704),ISNUMBER(G2704),G2704&gt;0),F2704/G2704,"")</x:f>
        <x:v>6.173549576691096</x:v>
      </x:c>
      <x:c r="Q2704" s="14" t="d">
        <x:v>2025-03-08T00:00:00.000Z</x:v>
      </x:c>
      <x:c r="R2704" t="str">
        <x:v>P00308</x:v>
      </x:c>
      <x:c r="S2704" t="str">
        <x:v>I02703</x:v>
      </x:c>
      <x:c r="T2704" t="str">
        <x:v>R03</x:v>
      </x:c>
      <x:c r="U2704" t="n">
        <x:v>0</x:v>
      </x:c>
      <x:c r="V2704" t="n">
        <x:v>0</x:v>
      </x:c>
    </x:row>
    <x:row r="2705" ht="20" customHeight="1">
      <x:c r="A2705" s="4" t="str">
        <x:v>C02704</x:v>
      </x:c>
      <x:c r="B2705" s="4" t="str">
        <x:v>Property</x:v>
      </x:c>
      <x:c r="C2705" s="4" t="str">
        <x:v>East</x:v>
      </x:c>
      <x:c r="D2705" s="4" t="str">
        <x:v>Unknown</x:v>
      </x:c>
      <x:c r="E2705" s="4" t="str">
        <x:v>Low</x:v>
      </x:c>
      <x:c r="F2705" s="10" t="n">
        <x:v>94842.53</x:v>
      </x:c>
      <x:c r="G2705" s="10" t="n">
        <x:v>10992.21</x:v>
      </x:c>
      <x:c r="H2705" s="11" t="n">
        <x:v>6</x:v>
      </x:c>
      <x:c r="I2705" s="11" t="str">
        <x:v>Settled</x:v>
      </x:c>
      <x:c r="J2705" s="11" t="n">
        <x:v>4</x:v>
      </x:c>
      <x:c r="K2705" s="11" t="n">
        <x:v>27</x:v>
      </x:c>
      <x:c r="L2705" s="11" t="n">
        <x:v>1</x:v>
      </x:c>
      <x:c r="M2705" s="4" t="str">
        <x:v>2025-10</x:v>
      </x:c>
      <x:c r="N2705" s="4" t="n">
        <x:f>IF(AND(I2705="Settled",ISNUMBER(K2705)),1,0)</x:f>
        <x:v>1</x:v>
      </x:c>
      <x:c r="O2705" s="4" t="n">
        <x:f>IF(N2705=1,IF(K2705&gt;Summary!$B$5,1,0),"")</x:f>
        <x:v>0</x:v>
      </x:c>
      <x:c r="P2705" s="12" t="n">
        <x:f>IF(AND(ISNUMBER(F2705),ISNUMBER(G2705),G2705&gt;0),F2705/G2705,"")</x:f>
        <x:v>8.628158486782914</x:v>
      </x:c>
      <x:c r="Q2705" s="14" t="d">
        <x:v>2025-10-22T00:00:00.000Z</x:v>
      </x:c>
      <x:c r="R2705" t="str">
        <x:v>P00957</x:v>
      </x:c>
      <x:c r="S2705" t="str">
        <x:v>I02704</x:v>
      </x:c>
      <x:c r="T2705" t="str">
        <x:v>R04</x:v>
      </x:c>
      <x:c r="U2705" t="n">
        <x:v>0</x:v>
      </x:c>
      <x:c r="V2705" t="n">
        <x:v>0</x:v>
      </x:c>
    </x:row>
    <x:row r="2706" ht="20" customHeight="1">
      <x:c r="A2706" s="4" t="str">
        <x:v>C02705</x:v>
      </x:c>
      <x:c r="B2706" s="4" t="str">
        <x:v>Motor</x:v>
      </x:c>
      <x:c r="C2706" s="4" t="str">
        <x:v>Central</x:v>
      </x:c>
      <x:c r="D2706" s="4" t="str">
        <x:v>Collision</x:v>
      </x:c>
      <x:c r="E2706" s="4" t="str">
        <x:v>High</x:v>
      </x:c>
      <x:c r="F2706" s="10" t="n">
        <x:v>44978.66</x:v>
      </x:c>
      <x:c r="G2706" s="10" t="n">
        <x:v>14202.57</x:v>
      </x:c>
      <x:c r="H2706" s="11" t="n">
        <x:v>3</x:v>
      </x:c>
      <x:c r="I2706" s="11" t="str">
        <x:v>Settled</x:v>
      </x:c>
      <x:c r="J2706" s="11" t="n">
        <x:v>6</x:v>
      </x:c>
      <x:c r="K2706" s="11" t="n">
        <x:v>43</x:v>
      </x:c>
      <x:c r="L2706" s="11" t="n">
        <x:v>1</x:v>
      </x:c>
      <x:c r="M2706" s="4" t="str">
        <x:v>2025-09</x:v>
      </x:c>
      <x:c r="N2706" s="4" t="n">
        <x:f>IF(AND(I2706="Settled",ISNUMBER(K2706)),1,0)</x:f>
        <x:v>1</x:v>
      </x:c>
      <x:c r="O2706" s="4" t="n">
        <x:f>IF(N2706=1,IF(K2706&gt;Summary!$B$5,1,0),"")</x:f>
        <x:v>1</x:v>
      </x:c>
      <x:c r="P2706" s="12" t="n">
        <x:f>IF(AND(ISNUMBER(F2706),ISNUMBER(G2706),G2706&gt;0),F2706/G2706,"")</x:f>
        <x:v>3.166938096414945</x:v>
      </x:c>
      <x:c r="Q2706" s="14" t="d">
        <x:v>2025-09-06T00:00:00.000Z</x:v>
      </x:c>
      <x:c r="R2706" t="str">
        <x:v>P01283</x:v>
      </x:c>
      <x:c r="S2706" t="str">
        <x:v>I02705</x:v>
      </x:c>
      <x:c r="T2706" t="str">
        <x:v>R05</x:v>
      </x:c>
      <x:c r="U2706" t="n">
        <x:v>0</x:v>
      </x:c>
      <x:c r="V2706" t="n">
        <x:v>0</x:v>
      </x:c>
    </x:row>
    <x:row r="2707" ht="20" customHeight="1">
      <x:c r="A2707" s="4" t="str">
        <x:v>C02706</x:v>
      </x:c>
      <x:c r="B2707" s="4" t="str">
        <x:v>Motor</x:v>
      </x:c>
      <x:c r="C2707" s="4" t="str">
        <x:v>East</x:v>
      </x:c>
      <x:c r="D2707" s="4" t="str">
        <x:v>Theft</x:v>
      </x:c>
      <x:c r="E2707" s="4" t="str">
        <x:v>Medium</x:v>
      </x:c>
      <x:c r="F2707" s="10" t="n">
        <x:v>109580.72</x:v>
      </x:c>
      <x:c r="G2707" s="10" t="n">
        <x:v>18514.18</x:v>
      </x:c>
      <x:c r="H2707" s="11" t="n">
        <x:v>4</x:v>
      </x:c>
      <x:c r="I2707" s="11" t="str">
        <x:v>Settled</x:v>
      </x:c>
      <x:c r="J2707" s="11" t="n">
        <x:v>4</x:v>
      </x:c>
      <x:c r="K2707" s="11" t="n">
        <x:v>15</x:v>
      </x:c>
      <x:c r="L2707" s="11" t="n">
        <x:v>0</x:v>
      </x:c>
      <x:c r="M2707" s="4" t="str">
        <x:v>2025-12</x:v>
      </x:c>
      <x:c r="N2707" s="4" t="n">
        <x:f>IF(AND(I2707="Settled",ISNUMBER(K2707)),1,0)</x:f>
        <x:v>1</x:v>
      </x:c>
      <x:c r="O2707" s="4" t="n">
        <x:f>IF(N2707=1,IF(K2707&gt;Summary!$B$5,1,0),"")</x:f>
        <x:v>0</x:v>
      </x:c>
      <x:c r="P2707" s="12" t="n">
        <x:f>IF(AND(ISNUMBER(F2707),ISNUMBER(G2707),G2707&gt;0),F2707/G2707,"")</x:f>
        <x:v>5.9187455237012925</x:v>
      </x:c>
      <x:c r="Q2707" s="14" t="d">
        <x:v>2025-12-23T00:00:00.000Z</x:v>
      </x:c>
      <x:c r="R2707" t="str">
        <x:v>P00088</x:v>
      </x:c>
      <x:c r="S2707" t="str">
        <x:v>I02706</x:v>
      </x:c>
      <x:c r="T2707" t="str">
        <x:v>R04</x:v>
      </x:c>
      <x:c r="U2707" t="n">
        <x:v>0</x:v>
      </x:c>
      <x:c r="V2707" t="n">
        <x:v>0</x:v>
      </x:c>
    </x:row>
    <x:row r="2708" ht="20" customHeight="1">
      <x:c r="A2708" s="4" t="str">
        <x:v>C02707</x:v>
      </x:c>
      <x:c r="B2708" s="4" t="str">
        <x:v>Motor</x:v>
      </x:c>
      <x:c r="C2708" s="4" t="str">
        <x:v>South</x:v>
      </x:c>
      <x:c r="D2708" s="4" t="str">
        <x:v>Theft</x:v>
      </x:c>
      <x:c r="E2708" s="4" t="str">
        <x:v>Medium</x:v>
      </x:c>
      <x:c r="F2708" s="10" t="n">
        <x:v>80796.69</x:v>
      </x:c>
      <x:c r="G2708" s="10" t="n">
        <x:v>8584.88</x:v>
      </x:c>
      <x:c r="H2708" s="11" t="n">
        <x:v>9</x:v>
      </x:c>
      <x:c r="I2708" s="11" t="str">
        <x:v>Settled</x:v>
      </x:c>
      <x:c r="J2708" s="11" t="n">
        <x:v>5</x:v>
      </x:c>
      <x:c r="K2708" s="11" t="n">
        <x:v>27</x:v>
      </x:c>
      <x:c r="L2708" s="11" t="n">
        <x:v>1</x:v>
      </x:c>
      <x:c r="M2708" s="4" t="str">
        <x:v>2025-12</x:v>
      </x:c>
      <x:c r="N2708" s="4" t="n">
        <x:f>IF(AND(I2708="Settled",ISNUMBER(K2708)),1,0)</x:f>
        <x:v>1</x:v>
      </x:c>
      <x:c r="O2708" s="4" t="n">
        <x:f>IF(N2708=1,IF(K2708&gt;Summary!$B$5,1,0),"")</x:f>
        <x:v>0</x:v>
      </x:c>
      <x:c r="P2708" s="12" t="n">
        <x:f>IF(AND(ISNUMBER(F2708),ISNUMBER(G2708),G2708&gt;0),F2708/G2708,"")</x:f>
        <x:v>9.411510702537486</x:v>
      </x:c>
      <x:c r="Q2708" s="14" t="d">
        <x:v>2025-12-09T00:00:00.000Z</x:v>
      </x:c>
      <x:c r="R2708" t="str">
        <x:v>P00127</x:v>
      </x:c>
      <x:c r="S2708" t="str">
        <x:v>I02707</x:v>
      </x:c>
      <x:c r="T2708" t="str">
        <x:v>R01</x:v>
      </x:c>
      <x:c r="U2708" t="n">
        <x:v>0</x:v>
      </x:c>
      <x:c r="V2708" t="n">
        <x:v>0</x:v>
      </x:c>
    </x:row>
    <x:row r="2709" ht="20" customHeight="1">
      <x:c r="A2709" s="4" t="str">
        <x:v>C02708</x:v>
      </x:c>
      <x:c r="B2709" s="4" t="str">
        <x:v>Motor</x:v>
      </x:c>
      <x:c r="C2709" s="4" t="str">
        <x:v>Central</x:v>
      </x:c>
      <x:c r="D2709" s="4" t="str">
        <x:v>Collision</x:v>
      </x:c>
      <x:c r="E2709" s="4" t="str">
        <x:v>Low</x:v>
      </x:c>
      <x:c r="F2709" s="10" t="n">
        <x:v>24315.04</x:v>
      </x:c>
      <x:c r="G2709" s="10" t="n">
        <x:v>15189.69</x:v>
      </x:c>
      <x:c r="H2709" s="11" t="n">
        <x:v>8</x:v>
      </x:c>
      <x:c r="I2709" s="11" t="str">
        <x:v>Settled</x:v>
      </x:c>
      <x:c r="J2709" s="11" t="n">
        <x:v>3</x:v>
      </x:c>
      <x:c r="K2709" s="11" t="n">
        <x:v>13</x:v>
      </x:c>
      <x:c r="L2709" s="11" t="n">
        <x:v>0</x:v>
      </x:c>
      <x:c r="M2709" s="4" t="str">
        <x:v>2025-05</x:v>
      </x:c>
      <x:c r="N2709" s="4" t="n">
        <x:f>IF(AND(I2709="Settled",ISNUMBER(K2709)),1,0)</x:f>
        <x:v>1</x:v>
      </x:c>
      <x:c r="O2709" s="4" t="n">
        <x:f>IF(N2709=1,IF(K2709&gt;Summary!$B$5,1,0),"")</x:f>
        <x:v>0</x:v>
      </x:c>
      <x:c r="P2709" s="12" t="n">
        <x:f>IF(AND(ISNUMBER(F2709),ISNUMBER(G2709),G2709&gt;0),F2709/G2709,"")</x:f>
        <x:v>1.600759462503843</x:v>
      </x:c>
      <x:c r="Q2709" s="14" t="d">
        <x:v>2025-05-13T00:00:00.000Z</x:v>
      </x:c>
      <x:c r="R2709" t="str">
        <x:v>P00009</x:v>
      </x:c>
      <x:c r="S2709" t="str">
        <x:v>I02708</x:v>
      </x:c>
      <x:c r="T2709" t="str">
        <x:v>R05</x:v>
      </x:c>
      <x:c r="U2709" t="n">
        <x:v>0</x:v>
      </x:c>
      <x:c r="V2709" t="n">
        <x:v>0</x:v>
      </x:c>
    </x:row>
    <x:row r="2710" ht="20" customHeight="1">
      <x:c r="A2710" s="4" t="str">
        <x:v>C02709</x:v>
      </x:c>
      <x:c r="B2710" s="4" t="str">
        <x:v>Property</x:v>
      </x:c>
      <x:c r="C2710" s="4" t="str">
        <x:v>East</x:v>
      </x:c>
      <x:c r="D2710" s="4" t="str">
        <x:v>Water Damage</x:v>
      </x:c>
      <x:c r="E2710" s="4" t="str">
        <x:v>Medium</x:v>
      </x:c>
      <x:c r="F2710" s="10" t="n">
        <x:v>95635.93</x:v>
      </x:c>
      <x:c r="G2710" s="10" t="n">
        <x:v>12676.26</x:v>
      </x:c>
      <x:c r="H2710" s="11" t="n">
        <x:v>3</x:v>
      </x:c>
      <x:c r="I2710" s="11" t="str">
        <x:v>Settled</x:v>
      </x:c>
      <x:c r="J2710" s="11" t="n">
        <x:v>4</x:v>
      </x:c>
      <x:c r="K2710" s="11" t="n">
        <x:v>25</x:v>
      </x:c>
      <x:c r="L2710" s="11" t="n">
        <x:v>0</x:v>
      </x:c>
      <x:c r="M2710" s="4" t="str">
        <x:v>2025-06</x:v>
      </x:c>
      <x:c r="N2710" s="4" t="n">
        <x:f>IF(AND(I2710="Settled",ISNUMBER(K2710)),1,0)</x:f>
        <x:v>1</x:v>
      </x:c>
      <x:c r="O2710" s="4" t="n">
        <x:f>IF(N2710=1,IF(K2710&gt;Summary!$B$5,1,0),"")</x:f>
        <x:v>0</x:v>
      </x:c>
      <x:c r="P2710" s="12" t="n">
        <x:f>IF(AND(ISNUMBER(F2710),ISNUMBER(G2710),G2710&gt;0),F2710/G2710,"")</x:f>
        <x:v>7.544491040732834</x:v>
      </x:c>
      <x:c r="Q2710" s="14" t="d">
        <x:v>2025-06-18T00:00:00.000Z</x:v>
      </x:c>
      <x:c r="R2710" t="str">
        <x:v>P00913</x:v>
      </x:c>
      <x:c r="S2710" t="str">
        <x:v>I02709</x:v>
      </x:c>
      <x:c r="T2710" t="str">
        <x:v>R04</x:v>
      </x:c>
      <x:c r="U2710" t="n">
        <x:v>0</x:v>
      </x:c>
      <x:c r="V2710" t="n">
        <x:v>0</x:v>
      </x:c>
    </x:row>
    <x:row r="2711" ht="20" customHeight="1">
      <x:c r="A2711" s="4" t="str">
        <x:v>C02710</x:v>
      </x:c>
      <x:c r="B2711" s="4" t="str">
        <x:v>Motor</x:v>
      </x:c>
      <x:c r="C2711" s="4" t="str">
        <x:v>North</x:v>
      </x:c>
      <x:c r="D2711" s="4" t="str">
        <x:v>Collision</x:v>
      </x:c>
      <x:c r="E2711" s="4" t="str">
        <x:v>Medium</x:v>
      </x:c>
      <x:c r="F2711" s="10" t="n">
        <x:v>58286.38</x:v>
      </x:c>
      <x:c r="G2711" s="10" t="n">
        <x:v>13923.5</x:v>
      </x:c>
      <x:c r="H2711" s="11" t="n">
        <x:v>5</x:v>
      </x:c>
      <x:c r="I2711" s="11" t="str">
        <x:v>Pending</x:v>
      </x:c>
      <x:c r="J2711" s="11" t="n">
        <x:v>3</x:v>
      </x:c>
      <x:c r="K2711" s="11"/>
      <x:c r="L2711" s="11" t="n">
        <x:v>0</x:v>
      </x:c>
      <x:c r="M2711" s="4" t="str">
        <x:v>2025-11</x:v>
      </x:c>
      <x:c r="N2711" s="4" t="n">
        <x:f>IF(AND(I2711="Settled",ISNUMBER(K2711)),1,0)</x:f>
        <x:v>0</x:v>
      </x:c>
      <x:c r="O2711" s="4" t="str">
        <x:f>IF(N2711=1,IF(K2711&gt;Summary!$B$5,1,0),"")</x:f>
      </x:c>
      <x:c r="P2711" s="12" t="n">
        <x:f>IF(AND(ISNUMBER(F2711),ISNUMBER(G2711),G2711&gt;0),F2711/G2711,"")</x:f>
        <x:v>4.186187381046432</x:v>
      </x:c>
      <x:c r="Q2711" s="14" t="d">
        <x:v>2025-11-06T00:00:00.000Z</x:v>
      </x:c>
      <x:c r="R2711" t="str">
        <x:v>P00093</x:v>
      </x:c>
      <x:c r="S2711" t="str">
        <x:v>I02710</x:v>
      </x:c>
      <x:c r="T2711" t="str">
        <x:v>R02</x:v>
      </x:c>
      <x:c r="U2711" t="n">
        <x:v>0</x:v>
      </x:c>
      <x:c r="V2711" t="n">
        <x:v>0</x:v>
      </x:c>
    </x:row>
    <x:row r="2712" ht="20" customHeight="1">
      <x:c r="A2712" s="4" t="str">
        <x:v>C02711</x:v>
      </x:c>
      <x:c r="B2712" s="4" t="str">
        <x:v>Property</x:v>
      </x:c>
      <x:c r="C2712" s="4" t="str">
        <x:v>South</x:v>
      </x:c>
      <x:c r="D2712" s="4" t="str">
        <x:v>Flood</x:v>
      </x:c>
      <x:c r="E2712" s="4" t="str">
        <x:v>Medium</x:v>
      </x:c>
      <x:c r="F2712" s="10" t="n">
        <x:v>53206.18</x:v>
      </x:c>
      <x:c r="G2712" s="10" t="n">
        <x:v>7183.86</x:v>
      </x:c>
      <x:c r="H2712" s="11" t="n">
        <x:v>1</x:v>
      </x:c>
      <x:c r="I2712" s="11" t="str">
        <x:v>Settled</x:v>
      </x:c>
      <x:c r="J2712" s="11" t="n">
        <x:v>3</x:v>
      </x:c>
      <x:c r="K2712" s="11" t="n">
        <x:v>24</x:v>
      </x:c>
      <x:c r="L2712" s="11" t="n">
        <x:v>0</x:v>
      </x:c>
      <x:c r="M2712" s="4" t="str">
        <x:v>2025-01</x:v>
      </x:c>
      <x:c r="N2712" s="4" t="n">
        <x:f>IF(AND(I2712="Settled",ISNUMBER(K2712)),1,0)</x:f>
        <x:v>1</x:v>
      </x:c>
      <x:c r="O2712" s="4" t="n">
        <x:f>IF(N2712=1,IF(K2712&gt;Summary!$B$5,1,0),"")</x:f>
        <x:v>0</x:v>
      </x:c>
      <x:c r="P2712" s="12" t="n">
        <x:f>IF(AND(ISNUMBER(F2712),ISNUMBER(G2712),G2712&gt;0),F2712/G2712,"")</x:f>
        <x:v>7.406349789667393</x:v>
      </x:c>
      <x:c r="Q2712" s="14" t="d">
        <x:v>2025-01-02T00:00:00.000Z</x:v>
      </x:c>
      <x:c r="R2712" t="str">
        <x:v>P01492</x:v>
      </x:c>
      <x:c r="S2712" t="str">
        <x:v>I02711</x:v>
      </x:c>
      <x:c r="T2712" t="str">
        <x:v>R01</x:v>
      </x:c>
      <x:c r="U2712" t="n">
        <x:v>0</x:v>
      </x:c>
      <x:c r="V2712" t="n">
        <x:v>0</x:v>
      </x:c>
    </x:row>
    <x:row r="2713" ht="20" customHeight="1">
      <x:c r="A2713" s="4" t="str">
        <x:v>C02712</x:v>
      </x:c>
      <x:c r="B2713" s="4" t="str">
        <x:v>Motor</x:v>
      </x:c>
      <x:c r="C2713" s="4" t="str">
        <x:v>West</x:v>
      </x:c>
      <x:c r="D2713" s="4" t="str">
        <x:v>Collision</x:v>
      </x:c>
      <x:c r="E2713" s="4" t="str">
        <x:v>Medium</x:v>
      </x:c>
      <x:c r="F2713" s="10" t="n">
        <x:v>42523.31</x:v>
      </x:c>
      <x:c r="G2713" s="10" t="n">
        <x:v>6813.43</x:v>
      </x:c>
      <x:c r="H2713" s="11" t="n">
        <x:v>6</x:v>
      </x:c>
      <x:c r="I2713" s="11" t="str">
        <x:v>Pending</x:v>
      </x:c>
      <x:c r="J2713" s="11" t="n">
        <x:v>2</x:v>
      </x:c>
      <x:c r="K2713" s="11"/>
      <x:c r="L2713" s="11" t="n">
        <x:v>0</x:v>
      </x:c>
      <x:c r="M2713" s="4" t="str">
        <x:v>2025-11</x:v>
      </x:c>
      <x:c r="N2713" s="4" t="n">
        <x:f>IF(AND(I2713="Settled",ISNUMBER(K2713)),1,0)</x:f>
        <x:v>0</x:v>
      </x:c>
      <x:c r="O2713" s="4" t="str">
        <x:f>IF(N2713=1,IF(K2713&gt;Summary!$B$5,1,0),"")</x:f>
      </x:c>
      <x:c r="P2713" s="12" t="n">
        <x:f>IF(AND(ISNUMBER(F2713),ISNUMBER(G2713),G2713&gt;0),F2713/G2713,"")</x:f>
        <x:v>6.241101765190219</x:v>
      </x:c>
      <x:c r="Q2713" s="14" t="d">
        <x:v>2025-11-12T00:00:00.000Z</x:v>
      </x:c>
      <x:c r="R2713" t="str">
        <x:v>P00205</x:v>
      </x:c>
      <x:c r="S2713" t="str">
        <x:v>I02712</x:v>
      </x:c>
      <x:c r="T2713" t="str">
        <x:v>R03</x:v>
      </x:c>
      <x:c r="U2713" t="n">
        <x:v>0</x:v>
      </x:c>
      <x:c r="V2713" t="n">
        <x:v>0</x:v>
      </x:c>
    </x:row>
    <x:row r="2714" ht="20" customHeight="1">
      <x:c r="A2714" s="4" t="str">
        <x:v>C02713</x:v>
      </x:c>
      <x:c r="B2714" s="4" t="str">
        <x:v>Motor</x:v>
      </x:c>
      <x:c r="C2714" s="4" t="str">
        <x:v>North</x:v>
      </x:c>
      <x:c r="D2714" s="4" t="str">
        <x:v>Collision</x:v>
      </x:c>
      <x:c r="E2714" s="4" t="str">
        <x:v>High</x:v>
      </x:c>
      <x:c r="F2714" s="10" t="n">
        <x:v>43193.53</x:v>
      </x:c>
      <x:c r="G2714" s="10" t="n">
        <x:v>9874.01</x:v>
      </x:c>
      <x:c r="H2714" s="11" t="n">
        <x:v>8</x:v>
      </x:c>
      <x:c r="I2714" s="11" t="str">
        <x:v>Pending</x:v>
      </x:c>
      <x:c r="J2714" s="11" t="n">
        <x:v>6</x:v>
      </x:c>
      <x:c r="K2714" s="11"/>
      <x:c r="L2714" s="11" t="n">
        <x:v>1</x:v>
      </x:c>
      <x:c r="M2714" s="4" t="str">
        <x:v>2025-03</x:v>
      </x:c>
      <x:c r="N2714" s="4" t="n">
        <x:f>IF(AND(I2714="Settled",ISNUMBER(K2714)),1,0)</x:f>
        <x:v>0</x:v>
      </x:c>
      <x:c r="O2714" s="4" t="str">
        <x:f>IF(N2714=1,IF(K2714&gt;Summary!$B$5,1,0),"")</x:f>
      </x:c>
      <x:c r="P2714" s="12" t="n">
        <x:f>IF(AND(ISNUMBER(F2714),ISNUMBER(G2714),G2714&gt;0),F2714/G2714,"")</x:f>
        <x:v>4.374466908581215</x:v>
      </x:c>
      <x:c r="Q2714" s="14" t="d">
        <x:v>2025-03-03T00:00:00.000Z</x:v>
      </x:c>
      <x:c r="R2714" t="str">
        <x:v>P00115</x:v>
      </x:c>
      <x:c r="S2714" t="str">
        <x:v>I02713</x:v>
      </x:c>
      <x:c r="T2714" t="str">
        <x:v>R02</x:v>
      </x:c>
      <x:c r="U2714" t="n">
        <x:v>0</x:v>
      </x:c>
      <x:c r="V2714" t="n">
        <x:v>0</x:v>
      </x:c>
    </x:row>
    <x:row r="2715" ht="20" customHeight="1">
      <x:c r="A2715" s="4" t="str">
        <x:v>C02714</x:v>
      </x:c>
      <x:c r="B2715" s="4" t="str">
        <x:v>Motor</x:v>
      </x:c>
      <x:c r="C2715" s="4" t="str">
        <x:v>North</x:v>
      </x:c>
      <x:c r="D2715" s="4" t="str">
        <x:v>Glass Damage</x:v>
      </x:c>
      <x:c r="E2715" s="4" t="str">
        <x:v>High</x:v>
      </x:c>
      <x:c r="F2715" s="10" t="n">
        <x:v>37565.47</x:v>
      </x:c>
      <x:c r="G2715" s="10" t="n">
        <x:v>11465.65</x:v>
      </x:c>
      <x:c r="H2715" s="11" t="n">
        <x:v>8</x:v>
      </x:c>
      <x:c r="I2715" s="11" t="str">
        <x:v>Settled</x:v>
      </x:c>
      <x:c r="J2715" s="11" t="n">
        <x:v>6</x:v>
      </x:c>
      <x:c r="K2715" s="11" t="n">
        <x:v>32</x:v>
      </x:c>
      <x:c r="L2715" s="11" t="n">
        <x:v>1</x:v>
      </x:c>
      <x:c r="M2715" s="4" t="str">
        <x:v>2025-04</x:v>
      </x:c>
      <x:c r="N2715" s="4" t="n">
        <x:f>IF(AND(I2715="Settled",ISNUMBER(K2715)),1,0)</x:f>
        <x:v>1</x:v>
      </x:c>
      <x:c r="O2715" s="4" t="n">
        <x:f>IF(N2715=1,IF(K2715&gt;Summary!$B$5,1,0),"")</x:f>
        <x:v>1</x:v>
      </x:c>
      <x:c r="P2715" s="12" t="n">
        <x:f>IF(AND(ISNUMBER(F2715),ISNUMBER(G2715),G2715&gt;0),F2715/G2715,"")</x:f>
        <x:v>3.2763489204711465</x:v>
      </x:c>
      <x:c r="Q2715" s="14" t="d">
        <x:v>2025-04-06T00:00:00.000Z</x:v>
      </x:c>
      <x:c r="R2715" t="str">
        <x:v>P00413</x:v>
      </x:c>
      <x:c r="S2715" t="str">
        <x:v>I02714</x:v>
      </x:c>
      <x:c r="T2715" t="str">
        <x:v>R02</x:v>
      </x:c>
      <x:c r="U2715" t="n">
        <x:v>0</x:v>
      </x:c>
      <x:c r="V2715" t="n">
        <x:v>0</x:v>
      </x:c>
    </x:row>
    <x:row r="2716" ht="20" customHeight="1">
      <x:c r="A2716" s="4" t="str">
        <x:v>C02715</x:v>
      </x:c>
      <x:c r="B2716" s="4" t="str">
        <x:v>Motor</x:v>
      </x:c>
      <x:c r="C2716" s="4" t="str">
        <x:v>West</x:v>
      </x:c>
      <x:c r="D2716" s="4" t="str">
        <x:v>Glass Damage</x:v>
      </x:c>
      <x:c r="E2716" s="4" t="str">
        <x:v>Medium</x:v>
      </x:c>
      <x:c r="F2716" s="10" t="n">
        <x:v>24811.47</x:v>
      </x:c>
      <x:c r="G2716" s="10" t="n">
        <x:v>8123.52</x:v>
      </x:c>
      <x:c r="H2716" s="11" t="n">
        <x:v>6</x:v>
      </x:c>
      <x:c r="I2716" s="11" t="str">
        <x:v>Settled</x:v>
      </x:c>
      <x:c r="J2716" s="11" t="n">
        <x:v>2</x:v>
      </x:c>
      <x:c r="K2716" s="11" t="n">
        <x:v>13</x:v>
      </x:c>
      <x:c r="L2716" s="11" t="n">
        <x:v>0</x:v>
      </x:c>
      <x:c r="M2716" s="4" t="str">
        <x:v>2025-06</x:v>
      </x:c>
      <x:c r="N2716" s="4" t="n">
        <x:f>IF(AND(I2716="Settled",ISNUMBER(K2716)),1,0)</x:f>
        <x:v>1</x:v>
      </x:c>
      <x:c r="O2716" s="4" t="n">
        <x:f>IF(N2716=1,IF(K2716&gt;Summary!$B$5,1,0),"")</x:f>
        <x:v>0</x:v>
      </x:c>
      <x:c r="P2716" s="12" t="n">
        <x:f>IF(AND(ISNUMBER(F2716),ISNUMBER(G2716),G2716&gt;0),F2716/G2716,"")</x:f>
        <x:v>3.054275732687308</x:v>
      </x:c>
      <x:c r="Q2716" s="14" t="d">
        <x:v>2025-06-25T00:00:00.000Z</x:v>
      </x:c>
      <x:c r="R2716" t="str">
        <x:v>P01222</x:v>
      </x:c>
      <x:c r="S2716" t="str">
        <x:v>I02715</x:v>
      </x:c>
      <x:c r="T2716" t="str">
        <x:v>R03</x:v>
      </x:c>
      <x:c r="U2716" t="n">
        <x:v>0</x:v>
      </x:c>
      <x:c r="V2716" t="n">
        <x:v>0</x:v>
      </x:c>
    </x:row>
    <x:row r="2717" ht="20" customHeight="1">
      <x:c r="A2717" s="4" t="str">
        <x:v>C02716</x:v>
      </x:c>
      <x:c r="B2717" s="4" t="str">
        <x:v>Motor</x:v>
      </x:c>
      <x:c r="C2717" s="4" t="str">
        <x:v>East</x:v>
      </x:c>
      <x:c r="D2717" s="4" t="str">
        <x:v>Collision</x:v>
      </x:c>
      <x:c r="E2717" s="4" t="str">
        <x:v>High</x:v>
      </x:c>
      <x:c r="F2717" s="10" t="n">
        <x:v>53122.31</x:v>
      </x:c>
      <x:c r="G2717" s="10" t="n">
        <x:v>9330.47</x:v>
      </x:c>
      <x:c r="H2717" s="11" t="n">
        <x:v>4</x:v>
      </x:c>
      <x:c r="I2717" s="11" t="str">
        <x:v>Settled</x:v>
      </x:c>
      <x:c r="J2717" s="11" t="n">
        <x:v>5</x:v>
      </x:c>
      <x:c r="K2717" s="11"/>
      <x:c r="L2717" s="11" t="n">
        <x:v>1</x:v>
      </x:c>
      <x:c r="M2717" s="4" t="str">
        <x:v>2025-09</x:v>
      </x:c>
      <x:c r="N2717" s="4" t="n">
        <x:f>IF(AND(I2717="Settled",ISNUMBER(K2717)),1,0)</x:f>
        <x:v>0</x:v>
      </x:c>
      <x:c r="O2717" s="4" t="str">
        <x:f>IF(N2717=1,IF(K2717&gt;Summary!$B$5,1,0),"")</x:f>
      </x:c>
      <x:c r="P2717" s="12" t="n">
        <x:f>IF(AND(ISNUMBER(F2717),ISNUMBER(G2717),G2717&gt;0),F2717/G2717,"")</x:f>
        <x:v>5.693422732188196</x:v>
      </x:c>
      <x:c r="Q2717" s="14" t="d">
        <x:v>2025-09-15T00:00:00.000Z</x:v>
      </x:c>
      <x:c r="R2717" t="str">
        <x:v>P01452</x:v>
      </x:c>
      <x:c r="S2717" t="str">
        <x:v>I02716</x:v>
      </x:c>
      <x:c r="T2717" t="str">
        <x:v>R04</x:v>
      </x:c>
      <x:c r="U2717" t="n">
        <x:v>0</x:v>
      </x:c>
      <x:c r="V2717" t="n">
        <x:v>0</x:v>
      </x:c>
    </x:row>
    <x:row r="2718" ht="20" customHeight="1">
      <x:c r="A2718" s="4" t="str">
        <x:v>C02717</x:v>
      </x:c>
      <x:c r="B2718" s="4" t="str">
        <x:v>Property</x:v>
      </x:c>
      <x:c r="C2718" s="4" t="str">
        <x:v>East</x:v>
      </x:c>
      <x:c r="D2718" s="4" t="str">
        <x:v>Fire</x:v>
      </x:c>
      <x:c r="E2718" s="4" t="str">
        <x:v>High</x:v>
      </x:c>
      <x:c r="F2718" s="10" t="n">
        <x:v>290727.04</x:v>
      </x:c>
      <x:c r="G2718" s="10" t="n">
        <x:v>8199.1</x:v>
      </x:c>
      <x:c r="H2718" s="11" t="n">
        <x:v>6</x:v>
      </x:c>
      <x:c r="I2718" s="11" t="str">
        <x:v>Pending</x:v>
      </x:c>
      <x:c r="J2718" s="11" t="n">
        <x:v>2</x:v>
      </x:c>
      <x:c r="K2718" s="11"/>
      <x:c r="L2718" s="11" t="n">
        <x:v>0</x:v>
      </x:c>
      <x:c r="M2718" s="4" t="str">
        <x:v>2025-05</x:v>
      </x:c>
      <x:c r="N2718" s="4" t="n">
        <x:f>IF(AND(I2718="Settled",ISNUMBER(K2718)),1,0)</x:f>
        <x:v>0</x:v>
      </x:c>
      <x:c r="O2718" s="4" t="str">
        <x:f>IF(N2718=1,IF(K2718&gt;Summary!$B$5,1,0),"")</x:f>
      </x:c>
      <x:c r="P2718" s="12" t="n">
        <x:f>IF(AND(ISNUMBER(F2718),ISNUMBER(G2718),G2718&gt;0),F2718/G2718,"")</x:f>
        <x:v>35.4584088497518</x:v>
      </x:c>
      <x:c r="Q2718" s="14" t="d">
        <x:v>2025-05-10T00:00:00.000Z</x:v>
      </x:c>
      <x:c r="R2718" t="str">
        <x:v>P00402</x:v>
      </x:c>
      <x:c r="S2718" t="str">
        <x:v>I02717</x:v>
      </x:c>
      <x:c r="T2718" t="str">
        <x:v>R04</x:v>
      </x:c>
      <x:c r="U2718" t="n">
        <x:v>0</x:v>
      </x:c>
      <x:c r="V2718" t="n">
        <x:v>0</x:v>
      </x:c>
    </x:row>
    <x:row r="2719" ht="20" customHeight="1">
      <x:c r="A2719" s="4" t="str">
        <x:v>C02718</x:v>
      </x:c>
      <x:c r="B2719" s="4" t="str">
        <x:v>Motor</x:v>
      </x:c>
      <x:c r="C2719" s="4" t="str">
        <x:v>West</x:v>
      </x:c>
      <x:c r="D2719" s="4" t="str">
        <x:v>Collision</x:v>
      </x:c>
      <x:c r="E2719" s="4" t="str">
        <x:v>Low</x:v>
      </x:c>
      <x:c r="F2719" s="10" t="n">
        <x:v>12135.27</x:v>
      </x:c>
      <x:c r="G2719" s="10" t="n">
        <x:v>10718.78</x:v>
      </x:c>
      <x:c r="H2719" s="11" t="n">
        <x:v>9</x:v>
      </x:c>
      <x:c r="I2719" s="11" t="str">
        <x:v>Settled</x:v>
      </x:c>
      <x:c r="J2719" s="11" t="n">
        <x:v>3</x:v>
      </x:c>
      <x:c r="K2719" s="11" t="n">
        <x:v>17</x:v>
      </x:c>
      <x:c r="L2719" s="11" t="n">
        <x:v>0</x:v>
      </x:c>
      <x:c r="M2719" s="4" t="str">
        <x:v>2025-12</x:v>
      </x:c>
      <x:c r="N2719" s="4" t="n">
        <x:f>IF(AND(I2719="Settled",ISNUMBER(K2719)),1,0)</x:f>
        <x:v>1</x:v>
      </x:c>
      <x:c r="O2719" s="4" t="n">
        <x:f>IF(N2719=1,IF(K2719&gt;Summary!$B$5,1,0),"")</x:f>
        <x:v>0</x:v>
      </x:c>
      <x:c r="P2719" s="12" t="n">
        <x:f>IF(AND(ISNUMBER(F2719),ISNUMBER(G2719),G2719&gt;0),F2719/G2719,"")</x:f>
        <x:v>1.1321503006872051</x:v>
      </x:c>
      <x:c r="Q2719" s="14" t="d">
        <x:v>2025-12-09T00:00:00.000Z</x:v>
      </x:c>
      <x:c r="R2719" t="str">
        <x:v>P00830</x:v>
      </x:c>
      <x:c r="S2719" t="str">
        <x:v>I02718</x:v>
      </x:c>
      <x:c r="T2719" t="str">
        <x:v>R03</x:v>
      </x:c>
      <x:c r="U2719" t="n">
        <x:v>0</x:v>
      </x:c>
      <x:c r="V2719" t="n">
        <x:v>0</x:v>
      </x:c>
    </x:row>
    <x:row r="2720" ht="20" customHeight="1">
      <x:c r="A2720" s="4" t="str">
        <x:v>C02719</x:v>
      </x:c>
      <x:c r="B2720" s="4" t="str">
        <x:v>Motor</x:v>
      </x:c>
      <x:c r="C2720" s="4" t="str">
        <x:v>East</x:v>
      </x:c>
      <x:c r="D2720" s="4" t="str">
        <x:v>Unknown</x:v>
      </x:c>
      <x:c r="E2720" s="4" t="str">
        <x:v>Medium</x:v>
      </x:c>
      <x:c r="F2720" s="10" t="n">
        <x:v>35840.16</x:v>
      </x:c>
      <x:c r="G2720" s="10" t="n">
        <x:v>14157.69</x:v>
      </x:c>
      <x:c r="H2720" s="11" t="n">
        <x:v>5</x:v>
      </x:c>
      <x:c r="I2720" s="11" t="str">
        <x:v>Settled</x:v>
      </x:c>
      <x:c r="J2720" s="11" t="n">
        <x:v>2</x:v>
      </x:c>
      <x:c r="K2720" s="11" t="n">
        <x:v>19</x:v>
      </x:c>
      <x:c r="L2720" s="11" t="n">
        <x:v>0</x:v>
      </x:c>
      <x:c r="M2720" s="4" t="str">
        <x:v>2025-10</x:v>
      </x:c>
      <x:c r="N2720" s="4" t="n">
        <x:f>IF(AND(I2720="Settled",ISNUMBER(K2720)),1,0)</x:f>
        <x:v>1</x:v>
      </x:c>
      <x:c r="O2720" s="4" t="n">
        <x:f>IF(N2720=1,IF(K2720&gt;Summary!$B$5,1,0),"")</x:f>
        <x:v>0</x:v>
      </x:c>
      <x:c r="P2720" s="12" t="n">
        <x:f>IF(AND(ISNUMBER(F2720),ISNUMBER(G2720),G2720&gt;0),F2720/G2720,"")</x:f>
        <x:v>2.531497723145513</x:v>
      </x:c>
      <x:c r="Q2720" s="14" t="d">
        <x:v>2025-10-13T00:00:00.000Z</x:v>
      </x:c>
      <x:c r="R2720" t="str">
        <x:v>P01239</x:v>
      </x:c>
      <x:c r="S2720" t="str">
        <x:v>I02719</x:v>
      </x:c>
      <x:c r="T2720" t="str">
        <x:v>R04</x:v>
      </x:c>
      <x:c r="U2720" t="n">
        <x:v>0</x:v>
      </x:c>
      <x:c r="V2720" t="n">
        <x:v>0</x:v>
      </x:c>
    </x:row>
    <x:row r="2721" ht="20" customHeight="1">
      <x:c r="A2721" s="4" t="str">
        <x:v>C02720</x:v>
      </x:c>
      <x:c r="B2721" s="4" t="str">
        <x:v>Motor</x:v>
      </x:c>
      <x:c r="C2721" s="4" t="str">
        <x:v>North</x:v>
      </x:c>
      <x:c r="D2721" s="4" t="str">
        <x:v>Glass Damage</x:v>
      </x:c>
      <x:c r="E2721" s="4" t="str">
        <x:v>Low</x:v>
      </x:c>
      <x:c r="F2721" s="10" t="n">
        <x:v>6183.95</x:v>
      </x:c>
      <x:c r="G2721" s="10" t="n">
        <x:v>10421.33</x:v>
      </x:c>
      <x:c r="H2721" s="11" t="n">
        <x:v>2</x:v>
      </x:c>
      <x:c r="I2721" s="11" t="str">
        <x:v>Settled</x:v>
      </x:c>
      <x:c r="J2721" s="11" t="n">
        <x:v>4</x:v>
      </x:c>
      <x:c r="K2721" s="11" t="n">
        <x:v>18</x:v>
      </x:c>
      <x:c r="L2721" s="11" t="n">
        <x:v>0</x:v>
      </x:c>
      <x:c r="M2721" s="4" t="str">
        <x:v>2025-09</x:v>
      </x:c>
      <x:c r="N2721" s="4" t="n">
        <x:f>IF(AND(I2721="Settled",ISNUMBER(K2721)),1,0)</x:f>
        <x:v>1</x:v>
      </x:c>
      <x:c r="O2721" s="4" t="n">
        <x:f>IF(N2721=1,IF(K2721&gt;Summary!$B$5,1,0),"")</x:f>
        <x:v>0</x:v>
      </x:c>
      <x:c r="P2721" s="12" t="n">
        <x:f>IF(AND(ISNUMBER(F2721),ISNUMBER(G2721),G2721&gt;0),F2721/G2721,"")</x:f>
        <x:v>0.5933935495757259</x:v>
      </x:c>
      <x:c r="Q2721" s="14" t="d">
        <x:v>2025-09-28T00:00:00.000Z</x:v>
      </x:c>
      <x:c r="R2721" t="str">
        <x:v>P01276</x:v>
      </x:c>
      <x:c r="S2721" t="str">
        <x:v>I02720</x:v>
      </x:c>
      <x:c r="T2721" t="str">
        <x:v>R02</x:v>
      </x:c>
      <x:c r="U2721" t="n">
        <x:v>0</x:v>
      </x:c>
      <x:c r="V2721" t="n">
        <x:v>0</x:v>
      </x:c>
    </x:row>
    <x:row r="2722" ht="20" customHeight="1">
      <x:c r="A2722" s="4" t="str">
        <x:v>C02721</x:v>
      </x:c>
      <x:c r="B2722" s="4" t="str">
        <x:v>Motor</x:v>
      </x:c>
      <x:c r="C2722" s="4" t="str">
        <x:v>West</x:v>
      </x:c>
      <x:c r="D2722" s="4" t="str">
        <x:v>Collision</x:v>
      </x:c>
      <x:c r="E2722" s="4" t="str">
        <x:v>Low</x:v>
      </x:c>
      <x:c r="F2722" s="10" t="n">
        <x:v>15451.89</x:v>
      </x:c>
      <x:c r="G2722" s="10" t="n">
        <x:v>11402.17</x:v>
      </x:c>
      <x:c r="H2722" s="11" t="n">
        <x:v>10</x:v>
      </x:c>
      <x:c r="I2722" s="11" t="str">
        <x:v>Settled</x:v>
      </x:c>
      <x:c r="J2722" s="11" t="n">
        <x:v>4</x:v>
      </x:c>
      <x:c r="K2722" s="11" t="n">
        <x:v>14</x:v>
      </x:c>
      <x:c r="L2722" s="11" t="n">
        <x:v>0</x:v>
      </x:c>
      <x:c r="M2722" s="4" t="str">
        <x:v>2025-10</x:v>
      </x:c>
      <x:c r="N2722" s="4" t="n">
        <x:f>IF(AND(I2722="Settled",ISNUMBER(K2722)),1,0)</x:f>
        <x:v>1</x:v>
      </x:c>
      <x:c r="O2722" s="4" t="n">
        <x:f>IF(N2722=1,IF(K2722&gt;Summary!$B$5,1,0),"")</x:f>
        <x:v>0</x:v>
      </x:c>
      <x:c r="P2722" s="12" t="n">
        <x:f>IF(AND(ISNUMBER(F2722),ISNUMBER(G2722),G2722&gt;0),F2722/G2722,"")</x:f>
        <x:v>1.3551709893818458</x:v>
      </x:c>
      <x:c r="Q2722" s="14" t="d">
        <x:v>2025-10-09T00:00:00.000Z</x:v>
      </x:c>
      <x:c r="R2722" t="str">
        <x:v>P00245</x:v>
      </x:c>
      <x:c r="S2722" t="str">
        <x:v>I02721</x:v>
      </x:c>
      <x:c r="T2722" t="str">
        <x:v>R03</x:v>
      </x:c>
      <x:c r="U2722" t="n">
        <x:v>0</x:v>
      </x:c>
      <x:c r="V2722" t="n">
        <x:v>0</x:v>
      </x:c>
    </x:row>
    <x:row r="2723" ht="20" customHeight="1">
      <x:c r="A2723" s="4" t="str">
        <x:v>C02722</x:v>
      </x:c>
      <x:c r="B2723" s="4" t="str">
        <x:v>Property</x:v>
      </x:c>
      <x:c r="C2723" s="4" t="str">
        <x:v>South</x:v>
      </x:c>
      <x:c r="D2723" s="4" t="str">
        <x:v>Water Damage</x:v>
      </x:c>
      <x:c r="E2723" s="4" t="str">
        <x:v>Low</x:v>
      </x:c>
      <x:c r="F2723" s="10" t="n">
        <x:v>33873.47</x:v>
      </x:c>
      <x:c r="G2723" s="10" t="n">
        <x:v>5808.48</x:v>
      </x:c>
      <x:c r="H2723" s="11" t="n">
        <x:v>7</x:v>
      </x:c>
      <x:c r="I2723" s="11" t="str">
        <x:v>Settled</x:v>
      </x:c>
      <x:c r="J2723" s="11" t="n">
        <x:v>4</x:v>
      </x:c>
      <x:c r="K2723" s="11" t="n">
        <x:v>18</x:v>
      </x:c>
      <x:c r="L2723" s="11" t="n">
        <x:v>0</x:v>
      </x:c>
      <x:c r="M2723" s="4" t="str">
        <x:v>2025-01</x:v>
      </x:c>
      <x:c r="N2723" s="4" t="n">
        <x:f>IF(AND(I2723="Settled",ISNUMBER(K2723)),1,0)</x:f>
        <x:v>1</x:v>
      </x:c>
      <x:c r="O2723" s="4" t="n">
        <x:f>IF(N2723=1,IF(K2723&gt;Summary!$B$5,1,0),"")</x:f>
        <x:v>0</x:v>
      </x:c>
      <x:c r="P2723" s="12" t="n">
        <x:f>IF(AND(ISNUMBER(F2723),ISNUMBER(G2723),G2723&gt;0),F2723/G2723,"")</x:f>
        <x:v>5.831727061124425</x:v>
      </x:c>
      <x:c r="Q2723" s="14" t="d">
        <x:v>2025-01-11T00:00:00.000Z</x:v>
      </x:c>
      <x:c r="R2723" t="str">
        <x:v>P01342</x:v>
      </x:c>
      <x:c r="S2723" t="str">
        <x:v>I02722</x:v>
      </x:c>
      <x:c r="T2723" t="str">
        <x:v>R01</x:v>
      </x:c>
      <x:c r="U2723" t="n">
        <x:v>0</x:v>
      </x:c>
      <x:c r="V2723" t="n">
        <x:v>0</x:v>
      </x:c>
    </x:row>
    <x:row r="2724" ht="20" customHeight="1">
      <x:c r="A2724" s="4" t="str">
        <x:v>C02723</x:v>
      </x:c>
      <x:c r="B2724" s="4" t="str">
        <x:v>Motor</x:v>
      </x:c>
      <x:c r="C2724" s="4" t="str">
        <x:v>East</x:v>
      </x:c>
      <x:c r="D2724" s="4" t="str">
        <x:v>Theft</x:v>
      </x:c>
      <x:c r="E2724" s="4" t="str">
        <x:v>Medium</x:v>
      </x:c>
      <x:c r="F2724" s="10" t="n">
        <x:v>132248.07</x:v>
      </x:c>
      <x:c r="G2724" s="10" t="n">
        <x:v>13228.25</x:v>
      </x:c>
      <x:c r="H2724" s="11" t="n">
        <x:v>2</x:v>
      </x:c>
      <x:c r="I2724" s="11" t="str">
        <x:v>Settled</x:v>
      </x:c>
      <x:c r="J2724" s="11" t="n">
        <x:v>6</x:v>
      </x:c>
      <x:c r="K2724" s="11" t="n">
        <x:v>44</x:v>
      </x:c>
      <x:c r="L2724" s="11" t="n">
        <x:v>1</x:v>
      </x:c>
      <x:c r="M2724" s="4" t="str">
        <x:v>2025-10</x:v>
      </x:c>
      <x:c r="N2724" s="4" t="n">
        <x:f>IF(AND(I2724="Settled",ISNUMBER(K2724)),1,0)</x:f>
        <x:v>1</x:v>
      </x:c>
      <x:c r="O2724" s="4" t="n">
        <x:f>IF(N2724=1,IF(K2724&gt;Summary!$B$5,1,0),"")</x:f>
        <x:v>1</x:v>
      </x:c>
      <x:c r="P2724" s="12" t="n">
        <x:f>IF(AND(ISNUMBER(F2724),ISNUMBER(G2724),G2724&gt;0),F2724/G2724,"")</x:f>
        <x:v>9.997397236973901</x:v>
      </x:c>
      <x:c r="Q2724" s="14" t="d">
        <x:v>2025-10-28T00:00:00.000Z</x:v>
      </x:c>
      <x:c r="R2724" t="str">
        <x:v>P01388</x:v>
      </x:c>
      <x:c r="S2724" t="str">
        <x:v>I02723</x:v>
      </x:c>
      <x:c r="T2724" t="str">
        <x:v>R04</x:v>
      </x:c>
      <x:c r="U2724" t="n">
        <x:v>0</x:v>
      </x:c>
      <x:c r="V2724" t="n">
        <x:v>0</x:v>
      </x:c>
    </x:row>
    <x:row r="2725" ht="20" customHeight="1">
      <x:c r="A2725" s="4" t="str">
        <x:v>C02724</x:v>
      </x:c>
      <x:c r="B2725" s="4" t="str">
        <x:v>Property</x:v>
      </x:c>
      <x:c r="C2725" s="4" t="str">
        <x:v>North</x:v>
      </x:c>
      <x:c r="D2725" s="4" t="str">
        <x:v>Fire</x:v>
      </x:c>
      <x:c r="E2725" s="4" t="str">
        <x:v>Low</x:v>
      </x:c>
      <x:c r="F2725" s="10" t="n">
        <x:v>144558.03</x:v>
      </x:c>
      <x:c r="G2725" s="10" t="n">
        <x:v>9124.77</x:v>
      </x:c>
      <x:c r="H2725" s="11" t="n">
        <x:v>6</x:v>
      </x:c>
      <x:c r="I2725" s="11" t="str">
        <x:v>Settled</x:v>
      </x:c>
      <x:c r="J2725" s="11" t="n">
        <x:v>6</x:v>
      </x:c>
      <x:c r="K2725" s="11" t="n">
        <x:v>22</x:v>
      </x:c>
      <x:c r="L2725" s="11" t="n">
        <x:v>1</x:v>
      </x:c>
      <x:c r="M2725" s="4" t="str">
        <x:v>2025-08</x:v>
      </x:c>
      <x:c r="N2725" s="4" t="n">
        <x:f>IF(AND(I2725="Settled",ISNUMBER(K2725)),1,0)</x:f>
        <x:v>1</x:v>
      </x:c>
      <x:c r="O2725" s="4" t="n">
        <x:f>IF(N2725=1,IF(K2725&gt;Summary!$B$5,1,0),"")</x:f>
        <x:v>0</x:v>
      </x:c>
      <x:c r="P2725" s="12" t="n">
        <x:f>IF(AND(ISNUMBER(F2725),ISNUMBER(G2725),G2725&gt;0),F2725/G2725,"")</x:f>
        <x:v>15.842375205073662</x:v>
      </x:c>
      <x:c r="Q2725" s="14" t="d">
        <x:v>2025-08-09T00:00:00.000Z</x:v>
      </x:c>
      <x:c r="R2725" t="str">
        <x:v>P01176</x:v>
      </x:c>
      <x:c r="S2725" t="str">
        <x:v>I02724</x:v>
      </x:c>
      <x:c r="T2725" t="str">
        <x:v>R02</x:v>
      </x:c>
      <x:c r="U2725" t="n">
        <x:v>0</x:v>
      </x:c>
      <x:c r="V2725" t="n">
        <x:v>0</x:v>
      </x:c>
    </x:row>
    <x:row r="2726" ht="20" customHeight="1">
      <x:c r="A2726" s="4" t="str">
        <x:v>C02725</x:v>
      </x:c>
      <x:c r="B2726" s="4" t="str">
        <x:v>Motor</x:v>
      </x:c>
      <x:c r="C2726" s="4" t="str">
        <x:v>North</x:v>
      </x:c>
      <x:c r="D2726" s="4" t="str">
        <x:v>Collision</x:v>
      </x:c>
      <x:c r="E2726" s="4" t="str">
        <x:v>Low</x:v>
      </x:c>
      <x:c r="F2726" s="10" t="n">
        <x:v>10659.16</x:v>
      </x:c>
      <x:c r="G2726" s="10" t="n">
        <x:v>7991.22</x:v>
      </x:c>
      <x:c r="H2726" s="11" t="n">
        <x:v>2</x:v>
      </x:c>
      <x:c r="I2726" s="11" t="str">
        <x:v>Settled</x:v>
      </x:c>
      <x:c r="J2726" s="11" t="n">
        <x:v>2</x:v>
      </x:c>
      <x:c r="K2726" s="11" t="n">
        <x:v>14</x:v>
      </x:c>
      <x:c r="L2726" s="11" t="n">
        <x:v>0</x:v>
      </x:c>
      <x:c r="M2726" s="4" t="str">
        <x:v>2025-03</x:v>
      </x:c>
      <x:c r="N2726" s="4" t="n">
        <x:f>IF(AND(I2726="Settled",ISNUMBER(K2726)),1,0)</x:f>
        <x:v>1</x:v>
      </x:c>
      <x:c r="O2726" s="4" t="n">
        <x:f>IF(N2726=1,IF(K2726&gt;Summary!$B$5,1,0),"")</x:f>
        <x:v>0</x:v>
      </x:c>
      <x:c r="P2726" s="12" t="n">
        <x:f>IF(AND(ISNUMBER(F2726),ISNUMBER(G2726),G2726&gt;0),F2726/G2726,"")</x:f>
        <x:v>1.3338589101538938</x:v>
      </x:c>
      <x:c r="Q2726" s="14" t="d">
        <x:v>2025-03-09T00:00:00.000Z</x:v>
      </x:c>
      <x:c r="R2726" t="str">
        <x:v>P00844</x:v>
      </x:c>
      <x:c r="S2726" t="str">
        <x:v>I02725</x:v>
      </x:c>
      <x:c r="T2726" t="str">
        <x:v>R02</x:v>
      </x:c>
      <x:c r="U2726" t="n">
        <x:v>0</x:v>
      </x:c>
      <x:c r="V2726" t="n">
        <x:v>0</x:v>
      </x:c>
    </x:row>
    <x:row r="2727" ht="20" customHeight="1">
      <x:c r="A2727" s="4" t="str">
        <x:v>C02726</x:v>
      </x:c>
      <x:c r="B2727" s="4" t="str">
        <x:v>Property</x:v>
      </x:c>
      <x:c r="C2727" s="4" t="str">
        <x:v>Central</x:v>
      </x:c>
      <x:c r="D2727" s="4" t="str">
        <x:v>Flood</x:v>
      </x:c>
      <x:c r="E2727" s="4" t="str">
        <x:v>Low</x:v>
      </x:c>
      <x:c r="F2727" s="10" t="n">
        <x:v>109858.31</x:v>
      </x:c>
      <x:c r="G2727" s="10" t="n">
        <x:v>10354.62</x:v>
      </x:c>
      <x:c r="H2727" s="11" t="n">
        <x:v>2</x:v>
      </x:c>
      <x:c r="I2727" s="11" t="str">
        <x:v>Settled</x:v>
      </x:c>
      <x:c r="J2727" s="11" t="n">
        <x:v>4</x:v>
      </x:c>
      <x:c r="K2727" s="11" t="n">
        <x:v>25</x:v>
      </x:c>
      <x:c r="L2727" s="11" t="n">
        <x:v>0</x:v>
      </x:c>
      <x:c r="M2727" s="4" t="str">
        <x:v>2025-10</x:v>
      </x:c>
      <x:c r="N2727" s="4" t="n">
        <x:f>IF(AND(I2727="Settled",ISNUMBER(K2727)),1,0)</x:f>
        <x:v>1</x:v>
      </x:c>
      <x:c r="O2727" s="4" t="n">
        <x:f>IF(N2727=1,IF(K2727&gt;Summary!$B$5,1,0),"")</x:f>
        <x:v>0</x:v>
      </x:c>
      <x:c r="P2727" s="12" t="n">
        <x:f>IF(AND(ISNUMBER(F2727),ISNUMBER(G2727),G2727&gt;0),F2727/G2727,"")</x:f>
        <x:v>10.609593592039108</x:v>
      </x:c>
      <x:c r="Q2727" s="14" t="d">
        <x:v>2025-10-12T00:00:00.000Z</x:v>
      </x:c>
      <x:c r="R2727" t="str">
        <x:v>P00627</x:v>
      </x:c>
      <x:c r="S2727" t="str">
        <x:v>I02726</x:v>
      </x:c>
      <x:c r="T2727" t="str">
        <x:v>R05</x:v>
      </x:c>
      <x:c r="U2727" t="n">
        <x:v>0</x:v>
      </x:c>
      <x:c r="V2727" t="n">
        <x:v>0</x:v>
      </x:c>
    </x:row>
    <x:row r="2728" ht="20" customHeight="1">
      <x:c r="A2728" s="4" t="str">
        <x:v>C02727</x:v>
      </x:c>
      <x:c r="B2728" s="4" t="str">
        <x:v>Motor</x:v>
      </x:c>
      <x:c r="C2728" s="4" t="str">
        <x:v>South</x:v>
      </x:c>
      <x:c r="D2728" s="4" t="str">
        <x:v>Theft</x:v>
      </x:c>
      <x:c r="E2728" s="4" t="str">
        <x:v>Medium</x:v>
      </x:c>
      <x:c r="F2728" s="10" t="n">
        <x:v>164854.02</x:v>
      </x:c>
      <x:c r="G2728" s="10" t="n">
        <x:v>12291.7</x:v>
      </x:c>
      <x:c r="H2728" s="11" t="n">
        <x:v>3</x:v>
      </x:c>
      <x:c r="I2728" s="11" t="str">
        <x:v>Pending</x:v>
      </x:c>
      <x:c r="J2728" s="11" t="n">
        <x:v>6</x:v>
      </x:c>
      <x:c r="K2728" s="11"/>
      <x:c r="L2728" s="11" t="n">
        <x:v>1</x:v>
      </x:c>
      <x:c r="M2728" s="4" t="str">
        <x:v>2025-02</x:v>
      </x:c>
      <x:c r="N2728" s="4" t="n">
        <x:f>IF(AND(I2728="Settled",ISNUMBER(K2728)),1,0)</x:f>
        <x:v>0</x:v>
      </x:c>
      <x:c r="O2728" s="4" t="str">
        <x:f>IF(N2728=1,IF(K2728&gt;Summary!$B$5,1,0),"")</x:f>
      </x:c>
      <x:c r="P2728" s="12" t="n">
        <x:f>IF(AND(ISNUMBER(F2728),ISNUMBER(G2728),G2728&gt;0),F2728/G2728,"")</x:f>
        <x:v>13.411816103549548</x:v>
      </x:c>
      <x:c r="Q2728" s="14" t="d">
        <x:v>2025-02-08T00:00:00.000Z</x:v>
      </x:c>
      <x:c r="R2728" t="str">
        <x:v>P01424</x:v>
      </x:c>
      <x:c r="S2728" t="str">
        <x:v>I02727</x:v>
      </x:c>
      <x:c r="T2728" t="str">
        <x:v>R01</x:v>
      </x:c>
      <x:c r="U2728" t="n">
        <x:v>0</x:v>
      </x:c>
      <x:c r="V2728" t="n">
        <x:v>0</x:v>
      </x:c>
    </x:row>
    <x:row r="2729" ht="20" customHeight="1">
      <x:c r="A2729" s="4" t="str">
        <x:v>C02728</x:v>
      </x:c>
      <x:c r="B2729" s="4" t="str">
        <x:v>Motor</x:v>
      </x:c>
      <x:c r="C2729" s="4" t="str">
        <x:v>Central</x:v>
      </x:c>
      <x:c r="D2729" s="4" t="str">
        <x:v>Collision</x:v>
      </x:c>
      <x:c r="E2729" s="4" t="str">
        <x:v>High</x:v>
      </x:c>
      <x:c r="F2729" s="10" t="n">
        <x:v>246995.35</x:v>
      </x:c>
      <x:c r="G2729" s="10" t="n">
        <x:v>11059.02</x:v>
      </x:c>
      <x:c r="H2729" s="11" t="n">
        <x:v>3</x:v>
      </x:c>
      <x:c r="I2729" s="11" t="str">
        <x:v>Settled</x:v>
      </x:c>
      <x:c r="J2729" s="11" t="n">
        <x:v>4</x:v>
      </x:c>
      <x:c r="K2729" s="11" t="n">
        <x:v>41</x:v>
      </x:c>
      <x:c r="L2729" s="11" t="n">
        <x:v>1</x:v>
      </x:c>
      <x:c r="M2729" s="4" t="str">
        <x:v>2025-08</x:v>
      </x:c>
      <x:c r="N2729" s="4" t="n">
        <x:f>IF(AND(I2729="Settled",ISNUMBER(K2729)),1,0)</x:f>
        <x:v>1</x:v>
      </x:c>
      <x:c r="O2729" s="4" t="n">
        <x:f>IF(N2729=1,IF(K2729&gt;Summary!$B$5,1,0),"")</x:f>
        <x:v>1</x:v>
      </x:c>
      <x:c r="P2729" s="12" t="n">
        <x:f>IF(AND(ISNUMBER(F2729),ISNUMBER(G2729),G2729&gt;0),F2729/G2729,"")</x:f>
        <x:v>22.33428911422531</x:v>
      </x:c>
      <x:c r="Q2729" s="14" t="d">
        <x:v>2025-08-14T00:00:00.000Z</x:v>
      </x:c>
      <x:c r="R2729" t="str">
        <x:v>P01383</x:v>
      </x:c>
      <x:c r="S2729" t="str">
        <x:v>I02728</x:v>
      </x:c>
      <x:c r="T2729" t="str">
        <x:v>R05</x:v>
      </x:c>
      <x:c r="U2729" t="n">
        <x:v>0</x:v>
      </x:c>
      <x:c r="V2729" t="n">
        <x:v>0</x:v>
      </x:c>
    </x:row>
    <x:row r="2730" ht="20" customHeight="1">
      <x:c r="A2730" s="4" t="str">
        <x:v>C02729</x:v>
      </x:c>
      <x:c r="B2730" s="4" t="str">
        <x:v>Motor</x:v>
      </x:c>
      <x:c r="C2730" s="4" t="str">
        <x:v>West</x:v>
      </x:c>
      <x:c r="D2730" s="4" t="str">
        <x:v>Collision</x:v>
      </x:c>
      <x:c r="E2730" s="4" t="str">
        <x:v>High</x:v>
      </x:c>
      <x:c r="F2730" s="10" t="n">
        <x:v>96408.79</x:v>
      </x:c>
      <x:c r="G2730" s="10" t="n">
        <x:v>10718.78</x:v>
      </x:c>
      <x:c r="H2730" s="11" t="n">
        <x:v>9</x:v>
      </x:c>
      <x:c r="I2730" s="11" t="str">
        <x:v>Settled</x:v>
      </x:c>
      <x:c r="J2730" s="11" t="n">
        <x:v>4</x:v>
      </x:c>
      <x:c r="K2730" s="11" t="n">
        <x:v>41</x:v>
      </x:c>
      <x:c r="L2730" s="11" t="n">
        <x:v>1</x:v>
      </x:c>
      <x:c r="M2730" s="4" t="str">
        <x:v>2025-07</x:v>
      </x:c>
      <x:c r="N2730" s="4" t="n">
        <x:f>IF(AND(I2730="Settled",ISNUMBER(K2730)),1,0)</x:f>
        <x:v>1</x:v>
      </x:c>
      <x:c r="O2730" s="4" t="n">
        <x:f>IF(N2730=1,IF(K2730&gt;Summary!$B$5,1,0),"")</x:f>
        <x:v>1</x:v>
      </x:c>
      <x:c r="P2730" s="12" t="n">
        <x:f>IF(AND(ISNUMBER(F2730),ISNUMBER(G2730),G2730&gt;0),F2730/G2730,"")</x:f>
        <x:v>8.994380890362521</x:v>
      </x:c>
      <x:c r="Q2730" s="14" t="d">
        <x:v>2025-07-27T00:00:00.000Z</x:v>
      </x:c>
      <x:c r="R2730" t="str">
        <x:v>P00830</x:v>
      </x:c>
      <x:c r="S2730" t="str">
        <x:v>I02729</x:v>
      </x:c>
      <x:c r="T2730" t="str">
        <x:v>R03</x:v>
      </x:c>
      <x:c r="U2730" t="n">
        <x:v>0</x:v>
      </x:c>
      <x:c r="V2730" t="n">
        <x:v>0</x:v>
      </x:c>
    </x:row>
    <x:row r="2731" ht="20" customHeight="1">
      <x:c r="A2731" s="4" t="str">
        <x:v>C02730</x:v>
      </x:c>
      <x:c r="B2731" s="4" t="str">
        <x:v>Property</x:v>
      </x:c>
      <x:c r="C2731" s="4" t="str">
        <x:v>South</x:v>
      </x:c>
      <x:c r="D2731" s="4" t="str">
        <x:v>Fire</x:v>
      </x:c>
      <x:c r="E2731" s="4" t="str">
        <x:v>Medium</x:v>
      </x:c>
      <x:c r="F2731" s="10" t="n">
        <x:v>121692.57</x:v>
      </x:c>
      <x:c r="G2731" s="10" t="n">
        <x:v>8853.43</x:v>
      </x:c>
      <x:c r="H2731" s="11" t="n">
        <x:v>10</x:v>
      </x:c>
      <x:c r="I2731" s="11" t="str">
        <x:v>Settled</x:v>
      </x:c>
      <x:c r="J2731" s="11" t="n">
        <x:v>4</x:v>
      </x:c>
      <x:c r="K2731" s="11" t="n">
        <x:v>11</x:v>
      </x:c>
      <x:c r="L2731" s="11" t="n">
        <x:v>0</x:v>
      </x:c>
      <x:c r="M2731" s="4" t="str">
        <x:v>2025-01</x:v>
      </x:c>
      <x:c r="N2731" s="4" t="n">
        <x:f>IF(AND(I2731="Settled",ISNUMBER(K2731)),1,0)</x:f>
        <x:v>1</x:v>
      </x:c>
      <x:c r="O2731" s="4" t="n">
        <x:f>IF(N2731=1,IF(K2731&gt;Summary!$B$5,1,0),"")</x:f>
        <x:v>0</x:v>
      </x:c>
      <x:c r="P2731" s="12" t="n">
        <x:f>IF(AND(ISNUMBER(F2731),ISNUMBER(G2731),G2731&gt;0),F2731/G2731,"")</x:f>
        <x:v>13.745245627965659</x:v>
      </x:c>
      <x:c r="Q2731" s="14" t="d">
        <x:v>2025-01-11T00:00:00.000Z</x:v>
      </x:c>
      <x:c r="R2731" t="str">
        <x:v>P01188</x:v>
      </x:c>
      <x:c r="S2731" t="str">
        <x:v>I02730</x:v>
      </x:c>
      <x:c r="T2731" t="str">
        <x:v>R01</x:v>
      </x:c>
      <x:c r="U2731" t="n">
        <x:v>0</x:v>
      </x:c>
      <x:c r="V2731" t="n">
        <x:v>0</x:v>
      </x:c>
    </x:row>
    <x:row r="2732" ht="20" customHeight="1">
      <x:c r="A2732" s="4" t="str">
        <x:v>C02731</x:v>
      </x:c>
      <x:c r="B2732" s="4" t="str">
        <x:v>Property</x:v>
      </x:c>
      <x:c r="C2732" s="4" t="str">
        <x:v>West</x:v>
      </x:c>
      <x:c r="D2732" s="4" t="str">
        <x:v>Water Damage</x:v>
      </x:c>
      <x:c r="E2732" s="4" t="str">
        <x:v>Low</x:v>
      </x:c>
      <x:c r="F2732" s="10" t="n">
        <x:v>13768.84</x:v>
      </x:c>
      <x:c r="G2732" s="10" t="n">
        <x:v>7585.35</x:v>
      </x:c>
      <x:c r="H2732" s="11" t="n">
        <x:v>3</x:v>
      </x:c>
      <x:c r="I2732" s="11" t="str">
        <x:v>Settled</x:v>
      </x:c>
      <x:c r="J2732" s="11" t="n">
        <x:v>3</x:v>
      </x:c>
      <x:c r="K2732" s="11" t="n">
        <x:v>17</x:v>
      </x:c>
      <x:c r="L2732" s="11" t="n">
        <x:v>0</x:v>
      </x:c>
      <x:c r="M2732" s="4" t="str">
        <x:v>2025-05</x:v>
      </x:c>
      <x:c r="N2732" s="4" t="n">
        <x:f>IF(AND(I2732="Settled",ISNUMBER(K2732)),1,0)</x:f>
        <x:v>1</x:v>
      </x:c>
      <x:c r="O2732" s="4" t="n">
        <x:f>IF(N2732=1,IF(K2732&gt;Summary!$B$5,1,0),"")</x:f>
        <x:v>0</x:v>
      </x:c>
      <x:c r="P2732" s="12" t="n">
        <x:f>IF(AND(ISNUMBER(F2732),ISNUMBER(G2732),G2732&gt;0),F2732/G2732,"")</x:f>
        <x:v>1.8151884883360687</x:v>
      </x:c>
      <x:c r="Q2732" s="14" t="d">
        <x:v>2025-05-17T00:00:00.000Z</x:v>
      </x:c>
      <x:c r="R2732" t="str">
        <x:v>P00640</x:v>
      </x:c>
      <x:c r="S2732" t="str">
        <x:v>I02731</x:v>
      </x:c>
      <x:c r="T2732" t="str">
        <x:v>R03</x:v>
      </x:c>
      <x:c r="U2732" t="n">
        <x:v>0</x:v>
      </x:c>
      <x:c r="V2732" t="n">
        <x:v>0</x:v>
      </x:c>
    </x:row>
    <x:row r="2733" ht="20" customHeight="1">
      <x:c r="A2733" s="4" t="str">
        <x:v>C02732</x:v>
      </x:c>
      <x:c r="B2733" s="4" t="str">
        <x:v>Motor</x:v>
      </x:c>
      <x:c r="C2733" s="4" t="str">
        <x:v>North</x:v>
      </x:c>
      <x:c r="D2733" s="4" t="str">
        <x:v>Collision</x:v>
      </x:c>
      <x:c r="E2733" s="4" t="str">
        <x:v>High</x:v>
      </x:c>
      <x:c r="F2733" s="10" t="n">
        <x:v>57363.98</x:v>
      </x:c>
      <x:c r="G2733" s="10" t="n">
        <x:v>15327.36</x:v>
      </x:c>
      <x:c r="H2733" s="11" t="n">
        <x:v>7</x:v>
      </x:c>
      <x:c r="I2733" s="11" t="str">
        <x:v>Settled</x:v>
      </x:c>
      <x:c r="J2733" s="11" t="n">
        <x:v>4</x:v>
      </x:c>
      <x:c r="K2733" s="11" t="n">
        <x:v>34</x:v>
      </x:c>
      <x:c r="L2733" s="11" t="n">
        <x:v>1</x:v>
      </x:c>
      <x:c r="M2733" s="4" t="str">
        <x:v>2025-02</x:v>
      </x:c>
      <x:c r="N2733" s="4" t="n">
        <x:f>IF(AND(I2733="Settled",ISNUMBER(K2733)),1,0)</x:f>
        <x:v>1</x:v>
      </x:c>
      <x:c r="O2733" s="4" t="n">
        <x:f>IF(N2733=1,IF(K2733&gt;Summary!$B$5,1,0),"")</x:f>
        <x:v>1</x:v>
      </x:c>
      <x:c r="P2733" s="12" t="n">
        <x:f>IF(AND(ISNUMBER(F2733),ISNUMBER(G2733),G2733&gt;0),F2733/G2733,"")</x:f>
        <x:v>3.7425871121967513</x:v>
      </x:c>
      <x:c r="Q2733" s="14" t="d">
        <x:v>2025-02-13T00:00:00.000Z</x:v>
      </x:c>
      <x:c r="R2733" t="str">
        <x:v>P01190</x:v>
      </x:c>
      <x:c r="S2733" t="str">
        <x:v>I02732</x:v>
      </x:c>
      <x:c r="T2733" t="str">
        <x:v>R02</x:v>
      </x:c>
      <x:c r="U2733" t="n">
        <x:v>0</x:v>
      </x:c>
      <x:c r="V2733" t="n">
        <x:v>0</x:v>
      </x:c>
    </x:row>
    <x:row r="2734" ht="20" customHeight="1">
      <x:c r="A2734" s="4" t="str">
        <x:v>C02733</x:v>
      </x:c>
      <x:c r="B2734" s="4" t="str">
        <x:v>Property</x:v>
      </x:c>
      <x:c r="C2734" s="4" t="str">
        <x:v>Central</x:v>
      </x:c>
      <x:c r="D2734" s="4" t="str">
        <x:v>Fire</x:v>
      </x:c>
      <x:c r="E2734" s="4" t="str">
        <x:v>Unknown</x:v>
      </x:c>
      <x:c r="F2734" s="10" t="n">
        <x:v>79371.8</x:v>
      </x:c>
      <x:c r="G2734" s="10" t="n">
        <x:v>11656.73</x:v>
      </x:c>
      <x:c r="H2734" s="11" t="n">
        <x:v>10</x:v>
      </x:c>
      <x:c r="I2734" s="11" t="str">
        <x:v>Settled</x:v>
      </x:c>
      <x:c r="J2734" s="11" t="n">
        <x:v>5</x:v>
      </x:c>
      <x:c r="K2734" s="11" t="n">
        <x:v>27</x:v>
      </x:c>
      <x:c r="L2734" s="11" t="n">
        <x:v>1</x:v>
      </x:c>
      <x:c r="M2734" s="4" t="str">
        <x:v>2025-12</x:v>
      </x:c>
      <x:c r="N2734" s="4" t="n">
        <x:f>IF(AND(I2734="Settled",ISNUMBER(K2734)),1,0)</x:f>
        <x:v>1</x:v>
      </x:c>
      <x:c r="O2734" s="4" t="n">
        <x:f>IF(N2734=1,IF(K2734&gt;Summary!$B$5,1,0),"")</x:f>
        <x:v>0</x:v>
      </x:c>
      <x:c r="P2734" s="12" t="n">
        <x:f>IF(AND(ISNUMBER(F2734),ISNUMBER(G2734),G2734&gt;0),F2734/G2734,"")</x:f>
        <x:v>6.809096547659593</x:v>
      </x:c>
      <x:c r="Q2734" s="14" t="d">
        <x:v>2025-12-12T00:00:00.000Z</x:v>
      </x:c>
      <x:c r="R2734" t="str">
        <x:v>P00143</x:v>
      </x:c>
      <x:c r="S2734" t="str">
        <x:v>I02733</x:v>
      </x:c>
      <x:c r="T2734" t="str">
        <x:v>R05</x:v>
      </x:c>
      <x:c r="U2734" t="n">
        <x:v>0</x:v>
      </x:c>
      <x:c r="V2734" t="n">
        <x:v>0</x:v>
      </x:c>
    </x:row>
    <x:row r="2735" ht="20" customHeight="1">
      <x:c r="A2735" s="4" t="str">
        <x:v>C02734</x:v>
      </x:c>
      <x:c r="B2735" s="4" t="str">
        <x:v>Motor</x:v>
      </x:c>
      <x:c r="C2735" s="4" t="str">
        <x:v>North</x:v>
      </x:c>
      <x:c r="D2735" s="4" t="str">
        <x:v>Glass Damage</x:v>
      </x:c>
      <x:c r="E2735" s="4" t="str">
        <x:v>High</x:v>
      </x:c>
      <x:c r="F2735" s="10" t="n">
        <x:v>41905.61</x:v>
      </x:c>
      <x:c r="G2735" s="10" t="n">
        <x:v>26496.22</x:v>
      </x:c>
      <x:c r="H2735" s="11" t="n">
        <x:v>3</x:v>
      </x:c>
      <x:c r="I2735" s="11" t="str">
        <x:v>Pending</x:v>
      </x:c>
      <x:c r="J2735" s="11" t="n">
        <x:v>6</x:v>
      </x:c>
      <x:c r="K2735" s="11"/>
      <x:c r="L2735" s="11" t="n">
        <x:v>1</x:v>
      </x:c>
      <x:c r="M2735" s="4" t="str">
        <x:v>2025-10</x:v>
      </x:c>
      <x:c r="N2735" s="4" t="n">
        <x:f>IF(AND(I2735="Settled",ISNUMBER(K2735)),1,0)</x:f>
        <x:v>0</x:v>
      </x:c>
      <x:c r="O2735" s="4" t="str">
        <x:f>IF(N2735=1,IF(K2735&gt;Summary!$B$5,1,0),"")</x:f>
      </x:c>
      <x:c r="P2735" s="12" t="n">
        <x:f>IF(AND(ISNUMBER(F2735),ISNUMBER(G2735),G2735&gt;0),F2735/G2735,"")</x:f>
        <x:v>1.5815693710272634</x:v>
      </x:c>
      <x:c r="Q2735" s="14" t="d">
        <x:v>2025-10-20T00:00:00.000Z</x:v>
      </x:c>
      <x:c r="R2735" t="str">
        <x:v>P01443</x:v>
      </x:c>
      <x:c r="S2735" t="str">
        <x:v>I02734</x:v>
      </x:c>
      <x:c r="T2735" t="str">
        <x:v>R02</x:v>
      </x:c>
      <x:c r="U2735" t="n">
        <x:v>0</x:v>
      </x:c>
      <x:c r="V2735" t="n">
        <x:v>0</x:v>
      </x:c>
    </x:row>
    <x:row r="2736" ht="20" customHeight="1">
      <x:c r="A2736" s="4" t="str">
        <x:v>C02735</x:v>
      </x:c>
      <x:c r="B2736" s="4" t="str">
        <x:v>Property</x:v>
      </x:c>
      <x:c r="C2736" s="4" t="str">
        <x:v>South</x:v>
      </x:c>
      <x:c r="D2736" s="4" t="str">
        <x:v>Water Damage</x:v>
      </x:c>
      <x:c r="E2736" s="4" t="str">
        <x:v>Medium</x:v>
      </x:c>
      <x:c r="F2736" s="10" t="n">
        <x:v>113255.42</x:v>
      </x:c>
      <x:c r="G2736" s="10" t="n">
        <x:v>14880.65</x:v>
      </x:c>
      <x:c r="H2736" s="11" t="n">
        <x:v>3</x:v>
      </x:c>
      <x:c r="I2736" s="11" t="str">
        <x:v>Pending</x:v>
      </x:c>
      <x:c r="J2736" s="11" t="n">
        <x:v>3</x:v>
      </x:c>
      <x:c r="K2736" s="11"/>
      <x:c r="L2736" s="11" t="n">
        <x:v>0</x:v>
      </x:c>
      <x:c r="M2736" s="4" t="str">
        <x:v>2025-12</x:v>
      </x:c>
      <x:c r="N2736" s="4" t="n">
        <x:f>IF(AND(I2736="Settled",ISNUMBER(K2736)),1,0)</x:f>
        <x:v>0</x:v>
      </x:c>
      <x:c r="O2736" s="4" t="str">
        <x:f>IF(N2736=1,IF(K2736&gt;Summary!$B$5,1,0),"")</x:f>
      </x:c>
      <x:c r="P2736" s="12" t="n">
        <x:f>IF(AND(ISNUMBER(F2736),ISNUMBER(G2736),G2736&gt;0),F2736/G2736,"")</x:f>
        <x:v>7.610918877871598</x:v>
      </x:c>
      <x:c r="Q2736" s="14" t="d">
        <x:v>2025-12-30T00:00:00.000Z</x:v>
      </x:c>
      <x:c r="R2736" t="str">
        <x:v>P00825</x:v>
      </x:c>
      <x:c r="S2736" t="str">
        <x:v>I02735</x:v>
      </x:c>
      <x:c r="T2736" t="str">
        <x:v>R01</x:v>
      </x:c>
      <x:c r="U2736" t="n">
        <x:v>0</x:v>
      </x:c>
      <x:c r="V2736" t="n">
        <x:v>0</x:v>
      </x:c>
    </x:row>
    <x:row r="2737" ht="20" customHeight="1">
      <x:c r="A2737" s="4" t="str">
        <x:v>C02736</x:v>
      </x:c>
      <x:c r="B2737" s="4" t="str">
        <x:v>Motor</x:v>
      </x:c>
      <x:c r="C2737" s="4" t="str">
        <x:v>West</x:v>
      </x:c>
      <x:c r="D2737" s="4" t="str">
        <x:v>Theft</x:v>
      </x:c>
      <x:c r="E2737" s="4" t="str">
        <x:v>Medium</x:v>
      </x:c>
      <x:c r="F2737" s="10" t="n">
        <x:v>56354.62</x:v>
      </x:c>
      <x:c r="G2737" s="10" t="n">
        <x:v>20872.7</x:v>
      </x:c>
      <x:c r="H2737" s="11" t="n">
        <x:v>8</x:v>
      </x:c>
      <x:c r="I2737" s="11" t="str">
        <x:v>Settled</x:v>
      </x:c>
      <x:c r="J2737" s="11" t="n">
        <x:v>5</x:v>
      </x:c>
      <x:c r="K2737" s="11" t="n">
        <x:v>30</x:v>
      </x:c>
      <x:c r="L2737" s="11" t="n">
        <x:v>1</x:v>
      </x:c>
      <x:c r="M2737" s="4" t="str">
        <x:v>2025-06</x:v>
      </x:c>
      <x:c r="N2737" s="4" t="n">
        <x:f>IF(AND(I2737="Settled",ISNUMBER(K2737)),1,0)</x:f>
        <x:v>1</x:v>
      </x:c>
      <x:c r="O2737" s="4" t="n">
        <x:f>IF(N2737=1,IF(K2737&gt;Summary!$B$5,1,0),"")</x:f>
        <x:v>0</x:v>
      </x:c>
      <x:c r="P2737" s="12" t="n">
        <x:f>IF(AND(ISNUMBER(F2737),ISNUMBER(G2737),G2737&gt;0),F2737/G2737,"")</x:f>
        <x:v>2.6999199911846574</x:v>
      </x:c>
      <x:c r="Q2737" s="14" t="d">
        <x:v>2025-06-28T00:00:00.000Z</x:v>
      </x:c>
      <x:c r="R2737" t="str">
        <x:v>P00958</x:v>
      </x:c>
      <x:c r="S2737" t="str">
        <x:v>I02736</x:v>
      </x:c>
      <x:c r="T2737" t="str">
        <x:v>R03</x:v>
      </x:c>
      <x:c r="U2737" t="n">
        <x:v>0</x:v>
      </x:c>
      <x:c r="V2737" t="n">
        <x:v>0</x:v>
      </x:c>
    </x:row>
    <x:row r="2738" ht="20" customHeight="1">
      <x:c r="A2738" s="4" t="str">
        <x:v>C02737</x:v>
      </x:c>
      <x:c r="B2738" s="4" t="str">
        <x:v>Motor</x:v>
      </x:c>
      <x:c r="C2738" s="4" t="str">
        <x:v>North</x:v>
      </x:c>
      <x:c r="D2738" s="4" t="str">
        <x:v>Collision</x:v>
      </x:c>
      <x:c r="E2738" s="4" t="str">
        <x:v>Low</x:v>
      </x:c>
      <x:c r="F2738" s="10" t="n">
        <x:v>19300.68</x:v>
      </x:c>
      <x:c r="G2738" s="10" t="n">
        <x:v>17341.27</x:v>
      </x:c>
      <x:c r="H2738" s="11" t="n">
        <x:v>6</x:v>
      </x:c>
      <x:c r="I2738" s="11" t="str">
        <x:v>Settled</x:v>
      </x:c>
      <x:c r="J2738" s="11" t="n">
        <x:v>3</x:v>
      </x:c>
      <x:c r="K2738" s="11" t="n">
        <x:v>11</x:v>
      </x:c>
      <x:c r="L2738" s="11" t="n">
        <x:v>0</x:v>
      </x:c>
      <x:c r="M2738" s="4" t="str">
        <x:v>2025-04</x:v>
      </x:c>
      <x:c r="N2738" s="4" t="n">
        <x:f>IF(AND(I2738="Settled",ISNUMBER(K2738)),1,0)</x:f>
        <x:v>1</x:v>
      </x:c>
      <x:c r="O2738" s="4" t="n">
        <x:f>IF(N2738=1,IF(K2738&gt;Summary!$B$5,1,0),"")</x:f>
        <x:v>0</x:v>
      </x:c>
      <x:c r="P2738" s="12" t="n">
        <x:f>IF(AND(ISNUMBER(F2738),ISNUMBER(G2738),G2738&gt;0),F2738/G2738,"")</x:f>
        <x:v>1.1129911477071748</x:v>
      </x:c>
      <x:c r="Q2738" s="14" t="d">
        <x:v>2025-04-30T00:00:00.000Z</x:v>
      </x:c>
      <x:c r="R2738" t="str">
        <x:v>P00304</x:v>
      </x:c>
      <x:c r="S2738" t="str">
        <x:v>I02737</x:v>
      </x:c>
      <x:c r="T2738" t="str">
        <x:v>R02</x:v>
      </x:c>
      <x:c r="U2738" t="n">
        <x:v>0</x:v>
      </x:c>
      <x:c r="V2738" t="n">
        <x:v>0</x:v>
      </x:c>
    </x:row>
    <x:row r="2739" ht="20" customHeight="1">
      <x:c r="A2739" s="4" t="str">
        <x:v>C02738</x:v>
      </x:c>
      <x:c r="B2739" s="4" t="str">
        <x:v>Property</x:v>
      </x:c>
      <x:c r="C2739" s="4" t="str">
        <x:v>South</x:v>
      </x:c>
      <x:c r="D2739" s="4" t="str">
        <x:v>Flood</x:v>
      </x:c>
      <x:c r="E2739" s="4" t="str">
        <x:v>Low</x:v>
      </x:c>
      <x:c r="F2739" s="10" t="n">
        <x:v>48406.17</x:v>
      </x:c>
      <x:c r="G2739" s="10" t="n">
        <x:v>5211.52</x:v>
      </x:c>
      <x:c r="H2739" s="11" t="n">
        <x:v>5</x:v>
      </x:c>
      <x:c r="I2739" s="11" t="str">
        <x:v>Settled</x:v>
      </x:c>
      <x:c r="J2739" s="11" t="n">
        <x:v>2</x:v>
      </x:c>
      <x:c r="K2739" s="11" t="n">
        <x:v>9</x:v>
      </x:c>
      <x:c r="L2739" s="11" t="n">
        <x:v>0</x:v>
      </x:c>
      <x:c r="M2739" s="4" t="str">
        <x:v>2025-12</x:v>
      </x:c>
      <x:c r="N2739" s="4" t="n">
        <x:f>IF(AND(I2739="Settled",ISNUMBER(K2739)),1,0)</x:f>
        <x:v>1</x:v>
      </x:c>
      <x:c r="O2739" s="4" t="n">
        <x:f>IF(N2739=1,IF(K2739&gt;Summary!$B$5,1,0),"")</x:f>
        <x:v>0</x:v>
      </x:c>
      <x:c r="P2739" s="12" t="n">
        <x:f>IF(AND(ISNUMBER(F2739),ISNUMBER(G2739),G2739&gt;0),F2739/G2739,"")</x:f>
        <x:v>9.288301685496744</x:v>
      </x:c>
      <x:c r="Q2739" s="14" t="d">
        <x:v>2025-12-16T00:00:00.000Z</x:v>
      </x:c>
      <x:c r="R2739" t="str">
        <x:v>P00846</x:v>
      </x:c>
      <x:c r="S2739" t="str">
        <x:v>I02738</x:v>
      </x:c>
      <x:c r="T2739" t="str">
        <x:v>R01</x:v>
      </x:c>
      <x:c r="U2739" t="n">
        <x:v>0</x:v>
      </x:c>
      <x:c r="V2739" t="n">
        <x:v>0</x:v>
      </x:c>
    </x:row>
    <x:row r="2740" ht="20" customHeight="1">
      <x:c r="A2740" s="4" t="str">
        <x:v>C02739</x:v>
      </x:c>
      <x:c r="B2740" s="4" t="str">
        <x:v>Property</x:v>
      </x:c>
      <x:c r="C2740" s="4" t="str">
        <x:v>North</x:v>
      </x:c>
      <x:c r="D2740" s="4" t="str">
        <x:v>Water Damage</x:v>
      </x:c>
      <x:c r="E2740" s="4" t="str">
        <x:v>Medium</x:v>
      </x:c>
      <x:c r="F2740" s="10" t="n">
        <x:v>38924.91</x:v>
      </x:c>
      <x:c r="G2740" s="10" t="n">
        <x:v>8220.07</x:v>
      </x:c>
      <x:c r="H2740" s="11" t="n">
        <x:v>3</x:v>
      </x:c>
      <x:c r="I2740" s="11" t="str">
        <x:v>Pending</x:v>
      </x:c>
      <x:c r="J2740" s="11" t="n">
        <x:v>2</x:v>
      </x:c>
      <x:c r="K2740" s="11"/>
      <x:c r="L2740" s="11" t="n">
        <x:v>0</x:v>
      </x:c>
      <x:c r="M2740" s="4" t="str">
        <x:v>2025-04</x:v>
      </x:c>
      <x:c r="N2740" s="4" t="n">
        <x:f>IF(AND(I2740="Settled",ISNUMBER(K2740)),1,0)</x:f>
        <x:v>0</x:v>
      </x:c>
      <x:c r="O2740" s="4" t="str">
        <x:f>IF(N2740=1,IF(K2740&gt;Summary!$B$5,1,0),"")</x:f>
      </x:c>
      <x:c r="P2740" s="12" t="n">
        <x:f>IF(AND(ISNUMBER(F2740),ISNUMBER(G2740),G2740&gt;0),F2740/G2740,"")</x:f>
        <x:v>4.735350185582361</x:v>
      </x:c>
      <x:c r="Q2740" s="14" t="d">
        <x:v>2025-04-22T00:00:00.000Z</x:v>
      </x:c>
      <x:c r="R2740" t="str">
        <x:v>P00006</x:v>
      </x:c>
      <x:c r="S2740" t="str">
        <x:v>I02739</x:v>
      </x:c>
      <x:c r="T2740" t="str">
        <x:v>R02</x:v>
      </x:c>
      <x:c r="U2740" t="n">
        <x:v>0</x:v>
      </x:c>
      <x:c r="V2740" t="n">
        <x:v>0</x:v>
      </x:c>
    </x:row>
    <x:row r="2741" ht="20" customHeight="1">
      <x:c r="A2741" s="4" t="str">
        <x:v>C02740</x:v>
      </x:c>
      <x:c r="B2741" s="4" t="str">
        <x:v>Motor</x:v>
      </x:c>
      <x:c r="C2741" s="4" t="str">
        <x:v>South</x:v>
      </x:c>
      <x:c r="D2741" s="4" t="str">
        <x:v>Glass Damage</x:v>
      </x:c>
      <x:c r="E2741" s="4" t="str">
        <x:v>Medium</x:v>
      </x:c>
      <x:c r="F2741" s="10" t="n">
        <x:v>17237.46</x:v>
      </x:c>
      <x:c r="G2741" s="10" t="n">
        <x:v>6035.33</x:v>
      </x:c>
      <x:c r="H2741" s="11" t="n">
        <x:v>8</x:v>
      </x:c>
      <x:c r="I2741" s="11" t="str">
        <x:v>Settled</x:v>
      </x:c>
      <x:c r="J2741" s="11" t="n">
        <x:v>3</x:v>
      </x:c>
      <x:c r="K2741" s="11" t="n">
        <x:v>11</x:v>
      </x:c>
      <x:c r="L2741" s="11" t="n">
        <x:v>0</x:v>
      </x:c>
      <x:c r="M2741" s="4" t="str">
        <x:v>2025-06</x:v>
      </x:c>
      <x:c r="N2741" s="4" t="n">
        <x:f>IF(AND(I2741="Settled",ISNUMBER(K2741)),1,0)</x:f>
        <x:v>1</x:v>
      </x:c>
      <x:c r="O2741" s="4" t="n">
        <x:f>IF(N2741=1,IF(K2741&gt;Summary!$B$5,1,0),"")</x:f>
        <x:v>0</x:v>
      </x:c>
      <x:c r="P2741" s="12" t="n">
        <x:f>IF(AND(ISNUMBER(F2741),ISNUMBER(G2741),G2741&gt;0),F2741/G2741,"")</x:f>
        <x:v>2.8560923760589727</x:v>
      </x:c>
      <x:c r="Q2741" s="14" t="d">
        <x:v>2025-06-01T00:00:00.000Z</x:v>
      </x:c>
      <x:c r="R2741" t="str">
        <x:v>P01425</x:v>
      </x:c>
      <x:c r="S2741" t="str">
        <x:v>I02740</x:v>
      </x:c>
      <x:c r="T2741" t="str">
        <x:v>R01</x:v>
      </x:c>
      <x:c r="U2741" t="n">
        <x:v>0</x:v>
      </x:c>
      <x:c r="V2741" t="n">
        <x:v>0</x:v>
      </x:c>
    </x:row>
    <x:row r="2742" ht="20" customHeight="1">
      <x:c r="A2742" s="4" t="str">
        <x:v>C02741</x:v>
      </x:c>
      <x:c r="B2742" s="4" t="str">
        <x:v>Motor</x:v>
      </x:c>
      <x:c r="C2742" s="4" t="str">
        <x:v>North</x:v>
      </x:c>
      <x:c r="D2742" s="4" t="str">
        <x:v>Collision</x:v>
      </x:c>
      <x:c r="E2742" s="4" t="str">
        <x:v>High</x:v>
      </x:c>
      <x:c r="F2742" s="10" t="n">
        <x:v>128375.82</x:v>
      </x:c>
      <x:c r="G2742" s="10" t="n">
        <x:v>15330</x:v>
      </x:c>
      <x:c r="H2742" s="11" t="n">
        <x:v>3</x:v>
      </x:c>
      <x:c r="I2742" s="11" t="str">
        <x:v>Settled</x:v>
      </x:c>
      <x:c r="J2742" s="11" t="n">
        <x:v>2</x:v>
      </x:c>
      <x:c r="K2742" s="11" t="n">
        <x:v>19</x:v>
      </x:c>
      <x:c r="L2742" s="11" t="n">
        <x:v>0</x:v>
      </x:c>
      <x:c r="M2742" s="4" t="str">
        <x:v>2025-02</x:v>
      </x:c>
      <x:c r="N2742" s="4" t="n">
        <x:f>IF(AND(I2742="Settled",ISNUMBER(K2742)),1,0)</x:f>
        <x:v>1</x:v>
      </x:c>
      <x:c r="O2742" s="4" t="n">
        <x:f>IF(N2742=1,IF(K2742&gt;Summary!$B$5,1,0),"")</x:f>
        <x:v>0</x:v>
      </x:c>
      <x:c r="P2742" s="12" t="n">
        <x:f>IF(AND(ISNUMBER(F2742),ISNUMBER(G2742),G2742&gt;0),F2742/G2742,"")</x:f>
        <x:v>8.374156555772995</x:v>
      </x:c>
      <x:c r="Q2742" s="14" t="d">
        <x:v>2025-02-18T00:00:00.000Z</x:v>
      </x:c>
      <x:c r="R2742" t="str">
        <x:v>P01199</x:v>
      </x:c>
      <x:c r="S2742" t="str">
        <x:v>I02741</x:v>
      </x:c>
      <x:c r="T2742" t="str">
        <x:v>R02</x:v>
      </x:c>
      <x:c r="U2742" t="n">
        <x:v>0</x:v>
      </x:c>
      <x:c r="V2742" t="n">
        <x:v>0</x:v>
      </x:c>
    </x:row>
    <x:row r="2743" ht="20" customHeight="1">
      <x:c r="A2743" s="4" t="str">
        <x:v>C02742</x:v>
      </x:c>
      <x:c r="B2743" s="4" t="str">
        <x:v>Motor</x:v>
      </x:c>
      <x:c r="C2743" s="4" t="str">
        <x:v>Central</x:v>
      </x:c>
      <x:c r="D2743" s="4" t="str">
        <x:v>Glass Damage</x:v>
      </x:c>
      <x:c r="E2743" s="4" t="str">
        <x:v>Medium</x:v>
      </x:c>
      <x:c r="F2743" s="10" t="n">
        <x:v>12433.88</x:v>
      </x:c>
      <x:c r="G2743" s="10" t="n">
        <x:v>30480.54</x:v>
      </x:c>
      <x:c r="H2743" s="11" t="n">
        <x:v>10</x:v>
      </x:c>
      <x:c r="I2743" s="11" t="str">
        <x:v>Settled</x:v>
      </x:c>
      <x:c r="J2743" s="11" t="n">
        <x:v>4</x:v>
      </x:c>
      <x:c r="K2743" s="11" t="n">
        <x:v>19</x:v>
      </x:c>
      <x:c r="L2743" s="11" t="n">
        <x:v>0</x:v>
      </x:c>
      <x:c r="M2743" s="4" t="str">
        <x:v>2025-10</x:v>
      </x:c>
      <x:c r="N2743" s="4" t="n">
        <x:f>IF(AND(I2743="Settled",ISNUMBER(K2743)),1,0)</x:f>
        <x:v>1</x:v>
      </x:c>
      <x:c r="O2743" s="4" t="n">
        <x:f>IF(N2743=1,IF(K2743&gt;Summary!$B$5,1,0),"")</x:f>
        <x:v>0</x:v>
      </x:c>
      <x:c r="P2743" s="12" t="n">
        <x:f>IF(AND(ISNUMBER(F2743),ISNUMBER(G2743),G2743&gt;0),F2743/G2743,"")</x:f>
        <x:v>0.4079284684588921</x:v>
      </x:c>
      <x:c r="Q2743" s="14" t="d">
        <x:v>2025-10-27T00:00:00.000Z</x:v>
      </x:c>
      <x:c r="R2743" t="str">
        <x:v>P00728</x:v>
      </x:c>
      <x:c r="S2743" t="str">
        <x:v>I02742</x:v>
      </x:c>
      <x:c r="T2743" t="str">
        <x:v>R05</x:v>
      </x:c>
      <x:c r="U2743" t="n">
        <x:v>0</x:v>
      </x:c>
      <x:c r="V2743" t="n">
        <x:v>0</x:v>
      </x:c>
    </x:row>
    <x:row r="2744" ht="20" customHeight="1">
      <x:c r="A2744" s="4" t="str">
        <x:v>C02743</x:v>
      </x:c>
      <x:c r="B2744" s="4" t="str">
        <x:v>Motor</x:v>
      </x:c>
      <x:c r="C2744" s="4" t="str">
        <x:v>South</x:v>
      </x:c>
      <x:c r="D2744" s="4" t="str">
        <x:v>Theft</x:v>
      </x:c>
      <x:c r="E2744" s="4" t="str">
        <x:v>Medium</x:v>
      </x:c>
      <x:c r="F2744" s="10" t="n">
        <x:v>89638.83</x:v>
      </x:c>
      <x:c r="G2744" s="10" t="n">
        <x:v>11331.91</x:v>
      </x:c>
      <x:c r="H2744" s="11" t="n">
        <x:v>6</x:v>
      </x:c>
      <x:c r="I2744" s="11" t="str">
        <x:v>Settled</x:v>
      </x:c>
      <x:c r="J2744" s="11" t="n">
        <x:v>5</x:v>
      </x:c>
      <x:c r="K2744" s="11" t="n">
        <x:v>33</x:v>
      </x:c>
      <x:c r="L2744" s="11" t="n">
        <x:v>1</x:v>
      </x:c>
      <x:c r="M2744" s="4" t="str">
        <x:v>2025-02</x:v>
      </x:c>
      <x:c r="N2744" s="4" t="n">
        <x:f>IF(AND(I2744="Settled",ISNUMBER(K2744)),1,0)</x:f>
        <x:v>1</x:v>
      </x:c>
      <x:c r="O2744" s="4" t="n">
        <x:f>IF(N2744=1,IF(K2744&gt;Summary!$B$5,1,0),"")</x:f>
        <x:v>1</x:v>
      </x:c>
      <x:c r="P2744" s="12" t="n">
        <x:f>IF(AND(ISNUMBER(F2744),ISNUMBER(G2744),G2744&gt;0),F2744/G2744,"")</x:f>
        <x:v>7.910301970276856</x:v>
      </x:c>
      <x:c r="Q2744" s="14" t="d">
        <x:v>2025-02-13T00:00:00.000Z</x:v>
      </x:c>
      <x:c r="R2744" t="str">
        <x:v>P01338</x:v>
      </x:c>
      <x:c r="S2744" t="str">
        <x:v>I02743</x:v>
      </x:c>
      <x:c r="T2744" t="str">
        <x:v>R01</x:v>
      </x:c>
      <x:c r="U2744" t="n">
        <x:v>0</x:v>
      </x:c>
      <x:c r="V2744" t="n">
        <x:v>0</x:v>
      </x:c>
    </x:row>
    <x:row r="2745" ht="20" customHeight="1">
      <x:c r="A2745" s="4" t="str">
        <x:v>C02744</x:v>
      </x:c>
      <x:c r="B2745" s="4" t="str">
        <x:v>Property</x:v>
      </x:c>
      <x:c r="C2745" s="4" t="str">
        <x:v>South</x:v>
      </x:c>
      <x:c r="D2745" s="4" t="str">
        <x:v>Water Damage</x:v>
      </x:c>
      <x:c r="E2745" s="4" t="str">
        <x:v>Low</x:v>
      </x:c>
      <x:c r="F2745" s="10" t="n">
        <x:v>33189.68</x:v>
      </x:c>
      <x:c r="G2745" s="10" t="n">
        <x:v>9387.91</x:v>
      </x:c>
      <x:c r="H2745" s="11" t="n">
        <x:v>3</x:v>
      </x:c>
      <x:c r="I2745" s="11" t="str">
        <x:v>Pending</x:v>
      </x:c>
      <x:c r="J2745" s="11" t="n">
        <x:v>3</x:v>
      </x:c>
      <x:c r="K2745" s="11"/>
      <x:c r="L2745" s="11" t="n">
        <x:v>0</x:v>
      </x:c>
      <x:c r="M2745" s="4" t="str">
        <x:v>2025-01</x:v>
      </x:c>
      <x:c r="N2745" s="4" t="n">
        <x:f>IF(AND(I2745="Settled",ISNUMBER(K2745)),1,0)</x:f>
        <x:v>0</x:v>
      </x:c>
      <x:c r="O2745" s="4" t="str">
        <x:f>IF(N2745=1,IF(K2745&gt;Summary!$B$5,1,0),"")</x:f>
      </x:c>
      <x:c r="P2745" s="12" t="n">
        <x:f>IF(AND(ISNUMBER(F2745),ISNUMBER(G2745),G2745&gt;0),F2745/G2745,"")</x:f>
        <x:v>3.5353641012749377</x:v>
      </x:c>
      <x:c r="Q2745" s="14" t="d">
        <x:v>2025-01-13T00:00:00.000Z</x:v>
      </x:c>
      <x:c r="R2745" t="str">
        <x:v>P01299</x:v>
      </x:c>
      <x:c r="S2745" t="str">
        <x:v>I02744</x:v>
      </x:c>
      <x:c r="T2745" t="str">
        <x:v>R01</x:v>
      </x:c>
      <x:c r="U2745" t="n">
        <x:v>0</x:v>
      </x:c>
      <x:c r="V2745" t="n">
        <x:v>0</x:v>
      </x:c>
    </x:row>
    <x:row r="2746" ht="20" customHeight="1">
      <x:c r="A2746" s="4" t="str">
        <x:v>C02745</x:v>
      </x:c>
      <x:c r="B2746" s="4" t="str">
        <x:v>Property</x:v>
      </x:c>
      <x:c r="C2746" s="4" t="str">
        <x:v>East</x:v>
      </x:c>
      <x:c r="D2746" s="4" t="str">
        <x:v>Flood</x:v>
      </x:c>
      <x:c r="E2746" s="4" t="str">
        <x:v>Medium</x:v>
      </x:c>
      <x:c r="F2746" s="10" t="n">
        <x:v>166870.62</x:v>
      </x:c>
      <x:c r="G2746" s="10" t="n">
        <x:v>7719.23</x:v>
      </x:c>
      <x:c r="H2746" s="11" t="n">
        <x:v>1</x:v>
      </x:c>
      <x:c r="I2746" s="11" t="str">
        <x:v>Settled</x:v>
      </x:c>
      <x:c r="J2746" s="11" t="n">
        <x:v>3</x:v>
      </x:c>
      <x:c r="K2746" s="11" t="n">
        <x:v>18</x:v>
      </x:c>
      <x:c r="L2746" s="11" t="n">
        <x:v>0</x:v>
      </x:c>
      <x:c r="M2746" s="4" t="str">
        <x:v>2025-11</x:v>
      </x:c>
      <x:c r="N2746" s="4" t="n">
        <x:f>IF(AND(I2746="Settled",ISNUMBER(K2746)),1,0)</x:f>
        <x:v>1</x:v>
      </x:c>
      <x:c r="O2746" s="4" t="n">
        <x:f>IF(N2746=1,IF(K2746&gt;Summary!$B$5,1,0),"")</x:f>
        <x:v>0</x:v>
      </x:c>
      <x:c r="P2746" s="12" t="n">
        <x:f>IF(AND(ISNUMBER(F2746),ISNUMBER(G2746),G2746&gt;0),F2746/G2746,"")</x:f>
        <x:v>21.61752143672361</x:v>
      </x:c>
      <x:c r="Q2746" s="14" t="d">
        <x:v>2025-11-01T00:00:00.000Z</x:v>
      </x:c>
      <x:c r="R2746" t="str">
        <x:v>P00191</x:v>
      </x:c>
      <x:c r="S2746" t="str">
        <x:v>I02745</x:v>
      </x:c>
      <x:c r="T2746" t="str">
        <x:v>R04</x:v>
      </x:c>
      <x:c r="U2746" t="n">
        <x:v>0</x:v>
      </x:c>
      <x:c r="V2746" t="n">
        <x:v>0</x:v>
      </x:c>
    </x:row>
    <x:row r="2747" ht="20" customHeight="1">
      <x:c r="A2747" s="4" t="str">
        <x:v>C02746</x:v>
      </x:c>
      <x:c r="B2747" s="4" t="str">
        <x:v>Property</x:v>
      </x:c>
      <x:c r="C2747" s="4" t="str">
        <x:v>East</x:v>
      </x:c>
      <x:c r="D2747" s="4" t="str">
        <x:v>Water Damage</x:v>
      </x:c>
      <x:c r="E2747" s="4" t="str">
        <x:v>Low</x:v>
      </x:c>
      <x:c r="F2747" s="10" t="n">
        <x:v>14918.04</x:v>
      </x:c>
      <x:c r="G2747" s="10" t="n">
        <x:v>10366.91</x:v>
      </x:c>
      <x:c r="H2747" s="11" t="n">
        <x:v>2</x:v>
      </x:c>
      <x:c r="I2747" s="11" t="str">
        <x:v>Settled</x:v>
      </x:c>
      <x:c r="J2747" s="11" t="n">
        <x:v>4</x:v>
      </x:c>
      <x:c r="K2747" s="11" t="n">
        <x:v>13</x:v>
      </x:c>
      <x:c r="L2747" s="11" t="n">
        <x:v>0</x:v>
      </x:c>
      <x:c r="M2747" s="4" t="str">
        <x:v>2025-11</x:v>
      </x:c>
      <x:c r="N2747" s="4" t="n">
        <x:f>IF(AND(I2747="Settled",ISNUMBER(K2747)),1,0)</x:f>
        <x:v>1</x:v>
      </x:c>
      <x:c r="O2747" s="4" t="n">
        <x:f>IF(N2747=1,IF(K2747&gt;Summary!$B$5,1,0),"")</x:f>
        <x:v>0</x:v>
      </x:c>
      <x:c r="P2747" s="12" t="n">
        <x:f>IF(AND(ISNUMBER(F2747),ISNUMBER(G2747),G2747&gt;0),F2747/G2747,"")</x:f>
        <x:v>1.4390054509974526</x:v>
      </x:c>
      <x:c r="Q2747" s="14" t="d">
        <x:v>2025-11-03T00:00:00.000Z</x:v>
      </x:c>
      <x:c r="R2747" t="str">
        <x:v>P00087</x:v>
      </x:c>
      <x:c r="S2747" t="str">
        <x:v>I02746</x:v>
      </x:c>
      <x:c r="T2747" t="str">
        <x:v>R04</x:v>
      </x:c>
      <x:c r="U2747" t="n">
        <x:v>0</x:v>
      </x:c>
      <x:c r="V2747" t="n">
        <x:v>0</x:v>
      </x:c>
    </x:row>
    <x:row r="2748" ht="20" customHeight="1">
      <x:c r="A2748" s="4" t="str">
        <x:v>C02747</x:v>
      </x:c>
      <x:c r="B2748" s="4" t="str">
        <x:v>Property</x:v>
      </x:c>
      <x:c r="C2748" s="4" t="str">
        <x:v>South</x:v>
      </x:c>
      <x:c r="D2748" s="4" t="str">
        <x:v>Water Damage</x:v>
      </x:c>
      <x:c r="E2748" s="4" t="str">
        <x:v>Medium</x:v>
      </x:c>
      <x:c r="F2748" s="10" t="n">
        <x:v>90379.66</x:v>
      </x:c>
      <x:c r="G2748" s="10" t="n">
        <x:v>13606.35</x:v>
      </x:c>
      <x:c r="H2748" s="11" t="n">
        <x:v>4</x:v>
      </x:c>
      <x:c r="I2748" s="11" t="str">
        <x:v>Settled</x:v>
      </x:c>
      <x:c r="J2748" s="11" t="n">
        <x:v>3</x:v>
      </x:c>
      <x:c r="K2748" s="11" t="n">
        <x:v>12</x:v>
      </x:c>
      <x:c r="L2748" s="11" t="n">
        <x:v>0</x:v>
      </x:c>
      <x:c r="M2748" s="4" t="str">
        <x:v>2025-11</x:v>
      </x:c>
      <x:c r="N2748" s="4" t="n">
        <x:f>IF(AND(I2748="Settled",ISNUMBER(K2748)),1,0)</x:f>
        <x:v>1</x:v>
      </x:c>
      <x:c r="O2748" s="4" t="n">
        <x:f>IF(N2748=1,IF(K2748&gt;Summary!$B$5,1,0),"")</x:f>
        <x:v>0</x:v>
      </x:c>
      <x:c r="P2748" s="12" t="n">
        <x:f>IF(AND(ISNUMBER(F2748),ISNUMBER(G2748),G2748&gt;0),F2748/G2748,"")</x:f>
        <x:v>6.642461791736946</x:v>
      </x:c>
      <x:c r="Q2748" s="14" t="d">
        <x:v>2025-11-08T00:00:00.000Z</x:v>
      </x:c>
      <x:c r="R2748" t="str">
        <x:v>P00406</x:v>
      </x:c>
      <x:c r="S2748" t="str">
        <x:v>I02747</x:v>
      </x:c>
      <x:c r="T2748" t="str">
        <x:v>R01</x:v>
      </x:c>
      <x:c r="U2748" t="n">
        <x:v>0</x:v>
      </x:c>
      <x:c r="V2748" t="n">
        <x:v>0</x:v>
      </x:c>
    </x:row>
    <x:row r="2749" ht="20" customHeight="1">
      <x:c r="A2749" s="4" t="str">
        <x:v>C02748</x:v>
      </x:c>
      <x:c r="B2749" s="4" t="str">
        <x:v>Property</x:v>
      </x:c>
      <x:c r="C2749" s="4" t="str">
        <x:v>East</x:v>
      </x:c>
      <x:c r="D2749" s="4" t="str">
        <x:v>Fire</x:v>
      </x:c>
      <x:c r="E2749" s="4" t="str">
        <x:v>Medium</x:v>
      </x:c>
      <x:c r="F2749" s="10" t="n">
        <x:v>211761.93</x:v>
      </x:c>
      <x:c r="G2749" s="10" t="n">
        <x:v>7574.49</x:v>
      </x:c>
      <x:c r="H2749" s="11" t="n">
        <x:v>5</x:v>
      </x:c>
      <x:c r="I2749" s="11" t="str">
        <x:v>Pending</x:v>
      </x:c>
      <x:c r="J2749" s="11" t="n">
        <x:v>4</x:v>
      </x:c>
      <x:c r="K2749" s="11"/>
      <x:c r="L2749" s="11" t="n">
        <x:v>1</x:v>
      </x:c>
      <x:c r="M2749" s="4" t="str">
        <x:v>2025-11</x:v>
      </x:c>
      <x:c r="N2749" s="4" t="n">
        <x:f>IF(AND(I2749="Settled",ISNUMBER(K2749)),1,0)</x:f>
        <x:v>0</x:v>
      </x:c>
      <x:c r="O2749" s="4" t="str">
        <x:f>IF(N2749=1,IF(K2749&gt;Summary!$B$5,1,0),"")</x:f>
      </x:c>
      <x:c r="P2749" s="12" t="n">
        <x:f>IF(AND(ISNUMBER(F2749),ISNUMBER(G2749),G2749&gt;0),F2749/G2749,"")</x:f>
        <x:v>27.957252567499594</x:v>
      </x:c>
      <x:c r="Q2749" s="14" t="d">
        <x:v>2025-11-10T00:00:00.000Z</x:v>
      </x:c>
      <x:c r="R2749" t="str">
        <x:v>P00003</x:v>
      </x:c>
      <x:c r="S2749" t="str">
        <x:v>I02748</x:v>
      </x:c>
      <x:c r="T2749" t="str">
        <x:v>R04</x:v>
      </x:c>
      <x:c r="U2749" t="n">
        <x:v>0</x:v>
      </x:c>
      <x:c r="V2749" t="n">
        <x:v>0</x:v>
      </x:c>
    </x:row>
    <x:row r="2750" ht="20" customHeight="1">
      <x:c r="A2750" s="4" t="str">
        <x:v>C02749</x:v>
      </x:c>
      <x:c r="B2750" s="4" t="str">
        <x:v>Motor</x:v>
      </x:c>
      <x:c r="C2750" s="4" t="str">
        <x:v>South</x:v>
      </x:c>
      <x:c r="D2750" s="4" t="str">
        <x:v>Theft</x:v>
      </x:c>
      <x:c r="E2750" s="4" t="str">
        <x:v>High</x:v>
      </x:c>
      <x:c r="F2750" s="10" t="n">
        <x:v>132470.54</x:v>
      </x:c>
      <x:c r="G2750" s="10" t="n">
        <x:v>12031.35</x:v>
      </x:c>
      <x:c r="H2750" s="11" t="n">
        <x:v>6</x:v>
      </x:c>
      <x:c r="I2750" s="11" t="str">
        <x:v>Settled</x:v>
      </x:c>
      <x:c r="J2750" s="11" t="n">
        <x:v>5</x:v>
      </x:c>
      <x:c r="K2750" s="11" t="n">
        <x:v>37</x:v>
      </x:c>
      <x:c r="L2750" s="11" t="n">
        <x:v>1</x:v>
      </x:c>
      <x:c r="M2750" s="4" t="str">
        <x:v>2025-02</x:v>
      </x:c>
      <x:c r="N2750" s="4" t="n">
        <x:f>IF(AND(I2750="Settled",ISNUMBER(K2750)),1,0)</x:f>
        <x:v>1</x:v>
      </x:c>
      <x:c r="O2750" s="4" t="n">
        <x:f>IF(N2750=1,IF(K2750&gt;Summary!$B$5,1,0),"")</x:f>
        <x:v>1</x:v>
      </x:c>
      <x:c r="P2750" s="12" t="n">
        <x:f>IF(AND(ISNUMBER(F2750),ISNUMBER(G2750),G2750&gt;0),F2750/G2750,"")</x:f>
        <x:v>11.0104468742078</x:v>
      </x:c>
      <x:c r="Q2750" s="14" t="d">
        <x:v>2025-02-21T00:00:00.000Z</x:v>
      </x:c>
      <x:c r="R2750" t="str">
        <x:v>P00918</x:v>
      </x:c>
      <x:c r="S2750" t="str">
        <x:v>I02749</x:v>
      </x:c>
      <x:c r="T2750" t="str">
        <x:v>R01</x:v>
      </x:c>
      <x:c r="U2750" t="n">
        <x:v>0</x:v>
      </x:c>
      <x:c r="V2750" t="n">
        <x:v>0</x:v>
      </x:c>
    </x:row>
    <x:row r="2751" ht="20" customHeight="1">
      <x:c r="A2751" s="4" t="str">
        <x:v>C02750</x:v>
      </x:c>
      <x:c r="B2751" s="4" t="str">
        <x:v>Property</x:v>
      </x:c>
      <x:c r="C2751" s="4" t="str">
        <x:v>South</x:v>
      </x:c>
      <x:c r="D2751" s="4" t="str">
        <x:v>Fire</x:v>
      </x:c>
      <x:c r="E2751" s="4" t="str">
        <x:v>Medium</x:v>
      </x:c>
      <x:c r="F2751" s="10" t="n">
        <x:v>209314.45</x:v>
      </x:c>
      <x:c r="G2751" s="10" t="n">
        <x:v>5211.52</x:v>
      </x:c>
      <x:c r="H2751" s="11" t="n">
        <x:v>5</x:v>
      </x:c>
      <x:c r="I2751" s="11" t="str">
        <x:v>Settled</x:v>
      </x:c>
      <x:c r="J2751" s="11" t="n">
        <x:v>4</x:v>
      </x:c>
      <x:c r="K2751" s="11" t="n">
        <x:v>28</x:v>
      </x:c>
      <x:c r="L2751" s="11" t="n">
        <x:v>1</x:v>
      </x:c>
      <x:c r="M2751" s="4" t="str">
        <x:v>2025-05</x:v>
      </x:c>
      <x:c r="N2751" s="4" t="n">
        <x:f>IF(AND(I2751="Settled",ISNUMBER(K2751)),1,0)</x:f>
        <x:v>1</x:v>
      </x:c>
      <x:c r="O2751" s="4" t="n">
        <x:f>IF(N2751=1,IF(K2751&gt;Summary!$B$5,1,0),"")</x:f>
        <x:v>0</x:v>
      </x:c>
      <x:c r="P2751" s="12" t="n">
        <x:f>IF(AND(ISNUMBER(F2751),ISNUMBER(G2751),G2751&gt;0),F2751/G2751,"")</x:f>
        <x:v>40.163800580252975</x:v>
      </x:c>
      <x:c r="Q2751" s="14" t="d">
        <x:v>2025-05-13T00:00:00.000Z</x:v>
      </x:c>
      <x:c r="R2751" t="str">
        <x:v>P00846</x:v>
      </x:c>
      <x:c r="S2751" t="str">
        <x:v>I02750</x:v>
      </x:c>
      <x:c r="T2751" t="str">
        <x:v>R01</x:v>
      </x:c>
      <x:c r="U2751" t="n">
        <x:v>0</x:v>
      </x:c>
      <x:c r="V2751" t="n">
        <x:v>0</x:v>
      </x:c>
    </x:row>
    <x:row r="2752" ht="20" customHeight="1">
      <x:c r="A2752" s="4" t="str">
        <x:v>C02751</x:v>
      </x:c>
      <x:c r="B2752" s="4" t="str">
        <x:v>Property</x:v>
      </x:c>
      <x:c r="C2752" s="4" t="str">
        <x:v>North</x:v>
      </x:c>
      <x:c r="D2752" s="4" t="str">
        <x:v>Flood</x:v>
      </x:c>
      <x:c r="E2752" s="4" t="str">
        <x:v>Low</x:v>
      </x:c>
      <x:c r="F2752" s="10" t="n">
        <x:v>61954.06</x:v>
      </x:c>
      <x:c r="G2752" s="10" t="n">
        <x:v>4733.7</x:v>
      </x:c>
      <x:c r="H2752" s="11" t="n">
        <x:v>3</x:v>
      </x:c>
      <x:c r="I2752" s="11" t="str">
        <x:v>Settled</x:v>
      </x:c>
      <x:c r="J2752" s="11" t="n">
        <x:v>3</x:v>
      </x:c>
      <x:c r="K2752" s="11" t="n">
        <x:v>15</x:v>
      </x:c>
      <x:c r="L2752" s="11" t="n">
        <x:v>0</x:v>
      </x:c>
      <x:c r="M2752" s="4" t="str">
        <x:v>2025-10</x:v>
      </x:c>
      <x:c r="N2752" s="4" t="n">
        <x:f>IF(AND(I2752="Settled",ISNUMBER(K2752)),1,0)</x:f>
        <x:v>1</x:v>
      </x:c>
      <x:c r="O2752" s="4" t="n">
        <x:f>IF(N2752=1,IF(K2752&gt;Summary!$B$5,1,0),"")</x:f>
        <x:v>0</x:v>
      </x:c>
      <x:c r="P2752" s="12" t="n">
        <x:f>IF(AND(ISNUMBER(F2752),ISNUMBER(G2752),G2752&gt;0),F2752/G2752,"")</x:f>
        <x:v>13.087872066248389</x:v>
      </x:c>
      <x:c r="Q2752" s="14" t="d">
        <x:v>2025-10-07T00:00:00.000Z</x:v>
      </x:c>
      <x:c r="R2752" t="str">
        <x:v>P00861</x:v>
      </x:c>
      <x:c r="S2752" t="str">
        <x:v>I02751</x:v>
      </x:c>
      <x:c r="T2752" t="str">
        <x:v>R02</x:v>
      </x:c>
      <x:c r="U2752" t="n">
        <x:v>0</x:v>
      </x:c>
      <x:c r="V2752" t="n">
        <x:v>0</x:v>
      </x:c>
    </x:row>
    <x:row r="2753" ht="20" customHeight="1">
      <x:c r="A2753" s="4" t="str">
        <x:v>C02752</x:v>
      </x:c>
      <x:c r="B2753" s="4" t="str">
        <x:v>Property</x:v>
      </x:c>
      <x:c r="C2753" s="4" t="str">
        <x:v>North</x:v>
      </x:c>
      <x:c r="D2753" s="4" t="str">
        <x:v>Fire</x:v>
      </x:c>
      <x:c r="E2753" s="4" t="str">
        <x:v>High</x:v>
      </x:c>
      <x:c r="F2753" s="10" t="n">
        <x:v>762552.16</x:v>
      </x:c>
      <x:c r="G2753" s="10" t="n">
        <x:v>12887.8</x:v>
      </x:c>
      <x:c r="H2753" s="11" t="n">
        <x:v>5</x:v>
      </x:c>
      <x:c r="I2753" s="11" t="str">
        <x:v>Settled</x:v>
      </x:c>
      <x:c r="J2753" s="11" t="n">
        <x:v>5</x:v>
      </x:c>
      <x:c r="K2753" s="11" t="n">
        <x:v>40</x:v>
      </x:c>
      <x:c r="L2753" s="11" t="n">
        <x:v>1</x:v>
      </x:c>
      <x:c r="M2753" s="4" t="str">
        <x:v>2025-04</x:v>
      </x:c>
      <x:c r="N2753" s="4" t="n">
        <x:f>IF(AND(I2753="Settled",ISNUMBER(K2753)),1,0)</x:f>
        <x:v>1</x:v>
      </x:c>
      <x:c r="O2753" s="4" t="n">
        <x:f>IF(N2753=1,IF(K2753&gt;Summary!$B$5,1,0),"")</x:f>
        <x:v>1</x:v>
      </x:c>
      <x:c r="P2753" s="12" t="n">
        <x:f>IF(AND(ISNUMBER(F2753),ISNUMBER(G2753),G2753&gt;0),F2753/G2753,"")</x:f>
        <x:v>59.16852837567313</x:v>
      </x:c>
      <x:c r="Q2753" s="14" t="d">
        <x:v>2025-04-23T00:00:00.000Z</x:v>
      </x:c>
      <x:c r="R2753" t="str">
        <x:v>P00118</x:v>
      </x:c>
      <x:c r="S2753" t="str">
        <x:v>I02752</x:v>
      </x:c>
      <x:c r="T2753" t="str">
        <x:v>R02</x:v>
      </x:c>
      <x:c r="U2753" t="n">
        <x:v>0</x:v>
      </x:c>
      <x:c r="V2753" t="n">
        <x:v>0</x:v>
      </x:c>
    </x:row>
    <x:row r="2754" ht="20" customHeight="1">
      <x:c r="A2754" s="4" t="str">
        <x:v>C02753</x:v>
      </x:c>
      <x:c r="B2754" s="4" t="str">
        <x:v>Motor</x:v>
      </x:c>
      <x:c r="C2754" s="4" t="str">
        <x:v>East</x:v>
      </x:c>
      <x:c r="D2754" s="4" t="str">
        <x:v>Glass Damage</x:v>
      </x:c>
      <x:c r="E2754" s="4" t="str">
        <x:v>Medium</x:v>
      </x:c>
      <x:c r="F2754" s="10" t="n">
        <x:v>6469.1</x:v>
      </x:c>
      <x:c r="G2754" s="10" t="n">
        <x:v>12367.53</x:v>
      </x:c>
      <x:c r="H2754" s="11" t="n">
        <x:v>2</x:v>
      </x:c>
      <x:c r="I2754" s="11" t="str">
        <x:v>Settled</x:v>
      </x:c>
      <x:c r="J2754" s="11" t="n">
        <x:v>3</x:v>
      </x:c>
      <x:c r="K2754" s="11" t="n">
        <x:v>18</x:v>
      </x:c>
      <x:c r="L2754" s="11" t="n">
        <x:v>0</x:v>
      </x:c>
      <x:c r="M2754" s="4" t="str">
        <x:v>2025-10</x:v>
      </x:c>
      <x:c r="N2754" s="4" t="n">
        <x:f>IF(AND(I2754="Settled",ISNUMBER(K2754)),1,0)</x:f>
        <x:v>1</x:v>
      </x:c>
      <x:c r="O2754" s="4" t="n">
        <x:f>IF(N2754=1,IF(K2754&gt;Summary!$B$5,1,0),"")</x:f>
        <x:v>0</x:v>
      </x:c>
      <x:c r="P2754" s="12" t="n">
        <x:f>IF(AND(ISNUMBER(F2754),ISNUMBER(G2754),G2754&gt;0),F2754/G2754,"")</x:f>
        <x:v>0.5230713004132596</x:v>
      </x:c>
      <x:c r="Q2754" s="14" t="d">
        <x:v>2025-10-12T00:00:00.000Z</x:v>
      </x:c>
      <x:c r="R2754" t="str">
        <x:v>P01470</x:v>
      </x:c>
      <x:c r="S2754" t="str">
        <x:v>I02753</x:v>
      </x:c>
      <x:c r="T2754" t="str">
        <x:v>R04</x:v>
      </x:c>
      <x:c r="U2754" t="n">
        <x:v>0</x:v>
      </x:c>
      <x:c r="V2754" t="n">
        <x:v>0</x:v>
      </x:c>
    </x:row>
    <x:row r="2755" ht="20" customHeight="1">
      <x:c r="A2755" s="4" t="str">
        <x:v>C02754</x:v>
      </x:c>
      <x:c r="B2755" s="4" t="str">
        <x:v>Property</x:v>
      </x:c>
      <x:c r="C2755" s="4" t="str">
        <x:v>North</x:v>
      </x:c>
      <x:c r="D2755" s="4" t="str">
        <x:v>Water Damage</x:v>
      </x:c>
      <x:c r="E2755" s="4" t="str">
        <x:v>Medium</x:v>
      </x:c>
      <x:c r="F2755" s="10" t="n">
        <x:v>114409.02</x:v>
      </x:c>
      <x:c r="G2755" s="10" t="n">
        <x:v>14904.87</x:v>
      </x:c>
      <x:c r="H2755" s="11" t="n">
        <x:v>7</x:v>
      </x:c>
      <x:c r="I2755" s="11" t="str">
        <x:v>Settled</x:v>
      </x:c>
      <x:c r="J2755" s="11" t="n">
        <x:v>3</x:v>
      </x:c>
      <x:c r="K2755" s="11" t="n">
        <x:v>16</x:v>
      </x:c>
      <x:c r="L2755" s="11" t="n">
        <x:v>0</x:v>
      </x:c>
      <x:c r="M2755" s="4" t="str">
        <x:v>2025-11</x:v>
      </x:c>
      <x:c r="N2755" s="4" t="n">
        <x:f>IF(AND(I2755="Settled",ISNUMBER(K2755)),1,0)</x:f>
        <x:v>1</x:v>
      </x:c>
      <x:c r="O2755" s="4" t="n">
        <x:f>IF(N2755=1,IF(K2755&gt;Summary!$B$5,1,0),"")</x:f>
        <x:v>0</x:v>
      </x:c>
      <x:c r="P2755" s="12" t="n">
        <x:f>IF(AND(ISNUMBER(F2755),ISNUMBER(G2755),G2755&gt;0),F2755/G2755,"")</x:f>
        <x:v>7.675948867719074</x:v>
      </x:c>
      <x:c r="Q2755" s="14" t="d">
        <x:v>2025-11-29T00:00:00.000Z</x:v>
      </x:c>
      <x:c r="R2755" t="str">
        <x:v>P01563</x:v>
      </x:c>
      <x:c r="S2755" t="str">
        <x:v>I02754</x:v>
      </x:c>
      <x:c r="T2755" t="str">
        <x:v>R02</x:v>
      </x:c>
      <x:c r="U2755" t="n">
        <x:v>0</x:v>
      </x:c>
      <x:c r="V2755" t="n">
        <x:v>0</x:v>
      </x:c>
    </x:row>
    <x:row r="2756" ht="20" customHeight="1">
      <x:c r="A2756" s="4" t="str">
        <x:v>C02755</x:v>
      </x:c>
      <x:c r="B2756" s="4" t="str">
        <x:v>Motor</x:v>
      </x:c>
      <x:c r="C2756" s="4" t="str">
        <x:v>Central</x:v>
      </x:c>
      <x:c r="D2756" s="4" t="str">
        <x:v>Collision</x:v>
      </x:c>
      <x:c r="E2756" s="4" t="str">
        <x:v>Medium</x:v>
      </x:c>
      <x:c r="F2756" s="10" t="n">
        <x:v>46593.38</x:v>
      </x:c>
      <x:c r="G2756" s="10" t="n">
        <x:v>18920.03</x:v>
      </x:c>
      <x:c r="H2756" s="11" t="n">
        <x:v>3</x:v>
      </x:c>
      <x:c r="I2756" s="11" t="str">
        <x:v>Rejected</x:v>
      </x:c>
      <x:c r="J2756" s="11" t="n">
        <x:v>3</x:v>
      </x:c>
      <x:c r="K2756" s="11"/>
      <x:c r="L2756" s="11" t="n">
        <x:v>0</x:v>
      </x:c>
      <x:c r="M2756" s="4" t="str">
        <x:v>2025-12</x:v>
      </x:c>
      <x:c r="N2756" s="4" t="n">
        <x:f>IF(AND(I2756="Settled",ISNUMBER(K2756)),1,0)</x:f>
        <x:v>0</x:v>
      </x:c>
      <x:c r="O2756" s="4" t="str">
        <x:f>IF(N2756=1,IF(K2756&gt;Summary!$B$5,1,0),"")</x:f>
      </x:c>
      <x:c r="P2756" s="12" t="n">
        <x:f>IF(AND(ISNUMBER(F2756),ISNUMBER(G2756),G2756&gt;0),F2756/G2756,"")</x:f>
        <x:v>2.4626483150396696</x:v>
      </x:c>
      <x:c r="Q2756" s="14" t="d">
        <x:v>2025-12-17T00:00:00.000Z</x:v>
      </x:c>
      <x:c r="R2756" t="str">
        <x:v>P00945</x:v>
      </x:c>
      <x:c r="S2756" t="str">
        <x:v>I02755</x:v>
      </x:c>
      <x:c r="T2756" t="str">
        <x:v>R05</x:v>
      </x:c>
      <x:c r="U2756" t="n">
        <x:v>0</x:v>
      </x:c>
      <x:c r="V2756" t="n">
        <x:v>0</x:v>
      </x:c>
    </x:row>
    <x:row r="2757" ht="20" customHeight="1">
      <x:c r="A2757" s="4" t="str">
        <x:v>C02756</x:v>
      </x:c>
      <x:c r="B2757" s="4" t="str">
        <x:v>Motor</x:v>
      </x:c>
      <x:c r="C2757" s="4" t="str">
        <x:v>Central</x:v>
      </x:c>
      <x:c r="D2757" s="4" t="str">
        <x:v>Glass Damage</x:v>
      </x:c>
      <x:c r="E2757" s="4" t="str">
        <x:v>High</x:v>
      </x:c>
      <x:c r="F2757" s="10" t="n">
        <x:v>19899.94</x:v>
      </x:c>
      <x:c r="G2757" s="10" t="n">
        <x:v>15189.69</x:v>
      </x:c>
      <x:c r="H2757" s="11" t="n">
        <x:v>8</x:v>
      </x:c>
      <x:c r="I2757" s="11" t="str">
        <x:v>Settled</x:v>
      </x:c>
      <x:c r="J2757" s="11" t="n">
        <x:v>6</x:v>
      </x:c>
      <x:c r="K2757" s="11" t="n">
        <x:v>37</x:v>
      </x:c>
      <x:c r="L2757" s="11" t="n">
        <x:v>1</x:v>
      </x:c>
      <x:c r="M2757" s="4" t="str">
        <x:v>2025-10</x:v>
      </x:c>
      <x:c r="N2757" s="4" t="n">
        <x:f>IF(AND(I2757="Settled",ISNUMBER(K2757)),1,0)</x:f>
        <x:v>1</x:v>
      </x:c>
      <x:c r="O2757" s="4" t="n">
        <x:f>IF(N2757=1,IF(K2757&gt;Summary!$B$5,1,0),"")</x:f>
        <x:v>1</x:v>
      </x:c>
      <x:c r="P2757" s="12" t="n">
        <x:f>IF(AND(ISNUMBER(F2757),ISNUMBER(G2757),G2757&gt;0),F2757/G2757,"")</x:f>
        <x:v>1.3100952027329062</x:v>
      </x:c>
      <x:c r="Q2757" s="14" t="d">
        <x:v>2025-10-11T00:00:00.000Z</x:v>
      </x:c>
      <x:c r="R2757" t="str">
        <x:v>P00009</x:v>
      </x:c>
      <x:c r="S2757" t="str">
        <x:v>I02756</x:v>
      </x:c>
      <x:c r="T2757" t="str">
        <x:v>R05</x:v>
      </x:c>
      <x:c r="U2757" t="n">
        <x:v>0</x:v>
      </x:c>
      <x:c r="V2757" t="n">
        <x:v>0</x:v>
      </x:c>
    </x:row>
    <x:row r="2758" ht="20" customHeight="1">
      <x:c r="A2758" s="4" t="str">
        <x:v>C02757</x:v>
      </x:c>
      <x:c r="B2758" s="4" t="str">
        <x:v>Motor</x:v>
      </x:c>
      <x:c r="C2758" s="4" t="str">
        <x:v>East</x:v>
      </x:c>
      <x:c r="D2758" s="4" t="str">
        <x:v>Glass Damage</x:v>
      </x:c>
      <x:c r="E2758" s="4" t="str">
        <x:v>Low</x:v>
      </x:c>
      <x:c r="F2758" s="10" t="n">
        <x:v>3668.96</x:v>
      </x:c>
      <x:c r="G2758" s="10" t="n">
        <x:v>11120.69</x:v>
      </x:c>
      <x:c r="H2758" s="11" t="n">
        <x:v>6</x:v>
      </x:c>
      <x:c r="I2758" s="11" t="str">
        <x:v>Settled</x:v>
      </x:c>
      <x:c r="J2758" s="11" t="n">
        <x:v>4</x:v>
      </x:c>
      <x:c r="K2758" s="11" t="n">
        <x:v>20</x:v>
      </x:c>
      <x:c r="L2758" s="11" t="n">
        <x:v>0</x:v>
      </x:c>
      <x:c r="M2758" s="4" t="str">
        <x:v>2025-10</x:v>
      </x:c>
      <x:c r="N2758" s="4" t="n">
        <x:f>IF(AND(I2758="Settled",ISNUMBER(K2758)),1,0)</x:f>
        <x:v>1</x:v>
      </x:c>
      <x:c r="O2758" s="4" t="n">
        <x:f>IF(N2758=1,IF(K2758&gt;Summary!$B$5,1,0),"")</x:f>
        <x:v>0</x:v>
      </x:c>
      <x:c r="P2758" s="12" t="n">
        <x:f>IF(AND(ISNUMBER(F2758),ISNUMBER(G2758),G2758&gt;0),F2758/G2758,"")</x:f>
        <x:v>0.3299219742659853</x:v>
      </x:c>
      <x:c r="Q2758" s="14" t="d">
        <x:v>2025-10-18T00:00:00.000Z</x:v>
      </x:c>
      <x:c r="R2758" t="str">
        <x:v>P00634</x:v>
      </x:c>
      <x:c r="S2758" t="str">
        <x:v>I02757</x:v>
      </x:c>
      <x:c r="T2758" t="str">
        <x:v>R04</x:v>
      </x:c>
      <x:c r="U2758" t="n">
        <x:v>0</x:v>
      </x:c>
      <x:c r="V2758" t="n">
        <x:v>0</x:v>
      </x:c>
    </x:row>
    <x:row r="2759" ht="20" customHeight="1">
      <x:c r="A2759" s="4" t="str">
        <x:v>C02758</x:v>
      </x:c>
      <x:c r="B2759" s="4" t="str">
        <x:v>Property</x:v>
      </x:c>
      <x:c r="C2759" s="4" t="str">
        <x:v>South</x:v>
      </x:c>
      <x:c r="D2759" s="4" t="str">
        <x:v>Flood</x:v>
      </x:c>
      <x:c r="E2759" s="4" t="str">
        <x:v>Medium</x:v>
      </x:c>
      <x:c r="F2759" s="10" t="n">
        <x:v>68956.52</x:v>
      </x:c>
      <x:c r="G2759" s="10" t="n">
        <x:v>10394.07</x:v>
      </x:c>
      <x:c r="H2759" s="11" t="n">
        <x:v>8</x:v>
      </x:c>
      <x:c r="I2759" s="11" t="str">
        <x:v>Settled</x:v>
      </x:c>
      <x:c r="J2759" s="11" t="n">
        <x:v>4</x:v>
      </x:c>
      <x:c r="K2759" s="11" t="n">
        <x:v>16</x:v>
      </x:c>
      <x:c r="L2759" s="11" t="n">
        <x:v>0</x:v>
      </x:c>
      <x:c r="M2759" s="4" t="str">
        <x:v>2025-08</x:v>
      </x:c>
      <x:c r="N2759" s="4" t="n">
        <x:f>IF(AND(I2759="Settled",ISNUMBER(K2759)),1,0)</x:f>
        <x:v>1</x:v>
      </x:c>
      <x:c r="O2759" s="4" t="n">
        <x:f>IF(N2759=1,IF(K2759&gt;Summary!$B$5,1,0),"")</x:f>
        <x:v>0</x:v>
      </x:c>
      <x:c r="P2759" s="12" t="n">
        <x:f>IF(AND(ISNUMBER(F2759),ISNUMBER(G2759),G2759&gt;0),F2759/G2759,"")</x:f>
        <x:v>6.634217395110866</x:v>
      </x:c>
      <x:c r="Q2759" s="14" t="d">
        <x:v>2025-08-07T00:00:00.000Z</x:v>
      </x:c>
      <x:c r="R2759" t="str">
        <x:v>P01150</x:v>
      </x:c>
      <x:c r="S2759" t="str">
        <x:v>I02758</x:v>
      </x:c>
      <x:c r="T2759" t="str">
        <x:v>R01</x:v>
      </x:c>
      <x:c r="U2759" t="n">
        <x:v>0</x:v>
      </x:c>
      <x:c r="V2759" t="n">
        <x:v>0</x:v>
      </x:c>
    </x:row>
    <x:row r="2760" ht="20" customHeight="1">
      <x:c r="A2760" s="4" t="str">
        <x:v>C02759</x:v>
      </x:c>
      <x:c r="B2760" s="4" t="str">
        <x:v>Motor</x:v>
      </x:c>
      <x:c r="C2760" s="4" t="str">
        <x:v>North</x:v>
      </x:c>
      <x:c r="D2760" s="4" t="str">
        <x:v>Collision</x:v>
      </x:c>
      <x:c r="E2760" s="4" t="str">
        <x:v>Medium</x:v>
      </x:c>
      <x:c r="F2760" s="10" t="n">
        <x:v>17658.44</x:v>
      </x:c>
      <x:c r="G2760" s="10" t="n">
        <x:v>12697.92</x:v>
      </x:c>
      <x:c r="H2760" s="11" t="n">
        <x:v>5</x:v>
      </x:c>
      <x:c r="I2760" s="11" t="str">
        <x:v>Pending</x:v>
      </x:c>
      <x:c r="J2760" s="11" t="n">
        <x:v>2</x:v>
      </x:c>
      <x:c r="K2760" s="11"/>
      <x:c r="L2760" s="11" t="n">
        <x:v>0</x:v>
      </x:c>
      <x:c r="M2760" s="4" t="str">
        <x:v>2025-01</x:v>
      </x:c>
      <x:c r="N2760" s="4" t="n">
        <x:f>IF(AND(I2760="Settled",ISNUMBER(K2760)),1,0)</x:f>
        <x:v>0</x:v>
      </x:c>
      <x:c r="O2760" s="4" t="str">
        <x:f>IF(N2760=1,IF(K2760&gt;Summary!$B$5,1,0),"")</x:f>
      </x:c>
      <x:c r="P2760" s="12" t="n">
        <x:f>IF(AND(ISNUMBER(F2760),ISNUMBER(G2760),G2760&gt;0),F2760/G2760,"")</x:f>
        <x:v>1.3906561074569692</x:v>
      </x:c>
      <x:c r="Q2760" s="14" t="d">
        <x:v>2025-01-29T00:00:00.000Z</x:v>
      </x:c>
      <x:c r="R2760" t="str">
        <x:v>P01198</x:v>
      </x:c>
      <x:c r="S2760" t="str">
        <x:v>I02759</x:v>
      </x:c>
      <x:c r="T2760" t="str">
        <x:v>R02</x:v>
      </x:c>
      <x:c r="U2760" t="n">
        <x:v>0</x:v>
      </x:c>
      <x:c r="V2760" t="n">
        <x:v>0</x:v>
      </x:c>
    </x:row>
    <x:row r="2761" ht="20" customHeight="1">
      <x:c r="A2761" s="4" t="str">
        <x:v>C02760</x:v>
      </x:c>
      <x:c r="B2761" s="4" t="str">
        <x:v>Property</x:v>
      </x:c>
      <x:c r="C2761" s="4" t="str">
        <x:v>West</x:v>
      </x:c>
      <x:c r="D2761" s="4" t="str">
        <x:v>Flood</x:v>
      </x:c>
      <x:c r="E2761" s="4" t="str">
        <x:v>Low</x:v>
      </x:c>
      <x:c r="F2761" s="10" t="n">
        <x:v>74403.31</x:v>
      </x:c>
      <x:c r="G2761" s="10" t="n">
        <x:v>26914.85</x:v>
      </x:c>
      <x:c r="H2761" s="11" t="n">
        <x:v>9</x:v>
      </x:c>
      <x:c r="I2761" s="11" t="str">
        <x:v>Settled</x:v>
      </x:c>
      <x:c r="J2761" s="11" t="n">
        <x:v>3</x:v>
      </x:c>
      <x:c r="K2761" s="11" t="n">
        <x:v>19</x:v>
      </x:c>
      <x:c r="L2761" s="11" t="n">
        <x:v>0</x:v>
      </x:c>
      <x:c r="M2761" s="4" t="str">
        <x:v>2025-06</x:v>
      </x:c>
      <x:c r="N2761" s="4" t="n">
        <x:f>IF(AND(I2761="Settled",ISNUMBER(K2761)),1,0)</x:f>
        <x:v>1</x:v>
      </x:c>
      <x:c r="O2761" s="4" t="n">
        <x:f>IF(N2761=1,IF(K2761&gt;Summary!$B$5,1,0),"")</x:f>
        <x:v>0</x:v>
      </x:c>
      <x:c r="P2761" s="12" t="n">
        <x:f>IF(AND(ISNUMBER(F2761),ISNUMBER(G2761),G2761&gt;0),F2761/G2761,"")</x:f>
        <x:v>2.764396234792317</x:v>
      </x:c>
      <x:c r="Q2761" s="14" t="d">
        <x:v>2025-06-09T00:00:00.000Z</x:v>
      </x:c>
      <x:c r="R2761" t="str">
        <x:v>P00390</x:v>
      </x:c>
      <x:c r="S2761" t="str">
        <x:v>I02760</x:v>
      </x:c>
      <x:c r="T2761" t="str">
        <x:v>R03</x:v>
      </x:c>
      <x:c r="U2761" t="n">
        <x:v>0</x:v>
      </x:c>
      <x:c r="V2761" t="n">
        <x:v>0</x:v>
      </x:c>
    </x:row>
    <x:row r="2762" ht="20" customHeight="1">
      <x:c r="A2762" s="4" t="str">
        <x:v>C02761</x:v>
      </x:c>
      <x:c r="B2762" s="4" t="str">
        <x:v>Motor</x:v>
      </x:c>
      <x:c r="C2762" s="4" t="str">
        <x:v>West</x:v>
      </x:c>
      <x:c r="D2762" s="4" t="str">
        <x:v>Collision</x:v>
      </x:c>
      <x:c r="E2762" s="4" t="str">
        <x:v>High</x:v>
      </x:c>
      <x:c r="F2762" s="10" t="n">
        <x:v>312587.07</x:v>
      </x:c>
      <x:c r="G2762" s="10" t="n">
        <x:v>6033.07</x:v>
      </x:c>
      <x:c r="H2762" s="11" t="n">
        <x:v>8</x:v>
      </x:c>
      <x:c r="I2762" s="11" t="str">
        <x:v>Settled</x:v>
      </x:c>
      <x:c r="J2762" s="11" t="n">
        <x:v>4</x:v>
      </x:c>
      <x:c r="K2762" s="11" t="n">
        <x:v>31</x:v>
      </x:c>
      <x:c r="L2762" s="11" t="n">
        <x:v>1</x:v>
      </x:c>
      <x:c r="M2762" s="4" t="str">
        <x:v>2025-12</x:v>
      </x:c>
      <x:c r="N2762" s="4" t="n">
        <x:f>IF(AND(I2762="Settled",ISNUMBER(K2762)),1,0)</x:f>
        <x:v>1</x:v>
      </x:c>
      <x:c r="O2762" s="4" t="n">
        <x:f>IF(N2762=1,IF(K2762&gt;Summary!$B$5,1,0),"")</x:f>
        <x:v>1</x:v>
      </x:c>
      <x:c r="P2762" s="12" t="n">
        <x:f>IF(AND(ISNUMBER(F2762),ISNUMBER(G2762),G2762&gt;0),F2762/G2762,"")</x:f>
        <x:v>51.81227302186118</x:v>
      </x:c>
      <x:c r="Q2762" s="14" t="d">
        <x:v>2025-12-14T00:00:00.000Z</x:v>
      </x:c>
      <x:c r="R2762" t="str">
        <x:v>P01317</x:v>
      </x:c>
      <x:c r="S2762" t="str">
        <x:v>I02761</x:v>
      </x:c>
      <x:c r="T2762" t="str">
        <x:v>R03</x:v>
      </x:c>
      <x:c r="U2762" t="n">
        <x:v>0</x:v>
      </x:c>
      <x:c r="V2762" t="n">
        <x:v>0</x:v>
      </x:c>
    </x:row>
    <x:row r="2763" ht="20" customHeight="1">
      <x:c r="A2763" s="4" t="str">
        <x:v>C02762</x:v>
      </x:c>
      <x:c r="B2763" s="4" t="str">
        <x:v>Motor</x:v>
      </x:c>
      <x:c r="C2763" s="4" t="str">
        <x:v>West</x:v>
      </x:c>
      <x:c r="D2763" s="4" t="str">
        <x:v>Collision</x:v>
      </x:c>
      <x:c r="E2763" s="4" t="str">
        <x:v>Low</x:v>
      </x:c>
      <x:c r="F2763" s="10" t="n">
        <x:v>8098.92</x:v>
      </x:c>
      <x:c r="G2763" s="10" t="n">
        <x:v>6111.47</x:v>
      </x:c>
      <x:c r="H2763" s="11" t="n">
        <x:v>3</x:v>
      </x:c>
      <x:c r="I2763" s="11" t="str">
        <x:v>Settled</x:v>
      </x:c>
      <x:c r="J2763" s="11" t="n">
        <x:v>3</x:v>
      </x:c>
      <x:c r="K2763" s="11" t="n">
        <x:v>14</x:v>
      </x:c>
      <x:c r="L2763" s="11" t="n">
        <x:v>0</x:v>
      </x:c>
      <x:c r="M2763" s="4" t="str">
        <x:v>2025-11</x:v>
      </x:c>
      <x:c r="N2763" s="4" t="n">
        <x:f>IF(AND(I2763="Settled",ISNUMBER(K2763)),1,0)</x:f>
        <x:v>1</x:v>
      </x:c>
      <x:c r="O2763" s="4" t="n">
        <x:f>IF(N2763=1,IF(K2763&gt;Summary!$B$5,1,0),"")</x:f>
        <x:v>0</x:v>
      </x:c>
      <x:c r="P2763" s="12" t="n">
        <x:f>IF(AND(ISNUMBER(F2763),ISNUMBER(G2763),G2763&gt;0),F2763/G2763,"")</x:f>
        <x:v>1.3251999928004228</x:v>
      </x:c>
      <x:c r="Q2763" s="14" t="d">
        <x:v>2025-11-29T00:00:00.000Z</x:v>
      </x:c>
      <x:c r="R2763" t="str">
        <x:v>P01549</x:v>
      </x:c>
      <x:c r="S2763" t="str">
        <x:v>I02762</x:v>
      </x:c>
      <x:c r="T2763" t="str">
        <x:v>R03</x:v>
      </x:c>
      <x:c r="U2763" t="n">
        <x:v>0</x:v>
      </x:c>
      <x:c r="V2763" t="n">
        <x:v>0</x:v>
      </x:c>
    </x:row>
    <x:row r="2764" ht="20" customHeight="1">
      <x:c r="A2764" s="4" t="str">
        <x:v>C02763</x:v>
      </x:c>
      <x:c r="B2764" s="4" t="str">
        <x:v>Motor</x:v>
      </x:c>
      <x:c r="C2764" s="4" t="str">
        <x:v>South</x:v>
      </x:c>
      <x:c r="D2764" s="4" t="str">
        <x:v>Collision</x:v>
      </x:c>
      <x:c r="E2764" s="4" t="str">
        <x:v>Low</x:v>
      </x:c>
      <x:c r="F2764" s="10" t="n">
        <x:v>11689.42</x:v>
      </x:c>
      <x:c r="G2764" s="10" t="n">
        <x:v>22399.87</x:v>
      </x:c>
      <x:c r="H2764" s="11" t="n">
        <x:v>1</x:v>
      </x:c>
      <x:c r="I2764" s="11" t="str">
        <x:v>Pending</x:v>
      </x:c>
      <x:c r="J2764" s="11" t="n">
        <x:v>4</x:v>
      </x:c>
      <x:c r="K2764" s="11"/>
      <x:c r="L2764" s="11" t="n">
        <x:v>0</x:v>
      </x:c>
      <x:c r="M2764" s="4" t="str">
        <x:v>2025-03</x:v>
      </x:c>
      <x:c r="N2764" s="4" t="n">
        <x:f>IF(AND(I2764="Settled",ISNUMBER(K2764)),1,0)</x:f>
        <x:v>0</x:v>
      </x:c>
      <x:c r="O2764" s="4" t="str">
        <x:f>IF(N2764=1,IF(K2764&gt;Summary!$B$5,1,0),"")</x:f>
      </x:c>
      <x:c r="P2764" s="12" t="n">
        <x:f>IF(AND(ISNUMBER(F2764),ISNUMBER(G2764),G2764&gt;0),F2764/G2764,"")</x:f>
        <x:v>0.5218521357490021</x:v>
      </x:c>
      <x:c r="Q2764" s="14" t="d">
        <x:v>2025-03-29T00:00:00.000Z</x:v>
      </x:c>
      <x:c r="R2764" t="str">
        <x:v>P00814</x:v>
      </x:c>
      <x:c r="S2764" t="str">
        <x:v>I02763</x:v>
      </x:c>
      <x:c r="T2764" t="str">
        <x:v>R01</x:v>
      </x:c>
      <x:c r="U2764" t="n">
        <x:v>0</x:v>
      </x:c>
      <x:c r="V2764" t="n">
        <x:v>0</x:v>
      </x:c>
    </x:row>
    <x:row r="2765" ht="20" customHeight="1">
      <x:c r="A2765" s="4" t="str">
        <x:v>C02764</x:v>
      </x:c>
      <x:c r="B2765" s="4" t="str">
        <x:v>Motor</x:v>
      </x:c>
      <x:c r="C2765" s="4" t="str">
        <x:v>Central</x:v>
      </x:c>
      <x:c r="D2765" s="4" t="str">
        <x:v>Glass Damage</x:v>
      </x:c>
      <x:c r="E2765" s="4" t="str">
        <x:v>Low</x:v>
      </x:c>
      <x:c r="F2765" s="10" t="n">
        <x:v>7452.1</x:v>
      </x:c>
      <x:c r="G2765" s="10" t="n">
        <x:v>7458.66</x:v>
      </x:c>
      <x:c r="H2765" s="11" t="n">
        <x:v>4</x:v>
      </x:c>
      <x:c r="I2765" s="11" t="str">
        <x:v>Settled</x:v>
      </x:c>
      <x:c r="J2765" s="11" t="n">
        <x:v>3</x:v>
      </x:c>
      <x:c r="K2765" s="11" t="n">
        <x:v>13</x:v>
      </x:c>
      <x:c r="L2765" s="11" t="n">
        <x:v>0</x:v>
      </x:c>
      <x:c r="M2765" s="4" t="str">
        <x:v>2025-09</x:v>
      </x:c>
      <x:c r="N2765" s="4" t="n">
        <x:f>IF(AND(I2765="Settled",ISNUMBER(K2765)),1,0)</x:f>
        <x:v>1</x:v>
      </x:c>
      <x:c r="O2765" s="4" t="n">
        <x:f>IF(N2765=1,IF(K2765&gt;Summary!$B$5,1,0),"")</x:f>
        <x:v>0</x:v>
      </x:c>
      <x:c r="P2765" s="12" t="n">
        <x:f>IF(AND(ISNUMBER(F2765),ISNUMBER(G2765),G2765&gt;0),F2765/G2765,"")</x:f>
        <x:v>0.999120485449129</x:v>
      </x:c>
      <x:c r="Q2765" s="14" t="d">
        <x:v>2025-09-30T00:00:00.000Z</x:v>
      </x:c>
      <x:c r="R2765" t="str">
        <x:v>P00611</x:v>
      </x:c>
      <x:c r="S2765" t="str">
        <x:v>I02764</x:v>
      </x:c>
      <x:c r="T2765" t="str">
        <x:v>R05</x:v>
      </x:c>
      <x:c r="U2765" t="n">
        <x:v>0</x:v>
      </x:c>
      <x:c r="V2765" t="n">
        <x:v>0</x:v>
      </x:c>
    </x:row>
    <x:row r="2766" ht="20" customHeight="1">
      <x:c r="A2766" s="4" t="str">
        <x:v>C02765</x:v>
      </x:c>
      <x:c r="B2766" s="4" t="str">
        <x:v>Property</x:v>
      </x:c>
      <x:c r="C2766" s="4" t="str">
        <x:v>South</x:v>
      </x:c>
      <x:c r="D2766" s="4" t="str">
        <x:v>Flood</x:v>
      </x:c>
      <x:c r="E2766" s="4" t="str">
        <x:v>High</x:v>
      </x:c>
      <x:c r="F2766" s="10" t="n">
        <x:v>266615.27</x:v>
      </x:c>
      <x:c r="G2766" s="10" t="n">
        <x:v>17001.99</x:v>
      </x:c>
      <x:c r="H2766" s="11" t="n">
        <x:v>1</x:v>
      </x:c>
      <x:c r="I2766" s="11" t="str">
        <x:v>Pending</x:v>
      </x:c>
      <x:c r="J2766" s="11" t="n">
        <x:v>6</x:v>
      </x:c>
      <x:c r="K2766" s="11"/>
      <x:c r="L2766" s="11" t="n">
        <x:v>1</x:v>
      </x:c>
      <x:c r="M2766" s="4" t="str">
        <x:v>2025-04</x:v>
      </x:c>
      <x:c r="N2766" s="4" t="n">
        <x:f>IF(AND(I2766="Settled",ISNUMBER(K2766)),1,0)</x:f>
        <x:v>0</x:v>
      </x:c>
      <x:c r="O2766" s="4" t="str">
        <x:f>IF(N2766=1,IF(K2766&gt;Summary!$B$5,1,0),"")</x:f>
      </x:c>
      <x:c r="P2766" s="12" t="n">
        <x:f>IF(AND(ISNUMBER(F2766),ISNUMBER(G2766),G2766&gt;0),F2766/G2766,"")</x:f>
        <x:v>15.681415528417556</x:v>
      </x:c>
      <x:c r="Q2766" s="14" t="d">
        <x:v>2025-04-23T00:00:00.000Z</x:v>
      </x:c>
      <x:c r="R2766" t="str">
        <x:v>P00842</x:v>
      </x:c>
      <x:c r="S2766" t="str">
        <x:v>I02765</x:v>
      </x:c>
      <x:c r="T2766" t="str">
        <x:v>R01</x:v>
      </x:c>
      <x:c r="U2766" t="n">
        <x:v>0</x:v>
      </x:c>
      <x:c r="V2766" t="n">
        <x:v>0</x:v>
      </x:c>
    </x:row>
    <x:row r="2767" ht="20" customHeight="1">
      <x:c r="A2767" s="4" t="str">
        <x:v>C02766</x:v>
      </x:c>
      <x:c r="B2767" s="4" t="str">
        <x:v>Motor</x:v>
      </x:c>
      <x:c r="C2767" s="4" t="str">
        <x:v>South</x:v>
      </x:c>
      <x:c r="D2767" s="4" t="str">
        <x:v>Theft</x:v>
      </x:c>
      <x:c r="E2767" s="4" t="str">
        <x:v>Medium</x:v>
      </x:c>
      <x:c r="F2767" s="10" t="n">
        <x:v>116472.03</x:v>
      </x:c>
      <x:c r="G2767" s="10" t="n">
        <x:v>5768.72</x:v>
      </x:c>
      <x:c r="H2767" s="11" t="n">
        <x:v>2</x:v>
      </x:c>
      <x:c r="I2767" s="11" t="str">
        <x:v>Settled</x:v>
      </x:c>
      <x:c r="J2767" s="11" t="n">
        <x:v>6</x:v>
      </x:c>
      <x:c r="K2767" s="11" t="n">
        <x:v>35</x:v>
      </x:c>
      <x:c r="L2767" s="11" t="n">
        <x:v>1</x:v>
      </x:c>
      <x:c r="M2767" s="4" t="str">
        <x:v>2025-06</x:v>
      </x:c>
      <x:c r="N2767" s="4" t="n">
        <x:f>IF(AND(I2767="Settled",ISNUMBER(K2767)),1,0)</x:f>
        <x:v>1</x:v>
      </x:c>
      <x:c r="O2767" s="4" t="n">
        <x:f>IF(N2767=1,IF(K2767&gt;Summary!$B$5,1,0),"")</x:f>
        <x:v>1</x:v>
      </x:c>
      <x:c r="P2767" s="12" t="n">
        <x:f>IF(AND(ISNUMBER(F2767),ISNUMBER(G2767),G2767&gt;0),F2767/G2767,"")</x:f>
        <x:v>20.190272712144115</x:v>
      </x:c>
      <x:c r="Q2767" s="14" t="d">
        <x:v>2025-06-02T00:00:00.000Z</x:v>
      </x:c>
      <x:c r="R2767" t="str">
        <x:v>P00044</x:v>
      </x:c>
      <x:c r="S2767" t="str">
        <x:v>I02766</x:v>
      </x:c>
      <x:c r="T2767" t="str">
        <x:v>R01</x:v>
      </x:c>
      <x:c r="U2767" t="n">
        <x:v>0</x:v>
      </x:c>
      <x:c r="V2767" t="n">
        <x:v>0</x:v>
      </x:c>
    </x:row>
    <x:row r="2768" ht="20" customHeight="1">
      <x:c r="A2768" s="4" t="str">
        <x:v>C02767</x:v>
      </x:c>
      <x:c r="B2768" s="4" t="str">
        <x:v>Property</x:v>
      </x:c>
      <x:c r="C2768" s="4" t="str">
        <x:v>West</x:v>
      </x:c>
      <x:c r="D2768" s="4" t="str">
        <x:v>Fire</x:v>
      </x:c>
      <x:c r="E2768" s="4" t="str">
        <x:v>Low</x:v>
      </x:c>
      <x:c r="F2768" s="10" t="n">
        <x:v>74572.15</x:v>
      </x:c>
      <x:c r="G2768" s="10" t="n">
        <x:v>10072.02</x:v>
      </x:c>
      <x:c r="H2768" s="11" t="n">
        <x:v>3</x:v>
      </x:c>
      <x:c r="I2768" s="11" t="str">
        <x:v>Settled</x:v>
      </x:c>
      <x:c r="J2768" s="11" t="n">
        <x:v>6</x:v>
      </x:c>
      <x:c r="K2768" s="11" t="n">
        <x:v>36</x:v>
      </x:c>
      <x:c r="L2768" s="11" t="n">
        <x:v>1</x:v>
      </x:c>
      <x:c r="M2768" s="4" t="str">
        <x:v>2025-08</x:v>
      </x:c>
      <x:c r="N2768" s="4" t="n">
        <x:f>IF(AND(I2768="Settled",ISNUMBER(K2768)),1,0)</x:f>
        <x:v>1</x:v>
      </x:c>
      <x:c r="O2768" s="4" t="n">
        <x:f>IF(N2768=1,IF(K2768&gt;Summary!$B$5,1,0),"")</x:f>
        <x:v>1</x:v>
      </x:c>
      <x:c r="P2768" s="12" t="n">
        <x:f>IF(AND(ISNUMBER(F2768),ISNUMBER(G2768),G2768&gt;0),F2768/G2768,"")</x:f>
        <x:v>7.40389216860173</x:v>
      </x:c>
      <x:c r="Q2768" s="14" t="d">
        <x:v>2025-08-25T00:00:00.000Z</x:v>
      </x:c>
      <x:c r="R2768" t="str">
        <x:v>P00838</x:v>
      </x:c>
      <x:c r="S2768" t="str">
        <x:v>I02767</x:v>
      </x:c>
      <x:c r="T2768" t="str">
        <x:v>R03</x:v>
      </x:c>
      <x:c r="U2768" t="n">
        <x:v>0</x:v>
      </x:c>
      <x:c r="V2768" t="n">
        <x:v>0</x:v>
      </x:c>
    </x:row>
    <x:row r="2769" ht="20" customHeight="1">
      <x:c r="A2769" s="4" t="str">
        <x:v>C02768</x:v>
      </x:c>
      <x:c r="B2769" s="4" t="str">
        <x:v>Motor</x:v>
      </x:c>
      <x:c r="C2769" s="4" t="str">
        <x:v>South</x:v>
      </x:c>
      <x:c r="D2769" s="4" t="str">
        <x:v>Theft</x:v>
      </x:c>
      <x:c r="E2769" s="4" t="str">
        <x:v>Low</x:v>
      </x:c>
      <x:c r="F2769" s="10" t="n">
        <x:v>22921.55</x:v>
      </x:c>
      <x:c r="G2769" s="10" t="n">
        <x:v>5768.72</x:v>
      </x:c>
      <x:c r="H2769" s="11" t="n">
        <x:v>2</x:v>
      </x:c>
      <x:c r="I2769" s="11" t="str">
        <x:v>Settled</x:v>
      </x:c>
      <x:c r="J2769" s="11" t="n">
        <x:v>6</x:v>
      </x:c>
      <x:c r="K2769" s="11" t="n">
        <x:v>33</x:v>
      </x:c>
      <x:c r="L2769" s="11" t="n">
        <x:v>1</x:v>
      </x:c>
      <x:c r="M2769" s="4" t="str">
        <x:v>2025-07</x:v>
      </x:c>
      <x:c r="N2769" s="4" t="n">
        <x:f>IF(AND(I2769="Settled",ISNUMBER(K2769)),1,0)</x:f>
        <x:v>1</x:v>
      </x:c>
      <x:c r="O2769" s="4" t="n">
        <x:f>IF(N2769=1,IF(K2769&gt;Summary!$B$5,1,0),"")</x:f>
        <x:v>1</x:v>
      </x:c>
      <x:c r="P2769" s="12" t="n">
        <x:f>IF(AND(ISNUMBER(F2769),ISNUMBER(G2769),G2769&gt;0),F2769/G2769,"")</x:f>
        <x:v>3.9734204468235585</x:v>
      </x:c>
      <x:c r="Q2769" s="14" t="d">
        <x:v>2025-07-01T00:00:00.000Z</x:v>
      </x:c>
      <x:c r="R2769" t="str">
        <x:v>P00044</x:v>
      </x:c>
      <x:c r="S2769" t="str">
        <x:v>I02768</x:v>
      </x:c>
      <x:c r="T2769" t="str">
        <x:v>R01</x:v>
      </x:c>
      <x:c r="U2769" t="n">
        <x:v>0</x:v>
      </x:c>
      <x:c r="V2769" t="n">
        <x:v>0</x:v>
      </x:c>
    </x:row>
    <x:row r="2770" ht="20" customHeight="1">
      <x:c r="A2770" s="4" t="str">
        <x:v>C02769</x:v>
      </x:c>
      <x:c r="B2770" s="4" t="str">
        <x:v>Property</x:v>
      </x:c>
      <x:c r="C2770" s="4" t="str">
        <x:v>South</x:v>
      </x:c>
      <x:c r="D2770" s="4" t="str">
        <x:v>Flood</x:v>
      </x:c>
      <x:c r="E2770" s="4" t="str">
        <x:v>Low</x:v>
      </x:c>
      <x:c r="F2770" s="10" t="n">
        <x:v>45273.3</x:v>
      </x:c>
      <x:c r="G2770" s="10" t="n">
        <x:v>13897.42</x:v>
      </x:c>
      <x:c r="H2770" s="11" t="n">
        <x:v>1</x:v>
      </x:c>
      <x:c r="I2770" s="11" t="str">
        <x:v>Settled</x:v>
      </x:c>
      <x:c r="J2770" s="11" t="n">
        <x:v>4</x:v>
      </x:c>
      <x:c r="K2770" s="11" t="n">
        <x:v>5</x:v>
      </x:c>
      <x:c r="L2770" s="11" t="n">
        <x:v>0</x:v>
      </x:c>
      <x:c r="M2770" s="4" t="str">
        <x:v>2025-08</x:v>
      </x:c>
      <x:c r="N2770" s="4" t="n">
        <x:f>IF(AND(I2770="Settled",ISNUMBER(K2770)),1,0)</x:f>
        <x:v>1</x:v>
      </x:c>
      <x:c r="O2770" s="4" t="n">
        <x:f>IF(N2770=1,IF(K2770&gt;Summary!$B$5,1,0),"")</x:f>
        <x:v>0</x:v>
      </x:c>
      <x:c r="P2770" s="12" t="n">
        <x:f>IF(AND(ISNUMBER(F2770),ISNUMBER(G2770),G2770&gt;0),F2770/G2770,"")</x:f>
        <x:v>3.2576766047223153</x:v>
      </x:c>
      <x:c r="Q2770" s="14" t="d">
        <x:v>2025-08-09T00:00:00.000Z</x:v>
      </x:c>
      <x:c r="R2770" t="str">
        <x:v>P00056</x:v>
      </x:c>
      <x:c r="S2770" t="str">
        <x:v>I02769</x:v>
      </x:c>
      <x:c r="T2770" t="str">
        <x:v>R01</x:v>
      </x:c>
      <x:c r="U2770" t="n">
        <x:v>0</x:v>
      </x:c>
      <x:c r="V2770" t="n">
        <x:v>0</x:v>
      </x:c>
    </x:row>
    <x:row r="2771" ht="20" customHeight="1">
      <x:c r="A2771" s="4" t="str">
        <x:v>C02770</x:v>
      </x:c>
      <x:c r="B2771" s="4" t="str">
        <x:v>Motor</x:v>
      </x:c>
      <x:c r="C2771" s="4" t="str">
        <x:v>North</x:v>
      </x:c>
      <x:c r="D2771" s="4" t="str">
        <x:v>Collision</x:v>
      </x:c>
      <x:c r="E2771" s="4" t="str">
        <x:v>Low</x:v>
      </x:c>
      <x:c r="F2771" s="10" t="n">
        <x:v>5318.92</x:v>
      </x:c>
      <x:c r="G2771" s="10" t="n">
        <x:v>35299.77</x:v>
      </x:c>
      <x:c r="H2771" s="11" t="n">
        <x:v>6</x:v>
      </x:c>
      <x:c r="I2771" s="11" t="str">
        <x:v>Settled</x:v>
      </x:c>
      <x:c r="J2771" s="11" t="n">
        <x:v>4</x:v>
      </x:c>
      <x:c r="K2771" s="11"/>
      <x:c r="L2771" s="11" t="n">
        <x:v>0</x:v>
      </x:c>
      <x:c r="M2771" s="4" t="str">
        <x:v>2025-02</x:v>
      </x:c>
      <x:c r="N2771" s="4" t="n">
        <x:f>IF(AND(I2771="Settled",ISNUMBER(K2771)),1,0)</x:f>
        <x:v>0</x:v>
      </x:c>
      <x:c r="O2771" s="4" t="str">
        <x:f>IF(N2771=1,IF(K2771&gt;Summary!$B$5,1,0),"")</x:f>
      </x:c>
      <x:c r="P2771" s="12" t="n">
        <x:f>IF(AND(ISNUMBER(F2771),ISNUMBER(G2771),G2771&gt;0),F2771/G2771,"")</x:f>
        <x:v>0.15067860215519818</x:v>
      </x:c>
      <x:c r="Q2771" s="14" t="d">
        <x:v>2025-02-05T00:00:00.000Z</x:v>
      </x:c>
      <x:c r="R2771" t="str">
        <x:v>P00886</x:v>
      </x:c>
      <x:c r="S2771" t="str">
        <x:v>I02770</x:v>
      </x:c>
      <x:c r="T2771" t="str">
        <x:v>R02</x:v>
      </x:c>
      <x:c r="U2771" t="n">
        <x:v>0</x:v>
      </x:c>
      <x:c r="V2771" t="n">
        <x:v>0</x:v>
      </x:c>
    </x:row>
    <x:row r="2772" ht="20" customHeight="1">
      <x:c r="A2772" s="4" t="str">
        <x:v>C02771</x:v>
      </x:c>
      <x:c r="B2772" s="4" t="str">
        <x:v>Motor</x:v>
      </x:c>
      <x:c r="C2772" s="4" t="str">
        <x:v>East</x:v>
      </x:c>
      <x:c r="D2772" s="4" t="str">
        <x:v>Collision</x:v>
      </x:c>
      <x:c r="E2772" s="4" t="str">
        <x:v>Medium</x:v>
      </x:c>
      <x:c r="F2772" s="10" t="n">
        <x:v>24527.64</x:v>
      </x:c>
      <x:c r="G2772" s="10" t="n">
        <x:v>7985.96</x:v>
      </x:c>
      <x:c r="H2772" s="11" t="n">
        <x:v>2</x:v>
      </x:c>
      <x:c r="I2772" s="11" t="str">
        <x:v>Settled</x:v>
      </x:c>
      <x:c r="J2772" s="11" t="n">
        <x:v>2</x:v>
      </x:c>
      <x:c r="K2772" s="11" t="n">
        <x:v>8</x:v>
      </x:c>
      <x:c r="L2772" s="11" t="n">
        <x:v>0</x:v>
      </x:c>
      <x:c r="M2772" s="4" t="str">
        <x:v>2025-04</x:v>
      </x:c>
      <x:c r="N2772" s="4" t="n">
        <x:f>IF(AND(I2772="Settled",ISNUMBER(K2772)),1,0)</x:f>
        <x:v>1</x:v>
      </x:c>
      <x:c r="O2772" s="4" t="n">
        <x:f>IF(N2772=1,IF(K2772&gt;Summary!$B$5,1,0),"")</x:f>
        <x:v>0</x:v>
      </x:c>
      <x:c r="P2772" s="12" t="n">
        <x:f>IF(AND(ISNUMBER(F2772),ISNUMBER(G2772),G2772&gt;0),F2772/G2772,"")</x:f>
        <x:v>3.071345210845033</x:v>
      </x:c>
      <x:c r="Q2772" s="14" t="d">
        <x:v>2025-04-19T00:00:00.000Z</x:v>
      </x:c>
      <x:c r="R2772" t="str">
        <x:v>P00818</x:v>
      </x:c>
      <x:c r="S2772" t="str">
        <x:v>I02771</x:v>
      </x:c>
      <x:c r="T2772" t="str">
        <x:v>R04</x:v>
      </x:c>
      <x:c r="U2772" t="n">
        <x:v>0</x:v>
      </x:c>
      <x:c r="V2772" t="n">
        <x:v>0</x:v>
      </x:c>
    </x:row>
    <x:row r="2773" ht="20" customHeight="1">
      <x:c r="A2773" s="4" t="str">
        <x:v>C02772</x:v>
      </x:c>
      <x:c r="B2773" s="4" t="str">
        <x:v>Property</x:v>
      </x:c>
      <x:c r="C2773" s="4" t="str">
        <x:v>West</x:v>
      </x:c>
      <x:c r="D2773" s="4" t="str">
        <x:v>Flood</x:v>
      </x:c>
      <x:c r="E2773" s="4" t="str">
        <x:v>Low</x:v>
      </x:c>
      <x:c r="F2773" s="10" t="n">
        <x:v>86356.51</x:v>
      </x:c>
      <x:c r="G2773" s="10" t="n">
        <x:v>13930.63</x:v>
      </x:c>
      <x:c r="H2773" s="11" t="n">
        <x:v>8</x:v>
      </x:c>
      <x:c r="I2773" s="11" t="str">
        <x:v>Settled</x:v>
      </x:c>
      <x:c r="J2773" s="11" t="n">
        <x:v>2</x:v>
      </x:c>
      <x:c r="K2773" s="11" t="n">
        <x:v>6</x:v>
      </x:c>
      <x:c r="L2773" s="11" t="n">
        <x:v>0</x:v>
      </x:c>
      <x:c r="M2773" s="4" t="str">
        <x:v>2025-10</x:v>
      </x:c>
      <x:c r="N2773" s="4" t="n">
        <x:f>IF(AND(I2773="Settled",ISNUMBER(K2773)),1,0)</x:f>
        <x:v>1</x:v>
      </x:c>
      <x:c r="O2773" s="4" t="n">
        <x:f>IF(N2773=1,IF(K2773&gt;Summary!$B$5,1,0),"")</x:f>
        <x:v>0</x:v>
      </x:c>
      <x:c r="P2773" s="12" t="n">
        <x:f>IF(AND(ISNUMBER(F2773),ISNUMBER(G2773),G2773&gt;0),F2773/G2773,"")</x:f>
        <x:v>6.199038378020233</x:v>
      </x:c>
      <x:c r="Q2773" s="14" t="d">
        <x:v>2025-10-23T00:00:00.000Z</x:v>
      </x:c>
      <x:c r="R2773" t="str">
        <x:v>P01579</x:v>
      </x:c>
      <x:c r="S2773" t="str">
        <x:v>I02772</x:v>
      </x:c>
      <x:c r="T2773" t="str">
        <x:v>R03</x:v>
      </x:c>
      <x:c r="U2773" t="n">
        <x:v>0</x:v>
      </x:c>
      <x:c r="V2773" t="n">
        <x:v>0</x:v>
      </x:c>
    </x:row>
    <x:row r="2774" ht="20" customHeight="1">
      <x:c r="A2774" s="4" t="str">
        <x:v>C02773</x:v>
      </x:c>
      <x:c r="B2774" s="4" t="str">
        <x:v>Property</x:v>
      </x:c>
      <x:c r="C2774" s="4" t="str">
        <x:v>West</x:v>
      </x:c>
      <x:c r="D2774" s="4" t="str">
        <x:v>Water Damage</x:v>
      </x:c>
      <x:c r="E2774" s="4" t="str">
        <x:v>Low</x:v>
      </x:c>
      <x:c r="F2774" s="10" t="n">
        <x:v>45571.64</x:v>
      </x:c>
      <x:c r="G2774" s="10" t="n">
        <x:v>10387.41</x:v>
      </x:c>
      <x:c r="H2774" s="11" t="n">
        <x:v>8</x:v>
      </x:c>
      <x:c r="I2774" s="11" t="str">
        <x:v>Settled</x:v>
      </x:c>
      <x:c r="J2774" s="11" t="n">
        <x:v>3</x:v>
      </x:c>
      <x:c r="K2774" s="11" t="n">
        <x:v>17</x:v>
      </x:c>
      <x:c r="L2774" s="11" t="n">
        <x:v>0</x:v>
      </x:c>
      <x:c r="M2774" s="4" t="str">
        <x:v>2025-08</x:v>
      </x:c>
      <x:c r="N2774" s="4" t="n">
        <x:f>IF(AND(I2774="Settled",ISNUMBER(K2774)),1,0)</x:f>
        <x:v>1</x:v>
      </x:c>
      <x:c r="O2774" s="4" t="n">
        <x:f>IF(N2774=1,IF(K2774&gt;Summary!$B$5,1,0),"")</x:f>
        <x:v>0</x:v>
      </x:c>
      <x:c r="P2774" s="12" t="n">
        <x:f>IF(AND(ISNUMBER(F2774),ISNUMBER(G2774),G2774&gt;0),F2774/G2774,"")</x:f>
        <x:v>4.387199504014957</x:v>
      </x:c>
      <x:c r="Q2774" s="14" t="d">
        <x:v>2025-08-15T00:00:00.000Z</x:v>
      </x:c>
      <x:c r="R2774" t="str">
        <x:v>P00813</x:v>
      </x:c>
      <x:c r="S2774" t="str">
        <x:v>I02773</x:v>
      </x:c>
      <x:c r="T2774" t="str">
        <x:v>R03</x:v>
      </x:c>
      <x:c r="U2774" t="n">
        <x:v>0</x:v>
      </x:c>
      <x:c r="V2774" t="n">
        <x:v>0</x:v>
      </x:c>
    </x:row>
    <x:row r="2775" ht="20" customHeight="1">
      <x:c r="A2775" s="4" t="str">
        <x:v>C02774</x:v>
      </x:c>
      <x:c r="B2775" s="4" t="str">
        <x:v>Motor</x:v>
      </x:c>
      <x:c r="C2775" s="4" t="str">
        <x:v>East</x:v>
      </x:c>
      <x:c r="D2775" s="4" t="str">
        <x:v>Collision</x:v>
      </x:c>
      <x:c r="E2775" s="4" t="str">
        <x:v>Low</x:v>
      </x:c>
      <x:c r="F2775" s="10" t="n">
        <x:v>42726.12</x:v>
      </x:c>
      <x:c r="G2775" s="10" t="n">
        <x:v>13171.37</x:v>
      </x:c>
      <x:c r="H2775" s="11" t="n">
        <x:v>1</x:v>
      </x:c>
      <x:c r="I2775" s="11" t="str">
        <x:v>Rejected</x:v>
      </x:c>
      <x:c r="J2775" s="11" t="n">
        <x:v>4</x:v>
      </x:c>
      <x:c r="K2775" s="11"/>
      <x:c r="L2775" s="11" t="n">
        <x:v>0</x:v>
      </x:c>
      <x:c r="M2775" s="4" t="str">
        <x:v>2025-11</x:v>
      </x:c>
      <x:c r="N2775" s="4" t="n">
        <x:f>IF(AND(I2775="Settled",ISNUMBER(K2775)),1,0)</x:f>
        <x:v>0</x:v>
      </x:c>
      <x:c r="O2775" s="4" t="str">
        <x:f>IF(N2775=1,IF(K2775&gt;Summary!$B$5,1,0),"")</x:f>
      </x:c>
      <x:c r="P2775" s="12" t="n">
        <x:f>IF(AND(ISNUMBER(F2775),ISNUMBER(G2775),G2775&gt;0),F2775/G2775,"")</x:f>
        <x:v>3.243863015009069</x:v>
      </x:c>
      <x:c r="Q2775" s="14" t="d">
        <x:v>2025-11-04T00:00:00.000Z</x:v>
      </x:c>
      <x:c r="R2775" t="str">
        <x:v>P01568</x:v>
      </x:c>
      <x:c r="S2775" t="str">
        <x:v>I02774</x:v>
      </x:c>
      <x:c r="T2775" t="str">
        <x:v>R04</x:v>
      </x:c>
      <x:c r="U2775" t="n">
        <x:v>0</x:v>
      </x:c>
      <x:c r="V2775" t="n">
        <x:v>0</x:v>
      </x:c>
    </x:row>
    <x:row r="2776" ht="20" customHeight="1">
      <x:c r="A2776" s="4" t="str">
        <x:v>C02775</x:v>
      </x:c>
      <x:c r="B2776" s="4" t="str">
        <x:v>Motor</x:v>
      </x:c>
      <x:c r="C2776" s="4" t="str">
        <x:v>West</x:v>
      </x:c>
      <x:c r="D2776" s="4" t="str">
        <x:v>Collision</x:v>
      </x:c>
      <x:c r="E2776" s="4" t="str">
        <x:v>Medium</x:v>
      </x:c>
      <x:c r="F2776" s="10" t="n">
        <x:v>58626.99</x:v>
      </x:c>
      <x:c r="G2776" s="10" t="n">
        <x:v>20825.09</x:v>
      </x:c>
      <x:c r="H2776" s="11" t="n">
        <x:v>8</x:v>
      </x:c>
      <x:c r="I2776" s="11" t="str">
        <x:v>Pending</x:v>
      </x:c>
      <x:c r="J2776" s="11" t="n">
        <x:v>3</x:v>
      </x:c>
      <x:c r="K2776" s="11"/>
      <x:c r="L2776" s="11" t="n">
        <x:v>0</x:v>
      </x:c>
      <x:c r="M2776" s="4" t="str">
        <x:v>2025-12</x:v>
      </x:c>
      <x:c r="N2776" s="4" t="n">
        <x:f>IF(AND(I2776="Settled",ISNUMBER(K2776)),1,0)</x:f>
        <x:v>0</x:v>
      </x:c>
      <x:c r="O2776" s="4" t="str">
        <x:f>IF(N2776=1,IF(K2776&gt;Summary!$B$5,1,0),"")</x:f>
      </x:c>
      <x:c r="P2776" s="12" t="n">
        <x:f>IF(AND(ISNUMBER(F2776),ISNUMBER(G2776),G2776&gt;0),F2776/G2776,"")</x:f>
        <x:v>2.815209442072039</x:v>
      </x:c>
      <x:c r="Q2776" s="14" t="d">
        <x:v>2025-12-19T00:00:00.000Z</x:v>
      </x:c>
      <x:c r="R2776" t="str">
        <x:v>P01292</x:v>
      </x:c>
      <x:c r="S2776" t="str">
        <x:v>I02775</x:v>
      </x:c>
      <x:c r="T2776" t="str">
        <x:v>R03</x:v>
      </x:c>
      <x:c r="U2776" t="n">
        <x:v>0</x:v>
      </x:c>
      <x:c r="V2776" t="n">
        <x:v>0</x:v>
      </x:c>
    </x:row>
    <x:row r="2777" ht="20" customHeight="1">
      <x:c r="A2777" s="4" t="str">
        <x:v>C02776</x:v>
      </x:c>
      <x:c r="B2777" s="4" t="str">
        <x:v>Property</x:v>
      </x:c>
      <x:c r="C2777" s="4" t="str">
        <x:v>East</x:v>
      </x:c>
      <x:c r="D2777" s="4" t="str">
        <x:v>Flood</x:v>
      </x:c>
      <x:c r="E2777" s="4" t="str">
        <x:v>Unknown</x:v>
      </x:c>
      <x:c r="F2777" s="10" t="n">
        <x:v>34583.98</x:v>
      </x:c>
      <x:c r="G2777" s="10" t="n">
        <x:v>21907.23</x:v>
      </x:c>
      <x:c r="H2777" s="11" t="n">
        <x:v>8</x:v>
      </x:c>
      <x:c r="I2777" s="11" t="str">
        <x:v>Settled</x:v>
      </x:c>
      <x:c r="J2777" s="11" t="n">
        <x:v>2</x:v>
      </x:c>
      <x:c r="K2777" s="11" t="n">
        <x:v>12</x:v>
      </x:c>
      <x:c r="L2777" s="11" t="n">
        <x:v>0</x:v>
      </x:c>
      <x:c r="M2777" s="4" t="str">
        <x:v>2025-05</x:v>
      </x:c>
      <x:c r="N2777" s="4" t="n">
        <x:f>IF(AND(I2777="Settled",ISNUMBER(K2777)),1,0)</x:f>
        <x:v>1</x:v>
      </x:c>
      <x:c r="O2777" s="4" t="n">
        <x:f>IF(N2777=1,IF(K2777&gt;Summary!$B$5,1,0),"")</x:f>
        <x:v>0</x:v>
      </x:c>
      <x:c r="P2777" s="12" t="n">
        <x:f>IF(AND(ISNUMBER(F2777),ISNUMBER(G2777),G2777&gt;0),F2777/G2777,"")</x:f>
        <x:v>1.5786559962167743</x:v>
      </x:c>
      <x:c r="Q2777" s="14" t="d">
        <x:v>2025-05-10T00:00:00.000Z</x:v>
      </x:c>
      <x:c r="R2777" t="str">
        <x:v>P00540</x:v>
      </x:c>
      <x:c r="S2777" t="str">
        <x:v>I02776</x:v>
      </x:c>
      <x:c r="T2777" t="str">
        <x:v>R04</x:v>
      </x:c>
      <x:c r="U2777" t="n">
        <x:v>0</x:v>
      </x:c>
      <x:c r="V2777" t="n">
        <x:v>0</x:v>
      </x:c>
    </x:row>
    <x:row r="2778" ht="20" customHeight="1">
      <x:c r="A2778" s="4" t="str">
        <x:v>C02777</x:v>
      </x:c>
      <x:c r="B2778" s="4" t="str">
        <x:v>Motor</x:v>
      </x:c>
      <x:c r="C2778" s="4" t="str">
        <x:v>South</x:v>
      </x:c>
      <x:c r="D2778" s="4" t="str">
        <x:v>Theft</x:v>
      </x:c>
      <x:c r="E2778" s="4" t="str">
        <x:v>Medium</x:v>
      </x:c>
      <x:c r="F2778" s="10" t="n">
        <x:v>51907.69</x:v>
      </x:c>
      <x:c r="G2778" s="10" t="n">
        <x:v>10367.56</x:v>
      </x:c>
      <x:c r="H2778" s="11" t="n">
        <x:v>3</x:v>
      </x:c>
      <x:c r="I2778" s="11" t="str">
        <x:v>Settled</x:v>
      </x:c>
      <x:c r="J2778" s="11" t="n">
        <x:v>6</x:v>
      </x:c>
      <x:c r="K2778" s="11" t="n">
        <x:v>39</x:v>
      </x:c>
      <x:c r="L2778" s="11" t="n">
        <x:v>1</x:v>
      </x:c>
      <x:c r="M2778" s="4" t="str">
        <x:v>2025-04</x:v>
      </x:c>
      <x:c r="N2778" s="4" t="n">
        <x:f>IF(AND(I2778="Settled",ISNUMBER(K2778)),1,0)</x:f>
        <x:v>1</x:v>
      </x:c>
      <x:c r="O2778" s="4" t="n">
        <x:f>IF(N2778=1,IF(K2778&gt;Summary!$B$5,1,0),"")</x:f>
        <x:v>1</x:v>
      </x:c>
      <x:c r="P2778" s="12" t="n">
        <x:f>IF(AND(ISNUMBER(F2778),ISNUMBER(G2778),G2778&gt;0),F2778/G2778,"")</x:f>
        <x:v>5.006741219727689</x:v>
      </x:c>
      <x:c r="Q2778" s="14" t="d">
        <x:v>2025-04-07T00:00:00.000Z</x:v>
      </x:c>
      <x:c r="R2778" t="str">
        <x:v>P01482</x:v>
      </x:c>
      <x:c r="S2778" t="str">
        <x:v>I02777</x:v>
      </x:c>
      <x:c r="T2778" t="str">
        <x:v>R01</x:v>
      </x:c>
      <x:c r="U2778" t="n">
        <x:v>0</x:v>
      </x:c>
      <x:c r="V2778" t="n">
        <x:v>0</x:v>
      </x:c>
    </x:row>
    <x:row r="2779" ht="20" customHeight="1">
      <x:c r="A2779" s="4" t="str">
        <x:v>C02778</x:v>
      </x:c>
      <x:c r="B2779" s="4" t="str">
        <x:v>Motor</x:v>
      </x:c>
      <x:c r="C2779" s="4" t="str">
        <x:v>West</x:v>
      </x:c>
      <x:c r="D2779" s="4" t="str">
        <x:v>Collision</x:v>
      </x:c>
      <x:c r="E2779" s="4" t="str">
        <x:v>Medium</x:v>
      </x:c>
      <x:c r="F2779" s="10" t="n">
        <x:v>95323.62</x:v>
      </x:c>
      <x:c r="G2779" s="10" t="n">
        <x:v>12299.81</x:v>
      </x:c>
      <x:c r="H2779" s="11" t="n">
        <x:v>3</x:v>
      </x:c>
      <x:c r="I2779" s="11" t="str">
        <x:v>Settled</x:v>
      </x:c>
      <x:c r="J2779" s="11" t="n">
        <x:v>4</x:v>
      </x:c>
      <x:c r="K2779" s="11" t="n">
        <x:v>18</x:v>
      </x:c>
      <x:c r="L2779" s="11" t="n">
        <x:v>0</x:v>
      </x:c>
      <x:c r="M2779" s="4" t="str">
        <x:v>2025-04</x:v>
      </x:c>
      <x:c r="N2779" s="4" t="n">
        <x:f>IF(AND(I2779="Settled",ISNUMBER(K2779)),1,0)</x:f>
        <x:v>1</x:v>
      </x:c>
      <x:c r="O2779" s="4" t="n">
        <x:f>IF(N2779=1,IF(K2779&gt;Summary!$B$5,1,0),"")</x:f>
        <x:v>0</x:v>
      </x:c>
      <x:c r="P2779" s="12" t="n">
        <x:f>IF(AND(ISNUMBER(F2779),ISNUMBER(G2779),G2779&gt;0),F2779/G2779,"")</x:f>
        <x:v>7.750007520441373</x:v>
      </x:c>
      <x:c r="Q2779" s="14" t="d">
        <x:v>2025-04-24T00:00:00.000Z</x:v>
      </x:c>
      <x:c r="R2779" t="str">
        <x:v>P00773</x:v>
      </x:c>
      <x:c r="S2779" t="str">
        <x:v>I02778</x:v>
      </x:c>
      <x:c r="T2779" t="str">
        <x:v>R03</x:v>
      </x:c>
      <x:c r="U2779" t="n">
        <x:v>0</x:v>
      </x:c>
      <x:c r="V2779" t="n">
        <x:v>0</x:v>
      </x:c>
    </x:row>
    <x:row r="2780" ht="20" customHeight="1">
      <x:c r="A2780" s="4" t="str">
        <x:v>C02779</x:v>
      </x:c>
      <x:c r="B2780" s="4" t="str">
        <x:v>Motor</x:v>
      </x:c>
      <x:c r="C2780" s="4" t="str">
        <x:v>West</x:v>
      </x:c>
      <x:c r="D2780" s="4" t="str">
        <x:v>Collision</x:v>
      </x:c>
      <x:c r="E2780" s="4" t="str">
        <x:v>High</x:v>
      </x:c>
      <x:c r="F2780" s="10" t="n">
        <x:v>256742.94</x:v>
      </x:c>
      <x:c r="G2780" s="10" t="n">
        <x:v>23577.44</x:v>
      </x:c>
      <x:c r="H2780" s="11" t="n">
        <x:v>9</x:v>
      </x:c>
      <x:c r="I2780" s="11" t="str">
        <x:v>Settled</x:v>
      </x:c>
      <x:c r="J2780" s="11" t="n">
        <x:v>5</x:v>
      </x:c>
      <x:c r="K2780" s="11" t="n">
        <x:v>30</x:v>
      </x:c>
      <x:c r="L2780" s="11" t="n">
        <x:v>1</x:v>
      </x:c>
      <x:c r="M2780" s="4" t="str">
        <x:v>2025-07</x:v>
      </x:c>
      <x:c r="N2780" s="4" t="n">
        <x:f>IF(AND(I2780="Settled",ISNUMBER(K2780)),1,0)</x:f>
        <x:v>1</x:v>
      </x:c>
      <x:c r="O2780" s="4" t="n">
        <x:f>IF(N2780=1,IF(K2780&gt;Summary!$B$5,1,0),"")</x:f>
        <x:v>0</x:v>
      </x:c>
      <x:c r="P2780" s="12" t="n">
        <x:f>IF(AND(ISNUMBER(F2780),ISNUMBER(G2780),G2780&gt;0),F2780/G2780,"")</x:f>
        <x:v>10.889347613651017</x:v>
      </x:c>
      <x:c r="Q2780" s="14" t="d">
        <x:v>2025-07-28T00:00:00.000Z</x:v>
      </x:c>
      <x:c r="R2780" t="str">
        <x:v>P00952</x:v>
      </x:c>
      <x:c r="S2780" t="str">
        <x:v>I02779</x:v>
      </x:c>
      <x:c r="T2780" t="str">
        <x:v>R03</x:v>
      </x:c>
      <x:c r="U2780" t="n">
        <x:v>0</x:v>
      </x:c>
      <x:c r="V2780" t="n">
        <x:v>0</x:v>
      </x:c>
    </x:row>
    <x:row r="2781" ht="20" customHeight="1">
      <x:c r="A2781" s="4" t="str">
        <x:v>C02780</x:v>
      </x:c>
      <x:c r="B2781" s="4" t="str">
        <x:v>Motor</x:v>
      </x:c>
      <x:c r="C2781" s="4" t="str">
        <x:v>North</x:v>
      </x:c>
      <x:c r="D2781" s="4" t="str">
        <x:v>Collision</x:v>
      </x:c>
      <x:c r="E2781" s="4" t="str">
        <x:v>Medium</x:v>
      </x:c>
      <x:c r="F2781" s="10" t="n">
        <x:v>97336.42</x:v>
      </x:c>
      <x:c r="G2781" s="10" t="n">
        <x:v>17523.39</x:v>
      </x:c>
      <x:c r="H2781" s="11" t="n">
        <x:v>5</x:v>
      </x:c>
      <x:c r="I2781" s="11" t="str">
        <x:v>Settled</x:v>
      </x:c>
      <x:c r="J2781" s="11" t="n">
        <x:v>4</x:v>
      </x:c>
      <x:c r="K2781" s="11" t="n">
        <x:v>25</x:v>
      </x:c>
      <x:c r="L2781" s="11" t="n">
        <x:v>0</x:v>
      </x:c>
      <x:c r="M2781" s="4" t="str">
        <x:v>2025-04</x:v>
      </x:c>
      <x:c r="N2781" s="4" t="n">
        <x:f>IF(AND(I2781="Settled",ISNUMBER(K2781)),1,0)</x:f>
        <x:v>1</x:v>
      </x:c>
      <x:c r="O2781" s="4" t="n">
        <x:f>IF(N2781=1,IF(K2781&gt;Summary!$B$5,1,0),"")</x:f>
        <x:v>0</x:v>
      </x:c>
      <x:c r="P2781" s="12" t="n">
        <x:f>IF(AND(ISNUMBER(F2781),ISNUMBER(G2781),G2781&gt;0),F2781/G2781,"")</x:f>
        <x:v>5.554656947086152</x:v>
      </x:c>
      <x:c r="Q2781" s="14" t="d">
        <x:v>2025-04-03T00:00:00.000Z</x:v>
      </x:c>
      <x:c r="R2781" t="str">
        <x:v>P00161</x:v>
      </x:c>
      <x:c r="S2781" t="str">
        <x:v>I02780</x:v>
      </x:c>
      <x:c r="T2781" t="str">
        <x:v>R02</x:v>
      </x:c>
      <x:c r="U2781" t="n">
        <x:v>0</x:v>
      </x:c>
      <x:c r="V2781" t="n">
        <x:v>0</x:v>
      </x:c>
    </x:row>
    <x:row r="2782" ht="20" customHeight="1">
      <x:c r="A2782" s="4" t="str">
        <x:v>C02781</x:v>
      </x:c>
      <x:c r="B2782" s="4" t="str">
        <x:v>Motor</x:v>
      </x:c>
      <x:c r="C2782" s="4" t="str">
        <x:v>South</x:v>
      </x:c>
      <x:c r="D2782" s="4" t="str">
        <x:v>Collision</x:v>
      </x:c>
      <x:c r="E2782" s="4" t="str">
        <x:v>High</x:v>
      </x:c>
      <x:c r="F2782" s="10" t="n">
        <x:v>92338.08</x:v>
      </x:c>
      <x:c r="G2782" s="10" t="n">
        <x:v>8522.31</x:v>
      </x:c>
      <x:c r="H2782" s="11" t="n">
        <x:v>9</x:v>
      </x:c>
      <x:c r="I2782" s="11" t="str">
        <x:v>Settled</x:v>
      </x:c>
      <x:c r="J2782" s="11" t="n">
        <x:v>6</x:v>
      </x:c>
      <x:c r="K2782" s="11" t="n">
        <x:v>41</x:v>
      </x:c>
      <x:c r="L2782" s="11" t="n">
        <x:v>1</x:v>
      </x:c>
      <x:c r="M2782" s="4" t="str">
        <x:v>2025-05</x:v>
      </x:c>
      <x:c r="N2782" s="4" t="n">
        <x:f>IF(AND(I2782="Settled",ISNUMBER(K2782)),1,0)</x:f>
        <x:v>1</x:v>
      </x:c>
      <x:c r="O2782" s="4" t="n">
        <x:f>IF(N2782=1,IF(K2782&gt;Summary!$B$5,1,0),"")</x:f>
        <x:v>1</x:v>
      </x:c>
      <x:c r="P2782" s="12" t="n">
        <x:f>IF(AND(ISNUMBER(F2782),ISNUMBER(G2782),G2782&gt;0),F2782/G2782,"")</x:f>
        <x:v>10.834865194999947</x:v>
      </x:c>
      <x:c r="Q2782" s="14" t="d">
        <x:v>2025-05-23T00:00:00.000Z</x:v>
      </x:c>
      <x:c r="R2782" t="str">
        <x:v>P00341</x:v>
      </x:c>
      <x:c r="S2782" t="str">
        <x:v>I02781</x:v>
      </x:c>
      <x:c r="T2782" t="str">
        <x:v>R01</x:v>
      </x:c>
      <x:c r="U2782" t="n">
        <x:v>0</x:v>
      </x:c>
      <x:c r="V2782" t="n">
        <x:v>0</x:v>
      </x:c>
    </x:row>
    <x:row r="2783" ht="20" customHeight="1">
      <x:c r="A2783" s="4" t="str">
        <x:v>C02782</x:v>
      </x:c>
      <x:c r="B2783" s="4" t="str">
        <x:v>Motor</x:v>
      </x:c>
      <x:c r="C2783" s="4" t="str">
        <x:v>North</x:v>
      </x:c>
      <x:c r="D2783" s="4" t="str">
        <x:v>Theft</x:v>
      </x:c>
      <x:c r="E2783" s="4" t="str">
        <x:v>Medium</x:v>
      </x:c>
      <x:c r="F2783" s="10" t="n">
        <x:v>35877.27</x:v>
      </x:c>
      <x:c r="G2783" s="10" t="n">
        <x:v>6490.35</x:v>
      </x:c>
      <x:c r="H2783" s="11" t="n">
        <x:v>4</x:v>
      </x:c>
      <x:c r="I2783" s="11" t="str">
        <x:v>Pending</x:v>
      </x:c>
      <x:c r="J2783" s="11" t="n">
        <x:v>6</x:v>
      </x:c>
      <x:c r="K2783" s="11"/>
      <x:c r="L2783" s="11" t="n">
        <x:v>1</x:v>
      </x:c>
      <x:c r="M2783" s="4" t="str">
        <x:v>2025-03</x:v>
      </x:c>
      <x:c r="N2783" s="4" t="n">
        <x:f>IF(AND(I2783="Settled",ISNUMBER(K2783)),1,0)</x:f>
        <x:v>0</x:v>
      </x:c>
      <x:c r="O2783" s="4" t="str">
        <x:f>IF(N2783=1,IF(K2783&gt;Summary!$B$5,1,0),"")</x:f>
      </x:c>
      <x:c r="P2783" s="12" t="n">
        <x:f>IF(AND(ISNUMBER(F2783),ISNUMBER(G2783),G2783&gt;0),F2783/G2783,"")</x:f>
        <x:v>5.527786637084286</x:v>
      </x:c>
      <x:c r="Q2783" s="14" t="d">
        <x:v>2025-03-05T00:00:00.000Z</x:v>
      </x:c>
      <x:c r="R2783" t="str">
        <x:v>P00836</x:v>
      </x:c>
      <x:c r="S2783" t="str">
        <x:v>I02782</x:v>
      </x:c>
      <x:c r="T2783" t="str">
        <x:v>R02</x:v>
      </x:c>
      <x:c r="U2783" t="n">
        <x:v>0</x:v>
      </x:c>
      <x:c r="V2783" t="n">
        <x:v>0</x:v>
      </x:c>
    </x:row>
    <x:row r="2784" ht="20" customHeight="1">
      <x:c r="A2784" s="4" t="str">
        <x:v>C02783</x:v>
      </x:c>
      <x:c r="B2784" s="4" t="str">
        <x:v>Property</x:v>
      </x:c>
      <x:c r="C2784" s="4" t="str">
        <x:v>Central</x:v>
      </x:c>
      <x:c r="D2784" s="4" t="str">
        <x:v>Flood</x:v>
      </x:c>
      <x:c r="E2784" s="4" t="str">
        <x:v>Low</x:v>
      </x:c>
      <x:c r="F2784" s="10" t="n">
        <x:v>50128.17</x:v>
      </x:c>
      <x:c r="G2784" s="10" t="n">
        <x:v>16887.46</x:v>
      </x:c>
      <x:c r="H2784" s="11" t="n">
        <x:v>6</x:v>
      </x:c>
      <x:c r="I2784" s="11" t="str">
        <x:v>Settled</x:v>
      </x:c>
      <x:c r="J2784" s="11" t="n">
        <x:v>2</x:v>
      </x:c>
      <x:c r="K2784" s="11"/>
      <x:c r="L2784" s="11" t="n">
        <x:v>0</x:v>
      </x:c>
      <x:c r="M2784" s="4" t="str">
        <x:v>2025-05</x:v>
      </x:c>
      <x:c r="N2784" s="4" t="n">
        <x:f>IF(AND(I2784="Settled",ISNUMBER(K2784)),1,0)</x:f>
        <x:v>0</x:v>
      </x:c>
      <x:c r="O2784" s="4" t="str">
        <x:f>IF(N2784=1,IF(K2784&gt;Summary!$B$5,1,0),"")</x:f>
      </x:c>
      <x:c r="P2784" s="12" t="n">
        <x:f>IF(AND(ISNUMBER(F2784),ISNUMBER(G2784),G2784&gt;0),F2784/G2784,"")</x:f>
        <x:v>2.968366468373574</x:v>
      </x:c>
      <x:c r="Q2784" s="14" t="d">
        <x:v>2025-05-21T00:00:00.000Z</x:v>
      </x:c>
      <x:c r="R2784" t="str">
        <x:v>P00434</x:v>
      </x:c>
      <x:c r="S2784" t="str">
        <x:v>I02783</x:v>
      </x:c>
      <x:c r="T2784" t="str">
        <x:v>R05</x:v>
      </x:c>
      <x:c r="U2784" t="n">
        <x:v>0</x:v>
      </x:c>
      <x:c r="V2784" t="n">
        <x:v>0</x:v>
      </x:c>
    </x:row>
    <x:row r="2785" ht="20" customHeight="1">
      <x:c r="A2785" s="4" t="str">
        <x:v>C02784</x:v>
      </x:c>
      <x:c r="B2785" s="4" t="str">
        <x:v>Motor</x:v>
      </x:c>
      <x:c r="C2785" s="4" t="str">
        <x:v>West</x:v>
      </x:c>
      <x:c r="D2785" s="4" t="str">
        <x:v>Glass Damage</x:v>
      </x:c>
      <x:c r="E2785" s="4" t="str">
        <x:v>High</x:v>
      </x:c>
      <x:c r="F2785" s="10" t="n">
        <x:v>26502.66</x:v>
      </x:c>
      <x:c r="G2785" s="10" t="n">
        <x:v>5063.62</x:v>
      </x:c>
      <x:c r="H2785" s="11" t="n">
        <x:v>9</x:v>
      </x:c>
      <x:c r="I2785" s="11" t="str">
        <x:v>Settled</x:v>
      </x:c>
      <x:c r="J2785" s="11" t="n">
        <x:v>4</x:v>
      </x:c>
      <x:c r="K2785" s="11" t="n">
        <x:v>48</x:v>
      </x:c>
      <x:c r="L2785" s="11" t="n">
        <x:v>1</x:v>
      </x:c>
      <x:c r="M2785" s="4" t="str">
        <x:v>2025-12</x:v>
      </x:c>
      <x:c r="N2785" s="4" t="n">
        <x:f>IF(AND(I2785="Settled",ISNUMBER(K2785)),1,0)</x:f>
        <x:v>1</x:v>
      </x:c>
      <x:c r="O2785" s="4" t="n">
        <x:f>IF(N2785=1,IF(K2785&gt;Summary!$B$5,1,0),"")</x:f>
        <x:v>1</x:v>
      </x:c>
      <x:c r="P2785" s="12" t="n">
        <x:f>IF(AND(ISNUMBER(F2785),ISNUMBER(G2785),G2785&gt;0),F2785/G2785,"")</x:f>
        <x:v>5.233935405895387</x:v>
      </x:c>
      <x:c r="Q2785" s="14" t="d">
        <x:v>2025-12-12T00:00:00.000Z</x:v>
      </x:c>
      <x:c r="R2785" t="str">
        <x:v>P00960</x:v>
      </x:c>
      <x:c r="S2785" t="str">
        <x:v>I02784</x:v>
      </x:c>
      <x:c r="T2785" t="str">
        <x:v>R03</x:v>
      </x:c>
      <x:c r="U2785" t="n">
        <x:v>0</x:v>
      </x:c>
      <x:c r="V2785" t="n">
        <x:v>0</x:v>
      </x:c>
    </x:row>
    <x:row r="2786" ht="20" customHeight="1">
      <x:c r="A2786" s="4" t="str">
        <x:v>C02785</x:v>
      </x:c>
      <x:c r="B2786" s="4" t="str">
        <x:v>Motor</x:v>
      </x:c>
      <x:c r="C2786" s="4" t="str">
        <x:v>East</x:v>
      </x:c>
      <x:c r="D2786" s="4" t="str">
        <x:v>Glass Damage</x:v>
      </x:c>
      <x:c r="E2786" s="4" t="str">
        <x:v>Medium</x:v>
      </x:c>
      <x:c r="F2786" s="10" t="n">
        <x:v>27207.24</x:v>
      </x:c>
      <x:c r="G2786" s="10" t="n">
        <x:v>12229.13</x:v>
      </x:c>
      <x:c r="H2786" s="11" t="n">
        <x:v>5</x:v>
      </x:c>
      <x:c r="I2786" s="11" t="str">
        <x:v>Settled</x:v>
      </x:c>
      <x:c r="J2786" s="11" t="n">
        <x:v>3</x:v>
      </x:c>
      <x:c r="K2786" s="11" t="n">
        <x:v>15</x:v>
      </x:c>
      <x:c r="L2786" s="11" t="n">
        <x:v>0</x:v>
      </x:c>
      <x:c r="M2786" s="4" t="str">
        <x:v>2025-06</x:v>
      </x:c>
      <x:c r="N2786" s="4" t="n">
        <x:f>IF(AND(I2786="Settled",ISNUMBER(K2786)),1,0)</x:f>
        <x:v>1</x:v>
      </x:c>
      <x:c r="O2786" s="4" t="n">
        <x:f>IF(N2786=1,IF(K2786&gt;Summary!$B$5,1,0),"")</x:f>
        <x:v>0</x:v>
      </x:c>
      <x:c r="P2786" s="12" t="n">
        <x:f>IF(AND(ISNUMBER(F2786),ISNUMBER(G2786),G2786&gt;0),F2786/G2786,"")</x:f>
        <x:v>2.2247894985170658</x:v>
      </x:c>
      <x:c r="Q2786" s="14" t="d">
        <x:v>2025-06-04T00:00:00.000Z</x:v>
      </x:c>
      <x:c r="R2786" t="str">
        <x:v>P00128</x:v>
      </x:c>
      <x:c r="S2786" t="str">
        <x:v>I02785</x:v>
      </x:c>
      <x:c r="T2786" t="str">
        <x:v>R04</x:v>
      </x:c>
      <x:c r="U2786" t="n">
        <x:v>0</x:v>
      </x:c>
      <x:c r="V2786" t="n">
        <x:v>0</x:v>
      </x:c>
    </x:row>
    <x:row r="2787" ht="20" customHeight="1">
      <x:c r="A2787" s="4" t="str">
        <x:v>C02786</x:v>
      </x:c>
      <x:c r="B2787" s="4" t="str">
        <x:v>Property</x:v>
      </x:c>
      <x:c r="C2787" s="4" t="str">
        <x:v>East</x:v>
      </x:c>
      <x:c r="D2787" s="4" t="str">
        <x:v>Fire</x:v>
      </x:c>
      <x:c r="E2787" s="4" t="str">
        <x:v>Medium</x:v>
      </x:c>
      <x:c r="F2787" s="10" t="n">
        <x:v>208574.55</x:v>
      </x:c>
      <x:c r="G2787" s="10" t="n">
        <x:v>8199.1</x:v>
      </x:c>
      <x:c r="H2787" s="11" t="n">
        <x:v>6</x:v>
      </x:c>
      <x:c r="I2787" s="11" t="str">
        <x:v>Settled</x:v>
      </x:c>
      <x:c r="J2787" s="11" t="n">
        <x:v>4</x:v>
      </x:c>
      <x:c r="K2787" s="11" t="n">
        <x:v>19</x:v>
      </x:c>
      <x:c r="L2787" s="11" t="n">
        <x:v>0</x:v>
      </x:c>
      <x:c r="M2787" s="4" t="str">
        <x:v>2025-10</x:v>
      </x:c>
      <x:c r="N2787" s="4" t="n">
        <x:f>IF(AND(I2787="Settled",ISNUMBER(K2787)),1,0)</x:f>
        <x:v>1</x:v>
      </x:c>
      <x:c r="O2787" s="4" t="n">
        <x:f>IF(N2787=1,IF(K2787&gt;Summary!$B$5,1,0),"")</x:f>
        <x:v>0</x:v>
      </x:c>
      <x:c r="P2787" s="12" t="n">
        <x:f>IF(AND(ISNUMBER(F2787),ISNUMBER(G2787),G2787&gt;0),F2787/G2787,"")</x:f>
        <x:v>25.43871278554963</x:v>
      </x:c>
      <x:c r="Q2787" s="14" t="d">
        <x:v>2025-10-05T00:00:00.000Z</x:v>
      </x:c>
      <x:c r="R2787" t="str">
        <x:v>P00402</x:v>
      </x:c>
      <x:c r="S2787" t="str">
        <x:v>I02786</x:v>
      </x:c>
      <x:c r="T2787" t="str">
        <x:v>R04</x:v>
      </x:c>
      <x:c r="U2787" t="n">
        <x:v>0</x:v>
      </x:c>
      <x:c r="V2787" t="n">
        <x:v>0</x:v>
      </x:c>
    </x:row>
    <x:row r="2788" ht="20" customHeight="1">
      <x:c r="A2788" s="4" t="str">
        <x:v>C02787</x:v>
      </x:c>
      <x:c r="B2788" s="4" t="str">
        <x:v>Motor</x:v>
      </x:c>
      <x:c r="C2788" s="4" t="str">
        <x:v>East</x:v>
      </x:c>
      <x:c r="D2788" s="4" t="str">
        <x:v>Collision</x:v>
      </x:c>
      <x:c r="E2788" s="4" t="str">
        <x:v>Low</x:v>
      </x:c>
      <x:c r="F2788" s="10" t="n">
        <x:v>19897.49</x:v>
      </x:c>
      <x:c r="G2788" s="10" t="n">
        <x:v>8532.08</x:v>
      </x:c>
      <x:c r="H2788" s="11" t="n">
        <x:v>3</x:v>
      </x:c>
      <x:c r="I2788" s="11" t="str">
        <x:v>Settled</x:v>
      </x:c>
      <x:c r="J2788" s="11" t="n">
        <x:v>4</x:v>
      </x:c>
      <x:c r="K2788" s="11" t="n">
        <x:v>19</x:v>
      </x:c>
      <x:c r="L2788" s="11" t="n">
        <x:v>0</x:v>
      </x:c>
      <x:c r="M2788" s="4" t="str">
        <x:v>2025-06</x:v>
      </x:c>
      <x:c r="N2788" s="4" t="n">
        <x:f>IF(AND(I2788="Settled",ISNUMBER(K2788)),1,0)</x:f>
        <x:v>1</x:v>
      </x:c>
      <x:c r="O2788" s="4" t="n">
        <x:f>IF(N2788=1,IF(K2788&gt;Summary!$B$5,1,0),"")</x:f>
        <x:v>0</x:v>
      </x:c>
      <x:c r="P2788" s="12" t="n">
        <x:f>IF(AND(ISNUMBER(F2788),ISNUMBER(G2788),G2788&gt;0),F2788/G2788,"")</x:f>
        <x:v>2.332079633571181</x:v>
      </x:c>
      <x:c r="Q2788" s="14" t="d">
        <x:v>2025-06-07T00:00:00.000Z</x:v>
      </x:c>
      <x:c r="R2788" t="str">
        <x:v>P01065</x:v>
      </x:c>
      <x:c r="S2788" t="str">
        <x:v>I02787</x:v>
      </x:c>
      <x:c r="T2788" t="str">
        <x:v>R04</x:v>
      </x:c>
      <x:c r="U2788" t="n">
        <x:v>0</x:v>
      </x:c>
      <x:c r="V2788" t="n">
        <x:v>0</x:v>
      </x:c>
    </x:row>
    <x:row r="2789" ht="20" customHeight="1">
      <x:c r="A2789" s="4" t="str">
        <x:v>C02788</x:v>
      </x:c>
      <x:c r="B2789" s="4" t="str">
        <x:v>Motor</x:v>
      </x:c>
      <x:c r="C2789" s="4" t="str">
        <x:v>South</x:v>
      </x:c>
      <x:c r="D2789" s="4" t="str">
        <x:v>Collision</x:v>
      </x:c>
      <x:c r="E2789" s="4" t="str">
        <x:v>Medium</x:v>
      </x:c>
      <x:c r="F2789" s="10" t="n">
        <x:v>47901.14</x:v>
      </x:c>
      <x:c r="G2789" s="10" t="n">
        <x:v>14531.26</x:v>
      </x:c>
      <x:c r="H2789" s="11" t="n">
        <x:v>9</x:v>
      </x:c>
      <x:c r="I2789" s="11" t="str">
        <x:v>Settled</x:v>
      </x:c>
      <x:c r="J2789" s="11" t="n">
        <x:v>2</x:v>
      </x:c>
      <x:c r="K2789" s="11" t="n">
        <x:v>13</x:v>
      </x:c>
      <x:c r="L2789" s="11" t="n">
        <x:v>0</x:v>
      </x:c>
      <x:c r="M2789" s="4" t="str">
        <x:v>2025-06</x:v>
      </x:c>
      <x:c r="N2789" s="4" t="n">
        <x:f>IF(AND(I2789="Settled",ISNUMBER(K2789)),1,0)</x:f>
        <x:v>1</x:v>
      </x:c>
      <x:c r="O2789" s="4" t="n">
        <x:f>IF(N2789=1,IF(K2789&gt;Summary!$B$5,1,0),"")</x:f>
        <x:v>0</x:v>
      </x:c>
      <x:c r="P2789" s="12" t="n">
        <x:f>IF(AND(ISNUMBER(F2789),ISNUMBER(G2789),G2789&gt;0),F2789/G2789,"")</x:f>
        <x:v>3.296420269130137</x:v>
      </x:c>
      <x:c r="Q2789" s="14" t="d">
        <x:v>2025-06-08T00:00:00.000Z</x:v>
      </x:c>
      <x:c r="R2789" t="str">
        <x:v>P00980</x:v>
      </x:c>
      <x:c r="S2789" t="str">
        <x:v>I02788</x:v>
      </x:c>
      <x:c r="T2789" t="str">
        <x:v>R01</x:v>
      </x:c>
      <x:c r="U2789" t="n">
        <x:v>0</x:v>
      </x:c>
      <x:c r="V2789" t="n">
        <x:v>0</x:v>
      </x:c>
    </x:row>
    <x:row r="2790" ht="20" customHeight="1">
      <x:c r="A2790" s="4" t="str">
        <x:v>C02789</x:v>
      </x:c>
      <x:c r="B2790" s="4" t="str">
        <x:v>Property</x:v>
      </x:c>
      <x:c r="C2790" s="4" t="str">
        <x:v>North</x:v>
      </x:c>
      <x:c r="D2790" s="4" t="str">
        <x:v>Water Damage</x:v>
      </x:c>
      <x:c r="E2790" s="4" t="str">
        <x:v>High</x:v>
      </x:c>
      <x:c r="F2790" s="10" t="n">
        <x:v>157218.95</x:v>
      </x:c>
      <x:c r="G2790" s="10" t="n">
        <x:v>8261.64</x:v>
      </x:c>
      <x:c r="H2790" s="11" t="n">
        <x:v>2</x:v>
      </x:c>
      <x:c r="I2790" s="11" t="str">
        <x:v>Settled</x:v>
      </x:c>
      <x:c r="J2790" s="11" t="n">
        <x:v>6</x:v>
      </x:c>
      <x:c r="K2790" s="11" t="n">
        <x:v>44</x:v>
      </x:c>
      <x:c r="L2790" s="11" t="n">
        <x:v>1</x:v>
      </x:c>
      <x:c r="M2790" s="4" t="str">
        <x:v>2025-08</x:v>
      </x:c>
      <x:c r="N2790" s="4" t="n">
        <x:f>IF(AND(I2790="Settled",ISNUMBER(K2790)),1,0)</x:f>
        <x:v>1</x:v>
      </x:c>
      <x:c r="O2790" s="4" t="n">
        <x:f>IF(N2790=1,IF(K2790&gt;Summary!$B$5,1,0),"")</x:f>
        <x:v>1</x:v>
      </x:c>
      <x:c r="P2790" s="12" t="n">
        <x:f>IF(AND(ISNUMBER(F2790),ISNUMBER(G2790),G2790&gt;0),F2790/G2790,"")</x:f>
        <x:v>19.029992834352505</x:v>
      </x:c>
      <x:c r="Q2790" s="14" t="d">
        <x:v>2025-08-29T00:00:00.000Z</x:v>
      </x:c>
      <x:c r="R2790" t="str">
        <x:v>P01574</x:v>
      </x:c>
      <x:c r="S2790" t="str">
        <x:v>I02789</x:v>
      </x:c>
      <x:c r="T2790" t="str">
        <x:v>R02</x:v>
      </x:c>
      <x:c r="U2790" t="n">
        <x:v>0</x:v>
      </x:c>
      <x:c r="V2790" t="n">
        <x:v>0</x:v>
      </x:c>
    </x:row>
    <x:row r="2791" ht="20" customHeight="1">
      <x:c r="A2791" s="4" t="str">
        <x:v>C02790</x:v>
      </x:c>
      <x:c r="B2791" s="4" t="str">
        <x:v>Property</x:v>
      </x:c>
      <x:c r="C2791" s="4" t="str">
        <x:v>West</x:v>
      </x:c>
      <x:c r="D2791" s="4" t="str">
        <x:v>Fire</x:v>
      </x:c>
      <x:c r="E2791" s="4" t="str">
        <x:v>Low</x:v>
      </x:c>
      <x:c r="F2791" s="10" t="n">
        <x:v>111302.92</x:v>
      </x:c>
      <x:c r="G2791" s="10" t="n">
        <x:v>9411.11</x:v>
      </x:c>
      <x:c r="H2791" s="11" t="n">
        <x:v>1</x:v>
      </x:c>
      <x:c r="I2791" s="11" t="str">
        <x:v>Settled</x:v>
      </x:c>
      <x:c r="J2791" s="11" t="n">
        <x:v>5</x:v>
      </x:c>
      <x:c r="K2791" s="11" t="n">
        <x:v>13</x:v>
      </x:c>
      <x:c r="L2791" s="11" t="n">
        <x:v>1</x:v>
      </x:c>
      <x:c r="M2791" s="4" t="str">
        <x:v>2025-02</x:v>
      </x:c>
      <x:c r="N2791" s="4" t="n">
        <x:f>IF(AND(I2791="Settled",ISNUMBER(K2791)),1,0)</x:f>
        <x:v>1</x:v>
      </x:c>
      <x:c r="O2791" s="4" t="n">
        <x:f>IF(N2791=1,IF(K2791&gt;Summary!$B$5,1,0),"")</x:f>
        <x:v>0</x:v>
      </x:c>
      <x:c r="P2791" s="12" t="n">
        <x:f>IF(AND(ISNUMBER(F2791),ISNUMBER(G2791),G2791&gt;0),F2791/G2791,"")</x:f>
        <x:v>11.826757948849815</x:v>
      </x:c>
      <x:c r="Q2791" s="14" t="d">
        <x:v>2025-02-10T00:00:00.000Z</x:v>
      </x:c>
      <x:c r="R2791" t="str">
        <x:v>P01440</x:v>
      </x:c>
      <x:c r="S2791" t="str">
        <x:v>I02790</x:v>
      </x:c>
      <x:c r="T2791" t="str">
        <x:v>R03</x:v>
      </x:c>
      <x:c r="U2791" t="n">
        <x:v>0</x:v>
      </x:c>
      <x:c r="V2791" t="n">
        <x:v>0</x:v>
      </x:c>
    </x:row>
    <x:row r="2792" ht="20" customHeight="1">
      <x:c r="A2792" s="4" t="str">
        <x:v>C02791</x:v>
      </x:c>
      <x:c r="B2792" s="4" t="str">
        <x:v>Motor</x:v>
      </x:c>
      <x:c r="C2792" s="4" t="str">
        <x:v>West</x:v>
      </x:c>
      <x:c r="D2792" s="4" t="str">
        <x:v>Glass Damage</x:v>
      </x:c>
      <x:c r="E2792" s="4" t="str">
        <x:v>Low</x:v>
      </x:c>
      <x:c r="F2792" s="10" t="n">
        <x:v>3308.94</x:v>
      </x:c>
      <x:c r="G2792" s="10" t="n">
        <x:v>10641.77</x:v>
      </x:c>
      <x:c r="H2792" s="11" t="n">
        <x:v>9</x:v>
      </x:c>
      <x:c r="I2792" s="11" t="str">
        <x:v>Settled</x:v>
      </x:c>
      <x:c r="J2792" s="11" t="n">
        <x:v>4</x:v>
      </x:c>
      <x:c r="K2792" s="11" t="n">
        <x:v>15</x:v>
      </x:c>
      <x:c r="L2792" s="11" t="n">
        <x:v>0</x:v>
      </x:c>
      <x:c r="M2792" s="4" t="str">
        <x:v>2025-05</x:v>
      </x:c>
      <x:c r="N2792" s="4" t="n">
        <x:f>IF(AND(I2792="Settled",ISNUMBER(K2792)),1,0)</x:f>
        <x:v>1</x:v>
      </x:c>
      <x:c r="O2792" s="4" t="n">
        <x:f>IF(N2792=1,IF(K2792&gt;Summary!$B$5,1,0),"")</x:f>
        <x:v>0</x:v>
      </x:c>
      <x:c r="P2792" s="12" t="n">
        <x:f>IF(AND(ISNUMBER(F2792),ISNUMBER(G2792),G2792&gt;0),F2792/G2792,"")</x:f>
        <x:v>0.3109388757697263</x:v>
      </x:c>
      <x:c r="Q2792" s="14" t="d">
        <x:v>2025-05-10T00:00:00.000Z</x:v>
      </x:c>
      <x:c r="R2792" t="str">
        <x:v>P01297</x:v>
      </x:c>
      <x:c r="S2792" t="str">
        <x:v>I02791</x:v>
      </x:c>
      <x:c r="T2792" t="str">
        <x:v>R03</x:v>
      </x:c>
      <x:c r="U2792" t="n">
        <x:v>0</x:v>
      </x:c>
      <x:c r="V2792" t="n">
        <x:v>0</x:v>
      </x:c>
    </x:row>
    <x:row r="2793" ht="20" customHeight="1">
      <x:c r="A2793" s="4" t="str">
        <x:v>C02792</x:v>
      </x:c>
      <x:c r="B2793" s="4" t="str">
        <x:v>Motor</x:v>
      </x:c>
      <x:c r="C2793" s="4" t="str">
        <x:v>South</x:v>
      </x:c>
      <x:c r="D2793" s="4" t="str">
        <x:v>Theft</x:v>
      </x:c>
      <x:c r="E2793" s="4" t="str">
        <x:v>Low</x:v>
      </x:c>
      <x:c r="F2793" s="10" t="n">
        <x:v>17632.28</x:v>
      </x:c>
      <x:c r="G2793" s="10" t="n">
        <x:v>11648.89</x:v>
      </x:c>
      <x:c r="H2793" s="11" t="n">
        <x:v>2</x:v>
      </x:c>
      <x:c r="I2793" s="11" t="str">
        <x:v>Rejected</x:v>
      </x:c>
      <x:c r="J2793" s="11" t="n">
        <x:v>6</x:v>
      </x:c>
      <x:c r="K2793" s="11"/>
      <x:c r="L2793" s="11" t="n">
        <x:v>1</x:v>
      </x:c>
      <x:c r="M2793" s="4" t="str">
        <x:v>2025-02</x:v>
      </x:c>
      <x:c r="N2793" s="4" t="n">
        <x:f>IF(AND(I2793="Settled",ISNUMBER(K2793)),1,0)</x:f>
        <x:v>0</x:v>
      </x:c>
      <x:c r="O2793" s="4" t="str">
        <x:f>IF(N2793=1,IF(K2793&gt;Summary!$B$5,1,0),"")</x:f>
      </x:c>
      <x:c r="P2793" s="12" t="n">
        <x:f>IF(AND(ISNUMBER(F2793),ISNUMBER(G2793),G2793&gt;0),F2793/G2793,"")</x:f>
        <x:v>1.513644647687462</x:v>
      </x:c>
      <x:c r="Q2793" s="14" t="d">
        <x:v>2025-02-20T00:00:00.000Z</x:v>
      </x:c>
      <x:c r="R2793" t="str">
        <x:v>P00002</x:v>
      </x:c>
      <x:c r="S2793" t="str">
        <x:v>I02792</x:v>
      </x:c>
      <x:c r="T2793" t="str">
        <x:v>R01</x:v>
      </x:c>
      <x:c r="U2793" t="n">
        <x:v>0</x:v>
      </x:c>
      <x:c r="V2793" t="n">
        <x:v>0</x:v>
      </x:c>
    </x:row>
    <x:row r="2794" ht="20" customHeight="1">
      <x:c r="A2794" s="4" t="str">
        <x:v>C02793</x:v>
      </x:c>
      <x:c r="B2794" s="4" t="str">
        <x:v>Motor</x:v>
      </x:c>
      <x:c r="C2794" s="4" t="str">
        <x:v>North</x:v>
      </x:c>
      <x:c r="D2794" s="4" t="str">
        <x:v>Collision</x:v>
      </x:c>
      <x:c r="E2794" s="4" t="str">
        <x:v>Medium</x:v>
      </x:c>
      <x:c r="F2794" s="10" t="n">
        <x:v>97760.85</x:v>
      </x:c>
      <x:c r="G2794" s="10" t="n">
        <x:v>4864.82</x:v>
      </x:c>
      <x:c r="H2794" s="11" t="n">
        <x:v>8</x:v>
      </x:c>
      <x:c r="I2794" s="11" t="str">
        <x:v>Settled</x:v>
      </x:c>
      <x:c r="J2794" s="11" t="n">
        <x:v>2</x:v>
      </x:c>
      <x:c r="K2794" s="11" t="n">
        <x:v>14</x:v>
      </x:c>
      <x:c r="L2794" s="11" t="n">
        <x:v>0</x:v>
      </x:c>
      <x:c r="M2794" s="4" t="str">
        <x:v>2025-03</x:v>
      </x:c>
      <x:c r="N2794" s="4" t="n">
        <x:f>IF(AND(I2794="Settled",ISNUMBER(K2794)),1,0)</x:f>
        <x:v>1</x:v>
      </x:c>
      <x:c r="O2794" s="4" t="n">
        <x:f>IF(N2794=1,IF(K2794&gt;Summary!$B$5,1,0),"")</x:f>
        <x:v>0</x:v>
      </x:c>
      <x:c r="P2794" s="12" t="n">
        <x:f>IF(AND(ISNUMBER(F2794),ISNUMBER(G2794),G2794&gt;0),F2794/G2794,"")</x:f>
        <x:v>20.095471158234016</x:v>
      </x:c>
      <x:c r="Q2794" s="14" t="d">
        <x:v>2025-03-14T00:00:00.000Z</x:v>
      </x:c>
      <x:c r="R2794" t="str">
        <x:v>P00964</x:v>
      </x:c>
      <x:c r="S2794" t="str">
        <x:v>I02793</x:v>
      </x:c>
      <x:c r="T2794" t="str">
        <x:v>R02</x:v>
      </x:c>
      <x:c r="U2794" t="n">
        <x:v>0</x:v>
      </x:c>
      <x:c r="V2794" t="n">
        <x:v>0</x:v>
      </x:c>
    </x:row>
    <x:row r="2795" ht="20" customHeight="1">
      <x:c r="A2795" s="4" t="str">
        <x:v>C02794</x:v>
      </x:c>
      <x:c r="B2795" s="4" t="str">
        <x:v>Property</x:v>
      </x:c>
      <x:c r="C2795" s="4" t="str">
        <x:v>West</x:v>
      </x:c>
      <x:c r="D2795" s="4" t="str">
        <x:v>Water Damage</x:v>
      </x:c>
      <x:c r="E2795" s="4" t="str">
        <x:v>High</x:v>
      </x:c>
      <x:c r="F2795" s="10"/>
      <x:c r="G2795" s="10" t="n">
        <x:v>8413.55</x:v>
      </x:c>
      <x:c r="H2795" s="11" t="n">
        <x:v>8</x:v>
      </x:c>
      <x:c r="I2795" s="11" t="str">
        <x:v>Settled</x:v>
      </x:c>
      <x:c r="J2795" s="11" t="n">
        <x:v>5</x:v>
      </x:c>
      <x:c r="K2795" s="11" t="n">
        <x:v>33</x:v>
      </x:c>
      <x:c r="L2795" s="11" t="n">
        <x:v>1</x:v>
      </x:c>
      <x:c r="M2795" s="4" t="str">
        <x:v>2025-09</x:v>
      </x:c>
      <x:c r="N2795" s="4" t="n">
        <x:f>IF(AND(I2795="Settled",ISNUMBER(K2795)),1,0)</x:f>
        <x:v>1</x:v>
      </x:c>
      <x:c r="O2795" s="4" t="n">
        <x:f>IF(N2795=1,IF(K2795&gt;Summary!$B$5,1,0),"")</x:f>
        <x:v>1</x:v>
      </x:c>
      <x:c r="P2795" s="12" t="str">
        <x:f>IF(AND(ISNUMBER(F2795),ISNUMBER(G2795),G2795&gt;0),F2795/G2795,"")</x:f>
      </x:c>
      <x:c r="Q2795" s="14" t="d">
        <x:v>2025-09-17T00:00:00.000Z</x:v>
      </x:c>
      <x:c r="R2795" t="str">
        <x:v>P00367</x:v>
      </x:c>
      <x:c r="S2795" t="str">
        <x:v>I02794</x:v>
      </x:c>
      <x:c r="T2795" t="str">
        <x:v>R03</x:v>
      </x:c>
      <x:c r="U2795" t="n">
        <x:v>0</x:v>
      </x:c>
      <x:c r="V2795" t="n">
        <x:v>1</x:v>
      </x:c>
    </x:row>
    <x:row r="2796" ht="20" customHeight="1">
      <x:c r="A2796" s="4" t="str">
        <x:v>C02795</x:v>
      </x:c>
      <x:c r="B2796" s="4" t="str">
        <x:v>Property</x:v>
      </x:c>
      <x:c r="C2796" s="4" t="str">
        <x:v>North</x:v>
      </x:c>
      <x:c r="D2796" s="4" t="str">
        <x:v>Flood</x:v>
      </x:c>
      <x:c r="E2796" s="4" t="str">
        <x:v>Medium</x:v>
      </x:c>
      <x:c r="F2796" s="10" t="n">
        <x:v>294414.76</x:v>
      </x:c>
      <x:c r="G2796" s="10" t="n">
        <x:v>7744.61</x:v>
      </x:c>
      <x:c r="H2796" s="11" t="n">
        <x:v>4</x:v>
      </x:c>
      <x:c r="I2796" s="11" t="str">
        <x:v>Settled</x:v>
      </x:c>
      <x:c r="J2796" s="11" t="n">
        <x:v>2</x:v>
      </x:c>
      <x:c r="K2796" s="11" t="n">
        <x:v>19</x:v>
      </x:c>
      <x:c r="L2796" s="11" t="n">
        <x:v>0</x:v>
      </x:c>
      <x:c r="M2796" s="4" t="str">
        <x:v>2025-03</x:v>
      </x:c>
      <x:c r="N2796" s="4" t="n">
        <x:f>IF(AND(I2796="Settled",ISNUMBER(K2796)),1,0)</x:f>
        <x:v>1</x:v>
      </x:c>
      <x:c r="O2796" s="4" t="n">
        <x:f>IF(N2796=1,IF(K2796&gt;Summary!$B$5,1,0),"")</x:f>
        <x:v>0</x:v>
      </x:c>
      <x:c r="P2796" s="12" t="n">
        <x:f>IF(AND(ISNUMBER(F2796),ISNUMBER(G2796),G2796&gt;0),F2796/G2796,"")</x:f>
        <x:v>38.01544041597963</x:v>
      </x:c>
      <x:c r="Q2796" s="14" t="d">
        <x:v>2025-03-05T00:00:00.000Z</x:v>
      </x:c>
      <x:c r="R2796" t="str">
        <x:v>P00428</x:v>
      </x:c>
      <x:c r="S2796" t="str">
        <x:v>I02795</x:v>
      </x:c>
      <x:c r="T2796" t="str">
        <x:v>R02</x:v>
      </x:c>
      <x:c r="U2796" t="n">
        <x:v>0</x:v>
      </x:c>
      <x:c r="V2796" t="n">
        <x:v>0</x:v>
      </x:c>
    </x:row>
    <x:row r="2797" ht="20" customHeight="1">
      <x:c r="A2797" s="4" t="str">
        <x:v>C02796</x:v>
      </x:c>
      <x:c r="B2797" s="4" t="str">
        <x:v>Motor</x:v>
      </x:c>
      <x:c r="C2797" s="4" t="str">
        <x:v>South</x:v>
      </x:c>
      <x:c r="D2797" s="4" t="str">
        <x:v>Collision</x:v>
      </x:c>
      <x:c r="E2797" s="4" t="str">
        <x:v>High</x:v>
      </x:c>
      <x:c r="F2797" s="10" t="n">
        <x:v>36764.12</x:v>
      </x:c>
      <x:c r="G2797" s="10" t="n">
        <x:v>8419.31</x:v>
      </x:c>
      <x:c r="H2797" s="11" t="n">
        <x:v>6</x:v>
      </x:c>
      <x:c r="I2797" s="11" t="str">
        <x:v>Pending</x:v>
      </x:c>
      <x:c r="J2797" s="11" t="n">
        <x:v>5</x:v>
      </x:c>
      <x:c r="K2797" s="11"/>
      <x:c r="L2797" s="11" t="n">
        <x:v>1</x:v>
      </x:c>
      <x:c r="M2797" s="4" t="str">
        <x:v>2025-03</x:v>
      </x:c>
      <x:c r="N2797" s="4" t="n">
        <x:f>IF(AND(I2797="Settled",ISNUMBER(K2797)),1,0)</x:f>
        <x:v>0</x:v>
      </x:c>
      <x:c r="O2797" s="4" t="str">
        <x:f>IF(N2797=1,IF(K2797&gt;Summary!$B$5,1,0),"")</x:f>
      </x:c>
      <x:c r="P2797" s="12" t="n">
        <x:f>IF(AND(ISNUMBER(F2797),ISNUMBER(G2797),G2797&gt;0),F2797/G2797,"")</x:f>
        <x:v>4.366642872159358</x:v>
      </x:c>
      <x:c r="Q2797" s="14" t="d">
        <x:v>2025-03-16T00:00:00.000Z</x:v>
      </x:c>
      <x:c r="R2797" t="str">
        <x:v>P00336</x:v>
      </x:c>
      <x:c r="S2797" t="str">
        <x:v>I02796</x:v>
      </x:c>
      <x:c r="T2797" t="str">
        <x:v>R01</x:v>
      </x:c>
      <x:c r="U2797" t="n">
        <x:v>0</x:v>
      </x:c>
      <x:c r="V2797" t="n">
        <x:v>0</x:v>
      </x:c>
    </x:row>
    <x:row r="2798" ht="20" customHeight="1">
      <x:c r="A2798" s="4" t="str">
        <x:v>C02797</x:v>
      </x:c>
      <x:c r="B2798" s="4" t="str">
        <x:v>Motor</x:v>
      </x:c>
      <x:c r="C2798" s="4" t="str">
        <x:v>North</x:v>
      </x:c>
      <x:c r="D2798" s="4" t="str">
        <x:v>Unknown</x:v>
      </x:c>
      <x:c r="E2798" s="4" t="str">
        <x:v>Medium</x:v>
      </x:c>
      <x:c r="F2798" s="10" t="n">
        <x:v>33355.39</x:v>
      </x:c>
      <x:c r="G2798" s="10" t="n">
        <x:v>5371.42</x:v>
      </x:c>
      <x:c r="H2798" s="11" t="n">
        <x:v>5</x:v>
      </x:c>
      <x:c r="I2798" s="11" t="str">
        <x:v>Settled</x:v>
      </x:c>
      <x:c r="J2798" s="11" t="n">
        <x:v>4</x:v>
      </x:c>
      <x:c r="K2798" s="11" t="n">
        <x:v>20</x:v>
      </x:c>
      <x:c r="L2798" s="11" t="n">
        <x:v>0</x:v>
      </x:c>
      <x:c r="M2798" s="4" t="str">
        <x:v>2025-07</x:v>
      </x:c>
      <x:c r="N2798" s="4" t="n">
        <x:f>IF(AND(I2798="Settled",ISNUMBER(K2798)),1,0)</x:f>
        <x:v>1</x:v>
      </x:c>
      <x:c r="O2798" s="4" t="n">
        <x:f>IF(N2798=1,IF(K2798&gt;Summary!$B$5,1,0),"")</x:f>
        <x:v>0</x:v>
      </x:c>
      <x:c r="P2798" s="12" t="n">
        <x:f>IF(AND(ISNUMBER(F2798),ISNUMBER(G2798),G2798&gt;0),F2798/G2798,"")</x:f>
        <x:v>6.209789962430791</x:v>
      </x:c>
      <x:c r="Q2798" s="14" t="d">
        <x:v>2025-07-29T00:00:00.000Z</x:v>
      </x:c>
      <x:c r="R2798" t="str">
        <x:v>P00730</x:v>
      </x:c>
      <x:c r="S2798" t="str">
        <x:v>I02797</x:v>
      </x:c>
      <x:c r="T2798" t="str">
        <x:v>R02</x:v>
      </x:c>
      <x:c r="U2798" t="n">
        <x:v>0</x:v>
      </x:c>
      <x:c r="V2798" t="n">
        <x:v>0</x:v>
      </x:c>
    </x:row>
    <x:row r="2799" ht="20" customHeight="1">
      <x:c r="A2799" s="4" t="str">
        <x:v>C02798</x:v>
      </x:c>
      <x:c r="B2799" s="4" t="str">
        <x:v>Motor</x:v>
      </x:c>
      <x:c r="C2799" s="4" t="str">
        <x:v>East</x:v>
      </x:c>
      <x:c r="D2799" s="4" t="str">
        <x:v>Collision</x:v>
      </x:c>
      <x:c r="E2799" s="4" t="str">
        <x:v>Low</x:v>
      </x:c>
      <x:c r="F2799" s="10" t="n">
        <x:v>33647.5</x:v>
      </x:c>
      <x:c r="G2799" s="10" t="n">
        <x:v>6878.65</x:v>
      </x:c>
      <x:c r="H2799" s="11" t="n">
        <x:v>5</x:v>
      </x:c>
      <x:c r="I2799" s="11" t="str">
        <x:v>Settled</x:v>
      </x:c>
      <x:c r="J2799" s="11" t="n">
        <x:v>4</x:v>
      </x:c>
      <x:c r="K2799" s="11" t="n">
        <x:v>15</x:v>
      </x:c>
      <x:c r="L2799" s="11" t="n">
        <x:v>0</x:v>
      </x:c>
      <x:c r="M2799" s="4" t="str">
        <x:v>2025-05</x:v>
      </x:c>
      <x:c r="N2799" s="4" t="n">
        <x:f>IF(AND(I2799="Settled",ISNUMBER(K2799)),1,0)</x:f>
        <x:v>1</x:v>
      </x:c>
      <x:c r="O2799" s="4" t="n">
        <x:f>IF(N2799=1,IF(K2799&gt;Summary!$B$5,1,0),"")</x:f>
        <x:v>0</x:v>
      </x:c>
      <x:c r="P2799" s="12" t="n">
        <x:f>IF(AND(ISNUMBER(F2799),ISNUMBER(G2799),G2799&gt;0),F2799/G2799,"")</x:f>
        <x:v>4.891584831325915</x:v>
      </x:c>
      <x:c r="Q2799" s="14" t="d">
        <x:v>2025-05-07T00:00:00.000Z</x:v>
      </x:c>
      <x:c r="R2799" t="str">
        <x:v>P00199</x:v>
      </x:c>
      <x:c r="S2799" t="str">
        <x:v>I02798</x:v>
      </x:c>
      <x:c r="T2799" t="str">
        <x:v>R04</x:v>
      </x:c>
      <x:c r="U2799" t="n">
        <x:v>0</x:v>
      </x:c>
      <x:c r="V2799" t="n">
        <x:v>0</x:v>
      </x:c>
    </x:row>
    <x:row r="2800" ht="20" customHeight="1">
      <x:c r="A2800" s="4" t="str">
        <x:v>C02799</x:v>
      </x:c>
      <x:c r="B2800" s="4" t="str">
        <x:v>Motor</x:v>
      </x:c>
      <x:c r="C2800" s="4" t="str">
        <x:v>East</x:v>
      </x:c>
      <x:c r="D2800" s="4" t="str">
        <x:v>Collision</x:v>
      </x:c>
      <x:c r="E2800" s="4" t="str">
        <x:v>Low</x:v>
      </x:c>
      <x:c r="F2800" s="10" t="n">
        <x:v>19719.48</x:v>
      </x:c>
      <x:c r="G2800" s="10" t="n">
        <x:v>7292.01</x:v>
      </x:c>
      <x:c r="H2800" s="11" t="n">
        <x:v>3</x:v>
      </x:c>
      <x:c r="I2800" s="11" t="str">
        <x:v>Settled</x:v>
      </x:c>
      <x:c r="J2800" s="11" t="n">
        <x:v>4</x:v>
      </x:c>
      <x:c r="K2800" s="11" t="n">
        <x:v>18</x:v>
      </x:c>
      <x:c r="L2800" s="11" t="n">
        <x:v>0</x:v>
      </x:c>
      <x:c r="M2800" s="4" t="str">
        <x:v>2025-02</x:v>
      </x:c>
      <x:c r="N2800" s="4" t="n">
        <x:f>IF(AND(I2800="Settled",ISNUMBER(K2800)),1,0)</x:f>
        <x:v>1</x:v>
      </x:c>
      <x:c r="O2800" s="4" t="n">
        <x:f>IF(N2800=1,IF(K2800&gt;Summary!$B$5,1,0),"")</x:f>
        <x:v>0</x:v>
      </x:c>
      <x:c r="P2800" s="12" t="n">
        <x:f>IF(AND(ISNUMBER(F2800),ISNUMBER(G2800),G2800&gt;0),F2800/G2800,"")</x:f>
        <x:v>2.7042584966285013</x:v>
      </x:c>
      <x:c r="Q2800" s="14" t="d">
        <x:v>2025-02-14T00:00:00.000Z</x:v>
      </x:c>
      <x:c r="R2800" t="str">
        <x:v>P00851</x:v>
      </x:c>
      <x:c r="S2800" t="str">
        <x:v>I02799</x:v>
      </x:c>
      <x:c r="T2800" t="str">
        <x:v>R04</x:v>
      </x:c>
      <x:c r="U2800" t="n">
        <x:v>0</x:v>
      </x:c>
      <x:c r="V2800" t="n">
        <x:v>0</x:v>
      </x:c>
    </x:row>
    <x:row r="2801" ht="20" customHeight="1">
      <x:c r="A2801" s="4" t="str">
        <x:v>C02800</x:v>
      </x:c>
      <x:c r="B2801" s="4" t="str">
        <x:v>Motor</x:v>
      </x:c>
      <x:c r="C2801" s="4" t="str">
        <x:v>North</x:v>
      </x:c>
      <x:c r="D2801" s="4" t="str">
        <x:v>Theft</x:v>
      </x:c>
      <x:c r="E2801" s="4" t="str">
        <x:v>Low</x:v>
      </x:c>
      <x:c r="F2801" s="10" t="n">
        <x:v>15292.47</x:v>
      </x:c>
      <x:c r="G2801" s="10" t="n">
        <x:v>14812.22</x:v>
      </x:c>
      <x:c r="H2801" s="11" t="n">
        <x:v>7</x:v>
      </x:c>
      <x:c r="I2801" s="11" t="str">
        <x:v>Pending</x:v>
      </x:c>
      <x:c r="J2801" s="11" t="n">
        <x:v>5</x:v>
      </x:c>
      <x:c r="K2801" s="11"/>
      <x:c r="L2801" s="11" t="n">
        <x:v>1</x:v>
      </x:c>
      <x:c r="M2801" s="4" t="str">
        <x:v>2025-12</x:v>
      </x:c>
      <x:c r="N2801" s="4" t="n">
        <x:f>IF(AND(I2801="Settled",ISNUMBER(K2801)),1,0)</x:f>
        <x:v>0</x:v>
      </x:c>
      <x:c r="O2801" s="4" t="str">
        <x:f>IF(N2801=1,IF(K2801&gt;Summary!$B$5,1,0),"")</x:f>
      </x:c>
      <x:c r="P2801" s="12" t="n">
        <x:f>IF(AND(ISNUMBER(F2801),ISNUMBER(G2801),G2801&gt;0),F2801/G2801,"")</x:f>
        <x:v>1.0324225538102998</x:v>
      </x:c>
      <x:c r="Q2801" s="14" t="d">
        <x:v>2025-12-16T00:00:00.000Z</x:v>
      </x:c>
      <x:c r="R2801" t="str">
        <x:v>P00266</x:v>
      </x:c>
      <x:c r="S2801" t="str">
        <x:v>I02800</x:v>
      </x:c>
      <x:c r="T2801" t="str">
        <x:v>R02</x:v>
      </x:c>
      <x:c r="U2801" t="n">
        <x:v>0</x:v>
      </x:c>
      <x:c r="V2801" t="n">
        <x:v>0</x:v>
      </x:c>
    </x:row>
    <x:row r="2802" ht="20" customHeight="1">
      <x:c r="A2802" s="4" t="str">
        <x:v>C02801</x:v>
      </x:c>
      <x:c r="B2802" s="4" t="str">
        <x:v>Property</x:v>
      </x:c>
      <x:c r="C2802" s="4" t="str">
        <x:v>East</x:v>
      </x:c>
      <x:c r="D2802" s="4" t="str">
        <x:v>Fire</x:v>
      </x:c>
      <x:c r="E2802" s="4" t="str">
        <x:v>Medium</x:v>
      </x:c>
      <x:c r="F2802" s="10" t="n">
        <x:v>232652.7</x:v>
      </x:c>
      <x:c r="G2802" s="10" t="n">
        <x:v>22170.09</x:v>
      </x:c>
      <x:c r="H2802" s="11" t="n">
        <x:v>4</x:v>
      </x:c>
      <x:c r="I2802" s="11" t="str">
        <x:v>Settled</x:v>
      </x:c>
      <x:c r="J2802" s="11" t="n">
        <x:v>4</x:v>
      </x:c>
      <x:c r="K2802" s="11" t="n">
        <x:v>30</x:v>
      </x:c>
      <x:c r="L2802" s="11" t="n">
        <x:v>1</x:v>
      </x:c>
      <x:c r="M2802" s="4" t="str">
        <x:v>2025-12</x:v>
      </x:c>
      <x:c r="N2802" s="4" t="n">
        <x:f>IF(AND(I2802="Settled",ISNUMBER(K2802)),1,0)</x:f>
        <x:v>1</x:v>
      </x:c>
      <x:c r="O2802" s="4" t="n">
        <x:f>IF(N2802=1,IF(K2802&gt;Summary!$B$5,1,0),"")</x:f>
        <x:v>0</x:v>
      </x:c>
      <x:c r="P2802" s="12" t="n">
        <x:f>IF(AND(ISNUMBER(F2802),ISNUMBER(G2802),G2802&gt;0),F2802/G2802,"")</x:f>
        <x:v>10.493989875548543</x:v>
      </x:c>
      <x:c r="Q2802" s="14" t="d">
        <x:v>2025-12-03T00:00:00.000Z</x:v>
      </x:c>
      <x:c r="R2802" t="str">
        <x:v>P00801</x:v>
      </x:c>
      <x:c r="S2802" t="str">
        <x:v>I02801</x:v>
      </x:c>
      <x:c r="T2802" t="str">
        <x:v>R04</x:v>
      </x:c>
      <x:c r="U2802" t="n">
        <x:v>0</x:v>
      </x:c>
      <x:c r="V2802" t="n">
        <x:v>0</x:v>
      </x:c>
    </x:row>
    <x:row r="2803" ht="20" customHeight="1">
      <x:c r="A2803" s="4" t="str">
        <x:v>C02802</x:v>
      </x:c>
      <x:c r="B2803" s="4" t="str">
        <x:v>Motor</x:v>
      </x:c>
      <x:c r="C2803" s="4" t="str">
        <x:v>East</x:v>
      </x:c>
      <x:c r="D2803" s="4" t="str">
        <x:v>Collision</x:v>
      </x:c>
      <x:c r="E2803" s="4" t="str">
        <x:v>Low</x:v>
      </x:c>
      <x:c r="F2803" s="10" t="n">
        <x:v>20455.9</x:v>
      </x:c>
      <x:c r="G2803" s="10" t="n">
        <x:v>11167.09</x:v>
      </x:c>
      <x:c r="H2803" s="11" t="n">
        <x:v>10</x:v>
      </x:c>
      <x:c r="I2803" s="11" t="str">
        <x:v>Settled</x:v>
      </x:c>
      <x:c r="J2803" s="11" t="n">
        <x:v>3</x:v>
      </x:c>
      <x:c r="K2803" s="11" t="n">
        <x:v>18</x:v>
      </x:c>
      <x:c r="L2803" s="11" t="n">
        <x:v>0</x:v>
      </x:c>
      <x:c r="M2803" s="4" t="str">
        <x:v>2025-08</x:v>
      </x:c>
      <x:c r="N2803" s="4" t="n">
        <x:f>IF(AND(I2803="Settled",ISNUMBER(K2803)),1,0)</x:f>
        <x:v>1</x:v>
      </x:c>
      <x:c r="O2803" s="4" t="n">
        <x:f>IF(N2803=1,IF(K2803&gt;Summary!$B$5,1,0),"")</x:f>
        <x:v>0</x:v>
      </x:c>
      <x:c r="P2803" s="12" t="n">
        <x:f>IF(AND(ISNUMBER(F2803),ISNUMBER(G2803),G2803&gt;0),F2803/G2803,"")</x:f>
        <x:v>1.8318021973495333</x:v>
      </x:c>
      <x:c r="Q2803" s="14" t="d">
        <x:v>2025-08-01T00:00:00.000Z</x:v>
      </x:c>
      <x:c r="R2803" t="str">
        <x:v>P01002</x:v>
      </x:c>
      <x:c r="S2803" t="str">
        <x:v>I02802</x:v>
      </x:c>
      <x:c r="T2803" t="str">
        <x:v>R04</x:v>
      </x:c>
      <x:c r="U2803" t="n">
        <x:v>0</x:v>
      </x:c>
      <x:c r="V2803" t="n">
        <x:v>0</x:v>
      </x:c>
    </x:row>
    <x:row r="2804" ht="20" customHeight="1">
      <x:c r="A2804" s="4" t="str">
        <x:v>C02803</x:v>
      </x:c>
      <x:c r="B2804" s="4" t="str">
        <x:v>Motor</x:v>
      </x:c>
      <x:c r="C2804" s="4" t="str">
        <x:v>West</x:v>
      </x:c>
      <x:c r="D2804" s="4" t="str">
        <x:v>Theft</x:v>
      </x:c>
      <x:c r="E2804" s="4" t="str">
        <x:v>Low</x:v>
      </x:c>
      <x:c r="F2804" s="10"/>
      <x:c r="G2804" s="10" t="n">
        <x:v>6612.8</x:v>
      </x:c>
      <x:c r="H2804" s="11" t="n">
        <x:v>5</x:v>
      </x:c>
      <x:c r="I2804" s="11" t="str">
        <x:v>Settled</x:v>
      </x:c>
      <x:c r="J2804" s="11" t="n">
        <x:v>5</x:v>
      </x:c>
      <x:c r="K2804" s="11" t="n">
        <x:v>28</x:v>
      </x:c>
      <x:c r="L2804" s="11" t="n">
        <x:v>1</x:v>
      </x:c>
      <x:c r="M2804" s="4" t="str">
        <x:v>2025-07</x:v>
      </x:c>
      <x:c r="N2804" s="4" t="n">
        <x:f>IF(AND(I2804="Settled",ISNUMBER(K2804)),1,0)</x:f>
        <x:v>1</x:v>
      </x:c>
      <x:c r="O2804" s="4" t="n">
        <x:f>IF(N2804=1,IF(K2804&gt;Summary!$B$5,1,0),"")</x:f>
        <x:v>0</x:v>
      </x:c>
      <x:c r="P2804" s="12" t="str">
        <x:f>IF(AND(ISNUMBER(F2804),ISNUMBER(G2804),G2804&gt;0),F2804/G2804,"")</x:f>
      </x:c>
      <x:c r="Q2804" s="14" t="d">
        <x:v>2025-07-11T00:00:00.000Z</x:v>
      </x:c>
      <x:c r="R2804" t="str">
        <x:v>P00288</x:v>
      </x:c>
      <x:c r="S2804" t="str">
        <x:v>I02803</x:v>
      </x:c>
      <x:c r="T2804" t="str">
        <x:v>R03</x:v>
      </x:c>
      <x:c r="U2804" t="n">
        <x:v>0</x:v>
      </x:c>
      <x:c r="V2804" t="n">
        <x:v>1</x:v>
      </x:c>
    </x:row>
    <x:row r="2805" ht="20" customHeight="1">
      <x:c r="A2805" s="4" t="str">
        <x:v>C02804</x:v>
      </x:c>
      <x:c r="B2805" s="4" t="str">
        <x:v>Motor</x:v>
      </x:c>
      <x:c r="C2805" s="4" t="str">
        <x:v>South</x:v>
      </x:c>
      <x:c r="D2805" s="4" t="str">
        <x:v>Glass Damage</x:v>
      </x:c>
      <x:c r="E2805" s="4" t="str">
        <x:v>High</x:v>
      </x:c>
      <x:c r="F2805" s="10" t="n">
        <x:v>18651.82</x:v>
      </x:c>
      <x:c r="G2805" s="10" t="n">
        <x:v>18166.05</x:v>
      </x:c>
      <x:c r="H2805" s="11" t="n">
        <x:v>9</x:v>
      </x:c>
      <x:c r="I2805" s="11" t="str">
        <x:v>Settled</x:v>
      </x:c>
      <x:c r="J2805" s="11" t="n">
        <x:v>5</x:v>
      </x:c>
      <x:c r="K2805" s="11" t="n">
        <x:v>35</x:v>
      </x:c>
      <x:c r="L2805" s="11" t="n">
        <x:v>1</x:v>
      </x:c>
      <x:c r="M2805" s="4" t="str">
        <x:v>2025-10</x:v>
      </x:c>
      <x:c r="N2805" s="4" t="n">
        <x:f>IF(AND(I2805="Settled",ISNUMBER(K2805)),1,0)</x:f>
        <x:v>1</x:v>
      </x:c>
      <x:c r="O2805" s="4" t="n">
        <x:f>IF(N2805=1,IF(K2805&gt;Summary!$B$5,1,0),"")</x:f>
        <x:v>1</x:v>
      </x:c>
      <x:c r="P2805" s="12" t="n">
        <x:f>IF(AND(ISNUMBER(F2805),ISNUMBER(G2805),G2805&gt;0),F2805/G2805,"")</x:f>
        <x:v>1.0267405407339516</x:v>
      </x:c>
      <x:c r="Q2805" s="14" t="d">
        <x:v>2025-10-23T00:00:00.000Z</x:v>
      </x:c>
      <x:c r="R2805" t="str">
        <x:v>P00165</x:v>
      </x:c>
      <x:c r="S2805" t="str">
        <x:v>I02804</x:v>
      </x:c>
      <x:c r="T2805" t="str">
        <x:v>R01</x:v>
      </x:c>
      <x:c r="U2805" t="n">
        <x:v>0</x:v>
      </x:c>
      <x:c r="V2805" t="n">
        <x:v>0</x:v>
      </x:c>
    </x:row>
    <x:row r="2806" ht="20" customHeight="1">
      <x:c r="A2806" s="4" t="str">
        <x:v>C02805</x:v>
      </x:c>
      <x:c r="B2806" s="4" t="str">
        <x:v>Motor</x:v>
      </x:c>
      <x:c r="C2806" s="4" t="str">
        <x:v>South</x:v>
      </x:c>
      <x:c r="D2806" s="4" t="str">
        <x:v>Collision</x:v>
      </x:c>
      <x:c r="E2806" s="4" t="str">
        <x:v>Medium</x:v>
      </x:c>
      <x:c r="F2806" s="10" t="n">
        <x:v>45136.16</x:v>
      </x:c>
      <x:c r="G2806" s="10" t="n">
        <x:v>10200.49</x:v>
      </x:c>
      <x:c r="H2806" s="11" t="n">
        <x:v>4</x:v>
      </x:c>
      <x:c r="I2806" s="11" t="str">
        <x:v>Settled</x:v>
      </x:c>
      <x:c r="J2806" s="11" t="n">
        <x:v>2</x:v>
      </x:c>
      <x:c r="K2806" s="11" t="n">
        <x:v>14</x:v>
      </x:c>
      <x:c r="L2806" s="11" t="n">
        <x:v>0</x:v>
      </x:c>
      <x:c r="M2806" s="4" t="str">
        <x:v>2025-12</x:v>
      </x:c>
      <x:c r="N2806" s="4" t="n">
        <x:f>IF(AND(I2806="Settled",ISNUMBER(K2806)),1,0)</x:f>
        <x:v>1</x:v>
      </x:c>
      <x:c r="O2806" s="4" t="n">
        <x:f>IF(N2806=1,IF(K2806&gt;Summary!$B$5,1,0),"")</x:f>
        <x:v>0</x:v>
      </x:c>
      <x:c r="P2806" s="12" t="n">
        <x:f>IF(AND(ISNUMBER(F2806),ISNUMBER(G2806),G2806&gt;0),F2806/G2806,"")</x:f>
        <x:v>4.424901156709139</x:v>
      </x:c>
      <x:c r="Q2806" s="14" t="d">
        <x:v>2025-12-22T00:00:00.000Z</x:v>
      </x:c>
      <x:c r="R2806" t="str">
        <x:v>P01291</x:v>
      </x:c>
      <x:c r="S2806" t="str">
        <x:v>I02805</x:v>
      </x:c>
      <x:c r="T2806" t="str">
        <x:v>R01</x:v>
      </x:c>
      <x:c r="U2806" t="n">
        <x:v>0</x:v>
      </x:c>
      <x:c r="V2806" t="n">
        <x:v>0</x:v>
      </x:c>
    </x:row>
    <x:row r="2807" ht="20" customHeight="1">
      <x:c r="A2807" s="4" t="str">
        <x:v>C02806</x:v>
      </x:c>
      <x:c r="B2807" s="4" t="str">
        <x:v>Motor</x:v>
      </x:c>
      <x:c r="C2807" s="4" t="str">
        <x:v>North</x:v>
      </x:c>
      <x:c r="D2807" s="4" t="str">
        <x:v>Glass Damage</x:v>
      </x:c>
      <x:c r="E2807" s="4" t="str">
        <x:v>Low</x:v>
      </x:c>
      <x:c r="F2807" s="10" t="n">
        <x:v>3578.94</x:v>
      </x:c>
      <x:c r="G2807" s="10" t="n">
        <x:v>14638.47</x:v>
      </x:c>
      <x:c r="H2807" s="11" t="n">
        <x:v>6</x:v>
      </x:c>
      <x:c r="I2807" s="11" t="str">
        <x:v>Pending</x:v>
      </x:c>
      <x:c r="J2807" s="11" t="n">
        <x:v>4</x:v>
      </x:c>
      <x:c r="K2807" s="11"/>
      <x:c r="L2807" s="11" t="n">
        <x:v>0</x:v>
      </x:c>
      <x:c r="M2807" s="4" t="str">
        <x:v>2025-02</x:v>
      </x:c>
      <x:c r="N2807" s="4" t="n">
        <x:f>IF(AND(I2807="Settled",ISNUMBER(K2807)),1,0)</x:f>
        <x:v>0</x:v>
      </x:c>
      <x:c r="O2807" s="4" t="str">
        <x:f>IF(N2807=1,IF(K2807&gt;Summary!$B$5,1,0),"")</x:f>
      </x:c>
      <x:c r="P2807" s="12" t="n">
        <x:f>IF(AND(ISNUMBER(F2807),ISNUMBER(G2807),G2807&gt;0),F2807/G2807,"")</x:f>
        <x:v>0.2444886658236824</x:v>
      </x:c>
      <x:c r="Q2807" s="14" t="d">
        <x:v>2025-02-07T00:00:00.000Z</x:v>
      </x:c>
      <x:c r="R2807" t="str">
        <x:v>P01182</x:v>
      </x:c>
      <x:c r="S2807" t="str">
        <x:v>I02806</x:v>
      </x:c>
      <x:c r="T2807" t="str">
        <x:v>R02</x:v>
      </x:c>
      <x:c r="U2807" t="n">
        <x:v>0</x:v>
      </x:c>
      <x:c r="V2807" t="n">
        <x:v>0</x:v>
      </x:c>
    </x:row>
    <x:row r="2808" ht="20" customHeight="1">
      <x:c r="A2808" s="4" t="str">
        <x:v>C02807</x:v>
      </x:c>
      <x:c r="B2808" s="4" t="str">
        <x:v>Motor</x:v>
      </x:c>
      <x:c r="C2808" s="4" t="str">
        <x:v>West</x:v>
      </x:c>
      <x:c r="D2808" s="4" t="str">
        <x:v>Collision</x:v>
      </x:c>
      <x:c r="E2808" s="4" t="str">
        <x:v>Medium</x:v>
      </x:c>
      <x:c r="F2808" s="10" t="n">
        <x:v>175512.44</x:v>
      </x:c>
      <x:c r="G2808" s="10" t="n">
        <x:v>22220.87</x:v>
      </x:c>
      <x:c r="H2808" s="11" t="n">
        <x:v>2</x:v>
      </x:c>
      <x:c r="I2808" s="11" t="str">
        <x:v>Settled</x:v>
      </x:c>
      <x:c r="J2808" s="11" t="n">
        <x:v>3</x:v>
      </x:c>
      <x:c r="K2808" s="11" t="n">
        <x:v>19</x:v>
      </x:c>
      <x:c r="L2808" s="11" t="n">
        <x:v>0</x:v>
      </x:c>
      <x:c r="M2808" s="4" t="str">
        <x:v>2025-02</x:v>
      </x:c>
      <x:c r="N2808" s="4" t="n">
        <x:f>IF(AND(I2808="Settled",ISNUMBER(K2808)),1,0)</x:f>
        <x:v>1</x:v>
      </x:c>
      <x:c r="O2808" s="4" t="n">
        <x:f>IF(N2808=1,IF(K2808&gt;Summary!$B$5,1,0),"")</x:f>
        <x:v>0</x:v>
      </x:c>
      <x:c r="P2808" s="12" t="n">
        <x:f>IF(AND(ISNUMBER(F2808),ISNUMBER(G2808),G2808&gt;0),F2808/G2808,"")</x:f>
        <x:v>7.898540426184934</x:v>
      </x:c>
      <x:c r="Q2808" s="14" t="d">
        <x:v>2025-02-05T00:00:00.000Z</x:v>
      </x:c>
      <x:c r="R2808" t="str">
        <x:v>P00419</x:v>
      </x:c>
      <x:c r="S2808" t="str">
        <x:v>I02807</x:v>
      </x:c>
      <x:c r="T2808" t="str">
        <x:v>R03</x:v>
      </x:c>
      <x:c r="U2808" t="n">
        <x:v>0</x:v>
      </x:c>
      <x:c r="V2808" t="n">
        <x:v>0</x:v>
      </x:c>
    </x:row>
    <x:row r="2809" ht="20" customHeight="1">
      <x:c r="A2809" s="4" t="str">
        <x:v>C02808</x:v>
      </x:c>
      <x:c r="B2809" s="4" t="str">
        <x:v>Property</x:v>
      </x:c>
      <x:c r="C2809" s="4" t="str">
        <x:v>Central</x:v>
      </x:c>
      <x:c r="D2809" s="4" t="str">
        <x:v>Fire</x:v>
      </x:c>
      <x:c r="E2809" s="4" t="str">
        <x:v>Medium</x:v>
      </x:c>
      <x:c r="F2809" s="10" t="n">
        <x:v>161257.41</x:v>
      </x:c>
      <x:c r="G2809" s="10" t="n">
        <x:v>30787.03</x:v>
      </x:c>
      <x:c r="H2809" s="11" t="n">
        <x:v>2</x:v>
      </x:c>
      <x:c r="I2809" s="11" t="str">
        <x:v>Pending</x:v>
      </x:c>
      <x:c r="J2809" s="11" t="n">
        <x:v>3</x:v>
      </x:c>
      <x:c r="K2809" s="11"/>
      <x:c r="L2809" s="11" t="n">
        <x:v>0</x:v>
      </x:c>
      <x:c r="M2809" s="4" t="str">
        <x:v>2025-05</x:v>
      </x:c>
      <x:c r="N2809" s="4" t="n">
        <x:f>IF(AND(I2809="Settled",ISNUMBER(K2809)),1,0)</x:f>
        <x:v>0</x:v>
      </x:c>
      <x:c r="O2809" s="4" t="str">
        <x:f>IF(N2809=1,IF(K2809&gt;Summary!$B$5,1,0),"")</x:f>
      </x:c>
      <x:c r="P2809" s="12" t="n">
        <x:f>IF(AND(ISNUMBER(F2809),ISNUMBER(G2809),G2809&gt;0),F2809/G2809,"")</x:f>
        <x:v>5.237835867896319</x:v>
      </x:c>
      <x:c r="Q2809" s="14" t="d">
        <x:v>2025-05-01T00:00:00.000Z</x:v>
      </x:c>
      <x:c r="R2809" t="str">
        <x:v>P01420</x:v>
      </x:c>
      <x:c r="S2809" t="str">
        <x:v>I02808</x:v>
      </x:c>
      <x:c r="T2809" t="str">
        <x:v>R05</x:v>
      </x:c>
      <x:c r="U2809" t="n">
        <x:v>0</x:v>
      </x:c>
      <x:c r="V2809" t="n">
        <x:v>0</x:v>
      </x:c>
    </x:row>
    <x:row r="2810" ht="20" customHeight="1">
      <x:c r="A2810" s="4" t="str">
        <x:v>C02809</x:v>
      </x:c>
      <x:c r="B2810" s="4" t="str">
        <x:v>Motor</x:v>
      </x:c>
      <x:c r="C2810" s="4" t="str">
        <x:v>West</x:v>
      </x:c>
      <x:c r="D2810" s="4" t="str">
        <x:v>Glass Damage</x:v>
      </x:c>
      <x:c r="E2810" s="4" t="str">
        <x:v>High</x:v>
      </x:c>
      <x:c r="F2810" s="10" t="n">
        <x:v>21403.08</x:v>
      </x:c>
      <x:c r="G2810" s="10" t="n">
        <x:v>2943.27</x:v>
      </x:c>
      <x:c r="H2810" s="11" t="n">
        <x:v>2</x:v>
      </x:c>
      <x:c r="I2810" s="11" t="str">
        <x:v>Rejected</x:v>
      </x:c>
      <x:c r="J2810" s="11" t="n">
        <x:v>4</x:v>
      </x:c>
      <x:c r="K2810" s="11"/>
      <x:c r="L2810" s="11" t="n">
        <x:v>1</x:v>
      </x:c>
      <x:c r="M2810" s="4" t="str">
        <x:v>2025-04</x:v>
      </x:c>
      <x:c r="N2810" s="4" t="n">
        <x:f>IF(AND(I2810="Settled",ISNUMBER(K2810)),1,0)</x:f>
        <x:v>0</x:v>
      </x:c>
      <x:c r="O2810" s="4" t="str">
        <x:f>IF(N2810=1,IF(K2810&gt;Summary!$B$5,1,0),"")</x:f>
      </x:c>
      <x:c r="P2810" s="12" t="n">
        <x:f>IF(AND(ISNUMBER(F2810),ISNUMBER(G2810),G2810&gt;0),F2810/G2810,"")</x:f>
        <x:v>7.271871082163717</x:v>
      </x:c>
      <x:c r="Q2810" s="14" t="d">
        <x:v>2025-04-22T00:00:00.000Z</x:v>
      </x:c>
      <x:c r="R2810" t="str">
        <x:v>P00354</x:v>
      </x:c>
      <x:c r="S2810" t="str">
        <x:v>I02809</x:v>
      </x:c>
      <x:c r="T2810" t="str">
        <x:v>R03</x:v>
      </x:c>
      <x:c r="U2810" t="n">
        <x:v>0</x:v>
      </x:c>
      <x:c r="V2810" t="n">
        <x:v>0</x:v>
      </x:c>
    </x:row>
    <x:row r="2811" ht="20" customHeight="1">
      <x:c r="A2811" s="4" t="str">
        <x:v>C02810</x:v>
      </x:c>
      <x:c r="B2811" s="4" t="str">
        <x:v>Motor</x:v>
      </x:c>
      <x:c r="C2811" s="4" t="str">
        <x:v>South</x:v>
      </x:c>
      <x:c r="D2811" s="4" t="str">
        <x:v>Collision</x:v>
      </x:c>
      <x:c r="E2811" s="4" t="str">
        <x:v>Medium</x:v>
      </x:c>
      <x:c r="F2811" s="10" t="n">
        <x:v>34151.86</x:v>
      </x:c>
      <x:c r="G2811" s="10" t="n">
        <x:v>7328.95</x:v>
      </x:c>
      <x:c r="H2811" s="11" t="n">
        <x:v>10</x:v>
      </x:c>
      <x:c r="I2811" s="11" t="str">
        <x:v>Settled</x:v>
      </x:c>
      <x:c r="J2811" s="11" t="n">
        <x:v>2</x:v>
      </x:c>
      <x:c r="K2811" s="11" t="n">
        <x:v>13</x:v>
      </x:c>
      <x:c r="L2811" s="11" t="n">
        <x:v>0</x:v>
      </x:c>
      <x:c r="M2811" s="4" t="str">
        <x:v>2025-11</x:v>
      </x:c>
      <x:c r="N2811" s="4" t="n">
        <x:f>IF(AND(I2811="Settled",ISNUMBER(K2811)),1,0)</x:f>
        <x:v>1</x:v>
      </x:c>
      <x:c r="O2811" s="4" t="n">
        <x:f>IF(N2811=1,IF(K2811&gt;Summary!$B$5,1,0),"")</x:f>
        <x:v>0</x:v>
      </x:c>
      <x:c r="P2811" s="12" t="n">
        <x:f>IF(AND(ISNUMBER(F2811),ISNUMBER(G2811),G2811&gt;0),F2811/G2811,"")</x:f>
        <x:v>4.659857141882535</x:v>
      </x:c>
      <x:c r="Q2811" s="14" t="d">
        <x:v>2025-11-23T00:00:00.000Z</x:v>
      </x:c>
      <x:c r="R2811" t="str">
        <x:v>P01483</x:v>
      </x:c>
      <x:c r="S2811" t="str">
        <x:v>I02810</x:v>
      </x:c>
      <x:c r="T2811" t="str">
        <x:v>R01</x:v>
      </x:c>
      <x:c r="U2811" t="n">
        <x:v>0</x:v>
      </x:c>
      <x:c r="V2811" t="n">
        <x:v>0</x:v>
      </x:c>
    </x:row>
    <x:row r="2812" ht="20" customHeight="1">
      <x:c r="A2812" s="4" t="str">
        <x:v>C02811</x:v>
      </x:c>
      <x:c r="B2812" s="4" t="str">
        <x:v>Property</x:v>
      </x:c>
      <x:c r="C2812" s="4" t="str">
        <x:v>West</x:v>
      </x:c>
      <x:c r="D2812" s="4" t="str">
        <x:v>Fire</x:v>
      </x:c>
      <x:c r="E2812" s="4" t="str">
        <x:v>Low</x:v>
      </x:c>
      <x:c r="F2812" s="10" t="n">
        <x:v>209565.52</x:v>
      </x:c>
      <x:c r="G2812" s="10" t="n">
        <x:v>21265.2</x:v>
      </x:c>
      <x:c r="H2812" s="11" t="n">
        <x:v>9</x:v>
      </x:c>
      <x:c r="I2812" s="11" t="str">
        <x:v>Pending</x:v>
      </x:c>
      <x:c r="J2812" s="11" t="n">
        <x:v>5</x:v>
      </x:c>
      <x:c r="K2812" s="11"/>
      <x:c r="L2812" s="11" t="n">
        <x:v>1</x:v>
      </x:c>
      <x:c r="M2812" s="4" t="str">
        <x:v>2025-07</x:v>
      </x:c>
      <x:c r="N2812" s="4" t="n">
        <x:f>IF(AND(I2812="Settled",ISNUMBER(K2812)),1,0)</x:f>
        <x:v>0</x:v>
      </x:c>
      <x:c r="O2812" s="4" t="str">
        <x:f>IF(N2812=1,IF(K2812&gt;Summary!$B$5,1,0),"")</x:f>
      </x:c>
      <x:c r="P2812" s="12" t="n">
        <x:f>IF(AND(ISNUMBER(F2812),ISNUMBER(G2812),G2812&gt;0),F2812/G2812,"")</x:f>
        <x:v>9.854857701785075</x:v>
      </x:c>
      <x:c r="Q2812" s="14" t="d">
        <x:v>2025-07-05T00:00:00.000Z</x:v>
      </x:c>
      <x:c r="R2812" t="str">
        <x:v>P00182</x:v>
      </x:c>
      <x:c r="S2812" t="str">
        <x:v>I02811</x:v>
      </x:c>
      <x:c r="T2812" t="str">
        <x:v>R03</x:v>
      </x:c>
      <x:c r="U2812" t="n">
        <x:v>0</x:v>
      </x:c>
      <x:c r="V2812" t="n">
        <x:v>0</x:v>
      </x:c>
    </x:row>
    <x:row r="2813" ht="20" customHeight="1">
      <x:c r="A2813" s="4" t="str">
        <x:v>C02812</x:v>
      </x:c>
      <x:c r="B2813" s="4" t="str">
        <x:v>Property</x:v>
      </x:c>
      <x:c r="C2813" s="4" t="str">
        <x:v>West</x:v>
      </x:c>
      <x:c r="D2813" s="4" t="str">
        <x:v>Water Damage</x:v>
      </x:c>
      <x:c r="E2813" s="4" t="str">
        <x:v>Low</x:v>
      </x:c>
      <x:c r="F2813" s="10" t="n">
        <x:v>9604.71</x:v>
      </x:c>
      <x:c r="G2813" s="10" t="n">
        <x:v>10900.84</x:v>
      </x:c>
      <x:c r="H2813" s="11" t="n">
        <x:v>4</x:v>
      </x:c>
      <x:c r="I2813" s="11" t="str">
        <x:v>Settled</x:v>
      </x:c>
      <x:c r="J2813" s="11" t="n">
        <x:v>3</x:v>
      </x:c>
      <x:c r="K2813" s="11" t="n">
        <x:v>12</x:v>
      </x:c>
      <x:c r="L2813" s="11" t="n">
        <x:v>0</x:v>
      </x:c>
      <x:c r="M2813" s="4" t="str">
        <x:v>2025-10</x:v>
      </x:c>
      <x:c r="N2813" s="4" t="n">
        <x:f>IF(AND(I2813="Settled",ISNUMBER(K2813)),1,0)</x:f>
        <x:v>1</x:v>
      </x:c>
      <x:c r="O2813" s="4" t="n">
        <x:f>IF(N2813=1,IF(K2813&gt;Summary!$B$5,1,0),"")</x:f>
        <x:v>0</x:v>
      </x:c>
      <x:c r="P2813" s="12" t="n">
        <x:f>IF(AND(ISNUMBER(F2813),ISNUMBER(G2813),G2813&gt;0),F2813/G2813,"")</x:f>
        <x:v>0.8810981539037358</x:v>
      </x:c>
      <x:c r="Q2813" s="14" t="d">
        <x:v>2025-10-23T00:00:00.000Z</x:v>
      </x:c>
      <x:c r="R2813" t="str">
        <x:v>P01057</x:v>
      </x:c>
      <x:c r="S2813" t="str">
        <x:v>I02812</x:v>
      </x:c>
      <x:c r="T2813" t="str">
        <x:v>R03</x:v>
      </x:c>
      <x:c r="U2813" t="n">
        <x:v>0</x:v>
      </x:c>
      <x:c r="V2813" t="n">
        <x:v>0</x:v>
      </x:c>
    </x:row>
    <x:row r="2814" ht="20" customHeight="1">
      <x:c r="A2814" s="4" t="str">
        <x:v>C02813</x:v>
      </x:c>
      <x:c r="B2814" s="4" t="str">
        <x:v>Property</x:v>
      </x:c>
      <x:c r="C2814" s="4" t="str">
        <x:v>East</x:v>
      </x:c>
      <x:c r="D2814" s="4" t="str">
        <x:v>Fire</x:v>
      </x:c>
      <x:c r="E2814" s="4" t="str">
        <x:v>Low</x:v>
      </x:c>
      <x:c r="F2814" s="10" t="n">
        <x:v>96101.15</x:v>
      </x:c>
      <x:c r="G2814" s="10" t="n">
        <x:v>5861.15</x:v>
      </x:c>
      <x:c r="H2814" s="11" t="n">
        <x:v>2</x:v>
      </x:c>
      <x:c r="I2814" s="11" t="str">
        <x:v>Settled</x:v>
      </x:c>
      <x:c r="J2814" s="11" t="n">
        <x:v>6</x:v>
      </x:c>
      <x:c r="K2814" s="11" t="n">
        <x:v>29</x:v>
      </x:c>
      <x:c r="L2814" s="11" t="n">
        <x:v>1</x:v>
      </x:c>
      <x:c r="M2814" s="4" t="str">
        <x:v>2025-09</x:v>
      </x:c>
      <x:c r="N2814" s="4" t="n">
        <x:f>IF(AND(I2814="Settled",ISNUMBER(K2814)),1,0)</x:f>
        <x:v>1</x:v>
      </x:c>
      <x:c r="O2814" s="4" t="n">
        <x:f>IF(N2814=1,IF(K2814&gt;Summary!$B$5,1,0),"")</x:f>
        <x:v>0</x:v>
      </x:c>
      <x:c r="P2814" s="12" t="n">
        <x:f>IF(AND(ISNUMBER(F2814),ISNUMBER(G2814),G2814&gt;0),F2814/G2814,"")</x:f>
        <x:v>16.39629594874726</x:v>
      </x:c>
      <x:c r="Q2814" s="14" t="d">
        <x:v>2025-09-01T00:00:00.000Z</x:v>
      </x:c>
      <x:c r="R2814" t="str">
        <x:v>P00031</x:v>
      </x:c>
      <x:c r="S2814" t="str">
        <x:v>I02813</x:v>
      </x:c>
      <x:c r="T2814" t="str">
        <x:v>R04</x:v>
      </x:c>
      <x:c r="U2814" t="n">
        <x:v>0</x:v>
      </x:c>
      <x:c r="V2814" t="n">
        <x:v>0</x:v>
      </x:c>
    </x:row>
    <x:row r="2815" ht="20" customHeight="1">
      <x:c r="A2815" s="4" t="str">
        <x:v>C02814</x:v>
      </x:c>
      <x:c r="B2815" s="4" t="str">
        <x:v>Motor</x:v>
      </x:c>
      <x:c r="C2815" s="4" t="str">
        <x:v>South</x:v>
      </x:c>
      <x:c r="D2815" s="4" t="str">
        <x:v>Glass Damage</x:v>
      </x:c>
      <x:c r="E2815" s="4" t="str">
        <x:v>Medium</x:v>
      </x:c>
      <x:c r="F2815" s="10" t="n">
        <x:v>10082.62</x:v>
      </x:c>
      <x:c r="G2815" s="10" t="n">
        <x:v>4804.09</x:v>
      </x:c>
      <x:c r="H2815" s="11" t="n">
        <x:v>10</x:v>
      </x:c>
      <x:c r="I2815" s="11" t="str">
        <x:v>Settled</x:v>
      </x:c>
      <x:c r="J2815" s="11" t="n">
        <x:v>4</x:v>
      </x:c>
      <x:c r="K2815" s="11" t="n">
        <x:v>28</x:v>
      </x:c>
      <x:c r="L2815" s="11" t="n">
        <x:v>0</x:v>
      </x:c>
      <x:c r="M2815" s="4" t="str">
        <x:v>2025-09</x:v>
      </x:c>
      <x:c r="N2815" s="4" t="n">
        <x:f>IF(AND(I2815="Settled",ISNUMBER(K2815)),1,0)</x:f>
        <x:v>1</x:v>
      </x:c>
      <x:c r="O2815" s="4" t="n">
        <x:f>IF(N2815=1,IF(K2815&gt;Summary!$B$5,1,0),"")</x:f>
        <x:v>0</x:v>
      </x:c>
      <x:c r="P2815" s="12" t="n">
        <x:f>IF(AND(ISNUMBER(F2815),ISNUMBER(G2815),G2815&gt;0),F2815/G2815,"")</x:f>
        <x:v>2.0987575170323622</x:v>
      </x:c>
      <x:c r="Q2815" s="14" t="d">
        <x:v>2025-09-22T00:00:00.000Z</x:v>
      </x:c>
      <x:c r="R2815" t="str">
        <x:v>P00316</x:v>
      </x:c>
      <x:c r="S2815" t="str">
        <x:v>I02814</x:v>
      </x:c>
      <x:c r="T2815" t="str">
        <x:v>R01</x:v>
      </x:c>
      <x:c r="U2815" t="n">
        <x:v>0</x:v>
      </x:c>
      <x:c r="V2815" t="n">
        <x:v>0</x:v>
      </x:c>
    </x:row>
    <x:row r="2816" ht="20" customHeight="1">
      <x:c r="A2816" s="4" t="str">
        <x:v>C02815</x:v>
      </x:c>
      <x:c r="B2816" s="4" t="str">
        <x:v>Motor</x:v>
      </x:c>
      <x:c r="C2816" s="4" t="str">
        <x:v>East</x:v>
      </x:c>
      <x:c r="D2816" s="4" t="str">
        <x:v>Glass Damage</x:v>
      </x:c>
      <x:c r="E2816" s="4" t="str">
        <x:v>Medium</x:v>
      </x:c>
      <x:c r="F2816" s="10" t="n">
        <x:v>5256.96</x:v>
      </x:c>
      <x:c r="G2816" s="10" t="n">
        <x:v>13318.98</x:v>
      </x:c>
      <x:c r="H2816" s="11" t="n">
        <x:v>7</x:v>
      </x:c>
      <x:c r="I2816" s="11" t="str">
        <x:v>Rejected</x:v>
      </x:c>
      <x:c r="J2816" s="11" t="n">
        <x:v>3</x:v>
      </x:c>
      <x:c r="K2816" s="11"/>
      <x:c r="L2816" s="11" t="n">
        <x:v>0</x:v>
      </x:c>
      <x:c r="M2816" s="4" t="str">
        <x:v>2025-12</x:v>
      </x:c>
      <x:c r="N2816" s="4" t="n">
        <x:f>IF(AND(I2816="Settled",ISNUMBER(K2816)),1,0)</x:f>
        <x:v>0</x:v>
      </x:c>
      <x:c r="O2816" s="4" t="str">
        <x:f>IF(N2816=1,IF(K2816&gt;Summary!$B$5,1,0),"")</x:f>
      </x:c>
      <x:c r="P2816" s="12" t="n">
        <x:f>IF(AND(ISNUMBER(F2816),ISNUMBER(G2816),G2816&gt;0),F2816/G2816,"")</x:f>
        <x:v>0.3946968912033805</x:v>
      </x:c>
      <x:c r="Q2816" s="14" t="d">
        <x:v>2025-12-16T00:00:00.000Z</x:v>
      </x:c>
      <x:c r="R2816" t="str">
        <x:v>P00648</x:v>
      </x:c>
      <x:c r="S2816" t="str">
        <x:v>I02815</x:v>
      </x:c>
      <x:c r="T2816" t="str">
        <x:v>R04</x:v>
      </x:c>
      <x:c r="U2816" t="n">
        <x:v>0</x:v>
      </x:c>
      <x:c r="V2816" t="n">
        <x:v>0</x:v>
      </x:c>
    </x:row>
    <x:row r="2817" ht="20" customHeight="1">
      <x:c r="A2817" s="4" t="str">
        <x:v>C02816</x:v>
      </x:c>
      <x:c r="B2817" s="4" t="str">
        <x:v>Property</x:v>
      </x:c>
      <x:c r="C2817" s="4" t="str">
        <x:v>West</x:v>
      </x:c>
      <x:c r="D2817" s="4" t="str">
        <x:v>Fire</x:v>
      </x:c>
      <x:c r="E2817" s="4" t="str">
        <x:v>Medium</x:v>
      </x:c>
      <x:c r="F2817" s="10" t="n">
        <x:v>117274.73</x:v>
      </x:c>
      <x:c r="G2817" s="10" t="n">
        <x:v>8869.77</x:v>
      </x:c>
      <x:c r="H2817" s="11" t="n">
        <x:v>9</x:v>
      </x:c>
      <x:c r="I2817" s="11" t="str">
        <x:v>Settled</x:v>
      </x:c>
      <x:c r="J2817" s="11" t="n">
        <x:v>2</x:v>
      </x:c>
      <x:c r="K2817" s="11" t="n">
        <x:v>9</x:v>
      </x:c>
      <x:c r="L2817" s="11" t="n">
        <x:v>0</x:v>
      </x:c>
      <x:c r="M2817" s="4" t="str">
        <x:v>2025-08</x:v>
      </x:c>
      <x:c r="N2817" s="4" t="n">
        <x:f>IF(AND(I2817="Settled",ISNUMBER(K2817)),1,0)</x:f>
        <x:v>1</x:v>
      </x:c>
      <x:c r="O2817" s="4" t="n">
        <x:f>IF(N2817=1,IF(K2817&gt;Summary!$B$5,1,0),"")</x:f>
        <x:v>0</x:v>
      </x:c>
      <x:c r="P2817" s="12" t="n">
        <x:f>IF(AND(ISNUMBER(F2817),ISNUMBER(G2817),G2817&gt;0),F2817/G2817,"")</x:f>
        <x:v>13.221845662288874</x:v>
      </x:c>
      <x:c r="Q2817" s="14" t="d">
        <x:v>2025-08-03T00:00:00.000Z</x:v>
      </x:c>
      <x:c r="R2817" t="str">
        <x:v>P00137</x:v>
      </x:c>
      <x:c r="S2817" t="str">
        <x:v>I02816</x:v>
      </x:c>
      <x:c r="T2817" t="str">
        <x:v>R03</x:v>
      </x:c>
      <x:c r="U2817" t="n">
        <x:v>0</x:v>
      </x:c>
      <x:c r="V2817" t="n">
        <x:v>0</x:v>
      </x:c>
    </x:row>
    <x:row r="2818" ht="20" customHeight="1">
      <x:c r="A2818" s="4" t="str">
        <x:v>C02817</x:v>
      </x:c>
      <x:c r="B2818" s="4" t="str">
        <x:v>Motor</x:v>
      </x:c>
      <x:c r="C2818" s="4" t="str">
        <x:v>West</x:v>
      </x:c>
      <x:c r="D2818" s="4" t="str">
        <x:v>Collision</x:v>
      </x:c>
      <x:c r="E2818" s="4" t="str">
        <x:v>Medium</x:v>
      </x:c>
      <x:c r="F2818" s="10" t="n">
        <x:v>54764.47</x:v>
      </x:c>
      <x:c r="G2818" s="10" t="n">
        <x:v>18281.89</x:v>
      </x:c>
      <x:c r="H2818" s="11" t="n">
        <x:v>3</x:v>
      </x:c>
      <x:c r="I2818" s="11" t="str">
        <x:v>Settled</x:v>
      </x:c>
      <x:c r="J2818" s="11" t="n">
        <x:v>2</x:v>
      </x:c>
      <x:c r="K2818" s="11" t="n">
        <x:v>16</x:v>
      </x:c>
      <x:c r="L2818" s="11" t="n">
        <x:v>0</x:v>
      </x:c>
      <x:c r="M2818" s="4" t="str">
        <x:v>2025-10</x:v>
      </x:c>
      <x:c r="N2818" s="4" t="n">
        <x:f>IF(AND(I2818="Settled",ISNUMBER(K2818)),1,0)</x:f>
        <x:v>1</x:v>
      </x:c>
      <x:c r="O2818" s="4" t="n">
        <x:f>IF(N2818=1,IF(K2818&gt;Summary!$B$5,1,0),"")</x:f>
        <x:v>0</x:v>
      </x:c>
      <x:c r="P2818" s="12" t="n">
        <x:f>IF(AND(ISNUMBER(F2818),ISNUMBER(G2818),G2818&gt;0),F2818/G2818,"")</x:f>
        <x:v>2.9955584460906395</x:v>
      </x:c>
      <x:c r="Q2818" s="14" t="d">
        <x:v>2025-10-11T00:00:00.000Z</x:v>
      </x:c>
      <x:c r="R2818" t="str">
        <x:v>P00732</x:v>
      </x:c>
      <x:c r="S2818" t="str">
        <x:v>I02817</x:v>
      </x:c>
      <x:c r="T2818" t="str">
        <x:v>R03</x:v>
      </x:c>
      <x:c r="U2818" t="n">
        <x:v>0</x:v>
      </x:c>
      <x:c r="V2818" t="n">
        <x:v>0</x:v>
      </x:c>
    </x:row>
    <x:row r="2819" ht="20" customHeight="1">
      <x:c r="A2819" s="4" t="str">
        <x:v>C02818</x:v>
      </x:c>
      <x:c r="B2819" s="4" t="str">
        <x:v>Motor</x:v>
      </x:c>
      <x:c r="C2819" s="4" t="str">
        <x:v>Central</x:v>
      </x:c>
      <x:c r="D2819" s="4" t="str">
        <x:v>Collision</x:v>
      </x:c>
      <x:c r="E2819" s="4" t="str">
        <x:v>Low</x:v>
      </x:c>
      <x:c r="F2819" s="10" t="n">
        <x:v>12255.84</x:v>
      </x:c>
      <x:c r="G2819" s="10" t="n">
        <x:v>9121.45</x:v>
      </x:c>
      <x:c r="H2819" s="11" t="n">
        <x:v>9</x:v>
      </x:c>
      <x:c r="I2819" s="11" t="str">
        <x:v>Settled</x:v>
      </x:c>
      <x:c r="J2819" s="11" t="n">
        <x:v>2</x:v>
      </x:c>
      <x:c r="K2819" s="11" t="n">
        <x:v>12</x:v>
      </x:c>
      <x:c r="L2819" s="11" t="n">
        <x:v>0</x:v>
      </x:c>
      <x:c r="M2819" s="4" t="str">
        <x:v>2025-04</x:v>
      </x:c>
      <x:c r="N2819" s="4" t="n">
        <x:f>IF(AND(I2819="Settled",ISNUMBER(K2819)),1,0)</x:f>
        <x:v>1</x:v>
      </x:c>
      <x:c r="O2819" s="4" t="n">
        <x:f>IF(N2819=1,IF(K2819&gt;Summary!$B$5,1,0),"")</x:f>
        <x:v>0</x:v>
      </x:c>
      <x:c r="P2819" s="12" t="n">
        <x:f>IF(AND(ISNUMBER(F2819),ISNUMBER(G2819),G2819&gt;0),F2819/G2819,"")</x:f>
        <x:v>1.3436284801210332</x:v>
      </x:c>
      <x:c r="Q2819" s="14" t="d">
        <x:v>2025-04-09T00:00:00.000Z</x:v>
      </x:c>
      <x:c r="R2819" t="str">
        <x:v>P00372</x:v>
      </x:c>
      <x:c r="S2819" t="str">
        <x:v>I02818</x:v>
      </x:c>
      <x:c r="T2819" t="str">
        <x:v>R05</x:v>
      </x:c>
      <x:c r="U2819" t="n">
        <x:v>0</x:v>
      </x:c>
      <x:c r="V2819" t="n">
        <x:v>0</x:v>
      </x:c>
    </x:row>
    <x:row r="2820" ht="20" customHeight="1">
      <x:c r="A2820" s="4" t="str">
        <x:v>C02819</x:v>
      </x:c>
      <x:c r="B2820" s="4" t="str">
        <x:v>Property</x:v>
      </x:c>
      <x:c r="C2820" s="4" t="str">
        <x:v>East</x:v>
      </x:c>
      <x:c r="D2820" s="4" t="str">
        <x:v>Fire</x:v>
      </x:c>
      <x:c r="E2820" s="4" t="str">
        <x:v>Low</x:v>
      </x:c>
      <x:c r="F2820" s="10" t="n">
        <x:v>90964.89</x:v>
      </x:c>
      <x:c r="G2820" s="10" t="n">
        <x:v>14369.04</x:v>
      </x:c>
      <x:c r="H2820" s="11" t="n">
        <x:v>5</x:v>
      </x:c>
      <x:c r="I2820" s="11" t="str">
        <x:v>Pending</x:v>
      </x:c>
      <x:c r="J2820" s="11" t="n">
        <x:v>4</x:v>
      </x:c>
      <x:c r="K2820" s="11"/>
      <x:c r="L2820" s="11" t="n">
        <x:v>1</x:v>
      </x:c>
      <x:c r="M2820" s="4" t="str">
        <x:v>2025-04</x:v>
      </x:c>
      <x:c r="N2820" s="4" t="n">
        <x:f>IF(AND(I2820="Settled",ISNUMBER(K2820)),1,0)</x:f>
        <x:v>0</x:v>
      </x:c>
      <x:c r="O2820" s="4" t="str">
        <x:f>IF(N2820=1,IF(K2820&gt;Summary!$B$5,1,0),"")</x:f>
      </x:c>
      <x:c r="P2820" s="12" t="n">
        <x:f>IF(AND(ISNUMBER(F2820),ISNUMBER(G2820),G2820&gt;0),F2820/G2820,"")</x:f>
        <x:v>6.330617076714937</x:v>
      </x:c>
      <x:c r="Q2820" s="14" t="d">
        <x:v>2025-04-05T00:00:00.000Z</x:v>
      </x:c>
      <x:c r="R2820" t="str">
        <x:v>P00159</x:v>
      </x:c>
      <x:c r="S2820" t="str">
        <x:v>I02819</x:v>
      </x:c>
      <x:c r="T2820" t="str">
        <x:v>R04</x:v>
      </x:c>
      <x:c r="U2820" t="n">
        <x:v>0</x:v>
      </x:c>
      <x:c r="V2820" t="n">
        <x:v>0</x:v>
      </x:c>
    </x:row>
    <x:row r="2821" ht="20" customHeight="1">
      <x:c r="A2821" s="4" t="str">
        <x:v>C02820</x:v>
      </x:c>
      <x:c r="B2821" s="4" t="str">
        <x:v>Motor</x:v>
      </x:c>
      <x:c r="C2821" s="4" t="str">
        <x:v>North</x:v>
      </x:c>
      <x:c r="D2821" s="4" t="str">
        <x:v>Collision</x:v>
      </x:c>
      <x:c r="E2821" s="4" t="str">
        <x:v>Low</x:v>
      </x:c>
      <x:c r="F2821" s="10" t="n">
        <x:v>51032.02</x:v>
      </x:c>
      <x:c r="G2821" s="10" t="n">
        <x:v>14272.56</x:v>
      </x:c>
      <x:c r="H2821" s="11" t="n">
        <x:v>6</x:v>
      </x:c>
      <x:c r="I2821" s="11" t="str">
        <x:v>Settled</x:v>
      </x:c>
      <x:c r="J2821" s="11" t="n">
        <x:v>4</x:v>
      </x:c>
      <x:c r="K2821" s="11" t="n">
        <x:v>15</x:v>
      </x:c>
      <x:c r="L2821" s="11" t="n">
        <x:v>0</x:v>
      </x:c>
      <x:c r="M2821" s="4" t="str">
        <x:v>2025-08</x:v>
      </x:c>
      <x:c r="N2821" s="4" t="n">
        <x:f>IF(AND(I2821="Settled",ISNUMBER(K2821)),1,0)</x:f>
        <x:v>1</x:v>
      </x:c>
      <x:c r="O2821" s="4" t="n">
        <x:f>IF(N2821=1,IF(K2821&gt;Summary!$B$5,1,0),"")</x:f>
        <x:v>0</x:v>
      </x:c>
      <x:c r="P2821" s="12" t="n">
        <x:f>IF(AND(ISNUMBER(F2821),ISNUMBER(G2821),G2821&gt;0),F2821/G2821,"")</x:f>
        <x:v>3.5755337514783614</x:v>
      </x:c>
      <x:c r="Q2821" s="14" t="d">
        <x:v>2025-08-02T00:00:00.000Z</x:v>
      </x:c>
      <x:c r="R2821" t="str">
        <x:v>P01540</x:v>
      </x:c>
      <x:c r="S2821" t="str">
        <x:v>I02820</x:v>
      </x:c>
      <x:c r="T2821" t="str">
        <x:v>R02</x:v>
      </x:c>
      <x:c r="U2821" t="n">
        <x:v>0</x:v>
      </x:c>
      <x:c r="V2821" t="n">
        <x:v>0</x:v>
      </x:c>
    </x:row>
    <x:row r="2822" ht="20" customHeight="1">
      <x:c r="A2822" s="4" t="str">
        <x:v>C02821</x:v>
      </x:c>
      <x:c r="B2822" s="4" t="str">
        <x:v>Motor</x:v>
      </x:c>
      <x:c r="C2822" s="4" t="str">
        <x:v>North</x:v>
      </x:c>
      <x:c r="D2822" s="4" t="str">
        <x:v>Theft</x:v>
      </x:c>
      <x:c r="E2822" s="4" t="str">
        <x:v>Medium</x:v>
      </x:c>
      <x:c r="F2822" s="10" t="n">
        <x:v>80846.39</x:v>
      </x:c>
      <x:c r="G2822" s="10" t="n">
        <x:v>14776.42</x:v>
      </x:c>
      <x:c r="H2822" s="11" t="n">
        <x:v>9</x:v>
      </x:c>
      <x:c r="I2822" s="11" t="str">
        <x:v>Settled</x:v>
      </x:c>
      <x:c r="J2822" s="11" t="n">
        <x:v>2</x:v>
      </x:c>
      <x:c r="K2822" s="11" t="n">
        <x:v>13</x:v>
      </x:c>
      <x:c r="L2822" s="11" t="n">
        <x:v>0</x:v>
      </x:c>
      <x:c r="M2822" s="4" t="str">
        <x:v>2025-11</x:v>
      </x:c>
      <x:c r="N2822" s="4" t="n">
        <x:f>IF(AND(I2822="Settled",ISNUMBER(K2822)),1,0)</x:f>
        <x:v>1</x:v>
      </x:c>
      <x:c r="O2822" s="4" t="n">
        <x:f>IF(N2822=1,IF(K2822&gt;Summary!$B$5,1,0),"")</x:f>
        <x:v>0</x:v>
      </x:c>
      <x:c r="P2822" s="12" t="n">
        <x:f>IF(AND(ISNUMBER(F2822),ISNUMBER(G2822),G2822&gt;0),F2822/G2822,"")</x:f>
        <x:v>5.47131104827827</x:v>
      </x:c>
      <x:c r="Q2822" s="14" t="d">
        <x:v>2025-11-26T00:00:00.000Z</x:v>
      </x:c>
      <x:c r="R2822" t="str">
        <x:v>P01571</x:v>
      </x:c>
      <x:c r="S2822" t="str">
        <x:v>I02821</x:v>
      </x:c>
      <x:c r="T2822" t="str">
        <x:v>R02</x:v>
      </x:c>
      <x:c r="U2822" t="n">
        <x:v>0</x:v>
      </x:c>
      <x:c r="V2822" t="n">
        <x:v>0</x:v>
      </x:c>
    </x:row>
    <x:row r="2823" ht="20" customHeight="1">
      <x:c r="A2823" s="4" t="str">
        <x:v>C02822</x:v>
      </x:c>
      <x:c r="B2823" s="4" t="str">
        <x:v>Motor</x:v>
      </x:c>
      <x:c r="C2823" s="4" t="str">
        <x:v>North</x:v>
      </x:c>
      <x:c r="D2823" s="4" t="str">
        <x:v>Theft</x:v>
      </x:c>
      <x:c r="E2823" s="4" t="str">
        <x:v>Medium</x:v>
      </x:c>
      <x:c r="F2823" s="10" t="n">
        <x:v>33091.91</x:v>
      </x:c>
      <x:c r="G2823" s="10" t="n">
        <x:v>14272.56</x:v>
      </x:c>
      <x:c r="H2823" s="11" t="n">
        <x:v>6</x:v>
      </x:c>
      <x:c r="I2823" s="11" t="str">
        <x:v>Settled</x:v>
      </x:c>
      <x:c r="J2823" s="11" t="n">
        <x:v>6</x:v>
      </x:c>
      <x:c r="K2823" s="11" t="n">
        <x:v>42</x:v>
      </x:c>
      <x:c r="L2823" s="11" t="n">
        <x:v>1</x:v>
      </x:c>
      <x:c r="M2823" s="4" t="str">
        <x:v>2025-01</x:v>
      </x:c>
      <x:c r="N2823" s="4" t="n">
        <x:f>IF(AND(I2823="Settled",ISNUMBER(K2823)),1,0)</x:f>
        <x:v>1</x:v>
      </x:c>
      <x:c r="O2823" s="4" t="n">
        <x:f>IF(N2823=1,IF(K2823&gt;Summary!$B$5,1,0),"")</x:f>
        <x:v>1</x:v>
      </x:c>
      <x:c r="P2823" s="12" t="n">
        <x:f>IF(AND(ISNUMBER(F2823),ISNUMBER(G2823),G2823&gt;0),F2823/G2823,"")</x:f>
        <x:v>2.3185686380018726</x:v>
      </x:c>
      <x:c r="Q2823" s="14" t="d">
        <x:v>2025-01-19T00:00:00.000Z</x:v>
      </x:c>
      <x:c r="R2823" t="str">
        <x:v>P01540</x:v>
      </x:c>
      <x:c r="S2823" t="str">
        <x:v>I02822</x:v>
      </x:c>
      <x:c r="T2823" t="str">
        <x:v>R02</x:v>
      </x:c>
      <x:c r="U2823" t="n">
        <x:v>0</x:v>
      </x:c>
      <x:c r="V2823" t="n">
        <x:v>0</x:v>
      </x:c>
    </x:row>
    <x:row r="2824" ht="20" customHeight="1">
      <x:c r="A2824" s="4" t="str">
        <x:v>C02823</x:v>
      </x:c>
      <x:c r="B2824" s="4" t="str">
        <x:v>Motor</x:v>
      </x:c>
      <x:c r="C2824" s="4" t="str">
        <x:v>North</x:v>
      </x:c>
      <x:c r="D2824" s="4" t="str">
        <x:v>Collision</x:v>
      </x:c>
      <x:c r="E2824" s="4" t="str">
        <x:v>High</x:v>
      </x:c>
      <x:c r="F2824" s="10" t="n">
        <x:v>66000.19</x:v>
      </x:c>
      <x:c r="G2824" s="10" t="n">
        <x:v>13557.1</x:v>
      </x:c>
      <x:c r="H2824" s="11" t="n">
        <x:v>6</x:v>
      </x:c>
      <x:c r="I2824" s="11" t="str">
        <x:v>Settled</x:v>
      </x:c>
      <x:c r="J2824" s="11" t="n">
        <x:v>5</x:v>
      </x:c>
      <x:c r="K2824" s="11" t="n">
        <x:v>36</x:v>
      </x:c>
      <x:c r="L2824" s="11" t="n">
        <x:v>1</x:v>
      </x:c>
      <x:c r="M2824" s="4" t="str">
        <x:v>2025-07</x:v>
      </x:c>
      <x:c r="N2824" s="4" t="n">
        <x:f>IF(AND(I2824="Settled",ISNUMBER(K2824)),1,0)</x:f>
        <x:v>1</x:v>
      </x:c>
      <x:c r="O2824" s="4" t="n">
        <x:f>IF(N2824=1,IF(K2824&gt;Summary!$B$5,1,0),"")</x:f>
        <x:v>1</x:v>
      </x:c>
      <x:c r="P2824" s="12" t="n">
        <x:f>IF(AND(ISNUMBER(F2824),ISNUMBER(G2824),G2824&gt;0),F2824/G2824,"")</x:f>
        <x:v>4.868311807097388</x:v>
      </x:c>
      <x:c r="Q2824" s="14" t="d">
        <x:v>2025-07-02T00:00:00.000Z</x:v>
      </x:c>
      <x:c r="R2824" t="str">
        <x:v>P00247</x:v>
      </x:c>
      <x:c r="S2824" t="str">
        <x:v>I02823</x:v>
      </x:c>
      <x:c r="T2824" t="str">
        <x:v>R02</x:v>
      </x:c>
      <x:c r="U2824" t="n">
        <x:v>0</x:v>
      </x:c>
      <x:c r="V2824" t="n">
        <x:v>0</x:v>
      </x:c>
    </x:row>
    <x:row r="2825" ht="20" customHeight="1">
      <x:c r="A2825" s="4" t="str">
        <x:v>C02824</x:v>
      </x:c>
      <x:c r="B2825" s="4" t="str">
        <x:v>Motor</x:v>
      </x:c>
      <x:c r="C2825" s="4" t="str">
        <x:v>Central</x:v>
      </x:c>
      <x:c r="D2825" s="4" t="str">
        <x:v>Collision</x:v>
      </x:c>
      <x:c r="E2825" s="4" t="str">
        <x:v>Low</x:v>
      </x:c>
      <x:c r="F2825" s="10" t="n">
        <x:v>16851.61</x:v>
      </x:c>
      <x:c r="G2825" s="10" t="n">
        <x:v>6735.1</x:v>
      </x:c>
      <x:c r="H2825" s="11" t="n">
        <x:v>9</x:v>
      </x:c>
      <x:c r="I2825" s="11" t="str">
        <x:v>Settled</x:v>
      </x:c>
      <x:c r="J2825" s="11" t="n">
        <x:v>3</x:v>
      </x:c>
      <x:c r="K2825" s="11" t="n">
        <x:v>15</x:v>
      </x:c>
      <x:c r="L2825" s="11" t="n">
        <x:v>0</x:v>
      </x:c>
      <x:c r="M2825" s="4" t="str">
        <x:v>2025-03</x:v>
      </x:c>
      <x:c r="N2825" s="4" t="n">
        <x:f>IF(AND(I2825="Settled",ISNUMBER(K2825)),1,0)</x:f>
        <x:v>1</x:v>
      </x:c>
      <x:c r="O2825" s="4" t="n">
        <x:f>IF(N2825=1,IF(K2825&gt;Summary!$B$5,1,0),"")</x:f>
        <x:v>0</x:v>
      </x:c>
      <x:c r="P2825" s="12" t="n">
        <x:f>IF(AND(ISNUMBER(F2825),ISNUMBER(G2825),G2825&gt;0),F2825/G2825,"")</x:f>
        <x:v>2.502057875903847</x:v>
      </x:c>
      <x:c r="Q2825" s="14" t="d">
        <x:v>2025-03-15T00:00:00.000Z</x:v>
      </x:c>
      <x:c r="R2825" t="str">
        <x:v>P00612</x:v>
      </x:c>
      <x:c r="S2825" t="str">
        <x:v>I02824</x:v>
      </x:c>
      <x:c r="T2825" t="str">
        <x:v>R05</x:v>
      </x:c>
      <x:c r="U2825" t="n">
        <x:v>0</x:v>
      </x:c>
      <x:c r="V2825" t="n">
        <x:v>0</x:v>
      </x:c>
    </x:row>
    <x:row r="2826" ht="20" customHeight="1">
      <x:c r="A2826" s="4" t="str">
        <x:v>C02825</x:v>
      </x:c>
      <x:c r="B2826" s="4" t="str">
        <x:v>Motor</x:v>
      </x:c>
      <x:c r="C2826" s="4" t="str">
        <x:v>South</x:v>
      </x:c>
      <x:c r="D2826" s="4" t="str">
        <x:v>Glass Damage</x:v>
      </x:c>
      <x:c r="E2826" s="4" t="str">
        <x:v>Medium</x:v>
      </x:c>
      <x:c r="F2826" s="10" t="n">
        <x:v>9475.35</x:v>
      </x:c>
      <x:c r="G2826" s="10" t="n">
        <x:v>11746.39</x:v>
      </x:c>
      <x:c r="H2826" s="11" t="n">
        <x:v>8</x:v>
      </x:c>
      <x:c r="I2826" s="11" t="str">
        <x:v>Settled</x:v>
      </x:c>
      <x:c r="J2826" s="11" t="n">
        <x:v>4</x:v>
      </x:c>
      <x:c r="K2826" s="11" t="n">
        <x:v>6</x:v>
      </x:c>
      <x:c r="L2826" s="11" t="n">
        <x:v>0</x:v>
      </x:c>
      <x:c r="M2826" s="4" t="str">
        <x:v>2025-11</x:v>
      </x:c>
      <x:c r="N2826" s="4" t="n">
        <x:f>IF(AND(I2826="Settled",ISNUMBER(K2826)),1,0)</x:f>
        <x:v>1</x:v>
      </x:c>
      <x:c r="O2826" s="4" t="n">
        <x:f>IF(N2826=1,IF(K2826&gt;Summary!$B$5,1,0),"")</x:f>
        <x:v>0</x:v>
      </x:c>
      <x:c r="P2826" s="12" t="n">
        <x:f>IF(AND(ISNUMBER(F2826),ISNUMBER(G2826),G2826&gt;0),F2826/G2826,"")</x:f>
        <x:v>0.8066605995544164</x:v>
      </x:c>
      <x:c r="Q2826" s="14" t="d">
        <x:v>2025-11-19T00:00:00.000Z</x:v>
      </x:c>
      <x:c r="R2826" t="str">
        <x:v>P00524</x:v>
      </x:c>
      <x:c r="S2826" t="str">
        <x:v>I02825</x:v>
      </x:c>
      <x:c r="T2826" t="str">
        <x:v>R01</x:v>
      </x:c>
      <x:c r="U2826" t="n">
        <x:v>0</x:v>
      </x:c>
      <x:c r="V2826" t="n">
        <x:v>0</x:v>
      </x:c>
    </x:row>
    <x:row r="2827" ht="20" customHeight="1">
      <x:c r="A2827" s="4" t="str">
        <x:v>C02826</x:v>
      </x:c>
      <x:c r="B2827" s="4" t="str">
        <x:v>Motor</x:v>
      </x:c>
      <x:c r="C2827" s="4" t="str">
        <x:v>East</x:v>
      </x:c>
      <x:c r="D2827" s="4" t="str">
        <x:v>Collision</x:v>
      </x:c>
      <x:c r="E2827" s="4" t="str">
        <x:v>Low</x:v>
      </x:c>
      <x:c r="F2827" s="10" t="n">
        <x:v>21435.03</x:v>
      </x:c>
      <x:c r="G2827" s="10" t="n">
        <x:v>13019.15</x:v>
      </x:c>
      <x:c r="H2827" s="11" t="n">
        <x:v>9</x:v>
      </x:c>
      <x:c r="I2827" s="11" t="str">
        <x:v>Settled</x:v>
      </x:c>
      <x:c r="J2827" s="11" t="n">
        <x:v>4</x:v>
      </x:c>
      <x:c r="K2827" s="11" t="n">
        <x:v>20</x:v>
      </x:c>
      <x:c r="L2827" s="11" t="n">
        <x:v>0</x:v>
      </x:c>
      <x:c r="M2827" s="4" t="str">
        <x:v>2025-07</x:v>
      </x:c>
      <x:c r="N2827" s="4" t="n">
        <x:f>IF(AND(I2827="Settled",ISNUMBER(K2827)),1,0)</x:f>
        <x:v>1</x:v>
      </x:c>
      <x:c r="O2827" s="4" t="n">
        <x:f>IF(N2827=1,IF(K2827&gt;Summary!$B$5,1,0),"")</x:f>
        <x:v>0</x:v>
      </x:c>
      <x:c r="P2827" s="12" t="n">
        <x:f>IF(AND(ISNUMBER(F2827),ISNUMBER(G2827),G2827&gt;0),F2827/G2827,"")</x:f>
        <x:v>1.6464231535852956</x:v>
      </x:c>
      <x:c r="Q2827" s="14" t="d">
        <x:v>2025-07-09T00:00:00.000Z</x:v>
      </x:c>
      <x:c r="R2827" t="str">
        <x:v>P00522</x:v>
      </x:c>
      <x:c r="S2827" t="str">
        <x:v>I02826</x:v>
      </x:c>
      <x:c r="T2827" t="str">
        <x:v>R04</x:v>
      </x:c>
      <x:c r="U2827" t="n">
        <x:v>0</x:v>
      </x:c>
      <x:c r="V2827" t="n">
        <x:v>0</x:v>
      </x:c>
    </x:row>
    <x:row r="2828" ht="20" customHeight="1">
      <x:c r="A2828" s="4" t="str">
        <x:v>C02827</x:v>
      </x:c>
      <x:c r="B2828" s="4" t="str">
        <x:v>Property</x:v>
      </x:c>
      <x:c r="C2828" s="4" t="str">
        <x:v>North</x:v>
      </x:c>
      <x:c r="D2828" s="4" t="str">
        <x:v>Flood</x:v>
      </x:c>
      <x:c r="E2828" s="4" t="str">
        <x:v>Medium</x:v>
      </x:c>
      <x:c r="F2828" s="10" t="n">
        <x:v>142034.79</x:v>
      </x:c>
      <x:c r="G2828" s="10" t="n">
        <x:v>11706.68</x:v>
      </x:c>
      <x:c r="H2828" s="11" t="n">
        <x:v>6</x:v>
      </x:c>
      <x:c r="I2828" s="11" t="str">
        <x:v>Settled</x:v>
      </x:c>
      <x:c r="J2828" s="11" t="n">
        <x:v>2</x:v>
      </x:c>
      <x:c r="K2828" s="11" t="n">
        <x:v>21</x:v>
      </x:c>
      <x:c r="L2828" s="11" t="n">
        <x:v>0</x:v>
      </x:c>
      <x:c r="M2828" s="4" t="str">
        <x:v>2025-01</x:v>
      </x:c>
      <x:c r="N2828" s="4" t="n">
        <x:f>IF(AND(I2828="Settled",ISNUMBER(K2828)),1,0)</x:f>
        <x:v>1</x:v>
      </x:c>
      <x:c r="O2828" s="4" t="n">
        <x:f>IF(N2828=1,IF(K2828&gt;Summary!$B$5,1,0),"")</x:f>
        <x:v>0</x:v>
      </x:c>
      <x:c r="P2828" s="12" t="n">
        <x:f>IF(AND(ISNUMBER(F2828),ISNUMBER(G2828),G2828&gt;0),F2828/G2828,"")</x:f>
        <x:v>12.132798538953828</x:v>
      </x:c>
      <x:c r="Q2828" s="14" t="d">
        <x:v>2025-01-16T00:00:00.000Z</x:v>
      </x:c>
      <x:c r="R2828" t="str">
        <x:v>P00667</x:v>
      </x:c>
      <x:c r="S2828" t="str">
        <x:v>I02827</x:v>
      </x:c>
      <x:c r="T2828" t="str">
        <x:v>R02</x:v>
      </x:c>
      <x:c r="U2828" t="n">
        <x:v>0</x:v>
      </x:c>
      <x:c r="V2828" t="n">
        <x:v>0</x:v>
      </x:c>
    </x:row>
    <x:row r="2829" ht="20" customHeight="1">
      <x:c r="A2829" s="4" t="str">
        <x:v>C02828</x:v>
      </x:c>
      <x:c r="B2829" s="4" t="str">
        <x:v>Property</x:v>
      </x:c>
      <x:c r="C2829" s="4" t="str">
        <x:v>West</x:v>
      </x:c>
      <x:c r="D2829" s="4" t="str">
        <x:v>Fire</x:v>
      </x:c>
      <x:c r="E2829" s="4" t="str">
        <x:v>Low</x:v>
      </x:c>
      <x:c r="F2829" s="10" t="n">
        <x:v>204282.5</x:v>
      </x:c>
      <x:c r="G2829" s="10" t="n">
        <x:v>13725.35</x:v>
      </x:c>
      <x:c r="H2829" s="11" t="n">
        <x:v>7</x:v>
      </x:c>
      <x:c r="I2829" s="11" t="str">
        <x:v>Settled</x:v>
      </x:c>
      <x:c r="J2829" s="11" t="n">
        <x:v>6</x:v>
      </x:c>
      <x:c r="K2829" s="11" t="n">
        <x:v>24</x:v>
      </x:c>
      <x:c r="L2829" s="11" t="n">
        <x:v>1</x:v>
      </x:c>
      <x:c r="M2829" s="4" t="str">
        <x:v>2025-01</x:v>
      </x:c>
      <x:c r="N2829" s="4" t="n">
        <x:f>IF(AND(I2829="Settled",ISNUMBER(K2829)),1,0)</x:f>
        <x:v>1</x:v>
      </x:c>
      <x:c r="O2829" s="4" t="n">
        <x:f>IF(N2829=1,IF(K2829&gt;Summary!$B$5,1,0),"")</x:f>
        <x:v>0</x:v>
      </x:c>
      <x:c r="P2829" s="12" t="n">
        <x:f>IF(AND(ISNUMBER(F2829),ISNUMBER(G2829),G2829&gt;0),F2829/G2829,"")</x:f>
        <x:v>14.88359131096839</x:v>
      </x:c>
      <x:c r="Q2829" s="14" t="d">
        <x:v>2025-01-01T00:00:00.000Z</x:v>
      </x:c>
      <x:c r="R2829" t="str">
        <x:v>P00817</x:v>
      </x:c>
      <x:c r="S2829" t="str">
        <x:v>I02828</x:v>
      </x:c>
      <x:c r="T2829" t="str">
        <x:v>R03</x:v>
      </x:c>
      <x:c r="U2829" t="n">
        <x:v>0</x:v>
      </x:c>
      <x:c r="V2829" t="n">
        <x:v>0</x:v>
      </x:c>
    </x:row>
    <x:row r="2830" ht="20" customHeight="1">
      <x:c r="A2830" s="4" t="str">
        <x:v>C02829</x:v>
      </x:c>
      <x:c r="B2830" s="4" t="str">
        <x:v>Motor</x:v>
      </x:c>
      <x:c r="C2830" s="4" t="str">
        <x:v>West</x:v>
      </x:c>
      <x:c r="D2830" s="4" t="str">
        <x:v>Collision</x:v>
      </x:c>
      <x:c r="E2830" s="4" t="str">
        <x:v>Medium</x:v>
      </x:c>
      <x:c r="F2830" s="10" t="n">
        <x:v>45909.46</x:v>
      </x:c>
      <x:c r="G2830" s="10" t="n">
        <x:v>38000.18</x:v>
      </x:c>
      <x:c r="H2830" s="11" t="n">
        <x:v>2</x:v>
      </x:c>
      <x:c r="I2830" s="11" t="str">
        <x:v>Settled</x:v>
      </x:c>
      <x:c r="J2830" s="11" t="n">
        <x:v>2</x:v>
      </x:c>
      <x:c r="K2830" s="11"/>
      <x:c r="L2830" s="11" t="n">
        <x:v>0</x:v>
      </x:c>
      <x:c r="M2830" s="4" t="str">
        <x:v>2025-08</x:v>
      </x:c>
      <x:c r="N2830" s="4" t="n">
        <x:f>IF(AND(I2830="Settled",ISNUMBER(K2830)),1,0)</x:f>
        <x:v>0</x:v>
      </x:c>
      <x:c r="O2830" s="4" t="str">
        <x:f>IF(N2830=1,IF(K2830&gt;Summary!$B$5,1,0),"")</x:f>
      </x:c>
      <x:c r="P2830" s="12" t="n">
        <x:f>IF(AND(ISNUMBER(F2830),ISNUMBER(G2830),G2830&gt;0),F2830/G2830,"")</x:f>
        <x:v>1.2081379614517616</x:v>
      </x:c>
      <x:c r="Q2830" s="14" t="d">
        <x:v>2025-08-22T00:00:00.000Z</x:v>
      </x:c>
      <x:c r="R2830" t="str">
        <x:v>P00777</x:v>
      </x:c>
      <x:c r="S2830" t="str">
        <x:v>I02829</x:v>
      </x:c>
      <x:c r="T2830" t="str">
        <x:v>R03</x:v>
      </x:c>
      <x:c r="U2830" t="n">
        <x:v>0</x:v>
      </x:c>
      <x:c r="V2830" t="n">
        <x:v>0</x:v>
      </x:c>
    </x:row>
    <x:row r="2831" ht="20" customHeight="1">
      <x:c r="A2831" s="4" t="str">
        <x:v>C02830</x:v>
      </x:c>
      <x:c r="B2831" s="4" t="str">
        <x:v>Motor</x:v>
      </x:c>
      <x:c r="C2831" s="4" t="str">
        <x:v>North</x:v>
      </x:c>
      <x:c r="D2831" s="4" t="str">
        <x:v>Collision</x:v>
      </x:c>
      <x:c r="E2831" s="4" t="str">
        <x:v>Low</x:v>
      </x:c>
      <x:c r="F2831" s="10" t="n">
        <x:v>10461.61</x:v>
      </x:c>
      <x:c r="G2831" s="10" t="n">
        <x:v>14105.49</x:v>
      </x:c>
      <x:c r="H2831" s="11" t="n">
        <x:v>5</x:v>
      </x:c>
      <x:c r="I2831" s="11" t="str">
        <x:v>Settled</x:v>
      </x:c>
      <x:c r="J2831" s="11" t="n">
        <x:v>3</x:v>
      </x:c>
      <x:c r="K2831" s="11" t="n">
        <x:v>16</x:v>
      </x:c>
      <x:c r="L2831" s="11" t="n">
        <x:v>0</x:v>
      </x:c>
      <x:c r="M2831" s="4" t="str">
        <x:v>2025-03</x:v>
      </x:c>
      <x:c r="N2831" s="4" t="n">
        <x:f>IF(AND(I2831="Settled",ISNUMBER(K2831)),1,0)</x:f>
        <x:v>1</x:v>
      </x:c>
      <x:c r="O2831" s="4" t="n">
        <x:f>IF(N2831=1,IF(K2831&gt;Summary!$B$5,1,0),"")</x:f>
        <x:v>0</x:v>
      </x:c>
      <x:c r="P2831" s="12" t="n">
        <x:f>IF(AND(ISNUMBER(F2831),ISNUMBER(G2831),G2831&gt;0),F2831/G2831,"")</x:f>
        <x:v>0.7416693783767881</x:v>
      </x:c>
      <x:c r="Q2831" s="14" t="d">
        <x:v>2025-03-26T00:00:00.000Z</x:v>
      </x:c>
      <x:c r="R2831" t="str">
        <x:v>P00467</x:v>
      </x:c>
      <x:c r="S2831" t="str">
        <x:v>I02830</x:v>
      </x:c>
      <x:c r="T2831" t="str">
        <x:v>R02</x:v>
      </x:c>
      <x:c r="U2831" t="n">
        <x:v>0</x:v>
      </x:c>
      <x:c r="V2831" t="n">
        <x:v>0</x:v>
      </x:c>
    </x:row>
    <x:row r="2832" ht="20" customHeight="1">
      <x:c r="A2832" s="4" t="str">
        <x:v>C02831</x:v>
      </x:c>
      <x:c r="B2832" s="4" t="str">
        <x:v>Motor</x:v>
      </x:c>
      <x:c r="C2832" s="4" t="str">
        <x:v>East</x:v>
      </x:c>
      <x:c r="D2832" s="4" t="str">
        <x:v>Collision</x:v>
      </x:c>
      <x:c r="E2832" s="4" t="str">
        <x:v>Low</x:v>
      </x:c>
      <x:c r="F2832" s="10" t="n">
        <x:v>37188.98</x:v>
      </x:c>
      <x:c r="G2832" s="10" t="n">
        <x:v>13171.37</x:v>
      </x:c>
      <x:c r="H2832" s="11" t="n">
        <x:v>1</x:v>
      </x:c>
      <x:c r="I2832" s="11" t="str">
        <x:v>Settled</x:v>
      </x:c>
      <x:c r="J2832" s="11" t="n">
        <x:v>3</x:v>
      </x:c>
      <x:c r="K2832" s="11" t="n">
        <x:v>13</x:v>
      </x:c>
      <x:c r="L2832" s="11" t="n">
        <x:v>0</x:v>
      </x:c>
      <x:c r="M2832" s="4" t="str">
        <x:v>2025-01</x:v>
      </x:c>
      <x:c r="N2832" s="4" t="n">
        <x:f>IF(AND(I2832="Settled",ISNUMBER(K2832)),1,0)</x:f>
        <x:v>1</x:v>
      </x:c>
      <x:c r="O2832" s="4" t="n">
        <x:f>IF(N2832=1,IF(K2832&gt;Summary!$B$5,1,0),"")</x:f>
        <x:v>0</x:v>
      </x:c>
      <x:c r="P2832" s="12" t="n">
        <x:f>IF(AND(ISNUMBER(F2832),ISNUMBER(G2832),G2832&gt;0),F2832/G2832,"")</x:f>
        <x:v>2.823470906974749</x:v>
      </x:c>
      <x:c r="Q2832" s="14" t="d">
        <x:v>2025-01-16T00:00:00.000Z</x:v>
      </x:c>
      <x:c r="R2832" t="str">
        <x:v>P01568</x:v>
      </x:c>
      <x:c r="S2832" t="str">
        <x:v>I02831</x:v>
      </x:c>
      <x:c r="T2832" t="str">
        <x:v>R04</x:v>
      </x:c>
      <x:c r="U2832" t="n">
        <x:v>0</x:v>
      </x:c>
      <x:c r="V2832" t="n">
        <x:v>0</x:v>
      </x:c>
    </x:row>
    <x:row r="2833" ht="20" customHeight="1">
      <x:c r="A2833" s="4" t="str">
        <x:v>C02832</x:v>
      </x:c>
      <x:c r="B2833" s="4" t="str">
        <x:v>Motor</x:v>
      </x:c>
      <x:c r="C2833" s="4" t="str">
        <x:v>East</x:v>
      </x:c>
      <x:c r="D2833" s="4" t="str">
        <x:v>Unknown</x:v>
      </x:c>
      <x:c r="E2833" s="4" t="str">
        <x:v>Medium</x:v>
      </x:c>
      <x:c r="F2833" s="10" t="n">
        <x:v>92146.57</x:v>
      </x:c>
      <x:c r="G2833" s="10" t="n">
        <x:v>13171.37</x:v>
      </x:c>
      <x:c r="H2833" s="11" t="n">
        <x:v>1</x:v>
      </x:c>
      <x:c r="I2833" s="11" t="str">
        <x:v>Pending</x:v>
      </x:c>
      <x:c r="J2833" s="11" t="n">
        <x:v>2</x:v>
      </x:c>
      <x:c r="K2833" s="11"/>
      <x:c r="L2833" s="11" t="n">
        <x:v>0</x:v>
      </x:c>
      <x:c r="M2833" s="4" t="str">
        <x:v>2025-02</x:v>
      </x:c>
      <x:c r="N2833" s="4" t="n">
        <x:f>IF(AND(I2833="Settled",ISNUMBER(K2833)),1,0)</x:f>
        <x:v>0</x:v>
      </x:c>
      <x:c r="O2833" s="4" t="str">
        <x:f>IF(N2833=1,IF(K2833&gt;Summary!$B$5,1,0),"")</x:f>
      </x:c>
      <x:c r="P2833" s="12" t="n">
        <x:f>IF(AND(ISNUMBER(F2833),ISNUMBER(G2833),G2833&gt;0),F2833/G2833,"")</x:f>
        <x:v>6.995974602490098</x:v>
      </x:c>
      <x:c r="Q2833" s="14" t="d">
        <x:v>2025-02-25T00:00:00.000Z</x:v>
      </x:c>
      <x:c r="R2833" t="str">
        <x:v>P01568</x:v>
      </x:c>
      <x:c r="S2833" t="str">
        <x:v>I02832</x:v>
      </x:c>
      <x:c r="T2833" t="str">
        <x:v>R04</x:v>
      </x:c>
      <x:c r="U2833" t="n">
        <x:v>0</x:v>
      </x:c>
      <x:c r="V2833" t="n">
        <x:v>0</x:v>
      </x:c>
    </x:row>
    <x:row r="2834" ht="20" customHeight="1">
      <x:c r="A2834" s="4" t="str">
        <x:v>C02833</x:v>
      </x:c>
      <x:c r="B2834" s="4" t="str">
        <x:v>Motor</x:v>
      </x:c>
      <x:c r="C2834" s="4" t="str">
        <x:v>South</x:v>
      </x:c>
      <x:c r="D2834" s="4" t="str">
        <x:v>Theft</x:v>
      </x:c>
      <x:c r="E2834" s="4" t="str">
        <x:v>Low</x:v>
      </x:c>
      <x:c r="F2834" s="10" t="n">
        <x:v>35847.23</x:v>
      </x:c>
      <x:c r="G2834" s="10" t="n">
        <x:v>13501</x:v>
      </x:c>
      <x:c r="H2834" s="11" t="n">
        <x:v>9</x:v>
      </x:c>
      <x:c r="I2834" s="11" t="str">
        <x:v>Settled</x:v>
      </x:c>
      <x:c r="J2834" s="11" t="n">
        <x:v>5</x:v>
      </x:c>
      <x:c r="K2834" s="11" t="n">
        <x:v>26</x:v>
      </x:c>
      <x:c r="L2834" s="11" t="n">
        <x:v>1</x:v>
      </x:c>
      <x:c r="M2834" s="4" t="str">
        <x:v>2025-02</x:v>
      </x:c>
      <x:c r="N2834" s="4" t="n">
        <x:f>IF(AND(I2834="Settled",ISNUMBER(K2834)),1,0)</x:f>
        <x:v>1</x:v>
      </x:c>
      <x:c r="O2834" s="4" t="n">
        <x:f>IF(N2834=1,IF(K2834&gt;Summary!$B$5,1,0),"")</x:f>
        <x:v>0</x:v>
      </x:c>
      <x:c r="P2834" s="12" t="n">
        <x:f>IF(AND(ISNUMBER(F2834),ISNUMBER(G2834),G2834&gt;0),F2834/G2834,"")</x:f>
        <x:v>2.6551536923190877</x:v>
      </x:c>
      <x:c r="Q2834" s="14" t="d">
        <x:v>2025-02-26T00:00:00.000Z</x:v>
      </x:c>
      <x:c r="R2834" t="str">
        <x:v>P00530</x:v>
      </x:c>
      <x:c r="S2834" t="str">
        <x:v>I02833</x:v>
      </x:c>
      <x:c r="T2834" t="str">
        <x:v>R01</x:v>
      </x:c>
      <x:c r="U2834" t="n">
        <x:v>0</x:v>
      </x:c>
      <x:c r="V2834" t="n">
        <x:v>0</x:v>
      </x:c>
    </x:row>
    <x:row r="2835" ht="20" customHeight="1">
      <x:c r="A2835" s="4" t="str">
        <x:v>C02834</x:v>
      </x:c>
      <x:c r="B2835" s="4" t="str">
        <x:v>Motor</x:v>
      </x:c>
      <x:c r="C2835" s="4" t="str">
        <x:v>West</x:v>
      </x:c>
      <x:c r="D2835" s="4" t="str">
        <x:v>Collision</x:v>
      </x:c>
      <x:c r="E2835" s="4" t="str">
        <x:v>Medium</x:v>
      </x:c>
      <x:c r="F2835" s="10" t="n">
        <x:v>40173.2</x:v>
      </x:c>
      <x:c r="G2835" s="10" t="n">
        <x:v>2943.27</x:v>
      </x:c>
      <x:c r="H2835" s="11" t="n">
        <x:v>2</x:v>
      </x:c>
      <x:c r="I2835" s="11" t="str">
        <x:v>Pending</x:v>
      </x:c>
      <x:c r="J2835" s="11" t="n">
        <x:v>3</x:v>
      </x:c>
      <x:c r="K2835" s="11"/>
      <x:c r="L2835" s="11" t="n">
        <x:v>0</x:v>
      </x:c>
      <x:c r="M2835" s="4" t="str">
        <x:v>2025-05</x:v>
      </x:c>
      <x:c r="N2835" s="4" t="n">
        <x:f>IF(AND(I2835="Settled",ISNUMBER(K2835)),1,0)</x:f>
        <x:v>0</x:v>
      </x:c>
      <x:c r="O2835" s="4" t="str">
        <x:f>IF(N2835=1,IF(K2835&gt;Summary!$B$5,1,0),"")</x:f>
      </x:c>
      <x:c r="P2835" s="12" t="n">
        <x:f>IF(AND(ISNUMBER(F2835),ISNUMBER(G2835),G2835&gt;0),F2835/G2835,"")</x:f>
        <x:v>13.649172519000974</x:v>
      </x:c>
      <x:c r="Q2835" s="14" t="d">
        <x:v>2025-05-07T00:00:00.000Z</x:v>
      </x:c>
      <x:c r="R2835" t="str">
        <x:v>P00354</x:v>
      </x:c>
      <x:c r="S2835" t="str">
        <x:v>I02834</x:v>
      </x:c>
      <x:c r="T2835" t="str">
        <x:v>R03</x:v>
      </x:c>
      <x:c r="U2835" t="n">
        <x:v>0</x:v>
      </x:c>
      <x:c r="V2835" t="n">
        <x:v>0</x:v>
      </x:c>
    </x:row>
    <x:row r="2836" ht="20" customHeight="1">
      <x:c r="A2836" s="4" t="str">
        <x:v>C02835</x:v>
      </x:c>
      <x:c r="B2836" s="4" t="str">
        <x:v>Property</x:v>
      </x:c>
      <x:c r="C2836" s="4" t="str">
        <x:v>West</x:v>
      </x:c>
      <x:c r="D2836" s="4" t="str">
        <x:v>Flood</x:v>
      </x:c>
      <x:c r="E2836" s="4" t="str">
        <x:v>Low</x:v>
      </x:c>
      <x:c r="F2836" s="10" t="n">
        <x:v>72192.13</x:v>
      </x:c>
      <x:c r="G2836" s="10" t="n">
        <x:v>5083.47</x:v>
      </x:c>
      <x:c r="H2836" s="11" t="n">
        <x:v>10</x:v>
      </x:c>
      <x:c r="I2836" s="11" t="str">
        <x:v>Settled</x:v>
      </x:c>
      <x:c r="J2836" s="11" t="n">
        <x:v>4</x:v>
      </x:c>
      <x:c r="K2836" s="11" t="n">
        <x:v>12</x:v>
      </x:c>
      <x:c r="L2836" s="11" t="n">
        <x:v>0</x:v>
      </x:c>
      <x:c r="M2836" s="4" t="str">
        <x:v>2025-09</x:v>
      </x:c>
      <x:c r="N2836" s="4" t="n">
        <x:f>IF(AND(I2836="Settled",ISNUMBER(K2836)),1,0)</x:f>
        <x:v>1</x:v>
      </x:c>
      <x:c r="O2836" s="4" t="n">
        <x:f>IF(N2836=1,IF(K2836&gt;Summary!$B$5,1,0),"")</x:f>
        <x:v>0</x:v>
      </x:c>
      <x:c r="P2836" s="12" t="n">
        <x:f>IF(AND(ISNUMBER(F2836),ISNUMBER(G2836),G2836&gt;0),F2836/G2836,"")</x:f>
        <x:v>14.201348685051746</x:v>
      </x:c>
      <x:c r="Q2836" s="14" t="d">
        <x:v>2025-09-20T00:00:00.000Z</x:v>
      </x:c>
      <x:c r="R2836" t="str">
        <x:v>P00853</x:v>
      </x:c>
      <x:c r="S2836" t="str">
        <x:v>I02835</x:v>
      </x:c>
      <x:c r="T2836" t="str">
        <x:v>R03</x:v>
      </x:c>
      <x:c r="U2836" t="n">
        <x:v>0</x:v>
      </x:c>
      <x:c r="V2836" t="n">
        <x:v>0</x:v>
      </x:c>
    </x:row>
    <x:row r="2837" ht="20" customHeight="1">
      <x:c r="A2837" s="4" t="str">
        <x:v>C02836</x:v>
      </x:c>
      <x:c r="B2837" s="4" t="str">
        <x:v>Property</x:v>
      </x:c>
      <x:c r="C2837" s="4" t="str">
        <x:v>West</x:v>
      </x:c>
      <x:c r="D2837" s="4" t="str">
        <x:v>Flood</x:v>
      </x:c>
      <x:c r="E2837" s="4" t="str">
        <x:v>High</x:v>
      </x:c>
      <x:c r="F2837" s="10" t="n">
        <x:v>243426.02</x:v>
      </x:c>
      <x:c r="G2837" s="10" t="n">
        <x:v>10629.85</x:v>
      </x:c>
      <x:c r="H2837" s="11" t="n">
        <x:v>5</x:v>
      </x:c>
      <x:c r="I2837" s="11" t="str">
        <x:v>Settled</x:v>
      </x:c>
      <x:c r="J2837" s="11" t="n">
        <x:v>6</x:v>
      </x:c>
      <x:c r="K2837" s="11" t="n">
        <x:v>53</x:v>
      </x:c>
      <x:c r="L2837" s="11" t="n">
        <x:v>1</x:v>
      </x:c>
      <x:c r="M2837" s="4" t="str">
        <x:v>2025-11</x:v>
      </x:c>
      <x:c r="N2837" s="4" t="n">
        <x:f>IF(AND(I2837="Settled",ISNUMBER(K2837)),1,0)</x:f>
        <x:v>1</x:v>
      </x:c>
      <x:c r="O2837" s="4" t="n">
        <x:f>IF(N2837=1,IF(K2837&gt;Summary!$B$5,1,0),"")</x:f>
        <x:v>1</x:v>
      </x:c>
      <x:c r="P2837" s="12" t="n">
        <x:f>IF(AND(ISNUMBER(F2837),ISNUMBER(G2837),G2837&gt;0),F2837/G2837,"")</x:f>
        <x:v>22.900230953400094</x:v>
      </x:c>
      <x:c r="Q2837" s="14" t="d">
        <x:v>2025-11-10T00:00:00.000Z</x:v>
      </x:c>
      <x:c r="R2837" t="str">
        <x:v>P00591</x:v>
      </x:c>
      <x:c r="S2837" t="str">
        <x:v>I02836</x:v>
      </x:c>
      <x:c r="T2837" t="str">
        <x:v>R03</x:v>
      </x:c>
      <x:c r="U2837" t="n">
        <x:v>0</x:v>
      </x:c>
      <x:c r="V2837" t="n">
        <x:v>0</x:v>
      </x:c>
    </x:row>
    <x:row r="2838" ht="20" customHeight="1">
      <x:c r="A2838" s="4" t="str">
        <x:v>C02837</x:v>
      </x:c>
      <x:c r="B2838" s="4" t="str">
        <x:v>Property</x:v>
      </x:c>
      <x:c r="C2838" s="4" t="str">
        <x:v>West</x:v>
      </x:c>
      <x:c r="D2838" s="4" t="str">
        <x:v>Water Damage</x:v>
      </x:c>
      <x:c r="E2838" s="4" t="str">
        <x:v>Low</x:v>
      </x:c>
      <x:c r="F2838" s="10" t="n">
        <x:v>7637.73</x:v>
      </x:c>
      <x:c r="G2838" s="10" t="n">
        <x:v>26568.68</x:v>
      </x:c>
      <x:c r="H2838" s="11" t="n">
        <x:v>8</x:v>
      </x:c>
      <x:c r="I2838" s="11" t="str">
        <x:v>Settled</x:v>
      </x:c>
      <x:c r="J2838" s="11" t="n">
        <x:v>3</x:v>
      </x:c>
      <x:c r="K2838" s="11" t="n">
        <x:v>20</x:v>
      </x:c>
      <x:c r="L2838" s="11" t="n">
        <x:v>0</x:v>
      </x:c>
      <x:c r="M2838" s="4" t="str">
        <x:v>2025-07</x:v>
      </x:c>
      <x:c r="N2838" s="4" t="n">
        <x:f>IF(AND(I2838="Settled",ISNUMBER(K2838)),1,0)</x:f>
        <x:v>1</x:v>
      </x:c>
      <x:c r="O2838" s="4" t="n">
        <x:f>IF(N2838=1,IF(K2838&gt;Summary!$B$5,1,0),"")</x:f>
        <x:v>0</x:v>
      </x:c>
      <x:c r="P2838" s="12" t="n">
        <x:f>IF(AND(ISNUMBER(F2838),ISNUMBER(G2838),G2838&gt;0),F2838/G2838,"")</x:f>
        <x:v>0.28747118787986453</x:v>
      </x:c>
      <x:c r="Q2838" s="14" t="d">
        <x:v>2025-07-14T00:00:00.000Z</x:v>
      </x:c>
      <x:c r="R2838" t="str">
        <x:v>P01580</x:v>
      </x:c>
      <x:c r="S2838" t="str">
        <x:v>I02837</x:v>
      </x:c>
      <x:c r="T2838" t="str">
        <x:v>R03</x:v>
      </x:c>
      <x:c r="U2838" t="n">
        <x:v>0</x:v>
      </x:c>
      <x:c r="V2838" t="n">
        <x:v>0</x:v>
      </x:c>
    </x:row>
    <x:row r="2839" ht="20" customHeight="1">
      <x:c r="A2839" s="4" t="str">
        <x:v>C02838</x:v>
      </x:c>
      <x:c r="B2839" s="4" t="str">
        <x:v>Motor</x:v>
      </x:c>
      <x:c r="C2839" s="4" t="str">
        <x:v>North</x:v>
      </x:c>
      <x:c r="D2839" s="4" t="str">
        <x:v>Theft</x:v>
      </x:c>
      <x:c r="E2839" s="4" t="str">
        <x:v>Medium</x:v>
      </x:c>
      <x:c r="F2839" s="10" t="n">
        <x:v>100346.73</x:v>
      </x:c>
      <x:c r="G2839" s="10" t="n">
        <x:v>5367</x:v>
      </x:c>
      <x:c r="H2839" s="11" t="n">
        <x:v>8</x:v>
      </x:c>
      <x:c r="I2839" s="11" t="str">
        <x:v>Settled</x:v>
      </x:c>
      <x:c r="J2839" s="11" t="n">
        <x:v>6</x:v>
      </x:c>
      <x:c r="K2839" s="11" t="n">
        <x:v>37</x:v>
      </x:c>
      <x:c r="L2839" s="11" t="n">
        <x:v>1</x:v>
      </x:c>
      <x:c r="M2839" s="4" t="str">
        <x:v>2025-12</x:v>
      </x:c>
      <x:c r="N2839" s="4" t="n">
        <x:f>IF(AND(I2839="Settled",ISNUMBER(K2839)),1,0)</x:f>
        <x:v>1</x:v>
      </x:c>
      <x:c r="O2839" s="4" t="n">
        <x:f>IF(N2839=1,IF(K2839&gt;Summary!$B$5,1,0),"")</x:f>
        <x:v>1</x:v>
      </x:c>
      <x:c r="P2839" s="12" t="n">
        <x:f>IF(AND(ISNUMBER(F2839),ISNUMBER(G2839),G2839&gt;0),F2839/G2839,"")</x:f>
        <x:v>18.696987143655672</x:v>
      </x:c>
      <x:c r="Q2839" s="14" t="d">
        <x:v>2025-12-12T00:00:00.000Z</x:v>
      </x:c>
      <x:c r="R2839" t="str">
        <x:v>P00687</x:v>
      </x:c>
      <x:c r="S2839" t="str">
        <x:v>I02838</x:v>
      </x:c>
      <x:c r="T2839" t="str">
        <x:v>R02</x:v>
      </x:c>
      <x:c r="U2839" t="n">
        <x:v>0</x:v>
      </x:c>
      <x:c r="V2839" t="n">
        <x:v>0</x:v>
      </x:c>
    </x:row>
    <x:row r="2840" ht="20" customHeight="1">
      <x:c r="A2840" s="4" t="str">
        <x:v>C02839</x:v>
      </x:c>
      <x:c r="B2840" s="4" t="str">
        <x:v>Property</x:v>
      </x:c>
      <x:c r="C2840" s="4" t="str">
        <x:v>West</x:v>
      </x:c>
      <x:c r="D2840" s="4" t="str">
        <x:v>Fire</x:v>
      </x:c>
      <x:c r="E2840" s="4" t="str">
        <x:v>High</x:v>
      </x:c>
      <x:c r="F2840" s="10" t="n">
        <x:v>687064.52</x:v>
      </x:c>
      <x:c r="G2840" s="10" t="n">
        <x:v>18563.97</x:v>
      </x:c>
      <x:c r="H2840" s="11" t="n">
        <x:v>2</x:v>
      </x:c>
      <x:c r="I2840" s="11" t="str">
        <x:v>Rejected</x:v>
      </x:c>
      <x:c r="J2840" s="11" t="n">
        <x:v>6</x:v>
      </x:c>
      <x:c r="K2840" s="11"/>
      <x:c r="L2840" s="11" t="n">
        <x:v>1</x:v>
      </x:c>
      <x:c r="M2840" s="4" t="str">
        <x:v>2025-10</x:v>
      </x:c>
      <x:c r="N2840" s="4" t="n">
        <x:f>IF(AND(I2840="Settled",ISNUMBER(K2840)),1,0)</x:f>
        <x:v>0</x:v>
      </x:c>
      <x:c r="O2840" s="4" t="str">
        <x:f>IF(N2840=1,IF(K2840&gt;Summary!$B$5,1,0),"")</x:f>
      </x:c>
      <x:c r="P2840" s="12" t="n">
        <x:f>IF(AND(ISNUMBER(F2840),ISNUMBER(G2840),G2840&gt;0),F2840/G2840,"")</x:f>
        <x:v>37.0106458909382</x:v>
      </x:c>
      <x:c r="Q2840" s="14" t="d">
        <x:v>2025-10-16T00:00:00.000Z</x:v>
      </x:c>
      <x:c r="R2840" t="str">
        <x:v>P00064</x:v>
      </x:c>
      <x:c r="S2840" t="str">
        <x:v>I02839</x:v>
      </x:c>
      <x:c r="T2840" t="str">
        <x:v>R03</x:v>
      </x:c>
      <x:c r="U2840" t="n">
        <x:v>0</x:v>
      </x:c>
      <x:c r="V2840" t="n">
        <x:v>0</x:v>
      </x:c>
    </x:row>
    <x:row r="2841" ht="20" customHeight="1">
      <x:c r="A2841" s="4" t="str">
        <x:v>C02840</x:v>
      </x:c>
      <x:c r="B2841" s="4" t="str">
        <x:v>Property</x:v>
      </x:c>
      <x:c r="C2841" s="4" t="str">
        <x:v>South</x:v>
      </x:c>
      <x:c r="D2841" s="4" t="str">
        <x:v>Fire</x:v>
      </x:c>
      <x:c r="E2841" s="4" t="str">
        <x:v>Medium</x:v>
      </x:c>
      <x:c r="F2841" s="10" t="n">
        <x:v>406510.31</x:v>
      </x:c>
      <x:c r="G2841" s="10" t="n">
        <x:v>6442.74</x:v>
      </x:c>
      <x:c r="H2841" s="11" t="n">
        <x:v>2</x:v>
      </x:c>
      <x:c r="I2841" s="11" t="str">
        <x:v>Settled</x:v>
      </x:c>
      <x:c r="J2841" s="11" t="n">
        <x:v>4</x:v>
      </x:c>
      <x:c r="K2841" s="11" t="n">
        <x:v>33</x:v>
      </x:c>
      <x:c r="L2841" s="11" t="n">
        <x:v>1</x:v>
      </x:c>
      <x:c r="M2841" s="4" t="str">
        <x:v>2025-03</x:v>
      </x:c>
      <x:c r="N2841" s="4" t="n">
        <x:f>IF(AND(I2841="Settled",ISNUMBER(K2841)),1,0)</x:f>
        <x:v>1</x:v>
      </x:c>
      <x:c r="O2841" s="4" t="n">
        <x:f>IF(N2841=1,IF(K2841&gt;Summary!$B$5,1,0),"")</x:f>
        <x:v>1</x:v>
      </x:c>
      <x:c r="P2841" s="12" t="n">
        <x:f>IF(AND(ISNUMBER(F2841),ISNUMBER(G2841),G2841&gt;0),F2841/G2841,"")</x:f>
        <x:v>63.09587380524435</x:v>
      </x:c>
      <x:c r="Q2841" s="14" t="d">
        <x:v>2025-03-02T00:00:00.000Z</x:v>
      </x:c>
      <x:c r="R2841" t="str">
        <x:v>P00201</x:v>
      </x:c>
      <x:c r="S2841" t="str">
        <x:v>I02840</x:v>
      </x:c>
      <x:c r="T2841" t="str">
        <x:v>R01</x:v>
      </x:c>
      <x:c r="U2841" t="n">
        <x:v>0</x:v>
      </x:c>
      <x:c r="V2841" t="n">
        <x:v>0</x:v>
      </x:c>
    </x:row>
    <x:row r="2842" ht="20" customHeight="1">
      <x:c r="A2842" s="4" t="str">
        <x:v>C02841</x:v>
      </x:c>
      <x:c r="B2842" s="4" t="str">
        <x:v>Motor</x:v>
      </x:c>
      <x:c r="C2842" s="4" t="str">
        <x:v>West</x:v>
      </x:c>
      <x:c r="D2842" s="4" t="str">
        <x:v>Collision</x:v>
      </x:c>
      <x:c r="E2842" s="4" t="str">
        <x:v>Low</x:v>
      </x:c>
      <x:c r="F2842" s="10" t="n">
        <x:v>13190.57</x:v>
      </x:c>
      <x:c r="G2842" s="10" t="n">
        <x:v>9640.51</x:v>
      </x:c>
      <x:c r="H2842" s="11" t="n">
        <x:v>5</x:v>
      </x:c>
      <x:c r="I2842" s="11" t="str">
        <x:v>Pending</x:v>
      </x:c>
      <x:c r="J2842" s="11" t="n">
        <x:v>4</x:v>
      </x:c>
      <x:c r="K2842" s="11"/>
      <x:c r="L2842" s="11" t="n">
        <x:v>0</x:v>
      </x:c>
      <x:c r="M2842" s="4" t="str">
        <x:v>2025-09</x:v>
      </x:c>
      <x:c r="N2842" s="4" t="n">
        <x:f>IF(AND(I2842="Settled",ISNUMBER(K2842)),1,0)</x:f>
        <x:v>0</x:v>
      </x:c>
      <x:c r="O2842" s="4" t="str">
        <x:f>IF(N2842=1,IF(K2842&gt;Summary!$B$5,1,0),"")</x:f>
      </x:c>
      <x:c r="P2842" s="12" t="n">
        <x:f>IF(AND(ISNUMBER(F2842),ISNUMBER(G2842),G2842&gt;0),F2842/G2842,"")</x:f>
        <x:v>1.3682440036886014</x:v>
      </x:c>
      <x:c r="Q2842" s="14" t="d">
        <x:v>2025-09-26T00:00:00.000Z</x:v>
      </x:c>
      <x:c r="R2842" t="str">
        <x:v>P00120</x:v>
      </x:c>
      <x:c r="S2842" t="str">
        <x:v>I02841</x:v>
      </x:c>
      <x:c r="T2842" t="str">
        <x:v>R03</x:v>
      </x:c>
      <x:c r="U2842" t="n">
        <x:v>0</x:v>
      </x:c>
      <x:c r="V2842" t="n">
        <x:v>0</x:v>
      </x:c>
    </x:row>
    <x:row r="2843" ht="20" customHeight="1">
      <x:c r="A2843" s="4" t="str">
        <x:v>C02842</x:v>
      </x:c>
      <x:c r="B2843" s="4" t="str">
        <x:v>Property</x:v>
      </x:c>
      <x:c r="C2843" s="4" t="str">
        <x:v>South</x:v>
      </x:c>
      <x:c r="D2843" s="4" t="str">
        <x:v>Flood</x:v>
      </x:c>
      <x:c r="E2843" s="4" t="str">
        <x:v>Medium</x:v>
      </x:c>
      <x:c r="F2843" s="10" t="n">
        <x:v>135452.27</x:v>
      </x:c>
      <x:c r="G2843" s="10" t="n">
        <x:v>9558.21</x:v>
      </x:c>
      <x:c r="H2843" s="11" t="n">
        <x:v>8</x:v>
      </x:c>
      <x:c r="I2843" s="11" t="str">
        <x:v>Settled</x:v>
      </x:c>
      <x:c r="J2843" s="11" t="n">
        <x:v>4</x:v>
      </x:c>
      <x:c r="K2843" s="11" t="n">
        <x:v>8</x:v>
      </x:c>
      <x:c r="L2843" s="11" t="n">
        <x:v>0</x:v>
      </x:c>
      <x:c r="M2843" s="4" t="str">
        <x:v>2025-03</x:v>
      </x:c>
      <x:c r="N2843" s="4" t="n">
        <x:f>IF(AND(I2843="Settled",ISNUMBER(K2843)),1,0)</x:f>
        <x:v>1</x:v>
      </x:c>
      <x:c r="O2843" s="4" t="n">
        <x:f>IF(N2843=1,IF(K2843&gt;Summary!$B$5,1,0),"")</x:f>
        <x:v>0</x:v>
      </x:c>
      <x:c r="P2843" s="12" t="n">
        <x:f>IF(AND(ISNUMBER(F2843),ISNUMBER(G2843),G2843&gt;0),F2843/G2843,"")</x:f>
        <x:v>14.171300902574854</x:v>
      </x:c>
      <x:c r="Q2843" s="14" t="d">
        <x:v>2025-03-26T00:00:00.000Z</x:v>
      </x:c>
      <x:c r="R2843" t="str">
        <x:v>P00613</x:v>
      </x:c>
      <x:c r="S2843" t="str">
        <x:v>I02842</x:v>
      </x:c>
      <x:c r="T2843" t="str">
        <x:v>R01</x:v>
      </x:c>
      <x:c r="U2843" t="n">
        <x:v>0</x:v>
      </x:c>
      <x:c r="V2843" t="n">
        <x:v>0</x:v>
      </x:c>
    </x:row>
    <x:row r="2844" ht="20" customHeight="1">
      <x:c r="A2844" s="4" t="str">
        <x:v>C02843</x:v>
      </x:c>
      <x:c r="B2844" s="4" t="str">
        <x:v>Motor</x:v>
      </x:c>
      <x:c r="C2844" s="4" t="str">
        <x:v>South</x:v>
      </x:c>
      <x:c r="D2844" s="4" t="str">
        <x:v>Theft</x:v>
      </x:c>
      <x:c r="E2844" s="4" t="str">
        <x:v>Low</x:v>
      </x:c>
      <x:c r="F2844" s="10" t="n">
        <x:v>36151.28</x:v>
      </x:c>
      <x:c r="G2844" s="10" t="n">
        <x:v>16882.75</x:v>
      </x:c>
      <x:c r="H2844" s="11" t="n">
        <x:v>8</x:v>
      </x:c>
      <x:c r="I2844" s="11" t="str">
        <x:v>Pending</x:v>
      </x:c>
      <x:c r="J2844" s="11" t="n">
        <x:v>4</x:v>
      </x:c>
      <x:c r="K2844" s="11"/>
      <x:c r="L2844" s="11" t="n">
        <x:v>1</x:v>
      </x:c>
      <x:c r="M2844" s="4" t="str">
        <x:v>2025-12</x:v>
      </x:c>
      <x:c r="N2844" s="4" t="n">
        <x:f>IF(AND(I2844="Settled",ISNUMBER(K2844)),1,0)</x:f>
        <x:v>0</x:v>
      </x:c>
      <x:c r="O2844" s="4" t="str">
        <x:f>IF(N2844=1,IF(K2844&gt;Summary!$B$5,1,0),"")</x:f>
      </x:c>
      <x:c r="P2844" s="12" t="n">
        <x:f>IF(AND(ISNUMBER(F2844),ISNUMBER(G2844),G2844&gt;0),F2844/G2844,"")</x:f>
        <x:v>2.141314655491552</x:v>
      </x:c>
      <x:c r="Q2844" s="14" t="d">
        <x:v>2025-12-18T00:00:00.000Z</x:v>
      </x:c>
      <x:c r="R2844" t="str">
        <x:v>P00507</x:v>
      </x:c>
      <x:c r="S2844" t="str">
        <x:v>I02843</x:v>
      </x:c>
      <x:c r="T2844" t="str">
        <x:v>R01</x:v>
      </x:c>
      <x:c r="U2844" t="n">
        <x:v>0</x:v>
      </x:c>
      <x:c r="V2844" t="n">
        <x:v>0</x:v>
      </x:c>
    </x:row>
    <x:row r="2845" ht="20" customHeight="1">
      <x:c r="A2845" s="4" t="str">
        <x:v>C02844</x:v>
      </x:c>
      <x:c r="B2845" s="4" t="str">
        <x:v>Motor</x:v>
      </x:c>
      <x:c r="C2845" s="4" t="str">
        <x:v>West</x:v>
      </x:c>
      <x:c r="D2845" s="4" t="str">
        <x:v>Collision</x:v>
      </x:c>
      <x:c r="E2845" s="4" t="str">
        <x:v>Medium</x:v>
      </x:c>
      <x:c r="F2845" s="10" t="n">
        <x:v>48215.35</x:v>
      </x:c>
      <x:c r="G2845" s="10" t="n">
        <x:v>7818.5</x:v>
      </x:c>
      <x:c r="H2845" s="11" t="n">
        <x:v>5</x:v>
      </x:c>
      <x:c r="I2845" s="11" t="str">
        <x:v>Settled</x:v>
      </x:c>
      <x:c r="J2845" s="11" t="n">
        <x:v>4</x:v>
      </x:c>
      <x:c r="K2845" s="11"/>
      <x:c r="L2845" s="11" t="n">
        <x:v>0</x:v>
      </x:c>
      <x:c r="M2845" s="4" t="str">
        <x:v>2025-11</x:v>
      </x:c>
      <x:c r="N2845" s="4" t="n">
        <x:f>IF(AND(I2845="Settled",ISNUMBER(K2845)),1,0)</x:f>
        <x:v>0</x:v>
      </x:c>
      <x:c r="O2845" s="4" t="str">
        <x:f>IF(N2845=1,IF(K2845&gt;Summary!$B$5,1,0),"")</x:f>
      </x:c>
      <x:c r="P2845" s="12" t="n">
        <x:f>IF(AND(ISNUMBER(F2845),ISNUMBER(G2845),G2845&gt;0),F2845/G2845,"")</x:f>
        <x:v>6.166828675577157</x:v>
      </x:c>
      <x:c r="Q2845" s="14" t="d">
        <x:v>2025-11-06T00:00:00.000Z</x:v>
      </x:c>
      <x:c r="R2845" t="str">
        <x:v>P01371</x:v>
      </x:c>
      <x:c r="S2845" t="str">
        <x:v>I02844</x:v>
      </x:c>
      <x:c r="T2845" t="str">
        <x:v>R03</x:v>
      </x:c>
      <x:c r="U2845" t="n">
        <x:v>0</x:v>
      </x:c>
      <x:c r="V2845" t="n">
        <x:v>0</x:v>
      </x:c>
    </x:row>
    <x:row r="2846" ht="20" customHeight="1">
      <x:c r="A2846" s="4" t="str">
        <x:v>C02845</x:v>
      </x:c>
      <x:c r="B2846" s="4" t="str">
        <x:v>Motor</x:v>
      </x:c>
      <x:c r="C2846" s="4" t="str">
        <x:v>South</x:v>
      </x:c>
      <x:c r="D2846" s="4" t="str">
        <x:v>Unknown</x:v>
      </x:c>
      <x:c r="E2846" s="4" t="str">
        <x:v>Medium</x:v>
      </x:c>
      <x:c r="F2846" s="10" t="n">
        <x:v>49003.31</x:v>
      </x:c>
      <x:c r="G2846" s="10" t="n">
        <x:v>6035.33</x:v>
      </x:c>
      <x:c r="H2846" s="11" t="n">
        <x:v>8</x:v>
      </x:c>
      <x:c r="I2846" s="11" t="str">
        <x:v>Settled</x:v>
      </x:c>
      <x:c r="J2846" s="11" t="n">
        <x:v>2</x:v>
      </x:c>
      <x:c r="K2846" s="11" t="n">
        <x:v>14</x:v>
      </x:c>
      <x:c r="L2846" s="11" t="n">
        <x:v>0</x:v>
      </x:c>
      <x:c r="M2846" s="4" t="str">
        <x:v>2025-01</x:v>
      </x:c>
      <x:c r="N2846" s="4" t="n">
        <x:f>IF(AND(I2846="Settled",ISNUMBER(K2846)),1,0)</x:f>
        <x:v>1</x:v>
      </x:c>
      <x:c r="O2846" s="4" t="n">
        <x:f>IF(N2846=1,IF(K2846&gt;Summary!$B$5,1,0),"")</x:f>
        <x:v>0</x:v>
      </x:c>
      <x:c r="P2846" s="12" t="n">
        <x:f>IF(AND(ISNUMBER(F2846),ISNUMBER(G2846),G2846&gt;0),F2846/G2846,"")</x:f>
        <x:v>8.119408549325389</x:v>
      </x:c>
      <x:c r="Q2846" s="14" t="d">
        <x:v>2025-01-24T00:00:00.000Z</x:v>
      </x:c>
      <x:c r="R2846" t="str">
        <x:v>P01425</x:v>
      </x:c>
      <x:c r="S2846" t="str">
        <x:v>I02845</x:v>
      </x:c>
      <x:c r="T2846" t="str">
        <x:v>R01</x:v>
      </x:c>
      <x:c r="U2846" t="n">
        <x:v>0</x:v>
      </x:c>
      <x:c r="V2846" t="n">
        <x:v>0</x:v>
      </x:c>
    </x:row>
    <x:row r="2847" ht="20" customHeight="1">
      <x:c r="A2847" s="4" t="str">
        <x:v>C02846</x:v>
      </x:c>
      <x:c r="B2847" s="4" t="str">
        <x:v>Motor</x:v>
      </x:c>
      <x:c r="C2847" s="4" t="str">
        <x:v>South</x:v>
      </x:c>
      <x:c r="D2847" s="4" t="str">
        <x:v>Theft</x:v>
      </x:c>
      <x:c r="E2847" s="4" t="str">
        <x:v>Unknown</x:v>
      </x:c>
      <x:c r="F2847" s="10" t="n">
        <x:v>75124.4</x:v>
      </x:c>
      <x:c r="G2847" s="10" t="n">
        <x:v>14905.6</x:v>
      </x:c>
      <x:c r="H2847" s="11" t="n">
        <x:v>2</x:v>
      </x:c>
      <x:c r="I2847" s="11" t="str">
        <x:v>Settled</x:v>
      </x:c>
      <x:c r="J2847" s="11" t="n">
        <x:v>5</x:v>
      </x:c>
      <x:c r="K2847" s="11" t="n">
        <x:v>28</x:v>
      </x:c>
      <x:c r="L2847" s="11" t="n">
        <x:v>1</x:v>
      </x:c>
      <x:c r="M2847" s="4" t="str">
        <x:v>2025-03</x:v>
      </x:c>
      <x:c r="N2847" s="4" t="n">
        <x:f>IF(AND(I2847="Settled",ISNUMBER(K2847)),1,0)</x:f>
        <x:v>1</x:v>
      </x:c>
      <x:c r="O2847" s="4" t="n">
        <x:f>IF(N2847=1,IF(K2847&gt;Summary!$B$5,1,0),"")</x:f>
        <x:v>0</x:v>
      </x:c>
      <x:c r="P2847" s="12" t="n">
        <x:f>IF(AND(ISNUMBER(F2847),ISNUMBER(G2847),G2847&gt;0),F2847/G2847,"")</x:f>
        <x:v>5.040011807642765</x:v>
      </x:c>
      <x:c r="Q2847" s="14" t="d">
        <x:v>2025-03-05T00:00:00.000Z</x:v>
      </x:c>
      <x:c r="R2847" t="str">
        <x:v>P00225</x:v>
      </x:c>
      <x:c r="S2847" t="str">
        <x:v>I02846</x:v>
      </x:c>
      <x:c r="T2847" t="str">
        <x:v>R01</x:v>
      </x:c>
      <x:c r="U2847" t="n">
        <x:v>0</x:v>
      </x:c>
      <x:c r="V2847" t="n">
        <x:v>0</x:v>
      </x:c>
    </x:row>
    <x:row r="2848" ht="20" customHeight="1">
      <x:c r="A2848" s="4" t="str">
        <x:v>C02847</x:v>
      </x:c>
      <x:c r="B2848" s="4" t="str">
        <x:v>Motor</x:v>
      </x:c>
      <x:c r="C2848" s="4" t="str">
        <x:v>Central</x:v>
      </x:c>
      <x:c r="D2848" s="4" t="str">
        <x:v>Collision</x:v>
      </x:c>
      <x:c r="E2848" s="4" t="str">
        <x:v>High</x:v>
      </x:c>
      <x:c r="F2848" s="10" t="n">
        <x:v>118138.5</x:v>
      </x:c>
      <x:c r="G2848" s="10" t="n">
        <x:v>12009.91</x:v>
      </x:c>
      <x:c r="H2848" s="11" t="n">
        <x:v>10</x:v>
      </x:c>
      <x:c r="I2848" s="11" t="str">
        <x:v>Pending</x:v>
      </x:c>
      <x:c r="J2848" s="11" t="n">
        <x:v>4</x:v>
      </x:c>
      <x:c r="K2848" s="11"/>
      <x:c r="L2848" s="11" t="n">
        <x:v>0</x:v>
      </x:c>
      <x:c r="M2848" s="4" t="str">
        <x:v>2025-06</x:v>
      </x:c>
      <x:c r="N2848" s="4" t="n">
        <x:f>IF(AND(I2848="Settled",ISNUMBER(K2848)),1,0)</x:f>
        <x:v>0</x:v>
      </x:c>
      <x:c r="O2848" s="4" t="str">
        <x:f>IF(N2848=1,IF(K2848&gt;Summary!$B$5,1,0),"")</x:f>
      </x:c>
      <x:c r="P2848" s="12" t="n">
        <x:f>IF(AND(ISNUMBER(F2848),ISNUMBER(G2848),G2848&gt;0),F2848/G2848,"")</x:f>
        <x:v>9.836751482733842</x:v>
      </x:c>
      <x:c r="Q2848" s="14" t="d">
        <x:v>2025-06-11T00:00:00.000Z</x:v>
      </x:c>
      <x:c r="R2848" t="str">
        <x:v>P01512</x:v>
      </x:c>
      <x:c r="S2848" t="str">
        <x:v>I02847</x:v>
      </x:c>
      <x:c r="T2848" t="str">
        <x:v>R05</x:v>
      </x:c>
      <x:c r="U2848" t="n">
        <x:v>0</x:v>
      </x:c>
      <x:c r="V2848" t="n">
        <x:v>0</x:v>
      </x:c>
    </x:row>
    <x:row r="2849" ht="20" customHeight="1">
      <x:c r="A2849" s="4" t="str">
        <x:v>C02848</x:v>
      </x:c>
      <x:c r="B2849" s="4" t="str">
        <x:v>Property</x:v>
      </x:c>
      <x:c r="C2849" s="4" t="str">
        <x:v>West</x:v>
      </x:c>
      <x:c r="D2849" s="4" t="str">
        <x:v>Flood</x:v>
      </x:c>
      <x:c r="E2849" s="4" t="str">
        <x:v>Low</x:v>
      </x:c>
      <x:c r="F2849" s="10" t="n">
        <x:v>77038.49</x:v>
      </x:c>
      <x:c r="G2849" s="10" t="n">
        <x:v>17868.54</x:v>
      </x:c>
      <x:c r="H2849" s="11" t="n">
        <x:v>5</x:v>
      </x:c>
      <x:c r="I2849" s="11" t="str">
        <x:v>Settled</x:v>
      </x:c>
      <x:c r="J2849" s="11" t="n">
        <x:v>4</x:v>
      </x:c>
      <x:c r="K2849" s="11" t="n">
        <x:v>11</x:v>
      </x:c>
      <x:c r="L2849" s="11" t="n">
        <x:v>0</x:v>
      </x:c>
      <x:c r="M2849" s="4" t="str">
        <x:v>2025-09</x:v>
      </x:c>
      <x:c r="N2849" s="4" t="n">
        <x:f>IF(AND(I2849="Settled",ISNUMBER(K2849)),1,0)</x:f>
        <x:v>1</x:v>
      </x:c>
      <x:c r="O2849" s="4" t="n">
        <x:f>IF(N2849=1,IF(K2849&gt;Summary!$B$5,1,0),"")</x:f>
        <x:v>0</x:v>
      </x:c>
      <x:c r="P2849" s="12" t="n">
        <x:f>IF(AND(ISNUMBER(F2849),ISNUMBER(G2849),G2849&gt;0),F2849/G2849,"")</x:f>
        <x:v>4.311403729683567</x:v>
      </x:c>
      <x:c r="Q2849" s="14" t="d">
        <x:v>2025-09-28T00:00:00.000Z</x:v>
      </x:c>
      <x:c r="R2849" t="str">
        <x:v>P00935</x:v>
      </x:c>
      <x:c r="S2849" t="str">
        <x:v>I02848</x:v>
      </x:c>
      <x:c r="T2849" t="str">
        <x:v>R03</x:v>
      </x:c>
      <x:c r="U2849" t="n">
        <x:v>0</x:v>
      </x:c>
      <x:c r="V2849" t="n">
        <x:v>0</x:v>
      </x:c>
    </x:row>
    <x:row r="2850" ht="20" customHeight="1">
      <x:c r="A2850" s="4" t="str">
        <x:v>C02849</x:v>
      </x:c>
      <x:c r="B2850" s="4" t="str">
        <x:v>Property</x:v>
      </x:c>
      <x:c r="C2850" s="4" t="str">
        <x:v>North</x:v>
      </x:c>
      <x:c r="D2850" s="4" t="str">
        <x:v>Fire</x:v>
      </x:c>
      <x:c r="E2850" s="4" t="str">
        <x:v>Low</x:v>
      </x:c>
      <x:c r="F2850" s="10" t="n">
        <x:v>154295.81</x:v>
      </x:c>
      <x:c r="G2850" s="10" t="n">
        <x:v>15445.77</x:v>
      </x:c>
      <x:c r="H2850" s="11" t="n">
        <x:v>3</x:v>
      </x:c>
      <x:c r="I2850" s="11" t="str">
        <x:v>Settled</x:v>
      </x:c>
      <x:c r="J2850" s="11" t="n">
        <x:v>6</x:v>
      </x:c>
      <x:c r="K2850" s="11" t="n">
        <x:v>27</x:v>
      </x:c>
      <x:c r="L2850" s="11" t="n">
        <x:v>1</x:v>
      </x:c>
      <x:c r="M2850" s="4" t="str">
        <x:v>2025-07</x:v>
      </x:c>
      <x:c r="N2850" s="4" t="n">
        <x:f>IF(AND(I2850="Settled",ISNUMBER(K2850)),1,0)</x:f>
        <x:v>1</x:v>
      </x:c>
      <x:c r="O2850" s="4" t="n">
        <x:f>IF(N2850=1,IF(K2850&gt;Summary!$B$5,1,0),"")</x:f>
        <x:v>0</x:v>
      </x:c>
      <x:c r="P2850" s="12" t="n">
        <x:f>IF(AND(ISNUMBER(F2850),ISNUMBER(G2850),G2850&gt;0),F2850/G2850,"")</x:f>
        <x:v>9.989518813241425</x:v>
      </x:c>
      <x:c r="Q2850" s="14" t="d">
        <x:v>2025-07-21T00:00:00.000Z</x:v>
      </x:c>
      <x:c r="R2850" t="str">
        <x:v>P00491</x:v>
      </x:c>
      <x:c r="S2850" t="str">
        <x:v>I02849</x:v>
      </x:c>
      <x:c r="T2850" t="str">
        <x:v>R02</x:v>
      </x:c>
      <x:c r="U2850" t="n">
        <x:v>0</x:v>
      </x:c>
      <x:c r="V2850" t="n">
        <x:v>0</x:v>
      </x:c>
    </x:row>
    <x:row r="2851" ht="20" customHeight="1">
      <x:c r="A2851" s="4" t="str">
        <x:v>C02850</x:v>
      </x:c>
      <x:c r="B2851" s="4" t="str">
        <x:v>Motor</x:v>
      </x:c>
      <x:c r="C2851" s="4" t="str">
        <x:v>North</x:v>
      </x:c>
      <x:c r="D2851" s="4" t="str">
        <x:v>Collision</x:v>
      </x:c>
      <x:c r="E2851" s="4" t="str">
        <x:v>Low</x:v>
      </x:c>
      <x:c r="F2851" s="10" t="n">
        <x:v>13006.33</x:v>
      </x:c>
      <x:c r="G2851" s="10" t="n">
        <x:v>15610.16</x:v>
      </x:c>
      <x:c r="H2851" s="11" t="n">
        <x:v>6</x:v>
      </x:c>
      <x:c r="I2851" s="11" t="str">
        <x:v>Settled</x:v>
      </x:c>
      <x:c r="J2851" s="11" t="n">
        <x:v>4</x:v>
      </x:c>
      <x:c r="K2851" s="11" t="n">
        <x:v>12</x:v>
      </x:c>
      <x:c r="L2851" s="11" t="n">
        <x:v>0</x:v>
      </x:c>
      <x:c r="M2851" s="4" t="str">
        <x:v>2025-02</x:v>
      </x:c>
      <x:c r="N2851" s="4" t="n">
        <x:f>IF(AND(I2851="Settled",ISNUMBER(K2851)),1,0)</x:f>
        <x:v>1</x:v>
      </x:c>
      <x:c r="O2851" s="4" t="n">
        <x:f>IF(N2851=1,IF(K2851&gt;Summary!$B$5,1,0),"")</x:f>
        <x:v>0</x:v>
      </x:c>
      <x:c r="P2851" s="12" t="n">
        <x:f>IF(AND(ISNUMBER(F2851),ISNUMBER(G2851),G2851&gt;0),F2851/G2851,"")</x:f>
        <x:v>0.8331964566666837</x:v>
      </x:c>
      <x:c r="Q2851" s="14" t="d">
        <x:v>2025-02-01T00:00:00.000Z</x:v>
      </x:c>
      <x:c r="R2851" t="str">
        <x:v>P00651</x:v>
      </x:c>
      <x:c r="S2851" t="str">
        <x:v>I02850</x:v>
      </x:c>
      <x:c r="T2851" t="str">
        <x:v>R02</x:v>
      </x:c>
      <x:c r="U2851" t="n">
        <x:v>0</x:v>
      </x:c>
      <x:c r="V2851" t="n">
        <x:v>0</x:v>
      </x:c>
    </x:row>
    <x:row r="2852" ht="20" customHeight="1">
      <x:c r="A2852" s="4" t="str">
        <x:v>C02851</x:v>
      </x:c>
      <x:c r="B2852" s="4" t="str">
        <x:v>Property</x:v>
      </x:c>
      <x:c r="C2852" s="4" t="str">
        <x:v>South</x:v>
      </x:c>
      <x:c r="D2852" s="4" t="str">
        <x:v>Flood</x:v>
      </x:c>
      <x:c r="E2852" s="4" t="str">
        <x:v>Medium</x:v>
      </x:c>
      <x:c r="F2852" s="10" t="n">
        <x:v>108794.7</x:v>
      </x:c>
      <x:c r="G2852" s="10" t="n">
        <x:v>14383.02</x:v>
      </x:c>
      <x:c r="H2852" s="11" t="n">
        <x:v>8</x:v>
      </x:c>
      <x:c r="I2852" s="11" t="str">
        <x:v>Settled</x:v>
      </x:c>
      <x:c r="J2852" s="11" t="n">
        <x:v>2</x:v>
      </x:c>
      <x:c r="K2852" s="11" t="n">
        <x:v>17</x:v>
      </x:c>
      <x:c r="L2852" s="11" t="n">
        <x:v>0</x:v>
      </x:c>
      <x:c r="M2852" s="4" t="str">
        <x:v>2025-08</x:v>
      </x:c>
      <x:c r="N2852" s="4" t="n">
        <x:f>IF(AND(I2852="Settled",ISNUMBER(K2852)),1,0)</x:f>
        <x:v>1</x:v>
      </x:c>
      <x:c r="O2852" s="4" t="n">
        <x:f>IF(N2852=1,IF(K2852&gt;Summary!$B$5,1,0),"")</x:f>
        <x:v>0</x:v>
      </x:c>
      <x:c r="P2852" s="12" t="n">
        <x:f>IF(AND(ISNUMBER(F2852),ISNUMBER(G2852),G2852&gt;0),F2852/G2852,"")</x:f>
        <x:v>7.56410684265196</x:v>
      </x:c>
      <x:c r="Q2852" s="14" t="d">
        <x:v>2025-08-18T00:00:00.000Z</x:v>
      </x:c>
      <x:c r="R2852" t="str">
        <x:v>P00707</x:v>
      </x:c>
      <x:c r="S2852" t="str">
        <x:v>I02851</x:v>
      </x:c>
      <x:c r="T2852" t="str">
        <x:v>R01</x:v>
      </x:c>
      <x:c r="U2852" t="n">
        <x:v>0</x:v>
      </x:c>
      <x:c r="V2852" t="n">
        <x:v>0</x:v>
      </x:c>
    </x:row>
    <x:row r="2853" ht="20" customHeight="1">
      <x:c r="A2853" s="4" t="str">
        <x:v>C02852</x:v>
      </x:c>
      <x:c r="B2853" s="4" t="str">
        <x:v>Motor</x:v>
      </x:c>
      <x:c r="C2853" s="4" t="str">
        <x:v>North</x:v>
      </x:c>
      <x:c r="D2853" s="4" t="str">
        <x:v>Theft</x:v>
      </x:c>
      <x:c r="E2853" s="4" t="str">
        <x:v>Low</x:v>
      </x:c>
      <x:c r="F2853" s="10" t="n">
        <x:v>25002.81</x:v>
      </x:c>
      <x:c r="G2853" s="10" t="n">
        <x:v>6615.71</x:v>
      </x:c>
      <x:c r="H2853" s="11" t="n">
        <x:v>6</x:v>
      </x:c>
      <x:c r="I2853" s="11" t="str">
        <x:v>Settled</x:v>
      </x:c>
      <x:c r="J2853" s="11" t="n">
        <x:v>6</x:v>
      </x:c>
      <x:c r="K2853" s="11" t="n">
        <x:v>21</x:v>
      </x:c>
      <x:c r="L2853" s="11" t="n">
        <x:v>1</x:v>
      </x:c>
      <x:c r="M2853" s="4" t="str">
        <x:v>2025-08</x:v>
      </x:c>
      <x:c r="N2853" s="4" t="n">
        <x:f>IF(AND(I2853="Settled",ISNUMBER(K2853)),1,0)</x:f>
        <x:v>1</x:v>
      </x:c>
      <x:c r="O2853" s="4" t="n">
        <x:f>IF(N2853=1,IF(K2853&gt;Summary!$B$5,1,0),"")</x:f>
        <x:v>0</x:v>
      </x:c>
      <x:c r="P2853" s="12" t="n">
        <x:f>IF(AND(ISNUMBER(F2853),ISNUMBER(G2853),G2853&gt;0),F2853/G2853,"")</x:f>
        <x:v>3.779308645632895</x:v>
      </x:c>
      <x:c r="Q2853" s="14" t="d">
        <x:v>2025-08-25T00:00:00.000Z</x:v>
      </x:c>
      <x:c r="R2853" t="str">
        <x:v>P00273</x:v>
      </x:c>
      <x:c r="S2853" t="str">
        <x:v>I02852</x:v>
      </x:c>
      <x:c r="T2853" t="str">
        <x:v>R02</x:v>
      </x:c>
      <x:c r="U2853" t="n">
        <x:v>0</x:v>
      </x:c>
      <x:c r="V2853" t="n">
        <x:v>0</x:v>
      </x:c>
    </x:row>
    <x:row r="2854" ht="20" customHeight="1">
      <x:c r="A2854" s="4" t="str">
        <x:v>C02853</x:v>
      </x:c>
      <x:c r="B2854" s="4" t="str">
        <x:v>Motor</x:v>
      </x:c>
      <x:c r="C2854" s="4" t="str">
        <x:v>East</x:v>
      </x:c>
      <x:c r="D2854" s="4" t="str">
        <x:v>Collision</x:v>
      </x:c>
      <x:c r="E2854" s="4" t="str">
        <x:v>Medium</x:v>
      </x:c>
      <x:c r="F2854" s="10" t="n">
        <x:v>33703.35</x:v>
      </x:c>
      <x:c r="G2854" s="10" t="n">
        <x:v>13228.25</x:v>
      </x:c>
      <x:c r="H2854" s="11" t="n">
        <x:v>2</x:v>
      </x:c>
      <x:c r="I2854" s="11" t="str">
        <x:v>Settled</x:v>
      </x:c>
      <x:c r="J2854" s="11" t="n">
        <x:v>3</x:v>
      </x:c>
      <x:c r="K2854" s="11" t="n">
        <x:v>14</x:v>
      </x:c>
      <x:c r="L2854" s="11" t="n">
        <x:v>0</x:v>
      </x:c>
      <x:c r="M2854" s="4" t="str">
        <x:v>2025-12</x:v>
      </x:c>
      <x:c r="N2854" s="4" t="n">
        <x:f>IF(AND(I2854="Settled",ISNUMBER(K2854)),1,0)</x:f>
        <x:v>1</x:v>
      </x:c>
      <x:c r="O2854" s="4" t="n">
        <x:f>IF(N2854=1,IF(K2854&gt;Summary!$B$5,1,0),"")</x:f>
        <x:v>0</x:v>
      </x:c>
      <x:c r="P2854" s="12" t="n">
        <x:f>IF(AND(ISNUMBER(F2854),ISNUMBER(G2854),G2854&gt;0),F2854/G2854,"")</x:f>
        <x:v>2.547831345794039</x:v>
      </x:c>
      <x:c r="Q2854" s="14" t="d">
        <x:v>2025-12-06T00:00:00.000Z</x:v>
      </x:c>
      <x:c r="R2854" t="str">
        <x:v>P01388</x:v>
      </x:c>
      <x:c r="S2854" t="str">
        <x:v>I02853</x:v>
      </x:c>
      <x:c r="T2854" t="str">
        <x:v>R04</x:v>
      </x:c>
      <x:c r="U2854" t="n">
        <x:v>0</x:v>
      </x:c>
      <x:c r="V2854" t="n">
        <x:v>0</x:v>
      </x:c>
    </x:row>
    <x:row r="2855" ht="20" customHeight="1">
      <x:c r="A2855" s="4" t="str">
        <x:v>C02854</x:v>
      </x:c>
      <x:c r="B2855" s="4" t="str">
        <x:v>Motor</x:v>
      </x:c>
      <x:c r="C2855" s="4" t="str">
        <x:v>East</x:v>
      </x:c>
      <x:c r="D2855" s="4" t="str">
        <x:v>Theft</x:v>
      </x:c>
      <x:c r="E2855" s="4" t="str">
        <x:v>Medium</x:v>
      </x:c>
      <x:c r="F2855" s="10" t="n">
        <x:v>30262.32</x:v>
      </x:c>
      <x:c r="G2855" s="10" t="n">
        <x:v>12779.24</x:v>
      </x:c>
      <x:c r="H2855" s="11" t="n">
        <x:v>2</x:v>
      </x:c>
      <x:c r="I2855" s="11" t="str">
        <x:v>Settled</x:v>
      </x:c>
      <x:c r="J2855" s="11" t="n">
        <x:v>6</x:v>
      </x:c>
      <x:c r="K2855" s="11" t="n">
        <x:v>24</x:v>
      </x:c>
      <x:c r="L2855" s="11" t="n">
        <x:v>1</x:v>
      </x:c>
      <x:c r="M2855" s="4" t="str">
        <x:v>2025-04</x:v>
      </x:c>
      <x:c r="N2855" s="4" t="n">
        <x:f>IF(AND(I2855="Settled",ISNUMBER(K2855)),1,0)</x:f>
        <x:v>1</x:v>
      </x:c>
      <x:c r="O2855" s="4" t="n">
        <x:f>IF(N2855=1,IF(K2855&gt;Summary!$B$5,1,0),"")</x:f>
        <x:v>0</x:v>
      </x:c>
      <x:c r="P2855" s="12" t="n">
        <x:f>IF(AND(ISNUMBER(F2855),ISNUMBER(G2855),G2855&gt;0),F2855/G2855,"")</x:f>
        <x:v>2.3680844870273976</x:v>
      </x:c>
      <x:c r="Q2855" s="14" t="d">
        <x:v>2025-04-07T00:00:00.000Z</x:v>
      </x:c>
      <x:c r="R2855" t="str">
        <x:v>P00020</x:v>
      </x:c>
      <x:c r="S2855" t="str">
        <x:v>I02854</x:v>
      </x:c>
      <x:c r="T2855" t="str">
        <x:v>R04</x:v>
      </x:c>
      <x:c r="U2855" t="n">
        <x:v>0</x:v>
      </x:c>
      <x:c r="V2855" t="n">
        <x:v>0</x:v>
      </x:c>
    </x:row>
    <x:row r="2856" ht="20" customHeight="1">
      <x:c r="A2856" s="4" t="str">
        <x:v>C02855</x:v>
      </x:c>
      <x:c r="B2856" s="4" t="str">
        <x:v>Motor</x:v>
      </x:c>
      <x:c r="C2856" s="4" t="str">
        <x:v>South</x:v>
      </x:c>
      <x:c r="D2856" s="4" t="str">
        <x:v>Collision</x:v>
      </x:c>
      <x:c r="E2856" s="4" t="str">
        <x:v>High</x:v>
      </x:c>
      <x:c r="F2856" s="10" t="n">
        <x:v>106561.03</x:v>
      </x:c>
      <x:c r="G2856" s="10" t="n">
        <x:v>5328.77</x:v>
      </x:c>
      <x:c r="H2856" s="11" t="n">
        <x:v>4</x:v>
      </x:c>
      <x:c r="I2856" s="11" t="str">
        <x:v>Settled</x:v>
      </x:c>
      <x:c r="J2856" s="11" t="n">
        <x:v>3</x:v>
      </x:c>
      <x:c r="K2856" s="11" t="n">
        <x:v>22</x:v>
      </x:c>
      <x:c r="L2856" s="11" t="n">
        <x:v>0</x:v>
      </x:c>
      <x:c r="M2856" s="4" t="str">
        <x:v>2025-01</x:v>
      </x:c>
      <x:c r="N2856" s="4" t="n">
        <x:f>IF(AND(I2856="Settled",ISNUMBER(K2856)),1,0)</x:f>
        <x:v>1</x:v>
      </x:c>
      <x:c r="O2856" s="4" t="n">
        <x:f>IF(N2856=1,IF(K2856&gt;Summary!$B$5,1,0),"")</x:f>
        <x:v>0</x:v>
      </x:c>
      <x:c r="P2856" s="12" t="n">
        <x:f>IF(AND(ISNUMBER(F2856),ISNUMBER(G2856),G2856&gt;0),F2856/G2856,"")</x:f>
        <x:v>19.997303317651163</x:v>
      </x:c>
      <x:c r="Q2856" s="14" t="d">
        <x:v>2025-01-14T00:00:00.000Z</x:v>
      </x:c>
      <x:c r="R2856" t="str">
        <x:v>P00112</x:v>
      </x:c>
      <x:c r="S2856" t="str">
        <x:v>I02855</x:v>
      </x:c>
      <x:c r="T2856" t="str">
        <x:v>R01</x:v>
      </x:c>
      <x:c r="U2856" t="n">
        <x:v>0</x:v>
      </x:c>
      <x:c r="V2856" t="n">
        <x:v>0</x:v>
      </x:c>
    </x:row>
    <x:row r="2857" ht="20" customHeight="1">
      <x:c r="A2857" s="4" t="str">
        <x:v>C02856</x:v>
      </x:c>
      <x:c r="B2857" s="4" t="str">
        <x:v>Motor</x:v>
      </x:c>
      <x:c r="C2857" s="4" t="str">
        <x:v>West</x:v>
      </x:c>
      <x:c r="D2857" s="4" t="str">
        <x:v>Collision</x:v>
      </x:c>
      <x:c r="E2857" s="4" t="str">
        <x:v>Medium</x:v>
      </x:c>
      <x:c r="F2857" s="10" t="n">
        <x:v>59880.04</x:v>
      </x:c>
      <x:c r="G2857" s="10" t="n">
        <x:v>10496.6</x:v>
      </x:c>
      <x:c r="H2857" s="11" t="n">
        <x:v>1</x:v>
      </x:c>
      <x:c r="I2857" s="11" t="str">
        <x:v>Settled</x:v>
      </x:c>
      <x:c r="J2857" s="11" t="n">
        <x:v>2</x:v>
      </x:c>
      <x:c r="K2857" s="11" t="n">
        <x:v>18</x:v>
      </x:c>
      <x:c r="L2857" s="11" t="n">
        <x:v>0</x:v>
      </x:c>
      <x:c r="M2857" s="4" t="str">
        <x:v>2025-10</x:v>
      </x:c>
      <x:c r="N2857" s="4" t="n">
        <x:f>IF(AND(I2857="Settled",ISNUMBER(K2857)),1,0)</x:f>
        <x:v>1</x:v>
      </x:c>
      <x:c r="O2857" s="4" t="n">
        <x:f>IF(N2857=1,IF(K2857&gt;Summary!$B$5,1,0),"")</x:f>
        <x:v>0</x:v>
      </x:c>
      <x:c r="P2857" s="12" t="n">
        <x:f>IF(AND(ISNUMBER(F2857),ISNUMBER(G2857),G2857&gt;0),F2857/G2857,"")</x:f>
        <x:v>5.704708191223824</x:v>
      </x:c>
      <x:c r="Q2857" s="14" t="d">
        <x:v>2025-10-01T00:00:00.000Z</x:v>
      </x:c>
      <x:c r="R2857" t="str">
        <x:v>P00438</x:v>
      </x:c>
      <x:c r="S2857" t="str">
        <x:v>I02856</x:v>
      </x:c>
      <x:c r="T2857" t="str">
        <x:v>R03</x:v>
      </x:c>
      <x:c r="U2857" t="n">
        <x:v>0</x:v>
      </x:c>
      <x:c r="V2857" t="n">
        <x:v>0</x:v>
      </x:c>
    </x:row>
    <x:row r="2858" ht="20" customHeight="1">
      <x:c r="A2858" s="4" t="str">
        <x:v>C02857</x:v>
      </x:c>
      <x:c r="B2858" s="4" t="str">
        <x:v>Motor</x:v>
      </x:c>
      <x:c r="C2858" s="4" t="str">
        <x:v>West</x:v>
      </x:c>
      <x:c r="D2858" s="4" t="str">
        <x:v>Collision</x:v>
      </x:c>
      <x:c r="E2858" s="4" t="str">
        <x:v>Low</x:v>
      </x:c>
      <x:c r="F2858" s="10" t="n">
        <x:v>18103.66</x:v>
      </x:c>
      <x:c r="G2858" s="10" t="n">
        <x:v>17274.42</x:v>
      </x:c>
      <x:c r="H2858" s="11" t="n">
        <x:v>4</x:v>
      </x:c>
      <x:c r="I2858" s="11" t="str">
        <x:v>Settled</x:v>
      </x:c>
      <x:c r="J2858" s="11" t="n">
        <x:v>3</x:v>
      </x:c>
      <x:c r="K2858" s="11" t="n">
        <x:v>17</x:v>
      </x:c>
      <x:c r="L2858" s="11" t="n">
        <x:v>0</x:v>
      </x:c>
      <x:c r="M2858" s="4" t="str">
        <x:v>2025-09</x:v>
      </x:c>
      <x:c r="N2858" s="4" t="n">
        <x:f>IF(AND(I2858="Settled",ISNUMBER(K2858)),1,0)</x:f>
        <x:v>1</x:v>
      </x:c>
      <x:c r="O2858" s="4" t="n">
        <x:f>IF(N2858=1,IF(K2858&gt;Summary!$B$5,1,0),"")</x:f>
        <x:v>0</x:v>
      </x:c>
      <x:c r="P2858" s="12" t="n">
        <x:f>IF(AND(ISNUMBER(F2858),ISNUMBER(G2858),G2858&gt;0),F2858/G2858,"")</x:f>
        <x:v>1.0480039271940824</x:v>
      </x:c>
      <x:c r="Q2858" s="14" t="d">
        <x:v>2025-09-14T00:00:00.000Z</x:v>
      </x:c>
      <x:c r="R2858" t="str">
        <x:v>P00230</x:v>
      </x:c>
      <x:c r="S2858" t="str">
        <x:v>I02857</x:v>
      </x:c>
      <x:c r="T2858" t="str">
        <x:v>R03</x:v>
      </x:c>
      <x:c r="U2858" t="n">
        <x:v>0</x:v>
      </x:c>
      <x:c r="V2858" t="n">
        <x:v>0</x:v>
      </x:c>
    </x:row>
    <x:row r="2859" ht="20" customHeight="1">
      <x:c r="A2859" s="4" t="str">
        <x:v>C02858</x:v>
      </x:c>
      <x:c r="B2859" s="4" t="str">
        <x:v>Motor</x:v>
      </x:c>
      <x:c r="C2859" s="4" t="str">
        <x:v>North</x:v>
      </x:c>
      <x:c r="D2859" s="4" t="str">
        <x:v>Theft</x:v>
      </x:c>
      <x:c r="E2859" s="4" t="str">
        <x:v>Low</x:v>
      </x:c>
      <x:c r="F2859" s="10" t="n">
        <x:v>31390.2</x:v>
      </x:c>
      <x:c r="G2859" s="10" t="n">
        <x:v>15341.37</x:v>
      </x:c>
      <x:c r="H2859" s="11" t="n">
        <x:v>2</x:v>
      </x:c>
      <x:c r="I2859" s="11" t="str">
        <x:v>Settled</x:v>
      </x:c>
      <x:c r="J2859" s="11" t="n">
        <x:v>6</x:v>
      </x:c>
      <x:c r="K2859" s="11" t="n">
        <x:v>26</x:v>
      </x:c>
      <x:c r="L2859" s="11" t="n">
        <x:v>1</x:v>
      </x:c>
      <x:c r="M2859" s="4" t="str">
        <x:v>2025-07</x:v>
      </x:c>
      <x:c r="N2859" s="4" t="n">
        <x:f>IF(AND(I2859="Settled",ISNUMBER(K2859)),1,0)</x:f>
        <x:v>1</x:v>
      </x:c>
      <x:c r="O2859" s="4" t="n">
        <x:f>IF(N2859=1,IF(K2859&gt;Summary!$B$5,1,0),"")</x:f>
        <x:v>0</x:v>
      </x:c>
      <x:c r="P2859" s="12" t="n">
        <x:f>IF(AND(ISNUMBER(F2859),ISNUMBER(G2859),G2859&gt;0),F2859/G2859,"")</x:f>
        <x:v>2.046114525625808</x:v>
      </x:c>
      <x:c r="Q2859" s="14" t="d">
        <x:v>2025-07-09T00:00:00.000Z</x:v>
      </x:c>
      <x:c r="R2859" t="str">
        <x:v>P00099</x:v>
      </x:c>
      <x:c r="S2859" t="str">
        <x:v>I02858</x:v>
      </x:c>
      <x:c r="T2859" t="str">
        <x:v>R02</x:v>
      </x:c>
      <x:c r="U2859" t="n">
        <x:v>0</x:v>
      </x:c>
      <x:c r="V2859" t="n">
        <x:v>0</x:v>
      </x:c>
    </x:row>
    <x:row r="2860" ht="20" customHeight="1">
      <x:c r="A2860" s="4" t="str">
        <x:v>C02859</x:v>
      </x:c>
      <x:c r="B2860" s="4" t="str">
        <x:v>Property</x:v>
      </x:c>
      <x:c r="C2860" s="4" t="str">
        <x:v>South</x:v>
      </x:c>
      <x:c r="D2860" s="4" t="str">
        <x:v>Flood</x:v>
      </x:c>
      <x:c r="E2860" s="4" t="str">
        <x:v>Medium</x:v>
      </x:c>
      <x:c r="F2860" s="10" t="n">
        <x:v>150561.06</x:v>
      </x:c>
      <x:c r="G2860" s="10" t="n">
        <x:v>6326.66</x:v>
      </x:c>
      <x:c r="H2860" s="11" t="n">
        <x:v>6</x:v>
      </x:c>
      <x:c r="I2860" s="11" t="str">
        <x:v>Settled</x:v>
      </x:c>
      <x:c r="J2860" s="11" t="n">
        <x:v>4</x:v>
      </x:c>
      <x:c r="K2860" s="11" t="n">
        <x:v>21</x:v>
      </x:c>
      <x:c r="L2860" s="11" t="n">
        <x:v>0</x:v>
      </x:c>
      <x:c r="M2860" s="4" t="str">
        <x:v>2025-09</x:v>
      </x:c>
      <x:c r="N2860" s="4" t="n">
        <x:f>IF(AND(I2860="Settled",ISNUMBER(K2860)),1,0)</x:f>
        <x:v>1</x:v>
      </x:c>
      <x:c r="O2860" s="4" t="n">
        <x:f>IF(N2860=1,IF(K2860&gt;Summary!$B$5,1,0),"")</x:f>
        <x:v>0</x:v>
      </x:c>
      <x:c r="P2860" s="12" t="n">
        <x:f>IF(AND(ISNUMBER(F2860),ISNUMBER(G2860),G2860&gt;0),F2860/G2860,"")</x:f>
        <x:v>23.79787439185921</x:v>
      </x:c>
      <x:c r="Q2860" s="14" t="d">
        <x:v>2025-09-10T00:00:00.000Z</x:v>
      </x:c>
      <x:c r="R2860" t="str">
        <x:v>P00614</x:v>
      </x:c>
      <x:c r="S2860" t="str">
        <x:v>I02859</x:v>
      </x:c>
      <x:c r="T2860" t="str">
        <x:v>R01</x:v>
      </x:c>
      <x:c r="U2860" t="n">
        <x:v>0</x:v>
      </x:c>
      <x:c r="V2860" t="n">
        <x:v>0</x:v>
      </x:c>
    </x:row>
    <x:row r="2861" ht="20" customHeight="1">
      <x:c r="A2861" s="4" t="str">
        <x:v>C02860</x:v>
      </x:c>
      <x:c r="B2861" s="4" t="str">
        <x:v>Property</x:v>
      </x:c>
      <x:c r="C2861" s="4" t="str">
        <x:v>West</x:v>
      </x:c>
      <x:c r="D2861" s="4" t="str">
        <x:v>Fire</x:v>
      </x:c>
      <x:c r="E2861" s="4" t="str">
        <x:v>Low</x:v>
      </x:c>
      <x:c r="F2861" s="10" t="n">
        <x:v>171370.74</x:v>
      </x:c>
      <x:c r="G2861" s="10" t="n">
        <x:v>19643.88</x:v>
      </x:c>
      <x:c r="H2861" s="11" t="n">
        <x:v>7</x:v>
      </x:c>
      <x:c r="I2861" s="11" t="str">
        <x:v>Pending</x:v>
      </x:c>
      <x:c r="J2861" s="11" t="n">
        <x:v>5</x:v>
      </x:c>
      <x:c r="K2861" s="11"/>
      <x:c r="L2861" s="11" t="n">
        <x:v>1</x:v>
      </x:c>
      <x:c r="M2861" s="4" t="str">
        <x:v>2025-03</x:v>
      </x:c>
      <x:c r="N2861" s="4" t="n">
        <x:f>IF(AND(I2861="Settled",ISNUMBER(K2861)),1,0)</x:f>
        <x:v>0</x:v>
      </x:c>
      <x:c r="O2861" s="4" t="str">
        <x:f>IF(N2861=1,IF(K2861&gt;Summary!$B$5,1,0),"")</x:f>
      </x:c>
      <x:c r="P2861" s="12" t="n">
        <x:f>IF(AND(ISNUMBER(F2861),ISNUMBER(G2861),G2861&gt;0),F2861/G2861,"")</x:f>
        <x:v>8.72387430589069</x:v>
      </x:c>
      <x:c r="Q2861" s="14" t="d">
        <x:v>2025-03-07T00:00:00.000Z</x:v>
      </x:c>
      <x:c r="R2861" t="str">
        <x:v>P00603</x:v>
      </x:c>
      <x:c r="S2861" t="str">
        <x:v>I02860</x:v>
      </x:c>
      <x:c r="T2861" t="str">
        <x:v>R03</x:v>
      </x:c>
      <x:c r="U2861" t="n">
        <x:v>0</x:v>
      </x:c>
      <x:c r="V2861" t="n">
        <x:v>0</x:v>
      </x:c>
    </x:row>
    <x:row r="2862" ht="20" customHeight="1">
      <x:c r="A2862" s="4" t="str">
        <x:v>C02861</x:v>
      </x:c>
      <x:c r="B2862" s="4" t="str">
        <x:v>Property</x:v>
      </x:c>
      <x:c r="C2862" s="4" t="str">
        <x:v>South</x:v>
      </x:c>
      <x:c r="D2862" s="4" t="str">
        <x:v>Flood</x:v>
      </x:c>
      <x:c r="E2862" s="4" t="str">
        <x:v>Low</x:v>
      </x:c>
      <x:c r="F2862" s="10" t="n">
        <x:v>40693.16</x:v>
      </x:c>
      <x:c r="G2862" s="10" t="n">
        <x:v>6442.74</x:v>
      </x:c>
      <x:c r="H2862" s="11" t="n">
        <x:v>2</x:v>
      </x:c>
      <x:c r="I2862" s="11" t="str">
        <x:v>Pending</x:v>
      </x:c>
      <x:c r="J2862" s="11" t="n">
        <x:v>2</x:v>
      </x:c>
      <x:c r="K2862" s="11"/>
      <x:c r="L2862" s="11" t="n">
        <x:v>0</x:v>
      </x:c>
      <x:c r="M2862" s="4" t="str">
        <x:v>2025-02</x:v>
      </x:c>
      <x:c r="N2862" s="4" t="n">
        <x:f>IF(AND(I2862="Settled",ISNUMBER(K2862)),1,0)</x:f>
        <x:v>0</x:v>
      </x:c>
      <x:c r="O2862" s="4" t="str">
        <x:f>IF(N2862=1,IF(K2862&gt;Summary!$B$5,1,0),"")</x:f>
      </x:c>
      <x:c r="P2862" s="12" t="n">
        <x:f>IF(AND(ISNUMBER(F2862),ISNUMBER(G2862),G2862&gt;0),F2862/G2862,"")</x:f>
        <x:v>6.316126368594729</x:v>
      </x:c>
      <x:c r="Q2862" s="14" t="d">
        <x:v>2025-02-15T00:00:00.000Z</x:v>
      </x:c>
      <x:c r="R2862" t="str">
        <x:v>P00201</x:v>
      </x:c>
      <x:c r="S2862" t="str">
        <x:v>I02861</x:v>
      </x:c>
      <x:c r="T2862" t="str">
        <x:v>R01</x:v>
      </x:c>
      <x:c r="U2862" t="n">
        <x:v>0</x:v>
      </x:c>
      <x:c r="V2862" t="n">
        <x:v>0</x:v>
      </x:c>
    </x:row>
    <x:row r="2863" ht="20" customHeight="1">
      <x:c r="A2863" s="4" t="str">
        <x:v>C02862</x:v>
      </x:c>
      <x:c r="B2863" s="4" t="str">
        <x:v>Motor</x:v>
      </x:c>
      <x:c r="C2863" s="4" t="str">
        <x:v>West</x:v>
      </x:c>
      <x:c r="D2863" s="4" t="str">
        <x:v>Theft</x:v>
      </x:c>
      <x:c r="E2863" s="4" t="str">
        <x:v>Low</x:v>
      </x:c>
      <x:c r="F2863" s="10" t="n">
        <x:v>16560.76</x:v>
      </x:c>
      <x:c r="G2863" s="10" t="n">
        <x:v>10641.77</x:v>
      </x:c>
      <x:c r="H2863" s="11" t="n">
        <x:v>9</x:v>
      </x:c>
      <x:c r="I2863" s="11" t="str">
        <x:v>Pending</x:v>
      </x:c>
      <x:c r="J2863" s="11" t="n">
        <x:v>4</x:v>
      </x:c>
      <x:c r="K2863" s="11"/>
      <x:c r="L2863" s="11" t="n">
        <x:v>0</x:v>
      </x:c>
      <x:c r="M2863" s="4" t="str">
        <x:v>2025-05</x:v>
      </x:c>
      <x:c r="N2863" s="4" t="n">
        <x:f>IF(AND(I2863="Settled",ISNUMBER(K2863)),1,0)</x:f>
        <x:v>0</x:v>
      </x:c>
      <x:c r="O2863" s="4" t="str">
        <x:f>IF(N2863=1,IF(K2863&gt;Summary!$B$5,1,0),"")</x:f>
      </x:c>
      <x:c r="P2863" s="12" t="n">
        <x:f>IF(AND(ISNUMBER(F2863),ISNUMBER(G2863),G2863&gt;0),F2863/G2863,"")</x:f>
        <x:v>1.5562035262930882</x:v>
      </x:c>
      <x:c r="Q2863" s="14" t="d">
        <x:v>2025-05-27T00:00:00.000Z</x:v>
      </x:c>
      <x:c r="R2863" t="str">
        <x:v>P01297</x:v>
      </x:c>
      <x:c r="S2863" t="str">
        <x:v>I02862</x:v>
      </x:c>
      <x:c r="T2863" t="str">
        <x:v>R03</x:v>
      </x:c>
      <x:c r="U2863" t="n">
        <x:v>0</x:v>
      </x:c>
      <x:c r="V2863" t="n">
        <x:v>0</x:v>
      </x:c>
    </x:row>
    <x:row r="2864" ht="20" customHeight="1">
      <x:c r="A2864" s="4" t="str">
        <x:v>C02863</x:v>
      </x:c>
      <x:c r="B2864" s="4" t="str">
        <x:v>Property</x:v>
      </x:c>
      <x:c r="C2864" s="4" t="str">
        <x:v>North</x:v>
      </x:c>
      <x:c r="D2864" s="4" t="str">
        <x:v>Fire</x:v>
      </x:c>
      <x:c r="E2864" s="4" t="str">
        <x:v>Medium</x:v>
      </x:c>
      <x:c r="F2864" s="10" t="n">
        <x:v>175084.59</x:v>
      </x:c>
      <x:c r="G2864" s="10" t="n">
        <x:v>10787.74</x:v>
      </x:c>
      <x:c r="H2864" s="11" t="n">
        <x:v>10</x:v>
      </x:c>
      <x:c r="I2864" s="11" t="str">
        <x:v>Settled</x:v>
      </x:c>
      <x:c r="J2864" s="11" t="n">
        <x:v>6</x:v>
      </x:c>
      <x:c r="K2864" s="11" t="n">
        <x:v>18</x:v>
      </x:c>
      <x:c r="L2864" s="11" t="n">
        <x:v>1</x:v>
      </x:c>
      <x:c r="M2864" s="4" t="str">
        <x:v>2025-11</x:v>
      </x:c>
      <x:c r="N2864" s="4" t="n">
        <x:f>IF(AND(I2864="Settled",ISNUMBER(K2864)),1,0)</x:f>
        <x:v>1</x:v>
      </x:c>
      <x:c r="O2864" s="4" t="n">
        <x:f>IF(N2864=1,IF(K2864&gt;Summary!$B$5,1,0),"")</x:f>
        <x:v>0</x:v>
      </x:c>
      <x:c r="P2864" s="12" t="n">
        <x:f>IF(AND(ISNUMBER(F2864),ISNUMBER(G2864),G2864&gt;0),F2864/G2864,"")</x:f>
        <x:v>16.229960121397067</x:v>
      </x:c>
      <x:c r="Q2864" s="14" t="d">
        <x:v>2025-11-23T00:00:00.000Z</x:v>
      </x:c>
      <x:c r="R2864" t="str">
        <x:v>P01413</x:v>
      </x:c>
      <x:c r="S2864" t="str">
        <x:v>I02863</x:v>
      </x:c>
      <x:c r="T2864" t="str">
        <x:v>R02</x:v>
      </x:c>
      <x:c r="U2864" t="n">
        <x:v>0</x:v>
      </x:c>
      <x:c r="V2864" t="n">
        <x:v>0</x:v>
      </x:c>
    </x:row>
    <x:row r="2865" ht="20" customHeight="1">
      <x:c r="A2865" s="4" t="str">
        <x:v>C02864</x:v>
      </x:c>
      <x:c r="B2865" s="4" t="str">
        <x:v>Property</x:v>
      </x:c>
      <x:c r="C2865" s="4" t="str">
        <x:v>South</x:v>
      </x:c>
      <x:c r="D2865" s="4" t="str">
        <x:v>Fire</x:v>
      </x:c>
      <x:c r="E2865" s="4" t="str">
        <x:v>High</x:v>
      </x:c>
      <x:c r="F2865" s="10" t="n">
        <x:v>1185178.4</x:v>
      </x:c>
      <x:c r="G2865" s="10" t="n">
        <x:v>15032.05</x:v>
      </x:c>
      <x:c r="H2865" s="11" t="n">
        <x:v>6</x:v>
      </x:c>
      <x:c r="I2865" s="11" t="str">
        <x:v>Settled</x:v>
      </x:c>
      <x:c r="J2865" s="11" t="n">
        <x:v>6</x:v>
      </x:c>
      <x:c r="K2865" s="11" t="n">
        <x:v>44</x:v>
      </x:c>
      <x:c r="L2865" s="11" t="n">
        <x:v>1</x:v>
      </x:c>
      <x:c r="M2865" s="4" t="str">
        <x:v>2025-07</x:v>
      </x:c>
      <x:c r="N2865" s="4" t="n">
        <x:f>IF(AND(I2865="Settled",ISNUMBER(K2865)),1,0)</x:f>
        <x:v>1</x:v>
      </x:c>
      <x:c r="O2865" s="4" t="n">
        <x:f>IF(N2865=1,IF(K2865&gt;Summary!$B$5,1,0),"")</x:f>
        <x:v>1</x:v>
      </x:c>
      <x:c r="P2865" s="12" t="n">
        <x:f>IF(AND(ISNUMBER(F2865),ISNUMBER(G2865),G2865&gt;0),F2865/G2865,"")</x:f>
        <x:v>78.8434312019984</x:v>
      </x:c>
      <x:c r="Q2865" s="14" t="d">
        <x:v>2025-07-07T00:00:00.000Z</x:v>
      </x:c>
      <x:c r="R2865" t="str">
        <x:v>P01152</x:v>
      </x:c>
      <x:c r="S2865" t="str">
        <x:v>I02864</x:v>
      </x:c>
      <x:c r="T2865" t="str">
        <x:v>R01</x:v>
      </x:c>
      <x:c r="U2865" t="n">
        <x:v>0</x:v>
      </x:c>
      <x:c r="V2865" t="n">
        <x:v>0</x:v>
      </x:c>
    </x:row>
    <x:row r="2866" ht="20" customHeight="1">
      <x:c r="A2866" s="4" t="str">
        <x:v>C02865</x:v>
      </x:c>
      <x:c r="B2866" s="4" t="str">
        <x:v>Motor</x:v>
      </x:c>
      <x:c r="C2866" s="4" t="str">
        <x:v>North</x:v>
      </x:c>
      <x:c r="D2866" s="4" t="str">
        <x:v>Collision</x:v>
      </x:c>
      <x:c r="E2866" s="4" t="str">
        <x:v>Low</x:v>
      </x:c>
      <x:c r="F2866" s="10" t="n">
        <x:v>10411.63</x:v>
      </x:c>
      <x:c r="G2866" s="10" t="n">
        <x:v>6490.35</x:v>
      </x:c>
      <x:c r="H2866" s="11" t="n">
        <x:v>4</x:v>
      </x:c>
      <x:c r="I2866" s="11" t="str">
        <x:v>Settled</x:v>
      </x:c>
      <x:c r="J2866" s="11" t="n">
        <x:v>4</x:v>
      </x:c>
      <x:c r="K2866" s="11" t="n">
        <x:v>13</x:v>
      </x:c>
      <x:c r="L2866" s="11" t="n">
        <x:v>0</x:v>
      </x:c>
      <x:c r="M2866" s="4" t="str">
        <x:v>2025-08</x:v>
      </x:c>
      <x:c r="N2866" s="4" t="n">
        <x:f>IF(AND(I2866="Settled",ISNUMBER(K2866)),1,0)</x:f>
        <x:v>1</x:v>
      </x:c>
      <x:c r="O2866" s="4" t="n">
        <x:f>IF(N2866=1,IF(K2866&gt;Summary!$B$5,1,0),"")</x:f>
        <x:v>0</x:v>
      </x:c>
      <x:c r="P2866" s="12" t="n">
        <x:f>IF(AND(ISNUMBER(F2866),ISNUMBER(G2866),G2866&gt;0),F2866/G2866,"")</x:f>
        <x:v>1.6041708074294914</x:v>
      </x:c>
      <x:c r="Q2866" s="14" t="d">
        <x:v>2025-08-22T00:00:00.000Z</x:v>
      </x:c>
      <x:c r="R2866" t="str">
        <x:v>P00836</x:v>
      </x:c>
      <x:c r="S2866" t="str">
        <x:v>I02865</x:v>
      </x:c>
      <x:c r="T2866" t="str">
        <x:v>R02</x:v>
      </x:c>
      <x:c r="U2866" t="n">
        <x:v>0</x:v>
      </x:c>
      <x:c r="V2866" t="n">
        <x:v>0</x:v>
      </x:c>
    </x:row>
    <x:row r="2867" ht="20" customHeight="1">
      <x:c r="A2867" s="4" t="str">
        <x:v>C02866</x:v>
      </x:c>
      <x:c r="B2867" s="4" t="str">
        <x:v>Motor</x:v>
      </x:c>
      <x:c r="C2867" s="4" t="str">
        <x:v>South</x:v>
      </x:c>
      <x:c r="D2867" s="4" t="str">
        <x:v>Glass Damage</x:v>
      </x:c>
      <x:c r="E2867" s="4" t="str">
        <x:v>Low</x:v>
      </x:c>
      <x:c r="F2867" s="10" t="n">
        <x:v>7047.69</x:v>
      </x:c>
      <x:c r="G2867" s="10" t="n">
        <x:v>7437.36</x:v>
      </x:c>
      <x:c r="H2867" s="11" t="n">
        <x:v>1</x:v>
      </x:c>
      <x:c r="I2867" s="11" t="str">
        <x:v>Settled</x:v>
      </x:c>
      <x:c r="J2867" s="11" t="n">
        <x:v>4</x:v>
      </x:c>
      <x:c r="K2867" s="11" t="n">
        <x:v>14</x:v>
      </x:c>
      <x:c r="L2867" s="11" t="n">
        <x:v>0</x:v>
      </x:c>
      <x:c r="M2867" s="4" t="str">
        <x:v>2025-12</x:v>
      </x:c>
      <x:c r="N2867" s="4" t="n">
        <x:f>IF(AND(I2867="Settled",ISNUMBER(K2867)),1,0)</x:f>
        <x:v>1</x:v>
      </x:c>
      <x:c r="O2867" s="4" t="n">
        <x:f>IF(N2867=1,IF(K2867&gt;Summary!$B$5,1,0),"")</x:f>
        <x:v>0</x:v>
      </x:c>
      <x:c r="P2867" s="12" t="n">
        <x:f>IF(AND(ISNUMBER(F2867),ISNUMBER(G2867),G2867&gt;0),F2867/G2867,"")</x:f>
        <x:v>0.9476064087256768</x:v>
      </x:c>
      <x:c r="Q2867" s="14" t="d">
        <x:v>2025-12-30T00:00:00.000Z</x:v>
      </x:c>
      <x:c r="R2867" t="str">
        <x:v>P01516</x:v>
      </x:c>
      <x:c r="S2867" t="str">
        <x:v>I02866</x:v>
      </x:c>
      <x:c r="T2867" t="str">
        <x:v>R01</x:v>
      </x:c>
      <x:c r="U2867" t="n">
        <x:v>0</x:v>
      </x:c>
      <x:c r="V2867" t="n">
        <x:v>0</x:v>
      </x:c>
    </x:row>
    <x:row r="2868" ht="20" customHeight="1">
      <x:c r="A2868" s="4" t="str">
        <x:v>C02867</x:v>
      </x:c>
      <x:c r="B2868" s="4" t="str">
        <x:v>Motor</x:v>
      </x:c>
      <x:c r="C2868" s="4" t="str">
        <x:v>Central</x:v>
      </x:c>
      <x:c r="D2868" s="4" t="str">
        <x:v>Theft</x:v>
      </x:c>
      <x:c r="E2868" s="4" t="str">
        <x:v>Medium</x:v>
      </x:c>
      <x:c r="F2868" s="10" t="n">
        <x:v>139152.84</x:v>
      </x:c>
      <x:c r="G2868" s="10" t="n">
        <x:v>14042.1</x:v>
      </x:c>
      <x:c r="H2868" s="11" t="n">
        <x:v>9</x:v>
      </x:c>
      <x:c r="I2868" s="11" t="str">
        <x:v>Settled</x:v>
      </x:c>
      <x:c r="J2868" s="11" t="n">
        <x:v>5</x:v>
      </x:c>
      <x:c r="K2868" s="11" t="n">
        <x:v>32</x:v>
      </x:c>
      <x:c r="L2868" s="11" t="n">
        <x:v>1</x:v>
      </x:c>
      <x:c r="M2868" s="4" t="str">
        <x:v>2025-04</x:v>
      </x:c>
      <x:c r="N2868" s="4" t="n">
        <x:f>IF(AND(I2868="Settled",ISNUMBER(K2868)),1,0)</x:f>
        <x:v>1</x:v>
      </x:c>
      <x:c r="O2868" s="4" t="n">
        <x:f>IF(N2868=1,IF(K2868&gt;Summary!$B$5,1,0),"")</x:f>
        <x:v>1</x:v>
      </x:c>
      <x:c r="P2868" s="12" t="n">
        <x:f>IF(AND(ISNUMBER(F2868),ISNUMBER(G2868),G2868&gt;0),F2868/G2868,"")</x:f>
        <x:v>9.909688721772383</x:v>
      </x:c>
      <x:c r="Q2868" s="14" t="d">
        <x:v>2025-04-21T00:00:00.000Z</x:v>
      </x:c>
      <x:c r="R2868" t="str">
        <x:v>P00561</x:v>
      </x:c>
      <x:c r="S2868" t="str">
        <x:v>I02867</x:v>
      </x:c>
      <x:c r="T2868" t="str">
        <x:v>R05</x:v>
      </x:c>
      <x:c r="U2868" t="n">
        <x:v>0</x:v>
      </x:c>
      <x:c r="V2868" t="n">
        <x:v>0</x:v>
      </x:c>
    </x:row>
    <x:row r="2869" ht="20" customHeight="1">
      <x:c r="A2869" s="4" t="str">
        <x:v>C02868</x:v>
      </x:c>
      <x:c r="B2869" s="4" t="str">
        <x:v>Motor</x:v>
      </x:c>
      <x:c r="C2869" s="4" t="str">
        <x:v>North</x:v>
      </x:c>
      <x:c r="D2869" s="4" t="str">
        <x:v>Glass Damage</x:v>
      </x:c>
      <x:c r="E2869" s="4" t="str">
        <x:v>Low</x:v>
      </x:c>
      <x:c r="F2869" s="10" t="n">
        <x:v>1341.89</x:v>
      </x:c>
      <x:c r="G2869" s="10" t="n">
        <x:v>16716.76</x:v>
      </x:c>
      <x:c r="H2869" s="11" t="n">
        <x:v>9</x:v>
      </x:c>
      <x:c r="I2869" s="11" t="str">
        <x:v>Settled</x:v>
      </x:c>
      <x:c r="J2869" s="11" t="n">
        <x:v>4</x:v>
      </x:c>
      <x:c r="K2869" s="11" t="n">
        <x:v>8</x:v>
      </x:c>
      <x:c r="L2869" s="11" t="n">
        <x:v>0</x:v>
      </x:c>
      <x:c r="M2869" s="4" t="str">
        <x:v>2025-06</x:v>
      </x:c>
      <x:c r="N2869" s="4" t="n">
        <x:f>IF(AND(I2869="Settled",ISNUMBER(K2869)),1,0)</x:f>
        <x:v>1</x:v>
      </x:c>
      <x:c r="O2869" s="4" t="n">
        <x:f>IF(N2869=1,IF(K2869&gt;Summary!$B$5,1,0),"")</x:f>
        <x:v>0</x:v>
      </x:c>
      <x:c r="P2869" s="12" t="n">
        <x:f>IF(AND(ISNUMBER(F2869),ISNUMBER(G2869),G2869&gt;0),F2869/G2869,"")</x:f>
        <x:v>0.08027213407382772</x:v>
      </x:c>
      <x:c r="Q2869" s="14" t="d">
        <x:v>2025-06-25T00:00:00.000Z</x:v>
      </x:c>
      <x:c r="R2869" t="str">
        <x:v>P00684</x:v>
      </x:c>
      <x:c r="S2869" t="str">
        <x:v>I02868</x:v>
      </x:c>
      <x:c r="T2869" t="str">
        <x:v>R02</x:v>
      </x:c>
      <x:c r="U2869" t="n">
        <x:v>0</x:v>
      </x:c>
      <x:c r="V2869" t="n">
        <x:v>0</x:v>
      </x:c>
    </x:row>
    <x:row r="2870" ht="20" customHeight="1">
      <x:c r="A2870" s="4" t="str">
        <x:v>C02869</x:v>
      </x:c>
      <x:c r="B2870" s="4" t="str">
        <x:v>Property</x:v>
      </x:c>
      <x:c r="C2870" s="4" t="str">
        <x:v>East</x:v>
      </x:c>
      <x:c r="D2870" s="4" t="str">
        <x:v>Fire</x:v>
      </x:c>
      <x:c r="E2870" s="4" t="str">
        <x:v>High</x:v>
      </x:c>
      <x:c r="F2870" s="10" t="n">
        <x:v>527058.89</x:v>
      </x:c>
      <x:c r="G2870" s="10" t="n">
        <x:v>10365.99</x:v>
      </x:c>
      <x:c r="H2870" s="11" t="n">
        <x:v>3</x:v>
      </x:c>
      <x:c r="I2870" s="11" t="str">
        <x:v>Rejected</x:v>
      </x:c>
      <x:c r="J2870" s="11" t="n">
        <x:v>5</x:v>
      </x:c>
      <x:c r="K2870" s="11"/>
      <x:c r="L2870" s="11" t="n">
        <x:v>1</x:v>
      </x:c>
      <x:c r="M2870" s="4" t="str">
        <x:v>2025-09</x:v>
      </x:c>
      <x:c r="N2870" s="4" t="n">
        <x:f>IF(AND(I2870="Settled",ISNUMBER(K2870)),1,0)</x:f>
        <x:v>0</x:v>
      </x:c>
      <x:c r="O2870" s="4" t="str">
        <x:f>IF(N2870=1,IF(K2870&gt;Summary!$B$5,1,0),"")</x:f>
      </x:c>
      <x:c r="P2870" s="12" t="n">
        <x:f>IF(AND(ISNUMBER(F2870),ISNUMBER(G2870),G2870&gt;0),F2870/G2870,"")</x:f>
        <x:v>50.845012391484076</x:v>
      </x:c>
      <x:c r="Q2870" s="14" t="d">
        <x:v>2025-09-08T00:00:00.000Z</x:v>
      </x:c>
      <x:c r="R2870" t="str">
        <x:v>P00025</x:v>
      </x:c>
      <x:c r="S2870" t="str">
        <x:v>I02869</x:v>
      </x:c>
      <x:c r="T2870" t="str">
        <x:v>R04</x:v>
      </x:c>
      <x:c r="U2870" t="n">
        <x:v>0</x:v>
      </x:c>
      <x:c r="V2870" t="n">
        <x:v>0</x:v>
      </x:c>
    </x:row>
    <x:row r="2871" ht="20" customHeight="1">
      <x:c r="A2871" s="4" t="str">
        <x:v>C02870</x:v>
      </x:c>
      <x:c r="B2871" s="4" t="str">
        <x:v>Motor</x:v>
      </x:c>
      <x:c r="C2871" s="4" t="str">
        <x:v>West</x:v>
      </x:c>
      <x:c r="D2871" s="4" t="str">
        <x:v>Collision</x:v>
      </x:c>
      <x:c r="E2871" s="4" t="str">
        <x:v>Medium</x:v>
      </x:c>
      <x:c r="F2871" s="10" t="n">
        <x:v>64109.52</x:v>
      </x:c>
      <x:c r="G2871" s="10" t="n">
        <x:v>10630.75</x:v>
      </x:c>
      <x:c r="H2871" s="11" t="n">
        <x:v>3</x:v>
      </x:c>
      <x:c r="I2871" s="11" t="str">
        <x:v>Settled</x:v>
      </x:c>
      <x:c r="J2871" s="11" t="n">
        <x:v>4</x:v>
      </x:c>
      <x:c r="K2871" s="11" t="n">
        <x:v>21</x:v>
      </x:c>
      <x:c r="L2871" s="11" t="n">
        <x:v>0</x:v>
      </x:c>
      <x:c r="M2871" s="4" t="str">
        <x:v>2025-02</x:v>
      </x:c>
      <x:c r="N2871" s="4" t="n">
        <x:f>IF(AND(I2871="Settled",ISNUMBER(K2871)),1,0)</x:f>
        <x:v>1</x:v>
      </x:c>
      <x:c r="O2871" s="4" t="n">
        <x:f>IF(N2871=1,IF(K2871&gt;Summary!$B$5,1,0),"")</x:f>
        <x:v>0</x:v>
      </x:c>
      <x:c r="P2871" s="12" t="n">
        <x:f>IF(AND(ISNUMBER(F2871),ISNUMBER(G2871),G2871&gt;0),F2871/G2871,"")</x:f>
        <x:v>6.030573571949298</x:v>
      </x:c>
      <x:c r="Q2871" s="14" t="d">
        <x:v>2025-02-25T00:00:00.000Z</x:v>
      </x:c>
      <x:c r="R2871" t="str">
        <x:v>P01133</x:v>
      </x:c>
      <x:c r="S2871" t="str">
        <x:v>I02870</x:v>
      </x:c>
      <x:c r="T2871" t="str">
        <x:v>R03</x:v>
      </x:c>
      <x:c r="U2871" t="n">
        <x:v>0</x:v>
      </x:c>
      <x:c r="V2871" t="n">
        <x:v>0</x:v>
      </x:c>
    </x:row>
    <x:row r="2872" ht="20" customHeight="1">
      <x:c r="A2872" s="4" t="str">
        <x:v>C02871</x:v>
      </x:c>
      <x:c r="B2872" s="4" t="str">
        <x:v>Motor</x:v>
      </x:c>
      <x:c r="C2872" s="4" t="str">
        <x:v>West</x:v>
      </x:c>
      <x:c r="D2872" s="4" t="str">
        <x:v>Collision</x:v>
      </x:c>
      <x:c r="E2872" s="4" t="str">
        <x:v>Medium</x:v>
      </x:c>
      <x:c r="F2872" s="10" t="n">
        <x:v>39713.16</x:v>
      </x:c>
      <x:c r="G2872" s="10" t="n">
        <x:v>12294.58</x:v>
      </x:c>
      <x:c r="H2872" s="11" t="n">
        <x:v>6</x:v>
      </x:c>
      <x:c r="I2872" s="11" t="str">
        <x:v>Settled</x:v>
      </x:c>
      <x:c r="J2872" s="11" t="n">
        <x:v>2</x:v>
      </x:c>
      <x:c r="K2872" s="11" t="n">
        <x:v>16</x:v>
      </x:c>
      <x:c r="L2872" s="11" t="n">
        <x:v>0</x:v>
      </x:c>
      <x:c r="M2872" s="4" t="str">
        <x:v>2025-05</x:v>
      </x:c>
      <x:c r="N2872" s="4" t="n">
        <x:f>IF(AND(I2872="Settled",ISNUMBER(K2872)),1,0)</x:f>
        <x:v>1</x:v>
      </x:c>
      <x:c r="O2872" s="4" t="n">
        <x:f>IF(N2872=1,IF(K2872&gt;Summary!$B$5,1,0),"")</x:f>
        <x:v>0</x:v>
      </x:c>
      <x:c r="P2872" s="12" t="n">
        <x:f>IF(AND(ISNUMBER(F2872),ISNUMBER(G2872),G2872&gt;0),F2872/G2872,"")</x:f>
        <x:v>3.2301355556676197</x:v>
      </x:c>
      <x:c r="Q2872" s="14" t="d">
        <x:v>2025-05-27T00:00:00.000Z</x:v>
      </x:c>
      <x:c r="R2872" t="str">
        <x:v>P00148</x:v>
      </x:c>
      <x:c r="S2872" t="str">
        <x:v>I02871</x:v>
      </x:c>
      <x:c r="T2872" t="str">
        <x:v>R03</x:v>
      </x:c>
      <x:c r="U2872" t="n">
        <x:v>0</x:v>
      </x:c>
      <x:c r="V2872" t="n">
        <x:v>0</x:v>
      </x:c>
    </x:row>
    <x:row r="2873" ht="20" customHeight="1">
      <x:c r="A2873" s="4" t="str">
        <x:v>C02872</x:v>
      </x:c>
      <x:c r="B2873" s="4" t="str">
        <x:v>Motor</x:v>
      </x:c>
      <x:c r="C2873" s="4" t="str">
        <x:v>East</x:v>
      </x:c>
      <x:c r="D2873" s="4" t="str">
        <x:v>Theft</x:v>
      </x:c>
      <x:c r="E2873" s="4" t="str">
        <x:v>High</x:v>
      </x:c>
      <x:c r="F2873" s="10" t="n">
        <x:v>117902.49</x:v>
      </x:c>
      <x:c r="G2873" s="10" t="n">
        <x:v>8532.08</x:v>
      </x:c>
      <x:c r="H2873" s="11" t="n">
        <x:v>3</x:v>
      </x:c>
      <x:c r="I2873" s="11" t="str">
        <x:v>Pending</x:v>
      </x:c>
      <x:c r="J2873" s="11" t="n">
        <x:v>4</x:v>
      </x:c>
      <x:c r="K2873" s="11"/>
      <x:c r="L2873" s="11" t="n">
        <x:v>1</x:v>
      </x:c>
      <x:c r="M2873" s="4" t="str">
        <x:v>2025-07</x:v>
      </x:c>
      <x:c r="N2873" s="4" t="n">
        <x:f>IF(AND(I2873="Settled",ISNUMBER(K2873)),1,0)</x:f>
        <x:v>0</x:v>
      </x:c>
      <x:c r="O2873" s="4" t="str">
        <x:f>IF(N2873=1,IF(K2873&gt;Summary!$B$5,1,0),"")</x:f>
      </x:c>
      <x:c r="P2873" s="12" t="n">
        <x:f>IF(AND(ISNUMBER(F2873),ISNUMBER(G2873),G2873&gt;0),F2873/G2873,"")</x:f>
        <x:v>13.818727672501899</x:v>
      </x:c>
      <x:c r="Q2873" s="14" t="d">
        <x:v>2025-07-22T00:00:00.000Z</x:v>
      </x:c>
      <x:c r="R2873" t="str">
        <x:v>P01065</x:v>
      </x:c>
      <x:c r="S2873" t="str">
        <x:v>I02872</x:v>
      </x:c>
      <x:c r="T2873" t="str">
        <x:v>R04</x:v>
      </x:c>
      <x:c r="U2873" t="n">
        <x:v>0</x:v>
      </x:c>
      <x:c r="V2873" t="n">
        <x:v>0</x:v>
      </x:c>
    </x:row>
    <x:row r="2874" ht="20" customHeight="1">
      <x:c r="A2874" s="4" t="str">
        <x:v>C02873</x:v>
      </x:c>
      <x:c r="B2874" s="4" t="str">
        <x:v>Motor</x:v>
      </x:c>
      <x:c r="C2874" s="4" t="str">
        <x:v>East</x:v>
      </x:c>
      <x:c r="D2874" s="4" t="str">
        <x:v>Collision</x:v>
      </x:c>
      <x:c r="E2874" s="4" t="str">
        <x:v>Medium</x:v>
      </x:c>
      <x:c r="F2874" s="10" t="n">
        <x:v>33243.28</x:v>
      </x:c>
      <x:c r="G2874" s="10" t="n">
        <x:v>9283.62</x:v>
      </x:c>
      <x:c r="H2874" s="11" t="n">
        <x:v>5</x:v>
      </x:c>
      <x:c r="I2874" s="11" t="str">
        <x:v>Settled</x:v>
      </x:c>
      <x:c r="J2874" s="11" t="n">
        <x:v>2</x:v>
      </x:c>
      <x:c r="K2874" s="11" t="n">
        <x:v>20</x:v>
      </x:c>
      <x:c r="L2874" s="11" t="n">
        <x:v>0</x:v>
      </x:c>
      <x:c r="M2874" s="4" t="str">
        <x:v>2025-04</x:v>
      </x:c>
      <x:c r="N2874" s="4" t="n">
        <x:f>IF(AND(I2874="Settled",ISNUMBER(K2874)),1,0)</x:f>
        <x:v>1</x:v>
      </x:c>
      <x:c r="O2874" s="4" t="n">
        <x:f>IF(N2874=1,IF(K2874&gt;Summary!$B$5,1,0),"")</x:f>
        <x:v>0</x:v>
      </x:c>
      <x:c r="P2874" s="12" t="n">
        <x:f>IF(AND(ISNUMBER(F2874),ISNUMBER(G2874),G2874&gt;0),F2874/G2874,"")</x:f>
        <x:v>3.580853158573918</x:v>
      </x:c>
      <x:c r="Q2874" s="14" t="d">
        <x:v>2025-04-21T00:00:00.000Z</x:v>
      </x:c>
      <x:c r="R2874" t="str">
        <x:v>P01252</x:v>
      </x:c>
      <x:c r="S2874" t="str">
        <x:v>I02873</x:v>
      </x:c>
      <x:c r="T2874" t="str">
        <x:v>R04</x:v>
      </x:c>
      <x:c r="U2874" t="n">
        <x:v>0</x:v>
      </x:c>
      <x:c r="V2874" t="n">
        <x:v>0</x:v>
      </x:c>
    </x:row>
    <x:row r="2875" ht="20" customHeight="1">
      <x:c r="A2875" s="4" t="str">
        <x:v>C02874</x:v>
      </x:c>
      <x:c r="B2875" s="4" t="str">
        <x:v>Motor</x:v>
      </x:c>
      <x:c r="C2875" s="4" t="str">
        <x:v>South</x:v>
      </x:c>
      <x:c r="D2875" s="4" t="str">
        <x:v>Theft</x:v>
      </x:c>
      <x:c r="E2875" s="4" t="str">
        <x:v>Low</x:v>
      </x:c>
      <x:c r="F2875" s="10" t="n">
        <x:v>26330.03</x:v>
      </x:c>
      <x:c r="G2875" s="10" t="n">
        <x:v>11687.73</x:v>
      </x:c>
      <x:c r="H2875" s="11" t="n">
        <x:v>6</x:v>
      </x:c>
      <x:c r="I2875" s="11" t="str">
        <x:v>Settled</x:v>
      </x:c>
      <x:c r="J2875" s="11" t="n">
        <x:v>5</x:v>
      </x:c>
      <x:c r="K2875" s="11" t="n">
        <x:v>22</x:v>
      </x:c>
      <x:c r="L2875" s="11" t="n">
        <x:v>1</x:v>
      </x:c>
      <x:c r="M2875" s="4" t="str">
        <x:v>2025-03</x:v>
      </x:c>
      <x:c r="N2875" s="4" t="n">
        <x:f>IF(AND(I2875="Settled",ISNUMBER(K2875)),1,0)</x:f>
        <x:v>1</x:v>
      </x:c>
      <x:c r="O2875" s="4" t="n">
        <x:f>IF(N2875=1,IF(K2875&gt;Summary!$B$5,1,0),"")</x:f>
        <x:v>0</x:v>
      </x:c>
      <x:c r="P2875" s="12" t="n">
        <x:f>IF(AND(ISNUMBER(F2875),ISNUMBER(G2875),G2875&gt;0),F2875/G2875,"")</x:f>
        <x:v>2.2527924584157915</x:v>
      </x:c>
      <x:c r="Q2875" s="14" t="d">
        <x:v>2025-03-22T00:00:00.000Z</x:v>
      </x:c>
      <x:c r="R2875" t="str">
        <x:v>P00348</x:v>
      </x:c>
      <x:c r="S2875" t="str">
        <x:v>I02874</x:v>
      </x:c>
      <x:c r="T2875" t="str">
        <x:v>R01</x:v>
      </x:c>
      <x:c r="U2875" t="n">
        <x:v>0</x:v>
      </x:c>
      <x:c r="V2875" t="n">
        <x:v>0</x:v>
      </x:c>
    </x:row>
    <x:row r="2876" ht="20" customHeight="1">
      <x:c r="A2876" s="4" t="str">
        <x:v>C02875</x:v>
      </x:c>
      <x:c r="B2876" s="4" t="str">
        <x:v>Motor</x:v>
      </x:c>
      <x:c r="C2876" s="4" t="str">
        <x:v>South</x:v>
      </x:c>
      <x:c r="D2876" s="4" t="str">
        <x:v>Collision</x:v>
      </x:c>
      <x:c r="E2876" s="4" t="str">
        <x:v>Medium</x:v>
      </x:c>
      <x:c r="F2876" s="10" t="n">
        <x:v>38961.12</x:v>
      </x:c>
      <x:c r="G2876" s="10" t="n">
        <x:v>14531.26</x:v>
      </x:c>
      <x:c r="H2876" s="11" t="n">
        <x:v>9</x:v>
      </x:c>
      <x:c r="I2876" s="11" t="str">
        <x:v>Settled</x:v>
      </x:c>
      <x:c r="J2876" s="11" t="n">
        <x:v>4</x:v>
      </x:c>
      <x:c r="K2876" s="11" t="n">
        <x:v>15</x:v>
      </x:c>
      <x:c r="L2876" s="11" t="n">
        <x:v>0</x:v>
      </x:c>
      <x:c r="M2876" s="4" t="str">
        <x:v>2025-06</x:v>
      </x:c>
      <x:c r="N2876" s="4" t="n">
        <x:f>IF(AND(I2876="Settled",ISNUMBER(K2876)),1,0)</x:f>
        <x:v>1</x:v>
      </x:c>
      <x:c r="O2876" s="4" t="n">
        <x:f>IF(N2876=1,IF(K2876&gt;Summary!$B$5,1,0),"")</x:f>
        <x:v>0</x:v>
      </x:c>
      <x:c r="P2876" s="12" t="n">
        <x:f>IF(AND(ISNUMBER(F2876),ISNUMBER(G2876),G2876&gt;0),F2876/G2876,"")</x:f>
        <x:v>2.6811935097162944</x:v>
      </x:c>
      <x:c r="Q2876" s="14" t="d">
        <x:v>2025-06-09T00:00:00.000Z</x:v>
      </x:c>
      <x:c r="R2876" t="str">
        <x:v>P00980</x:v>
      </x:c>
      <x:c r="S2876" t="str">
        <x:v>I02875</x:v>
      </x:c>
      <x:c r="T2876" t="str">
        <x:v>R01</x:v>
      </x:c>
      <x:c r="U2876" t="n">
        <x:v>0</x:v>
      </x:c>
      <x:c r="V2876" t="n">
        <x:v>0</x:v>
      </x:c>
    </x:row>
    <x:row r="2877" ht="20" customHeight="1">
      <x:c r="A2877" s="4" t="str">
        <x:v>C02876</x:v>
      </x:c>
      <x:c r="B2877" s="4" t="str">
        <x:v>Motor</x:v>
      </x:c>
      <x:c r="C2877" s="4" t="str">
        <x:v>South</x:v>
      </x:c>
      <x:c r="D2877" s="4" t="str">
        <x:v>Glass Damage</x:v>
      </x:c>
      <x:c r="E2877" s="4" t="str">
        <x:v>Medium</x:v>
      </x:c>
      <x:c r="F2877" s="10" t="n">
        <x:v>8780.17</x:v>
      </x:c>
      <x:c r="G2877" s="10" t="n">
        <x:v>6992.19</x:v>
      </x:c>
      <x:c r="H2877" s="11" t="n">
        <x:v>10</x:v>
      </x:c>
      <x:c r="I2877" s="11" t="str">
        <x:v>Rejected</x:v>
      </x:c>
      <x:c r="J2877" s="11" t="n">
        <x:v>2</x:v>
      </x:c>
      <x:c r="K2877" s="11"/>
      <x:c r="L2877" s="11" t="n">
        <x:v>0</x:v>
      </x:c>
      <x:c r="M2877" s="4" t="str">
        <x:v>2025-11</x:v>
      </x:c>
      <x:c r="N2877" s="4" t="n">
        <x:f>IF(AND(I2877="Settled",ISNUMBER(K2877)),1,0)</x:f>
        <x:v>0</x:v>
      </x:c>
      <x:c r="O2877" s="4" t="str">
        <x:f>IF(N2877=1,IF(K2877&gt;Summary!$B$5,1,0),"")</x:f>
      </x:c>
      <x:c r="P2877" s="12" t="n">
        <x:f>IF(AND(ISNUMBER(F2877),ISNUMBER(G2877),G2877&gt;0),F2877/G2877,"")</x:f>
        <x:v>1.2557110147178496</x:v>
      </x:c>
      <x:c r="Q2877" s="14" t="d">
        <x:v>2025-11-18T00:00:00.000Z</x:v>
      </x:c>
      <x:c r="R2877" t="str">
        <x:v>P00486</x:v>
      </x:c>
      <x:c r="S2877" t="str">
        <x:v>I02876</x:v>
      </x:c>
      <x:c r="T2877" t="str">
        <x:v>R01</x:v>
      </x:c>
      <x:c r="U2877" t="n">
        <x:v>0</x:v>
      </x:c>
      <x:c r="V2877" t="n">
        <x:v>0</x:v>
      </x:c>
    </x:row>
    <x:row r="2878" ht="20" customHeight="1">
      <x:c r="A2878" s="4" t="str">
        <x:v>C02877</x:v>
      </x:c>
      <x:c r="B2878" s="4" t="str">
        <x:v>Property</x:v>
      </x:c>
      <x:c r="C2878" s="4" t="str">
        <x:v>South</x:v>
      </x:c>
      <x:c r="D2878" s="4" t="str">
        <x:v>Fire</x:v>
      </x:c>
      <x:c r="E2878" s="4" t="str">
        <x:v>Medium</x:v>
      </x:c>
      <x:c r="F2878" s="10" t="n">
        <x:v>152253.96</x:v>
      </x:c>
      <x:c r="G2878" s="10" t="n">
        <x:v>11007.5</x:v>
      </x:c>
      <x:c r="H2878" s="11" t="n">
        <x:v>6</x:v>
      </x:c>
      <x:c r="I2878" s="11" t="str">
        <x:v>Settled</x:v>
      </x:c>
      <x:c r="J2878" s="11" t="n">
        <x:v>6</x:v>
      </x:c>
      <x:c r="K2878" s="11" t="n">
        <x:v>34</x:v>
      </x:c>
      <x:c r="L2878" s="11" t="n">
        <x:v>1</x:v>
      </x:c>
      <x:c r="M2878" s="4" t="str">
        <x:v>2025-06</x:v>
      </x:c>
      <x:c r="N2878" s="4" t="n">
        <x:f>IF(AND(I2878="Settled",ISNUMBER(K2878)),1,0)</x:f>
        <x:v>1</x:v>
      </x:c>
      <x:c r="O2878" s="4" t="n">
        <x:f>IF(N2878=1,IF(K2878&gt;Summary!$B$5,1,0),"")</x:f>
        <x:v>1</x:v>
      </x:c>
      <x:c r="P2878" s="12" t="n">
        <x:f>IF(AND(ISNUMBER(F2878),ISNUMBER(G2878),G2878&gt;0),F2878/G2878,"")</x:f>
        <x:v>13.831838292073586</x:v>
      </x:c>
      <x:c r="Q2878" s="14" t="d">
        <x:v>2025-06-01T00:00:00.000Z</x:v>
      </x:c>
      <x:c r="R2878" t="str">
        <x:v>P00638</x:v>
      </x:c>
      <x:c r="S2878" t="str">
        <x:v>I02877</x:v>
      </x:c>
      <x:c r="T2878" t="str">
        <x:v>R01</x:v>
      </x:c>
      <x:c r="U2878" t="n">
        <x:v>0</x:v>
      </x:c>
      <x:c r="V2878" t="n">
        <x:v>0</x:v>
      </x:c>
    </x:row>
    <x:row r="2879" ht="20" customHeight="1">
      <x:c r="A2879" s="4" t="str">
        <x:v>C02878</x:v>
      </x:c>
      <x:c r="B2879" s="4" t="str">
        <x:v>Motor</x:v>
      </x:c>
      <x:c r="C2879" s="4" t="str">
        <x:v>West</x:v>
      </x:c>
      <x:c r="D2879" s="4" t="str">
        <x:v>Collision</x:v>
      </x:c>
      <x:c r="E2879" s="4" t="str">
        <x:v>High</x:v>
      </x:c>
      <x:c r="F2879" s="10" t="n">
        <x:v>202417.22</x:v>
      </x:c>
      <x:c r="G2879" s="10" t="n">
        <x:v>9324.83</x:v>
      </x:c>
      <x:c r="H2879" s="11" t="n">
        <x:v>9</x:v>
      </x:c>
      <x:c r="I2879" s="11" t="str">
        <x:v>Settled</x:v>
      </x:c>
      <x:c r="J2879" s="11" t="n">
        <x:v>4</x:v>
      </x:c>
      <x:c r="K2879" s="11" t="n">
        <x:v>24</x:v>
      </x:c>
      <x:c r="L2879" s="11" t="n">
        <x:v>0</x:v>
      </x:c>
      <x:c r="M2879" s="4" t="str">
        <x:v>2025-11</x:v>
      </x:c>
      <x:c r="N2879" s="4" t="n">
        <x:f>IF(AND(I2879="Settled",ISNUMBER(K2879)),1,0)</x:f>
        <x:v>1</x:v>
      </x:c>
      <x:c r="O2879" s="4" t="n">
        <x:f>IF(N2879=1,IF(K2879&gt;Summary!$B$5,1,0),"")</x:f>
        <x:v>0</x:v>
      </x:c>
      <x:c r="P2879" s="12" t="n">
        <x:f>IF(AND(ISNUMBER(F2879),ISNUMBER(G2879),G2879&gt;0),F2879/G2879,"")</x:f>
        <x:v>21.707336219534298</x:v>
      </x:c>
      <x:c r="Q2879" s="14" t="d">
        <x:v>2025-11-01T00:00:00.000Z</x:v>
      </x:c>
      <x:c r="R2879" t="str">
        <x:v>P00848</x:v>
      </x:c>
      <x:c r="S2879" t="str">
        <x:v>I02878</x:v>
      </x:c>
      <x:c r="T2879" t="str">
        <x:v>R03</x:v>
      </x:c>
      <x:c r="U2879" t="n">
        <x:v>0</x:v>
      </x:c>
      <x:c r="V2879" t="n">
        <x:v>0</x:v>
      </x:c>
    </x:row>
    <x:row r="2880" ht="20" customHeight="1">
      <x:c r="A2880" s="4" t="str">
        <x:v>C02879</x:v>
      </x:c>
      <x:c r="B2880" s="4" t="str">
        <x:v>Motor</x:v>
      </x:c>
      <x:c r="C2880" s="4" t="str">
        <x:v>West</x:v>
      </x:c>
      <x:c r="D2880" s="4" t="str">
        <x:v>Collision</x:v>
      </x:c>
      <x:c r="E2880" s="4" t="str">
        <x:v>Low</x:v>
      </x:c>
      <x:c r="F2880" s="10" t="n">
        <x:v>10109.58</x:v>
      </x:c>
      <x:c r="G2880" s="10" t="n">
        <x:v>8402.43</x:v>
      </x:c>
      <x:c r="H2880" s="11" t="n">
        <x:v>1</x:v>
      </x:c>
      <x:c r="I2880" s="11" t="str">
        <x:v>Settled</x:v>
      </x:c>
      <x:c r="J2880" s="11" t="n">
        <x:v>4</x:v>
      </x:c>
      <x:c r="K2880" s="11" t="n">
        <x:v>22</x:v>
      </x:c>
      <x:c r="L2880" s="11" t="n">
        <x:v>0</x:v>
      </x:c>
      <x:c r="M2880" s="4" t="str">
        <x:v>2025-09</x:v>
      </x:c>
      <x:c r="N2880" s="4" t="n">
        <x:f>IF(AND(I2880="Settled",ISNUMBER(K2880)),1,0)</x:f>
        <x:v>1</x:v>
      </x:c>
      <x:c r="O2880" s="4" t="n">
        <x:f>IF(N2880=1,IF(K2880&gt;Summary!$B$5,1,0),"")</x:f>
        <x:v>0</x:v>
      </x:c>
      <x:c r="P2880" s="12" t="n">
        <x:f>IF(AND(ISNUMBER(F2880),ISNUMBER(G2880),G2880&gt;0),F2880/G2880,"")</x:f>
        <x:v>1.2031733677043426</x:v>
      </x:c>
      <x:c r="Q2880" s="14" t="d">
        <x:v>2025-09-04T00:00:00.000Z</x:v>
      </x:c>
      <x:c r="R2880" t="str">
        <x:v>P00400</x:v>
      </x:c>
      <x:c r="S2880" t="str">
        <x:v>I02879</x:v>
      </x:c>
      <x:c r="T2880" t="str">
        <x:v>R03</x:v>
      </x:c>
      <x:c r="U2880" t="n">
        <x:v>0</x:v>
      </x:c>
      <x:c r="V2880" t="n">
        <x:v>0</x:v>
      </x:c>
    </x:row>
    <x:row r="2881" ht="20" customHeight="1">
      <x:c r="A2881" s="4" t="str">
        <x:v>C02880</x:v>
      </x:c>
      <x:c r="B2881" s="4" t="str">
        <x:v>Motor</x:v>
      </x:c>
      <x:c r="C2881" s="4" t="str">
        <x:v>South</x:v>
      </x:c>
      <x:c r="D2881" s="4" t="str">
        <x:v>Collision</x:v>
      </x:c>
      <x:c r="E2881" s="4" t="str">
        <x:v>Medium</x:v>
      </x:c>
      <x:c r="F2881" s="10" t="n">
        <x:v>17579.52</x:v>
      </x:c>
      <x:c r="G2881" s="10" t="n">
        <x:v>13656.49</x:v>
      </x:c>
      <x:c r="H2881" s="11" t="n">
        <x:v>2</x:v>
      </x:c>
      <x:c r="I2881" s="11" t="str">
        <x:v>Settled</x:v>
      </x:c>
      <x:c r="J2881" s="11" t="n">
        <x:v>3</x:v>
      </x:c>
      <x:c r="K2881" s="11" t="n">
        <x:v>18</x:v>
      </x:c>
      <x:c r="L2881" s="11" t="n">
        <x:v>0</x:v>
      </x:c>
      <x:c r="M2881" s="4" t="str">
        <x:v>2025-02</x:v>
      </x:c>
      <x:c r="N2881" s="4" t="n">
        <x:f>IF(AND(I2881="Settled",ISNUMBER(K2881)),1,0)</x:f>
        <x:v>1</x:v>
      </x:c>
      <x:c r="O2881" s="4" t="n">
        <x:f>IF(N2881=1,IF(K2881&gt;Summary!$B$5,1,0),"")</x:f>
        <x:v>0</x:v>
      </x:c>
      <x:c r="P2881" s="12" t="n">
        <x:f>IF(AND(ISNUMBER(F2881),ISNUMBER(G2881),G2881&gt;0),F2881/G2881,"")</x:f>
        <x:v>1.2872648828505715</x:v>
      </x:c>
      <x:c r="Q2881" s="14" t="d">
        <x:v>2025-02-16T00:00:00.000Z</x:v>
      </x:c>
      <x:c r="R2881" t="str">
        <x:v>P01275</x:v>
      </x:c>
      <x:c r="S2881" t="str">
        <x:v>I02880</x:v>
      </x:c>
      <x:c r="T2881" t="str">
        <x:v>R01</x:v>
      </x:c>
      <x:c r="U2881" t="n">
        <x:v>0</x:v>
      </x:c>
      <x:c r="V2881" t="n">
        <x:v>0</x:v>
      </x:c>
    </x:row>
    <x:row r="2882" ht="20" customHeight="1">
      <x:c r="A2882" s="4" t="str">
        <x:v>C02881</x:v>
      </x:c>
      <x:c r="B2882" s="4" t="str">
        <x:v>Property</x:v>
      </x:c>
      <x:c r="C2882" s="4" t="str">
        <x:v>East</x:v>
      </x:c>
      <x:c r="D2882" s="4" t="str">
        <x:v>Flood</x:v>
      </x:c>
      <x:c r="E2882" s="4" t="str">
        <x:v>Low</x:v>
      </x:c>
      <x:c r="F2882" s="10" t="n">
        <x:v>99550.23</x:v>
      </x:c>
      <x:c r="G2882" s="10" t="n">
        <x:v>7194.1</x:v>
      </x:c>
      <x:c r="H2882" s="11" t="n">
        <x:v>9</x:v>
      </x:c>
      <x:c r="I2882" s="11" t="str">
        <x:v>Settled</x:v>
      </x:c>
      <x:c r="J2882" s="11" t="n">
        <x:v>2</x:v>
      </x:c>
      <x:c r="K2882" s="11" t="n">
        <x:v>12</x:v>
      </x:c>
      <x:c r="L2882" s="11" t="n">
        <x:v>0</x:v>
      </x:c>
      <x:c r="M2882" s="4" t="str">
        <x:v>2025-11</x:v>
      </x:c>
      <x:c r="N2882" s="4" t="n">
        <x:f>IF(AND(I2882="Settled",ISNUMBER(K2882)),1,0)</x:f>
        <x:v>1</x:v>
      </x:c>
      <x:c r="O2882" s="4" t="n">
        <x:f>IF(N2882=1,IF(K2882&gt;Summary!$B$5,1,0),"")</x:f>
        <x:v>0</x:v>
      </x:c>
      <x:c r="P2882" s="12" t="n">
        <x:f>IF(AND(ISNUMBER(F2882),ISNUMBER(G2882),G2882&gt;0),F2882/G2882,"")</x:f>
        <x:v>13.83776010897819</x:v>
      </x:c>
      <x:c r="Q2882" s="14" t="d">
        <x:v>2025-11-30T00:00:00.000Z</x:v>
      </x:c>
      <x:c r="R2882" t="str">
        <x:v>P00632</x:v>
      </x:c>
      <x:c r="S2882" t="str">
        <x:v>I02881</x:v>
      </x:c>
      <x:c r="T2882" t="str">
        <x:v>R04</x:v>
      </x:c>
      <x:c r="U2882" t="n">
        <x:v>0</x:v>
      </x:c>
      <x:c r="V2882" t="n">
        <x:v>0</x:v>
      </x:c>
    </x:row>
    <x:row r="2883" ht="20" customHeight="1">
      <x:c r="A2883" s="4" t="str">
        <x:v>C02882</x:v>
      </x:c>
      <x:c r="B2883" s="4" t="str">
        <x:v>Motor</x:v>
      </x:c>
      <x:c r="C2883" s="4" t="str">
        <x:v>North</x:v>
      </x:c>
      <x:c r="D2883" s="4" t="str">
        <x:v>Collision</x:v>
      </x:c>
      <x:c r="E2883" s="4" t="str">
        <x:v>Low</x:v>
      </x:c>
      <x:c r="F2883" s="10" t="n">
        <x:v>17739.78</x:v>
      </x:c>
      <x:c r="G2883" s="10" t="n">
        <x:v>8705.15</x:v>
      </x:c>
      <x:c r="H2883" s="11" t="n">
        <x:v>5</x:v>
      </x:c>
      <x:c r="I2883" s="11" t="str">
        <x:v>Settled</x:v>
      </x:c>
      <x:c r="J2883" s="11" t="n">
        <x:v>3</x:v>
      </x:c>
      <x:c r="K2883" s="11" t="n">
        <x:v>15</x:v>
      </x:c>
      <x:c r="L2883" s="11" t="n">
        <x:v>0</x:v>
      </x:c>
      <x:c r="M2883" s="4" t="str">
        <x:v>2025-08</x:v>
      </x:c>
      <x:c r="N2883" s="4" t="n">
        <x:f>IF(AND(I2883="Settled",ISNUMBER(K2883)),1,0)</x:f>
        <x:v>1</x:v>
      </x:c>
      <x:c r="O2883" s="4" t="n">
        <x:f>IF(N2883=1,IF(K2883&gt;Summary!$B$5,1,0),"")</x:f>
        <x:v>0</x:v>
      </x:c>
      <x:c r="P2883" s="12" t="n">
        <x:f>IF(AND(ISNUMBER(F2883),ISNUMBER(G2883),G2883&gt;0),F2883/G2883,"")</x:f>
        <x:v>2.03784885958312</x:v>
      </x:c>
      <x:c r="Q2883" s="14" t="d">
        <x:v>2025-08-03T00:00:00.000Z</x:v>
      </x:c>
      <x:c r="R2883" t="str">
        <x:v>P00739</x:v>
      </x:c>
      <x:c r="S2883" t="str">
        <x:v>I02882</x:v>
      </x:c>
      <x:c r="T2883" t="str">
        <x:v>R02</x:v>
      </x:c>
      <x:c r="U2883" t="n">
        <x:v>0</x:v>
      </x:c>
      <x:c r="V2883" t="n">
        <x:v>0</x:v>
      </x:c>
    </x:row>
    <x:row r="2884" ht="20" customHeight="1">
      <x:c r="A2884" s="4" t="str">
        <x:v>C02883</x:v>
      </x:c>
      <x:c r="B2884" s="4" t="str">
        <x:v>Motor</x:v>
      </x:c>
      <x:c r="C2884" s="4" t="str">
        <x:v>East</x:v>
      </x:c>
      <x:c r="D2884" s="4" t="str">
        <x:v>Theft</x:v>
      </x:c>
      <x:c r="E2884" s="4" t="str">
        <x:v>Medium</x:v>
      </x:c>
      <x:c r="F2884" s="10" t="n">
        <x:v>59453.4</x:v>
      </x:c>
      <x:c r="G2884" s="10" t="n">
        <x:v>43338.17</x:v>
      </x:c>
      <x:c r="H2884" s="11" t="n">
        <x:v>10</x:v>
      </x:c>
      <x:c r="I2884" s="11" t="str">
        <x:v>Settled</x:v>
      </x:c>
      <x:c r="J2884" s="11" t="n">
        <x:v>4</x:v>
      </x:c>
      <x:c r="K2884" s="11" t="n">
        <x:v>32</x:v>
      </x:c>
      <x:c r="L2884" s="11" t="n">
        <x:v>1</x:v>
      </x:c>
      <x:c r="M2884" s="4" t="str">
        <x:v>2025-07</x:v>
      </x:c>
      <x:c r="N2884" s="4" t="n">
        <x:f>IF(AND(I2884="Settled",ISNUMBER(K2884)),1,0)</x:f>
        <x:v>1</x:v>
      </x:c>
      <x:c r="O2884" s="4" t="n">
        <x:f>IF(N2884=1,IF(K2884&gt;Summary!$B$5,1,0),"")</x:f>
        <x:v>1</x:v>
      </x:c>
      <x:c r="P2884" s="12" t="n">
        <x:f>IF(AND(ISNUMBER(F2884),ISNUMBER(G2884),G2884&gt;0),F2884/G2884,"")</x:f>
        <x:v>1.3718484190726097</x:v>
      </x:c>
      <x:c r="Q2884" s="14" t="d">
        <x:v>2025-07-27T00:00:00.000Z</x:v>
      </x:c>
      <x:c r="R2884" t="str">
        <x:v>P01304</x:v>
      </x:c>
      <x:c r="S2884" t="str">
        <x:v>I02883</x:v>
      </x:c>
      <x:c r="T2884" t="str">
        <x:v>R04</x:v>
      </x:c>
      <x:c r="U2884" t="n">
        <x:v>0</x:v>
      </x:c>
      <x:c r="V2884" t="n">
        <x:v>0</x:v>
      </x:c>
    </x:row>
    <x:row r="2885" ht="20" customHeight="1">
      <x:c r="A2885" s="4" t="str">
        <x:v>C02884</x:v>
      </x:c>
      <x:c r="B2885" s="4" t="str">
        <x:v>Motor</x:v>
      </x:c>
      <x:c r="C2885" s="4" t="str">
        <x:v>East</x:v>
      </x:c>
      <x:c r="D2885" s="4" t="str">
        <x:v>Collision</x:v>
      </x:c>
      <x:c r="E2885" s="4" t="str">
        <x:v>Medium</x:v>
      </x:c>
      <x:c r="F2885" s="10" t="n">
        <x:v>43273.81</x:v>
      </x:c>
      <x:c r="G2885" s="10" t="n">
        <x:v>10670.14</x:v>
      </x:c>
      <x:c r="H2885" s="11" t="n">
        <x:v>1</x:v>
      </x:c>
      <x:c r="I2885" s="11" t="str">
        <x:v>Pending</x:v>
      </x:c>
      <x:c r="J2885" s="11" t="n">
        <x:v>2</x:v>
      </x:c>
      <x:c r="K2885" s="11"/>
      <x:c r="L2885" s="11" t="n">
        <x:v>0</x:v>
      </x:c>
      <x:c r="M2885" s="4" t="str">
        <x:v>2025-09</x:v>
      </x:c>
      <x:c r="N2885" s="4" t="n">
        <x:f>IF(AND(I2885="Settled",ISNUMBER(K2885)),1,0)</x:f>
        <x:v>0</x:v>
      </x:c>
      <x:c r="O2885" s="4" t="str">
        <x:f>IF(N2885=1,IF(K2885&gt;Summary!$B$5,1,0),"")</x:f>
      </x:c>
      <x:c r="P2885" s="12" t="n">
        <x:f>IF(AND(ISNUMBER(F2885),ISNUMBER(G2885),G2885&gt;0),F2885/G2885,"")</x:f>
        <x:v>4.055599083048582</x:v>
      </x:c>
      <x:c r="Q2885" s="14" t="d">
        <x:v>2025-09-12T00:00:00.000Z</x:v>
      </x:c>
      <x:c r="R2885" t="str">
        <x:v>P00365</x:v>
      </x:c>
      <x:c r="S2885" t="str">
        <x:v>I02884</x:v>
      </x:c>
      <x:c r="T2885" t="str">
        <x:v>R04</x:v>
      </x:c>
      <x:c r="U2885" t="n">
        <x:v>0</x:v>
      </x:c>
      <x:c r="V2885" t="n">
        <x:v>0</x:v>
      </x:c>
    </x:row>
    <x:row r="2886" ht="20" customHeight="1">
      <x:c r="A2886" s="4" t="str">
        <x:v>C02885</x:v>
      </x:c>
      <x:c r="B2886" s="4" t="str">
        <x:v>Property</x:v>
      </x:c>
      <x:c r="C2886" s="4" t="str">
        <x:v>South</x:v>
      </x:c>
      <x:c r="D2886" s="4" t="str">
        <x:v>Fire</x:v>
      </x:c>
      <x:c r="E2886" s="4" t="str">
        <x:v>Medium</x:v>
      </x:c>
      <x:c r="F2886" s="10" t="n">
        <x:v>206461.41</x:v>
      </x:c>
      <x:c r="G2886" s="10" t="n">
        <x:v>12389.83</x:v>
      </x:c>
      <x:c r="H2886" s="11" t="n">
        <x:v>9</x:v>
      </x:c>
      <x:c r="I2886" s="11" t="str">
        <x:v>Settled</x:v>
      </x:c>
      <x:c r="J2886" s="11" t="n">
        <x:v>6</x:v>
      </x:c>
      <x:c r="K2886" s="11" t="n">
        <x:v>24</x:v>
      </x:c>
      <x:c r="L2886" s="11" t="n">
        <x:v>1</x:v>
      </x:c>
      <x:c r="M2886" s="4" t="str">
        <x:v>2025-01</x:v>
      </x:c>
      <x:c r="N2886" s="4" t="n">
        <x:f>IF(AND(I2886="Settled",ISNUMBER(K2886)),1,0)</x:f>
        <x:v>1</x:v>
      </x:c>
      <x:c r="O2886" s="4" t="n">
        <x:f>IF(N2886=1,IF(K2886&gt;Summary!$B$5,1,0),"")</x:f>
        <x:v>0</x:v>
      </x:c>
      <x:c r="P2886" s="12" t="n">
        <x:f>IF(AND(ISNUMBER(F2886),ISNUMBER(G2886),G2886&gt;0),F2886/G2886,"")</x:f>
        <x:v>16.66378069755598</x:v>
      </x:c>
      <x:c r="Q2886" s="14" t="d">
        <x:v>2025-01-16T00:00:00.000Z</x:v>
      </x:c>
      <x:c r="R2886" t="str">
        <x:v>P00724</x:v>
      </x:c>
      <x:c r="S2886" t="str">
        <x:v>I02885</x:v>
      </x:c>
      <x:c r="T2886" t="str">
        <x:v>R01</x:v>
      </x:c>
      <x:c r="U2886" t="n">
        <x:v>0</x:v>
      </x:c>
      <x:c r="V2886" t="n">
        <x:v>0</x:v>
      </x:c>
    </x:row>
    <x:row r="2887" ht="20" customHeight="1">
      <x:c r="A2887" s="4" t="str">
        <x:v>C02886</x:v>
      </x:c>
      <x:c r="B2887" s="4" t="str">
        <x:v>Motor</x:v>
      </x:c>
      <x:c r="C2887" s="4" t="str">
        <x:v>South</x:v>
      </x:c>
      <x:c r="D2887" s="4" t="str">
        <x:v>Collision</x:v>
      </x:c>
      <x:c r="E2887" s="4" t="str">
        <x:v>Low</x:v>
      </x:c>
      <x:c r="F2887" s="10" t="n">
        <x:v>14778.76</x:v>
      </x:c>
      <x:c r="G2887" s="10" t="n">
        <x:v>12180.81</x:v>
      </x:c>
      <x:c r="H2887" s="11" t="n">
        <x:v>10</x:v>
      </x:c>
      <x:c r="I2887" s="11" t="str">
        <x:v>Settled</x:v>
      </x:c>
      <x:c r="J2887" s="11" t="n">
        <x:v>3</x:v>
      </x:c>
      <x:c r="K2887" s="11" t="n">
        <x:v>19</x:v>
      </x:c>
      <x:c r="L2887" s="11" t="n">
        <x:v>0</x:v>
      </x:c>
      <x:c r="M2887" s="4" t="str">
        <x:v>2025-04</x:v>
      </x:c>
      <x:c r="N2887" s="4" t="n">
        <x:f>IF(AND(I2887="Settled",ISNUMBER(K2887)),1,0)</x:f>
        <x:v>1</x:v>
      </x:c>
      <x:c r="O2887" s="4" t="n">
        <x:f>IF(N2887=1,IF(K2887&gt;Summary!$B$5,1,0),"")</x:f>
        <x:v>0</x:v>
      </x:c>
      <x:c r="P2887" s="12" t="n">
        <x:f>IF(AND(ISNUMBER(F2887),ISNUMBER(G2887),G2887&gt;0),F2887/G2887,"")</x:f>
        <x:v>1.213282203728652</x:v>
      </x:c>
      <x:c r="Q2887" s="14" t="d">
        <x:v>2025-04-02T00:00:00.000Z</x:v>
      </x:c>
      <x:c r="R2887" t="str">
        <x:v>P01590</x:v>
      </x:c>
      <x:c r="S2887" t="str">
        <x:v>I02886</x:v>
      </x:c>
      <x:c r="T2887" t="str">
        <x:v>R01</x:v>
      </x:c>
      <x:c r="U2887" t="n">
        <x:v>0</x:v>
      </x:c>
      <x:c r="V2887" t="n">
        <x:v>0</x:v>
      </x:c>
    </x:row>
    <x:row r="2888" ht="20" customHeight="1">
      <x:c r="A2888" s="4" t="str">
        <x:v>C02887</x:v>
      </x:c>
      <x:c r="B2888" s="4" t="str">
        <x:v>Property</x:v>
      </x:c>
      <x:c r="C2888" s="4" t="str">
        <x:v>West</x:v>
      </x:c>
      <x:c r="D2888" s="4" t="str">
        <x:v>Flood</x:v>
      </x:c>
      <x:c r="E2888" s="4" t="str">
        <x:v>Low</x:v>
      </x:c>
      <x:c r="F2888" s="10" t="n">
        <x:v>67707.21</x:v>
      </x:c>
      <x:c r="G2888" s="10" t="n">
        <x:v>7585.35</x:v>
      </x:c>
      <x:c r="H2888" s="11" t="n">
        <x:v>3</x:v>
      </x:c>
      <x:c r="I2888" s="11" t="str">
        <x:v>Settled</x:v>
      </x:c>
      <x:c r="J2888" s="11" t="n">
        <x:v>4</x:v>
      </x:c>
      <x:c r="K2888" s="11" t="n">
        <x:v>16</x:v>
      </x:c>
      <x:c r="L2888" s="11" t="n">
        <x:v>0</x:v>
      </x:c>
      <x:c r="M2888" s="4" t="str">
        <x:v>2025-10</x:v>
      </x:c>
      <x:c r="N2888" s="4" t="n">
        <x:f>IF(AND(I2888="Settled",ISNUMBER(K2888)),1,0)</x:f>
        <x:v>1</x:v>
      </x:c>
      <x:c r="O2888" s="4" t="n">
        <x:f>IF(N2888=1,IF(K2888&gt;Summary!$B$5,1,0),"")</x:f>
        <x:v>0</x:v>
      </x:c>
      <x:c r="P2888" s="12" t="n">
        <x:f>IF(AND(ISNUMBER(F2888),ISNUMBER(G2888),G2888&gt;0),F2888/G2888,"")</x:f>
        <x:v>8.926049556052128</x:v>
      </x:c>
      <x:c r="Q2888" s="14" t="d">
        <x:v>2025-10-18T00:00:00.000Z</x:v>
      </x:c>
      <x:c r="R2888" t="str">
        <x:v>P00640</x:v>
      </x:c>
      <x:c r="S2888" t="str">
        <x:v>I02887</x:v>
      </x:c>
      <x:c r="T2888" t="str">
        <x:v>R03</x:v>
      </x:c>
      <x:c r="U2888" t="n">
        <x:v>0</x:v>
      </x:c>
      <x:c r="V2888" t="n">
        <x:v>0</x:v>
      </x:c>
    </x:row>
    <x:row r="2889" ht="20" customHeight="1">
      <x:c r="A2889" s="4" t="str">
        <x:v>C02888</x:v>
      </x:c>
      <x:c r="B2889" s="4" t="str">
        <x:v>Property</x:v>
      </x:c>
      <x:c r="C2889" s="4" t="str">
        <x:v>West</x:v>
      </x:c>
      <x:c r="D2889" s="4" t="str">
        <x:v>Fire</x:v>
      </x:c>
      <x:c r="E2889" s="4" t="str">
        <x:v>Medium</x:v>
      </x:c>
      <x:c r="F2889" s="10" t="n">
        <x:v>108393.37</x:v>
      </x:c>
      <x:c r="G2889" s="10" t="n">
        <x:v>14795.12</x:v>
      </x:c>
      <x:c r="H2889" s="11" t="n">
        <x:v>1</x:v>
      </x:c>
      <x:c r="I2889" s="11" t="str">
        <x:v>Settled</x:v>
      </x:c>
      <x:c r="J2889" s="11" t="n">
        <x:v>3</x:v>
      </x:c>
      <x:c r="K2889" s="11" t="n">
        <x:v>20</x:v>
      </x:c>
      <x:c r="L2889" s="11" t="n">
        <x:v>0</x:v>
      </x:c>
      <x:c r="M2889" s="4" t="str">
        <x:v>2025-08</x:v>
      </x:c>
      <x:c r="N2889" s="4" t="n">
        <x:f>IF(AND(I2889="Settled",ISNUMBER(K2889)),1,0)</x:f>
        <x:v>1</x:v>
      </x:c>
      <x:c r="O2889" s="4" t="n">
        <x:f>IF(N2889=1,IF(K2889&gt;Summary!$B$5,1,0),"")</x:f>
        <x:v>0</x:v>
      </x:c>
      <x:c r="P2889" s="12" t="n">
        <x:f>IF(AND(ISNUMBER(F2889),ISNUMBER(G2889),G2889&gt;0),F2889/G2889,"")</x:f>
        <x:v>7.326292047648143</x:v>
      </x:c>
      <x:c r="Q2889" s="14" t="d">
        <x:v>2025-08-17T00:00:00.000Z</x:v>
      </x:c>
      <x:c r="R2889" t="str">
        <x:v>P00185</x:v>
      </x:c>
      <x:c r="S2889" t="str">
        <x:v>I02888</x:v>
      </x:c>
      <x:c r="T2889" t="str">
        <x:v>R03</x:v>
      </x:c>
      <x:c r="U2889" t="n">
        <x:v>0</x:v>
      </x:c>
      <x:c r="V2889" t="n">
        <x:v>0</x:v>
      </x:c>
    </x:row>
    <x:row r="2890" ht="20" customHeight="1">
      <x:c r="A2890" s="4" t="str">
        <x:v>C02889</x:v>
      </x:c>
      <x:c r="B2890" s="4" t="str">
        <x:v>Motor</x:v>
      </x:c>
      <x:c r="C2890" s="4" t="str">
        <x:v>North</x:v>
      </x:c>
      <x:c r="D2890" s="4" t="str">
        <x:v>Collision</x:v>
      </x:c>
      <x:c r="E2890" s="4" t="str">
        <x:v>Medium</x:v>
      </x:c>
      <x:c r="F2890" s="10" t="n">
        <x:v>38966.9</x:v>
      </x:c>
      <x:c r="G2890" s="10" t="n">
        <x:v>11750.89</x:v>
      </x:c>
      <x:c r="H2890" s="11" t="n">
        <x:v>1</x:v>
      </x:c>
      <x:c r="I2890" s="11" t="str">
        <x:v>Settled</x:v>
      </x:c>
      <x:c r="J2890" s="11" t="n">
        <x:v>3</x:v>
      </x:c>
      <x:c r="K2890" s="11" t="n">
        <x:v>15</x:v>
      </x:c>
      <x:c r="L2890" s="11" t="n">
        <x:v>0</x:v>
      </x:c>
      <x:c r="M2890" s="4" t="str">
        <x:v>2025-05</x:v>
      </x:c>
      <x:c r="N2890" s="4" t="n">
        <x:f>IF(AND(I2890="Settled",ISNUMBER(K2890)),1,0)</x:f>
        <x:v>1</x:v>
      </x:c>
      <x:c r="O2890" s="4" t="n">
        <x:f>IF(N2890=1,IF(K2890&gt;Summary!$B$5,1,0),"")</x:f>
        <x:v>0</x:v>
      </x:c>
      <x:c r="P2890" s="12" t="n">
        <x:f>IF(AND(ISNUMBER(F2890),ISNUMBER(G2890),G2890&gt;0),F2890/G2890,"")</x:f>
        <x:v>3.316080739416334</x:v>
      </x:c>
      <x:c r="Q2890" s="14" t="d">
        <x:v>2025-05-23T00:00:00.000Z</x:v>
      </x:c>
      <x:c r="R2890" t="str">
        <x:v>P00456</x:v>
      </x:c>
      <x:c r="S2890" t="str">
        <x:v>I02889</x:v>
      </x:c>
      <x:c r="T2890" t="str">
        <x:v>R02</x:v>
      </x:c>
      <x:c r="U2890" t="n">
        <x:v>0</x:v>
      </x:c>
      <x:c r="V2890" t="n">
        <x:v>0</x:v>
      </x:c>
    </x:row>
    <x:row r="2891" ht="20" customHeight="1">
      <x:c r="A2891" s="4" t="str">
        <x:v>C02890</x:v>
      </x:c>
      <x:c r="B2891" s="4" t="str">
        <x:v>Motor</x:v>
      </x:c>
      <x:c r="C2891" s="4" t="str">
        <x:v>Central</x:v>
      </x:c>
      <x:c r="D2891" s="4" t="str">
        <x:v>Collision</x:v>
      </x:c>
      <x:c r="E2891" s="4" t="str">
        <x:v>Medium</x:v>
      </x:c>
      <x:c r="F2891" s="10" t="n">
        <x:v>13607.68</x:v>
      </x:c>
      <x:c r="G2891" s="10" t="n">
        <x:v>16919.71</x:v>
      </x:c>
      <x:c r="H2891" s="11" t="n">
        <x:v>2</x:v>
      </x:c>
      <x:c r="I2891" s="11" t="str">
        <x:v>Settled</x:v>
      </x:c>
      <x:c r="J2891" s="11" t="n">
        <x:v>4</x:v>
      </x:c>
      <x:c r="K2891" s="11" t="n">
        <x:v>9</x:v>
      </x:c>
      <x:c r="L2891" s="11" t="n">
        <x:v>0</x:v>
      </x:c>
      <x:c r="M2891" s="4" t="str">
        <x:v>2025-06</x:v>
      </x:c>
      <x:c r="N2891" s="4" t="n">
        <x:f>IF(AND(I2891="Settled",ISNUMBER(K2891)),1,0)</x:f>
        <x:v>1</x:v>
      </x:c>
      <x:c r="O2891" s="4" t="n">
        <x:f>IF(N2891=1,IF(K2891&gt;Summary!$B$5,1,0),"")</x:f>
        <x:v>0</x:v>
      </x:c>
      <x:c r="P2891" s="12" t="n">
        <x:f>IF(AND(ISNUMBER(F2891),ISNUMBER(G2891),G2891&gt;0),F2891/G2891,"")</x:f>
        <x:v>0.8042501910493738</x:v>
      </x:c>
      <x:c r="Q2891" s="14" t="d">
        <x:v>2025-06-18T00:00:00.000Z</x:v>
      </x:c>
      <x:c r="R2891" t="str">
        <x:v>P01530</x:v>
      </x:c>
      <x:c r="S2891" t="str">
        <x:v>I02890</x:v>
      </x:c>
      <x:c r="T2891" t="str">
        <x:v>R05</x:v>
      </x:c>
      <x:c r="U2891" t="n">
        <x:v>0</x:v>
      </x:c>
      <x:c r="V2891" t="n">
        <x:v>0</x:v>
      </x:c>
    </x:row>
    <x:row r="2892" ht="20" customHeight="1">
      <x:c r="A2892" s="4" t="str">
        <x:v>C02891</x:v>
      </x:c>
      <x:c r="B2892" s="4" t="str">
        <x:v>Motor</x:v>
      </x:c>
      <x:c r="C2892" s="4" t="str">
        <x:v>East</x:v>
      </x:c>
      <x:c r="D2892" s="4" t="str">
        <x:v>Glass Damage</x:v>
      </x:c>
      <x:c r="E2892" s="4" t="str">
        <x:v>Medium</x:v>
      </x:c>
      <x:c r="F2892" s="10" t="n">
        <x:v>21914.6</x:v>
      </x:c>
      <x:c r="G2892" s="10" t="n">
        <x:v>9023.58</x:v>
      </x:c>
      <x:c r="H2892" s="11" t="n">
        <x:v>6</x:v>
      </x:c>
      <x:c r="I2892" s="11" t="str">
        <x:v>Settled</x:v>
      </x:c>
      <x:c r="J2892" s="11" t="n">
        <x:v>3</x:v>
      </x:c>
      <x:c r="K2892" s="11" t="n">
        <x:v>5</x:v>
      </x:c>
      <x:c r="L2892" s="11" t="n">
        <x:v>0</x:v>
      </x:c>
      <x:c r="M2892" s="4" t="str">
        <x:v>2025-08</x:v>
      </x:c>
      <x:c r="N2892" s="4" t="n">
        <x:f>IF(AND(I2892="Settled",ISNUMBER(K2892)),1,0)</x:f>
        <x:v>1</x:v>
      </x:c>
      <x:c r="O2892" s="4" t="n">
        <x:f>IF(N2892=1,IF(K2892&gt;Summary!$B$5,1,0),"")</x:f>
        <x:v>0</x:v>
      </x:c>
      <x:c r="P2892" s="12" t="n">
        <x:f>IF(AND(ISNUMBER(F2892),ISNUMBER(G2892),G2892&gt;0),F2892/G2892,"")</x:f>
        <x:v>2.428592642831337</x:v>
      </x:c>
      <x:c r="Q2892" s="14" t="d">
        <x:v>2025-08-15T00:00:00.000Z</x:v>
      </x:c>
      <x:c r="R2892" t="str">
        <x:v>P01215</x:v>
      </x:c>
      <x:c r="S2892" t="str">
        <x:v>I02891</x:v>
      </x:c>
      <x:c r="T2892" t="str">
        <x:v>R04</x:v>
      </x:c>
      <x:c r="U2892" t="n">
        <x:v>0</x:v>
      </x:c>
      <x:c r="V2892" t="n">
        <x:v>0</x:v>
      </x:c>
    </x:row>
    <x:row r="2893" ht="20" customHeight="1">
      <x:c r="A2893" s="4" t="str">
        <x:v>C02892</x:v>
      </x:c>
      <x:c r="B2893" s="4" t="str">
        <x:v>Motor</x:v>
      </x:c>
      <x:c r="C2893" s="4" t="str">
        <x:v>North</x:v>
      </x:c>
      <x:c r="D2893" s="4" t="str">
        <x:v>Collision</x:v>
      </x:c>
      <x:c r="E2893" s="4" t="str">
        <x:v>Unknown</x:v>
      </x:c>
      <x:c r="F2893" s="10" t="n">
        <x:v>95444.73</x:v>
      </x:c>
      <x:c r="G2893" s="10" t="n">
        <x:v>7556.39</x:v>
      </x:c>
      <x:c r="H2893" s="11" t="n">
        <x:v>5</x:v>
      </x:c>
      <x:c r="I2893" s="11" t="str">
        <x:v>Settled</x:v>
      </x:c>
      <x:c r="J2893" s="11" t="n">
        <x:v>4</x:v>
      </x:c>
      <x:c r="K2893" s="11" t="n">
        <x:v>21</x:v>
      </x:c>
      <x:c r="L2893" s="11" t="n">
        <x:v>0</x:v>
      </x:c>
      <x:c r="M2893" s="4" t="str">
        <x:v>2025-06</x:v>
      </x:c>
      <x:c r="N2893" s="4" t="n">
        <x:f>IF(AND(I2893="Settled",ISNUMBER(K2893)),1,0)</x:f>
        <x:v>1</x:v>
      </x:c>
      <x:c r="O2893" s="4" t="n">
        <x:f>IF(N2893=1,IF(K2893&gt;Summary!$B$5,1,0),"")</x:f>
        <x:v>0</x:v>
      </x:c>
      <x:c r="P2893" s="12" t="n">
        <x:f>IF(AND(ISNUMBER(F2893),ISNUMBER(G2893),G2893&gt;0),F2893/G2893,"")</x:f>
        <x:v>12.63099575326313</x:v>
      </x:c>
      <x:c r="Q2893" s="14" t="d">
        <x:v>2025-06-25T00:00:00.000Z</x:v>
      </x:c>
      <x:c r="R2893" t="str">
        <x:v>P01295</x:v>
      </x:c>
      <x:c r="S2893" t="str">
        <x:v>I02892</x:v>
      </x:c>
      <x:c r="T2893" t="str">
        <x:v>R02</x:v>
      </x:c>
      <x:c r="U2893" t="n">
        <x:v>0</x:v>
      </x:c>
      <x:c r="V2893" t="n">
        <x:v>0</x:v>
      </x:c>
    </x:row>
    <x:row r="2894" ht="20" customHeight="1">
      <x:c r="A2894" s="4" t="str">
        <x:v>C02893</x:v>
      </x:c>
      <x:c r="B2894" s="4" t="str">
        <x:v>Property</x:v>
      </x:c>
      <x:c r="C2894" s="4" t="str">
        <x:v>South</x:v>
      </x:c>
      <x:c r="D2894" s="4" t="str">
        <x:v>Water Damage</x:v>
      </x:c>
      <x:c r="E2894" s="4" t="str">
        <x:v>Medium</x:v>
      </x:c>
      <x:c r="F2894" s="10" t="n">
        <x:v>79805.77</x:v>
      </x:c>
      <x:c r="G2894" s="10" t="n">
        <x:v>13606.35</x:v>
      </x:c>
      <x:c r="H2894" s="11" t="n">
        <x:v>4</x:v>
      </x:c>
      <x:c r="I2894" s="11" t="str">
        <x:v>Settled</x:v>
      </x:c>
      <x:c r="J2894" s="11" t="n">
        <x:v>2</x:v>
      </x:c>
      <x:c r="K2894" s="11" t="n">
        <x:v>17</x:v>
      </x:c>
      <x:c r="L2894" s="11" t="n">
        <x:v>0</x:v>
      </x:c>
      <x:c r="M2894" s="4" t="str">
        <x:v>2025-06</x:v>
      </x:c>
      <x:c r="N2894" s="4" t="n">
        <x:f>IF(AND(I2894="Settled",ISNUMBER(K2894)),1,0)</x:f>
        <x:v>1</x:v>
      </x:c>
      <x:c r="O2894" s="4" t="n">
        <x:f>IF(N2894=1,IF(K2894&gt;Summary!$B$5,1,0),"")</x:f>
        <x:v>0</x:v>
      </x:c>
      <x:c r="P2894" s="12" t="n">
        <x:f>IF(AND(ISNUMBER(F2894),ISNUMBER(G2894),G2894&gt;0),F2894/G2894,"")</x:f>
        <x:v>5.865332730673546</x:v>
      </x:c>
      <x:c r="Q2894" s="14" t="d">
        <x:v>2025-06-16T00:00:00.000Z</x:v>
      </x:c>
      <x:c r="R2894" t="str">
        <x:v>P00406</x:v>
      </x:c>
      <x:c r="S2894" t="str">
        <x:v>I02893</x:v>
      </x:c>
      <x:c r="T2894" t="str">
        <x:v>R01</x:v>
      </x:c>
      <x:c r="U2894" t="n">
        <x:v>0</x:v>
      </x:c>
      <x:c r="V2894" t="n">
        <x:v>0</x:v>
      </x:c>
    </x:row>
    <x:row r="2895" ht="20" customHeight="1">
      <x:c r="A2895" s="4" t="str">
        <x:v>C02894</x:v>
      </x:c>
      <x:c r="B2895" s="4" t="str">
        <x:v>Motor</x:v>
      </x:c>
      <x:c r="C2895" s="4" t="str">
        <x:v>West</x:v>
      </x:c>
      <x:c r="D2895" s="4" t="str">
        <x:v>Collision</x:v>
      </x:c>
      <x:c r="E2895" s="4" t="str">
        <x:v>Low</x:v>
      </x:c>
      <x:c r="F2895" s="10" t="n">
        <x:v>25624.15</x:v>
      </x:c>
      <x:c r="G2895" s="10" t="n">
        <x:v>17318.84</x:v>
      </x:c>
      <x:c r="H2895" s="11" t="n">
        <x:v>1</x:v>
      </x:c>
      <x:c r="I2895" s="11" t="str">
        <x:v>Settled</x:v>
      </x:c>
      <x:c r="J2895" s="11" t="n">
        <x:v>3</x:v>
      </x:c>
      <x:c r="K2895" s="11" t="n">
        <x:v>20</x:v>
      </x:c>
      <x:c r="L2895" s="11" t="n">
        <x:v>0</x:v>
      </x:c>
      <x:c r="M2895" s="4" t="str">
        <x:v>2025-07</x:v>
      </x:c>
      <x:c r="N2895" s="4" t="n">
        <x:f>IF(AND(I2895="Settled",ISNUMBER(K2895)),1,0)</x:f>
        <x:v>1</x:v>
      </x:c>
      <x:c r="O2895" s="4" t="n">
        <x:f>IF(N2895=1,IF(K2895&gt;Summary!$B$5,1,0),"")</x:f>
        <x:v>0</x:v>
      </x:c>
      <x:c r="P2895" s="12" t="n">
        <x:f>IF(AND(ISNUMBER(F2895),ISNUMBER(G2895),G2895&gt;0),F2895/G2895,"")</x:f>
        <x:v>1.479553480487146</x:v>
      </x:c>
      <x:c r="Q2895" s="14" t="d">
        <x:v>2025-07-21T00:00:00.000Z</x:v>
      </x:c>
      <x:c r="R2895" t="str">
        <x:v>P01343</x:v>
      </x:c>
      <x:c r="S2895" t="str">
        <x:v>I02894</x:v>
      </x:c>
      <x:c r="T2895" t="str">
        <x:v>R03</x:v>
      </x:c>
      <x:c r="U2895" t="n">
        <x:v>0</x:v>
      </x:c>
      <x:c r="V2895" t="n">
        <x:v>0</x:v>
      </x:c>
    </x:row>
    <x:row r="2896" ht="20" customHeight="1">
      <x:c r="A2896" s="4" t="str">
        <x:v>C02895</x:v>
      </x:c>
      <x:c r="B2896" s="4" t="str">
        <x:v>Property</x:v>
      </x:c>
      <x:c r="C2896" s="4" t="str">
        <x:v>West</x:v>
      </x:c>
      <x:c r="D2896" s="4" t="str">
        <x:v>Flood</x:v>
      </x:c>
      <x:c r="E2896" s="4" t="str">
        <x:v>Medium</x:v>
      </x:c>
      <x:c r="F2896" s="10" t="n">
        <x:v>161842.88</x:v>
      </x:c>
      <x:c r="G2896" s="10" t="n">
        <x:v>14003.22</x:v>
      </x:c>
      <x:c r="H2896" s="11" t="n">
        <x:v>9</x:v>
      </x:c>
      <x:c r="I2896" s="11" t="str">
        <x:v>Settled</x:v>
      </x:c>
      <x:c r="J2896" s="11" t="n">
        <x:v>4</x:v>
      </x:c>
      <x:c r="K2896" s="11" t="n">
        <x:v>20</x:v>
      </x:c>
      <x:c r="L2896" s="11" t="n">
        <x:v>0</x:v>
      </x:c>
      <x:c r="M2896" s="4" t="str">
        <x:v>2025-04</x:v>
      </x:c>
      <x:c r="N2896" s="4" t="n">
        <x:f>IF(AND(I2896="Settled",ISNUMBER(K2896)),1,0)</x:f>
        <x:v>1</x:v>
      </x:c>
      <x:c r="O2896" s="4" t="n">
        <x:f>IF(N2896=1,IF(K2896&gt;Summary!$B$5,1,0),"")</x:f>
        <x:v>0</x:v>
      </x:c>
      <x:c r="P2896" s="12" t="n">
        <x:f>IF(AND(ISNUMBER(F2896),ISNUMBER(G2896),G2896&gt;0),F2896/G2896,"")</x:f>
        <x:v>11.557547478365692</x:v>
      </x:c>
      <x:c r="Q2896" s="14" t="d">
        <x:v>2025-04-13T00:00:00.000Z</x:v>
      </x:c>
      <x:c r="R2896" t="str">
        <x:v>P00630</x:v>
      </x:c>
      <x:c r="S2896" t="str">
        <x:v>I02895</x:v>
      </x:c>
      <x:c r="T2896" t="str">
        <x:v>R03</x:v>
      </x:c>
      <x:c r="U2896" t="n">
        <x:v>0</x:v>
      </x:c>
      <x:c r="V2896" t="n">
        <x:v>0</x:v>
      </x:c>
    </x:row>
    <x:row r="2897" ht="20" customHeight="1">
      <x:c r="A2897" s="4" t="str">
        <x:v>C02896</x:v>
      </x:c>
      <x:c r="B2897" s="4" t="str">
        <x:v>Motor</x:v>
      </x:c>
      <x:c r="C2897" s="4" t="str">
        <x:v>Central</x:v>
      </x:c>
      <x:c r="D2897" s="4" t="str">
        <x:v>Collision</x:v>
      </x:c>
      <x:c r="E2897" s="4" t="str">
        <x:v>Medium</x:v>
      </x:c>
      <x:c r="F2897" s="10" t="n">
        <x:v>45807.16</x:v>
      </x:c>
      <x:c r="G2897" s="10" t="n">
        <x:v>17005.69</x:v>
      </x:c>
      <x:c r="H2897" s="11" t="n">
        <x:v>4</x:v>
      </x:c>
      <x:c r="I2897" s="11" t="str">
        <x:v>Settled</x:v>
      </x:c>
      <x:c r="J2897" s="11" t="n">
        <x:v>4</x:v>
      </x:c>
      <x:c r="K2897" s="11" t="n">
        <x:v>13</x:v>
      </x:c>
      <x:c r="L2897" s="11" t="n">
        <x:v>0</x:v>
      </x:c>
      <x:c r="M2897" s="4" t="str">
        <x:v>2025-07</x:v>
      </x:c>
      <x:c r="N2897" s="4" t="n">
        <x:f>IF(AND(I2897="Settled",ISNUMBER(K2897)),1,0)</x:f>
        <x:v>1</x:v>
      </x:c>
      <x:c r="O2897" s="4" t="n">
        <x:f>IF(N2897=1,IF(K2897&gt;Summary!$B$5,1,0),"")</x:f>
        <x:v>0</x:v>
      </x:c>
      <x:c r="P2897" s="12" t="n">
        <x:f>IF(AND(ISNUMBER(F2897),ISNUMBER(G2897),G2897&gt;0),F2897/G2897,"")</x:f>
        <x:v>2.6936372472978167</x:v>
      </x:c>
      <x:c r="Q2897" s="14" t="d">
        <x:v>2025-07-28T00:00:00.000Z</x:v>
      </x:c>
      <x:c r="R2897" t="str">
        <x:v>P01272</x:v>
      </x:c>
      <x:c r="S2897" t="str">
        <x:v>I02896</x:v>
      </x:c>
      <x:c r="T2897" t="str">
        <x:v>R05</x:v>
      </x:c>
      <x:c r="U2897" t="n">
        <x:v>0</x:v>
      </x:c>
      <x:c r="V2897" t="n">
        <x:v>0</x:v>
      </x:c>
    </x:row>
    <x:row r="2898" ht="20" customHeight="1">
      <x:c r="A2898" s="4" t="str">
        <x:v>C02897</x:v>
      </x:c>
      <x:c r="B2898" s="4" t="str">
        <x:v>Property</x:v>
      </x:c>
      <x:c r="C2898" s="4" t="str">
        <x:v>Central</x:v>
      </x:c>
      <x:c r="D2898" s="4" t="str">
        <x:v>Water Damage</x:v>
      </x:c>
      <x:c r="E2898" s="4" t="str">
        <x:v>High</x:v>
      </x:c>
      <x:c r="F2898" s="10" t="n">
        <x:v>156216.39</x:v>
      </x:c>
      <x:c r="G2898" s="10" t="n">
        <x:v>10779.34</x:v>
      </x:c>
      <x:c r="H2898" s="11" t="n">
        <x:v>1</x:v>
      </x:c>
      <x:c r="I2898" s="11" t="str">
        <x:v>Pending</x:v>
      </x:c>
      <x:c r="J2898" s="11" t="n">
        <x:v>6</x:v>
      </x:c>
      <x:c r="K2898" s="11"/>
      <x:c r="L2898" s="11" t="n">
        <x:v>1</x:v>
      </x:c>
      <x:c r="M2898" s="4" t="str">
        <x:v>2025-09</x:v>
      </x:c>
      <x:c r="N2898" s="4" t="n">
        <x:f>IF(AND(I2898="Settled",ISNUMBER(K2898)),1,0)</x:f>
        <x:v>0</x:v>
      </x:c>
      <x:c r="O2898" s="4" t="str">
        <x:f>IF(N2898=1,IF(K2898&gt;Summary!$B$5,1,0),"")</x:f>
      </x:c>
      <x:c r="P2898" s="12" t="n">
        <x:f>IF(AND(ISNUMBER(F2898),ISNUMBER(G2898),G2898&gt;0),F2898/G2898,"")</x:f>
        <x:v>14.492203604302306</x:v>
      </x:c>
      <x:c r="Q2898" s="14" t="d">
        <x:v>2025-09-10T00:00:00.000Z</x:v>
      </x:c>
      <x:c r="R2898" t="str">
        <x:v>P01410</x:v>
      </x:c>
      <x:c r="S2898" t="str">
        <x:v>I02897</x:v>
      </x:c>
      <x:c r="T2898" t="str">
        <x:v>R05</x:v>
      </x:c>
      <x:c r="U2898" t="n">
        <x:v>0</x:v>
      </x:c>
      <x:c r="V2898" t="n">
        <x:v>0</x:v>
      </x:c>
    </x:row>
    <x:row r="2899" ht="20" customHeight="1">
      <x:c r="A2899" s="4" t="str">
        <x:v>C02898</x:v>
      </x:c>
      <x:c r="B2899" s="4" t="str">
        <x:v>Property</x:v>
      </x:c>
      <x:c r="C2899" s="4" t="str">
        <x:v>South</x:v>
      </x:c>
      <x:c r="D2899" s="4" t="str">
        <x:v>Flood</x:v>
      </x:c>
      <x:c r="E2899" s="4" t="str">
        <x:v>Medium</x:v>
      </x:c>
      <x:c r="F2899" s="10" t="n">
        <x:v>70493.6</x:v>
      </x:c>
      <x:c r="G2899" s="10" t="n">
        <x:v>4145.55</x:v>
      </x:c>
      <x:c r="H2899" s="11" t="n">
        <x:v>9</x:v>
      </x:c>
      <x:c r="I2899" s="11" t="str">
        <x:v>Settled</x:v>
      </x:c>
      <x:c r="J2899" s="11" t="n">
        <x:v>2</x:v>
      </x:c>
      <x:c r="K2899" s="11" t="n">
        <x:v>21</x:v>
      </x:c>
      <x:c r="L2899" s="11" t="n">
        <x:v>0</x:v>
      </x:c>
      <x:c r="M2899" s="4" t="str">
        <x:v>2025-09</x:v>
      </x:c>
      <x:c r="N2899" s="4" t="n">
        <x:f>IF(AND(I2899="Settled",ISNUMBER(K2899)),1,0)</x:f>
        <x:v>1</x:v>
      </x:c>
      <x:c r="O2899" s="4" t="n">
        <x:f>IF(N2899=1,IF(K2899&gt;Summary!$B$5,1,0),"")</x:f>
        <x:v>0</x:v>
      </x:c>
      <x:c r="P2899" s="12" t="n">
        <x:f>IF(AND(ISNUMBER(F2899),ISNUMBER(G2899),G2899&gt;0),F2899/G2899,"")</x:f>
        <x:v>17.004643533427412</x:v>
      </x:c>
      <x:c r="Q2899" s="14" t="d">
        <x:v>2025-09-17T00:00:00.000Z</x:v>
      </x:c>
      <x:c r="R2899" t="str">
        <x:v>P00334</x:v>
      </x:c>
      <x:c r="S2899" t="str">
        <x:v>I02898</x:v>
      </x:c>
      <x:c r="T2899" t="str">
        <x:v>R01</x:v>
      </x:c>
      <x:c r="U2899" t="n">
        <x:v>0</x:v>
      </x:c>
      <x:c r="V2899" t="n">
        <x:v>0</x:v>
      </x:c>
    </x:row>
    <x:row r="2900" ht="20" customHeight="1">
      <x:c r="A2900" s="4" t="str">
        <x:v>C02899</x:v>
      </x:c>
      <x:c r="B2900" s="4" t="str">
        <x:v>Property</x:v>
      </x:c>
      <x:c r="C2900" s="4" t="str">
        <x:v>South</x:v>
      </x:c>
      <x:c r="D2900" s="4" t="str">
        <x:v>Water Damage</x:v>
      </x:c>
      <x:c r="E2900" s="4" t="str">
        <x:v>Medium</x:v>
      </x:c>
      <x:c r="F2900" s="10" t="n">
        <x:v>28988.24</x:v>
      </x:c>
      <x:c r="G2900" s="10" t="n">
        <x:v>11964</x:v>
      </x:c>
      <x:c r="H2900" s="11" t="n">
        <x:v>1</x:v>
      </x:c>
      <x:c r="I2900" s="11" t="str">
        <x:v>Pending</x:v>
      </x:c>
      <x:c r="J2900" s="11" t="n">
        <x:v>3</x:v>
      </x:c>
      <x:c r="K2900" s="11"/>
      <x:c r="L2900" s="11" t="n">
        <x:v>0</x:v>
      </x:c>
      <x:c r="M2900" s="4" t="str">
        <x:v>2025-08</x:v>
      </x:c>
      <x:c r="N2900" s="4" t="n">
        <x:f>IF(AND(I2900="Settled",ISNUMBER(K2900)),1,0)</x:f>
        <x:v>0</x:v>
      </x:c>
      <x:c r="O2900" s="4" t="str">
        <x:f>IF(N2900=1,IF(K2900&gt;Summary!$B$5,1,0),"")</x:f>
      </x:c>
      <x:c r="P2900" s="12" t="n">
        <x:f>IF(AND(ISNUMBER(F2900),ISNUMBER(G2900),G2900&gt;0),F2900/G2900,"")</x:f>
        <x:v>2.422955533266466</x:v>
      </x:c>
      <x:c r="Q2900" s="14" t="d">
        <x:v>2025-08-15T00:00:00.000Z</x:v>
      </x:c>
      <x:c r="R2900" t="str">
        <x:v>P01502</x:v>
      </x:c>
      <x:c r="S2900" t="str">
        <x:v>I02899</x:v>
      </x:c>
      <x:c r="T2900" t="str">
        <x:v>R01</x:v>
      </x:c>
      <x:c r="U2900" t="n">
        <x:v>0</x:v>
      </x:c>
      <x:c r="V2900" t="n">
        <x:v>0</x:v>
      </x:c>
    </x:row>
    <x:row r="2901" ht="20" customHeight="1">
      <x:c r="A2901" s="4" t="str">
        <x:v>C02900</x:v>
      </x:c>
      <x:c r="B2901" s="4" t="str">
        <x:v>Motor</x:v>
      </x:c>
      <x:c r="C2901" s="4" t="str">
        <x:v>East</x:v>
      </x:c>
      <x:c r="D2901" s="4" t="str">
        <x:v>Theft</x:v>
      </x:c>
      <x:c r="E2901" s="4" t="str">
        <x:v>Low</x:v>
      </x:c>
      <x:c r="F2901" s="10" t="n">
        <x:v>29838.95</x:v>
      </x:c>
      <x:c r="G2901" s="10" t="n">
        <x:v>21227.14</x:v>
      </x:c>
      <x:c r="H2901" s="11" t="n">
        <x:v>5</x:v>
      </x:c>
      <x:c r="I2901" s="11" t="str">
        <x:v>Settled</x:v>
      </x:c>
      <x:c r="J2901" s="11" t="n">
        <x:v>4</x:v>
      </x:c>
      <x:c r="K2901" s="11" t="n">
        <x:v>36</x:v>
      </x:c>
      <x:c r="L2901" s="11" t="n">
        <x:v>1</x:v>
      </x:c>
      <x:c r="M2901" s="4" t="str">
        <x:v>2025-06</x:v>
      </x:c>
      <x:c r="N2901" s="4" t="n">
        <x:f>IF(AND(I2901="Settled",ISNUMBER(K2901)),1,0)</x:f>
        <x:v>1</x:v>
      </x:c>
      <x:c r="O2901" s="4" t="n">
        <x:f>IF(N2901=1,IF(K2901&gt;Summary!$B$5,1,0),"")</x:f>
        <x:v>1</x:v>
      </x:c>
      <x:c r="P2901" s="12" t="n">
        <x:f>IF(AND(ISNUMBER(F2901),ISNUMBER(G2901),G2901&gt;0),F2901/G2901,"")</x:f>
        <x:v>1.4056980827374768</x:v>
      </x:c>
      <x:c r="Q2901" s="14" t="d">
        <x:v>2025-06-15T00:00:00.000Z</x:v>
      </x:c>
      <x:c r="R2901" t="str">
        <x:v>P01013</x:v>
      </x:c>
      <x:c r="S2901" t="str">
        <x:v>I02900</x:v>
      </x:c>
      <x:c r="T2901" t="str">
        <x:v>R04</x:v>
      </x:c>
      <x:c r="U2901" t="n">
        <x:v>0</x:v>
      </x:c>
      <x:c r="V2901" t="n">
        <x:v>0</x:v>
      </x:c>
    </x:row>
    <x:row r="2902" ht="20" customHeight="1">
      <x:c r="A2902" s="4" t="str">
        <x:v>C02901</x:v>
      </x:c>
      <x:c r="B2902" s="4" t="str">
        <x:v>Motor</x:v>
      </x:c>
      <x:c r="C2902" s="4" t="str">
        <x:v>South</x:v>
      </x:c>
      <x:c r="D2902" s="4" t="str">
        <x:v>Theft</x:v>
      </x:c>
      <x:c r="E2902" s="4" t="str">
        <x:v>Medium</x:v>
      </x:c>
      <x:c r="F2902" s="10" t="n">
        <x:v>50645.16</x:v>
      </x:c>
      <x:c r="G2902" s="10" t="n">
        <x:v>6191.96</x:v>
      </x:c>
      <x:c r="H2902" s="11" t="n">
        <x:v>9</x:v>
      </x:c>
      <x:c r="I2902" s="11" t="str">
        <x:v>Rejected</x:v>
      </x:c>
      <x:c r="J2902" s="11" t="n">
        <x:v>6</x:v>
      </x:c>
      <x:c r="K2902" s="11"/>
      <x:c r="L2902" s="11" t="n">
        <x:v>1</x:v>
      </x:c>
      <x:c r="M2902" s="4" t="str">
        <x:v>2025-08</x:v>
      </x:c>
      <x:c r="N2902" s="4" t="n">
        <x:f>IF(AND(I2902="Settled",ISNUMBER(K2902)),1,0)</x:f>
        <x:v>0</x:v>
      </x:c>
      <x:c r="O2902" s="4" t="str">
        <x:f>IF(N2902=1,IF(K2902&gt;Summary!$B$5,1,0),"")</x:f>
      </x:c>
      <x:c r="P2902" s="12" t="n">
        <x:f>IF(AND(ISNUMBER(F2902),ISNUMBER(G2902),G2902&gt;0),F2902/G2902,"")</x:f>
        <x:v>8.179180744061656</x:v>
      </x:c>
      <x:c r="Q2902" s="14" t="d">
        <x:v>2025-08-28T00:00:00.000Z</x:v>
      </x:c>
      <x:c r="R2902" t="str">
        <x:v>P01170</x:v>
      </x:c>
      <x:c r="S2902" t="str">
        <x:v>I02901</x:v>
      </x:c>
      <x:c r="T2902" t="str">
        <x:v>R01</x:v>
      </x:c>
      <x:c r="U2902" t="n">
        <x:v>0</x:v>
      </x:c>
      <x:c r="V2902" t="n">
        <x:v>0</x:v>
      </x:c>
    </x:row>
    <x:row r="2903" ht="20" customHeight="1">
      <x:c r="A2903" s="4" t="str">
        <x:v>C02902</x:v>
      </x:c>
      <x:c r="B2903" s="4" t="str">
        <x:v>Property</x:v>
      </x:c>
      <x:c r="C2903" s="4" t="str">
        <x:v>West</x:v>
      </x:c>
      <x:c r="D2903" s="4" t="str">
        <x:v>Flood</x:v>
      </x:c>
      <x:c r="E2903" s="4" t="str">
        <x:v>High</x:v>
      </x:c>
      <x:c r="F2903" s="10" t="n">
        <x:v>598790.79</x:v>
      </x:c>
      <x:c r="G2903" s="10" t="n">
        <x:v>16906.89</x:v>
      </x:c>
      <x:c r="H2903" s="11" t="n">
        <x:v>4</x:v>
      </x:c>
      <x:c r="I2903" s="11" t="str">
        <x:v>Settled</x:v>
      </x:c>
      <x:c r="J2903" s="11" t="n">
        <x:v>5</x:v>
      </x:c>
      <x:c r="K2903" s="11" t="n">
        <x:v>48</x:v>
      </x:c>
      <x:c r="L2903" s="11" t="n">
        <x:v>1</x:v>
      </x:c>
      <x:c r="M2903" s="4" t="str">
        <x:v>2025-09</x:v>
      </x:c>
      <x:c r="N2903" s="4" t="n">
        <x:f>IF(AND(I2903="Settled",ISNUMBER(K2903)),1,0)</x:f>
        <x:v>1</x:v>
      </x:c>
      <x:c r="O2903" s="4" t="n">
        <x:f>IF(N2903=1,IF(K2903&gt;Summary!$B$5,1,0),"")</x:f>
        <x:v>1</x:v>
      </x:c>
      <x:c r="P2903" s="12" t="n">
        <x:f>IF(AND(ISNUMBER(F2903),ISNUMBER(G2903),G2903&gt;0),F2903/G2903,"")</x:f>
        <x:v>35.41696846670204</x:v>
      </x:c>
      <x:c r="Q2903" s="14" t="d">
        <x:v>2025-09-21T00:00:00.000Z</x:v>
      </x:c>
      <x:c r="R2903" t="str">
        <x:v>P01211</x:v>
      </x:c>
      <x:c r="S2903" t="str">
        <x:v>I02902</x:v>
      </x:c>
      <x:c r="T2903" t="str">
        <x:v>R03</x:v>
      </x:c>
      <x:c r="U2903" t="n">
        <x:v>0</x:v>
      </x:c>
      <x:c r="V2903" t="n">
        <x:v>0</x:v>
      </x:c>
    </x:row>
    <x:row r="2904" ht="20" customHeight="1">
      <x:c r="A2904" s="4" t="str">
        <x:v>C02903</x:v>
      </x:c>
      <x:c r="B2904" s="4" t="str">
        <x:v>Motor</x:v>
      </x:c>
      <x:c r="C2904" s="4" t="str">
        <x:v>South</x:v>
      </x:c>
      <x:c r="D2904" s="4" t="str">
        <x:v>Collision</x:v>
      </x:c>
      <x:c r="E2904" s="4" t="str">
        <x:v>High</x:v>
      </x:c>
      <x:c r="F2904" s="10" t="n">
        <x:v>129246.96</x:v>
      </x:c>
      <x:c r="G2904" s="10" t="n">
        <x:v>9878.3</x:v>
      </x:c>
      <x:c r="H2904" s="11" t="n">
        <x:v>5</x:v>
      </x:c>
      <x:c r="I2904" s="11" t="str">
        <x:v>Settled</x:v>
      </x:c>
      <x:c r="J2904" s="11" t="n">
        <x:v>4</x:v>
      </x:c>
      <x:c r="K2904" s="11" t="n">
        <x:v>38</x:v>
      </x:c>
      <x:c r="L2904" s="11" t="n">
        <x:v>1</x:v>
      </x:c>
      <x:c r="M2904" s="4" t="str">
        <x:v>2025-04</x:v>
      </x:c>
      <x:c r="N2904" s="4" t="n">
        <x:f>IF(AND(I2904="Settled",ISNUMBER(K2904)),1,0)</x:f>
        <x:v>1</x:v>
      </x:c>
      <x:c r="O2904" s="4" t="n">
        <x:f>IF(N2904=1,IF(K2904&gt;Summary!$B$5,1,0),"")</x:f>
        <x:v>1</x:v>
      </x:c>
      <x:c r="P2904" s="12" t="n">
        <x:f>IF(AND(ISNUMBER(F2904),ISNUMBER(G2904),G2904&gt;0),F2904/G2904,"")</x:f>
        <x:v>13.083927396414364</x:v>
      </x:c>
      <x:c r="Q2904" s="14" t="d">
        <x:v>2025-04-24T00:00:00.000Z</x:v>
      </x:c>
      <x:c r="R2904" t="str">
        <x:v>P00270</x:v>
      </x:c>
      <x:c r="S2904" t="str">
        <x:v>I02903</x:v>
      </x:c>
      <x:c r="T2904" t="str">
        <x:v>R01</x:v>
      </x:c>
      <x:c r="U2904" t="n">
        <x:v>0</x:v>
      </x:c>
      <x:c r="V2904" t="n">
        <x:v>0</x:v>
      </x:c>
    </x:row>
    <x:row r="2905" ht="20" customHeight="1">
      <x:c r="A2905" s="4" t="str">
        <x:v>C02904</x:v>
      </x:c>
      <x:c r="B2905" s="4" t="str">
        <x:v>Property</x:v>
      </x:c>
      <x:c r="C2905" s="4" t="str">
        <x:v>South</x:v>
      </x:c>
      <x:c r="D2905" s="4" t="str">
        <x:v>Fire</x:v>
      </x:c>
      <x:c r="E2905" s="4" t="str">
        <x:v>Low</x:v>
      </x:c>
      <x:c r="F2905" s="10" t="n">
        <x:v>53178.21</x:v>
      </x:c>
      <x:c r="G2905" s="10" t="n">
        <x:v>11513.14</x:v>
      </x:c>
      <x:c r="H2905" s="11" t="n">
        <x:v>7</x:v>
      </x:c>
      <x:c r="I2905" s="11" t="str">
        <x:v>Settled</x:v>
      </x:c>
      <x:c r="J2905" s="11" t="n">
        <x:v>6</x:v>
      </x:c>
      <x:c r="K2905" s="11" t="n">
        <x:v>28</x:v>
      </x:c>
      <x:c r="L2905" s="11" t="n">
        <x:v>1</x:v>
      </x:c>
      <x:c r="M2905" s="4" t="str">
        <x:v>2025-06</x:v>
      </x:c>
      <x:c r="N2905" s="4" t="n">
        <x:f>IF(AND(I2905="Settled",ISNUMBER(K2905)),1,0)</x:f>
        <x:v>1</x:v>
      </x:c>
      <x:c r="O2905" s="4" t="n">
        <x:f>IF(N2905=1,IF(K2905&gt;Summary!$B$5,1,0),"")</x:f>
        <x:v>0</x:v>
      </x:c>
      <x:c r="P2905" s="12" t="n">
        <x:f>IF(AND(ISNUMBER(F2905),ISNUMBER(G2905),G2905&gt;0),F2905/G2905,"")</x:f>
        <x:v>4.618914561970062</x:v>
      </x:c>
      <x:c r="Q2905" s="14" t="d">
        <x:v>2025-06-27T00:00:00.000Z</x:v>
      </x:c>
      <x:c r="R2905" t="str">
        <x:v>P01194</x:v>
      </x:c>
      <x:c r="S2905" t="str">
        <x:v>I02904</x:v>
      </x:c>
      <x:c r="T2905" t="str">
        <x:v>R01</x:v>
      </x:c>
      <x:c r="U2905" t="n">
        <x:v>0</x:v>
      </x:c>
      <x:c r="V2905" t="n">
        <x:v>0</x:v>
      </x:c>
    </x:row>
    <x:row r="2906" ht="20" customHeight="1">
      <x:c r="A2906" s="4" t="str">
        <x:v>C02905</x:v>
      </x:c>
      <x:c r="B2906" s="4" t="str">
        <x:v>Motor</x:v>
      </x:c>
      <x:c r="C2906" s="4" t="str">
        <x:v>South</x:v>
      </x:c>
      <x:c r="D2906" s="4" t="str">
        <x:v>Collision</x:v>
      </x:c>
      <x:c r="E2906" s="4" t="str">
        <x:v>Low</x:v>
      </x:c>
      <x:c r="F2906" s="10" t="n">
        <x:v>16980.61</x:v>
      </x:c>
      <x:c r="G2906" s="10" t="n">
        <x:v>8522.31</x:v>
      </x:c>
      <x:c r="H2906" s="11" t="n">
        <x:v>9</x:v>
      </x:c>
      <x:c r="I2906" s="11" t="str">
        <x:v>Settled</x:v>
      </x:c>
      <x:c r="J2906" s="11" t="n">
        <x:v>4</x:v>
      </x:c>
      <x:c r="K2906" s="11" t="n">
        <x:v>17</x:v>
      </x:c>
      <x:c r="L2906" s="11" t="n">
        <x:v>0</x:v>
      </x:c>
      <x:c r="M2906" s="4" t="str">
        <x:v>2025-09</x:v>
      </x:c>
      <x:c r="N2906" s="4" t="n">
        <x:f>IF(AND(I2906="Settled",ISNUMBER(K2906)),1,0)</x:f>
        <x:v>1</x:v>
      </x:c>
      <x:c r="O2906" s="4" t="n">
        <x:f>IF(N2906=1,IF(K2906&gt;Summary!$B$5,1,0),"")</x:f>
        <x:v>0</x:v>
      </x:c>
      <x:c r="P2906" s="12" t="n">
        <x:f>IF(AND(ISNUMBER(F2906),ISNUMBER(G2906),G2906&gt;0),F2906/G2906,"")</x:f>
        <x:v>1.992489125600923</x:v>
      </x:c>
      <x:c r="Q2906" s="14" t="d">
        <x:v>2025-09-05T00:00:00.000Z</x:v>
      </x:c>
      <x:c r="R2906" t="str">
        <x:v>P00341</x:v>
      </x:c>
      <x:c r="S2906" t="str">
        <x:v>I02905</x:v>
      </x:c>
      <x:c r="T2906" t="str">
        <x:v>R01</x:v>
      </x:c>
      <x:c r="U2906" t="n">
        <x:v>0</x:v>
      </x:c>
      <x:c r="V2906" t="n">
        <x:v>0</x:v>
      </x:c>
    </x:row>
    <x:row r="2907" ht="20" customHeight="1">
      <x:c r="A2907" s="4" t="str">
        <x:v>C02906</x:v>
      </x:c>
      <x:c r="B2907" s="4" t="str">
        <x:v>Motor</x:v>
      </x:c>
      <x:c r="C2907" s="4" t="str">
        <x:v>South</x:v>
      </x:c>
      <x:c r="D2907" s="4" t="str">
        <x:v>Collision</x:v>
      </x:c>
      <x:c r="E2907" s="4" t="str">
        <x:v>Unknown</x:v>
      </x:c>
      <x:c r="F2907" s="10" t="n">
        <x:v>49494.95</x:v>
      </x:c>
      <x:c r="G2907" s="10" t="n">
        <x:v>11379.18</x:v>
      </x:c>
      <x:c r="H2907" s="11" t="n">
        <x:v>7</x:v>
      </x:c>
      <x:c r="I2907" s="11" t="str">
        <x:v>Settled</x:v>
      </x:c>
      <x:c r="J2907" s="11" t="n">
        <x:v>2</x:v>
      </x:c>
      <x:c r="K2907" s="11" t="n">
        <x:v>19</x:v>
      </x:c>
      <x:c r="L2907" s="11" t="n">
        <x:v>0</x:v>
      </x:c>
      <x:c r="M2907" s="4" t="str">
        <x:v>2025-08</x:v>
      </x:c>
      <x:c r="N2907" s="4" t="n">
        <x:f>IF(AND(I2907="Settled",ISNUMBER(K2907)),1,0)</x:f>
        <x:v>1</x:v>
      </x:c>
      <x:c r="O2907" s="4" t="n">
        <x:f>IF(N2907=1,IF(K2907&gt;Summary!$B$5,1,0),"")</x:f>
        <x:v>0</x:v>
      </x:c>
      <x:c r="P2907" s="12" t="n">
        <x:f>IF(AND(ISNUMBER(F2907),ISNUMBER(G2907),G2907&gt;0),F2907/G2907,"")</x:f>
        <x:v>4.349606034881248</x:v>
      </x:c>
      <x:c r="Q2907" s="14" t="d">
        <x:v>2025-08-30T00:00:00.000Z</x:v>
      </x:c>
      <x:c r="R2907" t="str">
        <x:v>P00435</x:v>
      </x:c>
      <x:c r="S2907" t="str">
        <x:v>I02906</x:v>
      </x:c>
      <x:c r="T2907" t="str">
        <x:v>R01</x:v>
      </x:c>
      <x:c r="U2907" t="n">
        <x:v>0</x:v>
      </x:c>
      <x:c r="V2907" t="n">
        <x:v>0</x:v>
      </x:c>
    </x:row>
    <x:row r="2908" ht="20" customHeight="1">
      <x:c r="A2908" s="4" t="str">
        <x:v>C02907</x:v>
      </x:c>
      <x:c r="B2908" s="4" t="str">
        <x:v>Motor</x:v>
      </x:c>
      <x:c r="C2908" s="4" t="str">
        <x:v>South</x:v>
      </x:c>
      <x:c r="D2908" s="4" t="str">
        <x:v>Collision</x:v>
      </x:c>
      <x:c r="E2908" s="4" t="str">
        <x:v>Medium</x:v>
      </x:c>
      <x:c r="F2908" s="10" t="n">
        <x:v>44314.65</x:v>
      </x:c>
      <x:c r="G2908" s="10" t="n">
        <x:v>8436.74</x:v>
      </x:c>
      <x:c r="H2908" s="11" t="n">
        <x:v>9</x:v>
      </x:c>
      <x:c r="I2908" s="11" t="str">
        <x:v>Settled</x:v>
      </x:c>
      <x:c r="J2908" s="11" t="n">
        <x:v>2</x:v>
      </x:c>
      <x:c r="K2908" s="11" t="n">
        <x:v>11</x:v>
      </x:c>
      <x:c r="L2908" s="11" t="n">
        <x:v>0</x:v>
      </x:c>
      <x:c r="M2908" s="4" t="str">
        <x:v>2025-07</x:v>
      </x:c>
      <x:c r="N2908" s="4" t="n">
        <x:f>IF(AND(I2908="Settled",ISNUMBER(K2908)),1,0)</x:f>
        <x:v>1</x:v>
      </x:c>
      <x:c r="O2908" s="4" t="n">
        <x:f>IF(N2908=1,IF(K2908&gt;Summary!$B$5,1,0),"")</x:f>
        <x:v>0</x:v>
      </x:c>
      <x:c r="P2908" s="12" t="n">
        <x:f>IF(AND(ISNUMBER(F2908),ISNUMBER(G2908),G2908&gt;0),F2908/G2908,"")</x:f>
        <x:v>5.252579787927565</x:v>
      </x:c>
      <x:c r="Q2908" s="14" t="d">
        <x:v>2025-07-01T00:00:00.000Z</x:v>
      </x:c>
      <x:c r="R2908" t="str">
        <x:v>P00187</x:v>
      </x:c>
      <x:c r="S2908" t="str">
        <x:v>I02907</x:v>
      </x:c>
      <x:c r="T2908" t="str">
        <x:v>R01</x:v>
      </x:c>
      <x:c r="U2908" t="n">
        <x:v>0</x:v>
      </x:c>
      <x:c r="V2908" t="n">
        <x:v>0</x:v>
      </x:c>
    </x:row>
    <x:row r="2909" ht="20" customHeight="1">
      <x:c r="A2909" s="4" t="str">
        <x:v>C02908</x:v>
      </x:c>
      <x:c r="B2909" s="4" t="str">
        <x:v>Motor</x:v>
      </x:c>
      <x:c r="C2909" s="4" t="str">
        <x:v>South</x:v>
      </x:c>
      <x:c r="D2909" s="4" t="str">
        <x:v>Collision</x:v>
      </x:c>
      <x:c r="E2909" s="4" t="str">
        <x:v>High</x:v>
      </x:c>
      <x:c r="F2909" s="10" t="n">
        <x:v>122101.89</x:v>
      </x:c>
      <x:c r="G2909" s="10" t="n">
        <x:v>14729.69</x:v>
      </x:c>
      <x:c r="H2909" s="11" t="n">
        <x:v>10</x:v>
      </x:c>
      <x:c r="I2909" s="11" t="str">
        <x:v>Rejected</x:v>
      </x:c>
      <x:c r="J2909" s="11" t="n">
        <x:v>4</x:v>
      </x:c>
      <x:c r="K2909" s="11"/>
      <x:c r="L2909" s="11" t="n">
        <x:v>1</x:v>
      </x:c>
      <x:c r="M2909" s="4" t="str">
        <x:v>2025-04</x:v>
      </x:c>
      <x:c r="N2909" s="4" t="n">
        <x:f>IF(AND(I2909="Settled",ISNUMBER(K2909)),1,0)</x:f>
        <x:v>0</x:v>
      </x:c>
      <x:c r="O2909" s="4" t="str">
        <x:f>IF(N2909=1,IF(K2909&gt;Summary!$B$5,1,0),"")</x:f>
      </x:c>
      <x:c r="P2909" s="12" t="n">
        <x:f>IF(AND(ISNUMBER(F2909),ISNUMBER(G2909),G2909&gt;0),F2909/G2909,"")</x:f>
        <x:v>8.289508468949448</x:v>
      </x:c>
      <x:c r="Q2909" s="14" t="d">
        <x:v>2025-04-07T00:00:00.000Z</x:v>
      </x:c>
      <x:c r="R2909" t="str">
        <x:v>P00290</x:v>
      </x:c>
      <x:c r="S2909" t="str">
        <x:v>I02908</x:v>
      </x:c>
      <x:c r="T2909" t="str">
        <x:v>R01</x:v>
      </x:c>
      <x:c r="U2909" t="n">
        <x:v>0</x:v>
      </x:c>
      <x:c r="V2909" t="n">
        <x:v>0</x:v>
      </x:c>
    </x:row>
    <x:row r="2910" ht="20" customHeight="1">
      <x:c r="A2910" s="4" t="str">
        <x:v>C02909</x:v>
      </x:c>
      <x:c r="B2910" s="4" t="str">
        <x:v>Motor</x:v>
      </x:c>
      <x:c r="C2910" s="4" t="str">
        <x:v>South</x:v>
      </x:c>
      <x:c r="D2910" s="4" t="str">
        <x:v>Theft</x:v>
      </x:c>
      <x:c r="E2910" s="4" t="str">
        <x:v>Low</x:v>
      </x:c>
      <x:c r="F2910" s="10" t="n">
        <x:v>32759.16</x:v>
      </x:c>
      <x:c r="G2910" s="10" t="n">
        <x:v>10729.93</x:v>
      </x:c>
      <x:c r="H2910" s="11" t="n">
        <x:v>10</x:v>
      </x:c>
      <x:c r="I2910" s="11" t="str">
        <x:v>Pending</x:v>
      </x:c>
      <x:c r="J2910" s="11" t="n">
        <x:v>4</x:v>
      </x:c>
      <x:c r="K2910" s="11"/>
      <x:c r="L2910" s="11" t="n">
        <x:v>1</x:v>
      </x:c>
      <x:c r="M2910" s="4" t="str">
        <x:v>2025-11</x:v>
      </x:c>
      <x:c r="N2910" s="4" t="n">
        <x:f>IF(AND(I2910="Settled",ISNUMBER(K2910)),1,0)</x:f>
        <x:v>0</x:v>
      </x:c>
      <x:c r="O2910" s="4" t="str">
        <x:f>IF(N2910=1,IF(K2910&gt;Summary!$B$5,1,0),"")</x:f>
      </x:c>
      <x:c r="P2910" s="12" t="n">
        <x:f>IF(AND(ISNUMBER(F2910),ISNUMBER(G2910),G2910&gt;0),F2910/G2910,"")</x:f>
        <x:v>3.0530637198937924</x:v>
      </x:c>
      <x:c r="Q2910" s="14" t="d">
        <x:v>2025-11-29T00:00:00.000Z</x:v>
      </x:c>
      <x:c r="R2910" t="str">
        <x:v>P01567</x:v>
      </x:c>
      <x:c r="S2910" t="str">
        <x:v>I02909</x:v>
      </x:c>
      <x:c r="T2910" t="str">
        <x:v>R01</x:v>
      </x:c>
      <x:c r="U2910" t="n">
        <x:v>0</x:v>
      </x:c>
      <x:c r="V2910" t="n">
        <x:v>0</x:v>
      </x:c>
    </x:row>
    <x:row r="2911" ht="20" customHeight="1">
      <x:c r="A2911" s="4" t="str">
        <x:v>C02910</x:v>
      </x:c>
      <x:c r="B2911" s="4" t="str">
        <x:v>Motor</x:v>
      </x:c>
      <x:c r="C2911" s="4" t="str">
        <x:v>West</x:v>
      </x:c>
      <x:c r="D2911" s="4" t="str">
        <x:v>Collision</x:v>
      </x:c>
      <x:c r="E2911" s="4" t="str">
        <x:v>High</x:v>
      </x:c>
      <x:c r="F2911" s="10" t="n">
        <x:v>48937.03</x:v>
      </x:c>
      <x:c r="G2911" s="10" t="n">
        <x:v>17328.07</x:v>
      </x:c>
      <x:c r="H2911" s="11" t="n">
        <x:v>8</x:v>
      </x:c>
      <x:c r="I2911" s="11" t="str">
        <x:v>Settled</x:v>
      </x:c>
      <x:c r="J2911" s="11" t="n">
        <x:v>3</x:v>
      </x:c>
      <x:c r="K2911" s="11" t="n">
        <x:v>20</x:v>
      </x:c>
      <x:c r="L2911" s="11" t="n">
        <x:v>0</x:v>
      </x:c>
      <x:c r="M2911" s="4" t="str">
        <x:v>2025-07</x:v>
      </x:c>
      <x:c r="N2911" s="4" t="n">
        <x:f>IF(AND(I2911="Settled",ISNUMBER(K2911)),1,0)</x:f>
        <x:v>1</x:v>
      </x:c>
      <x:c r="O2911" s="4" t="n">
        <x:f>IF(N2911=1,IF(K2911&gt;Summary!$B$5,1,0),"")</x:f>
        <x:v>0</x:v>
      </x:c>
      <x:c r="P2911" s="12" t="n">
        <x:f>IF(AND(ISNUMBER(F2911),ISNUMBER(G2911),G2911&gt;0),F2911/G2911,"")</x:f>
        <x:v>2.824147755635798</x:v>
      </x:c>
      <x:c r="Q2911" s="14" t="d">
        <x:v>2025-07-17T00:00:00.000Z</x:v>
      </x:c>
      <x:c r="R2911" t="str">
        <x:v>P00525</x:v>
      </x:c>
      <x:c r="S2911" t="str">
        <x:v>I02910</x:v>
      </x:c>
      <x:c r="T2911" t="str">
        <x:v>R03</x:v>
      </x:c>
      <x:c r="U2911" t="n">
        <x:v>0</x:v>
      </x:c>
      <x:c r="V2911" t="n">
        <x:v>0</x:v>
      </x:c>
    </x:row>
    <x:row r="2912" ht="20" customHeight="1">
      <x:c r="A2912" s="4" t="str">
        <x:v>C02911</x:v>
      </x:c>
      <x:c r="B2912" s="4" t="str">
        <x:v>Motor</x:v>
      </x:c>
      <x:c r="C2912" s="4" t="str">
        <x:v>North</x:v>
      </x:c>
      <x:c r="D2912" s="4" t="str">
        <x:v>Theft</x:v>
      </x:c>
      <x:c r="E2912" s="4" t="str">
        <x:v>Medium</x:v>
      </x:c>
      <x:c r="F2912" s="10" t="n">
        <x:v>22549.73</x:v>
      </x:c>
      <x:c r="G2912" s="10" t="n">
        <x:v>9246.18</x:v>
      </x:c>
      <x:c r="H2912" s="11" t="n">
        <x:v>4</x:v>
      </x:c>
      <x:c r="I2912" s="11" t="str">
        <x:v>Pending</x:v>
      </x:c>
      <x:c r="J2912" s="11" t="n">
        <x:v>6</x:v>
      </x:c>
      <x:c r="K2912" s="11"/>
      <x:c r="L2912" s="11" t="n">
        <x:v>1</x:v>
      </x:c>
      <x:c r="M2912" s="4" t="str">
        <x:v>2025-07</x:v>
      </x:c>
      <x:c r="N2912" s="4" t="n">
        <x:f>IF(AND(I2912="Settled",ISNUMBER(K2912)),1,0)</x:f>
        <x:v>0</x:v>
      </x:c>
      <x:c r="O2912" s="4" t="str">
        <x:f>IF(N2912=1,IF(K2912&gt;Summary!$B$5,1,0),"")</x:f>
      </x:c>
      <x:c r="P2912" s="12" t="n">
        <x:f>IF(AND(ISNUMBER(F2912),ISNUMBER(G2912),G2912&gt;0),F2912/G2912,"")</x:f>
        <x:v>2.4388158136657516</x:v>
      </x:c>
      <x:c r="Q2912" s="14" t="d">
        <x:v>2025-07-17T00:00:00.000Z</x:v>
      </x:c>
      <x:c r="R2912" t="str">
        <x:v>P00620</x:v>
      </x:c>
      <x:c r="S2912" t="str">
        <x:v>I02911</x:v>
      </x:c>
      <x:c r="T2912" t="str">
        <x:v>R02</x:v>
      </x:c>
      <x:c r="U2912" t="n">
        <x:v>0</x:v>
      </x:c>
      <x:c r="V2912" t="n">
        <x:v>0</x:v>
      </x:c>
    </x:row>
    <x:row r="2913" ht="20" customHeight="1">
      <x:c r="A2913" s="4" t="str">
        <x:v>C02912</x:v>
      </x:c>
      <x:c r="B2913" s="4" t="str">
        <x:v>Motor</x:v>
      </x:c>
      <x:c r="C2913" s="4" t="str">
        <x:v>South</x:v>
      </x:c>
      <x:c r="D2913" s="4" t="str">
        <x:v>Glass Damage</x:v>
      </x:c>
      <x:c r="E2913" s="4" t="str">
        <x:v>Low</x:v>
      </x:c>
      <x:c r="F2913" s="10" t="n">
        <x:v>4013.4</x:v>
      </x:c>
      <x:c r="G2913" s="10" t="n">
        <x:v>21193.97</x:v>
      </x:c>
      <x:c r="H2913" s="11" t="n">
        <x:v>4</x:v>
      </x:c>
      <x:c r="I2913" s="11" t="str">
        <x:v>Settled</x:v>
      </x:c>
      <x:c r="J2913" s="11" t="n">
        <x:v>2</x:v>
      </x:c>
      <x:c r="K2913" s="11" t="n">
        <x:v>8</x:v>
      </x:c>
      <x:c r="L2913" s="11" t="n">
        <x:v>0</x:v>
      </x:c>
      <x:c r="M2913" s="4" t="str">
        <x:v>2025-06</x:v>
      </x:c>
      <x:c r="N2913" s="4" t="n">
        <x:f>IF(AND(I2913="Settled",ISNUMBER(K2913)),1,0)</x:f>
        <x:v>1</x:v>
      </x:c>
      <x:c r="O2913" s="4" t="n">
        <x:f>IF(N2913=1,IF(K2913&gt;Summary!$B$5,1,0),"")</x:f>
        <x:v>0</x:v>
      </x:c>
      <x:c r="P2913" s="12" t="n">
        <x:f>IF(AND(ISNUMBER(F2913),ISNUMBER(G2913),G2913&gt;0),F2913/G2913,"")</x:f>
        <x:v>0.18936518264393126</x:v>
      </x:c>
      <x:c r="Q2913" s="14" t="d">
        <x:v>2025-06-20T00:00:00.000Z</x:v>
      </x:c>
      <x:c r="R2913" t="str">
        <x:v>P00768</x:v>
      </x:c>
      <x:c r="S2913" t="str">
        <x:v>I02912</x:v>
      </x:c>
      <x:c r="T2913" t="str">
        <x:v>R01</x:v>
      </x:c>
      <x:c r="U2913" t="n">
        <x:v>0</x:v>
      </x:c>
      <x:c r="V2913" t="n">
        <x:v>0</x:v>
      </x:c>
    </x:row>
    <x:row r="2914" ht="20" customHeight="1">
      <x:c r="A2914" s="4" t="str">
        <x:v>C02913</x:v>
      </x:c>
      <x:c r="B2914" s="4" t="str">
        <x:v>Motor</x:v>
      </x:c>
      <x:c r="C2914" s="4" t="str">
        <x:v>South</x:v>
      </x:c>
      <x:c r="D2914" s="4" t="str">
        <x:v>Theft</x:v>
      </x:c>
      <x:c r="E2914" s="4" t="str">
        <x:v>Low</x:v>
      </x:c>
      <x:c r="F2914" s="10" t="n">
        <x:v>42935.27</x:v>
      </x:c>
      <x:c r="G2914" s="10" t="n">
        <x:v>16086.64</x:v>
      </x:c>
      <x:c r="H2914" s="11" t="n">
        <x:v>1</x:v>
      </x:c>
      <x:c r="I2914" s="11" t="str">
        <x:v>Settled</x:v>
      </x:c>
      <x:c r="J2914" s="11" t="n">
        <x:v>5</x:v>
      </x:c>
      <x:c r="K2914" s="11" t="n">
        <x:v>28</x:v>
      </x:c>
      <x:c r="L2914" s="11" t="n">
        <x:v>1</x:v>
      </x:c>
      <x:c r="M2914" s="4" t="str">
        <x:v>2025-10</x:v>
      </x:c>
      <x:c r="N2914" s="4" t="n">
        <x:f>IF(AND(I2914="Settled",ISNUMBER(K2914)),1,0)</x:f>
        <x:v>1</x:v>
      </x:c>
      <x:c r="O2914" s="4" t="n">
        <x:f>IF(N2914=1,IF(K2914&gt;Summary!$B$5,1,0),"")</x:f>
        <x:v>0</x:v>
      </x:c>
      <x:c r="P2914" s="12" t="n">
        <x:f>IF(AND(ISNUMBER(F2914),ISNUMBER(G2914),G2914&gt;0),F2914/G2914,"")</x:f>
        <x:v>2.6690017306286458</x:v>
      </x:c>
      <x:c r="Q2914" s="14" t="d">
        <x:v>2025-10-05T00:00:00.000Z</x:v>
      </x:c>
      <x:c r="R2914" t="str">
        <x:v>P01141</x:v>
      </x:c>
      <x:c r="S2914" t="str">
        <x:v>I02913</x:v>
      </x:c>
      <x:c r="T2914" t="str">
        <x:v>R01</x:v>
      </x:c>
      <x:c r="U2914" t="n">
        <x:v>0</x:v>
      </x:c>
      <x:c r="V2914" t="n">
        <x:v>0</x:v>
      </x:c>
    </x:row>
    <x:row r="2915" ht="20" customHeight="1">
      <x:c r="A2915" s="4" t="str">
        <x:v>C02914</x:v>
      </x:c>
      <x:c r="B2915" s="4" t="str">
        <x:v>Motor</x:v>
      </x:c>
      <x:c r="C2915" s="4" t="str">
        <x:v>Central</x:v>
      </x:c>
      <x:c r="D2915" s="4" t="str">
        <x:v>Theft</x:v>
      </x:c>
      <x:c r="E2915" s="4" t="str">
        <x:v>Medium</x:v>
      </x:c>
      <x:c r="F2915" s="10" t="n">
        <x:v>60305.16</x:v>
      </x:c>
      <x:c r="G2915" s="10" t="n">
        <x:v>15413.01</x:v>
      </x:c>
      <x:c r="H2915" s="11" t="n">
        <x:v>3</x:v>
      </x:c>
      <x:c r="I2915" s="11" t="str">
        <x:v>Settled</x:v>
      </x:c>
      <x:c r="J2915" s="11" t="n">
        <x:v>5</x:v>
      </x:c>
      <x:c r="K2915" s="11" t="n">
        <x:v>36</x:v>
      </x:c>
      <x:c r="L2915" s="11" t="n">
        <x:v>1</x:v>
      </x:c>
      <x:c r="M2915" s="4" t="str">
        <x:v>2025-04</x:v>
      </x:c>
      <x:c r="N2915" s="4" t="n">
        <x:f>IF(AND(I2915="Settled",ISNUMBER(K2915)),1,0)</x:f>
        <x:v>1</x:v>
      </x:c>
      <x:c r="O2915" s="4" t="n">
        <x:f>IF(N2915=1,IF(K2915&gt;Summary!$B$5,1,0),"")</x:f>
        <x:v>1</x:v>
      </x:c>
      <x:c r="P2915" s="12" t="n">
        <x:f>IF(AND(ISNUMBER(F2915),ISNUMBER(G2915),G2915&gt;0),F2915/G2915,"")</x:f>
        <x:v>3.9126140838162047</x:v>
      </x:c>
      <x:c r="Q2915" s="14" t="d">
        <x:v>2025-04-21T00:00:00.000Z</x:v>
      </x:c>
      <x:c r="R2915" t="str">
        <x:v>P00919</x:v>
      </x:c>
      <x:c r="S2915" t="str">
        <x:v>I02914</x:v>
      </x:c>
      <x:c r="T2915" t="str">
        <x:v>R05</x:v>
      </x:c>
      <x:c r="U2915" t="n">
        <x:v>0</x:v>
      </x:c>
      <x:c r="V2915" t="n">
        <x:v>0</x:v>
      </x:c>
    </x:row>
    <x:row r="2916" ht="20" customHeight="1">
      <x:c r="A2916" s="4" t="str">
        <x:v>C02915</x:v>
      </x:c>
      <x:c r="B2916" s="4" t="str">
        <x:v>Property</x:v>
      </x:c>
      <x:c r="C2916" s="4" t="str">
        <x:v>North</x:v>
      </x:c>
      <x:c r="D2916" s="4" t="str">
        <x:v>Fire</x:v>
      </x:c>
      <x:c r="E2916" s="4" t="str">
        <x:v>Low</x:v>
      </x:c>
      <x:c r="F2916" s="10" t="n">
        <x:v>155683.29</x:v>
      </x:c>
      <x:c r="G2916" s="10" t="n">
        <x:v>8230.17</x:v>
      </x:c>
      <x:c r="H2916" s="11" t="n">
        <x:v>7</x:v>
      </x:c>
      <x:c r="I2916" s="11" t="str">
        <x:v>Settled</x:v>
      </x:c>
      <x:c r="J2916" s="11" t="n">
        <x:v>6</x:v>
      </x:c>
      <x:c r="K2916" s="11" t="n">
        <x:v>36</x:v>
      </x:c>
      <x:c r="L2916" s="11" t="n">
        <x:v>1</x:v>
      </x:c>
      <x:c r="M2916" s="4" t="str">
        <x:v>2025-12</x:v>
      </x:c>
      <x:c r="N2916" s="4" t="n">
        <x:f>IF(AND(I2916="Settled",ISNUMBER(K2916)),1,0)</x:f>
        <x:v>1</x:v>
      </x:c>
      <x:c r="O2916" s="4" t="n">
        <x:f>IF(N2916=1,IF(K2916&gt;Summary!$B$5,1,0),"")</x:f>
        <x:v>1</x:v>
      </x:c>
      <x:c r="P2916" s="12" t="n">
        <x:f>IF(AND(ISNUMBER(F2916),ISNUMBER(G2916),G2916&gt;0),F2916/G2916,"")</x:f>
        <x:v>18.916169410838418</x:v>
      </x:c>
      <x:c r="Q2916" s="14" t="d">
        <x:v>2025-12-09T00:00:00.000Z</x:v>
      </x:c>
      <x:c r="R2916" t="str">
        <x:v>P00858</x:v>
      </x:c>
      <x:c r="S2916" t="str">
        <x:v>I02915</x:v>
      </x:c>
      <x:c r="T2916" t="str">
        <x:v>R02</x:v>
      </x:c>
      <x:c r="U2916" t="n">
        <x:v>0</x:v>
      </x:c>
      <x:c r="V2916" t="n">
        <x:v>0</x:v>
      </x:c>
    </x:row>
    <x:row r="2917" ht="20" customHeight="1">
      <x:c r="A2917" s="4" t="str">
        <x:v>C02916</x:v>
      </x:c>
      <x:c r="B2917" s="4" t="str">
        <x:v>Motor</x:v>
      </x:c>
      <x:c r="C2917" s="4" t="str">
        <x:v>West</x:v>
      </x:c>
      <x:c r="D2917" s="4" t="str">
        <x:v>Collision</x:v>
      </x:c>
      <x:c r="E2917" s="4" t="str">
        <x:v>Medium</x:v>
      </x:c>
      <x:c r="F2917" s="10" t="n">
        <x:v>44832.32</x:v>
      </x:c>
      <x:c r="G2917" s="10" t="n">
        <x:v>15738.21</x:v>
      </x:c>
      <x:c r="H2917" s="11" t="n">
        <x:v>4</x:v>
      </x:c>
      <x:c r="I2917" s="11" t="str">
        <x:v>Pending</x:v>
      </x:c>
      <x:c r="J2917" s="11" t="n">
        <x:v>3</x:v>
      </x:c>
      <x:c r="K2917" s="11"/>
      <x:c r="L2917" s="11" t="n">
        <x:v>0</x:v>
      </x:c>
      <x:c r="M2917" s="4" t="str">
        <x:v>2025-01</x:v>
      </x:c>
      <x:c r="N2917" s="4" t="n">
        <x:f>IF(AND(I2917="Settled",ISNUMBER(K2917)),1,0)</x:f>
        <x:v>0</x:v>
      </x:c>
      <x:c r="O2917" s="4" t="str">
        <x:f>IF(N2917=1,IF(K2917&gt;Summary!$B$5,1,0),"")</x:f>
      </x:c>
      <x:c r="P2917" s="12" t="n">
        <x:f>IF(AND(ISNUMBER(F2917),ISNUMBER(G2917),G2917&gt;0),F2917/G2917,"")</x:f>
        <x:v>2.8486289101492486</x:v>
      </x:c>
      <x:c r="Q2917" s="14" t="d">
        <x:v>2025-01-23T00:00:00.000Z</x:v>
      </x:c>
      <x:c r="R2917" t="str">
        <x:v>P01340</x:v>
      </x:c>
      <x:c r="S2917" t="str">
        <x:v>I02916</x:v>
      </x:c>
      <x:c r="T2917" t="str">
        <x:v>R03</x:v>
      </x:c>
      <x:c r="U2917" t="n">
        <x:v>0</x:v>
      </x:c>
      <x:c r="V2917" t="n">
        <x:v>0</x:v>
      </x:c>
    </x:row>
    <x:row r="2918" ht="20" customHeight="1">
      <x:c r="A2918" s="4" t="str">
        <x:v>C02917</x:v>
      </x:c>
      <x:c r="B2918" s="4" t="str">
        <x:v>Motor</x:v>
      </x:c>
      <x:c r="C2918" s="4" t="str">
        <x:v>East</x:v>
      </x:c>
      <x:c r="D2918" s="4" t="str">
        <x:v>Collision</x:v>
      </x:c>
      <x:c r="E2918" s="4" t="str">
        <x:v>Medium</x:v>
      </x:c>
      <x:c r="F2918" s="10" t="n">
        <x:v>97045</x:v>
      </x:c>
      <x:c r="G2918" s="10" t="n">
        <x:v>11954.95</x:v>
      </x:c>
      <x:c r="H2918" s="11" t="n">
        <x:v>10</x:v>
      </x:c>
      <x:c r="I2918" s="11" t="str">
        <x:v>Pending</x:v>
      </x:c>
      <x:c r="J2918" s="11" t="n">
        <x:v>4</x:v>
      </x:c>
      <x:c r="K2918" s="11"/>
      <x:c r="L2918" s="11" t="n">
        <x:v>0</x:v>
      </x:c>
      <x:c r="M2918" s="4" t="str">
        <x:v>2025-01</x:v>
      </x:c>
      <x:c r="N2918" s="4" t="n">
        <x:f>IF(AND(I2918="Settled",ISNUMBER(K2918)),1,0)</x:f>
        <x:v>0</x:v>
      </x:c>
      <x:c r="O2918" s="4" t="str">
        <x:f>IF(N2918=1,IF(K2918&gt;Summary!$B$5,1,0),"")</x:f>
      </x:c>
      <x:c r="P2918" s="12" t="n">
        <x:f>IF(AND(ISNUMBER(F2918),ISNUMBER(G2918),G2918&gt;0),F2918/G2918,"")</x:f>
        <x:v>8.117557998987866</x:v>
      </x:c>
      <x:c r="Q2918" s="14" t="d">
        <x:v>2025-01-05T00:00:00.000Z</x:v>
      </x:c>
      <x:c r="R2918" t="str">
        <x:v>P00794</x:v>
      </x:c>
      <x:c r="S2918" t="str">
        <x:v>I02917</x:v>
      </x:c>
      <x:c r="T2918" t="str">
        <x:v>R04</x:v>
      </x:c>
      <x:c r="U2918" t="n">
        <x:v>0</x:v>
      </x:c>
      <x:c r="V2918" t="n">
        <x:v>0</x:v>
      </x:c>
    </x:row>
    <x:row r="2919" ht="20" customHeight="1">
      <x:c r="A2919" s="4" t="str">
        <x:v>C02918</x:v>
      </x:c>
      <x:c r="B2919" s="4" t="str">
        <x:v>Motor</x:v>
      </x:c>
      <x:c r="C2919" s="4" t="str">
        <x:v>South</x:v>
      </x:c>
      <x:c r="D2919" s="4" t="str">
        <x:v>Glass Damage</x:v>
      </x:c>
      <x:c r="E2919" s="4" t="str">
        <x:v>Medium</x:v>
      </x:c>
      <x:c r="F2919" s="10" t="n">
        <x:v>21670.88</x:v>
      </x:c>
      <x:c r="G2919" s="10" t="n">
        <x:v>21286.23</x:v>
      </x:c>
      <x:c r="H2919" s="11" t="n">
        <x:v>6</x:v>
      </x:c>
      <x:c r="I2919" s="11" t="str">
        <x:v>Pending</x:v>
      </x:c>
      <x:c r="J2919" s="11" t="n">
        <x:v>4</x:v>
      </x:c>
      <x:c r="K2919" s="11"/>
      <x:c r="L2919" s="11" t="n">
        <x:v>0</x:v>
      </x:c>
      <x:c r="M2919" s="4" t="str">
        <x:v>2025-07</x:v>
      </x:c>
      <x:c r="N2919" s="4" t="n">
        <x:f>IF(AND(I2919="Settled",ISNUMBER(K2919)),1,0)</x:f>
        <x:v>0</x:v>
      </x:c>
      <x:c r="O2919" s="4" t="str">
        <x:f>IF(N2919=1,IF(K2919&gt;Summary!$B$5,1,0),"")</x:f>
      </x:c>
      <x:c r="P2919" s="12" t="n">
        <x:f>IF(AND(ISNUMBER(F2919),ISNUMBER(G2919),G2919&gt;0),F2919/G2919,"")</x:f>
        <x:v>1.0180703675568668</x:v>
      </x:c>
      <x:c r="Q2919" s="14" t="d">
        <x:v>2025-07-06T00:00:00.000Z</x:v>
      </x:c>
      <x:c r="R2919" t="str">
        <x:v>P01231</x:v>
      </x:c>
      <x:c r="S2919" t="str">
        <x:v>I02918</x:v>
      </x:c>
      <x:c r="T2919" t="str">
        <x:v>R01</x:v>
      </x:c>
      <x:c r="U2919" t="n">
        <x:v>0</x:v>
      </x:c>
      <x:c r="V2919" t="n">
        <x:v>0</x:v>
      </x:c>
    </x:row>
    <x:row r="2920" ht="20" customHeight="1">
      <x:c r="A2920" s="4" t="str">
        <x:v>C02919</x:v>
      </x:c>
      <x:c r="B2920" s="4" t="str">
        <x:v>Motor</x:v>
      </x:c>
      <x:c r="C2920" s="4" t="str">
        <x:v>South</x:v>
      </x:c>
      <x:c r="D2920" s="4" t="str">
        <x:v>Theft</x:v>
      </x:c>
      <x:c r="E2920" s="4" t="str">
        <x:v>Unknown</x:v>
      </x:c>
      <x:c r="F2920" s="10" t="n">
        <x:v>56240.13</x:v>
      </x:c>
      <x:c r="G2920" s="10" t="n">
        <x:v>17601.43</x:v>
      </x:c>
      <x:c r="H2920" s="11" t="n">
        <x:v>3</x:v>
      </x:c>
      <x:c r="I2920" s="11" t="str">
        <x:v>Settled</x:v>
      </x:c>
      <x:c r="J2920" s="11" t="n">
        <x:v>4</x:v>
      </x:c>
      <x:c r="K2920" s="11" t="n">
        <x:v>31</x:v>
      </x:c>
      <x:c r="L2920" s="11" t="n">
        <x:v>1</x:v>
      </x:c>
      <x:c r="M2920" s="4" t="str">
        <x:v>2025-11</x:v>
      </x:c>
      <x:c r="N2920" s="4" t="n">
        <x:f>IF(AND(I2920="Settled",ISNUMBER(K2920)),1,0)</x:f>
        <x:v>1</x:v>
      </x:c>
      <x:c r="O2920" s="4" t="n">
        <x:f>IF(N2920=1,IF(K2920&gt;Summary!$B$5,1,0),"")</x:f>
        <x:v>1</x:v>
      </x:c>
      <x:c r="P2920" s="12" t="n">
        <x:f>IF(AND(ISNUMBER(F2920),ISNUMBER(G2920),G2920&gt;0),F2920/G2920,"")</x:f>
        <x:v>3.1952023216295493</x:v>
      </x:c>
      <x:c r="Q2920" s="14" t="d">
        <x:v>2025-11-10T00:00:00.000Z</x:v>
      </x:c>
      <x:c r="R2920" t="str">
        <x:v>P01458</x:v>
      </x:c>
      <x:c r="S2920" t="str">
        <x:v>I02919</x:v>
      </x:c>
      <x:c r="T2920" t="str">
        <x:v>R01</x:v>
      </x:c>
      <x:c r="U2920" t="n">
        <x:v>0</x:v>
      </x:c>
      <x:c r="V2920" t="n">
        <x:v>0</x:v>
      </x:c>
    </x:row>
    <x:row r="2921" ht="20" customHeight="1">
      <x:c r="A2921" s="4" t="str">
        <x:v>C02920</x:v>
      </x:c>
      <x:c r="B2921" s="4" t="str">
        <x:v>Property</x:v>
      </x:c>
      <x:c r="C2921" s="4" t="str">
        <x:v>West</x:v>
      </x:c>
      <x:c r="D2921" s="4" t="str">
        <x:v>Water Damage</x:v>
      </x:c>
      <x:c r="E2921" s="4" t="str">
        <x:v>High</x:v>
      </x:c>
      <x:c r="F2921" s="10" t="n">
        <x:v>65090.96</x:v>
      </x:c>
      <x:c r="G2921" s="10" t="n">
        <x:v>10513.78</x:v>
      </x:c>
      <x:c r="H2921" s="11" t="n">
        <x:v>5</x:v>
      </x:c>
      <x:c r="I2921" s="11" t="str">
        <x:v>Settled</x:v>
      </x:c>
      <x:c r="J2921" s="11" t="n">
        <x:v>4</x:v>
      </x:c>
      <x:c r="K2921" s="11" t="n">
        <x:v>42</x:v>
      </x:c>
      <x:c r="L2921" s="11" t="n">
        <x:v>1</x:v>
      </x:c>
      <x:c r="M2921" s="4" t="str">
        <x:v>2025-01</x:v>
      </x:c>
      <x:c r="N2921" s="4" t="n">
        <x:f>IF(AND(I2921="Settled",ISNUMBER(K2921)),1,0)</x:f>
        <x:v>1</x:v>
      </x:c>
      <x:c r="O2921" s="4" t="n">
        <x:f>IF(N2921=1,IF(K2921&gt;Summary!$B$5,1,0),"")</x:f>
        <x:v>1</x:v>
      </x:c>
      <x:c r="P2921" s="12" t="n">
        <x:f>IF(AND(ISNUMBER(F2921),ISNUMBER(G2921),G2921&gt;0),F2921/G2921,"")</x:f>
        <x:v>6.191014078666283</x:v>
      </x:c>
      <x:c r="Q2921" s="14" t="d">
        <x:v>2025-01-04T00:00:00.000Z</x:v>
      </x:c>
      <x:c r="R2921" t="str">
        <x:v>P01082</x:v>
      </x:c>
      <x:c r="S2921" t="str">
        <x:v>I02920</x:v>
      </x:c>
      <x:c r="T2921" t="str">
        <x:v>R03</x:v>
      </x:c>
      <x:c r="U2921" t="n">
        <x:v>0</x:v>
      </x:c>
      <x:c r="V2921" t="n">
        <x:v>0</x:v>
      </x:c>
    </x:row>
    <x:row r="2922" ht="20" customHeight="1">
      <x:c r="A2922" s="4" t="str">
        <x:v>C02921</x:v>
      </x:c>
      <x:c r="B2922" s="4" t="str">
        <x:v>Motor</x:v>
      </x:c>
      <x:c r="C2922" s="4" t="str">
        <x:v>East</x:v>
      </x:c>
      <x:c r="D2922" s="4" t="str">
        <x:v>Theft</x:v>
      </x:c>
      <x:c r="E2922" s="4" t="str">
        <x:v>Medium</x:v>
      </x:c>
      <x:c r="F2922" s="10" t="n">
        <x:v>74302.75</x:v>
      </x:c>
      <x:c r="G2922" s="10" t="n">
        <x:v>40595.4</x:v>
      </x:c>
      <x:c r="H2922" s="11" t="n">
        <x:v>1</x:v>
      </x:c>
      <x:c r="I2922" s="11" t="str">
        <x:v>Settled</x:v>
      </x:c>
      <x:c r="J2922" s="11" t="n">
        <x:v>4</x:v>
      </x:c>
      <x:c r="K2922" s="11" t="n">
        <x:v>19</x:v>
      </x:c>
      <x:c r="L2922" s="11" t="n">
        <x:v>1</x:v>
      </x:c>
      <x:c r="M2922" s="4" t="str">
        <x:v>2025-09</x:v>
      </x:c>
      <x:c r="N2922" s="4" t="n">
        <x:f>IF(AND(I2922="Settled",ISNUMBER(K2922)),1,0)</x:f>
        <x:v>1</x:v>
      </x:c>
      <x:c r="O2922" s="4" t="n">
        <x:f>IF(N2922=1,IF(K2922&gt;Summary!$B$5,1,0),"")</x:f>
        <x:v>0</x:v>
      </x:c>
      <x:c r="P2922" s="12" t="n">
        <x:f>IF(AND(ISNUMBER(F2922),ISNUMBER(G2922),G2922&gt;0),F2922/G2922,"")</x:f>
        <x:v>1.8303243717268458</x:v>
      </x:c>
      <x:c r="Q2922" s="14" t="d">
        <x:v>2025-09-05T00:00:00.000Z</x:v>
      </x:c>
      <x:c r="R2922" t="str">
        <x:v>P00057</x:v>
      </x:c>
      <x:c r="S2922" t="str">
        <x:v>I02921</x:v>
      </x:c>
      <x:c r="T2922" t="str">
        <x:v>R04</x:v>
      </x:c>
      <x:c r="U2922" t="n">
        <x:v>0</x:v>
      </x:c>
      <x:c r="V2922" t="n">
        <x:v>0</x:v>
      </x:c>
    </x:row>
    <x:row r="2923" ht="20" customHeight="1">
      <x:c r="A2923" s="4" t="str">
        <x:v>C02922</x:v>
      </x:c>
      <x:c r="B2923" s="4" t="str">
        <x:v>Motor</x:v>
      </x:c>
      <x:c r="C2923" s="4" t="str">
        <x:v>South</x:v>
      </x:c>
      <x:c r="D2923" s="4" t="str">
        <x:v>Glass Damage</x:v>
      </x:c>
      <x:c r="E2923" s="4" t="str">
        <x:v>Medium</x:v>
      </x:c>
      <x:c r="F2923" s="10" t="n">
        <x:v>22532.26</x:v>
      </x:c>
      <x:c r="G2923" s="10" t="n">
        <x:v>8499.8</x:v>
      </x:c>
      <x:c r="H2923" s="11" t="n">
        <x:v>4</x:v>
      </x:c>
      <x:c r="I2923" s="11" t="str">
        <x:v>Settled</x:v>
      </x:c>
      <x:c r="J2923" s="11" t="n">
        <x:v>2</x:v>
      </x:c>
      <x:c r="K2923" s="11" t="n">
        <x:v>23</x:v>
      </x:c>
      <x:c r="L2923" s="11" t="n">
        <x:v>0</x:v>
      </x:c>
      <x:c r="M2923" s="4" t="str">
        <x:v>2025-05</x:v>
      </x:c>
      <x:c r="N2923" s="4" t="n">
        <x:f>IF(AND(I2923="Settled",ISNUMBER(K2923)),1,0)</x:f>
        <x:v>1</x:v>
      </x:c>
      <x:c r="O2923" s="4" t="n">
        <x:f>IF(N2923=1,IF(K2923&gt;Summary!$B$5,1,0),"")</x:f>
        <x:v>0</x:v>
      </x:c>
      <x:c r="P2923" s="12" t="n">
        <x:f>IF(AND(ISNUMBER(F2923),ISNUMBER(G2923),G2923&gt;0),F2923/G2923,"")</x:f>
        <x:v>2.6509164921527564</x:v>
      </x:c>
      <x:c r="Q2923" s="14" t="d">
        <x:v>2025-05-23T00:00:00.000Z</x:v>
      </x:c>
      <x:c r="R2923" t="str">
        <x:v>P00422</x:v>
      </x:c>
      <x:c r="S2923" t="str">
        <x:v>I02922</x:v>
      </x:c>
      <x:c r="T2923" t="str">
        <x:v>R01</x:v>
      </x:c>
      <x:c r="U2923" t="n">
        <x:v>0</x:v>
      </x:c>
      <x:c r="V2923" t="n">
        <x:v>0</x:v>
      </x:c>
    </x:row>
    <x:row r="2924" ht="20" customHeight="1">
      <x:c r="A2924" s="4" t="str">
        <x:v>C02923</x:v>
      </x:c>
      <x:c r="B2924" s="4" t="str">
        <x:v>Motor</x:v>
      </x:c>
      <x:c r="C2924" s="4" t="str">
        <x:v>West</x:v>
      </x:c>
      <x:c r="D2924" s="4" t="str">
        <x:v>Collision</x:v>
      </x:c>
      <x:c r="E2924" s="4" t="str">
        <x:v>Medium</x:v>
      </x:c>
      <x:c r="F2924" s="10" t="n">
        <x:v>53437.17</x:v>
      </x:c>
      <x:c r="G2924" s="10" t="n">
        <x:v>5010.35</x:v>
      </x:c>
      <x:c r="H2924" s="11" t="n">
        <x:v>2</x:v>
      </x:c>
      <x:c r="I2924" s="11" t="str">
        <x:v>Pending</x:v>
      </x:c>
      <x:c r="J2924" s="11" t="n">
        <x:v>3</x:v>
      </x:c>
      <x:c r="K2924" s="11"/>
      <x:c r="L2924" s="11" t="n">
        <x:v>0</x:v>
      </x:c>
      <x:c r="M2924" s="4" t="str">
        <x:v>2025-01</x:v>
      </x:c>
      <x:c r="N2924" s="4" t="n">
        <x:f>IF(AND(I2924="Settled",ISNUMBER(K2924)),1,0)</x:f>
        <x:v>0</x:v>
      </x:c>
      <x:c r="O2924" s="4" t="str">
        <x:f>IF(N2924=1,IF(K2924&gt;Summary!$B$5,1,0),"")</x:f>
      </x:c>
      <x:c r="P2924" s="12" t="n">
        <x:f>IF(AND(ISNUMBER(F2924),ISNUMBER(G2924),G2924&gt;0),F2924/G2924,"")</x:f>
        <x:v>10.665356711606972</x:v>
      </x:c>
      <x:c r="Q2924" s="14" t="d">
        <x:v>2025-01-08T00:00:00.000Z</x:v>
      </x:c>
      <x:c r="R2924" t="str">
        <x:v>P00989</x:v>
      </x:c>
      <x:c r="S2924" t="str">
        <x:v>I02923</x:v>
      </x:c>
      <x:c r="T2924" t="str">
        <x:v>R03</x:v>
      </x:c>
      <x:c r="U2924" t="n">
        <x:v>0</x:v>
      </x:c>
      <x:c r="V2924" t="n">
        <x:v>0</x:v>
      </x:c>
    </x:row>
    <x:row r="2925" ht="20" customHeight="1">
      <x:c r="A2925" s="4" t="str">
        <x:v>C02924</x:v>
      </x:c>
      <x:c r="B2925" s="4" t="str">
        <x:v>Motor</x:v>
      </x:c>
      <x:c r="C2925" s="4" t="str">
        <x:v>South</x:v>
      </x:c>
      <x:c r="D2925" s="4" t="str">
        <x:v>Collision</x:v>
      </x:c>
      <x:c r="E2925" s="4" t="str">
        <x:v>Medium</x:v>
      </x:c>
      <x:c r="F2925" s="10" t="n">
        <x:v>62403.1</x:v>
      </x:c>
      <x:c r="G2925" s="10" t="n">
        <x:v>4028.85</x:v>
      </x:c>
      <x:c r="H2925" s="11" t="n">
        <x:v>9</x:v>
      </x:c>
      <x:c r="I2925" s="11" t="str">
        <x:v>Settled</x:v>
      </x:c>
      <x:c r="J2925" s="11" t="n">
        <x:v>2</x:v>
      </x:c>
      <x:c r="K2925" s="11" t="n">
        <x:v>18</x:v>
      </x:c>
      <x:c r="L2925" s="11" t="n">
        <x:v>0</x:v>
      </x:c>
      <x:c r="M2925" s="4" t="str">
        <x:v>2025-05</x:v>
      </x:c>
      <x:c r="N2925" s="4" t="n">
        <x:f>IF(AND(I2925="Settled",ISNUMBER(K2925)),1,0)</x:f>
        <x:v>1</x:v>
      </x:c>
      <x:c r="O2925" s="4" t="n">
        <x:f>IF(N2925=1,IF(K2925&gt;Summary!$B$5,1,0),"")</x:f>
        <x:v>0</x:v>
      </x:c>
      <x:c r="P2925" s="12" t="n">
        <x:f>IF(AND(ISNUMBER(F2925),ISNUMBER(G2925),G2925&gt;0),F2925/G2925,"")</x:f>
        <x:v>15.489060153641859</x:v>
      </x:c>
      <x:c r="Q2925" s="14" t="d">
        <x:v>2025-05-16T00:00:00.000Z</x:v>
      </x:c>
      <x:c r="R2925" t="str">
        <x:v>P00767</x:v>
      </x:c>
      <x:c r="S2925" t="str">
        <x:v>I02924</x:v>
      </x:c>
      <x:c r="T2925" t="str">
        <x:v>R01</x:v>
      </x:c>
      <x:c r="U2925" t="n">
        <x:v>0</x:v>
      </x:c>
      <x:c r="V2925" t="n">
        <x:v>0</x:v>
      </x:c>
    </x:row>
    <x:row r="2926" ht="20" customHeight="1">
      <x:c r="A2926" s="4" t="str">
        <x:v>C02925</x:v>
      </x:c>
      <x:c r="B2926" s="4" t="str">
        <x:v>Motor</x:v>
      </x:c>
      <x:c r="C2926" s="4" t="str">
        <x:v>North</x:v>
      </x:c>
      <x:c r="D2926" s="4" t="str">
        <x:v>Theft</x:v>
      </x:c>
      <x:c r="E2926" s="4" t="str">
        <x:v>High</x:v>
      </x:c>
      <x:c r="F2926" s="10" t="n">
        <x:v>78418.6</x:v>
      </x:c>
      <x:c r="G2926" s="10" t="n">
        <x:v>11750.89</x:v>
      </x:c>
      <x:c r="H2926" s="11" t="n">
        <x:v>1</x:v>
      </x:c>
      <x:c r="I2926" s="11" t="str">
        <x:v>Pending</x:v>
      </x:c>
      <x:c r="J2926" s="11" t="n">
        <x:v>5</x:v>
      </x:c>
      <x:c r="K2926" s="11"/>
      <x:c r="L2926" s="11" t="n">
        <x:v>1</x:v>
      </x:c>
      <x:c r="M2926" s="4" t="str">
        <x:v>2025-08</x:v>
      </x:c>
      <x:c r="N2926" s="4" t="n">
        <x:f>IF(AND(I2926="Settled",ISNUMBER(K2926)),1,0)</x:f>
        <x:v>0</x:v>
      </x:c>
      <x:c r="O2926" s="4" t="str">
        <x:f>IF(N2926=1,IF(K2926&gt;Summary!$B$5,1,0),"")</x:f>
      </x:c>
      <x:c r="P2926" s="12" t="n">
        <x:f>IF(AND(ISNUMBER(F2926),ISNUMBER(G2926),G2926&gt;0),F2926/G2926,"")</x:f>
        <x:v>6.6734179283441515</x:v>
      </x:c>
      <x:c r="Q2926" s="14" t="d">
        <x:v>2025-08-25T00:00:00.000Z</x:v>
      </x:c>
      <x:c r="R2926" t="str">
        <x:v>P00456</x:v>
      </x:c>
      <x:c r="S2926" t="str">
        <x:v>I02925</x:v>
      </x:c>
      <x:c r="T2926" t="str">
        <x:v>R02</x:v>
      </x:c>
      <x:c r="U2926" t="n">
        <x:v>0</x:v>
      </x:c>
      <x:c r="V2926" t="n">
        <x:v>0</x:v>
      </x:c>
    </x:row>
    <x:row r="2927" ht="20" customHeight="1">
      <x:c r="A2927" s="4" t="str">
        <x:v>C02926</x:v>
      </x:c>
      <x:c r="B2927" s="4" t="str">
        <x:v>Motor</x:v>
      </x:c>
      <x:c r="C2927" s="4" t="str">
        <x:v>East</x:v>
      </x:c>
      <x:c r="D2927" s="4" t="str">
        <x:v>Collision</x:v>
      </x:c>
      <x:c r="E2927" s="4" t="str">
        <x:v>Medium</x:v>
      </x:c>
      <x:c r="F2927" s="10" t="n">
        <x:v>132165.04</x:v>
      </x:c>
      <x:c r="G2927" s="10" t="n">
        <x:v>16185.49</x:v>
      </x:c>
      <x:c r="H2927" s="11" t="n">
        <x:v>7</x:v>
      </x:c>
      <x:c r="I2927" s="11" t="str">
        <x:v>Settled</x:v>
      </x:c>
      <x:c r="J2927" s="11" t="n">
        <x:v>2</x:v>
      </x:c>
      <x:c r="K2927" s="11" t="n">
        <x:v>14</x:v>
      </x:c>
      <x:c r="L2927" s="11" t="n">
        <x:v>0</x:v>
      </x:c>
      <x:c r="M2927" s="4" t="str">
        <x:v>2025-08</x:v>
      </x:c>
      <x:c r="N2927" s="4" t="n">
        <x:f>IF(AND(I2927="Settled",ISNUMBER(K2927)),1,0)</x:f>
        <x:v>1</x:v>
      </x:c>
      <x:c r="O2927" s="4" t="n">
        <x:f>IF(N2927=1,IF(K2927&gt;Summary!$B$5,1,0),"")</x:f>
        <x:v>0</x:v>
      </x:c>
      <x:c r="P2927" s="12" t="n">
        <x:f>IF(AND(ISNUMBER(F2927),ISNUMBER(G2927),G2927&gt;0),F2927/G2927,"")</x:f>
        <x:v>8.165649603441107</x:v>
      </x:c>
      <x:c r="Q2927" s="14" t="d">
        <x:v>2025-08-20T00:00:00.000Z</x:v>
      </x:c>
      <x:c r="R2927" t="str">
        <x:v>P00537</x:v>
      </x:c>
      <x:c r="S2927" t="str">
        <x:v>I02926</x:v>
      </x:c>
      <x:c r="T2927" t="str">
        <x:v>R04</x:v>
      </x:c>
      <x:c r="U2927" t="n">
        <x:v>0</x:v>
      </x:c>
      <x:c r="V2927" t="n">
        <x:v>0</x:v>
      </x:c>
    </x:row>
    <x:row r="2928" ht="20" customHeight="1">
      <x:c r="A2928" s="4" t="str">
        <x:v>C02927</x:v>
      </x:c>
      <x:c r="B2928" s="4" t="str">
        <x:v>Motor</x:v>
      </x:c>
      <x:c r="C2928" s="4" t="str">
        <x:v>North</x:v>
      </x:c>
      <x:c r="D2928" s="4" t="str">
        <x:v>Collision</x:v>
      </x:c>
      <x:c r="E2928" s="4" t="str">
        <x:v>Medium</x:v>
      </x:c>
      <x:c r="F2928" s="10" t="n">
        <x:v>29768.81</x:v>
      </x:c>
      <x:c r="G2928" s="10" t="n">
        <x:v>14590.07</x:v>
      </x:c>
      <x:c r="H2928" s="11" t="n">
        <x:v>5</x:v>
      </x:c>
      <x:c r="I2928" s="11" t="str">
        <x:v>Settled</x:v>
      </x:c>
      <x:c r="J2928" s="11" t="n">
        <x:v>3</x:v>
      </x:c>
      <x:c r="K2928" s="11" t="n">
        <x:v>16</x:v>
      </x:c>
      <x:c r="L2928" s="11" t="n">
        <x:v>0</x:v>
      </x:c>
      <x:c r="M2928" s="4" t="str">
        <x:v>2025-11</x:v>
      </x:c>
      <x:c r="N2928" s="4" t="n">
        <x:f>IF(AND(I2928="Settled",ISNUMBER(K2928)),1,0)</x:f>
        <x:v>1</x:v>
      </x:c>
      <x:c r="O2928" s="4" t="n">
        <x:f>IF(N2928=1,IF(K2928&gt;Summary!$B$5,1,0),"")</x:f>
        <x:v>0</x:v>
      </x:c>
      <x:c r="P2928" s="12" t="n">
        <x:f>IF(AND(ISNUMBER(F2928),ISNUMBER(G2928),G2928&gt;0),F2928/G2928,"")</x:f>
        <x:v>2.0403473047079284</x:v>
      </x:c>
      <x:c r="Q2928" s="14" t="d">
        <x:v>2025-11-06T00:00:00.000Z</x:v>
      </x:c>
      <x:c r="R2928" t="str">
        <x:v>P00126</x:v>
      </x:c>
      <x:c r="S2928" t="str">
        <x:v>I02927</x:v>
      </x:c>
      <x:c r="T2928" t="str">
        <x:v>R02</x:v>
      </x:c>
      <x:c r="U2928" t="n">
        <x:v>0</x:v>
      </x:c>
      <x:c r="V2928" t="n">
        <x:v>0</x:v>
      </x:c>
    </x:row>
    <x:row r="2929" ht="20" customHeight="1">
      <x:c r="A2929" s="4" t="str">
        <x:v>C02928</x:v>
      </x:c>
      <x:c r="B2929" s="4" t="str">
        <x:v>Motor</x:v>
      </x:c>
      <x:c r="C2929" s="4" t="str">
        <x:v>North</x:v>
      </x:c>
      <x:c r="D2929" s="4" t="str">
        <x:v>Theft</x:v>
      </x:c>
      <x:c r="E2929" s="4" t="str">
        <x:v>Low</x:v>
      </x:c>
      <x:c r="F2929" s="10" t="n">
        <x:v>10532.74</x:v>
      </x:c>
      <x:c r="G2929" s="10" t="n">
        <x:v>22514.24</x:v>
      </x:c>
      <x:c r="H2929" s="11" t="n">
        <x:v>7</x:v>
      </x:c>
      <x:c r="I2929" s="11" t="str">
        <x:v>Settled</x:v>
      </x:c>
      <x:c r="J2929" s="11" t="n">
        <x:v>4</x:v>
      </x:c>
      <x:c r="K2929" s="11" t="n">
        <x:v>10</x:v>
      </x:c>
      <x:c r="L2929" s="11" t="n">
        <x:v>0</x:v>
      </x:c>
      <x:c r="M2929" s="4" t="str">
        <x:v>2025-12</x:v>
      </x:c>
      <x:c r="N2929" s="4" t="n">
        <x:f>IF(AND(I2929="Settled",ISNUMBER(K2929)),1,0)</x:f>
        <x:v>1</x:v>
      </x:c>
      <x:c r="O2929" s="4" t="n">
        <x:f>IF(N2929=1,IF(K2929&gt;Summary!$B$5,1,0),"")</x:f>
        <x:v>0</x:v>
      </x:c>
      <x:c r="P2929" s="12" t="n">
        <x:f>IF(AND(ISNUMBER(F2929),ISNUMBER(G2929),G2929&gt;0),F2929/G2929,"")</x:f>
        <x:v>0.4678256960927839</x:v>
      </x:c>
      <x:c r="Q2929" s="14" t="d">
        <x:v>2025-12-27T00:00:00.000Z</x:v>
      </x:c>
      <x:c r="R2929" t="str">
        <x:v>P00376</x:v>
      </x:c>
      <x:c r="S2929" t="str">
        <x:v>I02928</x:v>
      </x:c>
      <x:c r="T2929" t="str">
        <x:v>R02</x:v>
      </x:c>
      <x:c r="U2929" t="n">
        <x:v>0</x:v>
      </x:c>
      <x:c r="V2929" t="n">
        <x:v>0</x:v>
      </x:c>
    </x:row>
    <x:row r="2930" ht="20" customHeight="1">
      <x:c r="A2930" s="4" t="str">
        <x:v>C02929</x:v>
      </x:c>
      <x:c r="B2930" s="4" t="str">
        <x:v>Motor</x:v>
      </x:c>
      <x:c r="C2930" s="4" t="str">
        <x:v>North</x:v>
      </x:c>
      <x:c r="D2930" s="4" t="str">
        <x:v>Theft</x:v>
      </x:c>
      <x:c r="E2930" s="4" t="str">
        <x:v>Low</x:v>
      </x:c>
      <x:c r="F2930" s="10" t="n">
        <x:v>26005.38</x:v>
      </x:c>
      <x:c r="G2930" s="10" t="n">
        <x:v>9052.27</x:v>
      </x:c>
      <x:c r="H2930" s="11" t="n">
        <x:v>9</x:v>
      </x:c>
      <x:c r="I2930" s="11" t="str">
        <x:v>Settled</x:v>
      </x:c>
      <x:c r="J2930" s="11" t="n">
        <x:v>5</x:v>
      </x:c>
      <x:c r="K2930" s="11" t="n">
        <x:v>30</x:v>
      </x:c>
      <x:c r="L2930" s="11" t="n">
        <x:v>1</x:v>
      </x:c>
      <x:c r="M2930" s="4" t="str">
        <x:v>2025-01</x:v>
      </x:c>
      <x:c r="N2930" s="4" t="n">
        <x:f>IF(AND(I2930="Settled",ISNUMBER(K2930)),1,0)</x:f>
        <x:v>1</x:v>
      </x:c>
      <x:c r="O2930" s="4" t="n">
        <x:f>IF(N2930=1,IF(K2930&gt;Summary!$B$5,1,0),"")</x:f>
        <x:v>0</x:v>
      </x:c>
      <x:c r="P2930" s="12" t="n">
        <x:f>IF(AND(ISNUMBER(F2930),ISNUMBER(G2930),G2930&gt;0),F2930/G2930,"")</x:f>
        <x:v>2.872802070640845</x:v>
      </x:c>
      <x:c r="Q2930" s="14" t="d">
        <x:v>2025-01-20T00:00:00.000Z</x:v>
      </x:c>
      <x:c r="R2930" t="str">
        <x:v>P01253</x:v>
      </x:c>
      <x:c r="S2930" t="str">
        <x:v>I02929</x:v>
      </x:c>
      <x:c r="T2930" t="str">
        <x:v>R02</x:v>
      </x:c>
      <x:c r="U2930" t="n">
        <x:v>0</x:v>
      </x:c>
      <x:c r="V2930" t="n">
        <x:v>0</x:v>
      </x:c>
    </x:row>
    <x:row r="2931" ht="20" customHeight="1">
      <x:c r="A2931" s="4" t="str">
        <x:v>C02930</x:v>
      </x:c>
      <x:c r="B2931" s="4" t="str">
        <x:v>Motor</x:v>
      </x:c>
      <x:c r="C2931" s="4" t="str">
        <x:v>West</x:v>
      </x:c>
      <x:c r="D2931" s="4" t="str">
        <x:v>Collision</x:v>
      </x:c>
      <x:c r="E2931" s="4" t="str">
        <x:v>Medium</x:v>
      </x:c>
      <x:c r="F2931" s="10" t="n">
        <x:v>11972.36</x:v>
      </x:c>
      <x:c r="G2931" s="10" t="n">
        <x:v>11083.81</x:v>
      </x:c>
      <x:c r="H2931" s="11" t="n">
        <x:v>8</x:v>
      </x:c>
      <x:c r="I2931" s="11" t="str">
        <x:v>Settled</x:v>
      </x:c>
      <x:c r="J2931" s="11" t="n">
        <x:v>3</x:v>
      </x:c>
      <x:c r="K2931" s="11" t="n">
        <x:v>15</x:v>
      </x:c>
      <x:c r="L2931" s="11" t="n">
        <x:v>0</x:v>
      </x:c>
      <x:c r="M2931" s="4" t="str">
        <x:v>2025-11</x:v>
      </x:c>
      <x:c r="N2931" s="4" t="n">
        <x:f>IF(AND(I2931="Settled",ISNUMBER(K2931)),1,0)</x:f>
        <x:v>1</x:v>
      </x:c>
      <x:c r="O2931" s="4" t="n">
        <x:f>IF(N2931=1,IF(K2931&gt;Summary!$B$5,1,0),"")</x:f>
        <x:v>0</x:v>
      </x:c>
      <x:c r="P2931" s="12" t="n">
        <x:f>IF(AND(ISNUMBER(F2931),ISNUMBER(G2931),G2931&gt;0),F2931/G2931,"")</x:f>
        <x:v>1.0801664770507615</x:v>
      </x:c>
      <x:c r="Q2931" s="14" t="d">
        <x:v>2025-11-10T00:00:00.000Z</x:v>
      </x:c>
      <x:c r="R2931" t="str">
        <x:v>P00017</x:v>
      </x:c>
      <x:c r="S2931" t="str">
        <x:v>I02930</x:v>
      </x:c>
      <x:c r="T2931" t="str">
        <x:v>R03</x:v>
      </x:c>
      <x:c r="U2931" t="n">
        <x:v>0</x:v>
      </x:c>
      <x:c r="V2931" t="n">
        <x:v>0</x:v>
      </x:c>
    </x:row>
    <x:row r="2932" ht="20" customHeight="1">
      <x:c r="A2932" s="4" t="str">
        <x:v>C02931</x:v>
      </x:c>
      <x:c r="B2932" s="4" t="str">
        <x:v>Property</x:v>
      </x:c>
      <x:c r="C2932" s="4" t="str">
        <x:v>West</x:v>
      </x:c>
      <x:c r="D2932" s="4" t="str">
        <x:v>Water Damage</x:v>
      </x:c>
      <x:c r="E2932" s="4" t="str">
        <x:v>Low</x:v>
      </x:c>
      <x:c r="F2932" s="10" t="n">
        <x:v>13025.67</x:v>
      </x:c>
      <x:c r="G2932" s="10" t="n">
        <x:v>7418.56</x:v>
      </x:c>
      <x:c r="H2932" s="11" t="n">
        <x:v>2</x:v>
      </x:c>
      <x:c r="I2932" s="11" t="str">
        <x:v>Pending</x:v>
      </x:c>
      <x:c r="J2932" s="11" t="n">
        <x:v>3</x:v>
      </x:c>
      <x:c r="K2932" s="11"/>
      <x:c r="L2932" s="11" t="n">
        <x:v>0</x:v>
      </x:c>
      <x:c r="M2932" s="4" t="str">
        <x:v>2025-01</x:v>
      </x:c>
      <x:c r="N2932" s="4" t="n">
        <x:f>IF(AND(I2932="Settled",ISNUMBER(K2932)),1,0)</x:f>
        <x:v>0</x:v>
      </x:c>
      <x:c r="O2932" s="4" t="str">
        <x:f>IF(N2932=1,IF(K2932&gt;Summary!$B$5,1,0),"")</x:f>
      </x:c>
      <x:c r="P2932" s="12" t="n">
        <x:f>IF(AND(ISNUMBER(F2932),ISNUMBER(G2932),G2932&gt;0),F2932/G2932,"")</x:f>
        <x:v>1.7558218845705904</x:v>
      </x:c>
      <x:c r="Q2932" s="14" t="d">
        <x:v>2025-01-04T00:00:00.000Z</x:v>
      </x:c>
      <x:c r="R2932" t="str">
        <x:v>P01339</x:v>
      </x:c>
      <x:c r="S2932" t="str">
        <x:v>I02931</x:v>
      </x:c>
      <x:c r="T2932" t="str">
        <x:v>R03</x:v>
      </x:c>
      <x:c r="U2932" t="n">
        <x:v>0</x:v>
      </x:c>
      <x:c r="V2932" t="n">
        <x:v>0</x:v>
      </x:c>
    </x:row>
    <x:row r="2933" ht="20" customHeight="1">
      <x:c r="A2933" s="4" t="str">
        <x:v>C02932</x:v>
      </x:c>
      <x:c r="B2933" s="4" t="str">
        <x:v>Property</x:v>
      </x:c>
      <x:c r="C2933" s="4" t="str">
        <x:v>North</x:v>
      </x:c>
      <x:c r="D2933" s="4" t="str">
        <x:v>Water Damage</x:v>
      </x:c>
      <x:c r="E2933" s="4" t="str">
        <x:v>Medium</x:v>
      </x:c>
      <x:c r="F2933" s="10" t="n">
        <x:v>225477.42</x:v>
      </x:c>
      <x:c r="G2933" s="10" t="n">
        <x:v>15480.61</x:v>
      </x:c>
      <x:c r="H2933" s="11" t="n">
        <x:v>5</x:v>
      </x:c>
      <x:c r="I2933" s="11" t="str">
        <x:v>Settled</x:v>
      </x:c>
      <x:c r="J2933" s="11" t="n">
        <x:v>2</x:v>
      </x:c>
      <x:c r="K2933" s="11" t="n">
        <x:v>9</x:v>
      </x:c>
      <x:c r="L2933" s="11" t="n">
        <x:v>0</x:v>
      </x:c>
      <x:c r="M2933" s="4" t="str">
        <x:v>2025-12</x:v>
      </x:c>
      <x:c r="N2933" s="4" t="n">
        <x:f>IF(AND(I2933="Settled",ISNUMBER(K2933)),1,0)</x:f>
        <x:v>1</x:v>
      </x:c>
      <x:c r="O2933" s="4" t="n">
        <x:f>IF(N2933=1,IF(K2933&gt;Summary!$B$5,1,0),"")</x:f>
        <x:v>0</x:v>
      </x:c>
      <x:c r="P2933" s="12" t="n">
        <x:f>IF(AND(ISNUMBER(F2933),ISNUMBER(G2933),G2933&gt;0),F2933/G2933,"")</x:f>
        <x:v>14.5651508564585</x:v>
      </x:c>
      <x:c r="Q2933" s="14" t="d">
        <x:v>2025-12-22T00:00:00.000Z</x:v>
      </x:c>
      <x:c r="R2933" t="str">
        <x:v>P00544</x:v>
      </x:c>
      <x:c r="S2933" t="str">
        <x:v>I02932</x:v>
      </x:c>
      <x:c r="T2933" t="str">
        <x:v>R02</x:v>
      </x:c>
      <x:c r="U2933" t="n">
        <x:v>0</x:v>
      </x:c>
      <x:c r="V2933" t="n">
        <x:v>0</x:v>
      </x:c>
    </x:row>
    <x:row r="2934" ht="20" customHeight="1">
      <x:c r="A2934" s="4" t="str">
        <x:v>C02933</x:v>
      </x:c>
      <x:c r="B2934" s="4" t="str">
        <x:v>Motor</x:v>
      </x:c>
      <x:c r="C2934" s="4" t="str">
        <x:v>Central</x:v>
      </x:c>
      <x:c r="D2934" s="4" t="str">
        <x:v>Collision</x:v>
      </x:c>
      <x:c r="E2934" s="4" t="str">
        <x:v>High</x:v>
      </x:c>
      <x:c r="F2934" s="10" t="n">
        <x:v>85316.95</x:v>
      </x:c>
      <x:c r="G2934" s="10" t="n">
        <x:v>20248</x:v>
      </x:c>
      <x:c r="H2934" s="11" t="n">
        <x:v>6</x:v>
      </x:c>
      <x:c r="I2934" s="11" t="str">
        <x:v>Settled</x:v>
      </x:c>
      <x:c r="J2934" s="11" t="n">
        <x:v>5</x:v>
      </x:c>
      <x:c r="K2934" s="11" t="n">
        <x:v>31</x:v>
      </x:c>
      <x:c r="L2934" s="11" t="n">
        <x:v>1</x:v>
      </x:c>
      <x:c r="M2934" s="4" t="str">
        <x:v>2025-10</x:v>
      </x:c>
      <x:c r="N2934" s="4" t="n">
        <x:f>IF(AND(I2934="Settled",ISNUMBER(K2934)),1,0)</x:f>
        <x:v>1</x:v>
      </x:c>
      <x:c r="O2934" s="4" t="n">
        <x:f>IF(N2934=1,IF(K2934&gt;Summary!$B$5,1,0),"")</x:f>
        <x:v>1</x:v>
      </x:c>
      <x:c r="P2934" s="12" t="n">
        <x:f>IF(AND(ISNUMBER(F2934),ISNUMBER(G2934),G2934&gt;0),F2934/G2934,"")</x:f>
        <x:v>4.2135988739628605</x:v>
      </x:c>
      <x:c r="Q2934" s="14" t="d">
        <x:v>2025-10-10T00:00:00.000Z</x:v>
      </x:c>
      <x:c r="R2934" t="str">
        <x:v>P01293</x:v>
      </x:c>
      <x:c r="S2934" t="str">
        <x:v>I02933</x:v>
      </x:c>
      <x:c r="T2934" t="str">
        <x:v>R05</x:v>
      </x:c>
      <x:c r="U2934" t="n">
        <x:v>0</x:v>
      </x:c>
      <x:c r="V2934" t="n">
        <x:v>0</x:v>
      </x:c>
    </x:row>
    <x:row r="2935" ht="20" customHeight="1">
      <x:c r="A2935" s="4" t="str">
        <x:v>C02934</x:v>
      </x:c>
      <x:c r="B2935" s="4" t="str">
        <x:v>Property</x:v>
      </x:c>
      <x:c r="C2935" s="4" t="str">
        <x:v>South</x:v>
      </x:c>
      <x:c r="D2935" s="4" t="str">
        <x:v>Water Damage</x:v>
      </x:c>
      <x:c r="E2935" s="4" t="str">
        <x:v>Medium</x:v>
      </x:c>
      <x:c r="F2935" s="10" t="n">
        <x:v>25172.59</x:v>
      </x:c>
      <x:c r="G2935" s="10" t="n">
        <x:v>15653.42</x:v>
      </x:c>
      <x:c r="H2935" s="11" t="n">
        <x:v>6</x:v>
      </x:c>
      <x:c r="I2935" s="11" t="str">
        <x:v>Settled</x:v>
      </x:c>
      <x:c r="J2935" s="11" t="n">
        <x:v>4</x:v>
      </x:c>
      <x:c r="K2935" s="11" t="n">
        <x:v>16</x:v>
      </x:c>
      <x:c r="L2935" s="11" t="n">
        <x:v>0</x:v>
      </x:c>
      <x:c r="M2935" s="4" t="str">
        <x:v>2025-12</x:v>
      </x:c>
      <x:c r="N2935" s="4" t="n">
        <x:f>IF(AND(I2935="Settled",ISNUMBER(K2935)),1,0)</x:f>
        <x:v>1</x:v>
      </x:c>
      <x:c r="O2935" s="4" t="n">
        <x:f>IF(N2935=1,IF(K2935&gt;Summary!$B$5,1,0),"")</x:f>
        <x:v>0</x:v>
      </x:c>
      <x:c r="P2935" s="12" t="n">
        <x:f>IF(AND(ISNUMBER(F2935),ISNUMBER(G2935),G2935&gt;0),F2935/G2935,"")</x:f>
        <x:v>1.6081207812733576</x:v>
      </x:c>
      <x:c r="Q2935" s="14" t="d">
        <x:v>2025-12-14T00:00:00.000Z</x:v>
      </x:c>
      <x:c r="R2935" t="str">
        <x:v>P00410</x:v>
      </x:c>
      <x:c r="S2935" t="str">
        <x:v>I02934</x:v>
      </x:c>
      <x:c r="T2935" t="str">
        <x:v>R01</x:v>
      </x:c>
      <x:c r="U2935" t="n">
        <x:v>0</x:v>
      </x:c>
      <x:c r="V2935" t="n">
        <x:v>0</x:v>
      </x:c>
    </x:row>
    <x:row r="2936" ht="20" customHeight="1">
      <x:c r="A2936" s="4" t="str">
        <x:v>C02935</x:v>
      </x:c>
      <x:c r="B2936" s="4" t="str">
        <x:v>Motor</x:v>
      </x:c>
      <x:c r="C2936" s="4" t="str">
        <x:v>South</x:v>
      </x:c>
      <x:c r="D2936" s="4" t="str">
        <x:v>Collision</x:v>
      </x:c>
      <x:c r="E2936" s="4" t="str">
        <x:v>Low</x:v>
      </x:c>
      <x:c r="F2936" s="10" t="n">
        <x:v>19992.01</x:v>
      </x:c>
      <x:c r="G2936" s="10" t="n">
        <x:v>13769.09</x:v>
      </x:c>
      <x:c r="H2936" s="11" t="n">
        <x:v>9</x:v>
      </x:c>
      <x:c r="I2936" s="11" t="str">
        <x:v>Settled</x:v>
      </x:c>
      <x:c r="J2936" s="11" t="n">
        <x:v>2</x:v>
      </x:c>
      <x:c r="K2936" s="11" t="n">
        <x:v>14</x:v>
      </x:c>
      <x:c r="L2936" s="11" t="n">
        <x:v>0</x:v>
      </x:c>
      <x:c r="M2936" s="4" t="str">
        <x:v>2025-01</x:v>
      </x:c>
      <x:c r="N2936" s="4" t="n">
        <x:f>IF(AND(I2936="Settled",ISNUMBER(K2936)),1,0)</x:f>
        <x:v>1</x:v>
      </x:c>
      <x:c r="O2936" s="4" t="n">
        <x:f>IF(N2936=1,IF(K2936&gt;Summary!$B$5,1,0),"")</x:f>
        <x:v>0</x:v>
      </x:c>
      <x:c r="P2936" s="12" t="n">
        <x:f>IF(AND(ISNUMBER(F2936),ISNUMBER(G2936),G2936&gt;0),F2936/G2936,"")</x:f>
        <x:v>1.451948531093921</x:v>
      </x:c>
      <x:c r="Q2936" s="14" t="d">
        <x:v>2025-01-25T00:00:00.000Z</x:v>
      </x:c>
      <x:c r="R2936" t="str">
        <x:v>P01327</x:v>
      </x:c>
      <x:c r="S2936" t="str">
        <x:v>I02935</x:v>
      </x:c>
      <x:c r="T2936" t="str">
        <x:v>R01</x:v>
      </x:c>
      <x:c r="U2936" t="n">
        <x:v>0</x:v>
      </x:c>
      <x:c r="V2936" t="n">
        <x:v>0</x:v>
      </x:c>
    </x:row>
    <x:row r="2937" ht="20" customHeight="1">
      <x:c r="A2937" s="4" t="str">
        <x:v>C02936</x:v>
      </x:c>
      <x:c r="B2937" s="4" t="str">
        <x:v>Property</x:v>
      </x:c>
      <x:c r="C2937" s="4" t="str">
        <x:v>South</x:v>
      </x:c>
      <x:c r="D2937" s="4" t="str">
        <x:v>Water Damage</x:v>
      </x:c>
      <x:c r="E2937" s="4" t="str">
        <x:v>Medium</x:v>
      </x:c>
      <x:c r="F2937" s="10" t="n">
        <x:v>33691.53</x:v>
      </x:c>
      <x:c r="G2937" s="10" t="n">
        <x:v>11119.06</x:v>
      </x:c>
      <x:c r="H2937" s="11" t="n">
        <x:v>1</x:v>
      </x:c>
      <x:c r="I2937" s="11" t="str">
        <x:v>Settled</x:v>
      </x:c>
      <x:c r="J2937" s="11" t="n">
        <x:v>4</x:v>
      </x:c>
      <x:c r="K2937" s="11" t="n">
        <x:v>15</x:v>
      </x:c>
      <x:c r="L2937" s="11" t="n">
        <x:v>0</x:v>
      </x:c>
      <x:c r="M2937" s="4" t="str">
        <x:v>2025-01</x:v>
      </x:c>
      <x:c r="N2937" s="4" t="n">
        <x:f>IF(AND(I2937="Settled",ISNUMBER(K2937)),1,0)</x:f>
        <x:v>1</x:v>
      </x:c>
      <x:c r="O2937" s="4" t="n">
        <x:f>IF(N2937=1,IF(K2937&gt;Summary!$B$5,1,0),"")</x:f>
        <x:v>0</x:v>
      </x:c>
      <x:c r="P2937" s="12" t="n">
        <x:f>IF(AND(ISNUMBER(F2937),ISNUMBER(G2937),G2937&gt;0),F2937/G2937,"")</x:f>
        <x:v>3.0300699879306343</x:v>
      </x:c>
      <x:c r="Q2937" s="14" t="d">
        <x:v>2025-01-28T00:00:00.000Z</x:v>
      </x:c>
      <x:c r="R2937" t="str">
        <x:v>P00916</x:v>
      </x:c>
      <x:c r="S2937" t="str">
        <x:v>I02936</x:v>
      </x:c>
      <x:c r="T2937" t="str">
        <x:v>R01</x:v>
      </x:c>
      <x:c r="U2937" t="n">
        <x:v>0</x:v>
      </x:c>
      <x:c r="V2937" t="n">
        <x:v>0</x:v>
      </x:c>
    </x:row>
    <x:row r="2938" ht="20" customHeight="1">
      <x:c r="A2938" s="4" t="str">
        <x:v>C02937</x:v>
      </x:c>
      <x:c r="B2938" s="4" t="str">
        <x:v>Motor</x:v>
      </x:c>
      <x:c r="C2938" s="4" t="str">
        <x:v>North</x:v>
      </x:c>
      <x:c r="D2938" s="4" t="str">
        <x:v>Glass Damage</x:v>
      </x:c>
      <x:c r="E2938" s="4" t="str">
        <x:v>Low</x:v>
      </x:c>
      <x:c r="F2938" s="10" t="n">
        <x:v>7929.66</x:v>
      </x:c>
      <x:c r="G2938" s="10" t="n">
        <x:v>6168.26</x:v>
      </x:c>
      <x:c r="H2938" s="11" t="n">
        <x:v>5</x:v>
      </x:c>
      <x:c r="I2938" s="11" t="str">
        <x:v>Pending</x:v>
      </x:c>
      <x:c r="J2938" s="11" t="n">
        <x:v>2</x:v>
      </x:c>
      <x:c r="K2938" s="11"/>
      <x:c r="L2938" s="11" t="n">
        <x:v>0</x:v>
      </x:c>
      <x:c r="M2938" s="4" t="str">
        <x:v>2025-12</x:v>
      </x:c>
      <x:c r="N2938" s="4" t="n">
        <x:f>IF(AND(I2938="Settled",ISNUMBER(K2938)),1,0)</x:f>
        <x:v>0</x:v>
      </x:c>
      <x:c r="O2938" s="4" t="str">
        <x:f>IF(N2938=1,IF(K2938&gt;Summary!$B$5,1,0),"")</x:f>
      </x:c>
      <x:c r="P2938" s="12" t="n">
        <x:f>IF(AND(ISNUMBER(F2938),ISNUMBER(G2938),G2938&gt;0),F2938/G2938,"")</x:f>
        <x:v>1.2855586502514484</x:v>
      </x:c>
      <x:c r="Q2938" s="14" t="d">
        <x:v>2025-12-26T00:00:00.000Z</x:v>
      </x:c>
      <x:c r="R2938" t="str">
        <x:v>P01363</x:v>
      </x:c>
      <x:c r="S2938" t="str">
        <x:v>I02937</x:v>
      </x:c>
      <x:c r="T2938" t="str">
        <x:v>R02</x:v>
      </x:c>
      <x:c r="U2938" t="n">
        <x:v>0</x:v>
      </x:c>
      <x:c r="V2938" t="n">
        <x:v>0</x:v>
      </x:c>
    </x:row>
    <x:row r="2939" ht="20" customHeight="1">
      <x:c r="A2939" s="4" t="str">
        <x:v>C02938</x:v>
      </x:c>
      <x:c r="B2939" s="4" t="str">
        <x:v>Property</x:v>
      </x:c>
      <x:c r="C2939" s="4" t="str">
        <x:v>North</x:v>
      </x:c>
      <x:c r="D2939" s="4" t="str">
        <x:v>Water Damage</x:v>
      </x:c>
      <x:c r="E2939" s="4" t="str">
        <x:v>Medium</x:v>
      </x:c>
      <x:c r="F2939" s="10" t="n">
        <x:v>33844.92</x:v>
      </x:c>
      <x:c r="G2939" s="10" t="n">
        <x:v>11589.79</x:v>
      </x:c>
      <x:c r="H2939" s="11" t="n">
        <x:v>2</x:v>
      </x:c>
      <x:c r="I2939" s="11" t="str">
        <x:v>Settled</x:v>
      </x:c>
      <x:c r="J2939" s="11" t="n">
        <x:v>2</x:v>
      </x:c>
      <x:c r="K2939" s="11" t="n">
        <x:v>14</x:v>
      </x:c>
      <x:c r="L2939" s="11" t="n">
        <x:v>0</x:v>
      </x:c>
      <x:c r="M2939" s="4" t="str">
        <x:v>2025-04</x:v>
      </x:c>
      <x:c r="N2939" s="4" t="n">
        <x:f>IF(AND(I2939="Settled",ISNUMBER(K2939)),1,0)</x:f>
        <x:v>1</x:v>
      </x:c>
      <x:c r="O2939" s="4" t="n">
        <x:f>IF(N2939=1,IF(K2939&gt;Summary!$B$5,1,0),"")</x:f>
        <x:v>0</x:v>
      </x:c>
      <x:c r="P2939" s="12" t="n">
        <x:f>IF(AND(ISNUMBER(F2939),ISNUMBER(G2939),G2939&gt;0),F2939/G2939,"")</x:f>
        <x:v>2.920235828259183</x:v>
      </x:c>
      <x:c r="Q2939" s="14" t="d">
        <x:v>2025-04-13T00:00:00.000Z</x:v>
      </x:c>
      <x:c r="R2939" t="str">
        <x:v>P00100</x:v>
      </x:c>
      <x:c r="S2939" t="str">
        <x:v>I02938</x:v>
      </x:c>
      <x:c r="T2939" t="str">
        <x:v>R02</x:v>
      </x:c>
      <x:c r="U2939" t="n">
        <x:v>0</x:v>
      </x:c>
      <x:c r="V2939" t="n">
        <x:v>0</x:v>
      </x:c>
    </x:row>
    <x:row r="2940" ht="20" customHeight="1">
      <x:c r="A2940" s="4" t="str">
        <x:v>C02939</x:v>
      </x:c>
      <x:c r="B2940" s="4" t="str">
        <x:v>Motor</x:v>
      </x:c>
      <x:c r="C2940" s="4" t="str">
        <x:v>North</x:v>
      </x:c>
      <x:c r="D2940" s="4" t="str">
        <x:v>Collision</x:v>
      </x:c>
      <x:c r="E2940" s="4" t="str">
        <x:v>Medium</x:v>
      </x:c>
      <x:c r="F2940" s="10" t="n">
        <x:v>53389.84</x:v>
      </x:c>
      <x:c r="G2940" s="10" t="n">
        <x:v>10421.33</x:v>
      </x:c>
      <x:c r="H2940" s="11" t="n">
        <x:v>2</x:v>
      </x:c>
      <x:c r="I2940" s="11" t="str">
        <x:v>Pending</x:v>
      </x:c>
      <x:c r="J2940" s="11" t="n">
        <x:v>2</x:v>
      </x:c>
      <x:c r="K2940" s="11"/>
      <x:c r="L2940" s="11" t="n">
        <x:v>0</x:v>
      </x:c>
      <x:c r="M2940" s="4" t="str">
        <x:v>2025-05</x:v>
      </x:c>
      <x:c r="N2940" s="4" t="n">
        <x:f>IF(AND(I2940="Settled",ISNUMBER(K2940)),1,0)</x:f>
        <x:v>0</x:v>
      </x:c>
      <x:c r="O2940" s="4" t="str">
        <x:f>IF(N2940=1,IF(K2940&gt;Summary!$B$5,1,0),"")</x:f>
      </x:c>
      <x:c r="P2940" s="12" t="n">
        <x:f>IF(AND(ISNUMBER(F2940),ISNUMBER(G2940),G2940&gt;0),F2940/G2940,"")</x:f>
        <x:v>5.123131116661693</x:v>
      </x:c>
      <x:c r="Q2940" s="14" t="d">
        <x:v>2025-05-20T00:00:00.000Z</x:v>
      </x:c>
      <x:c r="R2940" t="str">
        <x:v>P01276</x:v>
      </x:c>
      <x:c r="S2940" t="str">
        <x:v>I02939</x:v>
      </x:c>
      <x:c r="T2940" t="str">
        <x:v>R02</x:v>
      </x:c>
      <x:c r="U2940" t="n">
        <x:v>0</x:v>
      </x:c>
      <x:c r="V2940" t="n">
        <x:v>0</x:v>
      </x:c>
    </x:row>
    <x:row r="2941" ht="20" customHeight="1">
      <x:c r="A2941" s="4" t="str">
        <x:v>C02940</x:v>
      </x:c>
      <x:c r="B2941" s="4" t="str">
        <x:v>Motor</x:v>
      </x:c>
      <x:c r="C2941" s="4" t="str">
        <x:v>West</x:v>
      </x:c>
      <x:c r="D2941" s="4" t="str">
        <x:v>Collision</x:v>
      </x:c>
      <x:c r="E2941" s="4" t="str">
        <x:v>Medium</x:v>
      </x:c>
      <x:c r="F2941" s="10" t="n">
        <x:v>24479.46</x:v>
      </x:c>
      <x:c r="G2941" s="10" t="n">
        <x:v>12139.83</x:v>
      </x:c>
      <x:c r="H2941" s="11" t="n">
        <x:v>9</x:v>
      </x:c>
      <x:c r="I2941" s="11" t="str">
        <x:v>Settled</x:v>
      </x:c>
      <x:c r="J2941" s="11" t="n">
        <x:v>2</x:v>
      </x:c>
      <x:c r="K2941" s="11" t="n">
        <x:v>15</x:v>
      </x:c>
      <x:c r="L2941" s="11" t="n">
        <x:v>0</x:v>
      </x:c>
      <x:c r="M2941" s="4" t="str">
        <x:v>2025-04</x:v>
      </x:c>
      <x:c r="N2941" s="4" t="n">
        <x:f>IF(AND(I2941="Settled",ISNUMBER(K2941)),1,0)</x:f>
        <x:v>1</x:v>
      </x:c>
      <x:c r="O2941" s="4" t="n">
        <x:f>IF(N2941=1,IF(K2941&gt;Summary!$B$5,1,0),"")</x:f>
        <x:v>0</x:v>
      </x:c>
      <x:c r="P2941" s="12" t="n">
        <x:f>IF(AND(ISNUMBER(F2941),ISNUMBER(G2941),G2941&gt;0),F2941/G2941,"")</x:f>
        <x:v>2.0164582205846373</x:v>
      </x:c>
      <x:c r="Q2941" s="14" t="d">
        <x:v>2025-04-19T00:00:00.000Z</x:v>
      </x:c>
      <x:c r="R2941" t="str">
        <x:v>P00433</x:v>
      </x:c>
      <x:c r="S2941" t="str">
        <x:v>I02940</x:v>
      </x:c>
      <x:c r="T2941" t="str">
        <x:v>R03</x:v>
      </x:c>
      <x:c r="U2941" t="n">
        <x:v>0</x:v>
      </x:c>
      <x:c r="V2941" t="n">
        <x:v>0</x:v>
      </x:c>
    </x:row>
    <x:row r="2942" ht="20" customHeight="1">
      <x:c r="A2942" s="4" t="str">
        <x:v>C02941</x:v>
      </x:c>
      <x:c r="B2942" s="4" t="str">
        <x:v>Property</x:v>
      </x:c>
      <x:c r="C2942" s="4" t="str">
        <x:v>Central</x:v>
      </x:c>
      <x:c r="D2942" s="4" t="str">
        <x:v>Flood</x:v>
      </x:c>
      <x:c r="E2942" s="4" t="str">
        <x:v>Medium</x:v>
      </x:c>
      <x:c r="F2942" s="10" t="n">
        <x:v>499543.1</x:v>
      </x:c>
      <x:c r="G2942" s="10" t="n">
        <x:v>7635.3</x:v>
      </x:c>
      <x:c r="H2942" s="11" t="n">
        <x:v>9</x:v>
      </x:c>
      <x:c r="I2942" s="11" t="str">
        <x:v>Settled</x:v>
      </x:c>
      <x:c r="J2942" s="11" t="n">
        <x:v>2</x:v>
      </x:c>
      <x:c r="K2942" s="11" t="n">
        <x:v>22</x:v>
      </x:c>
      <x:c r="L2942" s="11" t="n">
        <x:v>0</x:v>
      </x:c>
      <x:c r="M2942" s="4" t="str">
        <x:v>2025-02</x:v>
      </x:c>
      <x:c r="N2942" s="4" t="n">
        <x:f>IF(AND(I2942="Settled",ISNUMBER(K2942)),1,0)</x:f>
        <x:v>1</x:v>
      </x:c>
      <x:c r="O2942" s="4" t="n">
        <x:f>IF(N2942=1,IF(K2942&gt;Summary!$B$5,1,0),"")</x:f>
        <x:v>0</x:v>
      </x:c>
      <x:c r="P2942" s="12" t="n">
        <x:f>IF(AND(ISNUMBER(F2942),ISNUMBER(G2942),G2942&gt;0),F2942/G2942,"")</x:f>
        <x:v>65.42547116681727</x:v>
      </x:c>
      <x:c r="Q2942" s="14" t="d">
        <x:v>2025-02-27T00:00:00.000Z</x:v>
      </x:c>
      <x:c r="R2942" t="str">
        <x:v>P00575</x:v>
      </x:c>
      <x:c r="S2942" t="str">
        <x:v>I02941</x:v>
      </x:c>
      <x:c r="T2942" t="str">
        <x:v>R05</x:v>
      </x:c>
      <x:c r="U2942" t="n">
        <x:v>0</x:v>
      </x:c>
      <x:c r="V2942" t="n">
        <x:v>0</x:v>
      </x:c>
    </x:row>
    <x:row r="2943" ht="20" customHeight="1">
      <x:c r="A2943" s="4" t="str">
        <x:v>C02942</x:v>
      </x:c>
      <x:c r="B2943" s="4" t="str">
        <x:v>Motor</x:v>
      </x:c>
      <x:c r="C2943" s="4" t="str">
        <x:v>West</x:v>
      </x:c>
      <x:c r="D2943" s="4" t="str">
        <x:v>Collision</x:v>
      </x:c>
      <x:c r="E2943" s="4" t="str">
        <x:v>Medium</x:v>
      </x:c>
      <x:c r="F2943" s="10" t="n">
        <x:v>60685.82</x:v>
      </x:c>
      <x:c r="G2943" s="10" t="n">
        <x:v>7526.26</x:v>
      </x:c>
      <x:c r="H2943" s="11" t="n">
        <x:v>10</x:v>
      </x:c>
      <x:c r="I2943" s="11" t="str">
        <x:v>Settled</x:v>
      </x:c>
      <x:c r="J2943" s="11" t="n">
        <x:v>4</x:v>
      </x:c>
      <x:c r="K2943" s="11" t="n">
        <x:v>12</x:v>
      </x:c>
      <x:c r="L2943" s="11" t="n">
        <x:v>0</x:v>
      </x:c>
      <x:c r="M2943" s="4" t="str">
        <x:v>2025-01</x:v>
      </x:c>
      <x:c r="N2943" s="4" t="n">
        <x:f>IF(AND(I2943="Settled",ISNUMBER(K2943)),1,0)</x:f>
        <x:v>1</x:v>
      </x:c>
      <x:c r="O2943" s="4" t="n">
        <x:f>IF(N2943=1,IF(K2943&gt;Summary!$B$5,1,0),"")</x:f>
        <x:v>0</x:v>
      </x:c>
      <x:c r="P2943" s="12" t="n">
        <x:f>IF(AND(ISNUMBER(F2943),ISNUMBER(G2943),G2943&gt;0),F2943/G2943,"")</x:f>
        <x:v>8.063210678344888</x:v>
      </x:c>
      <x:c r="Q2943" s="14" t="d">
        <x:v>2025-01-26T00:00:00.000Z</x:v>
      </x:c>
      <x:c r="R2943" t="str">
        <x:v>P00072</x:v>
      </x:c>
      <x:c r="S2943" t="str">
        <x:v>I02942</x:v>
      </x:c>
      <x:c r="T2943" t="str">
        <x:v>R03</x:v>
      </x:c>
      <x:c r="U2943" t="n">
        <x:v>0</x:v>
      </x:c>
      <x:c r="V2943" t="n">
        <x:v>0</x:v>
      </x:c>
    </x:row>
    <x:row r="2944" ht="20" customHeight="1">
      <x:c r="A2944" s="4" t="str">
        <x:v>C02943</x:v>
      </x:c>
      <x:c r="B2944" s="4" t="str">
        <x:v>Motor</x:v>
      </x:c>
      <x:c r="C2944" s="4" t="str">
        <x:v>North</x:v>
      </x:c>
      <x:c r="D2944" s="4" t="str">
        <x:v>Collision</x:v>
      </x:c>
      <x:c r="E2944" s="4" t="str">
        <x:v>Low</x:v>
      </x:c>
      <x:c r="F2944" s="10" t="n">
        <x:v>18199.44</x:v>
      </x:c>
      <x:c r="G2944" s="10" t="n">
        <x:v>6484.82</x:v>
      </x:c>
      <x:c r="H2944" s="11" t="n">
        <x:v>8</x:v>
      </x:c>
      <x:c r="I2944" s="11" t="str">
        <x:v>Settled</x:v>
      </x:c>
      <x:c r="J2944" s="11" t="n">
        <x:v>4</x:v>
      </x:c>
      <x:c r="K2944" s="11" t="n">
        <x:v>24</x:v>
      </x:c>
      <x:c r="L2944" s="11" t="n">
        <x:v>0</x:v>
      </x:c>
      <x:c r="M2944" s="4" t="str">
        <x:v>2025-02</x:v>
      </x:c>
      <x:c r="N2944" s="4" t="n">
        <x:f>IF(AND(I2944="Settled",ISNUMBER(K2944)),1,0)</x:f>
        <x:v>1</x:v>
      </x:c>
      <x:c r="O2944" s="4" t="n">
        <x:f>IF(N2944=1,IF(K2944&gt;Summary!$B$5,1,0),"")</x:f>
        <x:v>0</x:v>
      </x:c>
      <x:c r="P2944" s="12" t="n">
        <x:f>IF(AND(ISNUMBER(F2944),ISNUMBER(G2944),G2944&gt;0),F2944/G2944,"")</x:f>
        <x:v>2.8064680284109658</x:v>
      </x:c>
      <x:c r="Q2944" s="14" t="d">
        <x:v>2025-02-19T00:00:00.000Z</x:v>
      </x:c>
      <x:c r="R2944" t="str">
        <x:v>P01527</x:v>
      </x:c>
      <x:c r="S2944" t="str">
        <x:v>I02943</x:v>
      </x:c>
      <x:c r="T2944" t="str">
        <x:v>R02</x:v>
      </x:c>
      <x:c r="U2944" t="n">
        <x:v>0</x:v>
      </x:c>
      <x:c r="V2944" t="n">
        <x:v>0</x:v>
      </x:c>
    </x:row>
    <x:row r="2945" ht="20" customHeight="1">
      <x:c r="A2945" s="4" t="str">
        <x:v>C02944</x:v>
      </x:c>
      <x:c r="B2945" s="4" t="str">
        <x:v>Property</x:v>
      </x:c>
      <x:c r="C2945" s="4" t="str">
        <x:v>South</x:v>
      </x:c>
      <x:c r="D2945" s="4" t="str">
        <x:v>Fire</x:v>
      </x:c>
      <x:c r="E2945" s="4" t="str">
        <x:v>Low</x:v>
      </x:c>
      <x:c r="F2945" s="10" t="n">
        <x:v>67127</x:v>
      </x:c>
      <x:c r="G2945" s="10" t="n">
        <x:v>11352.84</x:v>
      </x:c>
      <x:c r="H2945" s="11" t="n">
        <x:v>8</x:v>
      </x:c>
      <x:c r="I2945" s="11" t="str">
        <x:v>Settled</x:v>
      </x:c>
      <x:c r="J2945" s="11" t="n">
        <x:v>6</x:v>
      </x:c>
      <x:c r="K2945" s="11" t="n">
        <x:v>34</x:v>
      </x:c>
      <x:c r="L2945" s="11" t="n">
        <x:v>1</x:v>
      </x:c>
      <x:c r="M2945" s="4" t="str">
        <x:v>2025-11</x:v>
      </x:c>
      <x:c r="N2945" s="4" t="n">
        <x:f>IF(AND(I2945="Settled",ISNUMBER(K2945)),1,0)</x:f>
        <x:v>1</x:v>
      </x:c>
      <x:c r="O2945" s="4" t="n">
        <x:f>IF(N2945=1,IF(K2945&gt;Summary!$B$5,1,0),"")</x:f>
        <x:v>1</x:v>
      </x:c>
      <x:c r="P2945" s="12" t="n">
        <x:f>IF(AND(ISNUMBER(F2945),ISNUMBER(G2945),G2945&gt;0),F2945/G2945,"")</x:f>
        <x:v>5.912793626969111</x:v>
      </x:c>
      <x:c r="Q2945" s="14" t="d">
        <x:v>2025-11-06T00:00:00.000Z</x:v>
      </x:c>
      <x:c r="R2945" t="str">
        <x:v>P01027</x:v>
      </x:c>
      <x:c r="S2945" t="str">
        <x:v>I02944</x:v>
      </x:c>
      <x:c r="T2945" t="str">
        <x:v>R01</x:v>
      </x:c>
      <x:c r="U2945" t="n">
        <x:v>0</x:v>
      </x:c>
      <x:c r="V2945" t="n">
        <x:v>0</x:v>
      </x:c>
    </x:row>
    <x:row r="2946" ht="20" customHeight="1">
      <x:c r="A2946" s="4" t="str">
        <x:v>C02945</x:v>
      </x:c>
      <x:c r="B2946" s="4" t="str">
        <x:v>Motor</x:v>
      </x:c>
      <x:c r="C2946" s="4" t="str">
        <x:v>North</x:v>
      </x:c>
      <x:c r="D2946" s="4" t="str">
        <x:v>Theft</x:v>
      </x:c>
      <x:c r="E2946" s="4" t="str">
        <x:v>Medium</x:v>
      </x:c>
      <x:c r="F2946" s="10" t="n">
        <x:v>54284.6</x:v>
      </x:c>
      <x:c r="G2946" s="10" t="n">
        <x:v>12917.88</x:v>
      </x:c>
      <x:c r="H2946" s="11" t="n">
        <x:v>8</x:v>
      </x:c>
      <x:c r="I2946" s="11" t="str">
        <x:v>Settled</x:v>
      </x:c>
      <x:c r="J2946" s="11" t="n">
        <x:v>4</x:v>
      </x:c>
      <x:c r="K2946" s="11" t="n">
        <x:v>28</x:v>
      </x:c>
      <x:c r="L2946" s="11" t="n">
        <x:v>1</x:v>
      </x:c>
      <x:c r="M2946" s="4" t="str">
        <x:v>2025-01</x:v>
      </x:c>
      <x:c r="N2946" s="4" t="n">
        <x:f>IF(AND(I2946="Settled",ISNUMBER(K2946)),1,0)</x:f>
        <x:v>1</x:v>
      </x:c>
      <x:c r="O2946" s="4" t="n">
        <x:f>IF(N2946=1,IF(K2946&gt;Summary!$B$5,1,0),"")</x:f>
        <x:v>0</x:v>
      </x:c>
      <x:c r="P2946" s="12" t="n">
        <x:f>IF(AND(ISNUMBER(F2946),ISNUMBER(G2946),G2946&gt;0),F2946/G2946,"")</x:f>
        <x:v>4.202283966099701</x:v>
      </x:c>
      <x:c r="Q2946" s="14" t="d">
        <x:v>2025-01-10T00:00:00.000Z</x:v>
      </x:c>
      <x:c r="R2946" t="str">
        <x:v>P01570</x:v>
      </x:c>
      <x:c r="S2946" t="str">
        <x:v>I02945</x:v>
      </x:c>
      <x:c r="T2946" t="str">
        <x:v>R02</x:v>
      </x:c>
      <x:c r="U2946" t="n">
        <x:v>0</x:v>
      </x:c>
      <x:c r="V2946" t="n">
        <x:v>0</x:v>
      </x:c>
    </x:row>
    <x:row r="2947" ht="20" customHeight="1">
      <x:c r="A2947" s="4" t="str">
        <x:v>C02946</x:v>
      </x:c>
      <x:c r="B2947" s="4" t="str">
        <x:v>Motor</x:v>
      </x:c>
      <x:c r="C2947" s="4" t="str">
        <x:v>North</x:v>
      </x:c>
      <x:c r="D2947" s="4" t="str">
        <x:v>Collision</x:v>
      </x:c>
      <x:c r="E2947" s="4" t="str">
        <x:v>High</x:v>
      </x:c>
      <x:c r="F2947" s="10" t="n">
        <x:v>69192.54</x:v>
      </x:c>
      <x:c r="G2947" s="10" t="n">
        <x:v>11017.7</x:v>
      </x:c>
      <x:c r="H2947" s="11" t="n">
        <x:v>4</x:v>
      </x:c>
      <x:c r="I2947" s="11" t="str">
        <x:v>Settled</x:v>
      </x:c>
      <x:c r="J2947" s="11" t="n">
        <x:v>6</x:v>
      </x:c>
      <x:c r="K2947" s="11" t="n">
        <x:v>46</x:v>
      </x:c>
      <x:c r="L2947" s="11" t="n">
        <x:v>1</x:v>
      </x:c>
      <x:c r="M2947" s="4" t="str">
        <x:v>2025-11</x:v>
      </x:c>
      <x:c r="N2947" s="4" t="n">
        <x:f>IF(AND(I2947="Settled",ISNUMBER(K2947)),1,0)</x:f>
        <x:v>1</x:v>
      </x:c>
      <x:c r="O2947" s="4" t="n">
        <x:f>IF(N2947=1,IF(K2947&gt;Summary!$B$5,1,0),"")</x:f>
        <x:v>1</x:v>
      </x:c>
      <x:c r="P2947" s="12" t="n">
        <x:f>IF(AND(ISNUMBER(F2947),ISNUMBER(G2947),G2947&gt;0),F2947/G2947,"")</x:f>
        <x:v>6.280125616054167</x:v>
      </x:c>
      <x:c r="Q2947" s="14" t="d">
        <x:v>2025-11-23T00:00:00.000Z</x:v>
      </x:c>
      <x:c r="R2947" t="str">
        <x:v>P00910</x:v>
      </x:c>
      <x:c r="S2947" t="str">
        <x:v>I02946</x:v>
      </x:c>
      <x:c r="T2947" t="str">
        <x:v>R02</x:v>
      </x:c>
      <x:c r="U2947" t="n">
        <x:v>0</x:v>
      </x:c>
      <x:c r="V2947" t="n">
        <x:v>0</x:v>
      </x:c>
    </x:row>
    <x:row r="2948" ht="20" customHeight="1">
      <x:c r="A2948" s="4" t="str">
        <x:v>C02947</x:v>
      </x:c>
      <x:c r="B2948" s="4" t="str">
        <x:v>Motor</x:v>
      </x:c>
      <x:c r="C2948" s="4" t="str">
        <x:v>Central</x:v>
      </x:c>
      <x:c r="D2948" s="4" t="str">
        <x:v>Theft</x:v>
      </x:c>
      <x:c r="E2948" s="4" t="str">
        <x:v>Low</x:v>
      </x:c>
      <x:c r="F2948" s="10" t="n">
        <x:v>20446.35</x:v>
      </x:c>
      <x:c r="G2948" s="10" t="n">
        <x:v>10903.05</x:v>
      </x:c>
      <x:c r="H2948" s="11" t="n">
        <x:v>4</x:v>
      </x:c>
      <x:c r="I2948" s="11" t="str">
        <x:v>Settled</x:v>
      </x:c>
      <x:c r="J2948" s="11" t="n">
        <x:v>6</x:v>
      </x:c>
      <x:c r="K2948" s="11" t="n">
        <x:v>28</x:v>
      </x:c>
      <x:c r="L2948" s="11" t="n">
        <x:v>1</x:v>
      </x:c>
      <x:c r="M2948" s="4" t="str">
        <x:v>2025-03</x:v>
      </x:c>
      <x:c r="N2948" s="4" t="n">
        <x:f>IF(AND(I2948="Settled",ISNUMBER(K2948)),1,0)</x:f>
        <x:v>1</x:v>
      </x:c>
      <x:c r="O2948" s="4" t="n">
        <x:f>IF(N2948=1,IF(K2948&gt;Summary!$B$5,1,0),"")</x:f>
        <x:v>0</x:v>
      </x:c>
      <x:c r="P2948" s="12" t="n">
        <x:f>IF(AND(ISNUMBER(F2948),ISNUMBER(G2948),G2948&gt;0),F2948/G2948,"")</x:f>
        <x:v>1.8752871902816184</x:v>
      </x:c>
      <x:c r="Q2948" s="14" t="d">
        <x:v>2025-03-22T00:00:00.000Z</x:v>
      </x:c>
      <x:c r="R2948" t="str">
        <x:v>P00254</x:v>
      </x:c>
      <x:c r="S2948" t="str">
        <x:v>I02947</x:v>
      </x:c>
      <x:c r="T2948" t="str">
        <x:v>R05</x:v>
      </x:c>
      <x:c r="U2948" t="n">
        <x:v>0</x:v>
      </x:c>
      <x:c r="V2948" t="n">
        <x:v>0</x:v>
      </x:c>
    </x:row>
    <x:row r="2949" ht="20" customHeight="1">
      <x:c r="A2949" s="4" t="str">
        <x:v>C02948</x:v>
      </x:c>
      <x:c r="B2949" s="4" t="str">
        <x:v>Property</x:v>
      </x:c>
      <x:c r="C2949" s="4" t="str">
        <x:v>East</x:v>
      </x:c>
      <x:c r="D2949" s="4" t="str">
        <x:v>Water Damage</x:v>
      </x:c>
      <x:c r="E2949" s="4" t="str">
        <x:v>Low</x:v>
      </x:c>
      <x:c r="F2949" s="10" t="n">
        <x:v>59550.31</x:v>
      </x:c>
      <x:c r="G2949" s="10" t="n">
        <x:v>21907.23</x:v>
      </x:c>
      <x:c r="H2949" s="11" t="n">
        <x:v>8</x:v>
      </x:c>
      <x:c r="I2949" s="11" t="str">
        <x:v>Settled</x:v>
      </x:c>
      <x:c r="J2949" s="11" t="n">
        <x:v>2</x:v>
      </x:c>
      <x:c r="K2949" s="11" t="n">
        <x:v>13</x:v>
      </x:c>
      <x:c r="L2949" s="11" t="n">
        <x:v>0</x:v>
      </x:c>
      <x:c r="M2949" s="4" t="str">
        <x:v>2025-08</x:v>
      </x:c>
      <x:c r="N2949" s="4" t="n">
        <x:f>IF(AND(I2949="Settled",ISNUMBER(K2949)),1,0)</x:f>
        <x:v>1</x:v>
      </x:c>
      <x:c r="O2949" s="4" t="n">
        <x:f>IF(N2949=1,IF(K2949&gt;Summary!$B$5,1,0),"")</x:f>
        <x:v>0</x:v>
      </x:c>
      <x:c r="P2949" s="12" t="n">
        <x:f>IF(AND(ISNUMBER(F2949),ISNUMBER(G2949),G2949&gt;0),F2949/G2949,"")</x:f>
        <x:v>2.7182948277806003</x:v>
      </x:c>
      <x:c r="Q2949" s="14" t="d">
        <x:v>2025-08-09T00:00:00.000Z</x:v>
      </x:c>
      <x:c r="R2949" t="str">
        <x:v>P00540</x:v>
      </x:c>
      <x:c r="S2949" t="str">
        <x:v>I02948</x:v>
      </x:c>
      <x:c r="T2949" t="str">
        <x:v>R04</x:v>
      </x:c>
      <x:c r="U2949" t="n">
        <x:v>0</x:v>
      </x:c>
      <x:c r="V2949" t="n">
        <x:v>0</x:v>
      </x:c>
    </x:row>
    <x:row r="2950" ht="20" customHeight="1">
      <x:c r="A2950" s="4" t="str">
        <x:v>C02949</x:v>
      </x:c>
      <x:c r="B2950" s="4" t="str">
        <x:v>Property</x:v>
      </x:c>
      <x:c r="C2950" s="4" t="str">
        <x:v>South</x:v>
      </x:c>
      <x:c r="D2950" s="4" t="str">
        <x:v>Fire</x:v>
      </x:c>
      <x:c r="E2950" s="4" t="str">
        <x:v>Low</x:v>
      </x:c>
      <x:c r="F2950" s="10" t="n">
        <x:v>58193.62</x:v>
      </x:c>
      <x:c r="G2950" s="10" t="n">
        <x:v>10019.21</x:v>
      </x:c>
      <x:c r="H2950" s="11" t="n">
        <x:v>4</x:v>
      </x:c>
      <x:c r="I2950" s="11" t="str">
        <x:v>Settled</x:v>
      </x:c>
      <x:c r="J2950" s="11" t="n">
        <x:v>5</x:v>
      </x:c>
      <x:c r="K2950" s="11" t="n">
        <x:v>25</x:v>
      </x:c>
      <x:c r="L2950" s="11" t="n">
        <x:v>1</x:v>
      </x:c>
      <x:c r="M2950" s="4" t="str">
        <x:v>2025-04</x:v>
      </x:c>
      <x:c r="N2950" s="4" t="n">
        <x:f>IF(AND(I2950="Settled",ISNUMBER(K2950)),1,0)</x:f>
        <x:v>1</x:v>
      </x:c>
      <x:c r="O2950" s="4" t="n">
        <x:f>IF(N2950=1,IF(K2950&gt;Summary!$B$5,1,0),"")</x:f>
        <x:v>0</x:v>
      </x:c>
      <x:c r="P2950" s="12" t="n">
        <x:f>IF(AND(ISNUMBER(F2950),ISNUMBER(G2950),G2950&gt;0),F2950/G2950,"")</x:f>
        <x:v>5.808204439272159</x:v>
      </x:c>
      <x:c r="Q2950" s="14" t="d">
        <x:v>2025-04-04T00:00:00.000Z</x:v>
      </x:c>
      <x:c r="R2950" t="str">
        <x:v>P00704</x:v>
      </x:c>
      <x:c r="S2950" t="str">
        <x:v>I02949</x:v>
      </x:c>
      <x:c r="T2950" t="str">
        <x:v>R01</x:v>
      </x:c>
      <x:c r="U2950" t="n">
        <x:v>0</x:v>
      </x:c>
      <x:c r="V2950" t="n">
        <x:v>0</x:v>
      </x:c>
    </x:row>
    <x:row r="2951" ht="20" customHeight="1">
      <x:c r="A2951" s="4" t="str">
        <x:v>C02950</x:v>
      </x:c>
      <x:c r="B2951" s="4" t="str">
        <x:v>Property</x:v>
      </x:c>
      <x:c r="C2951" s="4" t="str">
        <x:v>Central</x:v>
      </x:c>
      <x:c r="D2951" s="4" t="str">
        <x:v>Water Damage</x:v>
      </x:c>
      <x:c r="E2951" s="4" t="str">
        <x:v>Medium</x:v>
      </x:c>
      <x:c r="F2951" s="10" t="n">
        <x:v>17113.34</x:v>
      </x:c>
      <x:c r="G2951" s="10" t="n">
        <x:v>9446.84</x:v>
      </x:c>
      <x:c r="H2951" s="11" t="n">
        <x:v>1</x:v>
      </x:c>
      <x:c r="I2951" s="11" t="str">
        <x:v>Settled</x:v>
      </x:c>
      <x:c r="J2951" s="11" t="n">
        <x:v>4</x:v>
      </x:c>
      <x:c r="K2951" s="11" t="n">
        <x:v>23</x:v>
      </x:c>
      <x:c r="L2951" s="11" t="n">
        <x:v>0</x:v>
      </x:c>
      <x:c r="M2951" s="4" t="str">
        <x:v>2025-11</x:v>
      </x:c>
      <x:c r="N2951" s="4" t="n">
        <x:f>IF(AND(I2951="Settled",ISNUMBER(K2951)),1,0)</x:f>
        <x:v>1</x:v>
      </x:c>
      <x:c r="O2951" s="4" t="n">
        <x:f>IF(N2951=1,IF(K2951&gt;Summary!$B$5,1,0),"")</x:f>
        <x:v>0</x:v>
      </x:c>
      <x:c r="P2951" s="12" t="n">
        <x:f>IF(AND(ISNUMBER(F2951),ISNUMBER(G2951),G2951&gt;0),F2951/G2951,"")</x:f>
        <x:v>1.8115412137815396</x:v>
      </x:c>
      <x:c r="Q2951" s="14" t="d">
        <x:v>2025-11-22T00:00:00.000Z</x:v>
      </x:c>
      <x:c r="R2951" t="str">
        <x:v>P00236</x:v>
      </x:c>
      <x:c r="S2951" t="str">
        <x:v>I02950</x:v>
      </x:c>
      <x:c r="T2951" t="str">
        <x:v>R05</x:v>
      </x:c>
      <x:c r="U2951" t="n">
        <x:v>0</x:v>
      </x:c>
      <x:c r="V2951" t="n">
        <x:v>0</x:v>
      </x:c>
    </x:row>
    <x:row r="2952" ht="20" customHeight="1">
      <x:c r="A2952" s="4" t="str">
        <x:v>C02951</x:v>
      </x:c>
      <x:c r="B2952" s="4" t="str">
        <x:v>Motor</x:v>
      </x:c>
      <x:c r="C2952" s="4" t="str">
        <x:v>Central</x:v>
      </x:c>
      <x:c r="D2952" s="4" t="str">
        <x:v>Theft</x:v>
      </x:c>
      <x:c r="E2952" s="4" t="str">
        <x:v>Low</x:v>
      </x:c>
      <x:c r="F2952" s="10" t="n">
        <x:v>16612.25</x:v>
      </x:c>
      <x:c r="G2952" s="10" t="n">
        <x:v>17122.29</x:v>
      </x:c>
      <x:c r="H2952" s="11" t="n">
        <x:v>4</x:v>
      </x:c>
      <x:c r="I2952" s="11" t="str">
        <x:v>Settled</x:v>
      </x:c>
      <x:c r="J2952" s="11" t="n">
        <x:v>2</x:v>
      </x:c>
      <x:c r="K2952" s="11" t="n">
        <x:v>8</x:v>
      </x:c>
      <x:c r="L2952" s="11" t="n">
        <x:v>0</x:v>
      </x:c>
      <x:c r="M2952" s="4" t="str">
        <x:v>2025-01</x:v>
      </x:c>
      <x:c r="N2952" s="4" t="n">
        <x:f>IF(AND(I2952="Settled",ISNUMBER(K2952)),1,0)</x:f>
        <x:v>1</x:v>
      </x:c>
      <x:c r="O2952" s="4" t="n">
        <x:f>IF(N2952=1,IF(K2952&gt;Summary!$B$5,1,0),"")</x:f>
        <x:v>0</x:v>
      </x:c>
      <x:c r="P2952" s="12" t="n">
        <x:f>IF(AND(ISNUMBER(F2952),ISNUMBER(G2952),G2952&gt;0),F2952/G2952,"")</x:f>
        <x:v>0.9702119284277979</x:v>
      </x:c>
      <x:c r="Q2952" s="14" t="d">
        <x:v>2025-01-15T00:00:00.000Z</x:v>
      </x:c>
      <x:c r="R2952" t="str">
        <x:v>P01491</x:v>
      </x:c>
      <x:c r="S2952" t="str">
        <x:v>I02951</x:v>
      </x:c>
      <x:c r="T2952" t="str">
        <x:v>R05</x:v>
      </x:c>
      <x:c r="U2952" t="n">
        <x:v>0</x:v>
      </x:c>
      <x:c r="V2952" t="n">
        <x:v>0</x:v>
      </x:c>
    </x:row>
    <x:row r="2953" ht="20" customHeight="1">
      <x:c r="A2953" s="4" t="str">
        <x:v>C02952</x:v>
      </x:c>
      <x:c r="B2953" s="4" t="str">
        <x:v>Motor</x:v>
      </x:c>
      <x:c r="C2953" s="4" t="str">
        <x:v>South</x:v>
      </x:c>
      <x:c r="D2953" s="4" t="str">
        <x:v>Collision</x:v>
      </x:c>
      <x:c r="E2953" s="4" t="str">
        <x:v>Medium</x:v>
      </x:c>
      <x:c r="F2953" s="10" t="n">
        <x:v>76628.23</x:v>
      </x:c>
      <x:c r="G2953" s="10" t="n">
        <x:v>16677.56</x:v>
      </x:c>
      <x:c r="H2953" s="11" t="n">
        <x:v>3</x:v>
      </x:c>
      <x:c r="I2953" s="11" t="str">
        <x:v>Settled</x:v>
      </x:c>
      <x:c r="J2953" s="11" t="n">
        <x:v>2</x:v>
      </x:c>
      <x:c r="K2953" s="11" t="n">
        <x:v>14</x:v>
      </x:c>
      <x:c r="L2953" s="11" t="n">
        <x:v>0</x:v>
      </x:c>
      <x:c r="M2953" s="4" t="str">
        <x:v>2025-09</x:v>
      </x:c>
      <x:c r="N2953" s="4" t="n">
        <x:f>IF(AND(I2953="Settled",ISNUMBER(K2953)),1,0)</x:f>
        <x:v>1</x:v>
      </x:c>
      <x:c r="O2953" s="4" t="n">
        <x:f>IF(N2953=1,IF(K2953&gt;Summary!$B$5,1,0),"")</x:f>
        <x:v>0</x:v>
      </x:c>
      <x:c r="P2953" s="12" t="n">
        <x:f>IF(AND(ISNUMBER(F2953),ISNUMBER(G2953),G2953&gt;0),F2953/G2953,"")</x:f>
        <x:v>4.594690710151844</x:v>
      </x:c>
      <x:c r="Q2953" s="14" t="d">
        <x:v>2025-09-18T00:00:00.000Z</x:v>
      </x:c>
      <x:c r="R2953" t="str">
        <x:v>P01533</x:v>
      </x:c>
      <x:c r="S2953" t="str">
        <x:v>I02952</x:v>
      </x:c>
      <x:c r="T2953" t="str">
        <x:v>R01</x:v>
      </x:c>
      <x:c r="U2953" t="n">
        <x:v>0</x:v>
      </x:c>
      <x:c r="V2953" t="n">
        <x:v>0</x:v>
      </x:c>
    </x:row>
    <x:row r="2954" ht="20" customHeight="1">
      <x:c r="A2954" s="4" t="str">
        <x:v>C02953</x:v>
      </x:c>
      <x:c r="B2954" s="4" t="str">
        <x:v>Motor</x:v>
      </x:c>
      <x:c r="C2954" s="4" t="str">
        <x:v>North</x:v>
      </x:c>
      <x:c r="D2954" s="4" t="str">
        <x:v>Collision</x:v>
      </x:c>
      <x:c r="E2954" s="4" t="str">
        <x:v>Low</x:v>
      </x:c>
      <x:c r="F2954" s="10" t="n">
        <x:v>17161.03</x:v>
      </x:c>
      <x:c r="G2954" s="10" t="n">
        <x:v>6057.63</x:v>
      </x:c>
      <x:c r="H2954" s="11" t="n">
        <x:v>1</x:v>
      </x:c>
      <x:c r="I2954" s="11" t="str">
        <x:v>Settled</x:v>
      </x:c>
      <x:c r="J2954" s="11" t="n">
        <x:v>3</x:v>
      </x:c>
      <x:c r="K2954" s="11" t="n">
        <x:v>17</x:v>
      </x:c>
      <x:c r="L2954" s="11" t="n">
        <x:v>0</x:v>
      </x:c>
      <x:c r="M2954" s="4" t="str">
        <x:v>2025-12</x:v>
      </x:c>
      <x:c r="N2954" s="4" t="n">
        <x:f>IF(AND(I2954="Settled",ISNUMBER(K2954)),1,0)</x:f>
        <x:v>1</x:v>
      </x:c>
      <x:c r="O2954" s="4" t="n">
        <x:f>IF(N2954=1,IF(K2954&gt;Summary!$B$5,1,0),"")</x:f>
        <x:v>0</x:v>
      </x:c>
      <x:c r="P2954" s="12" t="n">
        <x:f>IF(AND(ISNUMBER(F2954),ISNUMBER(G2954),G2954&gt;0),F2954/G2954,"")</x:f>
        <x:v>2.832961075536142</x:v>
      </x:c>
      <x:c r="Q2954" s="14" t="d">
        <x:v>2025-12-08T00:00:00.000Z</x:v>
      </x:c>
      <x:c r="R2954" t="str">
        <x:v>P00902</x:v>
      </x:c>
      <x:c r="S2954" t="str">
        <x:v>I02953</x:v>
      </x:c>
      <x:c r="T2954" t="str">
        <x:v>R02</x:v>
      </x:c>
      <x:c r="U2954" t="n">
        <x:v>0</x:v>
      </x:c>
      <x:c r="V2954" t="n">
        <x:v>0</x:v>
      </x:c>
    </x:row>
    <x:row r="2955" ht="20" customHeight="1">
      <x:c r="A2955" s="4" t="str">
        <x:v>C02954</x:v>
      </x:c>
      <x:c r="B2955" s="4" t="str">
        <x:v>Motor</x:v>
      </x:c>
      <x:c r="C2955" s="4" t="str">
        <x:v>West</x:v>
      </x:c>
      <x:c r="D2955" s="4" t="str">
        <x:v>Glass Damage</x:v>
      </x:c>
      <x:c r="E2955" s="4" t="str">
        <x:v>Medium</x:v>
      </x:c>
      <x:c r="F2955" s="10" t="n">
        <x:v>10683.26</x:v>
      </x:c>
      <x:c r="G2955" s="10" t="n">
        <x:v>29578.07</x:v>
      </x:c>
      <x:c r="H2955" s="11" t="n">
        <x:v>6</x:v>
      </x:c>
      <x:c r="I2955" s="11" t="str">
        <x:v>Settled</x:v>
      </x:c>
      <x:c r="J2955" s="11" t="n">
        <x:v>3</x:v>
      </x:c>
      <x:c r="K2955" s="11" t="n">
        <x:v>22</x:v>
      </x:c>
      <x:c r="L2955" s="11" t="n">
        <x:v>0</x:v>
      </x:c>
      <x:c r="M2955" s="4" t="str">
        <x:v>2025-06</x:v>
      </x:c>
      <x:c r="N2955" s="4" t="n">
        <x:f>IF(AND(I2955="Settled",ISNUMBER(K2955)),1,0)</x:f>
        <x:v>1</x:v>
      </x:c>
      <x:c r="O2955" s="4" t="n">
        <x:f>IF(N2955=1,IF(K2955&gt;Summary!$B$5,1,0),"")</x:f>
        <x:v>0</x:v>
      </x:c>
      <x:c r="P2955" s="12" t="n">
        <x:f>IF(AND(ISNUMBER(F2955),ISNUMBER(G2955),G2955&gt;0),F2955/G2955,"")</x:f>
        <x:v>0.36118854272777096</x:v>
      </x:c>
      <x:c r="Q2955" s="14" t="d">
        <x:v>2025-06-10T00:00:00.000Z</x:v>
      </x:c>
      <x:c r="R2955" t="str">
        <x:v>P00936</x:v>
      </x:c>
      <x:c r="S2955" t="str">
        <x:v>I02954</x:v>
      </x:c>
      <x:c r="T2955" t="str">
        <x:v>R03</x:v>
      </x:c>
      <x:c r="U2955" t="n">
        <x:v>0</x:v>
      </x:c>
      <x:c r="V2955" t="n">
        <x:v>0</x:v>
      </x:c>
    </x:row>
    <x:row r="2956" ht="20" customHeight="1">
      <x:c r="A2956" s="4" t="str">
        <x:v>C02955</x:v>
      </x:c>
      <x:c r="B2956" s="4" t="str">
        <x:v>Motor</x:v>
      </x:c>
      <x:c r="C2956" s="4" t="str">
        <x:v>Central</x:v>
      </x:c>
      <x:c r="D2956" s="4" t="str">
        <x:v>Collision</x:v>
      </x:c>
      <x:c r="E2956" s="4" t="str">
        <x:v>Low</x:v>
      </x:c>
      <x:c r="F2956" s="10" t="n">
        <x:v>37517.86</x:v>
      </x:c>
      <x:c r="G2956" s="10" t="n">
        <x:v>11655.41</x:v>
      </x:c>
      <x:c r="H2956" s="11" t="n">
        <x:v>8</x:v>
      </x:c>
      <x:c r="I2956" s="11" t="str">
        <x:v>Settled</x:v>
      </x:c>
      <x:c r="J2956" s="11" t="n">
        <x:v>3</x:v>
      </x:c>
      <x:c r="K2956" s="11" t="n">
        <x:v>9</x:v>
      </x:c>
      <x:c r="L2956" s="11" t="n">
        <x:v>0</x:v>
      </x:c>
      <x:c r="M2956" s="4" t="str">
        <x:v>2025-06</x:v>
      </x:c>
      <x:c r="N2956" s="4" t="n">
        <x:f>IF(AND(I2956="Settled",ISNUMBER(K2956)),1,0)</x:f>
        <x:v>1</x:v>
      </x:c>
      <x:c r="O2956" s="4" t="n">
        <x:f>IF(N2956=1,IF(K2956&gt;Summary!$B$5,1,0),"")</x:f>
        <x:v>0</x:v>
      </x:c>
      <x:c r="P2956" s="12" t="n">
        <x:f>IF(AND(ISNUMBER(F2956),ISNUMBER(G2956),G2956&gt;0),F2956/G2956,"")</x:f>
        <x:v>3.218922371671181</x:v>
      </x:c>
      <x:c r="Q2956" s="14" t="d">
        <x:v>2025-06-14T00:00:00.000Z</x:v>
      </x:c>
      <x:c r="R2956" t="str">
        <x:v>P01126</x:v>
      </x:c>
      <x:c r="S2956" t="str">
        <x:v>I02955</x:v>
      </x:c>
      <x:c r="T2956" t="str">
        <x:v>R05</x:v>
      </x:c>
      <x:c r="U2956" t="n">
        <x:v>0</x:v>
      </x:c>
      <x:c r="V2956" t="n">
        <x:v>0</x:v>
      </x:c>
    </x:row>
    <x:row r="2957" ht="20" customHeight="1">
      <x:c r="A2957" s="4" t="str">
        <x:v>C02956</x:v>
      </x:c>
      <x:c r="B2957" s="4" t="str">
        <x:v>Property</x:v>
      </x:c>
      <x:c r="C2957" s="4" t="str">
        <x:v>South</x:v>
      </x:c>
      <x:c r="D2957" s="4" t="str">
        <x:v>Flood</x:v>
      </x:c>
      <x:c r="E2957" s="4" t="str">
        <x:v>Medium</x:v>
      </x:c>
      <x:c r="F2957" s="10" t="n">
        <x:v>78006.08</x:v>
      </x:c>
      <x:c r="G2957" s="10" t="n">
        <x:v>22883.22</x:v>
      </x:c>
      <x:c r="H2957" s="11" t="n">
        <x:v>9</x:v>
      </x:c>
      <x:c r="I2957" s="11" t="str">
        <x:v>Settled</x:v>
      </x:c>
      <x:c r="J2957" s="11" t="n">
        <x:v>4</x:v>
      </x:c>
      <x:c r="K2957" s="11" t="n">
        <x:v>22</x:v>
      </x:c>
      <x:c r="L2957" s="11" t="n">
        <x:v>0</x:v>
      </x:c>
      <x:c r="M2957" s="4" t="str">
        <x:v>2025-02</x:v>
      </x:c>
      <x:c r="N2957" s="4" t="n">
        <x:f>IF(AND(I2957="Settled",ISNUMBER(K2957)),1,0)</x:f>
        <x:v>1</x:v>
      </x:c>
      <x:c r="O2957" s="4" t="n">
        <x:f>IF(N2957=1,IF(K2957&gt;Summary!$B$5,1,0),"")</x:f>
        <x:v>0</x:v>
      </x:c>
      <x:c r="P2957" s="12" t="n">
        <x:f>IF(AND(ISNUMBER(F2957),ISNUMBER(G2957),G2957&gt;0),F2957/G2957,"")</x:f>
        <x:v>3.408876897569485</x:v>
      </x:c>
      <x:c r="Q2957" s="14" t="d">
        <x:v>2025-02-24T00:00:00.000Z</x:v>
      </x:c>
      <x:c r="R2957" t="str">
        <x:v>P01087</x:v>
      </x:c>
      <x:c r="S2957" t="str">
        <x:v>I02956</x:v>
      </x:c>
      <x:c r="T2957" t="str">
        <x:v>R01</x:v>
      </x:c>
      <x:c r="U2957" t="n">
        <x:v>0</x:v>
      </x:c>
      <x:c r="V2957" t="n">
        <x:v>0</x:v>
      </x:c>
    </x:row>
    <x:row r="2958" ht="20" customHeight="1">
      <x:c r="A2958" s="4" t="str">
        <x:v>C02957</x:v>
      </x:c>
      <x:c r="B2958" s="4" t="str">
        <x:v>Property</x:v>
      </x:c>
      <x:c r="C2958" s="4" t="str">
        <x:v>South</x:v>
      </x:c>
      <x:c r="D2958" s="4" t="str">
        <x:v>Flood</x:v>
      </x:c>
      <x:c r="E2958" s="4" t="str">
        <x:v>Low</x:v>
      </x:c>
      <x:c r="F2958" s="10" t="n">
        <x:v>72585.15</x:v>
      </x:c>
      <x:c r="G2958" s="10" t="n">
        <x:v>32020.39</x:v>
      </x:c>
      <x:c r="H2958" s="11" t="n">
        <x:v>9</x:v>
      </x:c>
      <x:c r="I2958" s="11" t="str">
        <x:v>Settled</x:v>
      </x:c>
      <x:c r="J2958" s="11" t="n">
        <x:v>3</x:v>
      </x:c>
      <x:c r="K2958" s="11" t="n">
        <x:v>8</x:v>
      </x:c>
      <x:c r="L2958" s="11" t="n">
        <x:v>0</x:v>
      </x:c>
      <x:c r="M2958" s="4" t="str">
        <x:v>2025-11</x:v>
      </x:c>
      <x:c r="N2958" s="4" t="n">
        <x:f>IF(AND(I2958="Settled",ISNUMBER(K2958)),1,0)</x:f>
        <x:v>1</x:v>
      </x:c>
      <x:c r="O2958" s="4" t="n">
        <x:f>IF(N2958=1,IF(K2958&gt;Summary!$B$5,1,0),"")</x:f>
        <x:v>0</x:v>
      </x:c>
      <x:c r="P2958" s="12" t="n">
        <x:f>IF(AND(ISNUMBER(F2958),ISNUMBER(G2958),G2958&gt;0),F2958/G2958,"")</x:f>
        <x:v>2.266841534409793</x:v>
      </x:c>
      <x:c r="Q2958" s="14" t="d">
        <x:v>2025-11-17T00:00:00.000Z</x:v>
      </x:c>
      <x:c r="R2958" t="str">
        <x:v>P00101</x:v>
      </x:c>
      <x:c r="S2958" t="str">
        <x:v>I02957</x:v>
      </x:c>
      <x:c r="T2958" t="str">
        <x:v>R01</x:v>
      </x:c>
      <x:c r="U2958" t="n">
        <x:v>0</x:v>
      </x:c>
      <x:c r="V2958" t="n">
        <x:v>0</x:v>
      </x:c>
    </x:row>
    <x:row r="2959" ht="20" customHeight="1">
      <x:c r="A2959" s="4" t="str">
        <x:v>C02958</x:v>
      </x:c>
      <x:c r="B2959" s="4" t="str">
        <x:v>Motor</x:v>
      </x:c>
      <x:c r="C2959" s="4" t="str">
        <x:v>East</x:v>
      </x:c>
      <x:c r="D2959" s="4" t="str">
        <x:v>Theft</x:v>
      </x:c>
      <x:c r="E2959" s="4" t="str">
        <x:v>Medium</x:v>
      </x:c>
      <x:c r="F2959" s="10" t="n">
        <x:v>50977.53</x:v>
      </x:c>
      <x:c r="G2959" s="10" t="n">
        <x:v>7292.01</x:v>
      </x:c>
      <x:c r="H2959" s="11" t="n">
        <x:v>3</x:v>
      </x:c>
      <x:c r="I2959" s="11" t="str">
        <x:v>Settled</x:v>
      </x:c>
      <x:c r="J2959" s="11" t="n">
        <x:v>6</x:v>
      </x:c>
      <x:c r="K2959" s="11" t="n">
        <x:v>22</x:v>
      </x:c>
      <x:c r="L2959" s="11" t="n">
        <x:v>1</x:v>
      </x:c>
      <x:c r="M2959" s="4" t="str">
        <x:v>2025-12</x:v>
      </x:c>
      <x:c r="N2959" s="4" t="n">
        <x:f>IF(AND(I2959="Settled",ISNUMBER(K2959)),1,0)</x:f>
        <x:v>1</x:v>
      </x:c>
      <x:c r="O2959" s="4" t="n">
        <x:f>IF(N2959=1,IF(K2959&gt;Summary!$B$5,1,0),"")</x:f>
        <x:v>0</x:v>
      </x:c>
      <x:c r="P2959" s="12" t="n">
        <x:f>IF(AND(ISNUMBER(F2959),ISNUMBER(G2959),G2959&gt;0),F2959/G2959,"")</x:f>
        <x:v>6.990874943945496</x:v>
      </x:c>
      <x:c r="Q2959" s="14" t="d">
        <x:v>2025-12-16T00:00:00.000Z</x:v>
      </x:c>
      <x:c r="R2959" t="str">
        <x:v>P00851</x:v>
      </x:c>
      <x:c r="S2959" t="str">
        <x:v>I02958</x:v>
      </x:c>
      <x:c r="T2959" t="str">
        <x:v>R04</x:v>
      </x:c>
      <x:c r="U2959" t="n">
        <x:v>0</x:v>
      </x:c>
      <x:c r="V2959" t="n">
        <x:v>0</x:v>
      </x:c>
    </x:row>
    <x:row r="2960" ht="20" customHeight="1">
      <x:c r="A2960" s="4" t="str">
        <x:v>C02959</x:v>
      </x:c>
      <x:c r="B2960" s="4" t="str">
        <x:v>Motor</x:v>
      </x:c>
      <x:c r="C2960" s="4" t="str">
        <x:v>South</x:v>
      </x:c>
      <x:c r="D2960" s="4" t="str">
        <x:v>Collision</x:v>
      </x:c>
      <x:c r="E2960" s="4" t="str">
        <x:v>High</x:v>
      </x:c>
      <x:c r="F2960" s="10" t="n">
        <x:v>144333.66</x:v>
      </x:c>
      <x:c r="G2960" s="10" t="n">
        <x:v>7031.4</x:v>
      </x:c>
      <x:c r="H2960" s="11" t="n">
        <x:v>9</x:v>
      </x:c>
      <x:c r="I2960" s="11" t="str">
        <x:v>Pending</x:v>
      </x:c>
      <x:c r="J2960" s="11" t="n">
        <x:v>4</x:v>
      </x:c>
      <x:c r="K2960" s="11"/>
      <x:c r="L2960" s="11" t="n">
        <x:v>1</x:v>
      </x:c>
      <x:c r="M2960" s="4" t="str">
        <x:v>2025-07</x:v>
      </x:c>
      <x:c r="N2960" s="4" t="n">
        <x:f>IF(AND(I2960="Settled",ISNUMBER(K2960)),1,0)</x:f>
        <x:v>0</x:v>
      </x:c>
      <x:c r="O2960" s="4" t="str">
        <x:f>IF(N2960=1,IF(K2960&gt;Summary!$B$5,1,0),"")</x:f>
      </x:c>
      <x:c r="P2960" s="12" t="n">
        <x:f>IF(AND(ISNUMBER(F2960),ISNUMBER(G2960),G2960&gt;0),F2960/G2960,"")</x:f>
        <x:v>20.52701595699292</x:v>
      </x:c>
      <x:c r="Q2960" s="14" t="d">
        <x:v>2025-07-01T00:00:00.000Z</x:v>
      </x:c>
      <x:c r="R2960" t="str">
        <x:v>P01244</x:v>
      </x:c>
      <x:c r="S2960" t="str">
        <x:v>I02959</x:v>
      </x:c>
      <x:c r="T2960" t="str">
        <x:v>R01</x:v>
      </x:c>
      <x:c r="U2960" t="n">
        <x:v>0</x:v>
      </x:c>
      <x:c r="V2960" t="n">
        <x:v>0</x:v>
      </x:c>
    </x:row>
    <x:row r="2961" ht="20" customHeight="1">
      <x:c r="A2961" s="4" t="str">
        <x:v>C02960</x:v>
      </x:c>
      <x:c r="B2961" s="4" t="str">
        <x:v>Motor</x:v>
      </x:c>
      <x:c r="C2961" s="4" t="str">
        <x:v>South</x:v>
      </x:c>
      <x:c r="D2961" s="4" t="str">
        <x:v>Glass Damage</x:v>
      </x:c>
      <x:c r="E2961" s="4" t="str">
        <x:v>Low</x:v>
      </x:c>
      <x:c r="F2961" s="10" t="n">
        <x:v>3974.9</x:v>
      </x:c>
      <x:c r="G2961" s="10" t="n">
        <x:v>10200.49</x:v>
      </x:c>
      <x:c r="H2961" s="11" t="n">
        <x:v>4</x:v>
      </x:c>
      <x:c r="I2961" s="11" t="str">
        <x:v>Settled</x:v>
      </x:c>
      <x:c r="J2961" s="11" t="n">
        <x:v>2</x:v>
      </x:c>
      <x:c r="K2961" s="11" t="n">
        <x:v>16</x:v>
      </x:c>
      <x:c r="L2961" s="11" t="n">
        <x:v>0</x:v>
      </x:c>
      <x:c r="M2961" s="4" t="str">
        <x:v>2025-09</x:v>
      </x:c>
      <x:c r="N2961" s="4" t="n">
        <x:f>IF(AND(I2961="Settled",ISNUMBER(K2961)),1,0)</x:f>
        <x:v>1</x:v>
      </x:c>
      <x:c r="O2961" s="4" t="n">
        <x:f>IF(N2961=1,IF(K2961&gt;Summary!$B$5,1,0),"")</x:f>
        <x:v>0</x:v>
      </x:c>
      <x:c r="P2961" s="12" t="n">
        <x:f>IF(AND(ISNUMBER(F2961),ISNUMBER(G2961),G2961&gt;0),F2961/G2961,"")</x:f>
        <x:v>0.38967735863669295</x:v>
      </x:c>
      <x:c r="Q2961" s="14" t="d">
        <x:v>2025-09-10T00:00:00.000Z</x:v>
      </x:c>
      <x:c r="R2961" t="str">
        <x:v>P01291</x:v>
      </x:c>
      <x:c r="S2961" t="str">
        <x:v>I02960</x:v>
      </x:c>
      <x:c r="T2961" t="str">
        <x:v>R01</x:v>
      </x:c>
      <x:c r="U2961" t="n">
        <x:v>0</x:v>
      </x:c>
      <x:c r="V2961" t="n">
        <x:v>0</x:v>
      </x:c>
    </x:row>
    <x:row r="2962" ht="20" customHeight="1">
      <x:c r="A2962" s="4" t="str">
        <x:v>C02961</x:v>
      </x:c>
      <x:c r="B2962" s="4" t="str">
        <x:v>Motor</x:v>
      </x:c>
      <x:c r="C2962" s="4" t="str">
        <x:v>Central</x:v>
      </x:c>
      <x:c r="D2962" s="4" t="str">
        <x:v>Collision</x:v>
      </x:c>
      <x:c r="E2962" s="4" t="str">
        <x:v>High</x:v>
      </x:c>
      <x:c r="F2962" s="10" t="n">
        <x:v>92069.48</x:v>
      </x:c>
      <x:c r="G2962" s="10" t="n">
        <x:v>15712.25</x:v>
      </x:c>
      <x:c r="H2962" s="11" t="n">
        <x:v>8</x:v>
      </x:c>
      <x:c r="I2962" s="11" t="str">
        <x:v>Settled</x:v>
      </x:c>
      <x:c r="J2962" s="11" t="n">
        <x:v>4</x:v>
      </x:c>
      <x:c r="K2962" s="11" t="n">
        <x:v>36</x:v>
      </x:c>
      <x:c r="L2962" s="11" t="n">
        <x:v>1</x:v>
      </x:c>
      <x:c r="M2962" s="4" t="str">
        <x:v>2025-10</x:v>
      </x:c>
      <x:c r="N2962" s="4" t="n">
        <x:f>IF(AND(I2962="Settled",ISNUMBER(K2962)),1,0)</x:f>
        <x:v>1</x:v>
      </x:c>
      <x:c r="O2962" s="4" t="n">
        <x:f>IF(N2962=1,IF(K2962&gt;Summary!$B$5,1,0),"")</x:f>
        <x:v>1</x:v>
      </x:c>
      <x:c r="P2962" s="12" t="n">
        <x:f>IF(AND(ISNUMBER(F2962),ISNUMBER(G2962),G2962&gt;0),F2962/G2962,"")</x:f>
        <x:v>5.859726009960381</x:v>
      </x:c>
      <x:c r="Q2962" s="14" t="d">
        <x:v>2025-10-04T00:00:00.000Z</x:v>
      </x:c>
      <x:c r="R2962" t="str">
        <x:v>P00954</x:v>
      </x:c>
      <x:c r="S2962" t="str">
        <x:v>I02961</x:v>
      </x:c>
      <x:c r="T2962" t="str">
        <x:v>R05</x:v>
      </x:c>
      <x:c r="U2962" t="n">
        <x:v>0</x:v>
      </x:c>
      <x:c r="V2962" t="n">
        <x:v>0</x:v>
      </x:c>
    </x:row>
    <x:row r="2963" ht="20" customHeight="1">
      <x:c r="A2963" s="4" t="str">
        <x:v>C02962</x:v>
      </x:c>
      <x:c r="B2963" s="4" t="str">
        <x:v>Motor</x:v>
      </x:c>
      <x:c r="C2963" s="4" t="str">
        <x:v>South</x:v>
      </x:c>
      <x:c r="D2963" s="4" t="str">
        <x:v>Theft</x:v>
      </x:c>
      <x:c r="E2963" s="4" t="str">
        <x:v>Low</x:v>
      </x:c>
      <x:c r="F2963" s="10" t="n">
        <x:v>49525.92</x:v>
      </x:c>
      <x:c r="G2963" s="10" t="n">
        <x:v>8791.77</x:v>
      </x:c>
      <x:c r="H2963" s="11" t="n">
        <x:v>7</x:v>
      </x:c>
      <x:c r="I2963" s="11" t="str">
        <x:v>Settled</x:v>
      </x:c>
      <x:c r="J2963" s="11" t="n">
        <x:v>4</x:v>
      </x:c>
      <x:c r="K2963" s="11" t="n">
        <x:v>23</x:v>
      </x:c>
      <x:c r="L2963" s="11" t="n">
        <x:v>1</x:v>
      </x:c>
      <x:c r="M2963" s="4" t="str">
        <x:v>2025-05</x:v>
      </x:c>
      <x:c r="N2963" s="4" t="n">
        <x:f>IF(AND(I2963="Settled",ISNUMBER(K2963)),1,0)</x:f>
        <x:v>1</x:v>
      </x:c>
      <x:c r="O2963" s="4" t="n">
        <x:f>IF(N2963=1,IF(K2963&gt;Summary!$B$5,1,0),"")</x:f>
        <x:v>0</x:v>
      </x:c>
      <x:c r="P2963" s="12" t="n">
        <x:f>IF(AND(ISNUMBER(F2963),ISNUMBER(G2963),G2963&gt;0),F2963/G2963,"")</x:f>
        <x:v>5.6332137897146985</x:v>
      </x:c>
      <x:c r="Q2963" s="14" t="d">
        <x:v>2025-05-10T00:00:00.000Z</x:v>
      </x:c>
      <x:c r="R2963" t="str">
        <x:v>P01435</x:v>
      </x:c>
      <x:c r="S2963" t="str">
        <x:v>I02962</x:v>
      </x:c>
      <x:c r="T2963" t="str">
        <x:v>R01</x:v>
      </x:c>
      <x:c r="U2963" t="n">
        <x:v>0</x:v>
      </x:c>
      <x:c r="V2963" t="n">
        <x:v>0</x:v>
      </x:c>
    </x:row>
    <x:row r="2964" ht="20" customHeight="1">
      <x:c r="A2964" s="4" t="str">
        <x:v>C02963</x:v>
      </x:c>
      <x:c r="B2964" s="4" t="str">
        <x:v>Motor</x:v>
      </x:c>
      <x:c r="C2964" s="4" t="str">
        <x:v>South</x:v>
      </x:c>
      <x:c r="D2964" s="4" t="str">
        <x:v>Glass Damage</x:v>
      </x:c>
      <x:c r="E2964" s="4" t="str">
        <x:v>Medium</x:v>
      </x:c>
      <x:c r="F2964" s="10" t="n">
        <x:v>17354.23</x:v>
      </x:c>
      <x:c r="G2964" s="10" t="n">
        <x:v>4077.97</x:v>
      </x:c>
      <x:c r="H2964" s="11" t="n">
        <x:v>7</x:v>
      </x:c>
      <x:c r="I2964" s="11" t="str">
        <x:v>Rejected</x:v>
      </x:c>
      <x:c r="J2964" s="11" t="n">
        <x:v>2</x:v>
      </x:c>
      <x:c r="K2964" s="11"/>
      <x:c r="L2964" s="11" t="n">
        <x:v>0</x:v>
      </x:c>
      <x:c r="M2964" s="4" t="str">
        <x:v>2025-01</x:v>
      </x:c>
      <x:c r="N2964" s="4" t="n">
        <x:f>IF(AND(I2964="Settled",ISNUMBER(K2964)),1,0)</x:f>
        <x:v>0</x:v>
      </x:c>
      <x:c r="O2964" s="4" t="str">
        <x:f>IF(N2964=1,IF(K2964&gt;Summary!$B$5,1,0),"")</x:f>
      </x:c>
      <x:c r="P2964" s="12" t="n">
        <x:f>IF(AND(ISNUMBER(F2964),ISNUMBER(G2964),G2964&gt;0),F2964/G2964,"")</x:f>
        <x:v>4.255605117251966</x:v>
      </x:c>
      <x:c r="Q2964" s="14" t="d">
        <x:v>2025-01-02T00:00:00.000Z</x:v>
      </x:c>
      <x:c r="R2964" t="str">
        <x:v>P00938</x:v>
      </x:c>
      <x:c r="S2964" t="str">
        <x:v>I02963</x:v>
      </x:c>
      <x:c r="T2964" t="str">
        <x:v>R01</x:v>
      </x:c>
      <x:c r="U2964" t="n">
        <x:v>0</x:v>
      </x:c>
      <x:c r="V2964" t="n">
        <x:v>0</x:v>
      </x:c>
    </x:row>
    <x:row r="2965" ht="20" customHeight="1">
      <x:c r="A2965" s="4" t="str">
        <x:v>C02964</x:v>
      </x:c>
      <x:c r="B2965" s="4" t="str">
        <x:v>Property</x:v>
      </x:c>
      <x:c r="C2965" s="4" t="str">
        <x:v>South</x:v>
      </x:c>
      <x:c r="D2965" s="4" t="str">
        <x:v>Collision</x:v>
      </x:c>
      <x:c r="E2965" s="4" t="str">
        <x:v>Medium</x:v>
      </x:c>
      <x:c r="F2965" s="10" t="n">
        <x:v>50403.12</x:v>
      </x:c>
      <x:c r="G2965" s="10" t="n">
        <x:v>9558.21</x:v>
      </x:c>
      <x:c r="H2965" s="11" t="n">
        <x:v>8</x:v>
      </x:c>
      <x:c r="I2965" s="11" t="str">
        <x:v>Settled</x:v>
      </x:c>
      <x:c r="J2965" s="11" t="n">
        <x:v>4</x:v>
      </x:c>
      <x:c r="K2965" s="11" t="n">
        <x:v>19</x:v>
      </x:c>
      <x:c r="L2965" s="11" t="n">
        <x:v>0</x:v>
      </x:c>
      <x:c r="M2965" s="4" t="str">
        <x:v>2025-02</x:v>
      </x:c>
      <x:c r="N2965" s="4" t="n">
        <x:f>IF(AND(I2965="Settled",ISNUMBER(K2965)),1,0)</x:f>
        <x:v>1</x:v>
      </x:c>
      <x:c r="O2965" s="4" t="n">
        <x:f>IF(N2965=1,IF(K2965&gt;Summary!$B$5,1,0),"")</x:f>
        <x:v>0</x:v>
      </x:c>
      <x:c r="P2965" s="12" t="n">
        <x:f>IF(AND(ISNUMBER(F2965),ISNUMBER(G2965),G2965&gt;0),F2965/G2965,"")</x:f>
        <x:v>5.2732802480799235</x:v>
      </x:c>
      <x:c r="Q2965" s="14" t="d">
        <x:v>2025-02-16T00:00:00.000Z</x:v>
      </x:c>
      <x:c r="R2965" t="str">
        <x:v>P00613</x:v>
      </x:c>
      <x:c r="S2965" t="str">
        <x:v>I02964</x:v>
      </x:c>
      <x:c r="T2965" t="str">
        <x:v>R01</x:v>
      </x:c>
      <x:c r="U2965" t="n">
        <x:v>0</x:v>
      </x:c>
      <x:c r="V2965" t="n">
        <x:v>0</x:v>
      </x:c>
    </x:row>
    <x:row r="2966" ht="20" customHeight="1">
      <x:c r="A2966" s="4" t="str">
        <x:v>C02965</x:v>
      </x:c>
      <x:c r="B2966" s="4" t="str">
        <x:v>Motor</x:v>
      </x:c>
      <x:c r="C2966" s="4" t="str">
        <x:v>South</x:v>
      </x:c>
      <x:c r="D2966" s="4" t="str">
        <x:v>Glass Damage</x:v>
      </x:c>
      <x:c r="E2966" s="4" t="str">
        <x:v>Low</x:v>
      </x:c>
      <x:c r="F2966" s="10" t="n">
        <x:v>3802.78</x:v>
      </x:c>
      <x:c r="G2966" s="10" t="n">
        <x:v>4765.46</x:v>
      </x:c>
      <x:c r="H2966" s="11" t="n">
        <x:v>4</x:v>
      </x:c>
      <x:c r="I2966" s="11" t="str">
        <x:v>Settled</x:v>
      </x:c>
      <x:c r="J2966" s="11" t="n">
        <x:v>2</x:v>
      </x:c>
      <x:c r="K2966" s="11" t="n">
        <x:v>15</x:v>
      </x:c>
      <x:c r="L2966" s="11" t="n">
        <x:v>0</x:v>
      </x:c>
      <x:c r="M2966" s="4" t="str">
        <x:v>2025-11</x:v>
      </x:c>
      <x:c r="N2966" s="4" t="n">
        <x:f>IF(AND(I2966="Settled",ISNUMBER(K2966)),1,0)</x:f>
        <x:v>1</x:v>
      </x:c>
      <x:c r="O2966" s="4" t="n">
        <x:f>IF(N2966=1,IF(K2966&gt;Summary!$B$5,1,0),"")</x:f>
        <x:v>0</x:v>
      </x:c>
      <x:c r="P2966" s="12" t="n">
        <x:f>IF(AND(ISNUMBER(F2966),ISNUMBER(G2966),G2966&gt;0),F2966/G2966,"")</x:f>
        <x:v>0.7979880221426683</x:v>
      </x:c>
      <x:c r="Q2966" s="14" t="d">
        <x:v>2025-11-24T00:00:00.000Z</x:v>
      </x:c>
      <x:c r="R2966" t="str">
        <x:v>P00709</x:v>
      </x:c>
      <x:c r="S2966" t="str">
        <x:v>I02965</x:v>
      </x:c>
      <x:c r="T2966" t="str">
        <x:v>R01</x:v>
      </x:c>
      <x:c r="U2966" t="n">
        <x:v>0</x:v>
      </x:c>
      <x:c r="V2966" t="n">
        <x:v>0</x:v>
      </x:c>
    </x:row>
    <x:row r="2967" ht="20" customHeight="1">
      <x:c r="A2967" s="4" t="str">
        <x:v>C02966</x:v>
      </x:c>
      <x:c r="B2967" s="4" t="str">
        <x:v>Motor</x:v>
      </x:c>
      <x:c r="C2967" s="4" t="str">
        <x:v>East</x:v>
      </x:c>
      <x:c r="D2967" s="4" t="str">
        <x:v>Glass Damage</x:v>
      </x:c>
      <x:c r="E2967" s="4" t="str">
        <x:v>Medium</x:v>
      </x:c>
      <x:c r="F2967" s="10" t="n">
        <x:v>27714.45</x:v>
      </x:c>
      <x:c r="G2967" s="10" t="n">
        <x:v>9043.92</x:v>
      </x:c>
      <x:c r="H2967" s="11" t="n">
        <x:v>6</x:v>
      </x:c>
      <x:c r="I2967" s="11" t="str">
        <x:v>Settled</x:v>
      </x:c>
      <x:c r="J2967" s="11" t="n">
        <x:v>2</x:v>
      </x:c>
      <x:c r="K2967" s="11" t="n">
        <x:v>7</x:v>
      </x:c>
      <x:c r="L2967" s="11" t="n">
        <x:v>0</x:v>
      </x:c>
      <x:c r="M2967" s="4" t="str">
        <x:v>2025-10</x:v>
      </x:c>
      <x:c r="N2967" s="4" t="n">
        <x:f>IF(AND(I2967="Settled",ISNUMBER(K2967)),1,0)</x:f>
        <x:v>1</x:v>
      </x:c>
      <x:c r="O2967" s="4" t="n">
        <x:f>IF(N2967=1,IF(K2967&gt;Summary!$B$5,1,0),"")</x:f>
        <x:v>0</x:v>
      </x:c>
      <x:c r="P2967" s="12" t="n">
        <x:f>IF(AND(ISNUMBER(F2967),ISNUMBER(G2967),G2967&gt;0),F2967/G2967,"")</x:f>
        <x:v>3.064428920202744</x:v>
      </x:c>
      <x:c r="Q2967" s="14" t="d">
        <x:v>2025-10-19T00:00:00.000Z</x:v>
      </x:c>
      <x:c r="R2967" t="str">
        <x:v>P01105</x:v>
      </x:c>
      <x:c r="S2967" t="str">
        <x:v>I02966</x:v>
      </x:c>
      <x:c r="T2967" t="str">
        <x:v>R04</x:v>
      </x:c>
      <x:c r="U2967" t="n">
        <x:v>0</x:v>
      </x:c>
      <x:c r="V2967" t="n">
        <x:v>0</x:v>
      </x:c>
    </x:row>
    <x:row r="2968" ht="20" customHeight="1">
      <x:c r="A2968" s="4" t="str">
        <x:v>C02967</x:v>
      </x:c>
      <x:c r="B2968" s="4" t="str">
        <x:v>Property</x:v>
      </x:c>
      <x:c r="C2968" s="4" t="str">
        <x:v>South</x:v>
      </x:c>
      <x:c r="D2968" s="4" t="str">
        <x:v>Water Damage</x:v>
      </x:c>
      <x:c r="E2968" s="4" t="str">
        <x:v>Low</x:v>
      </x:c>
      <x:c r="F2968" s="10" t="n">
        <x:v>32716.27</x:v>
      </x:c>
      <x:c r="G2968" s="10" t="n">
        <x:v>8312</x:v>
      </x:c>
      <x:c r="H2968" s="11" t="n">
        <x:v>9</x:v>
      </x:c>
      <x:c r="I2968" s="11" t="str">
        <x:v>Pending</x:v>
      </x:c>
      <x:c r="J2968" s="11" t="n">
        <x:v>2</x:v>
      </x:c>
      <x:c r="K2968" s="11"/>
      <x:c r="L2968" s="11" t="n">
        <x:v>0</x:v>
      </x:c>
      <x:c r="M2968" s="4" t="str">
        <x:v>2025-02</x:v>
      </x:c>
      <x:c r="N2968" s="4" t="n">
        <x:f>IF(AND(I2968="Settled",ISNUMBER(K2968)),1,0)</x:f>
        <x:v>0</x:v>
      </x:c>
      <x:c r="O2968" s="4" t="str">
        <x:f>IF(N2968=1,IF(K2968&gt;Summary!$B$5,1,0),"")</x:f>
      </x:c>
      <x:c r="P2968" s="12" t="n">
        <x:f>IF(AND(ISNUMBER(F2968),ISNUMBER(G2968),G2968&gt;0),F2968/G2968,"")</x:f>
        <x:v>3.9360286333012513</x:v>
      </x:c>
      <x:c r="Q2968" s="14" t="d">
        <x:v>2025-02-04T00:00:00.000Z</x:v>
      </x:c>
      <x:c r="R2968" t="str">
        <x:v>P01419</x:v>
      </x:c>
      <x:c r="S2968" t="str">
        <x:v>I02967</x:v>
      </x:c>
      <x:c r="T2968" t="str">
        <x:v>R01</x:v>
      </x:c>
      <x:c r="U2968" t="n">
        <x:v>0</x:v>
      </x:c>
      <x:c r="V2968" t="n">
        <x:v>0</x:v>
      </x:c>
    </x:row>
    <x:row r="2969" ht="20" customHeight="1">
      <x:c r="A2969" s="4" t="str">
        <x:v>C02968</x:v>
      </x:c>
      <x:c r="B2969" s="4" t="str">
        <x:v>Motor</x:v>
      </x:c>
      <x:c r="C2969" s="4" t="str">
        <x:v>South</x:v>
      </x:c>
      <x:c r="D2969" s="4" t="str">
        <x:v>Collision</x:v>
      </x:c>
      <x:c r="E2969" s="4" t="str">
        <x:v>Medium</x:v>
      </x:c>
      <x:c r="F2969" s="10" t="n">
        <x:v>37098.96</x:v>
      </x:c>
      <x:c r="G2969" s="10" t="n">
        <x:v>6920.54</x:v>
      </x:c>
      <x:c r="H2969" s="11" t="n">
        <x:v>1</x:v>
      </x:c>
      <x:c r="I2969" s="11" t="str">
        <x:v>Settled</x:v>
      </x:c>
      <x:c r="J2969" s="11" t="n">
        <x:v>2</x:v>
      </x:c>
      <x:c r="K2969" s="11" t="n">
        <x:v>15</x:v>
      </x:c>
      <x:c r="L2969" s="11" t="n">
        <x:v>0</x:v>
      </x:c>
      <x:c r="M2969" s="4" t="str">
        <x:v>2025-10</x:v>
      </x:c>
      <x:c r="N2969" s="4" t="n">
        <x:f>IF(AND(I2969="Settled",ISNUMBER(K2969)),1,0)</x:f>
        <x:v>1</x:v>
      </x:c>
      <x:c r="O2969" s="4" t="n">
        <x:f>IF(N2969=1,IF(K2969&gt;Summary!$B$5,1,0),"")</x:f>
        <x:v>0</x:v>
      </x:c>
      <x:c r="P2969" s="12" t="n">
        <x:f>IF(AND(ISNUMBER(F2969),ISNUMBER(G2969),G2969&gt;0),F2969/G2969,"")</x:f>
        <x:v>5.36070306652371</x:v>
      </x:c>
      <x:c r="Q2969" s="14" t="d">
        <x:v>2025-10-20T00:00:00.000Z</x:v>
      </x:c>
      <x:c r="R2969" t="str">
        <x:v>P00368</x:v>
      </x:c>
      <x:c r="S2969" t="str">
        <x:v>I02968</x:v>
      </x:c>
      <x:c r="T2969" t="str">
        <x:v>R01</x:v>
      </x:c>
      <x:c r="U2969" t="n">
        <x:v>0</x:v>
      </x:c>
      <x:c r="V2969" t="n">
        <x:v>0</x:v>
      </x:c>
    </x:row>
    <x:row r="2970" ht="20" customHeight="1">
      <x:c r="A2970" s="4" t="str">
        <x:v>C02969</x:v>
      </x:c>
      <x:c r="B2970" s="4" t="str">
        <x:v>Motor</x:v>
      </x:c>
      <x:c r="C2970" s="4" t="str">
        <x:v>South</x:v>
      </x:c>
      <x:c r="D2970" s="4" t="str">
        <x:v>Glass Damage</x:v>
      </x:c>
      <x:c r="E2970" s="4" t="str">
        <x:v>Medium</x:v>
      </x:c>
      <x:c r="F2970" s="10" t="n">
        <x:v>8030.33</x:v>
      </x:c>
      <x:c r="G2970" s="10" t="n">
        <x:v>8820.75</x:v>
      </x:c>
      <x:c r="H2970" s="11" t="n">
        <x:v>10</x:v>
      </x:c>
      <x:c r="I2970" s="11" t="str">
        <x:v>Settled</x:v>
      </x:c>
      <x:c r="J2970" s="11" t="n">
        <x:v>2</x:v>
      </x:c>
      <x:c r="K2970" s="11" t="n">
        <x:v>8</x:v>
      </x:c>
      <x:c r="L2970" s="11" t="n">
        <x:v>0</x:v>
      </x:c>
      <x:c r="M2970" s="4" t="str">
        <x:v>2025-11</x:v>
      </x:c>
      <x:c r="N2970" s="4" t="n">
        <x:f>IF(AND(I2970="Settled",ISNUMBER(K2970)),1,0)</x:f>
        <x:v>1</x:v>
      </x:c>
      <x:c r="O2970" s="4" t="n">
        <x:f>IF(N2970=1,IF(K2970&gt;Summary!$B$5,1,0),"")</x:f>
        <x:v>0</x:v>
      </x:c>
      <x:c r="P2970" s="12" t="n">
        <x:f>IF(AND(ISNUMBER(F2970),ISNUMBER(G2970),G2970&gt;0),F2970/G2970,"")</x:f>
        <x:v>0.9103908397811977</x:v>
      </x:c>
      <x:c r="Q2970" s="14" t="d">
        <x:v>2025-11-19T00:00:00.000Z</x:v>
      </x:c>
      <x:c r="R2970" t="str">
        <x:v>P00470</x:v>
      </x:c>
      <x:c r="S2970" t="str">
        <x:v>I02969</x:v>
      </x:c>
      <x:c r="T2970" t="str">
        <x:v>R01</x:v>
      </x:c>
      <x:c r="U2970" t="n">
        <x:v>0</x:v>
      </x:c>
      <x:c r="V2970" t="n">
        <x:v>0</x:v>
      </x:c>
    </x:row>
    <x:row r="2971" ht="20" customHeight="1">
      <x:c r="A2971" s="4" t="str">
        <x:v>C02970</x:v>
      </x:c>
      <x:c r="B2971" s="4" t="str">
        <x:v>Motor</x:v>
      </x:c>
      <x:c r="C2971" s="4" t="str">
        <x:v>South</x:v>
      </x:c>
      <x:c r="D2971" s="4" t="str">
        <x:v>Glass Damage</x:v>
      </x:c>
      <x:c r="E2971" s="4" t="str">
        <x:v>High</x:v>
      </x:c>
      <x:c r="F2971" s="10" t="n">
        <x:v>46191.45</x:v>
      </x:c>
      <x:c r="G2971" s="10" t="n">
        <x:v>10514.12</x:v>
      </x:c>
      <x:c r="H2971" s="11" t="n">
        <x:v>5</x:v>
      </x:c>
      <x:c r="I2971" s="11" t="str">
        <x:v>Settled</x:v>
      </x:c>
      <x:c r="J2971" s="11" t="n">
        <x:v>4</x:v>
      </x:c>
      <x:c r="K2971" s="11" t="n">
        <x:v>29</x:v>
      </x:c>
      <x:c r="L2971" s="11" t="n">
        <x:v>1</x:v>
      </x:c>
      <x:c r="M2971" s="4" t="str">
        <x:v>2025-07</x:v>
      </x:c>
      <x:c r="N2971" s="4" t="n">
        <x:f>IF(AND(I2971="Settled",ISNUMBER(K2971)),1,0)</x:f>
        <x:v>1</x:v>
      </x:c>
      <x:c r="O2971" s="4" t="n">
        <x:f>IF(N2971=1,IF(K2971&gt;Summary!$B$5,1,0),"")</x:f>
        <x:v>0</x:v>
      </x:c>
      <x:c r="P2971" s="12" t="n">
        <x:f>IF(AND(ISNUMBER(F2971),ISNUMBER(G2971),G2971&gt;0),F2971/G2971,"")</x:f>
        <x:v>4.393277801661004</x:v>
      </x:c>
      <x:c r="Q2971" s="14" t="d">
        <x:v>2025-07-18T00:00:00.000Z</x:v>
      </x:c>
      <x:c r="R2971" t="str">
        <x:v>P01043</x:v>
      </x:c>
      <x:c r="S2971" t="str">
        <x:v>I02970</x:v>
      </x:c>
      <x:c r="T2971" t="str">
        <x:v>R01</x:v>
      </x:c>
      <x:c r="U2971" t="n">
        <x:v>0</x:v>
      </x:c>
      <x:c r="V2971" t="n">
        <x:v>0</x:v>
      </x:c>
    </x:row>
    <x:row r="2972" ht="20" customHeight="1">
      <x:c r="A2972" s="4" t="str">
        <x:v>C02971</x:v>
      </x:c>
      <x:c r="B2972" s="4" t="str">
        <x:v>Motor</x:v>
      </x:c>
      <x:c r="C2972" s="4" t="str">
        <x:v>West</x:v>
      </x:c>
      <x:c r="D2972" s="4" t="str">
        <x:v>Collision</x:v>
      </x:c>
      <x:c r="E2972" s="4" t="str">
        <x:v>Low</x:v>
      </x:c>
      <x:c r="F2972" s="10" t="n">
        <x:v>21007.7</x:v>
      </x:c>
      <x:c r="G2972" s="10" t="n">
        <x:v>8123.52</x:v>
      </x:c>
      <x:c r="H2972" s="11" t="n">
        <x:v>6</x:v>
      </x:c>
      <x:c r="I2972" s="11" t="str">
        <x:v>Settled</x:v>
      </x:c>
      <x:c r="J2972" s="11" t="n">
        <x:v>3</x:v>
      </x:c>
      <x:c r="K2972" s="11" t="n">
        <x:v>12</x:v>
      </x:c>
      <x:c r="L2972" s="11" t="n">
        <x:v>0</x:v>
      </x:c>
      <x:c r="M2972" s="4" t="str">
        <x:v>2025-06</x:v>
      </x:c>
      <x:c r="N2972" s="4" t="n">
        <x:f>IF(AND(I2972="Settled",ISNUMBER(K2972)),1,0)</x:f>
        <x:v>1</x:v>
      </x:c>
      <x:c r="O2972" s="4" t="n">
        <x:f>IF(N2972=1,IF(K2972&gt;Summary!$B$5,1,0),"")</x:f>
        <x:v>0</x:v>
      </x:c>
      <x:c r="P2972" s="12" t="n">
        <x:f>IF(AND(ISNUMBER(F2972),ISNUMBER(G2972),G2972&gt;0),F2972/G2972,"")</x:f>
        <x:v>2.5860341329866854</x:v>
      </x:c>
      <x:c r="Q2972" s="14" t="d">
        <x:v>2025-06-14T00:00:00.000Z</x:v>
      </x:c>
      <x:c r="R2972" t="str">
        <x:v>P01222</x:v>
      </x:c>
      <x:c r="S2972" t="str">
        <x:v>I02971</x:v>
      </x:c>
      <x:c r="T2972" t="str">
        <x:v>R03</x:v>
      </x:c>
      <x:c r="U2972" t="n">
        <x:v>0</x:v>
      </x:c>
      <x:c r="V2972" t="n">
        <x:v>0</x:v>
      </x:c>
    </x:row>
    <x:row r="2973" ht="20" customHeight="1">
      <x:c r="A2973" s="4" t="str">
        <x:v>C02972</x:v>
      </x:c>
      <x:c r="B2973" s="4" t="str">
        <x:v>Property</x:v>
      </x:c>
      <x:c r="C2973" s="4" t="str">
        <x:v>South</x:v>
      </x:c>
      <x:c r="D2973" s="4" t="str">
        <x:v>Fire</x:v>
      </x:c>
      <x:c r="E2973" s="4" t="str">
        <x:v>High</x:v>
      </x:c>
      <x:c r="F2973" s="10" t="n">
        <x:v>384420.02</x:v>
      </x:c>
      <x:c r="G2973" s="10" t="n">
        <x:v>9928.68</x:v>
      </x:c>
      <x:c r="H2973" s="11" t="n">
        <x:v>3</x:v>
      </x:c>
      <x:c r="I2973" s="11" t="str">
        <x:v>Settled</x:v>
      </x:c>
      <x:c r="J2973" s="11" t="n">
        <x:v>4</x:v>
      </x:c>
      <x:c r="K2973" s="11" t="n">
        <x:v>36</x:v>
      </x:c>
      <x:c r="L2973" s="11" t="n">
        <x:v>1</x:v>
      </x:c>
      <x:c r="M2973" s="4" t="str">
        <x:v>2025-12</x:v>
      </x:c>
      <x:c r="N2973" s="4" t="n">
        <x:f>IF(AND(I2973="Settled",ISNUMBER(K2973)),1,0)</x:f>
        <x:v>1</x:v>
      </x:c>
      <x:c r="O2973" s="4" t="n">
        <x:f>IF(N2973=1,IF(K2973&gt;Summary!$B$5,1,0),"")</x:f>
        <x:v>1</x:v>
      </x:c>
      <x:c r="P2973" s="12" t="n">
        <x:f>IF(AND(ISNUMBER(F2973),ISNUMBER(G2973),G2973&gt;0),F2973/G2973,"")</x:f>
        <x:v>38.71813977286004</x:v>
      </x:c>
      <x:c r="Q2973" s="14" t="d">
        <x:v>2025-12-31T00:00:00.000Z</x:v>
      </x:c>
      <x:c r="R2973" t="str">
        <x:v>P00639</x:v>
      </x:c>
      <x:c r="S2973" t="str">
        <x:v>I02972</x:v>
      </x:c>
      <x:c r="T2973" t="str">
        <x:v>R01</x:v>
      </x:c>
      <x:c r="U2973" t="n">
        <x:v>0</x:v>
      </x:c>
      <x:c r="V2973" t="n">
        <x:v>0</x:v>
      </x:c>
    </x:row>
    <x:row r="2974" ht="20" customHeight="1">
      <x:c r="A2974" s="4" t="str">
        <x:v>C02973</x:v>
      </x:c>
      <x:c r="B2974" s="4" t="str">
        <x:v>Motor</x:v>
      </x:c>
      <x:c r="C2974" s="4" t="str">
        <x:v>Central</x:v>
      </x:c>
      <x:c r="D2974" s="4" t="str">
        <x:v>Collision</x:v>
      </x:c>
      <x:c r="E2974" s="4" t="str">
        <x:v>Low</x:v>
      </x:c>
      <x:c r="F2974" s="10" t="n">
        <x:v>21002.79</x:v>
      </x:c>
      <x:c r="G2974" s="10" t="n">
        <x:v>14485.2</x:v>
      </x:c>
      <x:c r="H2974" s="11" t="n">
        <x:v>3</x:v>
      </x:c>
      <x:c r="I2974" s="11" t="str">
        <x:v>Rejected</x:v>
      </x:c>
      <x:c r="J2974" s="11" t="n">
        <x:v>2</x:v>
      </x:c>
      <x:c r="K2974" s="11"/>
      <x:c r="L2974" s="11" t="n">
        <x:v>0</x:v>
      </x:c>
      <x:c r="M2974" s="4" t="str">
        <x:v>2025-11</x:v>
      </x:c>
      <x:c r="N2974" s="4" t="n">
        <x:f>IF(AND(I2974="Settled",ISNUMBER(K2974)),1,0)</x:f>
        <x:v>0</x:v>
      </x:c>
      <x:c r="O2974" s="4" t="str">
        <x:f>IF(N2974=1,IF(K2974&gt;Summary!$B$5,1,0),"")</x:f>
      </x:c>
      <x:c r="P2974" s="12" t="n">
        <x:f>IF(AND(ISNUMBER(F2974),ISNUMBER(G2974),G2974&gt;0),F2974/G2974,"")</x:f>
        <x:v>1.4499482230138347</x:v>
      </x:c>
      <x:c r="Q2974" s="14" t="d">
        <x:v>2025-11-15T00:00:00.000Z</x:v>
      </x:c>
      <x:c r="R2974" t="str">
        <x:v>P01030</x:v>
      </x:c>
      <x:c r="S2974" t="str">
        <x:v>I02973</x:v>
      </x:c>
      <x:c r="T2974" t="str">
        <x:v>R05</x:v>
      </x:c>
      <x:c r="U2974" t="n">
        <x:v>0</x:v>
      </x:c>
      <x:c r="V2974" t="n">
        <x:v>0</x:v>
      </x:c>
    </x:row>
    <x:row r="2975" ht="20" customHeight="1">
      <x:c r="A2975" s="4" t="str">
        <x:v>C02974</x:v>
      </x:c>
      <x:c r="B2975" s="4" t="str">
        <x:v>Motor</x:v>
      </x:c>
      <x:c r="C2975" s="4" t="str">
        <x:v>South</x:v>
      </x:c>
      <x:c r="D2975" s="4" t="str">
        <x:v>Collision</x:v>
      </x:c>
      <x:c r="E2975" s="4" t="str">
        <x:v>Medium</x:v>
      </x:c>
      <x:c r="F2975" s="10" t="n">
        <x:v>55395.88</x:v>
      </x:c>
      <x:c r="G2975" s="10" t="n">
        <x:v>11062.41</x:v>
      </x:c>
      <x:c r="H2975" s="11" t="n">
        <x:v>7</x:v>
      </x:c>
      <x:c r="I2975" s="11" t="str">
        <x:v>Pending</x:v>
      </x:c>
      <x:c r="J2975" s="11" t="n">
        <x:v>4</x:v>
      </x:c>
      <x:c r="K2975" s="11"/>
      <x:c r="L2975" s="11" t="n">
        <x:v>0</x:v>
      </x:c>
      <x:c r="M2975" s="4" t="str">
        <x:v>2025-05</x:v>
      </x:c>
      <x:c r="N2975" s="4" t="n">
        <x:f>IF(AND(I2975="Settled",ISNUMBER(K2975)),1,0)</x:f>
        <x:v>0</x:v>
      </x:c>
      <x:c r="O2975" s="4" t="str">
        <x:f>IF(N2975=1,IF(K2975&gt;Summary!$B$5,1,0),"")</x:f>
      </x:c>
      <x:c r="P2975" s="12" t="n">
        <x:f>IF(AND(ISNUMBER(F2975),ISNUMBER(G2975),G2975&gt;0),F2975/G2975,"")</x:f>
        <x:v>5.007577914758176</x:v>
      </x:c>
      <x:c r="Q2975" s="14" t="d">
        <x:v>2025-05-22T00:00:00.000Z</x:v>
      </x:c>
      <x:c r="R2975" t="str">
        <x:v>P00011</x:v>
      </x:c>
      <x:c r="S2975" t="str">
        <x:v>I02974</x:v>
      </x:c>
      <x:c r="T2975" t="str">
        <x:v>R01</x:v>
      </x:c>
      <x:c r="U2975" t="n">
        <x:v>0</x:v>
      </x:c>
      <x:c r="V2975" t="n">
        <x:v>0</x:v>
      </x:c>
    </x:row>
    <x:row r="2976" ht="20" customHeight="1">
      <x:c r="A2976" s="4" t="str">
        <x:v>C02975</x:v>
      </x:c>
      <x:c r="B2976" s="4" t="str">
        <x:v>Motor</x:v>
      </x:c>
      <x:c r="C2976" s="4" t="str">
        <x:v>North</x:v>
      </x:c>
      <x:c r="D2976" s="4" t="str">
        <x:v>Unknown</x:v>
      </x:c>
      <x:c r="E2976" s="4" t="str">
        <x:v>Low</x:v>
      </x:c>
      <x:c r="F2976" s="10" t="n">
        <x:v>30576.87</x:v>
      </x:c>
      <x:c r="G2976" s="10" t="n">
        <x:v>14105.49</x:v>
      </x:c>
      <x:c r="H2976" s="11" t="n">
        <x:v>5</x:v>
      </x:c>
      <x:c r="I2976" s="11" t="str">
        <x:v>Settled</x:v>
      </x:c>
      <x:c r="J2976" s="11" t="n">
        <x:v>2</x:v>
      </x:c>
      <x:c r="K2976" s="11" t="n">
        <x:v>8</x:v>
      </x:c>
      <x:c r="L2976" s="11" t="n">
        <x:v>0</x:v>
      </x:c>
      <x:c r="M2976" s="4" t="str">
        <x:v>2025-06</x:v>
      </x:c>
      <x:c r="N2976" s="4" t="n">
        <x:f>IF(AND(I2976="Settled",ISNUMBER(K2976)),1,0)</x:f>
        <x:v>1</x:v>
      </x:c>
      <x:c r="O2976" s="4" t="n">
        <x:f>IF(N2976=1,IF(K2976&gt;Summary!$B$5,1,0),"")</x:f>
        <x:v>0</x:v>
      </x:c>
      <x:c r="P2976" s="12" t="n">
        <x:f>IF(AND(ISNUMBER(F2976),ISNUMBER(G2976),G2976&gt;0),F2976/G2976,"")</x:f>
        <x:v>2.167728310040984</x:v>
      </x:c>
      <x:c r="Q2976" s="14" t="d">
        <x:v>2025-06-24T00:00:00.000Z</x:v>
      </x:c>
      <x:c r="R2976" t="str">
        <x:v>P00467</x:v>
      </x:c>
      <x:c r="S2976" t="str">
        <x:v>I02975</x:v>
      </x:c>
      <x:c r="T2976" t="str">
        <x:v>R02</x:v>
      </x:c>
      <x:c r="U2976" t="n">
        <x:v>0</x:v>
      </x:c>
      <x:c r="V2976" t="n">
        <x:v>0</x:v>
      </x:c>
    </x:row>
    <x:row r="2977" ht="20" customHeight="1">
      <x:c r="A2977" s="4" t="str">
        <x:v>C02976</x:v>
      </x:c>
      <x:c r="B2977" s="4" t="str">
        <x:v>Motor</x:v>
      </x:c>
      <x:c r="C2977" s="4" t="str">
        <x:v>South</x:v>
      </x:c>
      <x:c r="D2977" s="4" t="str">
        <x:v>Collision</x:v>
      </x:c>
      <x:c r="E2977" s="4" t="str">
        <x:v>Low</x:v>
      </x:c>
      <x:c r="F2977" s="10" t="n">
        <x:v>38223.36</x:v>
      </x:c>
      <x:c r="G2977" s="10" t="n">
        <x:v>11723.33</x:v>
      </x:c>
      <x:c r="H2977" s="11" t="n">
        <x:v>2</x:v>
      </x:c>
      <x:c r="I2977" s="11" t="str">
        <x:v>Rejected</x:v>
      </x:c>
      <x:c r="J2977" s="11" t="n">
        <x:v>2</x:v>
      </x:c>
      <x:c r="K2977" s="11"/>
      <x:c r="L2977" s="11" t="n">
        <x:v>0</x:v>
      </x:c>
      <x:c r="M2977" s="4" t="str">
        <x:v>2025-12</x:v>
      </x:c>
      <x:c r="N2977" s="4" t="n">
        <x:f>IF(AND(I2977="Settled",ISNUMBER(K2977)),1,0)</x:f>
        <x:v>0</x:v>
      </x:c>
      <x:c r="O2977" s="4" t="str">
        <x:f>IF(N2977=1,IF(K2977&gt;Summary!$B$5,1,0),"")</x:f>
      </x:c>
      <x:c r="P2977" s="12" t="n">
        <x:f>IF(AND(ISNUMBER(F2977),ISNUMBER(G2977),G2977&gt;0),F2977/G2977,"")</x:f>
        <x:v>3.2604524482378303</x:v>
      </x:c>
      <x:c r="Q2977" s="14" t="d">
        <x:v>2025-12-10T00:00:00.000Z</x:v>
      </x:c>
      <x:c r="R2977" t="str">
        <x:v>P01529</x:v>
      </x:c>
      <x:c r="S2977" t="str">
        <x:v>I02976</x:v>
      </x:c>
      <x:c r="T2977" t="str">
        <x:v>R01</x:v>
      </x:c>
      <x:c r="U2977" t="n">
        <x:v>0</x:v>
      </x:c>
      <x:c r="V2977" t="n">
        <x:v>0</x:v>
      </x:c>
    </x:row>
    <x:row r="2978" ht="20" customHeight="1">
      <x:c r="A2978" s="4" t="str">
        <x:v>C02977</x:v>
      </x:c>
      <x:c r="B2978" s="4" t="str">
        <x:v>Motor</x:v>
      </x:c>
      <x:c r="C2978" s="4" t="str">
        <x:v>South</x:v>
      </x:c>
      <x:c r="D2978" s="4" t="str">
        <x:v>Collision</x:v>
      </x:c>
      <x:c r="E2978" s="4" t="str">
        <x:v>Low</x:v>
      </x:c>
      <x:c r="F2978" s="10" t="n">
        <x:v>39411.41</x:v>
      </x:c>
      <x:c r="G2978" s="10" t="n">
        <x:v>12062.4</x:v>
      </x:c>
      <x:c r="H2978" s="11" t="n">
        <x:v>3</x:v>
      </x:c>
      <x:c r="I2978" s="11" t="str">
        <x:v>Pending</x:v>
      </x:c>
      <x:c r="J2978" s="11" t="n">
        <x:v>2</x:v>
      </x:c>
      <x:c r="K2978" s="11"/>
      <x:c r="L2978" s="11" t="n">
        <x:v>0</x:v>
      </x:c>
      <x:c r="M2978" s="4" t="str">
        <x:v>2025-12</x:v>
      </x:c>
      <x:c r="N2978" s="4" t="n">
        <x:f>IF(AND(I2978="Settled",ISNUMBER(K2978)),1,0)</x:f>
        <x:v>0</x:v>
      </x:c>
      <x:c r="O2978" s="4" t="str">
        <x:f>IF(N2978=1,IF(K2978&gt;Summary!$B$5,1,0),"")</x:f>
      </x:c>
      <x:c r="P2978" s="12" t="n">
        <x:f>IF(AND(ISNUMBER(F2978),ISNUMBER(G2978),G2978&gt;0),F2978/G2978,"")</x:f>
        <x:v>3.267294236636159</x:v>
      </x:c>
      <x:c r="Q2978" s="14" t="d">
        <x:v>2025-12-03T00:00:00.000Z</x:v>
      </x:c>
      <x:c r="R2978" t="str">
        <x:v>P00923</x:v>
      </x:c>
      <x:c r="S2978" t="str">
        <x:v>I02977</x:v>
      </x:c>
      <x:c r="T2978" t="str">
        <x:v>R01</x:v>
      </x:c>
      <x:c r="U2978" t="n">
        <x:v>0</x:v>
      </x:c>
      <x:c r="V2978" t="n">
        <x:v>0</x:v>
      </x:c>
    </x:row>
    <x:row r="2979" ht="20" customHeight="1">
      <x:c r="A2979" s="4" t="str">
        <x:v>C02978</x:v>
      </x:c>
      <x:c r="B2979" s="4" t="str">
        <x:v>Motor</x:v>
      </x:c>
      <x:c r="C2979" s="4" t="str">
        <x:v>Central</x:v>
      </x:c>
      <x:c r="D2979" s="4" t="str">
        <x:v>Collision</x:v>
      </x:c>
      <x:c r="E2979" s="4" t="str">
        <x:v>Medium</x:v>
      </x:c>
      <x:c r="F2979" s="10" t="n">
        <x:v>61636.57</x:v>
      </x:c>
      <x:c r="G2979" s="10" t="n">
        <x:v>18511.95</x:v>
      </x:c>
      <x:c r="H2979" s="11" t="n">
        <x:v>10</x:v>
      </x:c>
      <x:c r="I2979" s="11" t="str">
        <x:v>Settled</x:v>
      </x:c>
      <x:c r="J2979" s="11" t="n">
        <x:v>3</x:v>
      </x:c>
      <x:c r="K2979" s="11" t="n">
        <x:v>23</x:v>
      </x:c>
      <x:c r="L2979" s="11" t="n">
        <x:v>0</x:v>
      </x:c>
      <x:c r="M2979" s="4" t="str">
        <x:v>2025-08</x:v>
      </x:c>
      <x:c r="N2979" s="4" t="n">
        <x:f>IF(AND(I2979="Settled",ISNUMBER(K2979)),1,0)</x:f>
        <x:v>1</x:v>
      </x:c>
      <x:c r="O2979" s="4" t="n">
        <x:f>IF(N2979=1,IF(K2979&gt;Summary!$B$5,1,0),"")</x:f>
        <x:v>0</x:v>
      </x:c>
      <x:c r="P2979" s="12" t="n">
        <x:f>IF(AND(ISNUMBER(F2979),ISNUMBER(G2979),G2979&gt;0),F2979/G2979,"")</x:f>
        <x:v>3.3295557734328365</x:v>
      </x:c>
      <x:c r="Q2979" s="14" t="d">
        <x:v>2025-08-19T00:00:00.000Z</x:v>
      </x:c>
      <x:c r="R2979" t="str">
        <x:v>P01390</x:v>
      </x:c>
      <x:c r="S2979" t="str">
        <x:v>I02978</x:v>
      </x:c>
      <x:c r="T2979" t="str">
        <x:v>R05</x:v>
      </x:c>
      <x:c r="U2979" t="n">
        <x:v>0</x:v>
      </x:c>
      <x:c r="V2979" t="n">
        <x:v>0</x:v>
      </x:c>
    </x:row>
    <x:row r="2980" ht="20" customHeight="1">
      <x:c r="A2980" s="4" t="str">
        <x:v>C02979</x:v>
      </x:c>
      <x:c r="B2980" s="4" t="str">
        <x:v>Motor</x:v>
      </x:c>
      <x:c r="C2980" s="4" t="str">
        <x:v>North</x:v>
      </x:c>
      <x:c r="D2980" s="4" t="str">
        <x:v>Collision</x:v>
      </x:c>
      <x:c r="E2980" s="4" t="str">
        <x:v>Low</x:v>
      </x:c>
      <x:c r="F2980" s="10" t="n">
        <x:v>41993.49</x:v>
      </x:c>
      <x:c r="G2980" s="10" t="n">
        <x:v>8853.55</x:v>
      </x:c>
      <x:c r="H2980" s="11" t="n">
        <x:v>8</x:v>
      </x:c>
      <x:c r="I2980" s="11" t="str">
        <x:v>Settled</x:v>
      </x:c>
      <x:c r="J2980" s="11" t="n">
        <x:v>4</x:v>
      </x:c>
      <x:c r="K2980" s="11" t="n">
        <x:v>4</x:v>
      </x:c>
      <x:c r="L2980" s="11" t="n">
        <x:v>0</x:v>
      </x:c>
      <x:c r="M2980" s="4" t="str">
        <x:v>2025-08</x:v>
      </x:c>
      <x:c r="N2980" s="4" t="n">
        <x:f>IF(AND(I2980="Settled",ISNUMBER(K2980)),1,0)</x:f>
        <x:v>1</x:v>
      </x:c>
      <x:c r="O2980" s="4" t="n">
        <x:f>IF(N2980=1,IF(K2980&gt;Summary!$B$5,1,0),"")</x:f>
        <x:v>0</x:v>
      </x:c>
      <x:c r="P2980" s="12" t="n">
        <x:f>IF(AND(ISNUMBER(F2980),ISNUMBER(G2980),G2980&gt;0),F2980/G2980,"")</x:f>
        <x:v>4.743124509377594</x:v>
      </x:c>
      <x:c r="Q2980" s="14" t="d">
        <x:v>2025-08-25T00:00:00.000Z</x:v>
      </x:c>
      <x:c r="R2980" t="str">
        <x:v>P00349</x:v>
      </x:c>
      <x:c r="S2980" t="str">
        <x:v>I02979</x:v>
      </x:c>
      <x:c r="T2980" t="str">
        <x:v>R02</x:v>
      </x:c>
      <x:c r="U2980" t="n">
        <x:v>0</x:v>
      </x:c>
      <x:c r="V2980" t="n">
        <x:v>0</x:v>
      </x:c>
    </x:row>
    <x:row r="2981" ht="20" customHeight="1">
      <x:c r="A2981" s="4" t="str">
        <x:v>C02980</x:v>
      </x:c>
      <x:c r="B2981" s="4" t="str">
        <x:v>Motor</x:v>
      </x:c>
      <x:c r="C2981" s="4" t="str">
        <x:v>South</x:v>
      </x:c>
      <x:c r="D2981" s="4" t="str">
        <x:v>Glass Damage</x:v>
      </x:c>
      <x:c r="E2981" s="4" t="str">
        <x:v>Medium</x:v>
      </x:c>
      <x:c r="F2981" s="10" t="n">
        <x:v>11554.74</x:v>
      </x:c>
      <x:c r="G2981" s="10" t="n">
        <x:v>5640.25</x:v>
      </x:c>
      <x:c r="H2981" s="11" t="n">
        <x:v>4</x:v>
      </x:c>
      <x:c r="I2981" s="11" t="str">
        <x:v>Settled</x:v>
      </x:c>
      <x:c r="J2981" s="11" t="n">
        <x:v>4</x:v>
      </x:c>
      <x:c r="K2981" s="11" t="n">
        <x:v>22</x:v>
      </x:c>
      <x:c r="L2981" s="11" t="n">
        <x:v>0</x:v>
      </x:c>
      <x:c r="M2981" s="4" t="str">
        <x:v>2025-09</x:v>
      </x:c>
      <x:c r="N2981" s="4" t="n">
        <x:f>IF(AND(I2981="Settled",ISNUMBER(K2981)),1,0)</x:f>
        <x:v>1</x:v>
      </x:c>
      <x:c r="O2981" s="4" t="n">
        <x:f>IF(N2981=1,IF(K2981&gt;Summary!$B$5,1,0),"")</x:f>
        <x:v>0</x:v>
      </x:c>
      <x:c r="P2981" s="12" t="n">
        <x:f>IF(AND(ISNUMBER(F2981),ISNUMBER(G2981),G2981&gt;0),F2981/G2981,"")</x:f>
        <x:v>2.0486219582465317</x:v>
      </x:c>
      <x:c r="Q2981" s="14" t="d">
        <x:v>2025-09-26T00:00:00.000Z</x:v>
      </x:c>
      <x:c r="R2981" t="str">
        <x:v>P00466</x:v>
      </x:c>
      <x:c r="S2981" t="str">
        <x:v>I02980</x:v>
      </x:c>
      <x:c r="T2981" t="str">
        <x:v>R01</x:v>
      </x:c>
      <x:c r="U2981" t="n">
        <x:v>0</x:v>
      </x:c>
      <x:c r="V2981" t="n">
        <x:v>0</x:v>
      </x:c>
    </x:row>
    <x:row r="2982" ht="20" customHeight="1">
      <x:c r="A2982" s="4" t="str">
        <x:v>C02981</x:v>
      </x:c>
      <x:c r="B2982" s="4" t="str">
        <x:v>Property</x:v>
      </x:c>
      <x:c r="C2982" s="4" t="str">
        <x:v>West</x:v>
      </x:c>
      <x:c r="D2982" s="4" t="str">
        <x:v>Flood</x:v>
      </x:c>
      <x:c r="E2982" s="4" t="str">
        <x:v>High</x:v>
      </x:c>
      <x:c r="F2982" s="10" t="n">
        <x:v>399649.95</x:v>
      </x:c>
      <x:c r="G2982" s="10" t="n">
        <x:v>6235.82</x:v>
      </x:c>
      <x:c r="H2982" s="11" t="n">
        <x:v>6</x:v>
      </x:c>
      <x:c r="I2982" s="11" t="str">
        <x:v>Settled</x:v>
      </x:c>
      <x:c r="J2982" s="11" t="n">
        <x:v>6</x:v>
      </x:c>
      <x:c r="K2982" s="11" t="n">
        <x:v>39</x:v>
      </x:c>
      <x:c r="L2982" s="11" t="n">
        <x:v>1</x:v>
      </x:c>
      <x:c r="M2982" s="4" t="str">
        <x:v>2025-04</x:v>
      </x:c>
      <x:c r="N2982" s="4" t="n">
        <x:f>IF(AND(I2982="Settled",ISNUMBER(K2982)),1,0)</x:f>
        <x:v>1</x:v>
      </x:c>
      <x:c r="O2982" s="4" t="n">
        <x:f>IF(N2982=1,IF(K2982&gt;Summary!$B$5,1,0),"")</x:f>
        <x:v>1</x:v>
      </x:c>
      <x:c r="P2982" s="12" t="n">
        <x:f>IF(AND(ISNUMBER(F2982),ISNUMBER(G2982),G2982&gt;0),F2982/G2982,"")</x:f>
        <x:v>64.08939802624194</x:v>
      </x:c>
      <x:c r="Q2982" s="14" t="d">
        <x:v>2025-04-16T00:00:00.000Z</x:v>
      </x:c>
      <x:c r="R2982" t="str">
        <x:v>P01560</x:v>
      </x:c>
      <x:c r="S2982" t="str">
        <x:v>I02981</x:v>
      </x:c>
      <x:c r="T2982" t="str">
        <x:v>R03</x:v>
      </x:c>
      <x:c r="U2982" t="n">
        <x:v>0</x:v>
      </x:c>
      <x:c r="V2982" t="n">
        <x:v>0</x:v>
      </x:c>
    </x:row>
    <x:row r="2983" ht="20" customHeight="1">
      <x:c r="A2983" s="4" t="str">
        <x:v>C02982</x:v>
      </x:c>
      <x:c r="B2983" s="4" t="str">
        <x:v>Motor</x:v>
      </x:c>
      <x:c r="C2983" s="4" t="str">
        <x:v>South</x:v>
      </x:c>
      <x:c r="D2983" s="4" t="str">
        <x:v>Collision</x:v>
      </x:c>
      <x:c r="E2983" s="4" t="str">
        <x:v>Low</x:v>
      </x:c>
      <x:c r="F2983" s="10" t="n">
        <x:v>34256.29</x:v>
      </x:c>
      <x:c r="G2983" s="10" t="n">
        <x:v>36398.89</x:v>
      </x:c>
      <x:c r="H2983" s="11" t="n">
        <x:v>3</x:v>
      </x:c>
      <x:c r="I2983" s="11" t="str">
        <x:v>Settled</x:v>
      </x:c>
      <x:c r="J2983" s="11" t="n">
        <x:v>2</x:v>
      </x:c>
      <x:c r="K2983" s="11" t="n">
        <x:v>14</x:v>
      </x:c>
      <x:c r="L2983" s="11" t="n">
        <x:v>0</x:v>
      </x:c>
      <x:c r="M2983" s="4" t="str">
        <x:v>2025-12</x:v>
      </x:c>
      <x:c r="N2983" s="4" t="n">
        <x:f>IF(AND(I2983="Settled",ISNUMBER(K2983)),1,0)</x:f>
        <x:v>1</x:v>
      </x:c>
      <x:c r="O2983" s="4" t="n">
        <x:f>IF(N2983=1,IF(K2983&gt;Summary!$B$5,1,0),"")</x:f>
        <x:v>0</x:v>
      </x:c>
      <x:c r="P2983" s="12" t="n">
        <x:f>IF(AND(ISNUMBER(F2983),ISNUMBER(G2983),G2983&gt;0),F2983/G2983,"")</x:f>
        <x:v>0.9411355675956052</x:v>
      </x:c>
      <x:c r="Q2983" s="14" t="d">
        <x:v>2025-12-01T00:00:00.000Z</x:v>
      </x:c>
      <x:c r="R2983" t="str">
        <x:v>P01597</x:v>
      </x:c>
      <x:c r="S2983" t="str">
        <x:v>I02982</x:v>
      </x:c>
      <x:c r="T2983" t="str">
        <x:v>R01</x:v>
      </x:c>
      <x:c r="U2983" t="n">
        <x:v>0</x:v>
      </x:c>
      <x:c r="V2983" t="n">
        <x:v>0</x:v>
      </x:c>
    </x:row>
    <x:row r="2984" ht="20" customHeight="1">
      <x:c r="A2984" s="4" t="str">
        <x:v>C02983</x:v>
      </x:c>
      <x:c r="B2984" s="4" t="str">
        <x:v>Property</x:v>
      </x:c>
      <x:c r="C2984" s="4" t="str">
        <x:v>South</x:v>
      </x:c>
      <x:c r="D2984" s="4" t="str">
        <x:v>Flood</x:v>
      </x:c>
      <x:c r="E2984" s="4" t="str">
        <x:v>Low</x:v>
      </x:c>
      <x:c r="F2984" s="10" t="n">
        <x:v>89783.53</x:v>
      </x:c>
      <x:c r="G2984" s="10" t="n">
        <x:v>12543.98</x:v>
      </x:c>
      <x:c r="H2984" s="11" t="n">
        <x:v>5</x:v>
      </x:c>
      <x:c r="I2984" s="11" t="str">
        <x:v>Pending</x:v>
      </x:c>
      <x:c r="J2984" s="11" t="n">
        <x:v>3</x:v>
      </x:c>
      <x:c r="K2984" s="11"/>
      <x:c r="L2984" s="11" t="n">
        <x:v>0</x:v>
      </x:c>
      <x:c r="M2984" s="4" t="str">
        <x:v>2025-04</x:v>
      </x:c>
      <x:c r="N2984" s="4" t="n">
        <x:f>IF(AND(I2984="Settled",ISNUMBER(K2984)),1,0)</x:f>
        <x:v>0</x:v>
      </x:c>
      <x:c r="O2984" s="4" t="str">
        <x:f>IF(N2984=1,IF(K2984&gt;Summary!$B$5,1,0),"")</x:f>
      </x:c>
      <x:c r="P2984" s="12" t="n">
        <x:f>IF(AND(ISNUMBER(F2984),ISNUMBER(G2984),G2984&gt;0),F2984/G2984,"")</x:f>
        <x:v>7.157499453921323</x:v>
      </x:c>
      <x:c r="Q2984" s="14" t="d">
        <x:v>2025-04-18T00:00:00.000Z</x:v>
      </x:c>
      <x:c r="R2984" t="str">
        <x:v>P01403</x:v>
      </x:c>
      <x:c r="S2984" t="str">
        <x:v>I02983</x:v>
      </x:c>
      <x:c r="T2984" t="str">
        <x:v>R01</x:v>
      </x:c>
      <x:c r="U2984" t="n">
        <x:v>0</x:v>
      </x:c>
      <x:c r="V2984" t="n">
        <x:v>0</x:v>
      </x:c>
    </x:row>
    <x:row r="2985" ht="20" customHeight="1">
      <x:c r="A2985" s="4" t="str">
        <x:v>C02984</x:v>
      </x:c>
      <x:c r="B2985" s="4" t="str">
        <x:v>Property</x:v>
      </x:c>
      <x:c r="C2985" s="4" t="str">
        <x:v>Central</x:v>
      </x:c>
      <x:c r="D2985" s="4" t="str">
        <x:v>Fire</x:v>
      </x:c>
      <x:c r="E2985" s="4" t="str">
        <x:v>Low</x:v>
      </x:c>
      <x:c r="F2985" s="10" t="n">
        <x:v>130518.24</x:v>
      </x:c>
      <x:c r="G2985" s="10" t="n">
        <x:v>10780</x:v>
      </x:c>
      <x:c r="H2985" s="11" t="n">
        <x:v>3</x:v>
      </x:c>
      <x:c r="I2985" s="11" t="str">
        <x:v>Pending</x:v>
      </x:c>
      <x:c r="J2985" s="11" t="n">
        <x:v>5</x:v>
      </x:c>
      <x:c r="K2985" s="11"/>
      <x:c r="L2985" s="11" t="n">
        <x:v>1</x:v>
      </x:c>
      <x:c r="M2985" s="4" t="str">
        <x:v>2025-10</x:v>
      </x:c>
      <x:c r="N2985" s="4" t="n">
        <x:f>IF(AND(I2985="Settled",ISNUMBER(K2985)),1,0)</x:f>
        <x:v>0</x:v>
      </x:c>
      <x:c r="O2985" s="4" t="str">
        <x:f>IF(N2985=1,IF(K2985&gt;Summary!$B$5,1,0),"")</x:f>
      </x:c>
      <x:c r="P2985" s="12" t="n">
        <x:f>IF(AND(ISNUMBER(F2985),ISNUMBER(G2985),G2985&gt;0),F2985/G2985,"")</x:f>
        <x:v>12.10744341372913</x:v>
      </x:c>
      <x:c r="Q2985" s="14" t="d">
        <x:v>2025-10-31T00:00:00.000Z</x:v>
      </x:c>
      <x:c r="R2985" t="str">
        <x:v>P00508</x:v>
      </x:c>
      <x:c r="S2985" t="str">
        <x:v>I02984</x:v>
      </x:c>
      <x:c r="T2985" t="str">
        <x:v>R05</x:v>
      </x:c>
      <x:c r="U2985" t="n">
        <x:v>0</x:v>
      </x:c>
      <x:c r="V2985" t="n">
        <x:v>0</x:v>
      </x:c>
    </x:row>
    <x:row r="2986" ht="20" customHeight="1">
      <x:c r="A2986" s="4" t="str">
        <x:v>C02985</x:v>
      </x:c>
      <x:c r="B2986" s="4" t="str">
        <x:v>Motor</x:v>
      </x:c>
      <x:c r="C2986" s="4" t="str">
        <x:v>Central</x:v>
      </x:c>
      <x:c r="D2986" s="4" t="str">
        <x:v>Collision</x:v>
      </x:c>
      <x:c r="E2986" s="4" t="str">
        <x:v>Low</x:v>
      </x:c>
      <x:c r="F2986" s="10" t="n">
        <x:v>27898.51</x:v>
      </x:c>
      <x:c r="G2986" s="10" t="n">
        <x:v>14202.57</x:v>
      </x:c>
      <x:c r="H2986" s="11" t="n">
        <x:v>3</x:v>
      </x:c>
      <x:c r="I2986" s="11" t="str">
        <x:v>Settled</x:v>
      </x:c>
      <x:c r="J2986" s="11" t="n">
        <x:v>4</x:v>
      </x:c>
      <x:c r="K2986" s="11" t="n">
        <x:v>20</x:v>
      </x:c>
      <x:c r="L2986" s="11" t="n">
        <x:v>0</x:v>
      </x:c>
      <x:c r="M2986" s="4" t="str">
        <x:v>2025-10</x:v>
      </x:c>
      <x:c r="N2986" s="4" t="n">
        <x:f>IF(AND(I2986="Settled",ISNUMBER(K2986)),1,0)</x:f>
        <x:v>1</x:v>
      </x:c>
      <x:c r="O2986" s="4" t="n">
        <x:f>IF(N2986=1,IF(K2986&gt;Summary!$B$5,1,0),"")</x:f>
        <x:v>0</x:v>
      </x:c>
      <x:c r="P2986" s="12" t="n">
        <x:f>IF(AND(ISNUMBER(F2986),ISNUMBER(G2986),G2986&gt;0),F2986/G2986,"")</x:f>
        <x:v>1.9643282870635383</x:v>
      </x:c>
      <x:c r="Q2986" s="14" t="d">
        <x:v>2025-10-27T00:00:00.000Z</x:v>
      </x:c>
      <x:c r="R2986" t="str">
        <x:v>P01283</x:v>
      </x:c>
      <x:c r="S2986" t="str">
        <x:v>I02985</x:v>
      </x:c>
      <x:c r="T2986" t="str">
        <x:v>R05</x:v>
      </x:c>
      <x:c r="U2986" t="n">
        <x:v>0</x:v>
      </x:c>
      <x:c r="V2986" t="n">
        <x:v>0</x:v>
      </x:c>
    </x:row>
    <x:row r="2987" ht="20" customHeight="1">
      <x:c r="A2987" s="4" t="str">
        <x:v>C02986</x:v>
      </x:c>
      <x:c r="B2987" s="4" t="str">
        <x:v>Motor</x:v>
      </x:c>
      <x:c r="C2987" s="4" t="str">
        <x:v>West</x:v>
      </x:c>
      <x:c r="D2987" s="4" t="str">
        <x:v>Glass Damage</x:v>
      </x:c>
      <x:c r="E2987" s="4" t="str">
        <x:v>Medium</x:v>
      </x:c>
      <x:c r="F2987" s="10" t="n">
        <x:v>33745.36</x:v>
      </x:c>
      <x:c r="G2987" s="10" t="n">
        <x:v>18475.95</x:v>
      </x:c>
      <x:c r="H2987" s="11" t="n">
        <x:v>1</x:v>
      </x:c>
      <x:c r="I2987" s="11" t="str">
        <x:v>Settled</x:v>
      </x:c>
      <x:c r="J2987" s="11" t="n">
        <x:v>3</x:v>
      </x:c>
      <x:c r="K2987" s="11" t="n">
        <x:v>10</x:v>
      </x:c>
      <x:c r="L2987" s="11" t="n">
        <x:v>0</x:v>
      </x:c>
      <x:c r="M2987" s="4" t="str">
        <x:v>2025-04</x:v>
      </x:c>
      <x:c r="N2987" s="4" t="n">
        <x:f>IF(AND(I2987="Settled",ISNUMBER(K2987)),1,0)</x:f>
        <x:v>1</x:v>
      </x:c>
      <x:c r="O2987" s="4" t="n">
        <x:f>IF(N2987=1,IF(K2987&gt;Summary!$B$5,1,0),"")</x:f>
        <x:v>0</x:v>
      </x:c>
      <x:c r="P2987" s="12" t="n">
        <x:f>IF(AND(ISNUMBER(F2987),ISNUMBER(G2987),G2987&gt;0),F2987/G2987,"")</x:f>
        <x:v>1.8264478957780248</x:v>
      </x:c>
      <x:c r="Q2987" s="14" t="d">
        <x:v>2025-04-16T00:00:00.000Z</x:v>
      </x:c>
      <x:c r="R2987" t="str">
        <x:v>P00735</x:v>
      </x:c>
      <x:c r="S2987" t="str">
        <x:v>I02986</x:v>
      </x:c>
      <x:c r="T2987" t="str">
        <x:v>R03</x:v>
      </x:c>
      <x:c r="U2987" t="n">
        <x:v>0</x:v>
      </x:c>
      <x:c r="V2987" t="n">
        <x:v>0</x:v>
      </x:c>
    </x:row>
    <x:row r="2988" ht="20" customHeight="1">
      <x:c r="A2988" s="4" t="str">
        <x:v>C02987</x:v>
      </x:c>
      <x:c r="B2988" s="4" t="str">
        <x:v>Property</x:v>
      </x:c>
      <x:c r="C2988" s="4" t="str">
        <x:v>East</x:v>
      </x:c>
      <x:c r="D2988" s="4" t="str">
        <x:v>Water Damage</x:v>
      </x:c>
      <x:c r="E2988" s="4" t="str">
        <x:v>Medium</x:v>
      </x:c>
      <x:c r="F2988" s="10" t="n">
        <x:v>41025.99</x:v>
      </x:c>
      <x:c r="G2988" s="10" t="n">
        <x:v>8793.38</x:v>
      </x:c>
      <x:c r="H2988" s="11" t="n">
        <x:v>2</x:v>
      </x:c>
      <x:c r="I2988" s="11" t="str">
        <x:v>Settled</x:v>
      </x:c>
      <x:c r="J2988" s="11" t="n">
        <x:v>4</x:v>
      </x:c>
      <x:c r="K2988" s="11" t="n">
        <x:v>19</x:v>
      </x:c>
      <x:c r="L2988" s="11" t="n">
        <x:v>0</x:v>
      </x:c>
      <x:c r="M2988" s="4" t="str">
        <x:v>2025-10</x:v>
      </x:c>
      <x:c r="N2988" s="4" t="n">
        <x:f>IF(AND(I2988="Settled",ISNUMBER(K2988)),1,0)</x:f>
        <x:v>1</x:v>
      </x:c>
      <x:c r="O2988" s="4" t="n">
        <x:f>IF(N2988=1,IF(K2988&gt;Summary!$B$5,1,0),"")</x:f>
        <x:v>0</x:v>
      </x:c>
      <x:c r="P2988" s="12" t="n">
        <x:f>IF(AND(ISNUMBER(F2988),ISNUMBER(G2988),G2988&gt;0),F2988/G2988,"")</x:f>
        <x:v>4.665554087279294</x:v>
      </x:c>
      <x:c r="Q2988" s="14" t="d">
        <x:v>2025-10-22T00:00:00.000Z</x:v>
      </x:c>
      <x:c r="R2988" t="str">
        <x:v>P01351</x:v>
      </x:c>
      <x:c r="S2988" t="str">
        <x:v>I02987</x:v>
      </x:c>
      <x:c r="T2988" t="str">
        <x:v>R04</x:v>
      </x:c>
      <x:c r="U2988" t="n">
        <x:v>0</x:v>
      </x:c>
      <x:c r="V2988" t="n">
        <x:v>0</x:v>
      </x:c>
    </x:row>
    <x:row r="2989" ht="20" customHeight="1">
      <x:c r="A2989" s="4" t="str">
        <x:v>C02988</x:v>
      </x:c>
      <x:c r="B2989" s="4" t="str">
        <x:v>Motor</x:v>
      </x:c>
      <x:c r="C2989" s="4" t="str">
        <x:v>North</x:v>
      </x:c>
      <x:c r="D2989" s="4" t="str">
        <x:v>Collision</x:v>
      </x:c>
      <x:c r="E2989" s="4" t="str">
        <x:v>Low</x:v>
      </x:c>
      <x:c r="F2989" s="10" t="n">
        <x:v>18102.46</x:v>
      </x:c>
      <x:c r="G2989" s="10" t="n">
        <x:v>6168.26</x:v>
      </x:c>
      <x:c r="H2989" s="11" t="n">
        <x:v>5</x:v>
      </x:c>
      <x:c r="I2989" s="11" t="str">
        <x:v>Pending</x:v>
      </x:c>
      <x:c r="J2989" s="11" t="n">
        <x:v>4</x:v>
      </x:c>
      <x:c r="K2989" s="11"/>
      <x:c r="L2989" s="11" t="n">
        <x:v>0</x:v>
      </x:c>
      <x:c r="M2989" s="4" t="str">
        <x:v>2025-11</x:v>
      </x:c>
      <x:c r="N2989" s="4" t="n">
        <x:f>IF(AND(I2989="Settled",ISNUMBER(K2989)),1,0)</x:f>
        <x:v>0</x:v>
      </x:c>
      <x:c r="O2989" s="4" t="str">
        <x:f>IF(N2989=1,IF(K2989&gt;Summary!$B$5,1,0),"")</x:f>
      </x:c>
      <x:c r="P2989" s="12" t="n">
        <x:f>IF(AND(ISNUMBER(F2989),ISNUMBER(G2989),G2989&gt;0),F2989/G2989,"")</x:f>
        <x:v>2.934775771449323</x:v>
      </x:c>
      <x:c r="Q2989" s="14" t="d">
        <x:v>2025-11-13T00:00:00.000Z</x:v>
      </x:c>
      <x:c r="R2989" t="str">
        <x:v>P01363</x:v>
      </x:c>
      <x:c r="S2989" t="str">
        <x:v>I02988</x:v>
      </x:c>
      <x:c r="T2989" t="str">
        <x:v>R02</x:v>
      </x:c>
      <x:c r="U2989" t="n">
        <x:v>0</x:v>
      </x:c>
      <x:c r="V2989" t="n">
        <x:v>0</x:v>
      </x:c>
    </x:row>
    <x:row r="2990" ht="20" customHeight="1">
      <x:c r="A2990" s="4" t="str">
        <x:v>C02989</x:v>
      </x:c>
      <x:c r="B2990" s="4" t="str">
        <x:v>Motor</x:v>
      </x:c>
      <x:c r="C2990" s="4" t="str">
        <x:v>South</x:v>
      </x:c>
      <x:c r="D2990" s="4" t="str">
        <x:v>Collision</x:v>
      </x:c>
      <x:c r="E2990" s="4" t="str">
        <x:v>Low</x:v>
      </x:c>
      <x:c r="F2990" s="10" t="n">
        <x:v>17521.67</x:v>
      </x:c>
      <x:c r="G2990" s="10" t="n">
        <x:v>6424.65</x:v>
      </x:c>
      <x:c r="H2990" s="11" t="n">
        <x:v>5</x:v>
      </x:c>
      <x:c r="I2990" s="11" t="str">
        <x:v>Settled</x:v>
      </x:c>
      <x:c r="J2990" s="11" t="n">
        <x:v>4</x:v>
      </x:c>
      <x:c r="K2990" s="11" t="n">
        <x:v>16</x:v>
      </x:c>
      <x:c r="L2990" s="11" t="n">
        <x:v>0</x:v>
      </x:c>
      <x:c r="M2990" s="4" t="str">
        <x:v>2025-07</x:v>
      </x:c>
      <x:c r="N2990" s="4" t="n">
        <x:f>IF(AND(I2990="Settled",ISNUMBER(K2990)),1,0)</x:f>
        <x:v>1</x:v>
      </x:c>
      <x:c r="O2990" s="4" t="n">
        <x:f>IF(N2990=1,IF(K2990&gt;Summary!$B$5,1,0),"")</x:f>
        <x:v>0</x:v>
      </x:c>
      <x:c r="P2990" s="12" t="n">
        <x:f>IF(AND(ISNUMBER(F2990),ISNUMBER(G2990),G2990&gt;0),F2990/G2990,"")</x:f>
        <x:v>2.7272567377211208</x:v>
      </x:c>
      <x:c r="Q2990" s="14" t="d">
        <x:v>2025-07-01T00:00:00.000Z</x:v>
      </x:c>
      <x:c r="R2990" t="str">
        <x:v>P00696</x:v>
      </x:c>
      <x:c r="S2990" t="str">
        <x:v>I02989</x:v>
      </x:c>
      <x:c r="T2990" t="str">
        <x:v>R01</x:v>
      </x:c>
      <x:c r="U2990" t="n">
        <x:v>0</x:v>
      </x:c>
      <x:c r="V2990" t="n">
        <x:v>0</x:v>
      </x:c>
    </x:row>
    <x:row r="2991" ht="20" customHeight="1">
      <x:c r="A2991" s="4" t="str">
        <x:v>C02990</x:v>
      </x:c>
      <x:c r="B2991" s="4" t="str">
        <x:v>Motor</x:v>
      </x:c>
      <x:c r="C2991" s="4" t="str">
        <x:v>East</x:v>
      </x:c>
      <x:c r="D2991" s="4" t="str">
        <x:v>Collision</x:v>
      </x:c>
      <x:c r="E2991" s="4" t="str">
        <x:v>Medium</x:v>
      </x:c>
      <x:c r="F2991" s="10" t="n">
        <x:v>37572.79</x:v>
      </x:c>
      <x:c r="G2991" s="10" t="n">
        <x:v>13685.13</x:v>
      </x:c>
      <x:c r="H2991" s="11" t="n">
        <x:v>10</x:v>
      </x:c>
      <x:c r="I2991" s="11" t="str">
        <x:v>Settled</x:v>
      </x:c>
      <x:c r="J2991" s="11" t="n">
        <x:v>4</x:v>
      </x:c>
      <x:c r="K2991" s="11" t="n">
        <x:v>14</x:v>
      </x:c>
      <x:c r="L2991" s="11" t="n">
        <x:v>0</x:v>
      </x:c>
      <x:c r="M2991" s="4" t="str">
        <x:v>2025-07</x:v>
      </x:c>
      <x:c r="N2991" s="4" t="n">
        <x:f>IF(AND(I2991="Settled",ISNUMBER(K2991)),1,0)</x:f>
        <x:v>1</x:v>
      </x:c>
      <x:c r="O2991" s="4" t="n">
        <x:f>IF(N2991=1,IF(K2991&gt;Summary!$B$5,1,0),"")</x:f>
        <x:v>0</x:v>
      </x:c>
      <x:c r="P2991" s="12" t="n">
        <x:f>IF(AND(ISNUMBER(F2991),ISNUMBER(G2991),G2991&gt;0),F2991/G2991,"")</x:f>
        <x:v>2.745519406830626</x:v>
      </x:c>
      <x:c r="Q2991" s="14" t="d">
        <x:v>2025-07-16T00:00:00.000Z</x:v>
      </x:c>
      <x:c r="R2991" t="str">
        <x:v>P00488</x:v>
      </x:c>
      <x:c r="S2991" t="str">
        <x:v>I02990</x:v>
      </x:c>
      <x:c r="T2991" t="str">
        <x:v>R04</x:v>
      </x:c>
      <x:c r="U2991" t="n">
        <x:v>0</x:v>
      </x:c>
      <x:c r="V2991" t="n">
        <x:v>0</x:v>
      </x:c>
    </x:row>
    <x:row r="2992" ht="20" customHeight="1">
      <x:c r="A2992" s="4" t="str">
        <x:v>C02991</x:v>
      </x:c>
      <x:c r="B2992" s="4" t="str">
        <x:v>Property</x:v>
      </x:c>
      <x:c r="C2992" s="4" t="str">
        <x:v>West</x:v>
      </x:c>
      <x:c r="D2992" s="4" t="str">
        <x:v>Water Damage</x:v>
      </x:c>
      <x:c r="E2992" s="4" t="str">
        <x:v>Low</x:v>
      </x:c>
      <x:c r="F2992" s="10" t="n">
        <x:v>7924.16</x:v>
      </x:c>
      <x:c r="G2992" s="10" t="n">
        <x:v>6235.82</x:v>
      </x:c>
      <x:c r="H2992" s="11" t="n">
        <x:v>6</x:v>
      </x:c>
      <x:c r="I2992" s="11" t="str">
        <x:v>Settled</x:v>
      </x:c>
      <x:c r="J2992" s="11" t="n">
        <x:v>4</x:v>
      </x:c>
      <x:c r="K2992" s="11" t="n">
        <x:v>18</x:v>
      </x:c>
      <x:c r="L2992" s="11" t="n">
        <x:v>0</x:v>
      </x:c>
      <x:c r="M2992" s="4" t="str">
        <x:v>2025-07</x:v>
      </x:c>
      <x:c r="N2992" s="4" t="n">
        <x:f>IF(AND(I2992="Settled",ISNUMBER(K2992)),1,0)</x:f>
        <x:v>1</x:v>
      </x:c>
      <x:c r="O2992" s="4" t="n">
        <x:f>IF(N2992=1,IF(K2992&gt;Summary!$B$5,1,0),"")</x:f>
        <x:v>0</x:v>
      </x:c>
      <x:c r="P2992" s="12" t="n">
        <x:f>IF(AND(ISNUMBER(F2992),ISNUMBER(G2992),G2992&gt;0),F2992/G2992,"")</x:f>
        <x:v>1.2707486745929164</x:v>
      </x:c>
      <x:c r="Q2992" s="14" t="d">
        <x:v>2025-07-05T00:00:00.000Z</x:v>
      </x:c>
      <x:c r="R2992" t="str">
        <x:v>P01560</x:v>
      </x:c>
      <x:c r="S2992" t="str">
        <x:v>I02991</x:v>
      </x:c>
      <x:c r="T2992" t="str">
        <x:v>R03</x:v>
      </x:c>
      <x:c r="U2992" t="n">
        <x:v>0</x:v>
      </x:c>
      <x:c r="V2992" t="n">
        <x:v>0</x:v>
      </x:c>
    </x:row>
    <x:row r="2993" ht="20" customHeight="1">
      <x:c r="A2993" s="4" t="str">
        <x:v>C02992</x:v>
      </x:c>
      <x:c r="B2993" s="4" t="str">
        <x:v>Motor</x:v>
      </x:c>
      <x:c r="C2993" s="4" t="str">
        <x:v>North</x:v>
      </x:c>
      <x:c r="D2993" s="4" t="str">
        <x:v>Collision</x:v>
      </x:c>
      <x:c r="E2993" s="4" t="str">
        <x:v>Medium</x:v>
      </x:c>
      <x:c r="F2993" s="10" t="n">
        <x:v>97992.66</x:v>
      </x:c>
      <x:c r="G2993" s="10" t="n">
        <x:v>19069.8</x:v>
      </x:c>
      <x:c r="H2993" s="11" t="n">
        <x:v>5</x:v>
      </x:c>
      <x:c r="I2993" s="11" t="str">
        <x:v>Settled</x:v>
      </x:c>
      <x:c r="J2993" s="11" t="n">
        <x:v>4</x:v>
      </x:c>
      <x:c r="K2993" s="11" t="n">
        <x:v>27</x:v>
      </x:c>
      <x:c r="L2993" s="11" t="n">
        <x:v>0</x:v>
      </x:c>
      <x:c r="M2993" s="4" t="str">
        <x:v>2025-01</x:v>
      </x:c>
      <x:c r="N2993" s="4" t="n">
        <x:f>IF(AND(I2993="Settled",ISNUMBER(K2993)),1,0)</x:f>
        <x:v>1</x:v>
      </x:c>
      <x:c r="O2993" s="4" t="n">
        <x:f>IF(N2993=1,IF(K2993&gt;Summary!$B$5,1,0),"")</x:f>
        <x:v>0</x:v>
      </x:c>
      <x:c r="P2993" s="12" t="n">
        <x:f>IF(AND(ISNUMBER(F2993),ISNUMBER(G2993),G2993&gt;0),F2993/G2993,"")</x:f>
        <x:v>5.138630714532927</x:v>
      </x:c>
      <x:c r="Q2993" s="14" t="d">
        <x:v>2025-01-17T00:00:00.000Z</x:v>
      </x:c>
      <x:c r="R2993" t="str">
        <x:v>P00721</x:v>
      </x:c>
      <x:c r="S2993" t="str">
        <x:v>I02992</x:v>
      </x:c>
      <x:c r="T2993" t="str">
        <x:v>R02</x:v>
      </x:c>
      <x:c r="U2993" t="n">
        <x:v>0</x:v>
      </x:c>
      <x:c r="V2993" t="n">
        <x:v>0</x:v>
      </x:c>
    </x:row>
    <x:row r="2994" ht="20" customHeight="1">
      <x:c r="A2994" s="4" t="str">
        <x:v>C02993</x:v>
      </x:c>
      <x:c r="B2994" s="4" t="str">
        <x:v>Motor</x:v>
      </x:c>
      <x:c r="C2994" s="4" t="str">
        <x:v>North</x:v>
      </x:c>
      <x:c r="D2994" s="4" t="str">
        <x:v>Theft</x:v>
      </x:c>
      <x:c r="E2994" s="4" t="str">
        <x:v>High</x:v>
      </x:c>
      <x:c r="F2994" s="10" t="n">
        <x:v>95686.47</x:v>
      </x:c>
      <x:c r="G2994" s="10" t="n">
        <x:v>6860.52</x:v>
      </x:c>
      <x:c r="H2994" s="11" t="n">
        <x:v>1</x:v>
      </x:c>
      <x:c r="I2994" s="11" t="str">
        <x:v>Settled</x:v>
      </x:c>
      <x:c r="J2994" s="11" t="n">
        <x:v>5</x:v>
      </x:c>
      <x:c r="K2994" s="11" t="n">
        <x:v>33</x:v>
      </x:c>
      <x:c r="L2994" s="11" t="n">
        <x:v>1</x:v>
      </x:c>
      <x:c r="M2994" s="4" t="str">
        <x:v>2025-07</x:v>
      </x:c>
      <x:c r="N2994" s="4" t="n">
        <x:f>IF(AND(I2994="Settled",ISNUMBER(K2994)),1,0)</x:f>
        <x:v>1</x:v>
      </x:c>
      <x:c r="O2994" s="4" t="n">
        <x:f>IF(N2994=1,IF(K2994&gt;Summary!$B$5,1,0),"")</x:f>
        <x:v>1</x:v>
      </x:c>
      <x:c r="P2994" s="12" t="n">
        <x:f>IF(AND(ISNUMBER(F2994),ISNUMBER(G2994),G2994&gt;0),F2994/G2994,"")</x:f>
        <x:v>13.947407776669989</x:v>
      </x:c>
      <x:c r="Q2994" s="14" t="d">
        <x:v>2025-07-17T00:00:00.000Z</x:v>
      </x:c>
      <x:c r="R2994" t="str">
        <x:v>P00691</x:v>
      </x:c>
      <x:c r="S2994" t="str">
        <x:v>I02993</x:v>
      </x:c>
      <x:c r="T2994" t="str">
        <x:v>R02</x:v>
      </x:c>
      <x:c r="U2994" t="n">
        <x:v>0</x:v>
      </x:c>
      <x:c r="V2994" t="n">
        <x:v>0</x:v>
      </x:c>
    </x:row>
    <x:row r="2995" ht="20" customHeight="1">
      <x:c r="A2995" s="4" t="str">
        <x:v>C02994</x:v>
      </x:c>
      <x:c r="B2995" s="4" t="str">
        <x:v>Motor</x:v>
      </x:c>
      <x:c r="C2995" s="4" t="str">
        <x:v>East</x:v>
      </x:c>
      <x:c r="D2995" s="4" t="str">
        <x:v>Collision</x:v>
      </x:c>
      <x:c r="E2995" s="4" t="str">
        <x:v>Low</x:v>
      </x:c>
      <x:c r="F2995" s="10" t="n">
        <x:v>21645.93</x:v>
      </x:c>
      <x:c r="G2995" s="10" t="n">
        <x:v>8532.08</x:v>
      </x:c>
      <x:c r="H2995" s="11" t="n">
        <x:v>3</x:v>
      </x:c>
      <x:c r="I2995" s="11" t="str">
        <x:v>Settled</x:v>
      </x:c>
      <x:c r="J2995" s="11" t="n">
        <x:v>3</x:v>
      </x:c>
      <x:c r="K2995" s="11" t="n">
        <x:v>14</x:v>
      </x:c>
      <x:c r="L2995" s="11" t="n">
        <x:v>0</x:v>
      </x:c>
      <x:c r="M2995" s="4" t="str">
        <x:v>2025-09</x:v>
      </x:c>
      <x:c r="N2995" s="4" t="n">
        <x:f>IF(AND(I2995="Settled",ISNUMBER(K2995)),1,0)</x:f>
        <x:v>1</x:v>
      </x:c>
      <x:c r="O2995" s="4" t="n">
        <x:f>IF(N2995=1,IF(K2995&gt;Summary!$B$5,1,0),"")</x:f>
        <x:v>0</x:v>
      </x:c>
      <x:c r="P2995" s="12" t="n">
        <x:f>IF(AND(ISNUMBER(F2995),ISNUMBER(G2995),G2995&gt;0),F2995/G2995,"")</x:f>
        <x:v>2.53700504449091</x:v>
      </x:c>
      <x:c r="Q2995" s="14" t="d">
        <x:v>2025-09-03T00:00:00.000Z</x:v>
      </x:c>
      <x:c r="R2995" t="str">
        <x:v>P01065</x:v>
      </x:c>
      <x:c r="S2995" t="str">
        <x:v>I02994</x:v>
      </x:c>
      <x:c r="T2995" t="str">
        <x:v>R04</x:v>
      </x:c>
      <x:c r="U2995" t="n">
        <x:v>0</x:v>
      </x:c>
      <x:c r="V2995" t="n">
        <x:v>0</x:v>
      </x:c>
    </x:row>
    <x:row r="2996" ht="20" customHeight="1">
      <x:c r="A2996" s="4" t="str">
        <x:v>C02995</x:v>
      </x:c>
      <x:c r="B2996" s="4" t="str">
        <x:v>Motor</x:v>
      </x:c>
      <x:c r="C2996" s="4" t="str">
        <x:v>North</x:v>
      </x:c>
      <x:c r="D2996" s="4" t="str">
        <x:v>Collision</x:v>
      </x:c>
      <x:c r="E2996" s="4" t="str">
        <x:v>Medium</x:v>
      </x:c>
      <x:c r="F2996" s="10" t="n">
        <x:v>21045.64</x:v>
      </x:c>
      <x:c r="G2996" s="10" t="n">
        <x:v>8084.21</x:v>
      </x:c>
      <x:c r="H2996" s="11" t="n">
        <x:v>1</x:v>
      </x:c>
      <x:c r="I2996" s="11" t="str">
        <x:v>Settled</x:v>
      </x:c>
      <x:c r="J2996" s="11" t="n">
        <x:v>3</x:v>
      </x:c>
      <x:c r="K2996" s="11" t="n">
        <x:v>21</x:v>
      </x:c>
      <x:c r="L2996" s="11" t="n">
        <x:v>0</x:v>
      </x:c>
      <x:c r="M2996" s="4" t="str">
        <x:v>2025-07</x:v>
      </x:c>
      <x:c r="N2996" s="4" t="n">
        <x:f>IF(AND(I2996="Settled",ISNUMBER(K2996)),1,0)</x:f>
        <x:v>1</x:v>
      </x:c>
      <x:c r="O2996" s="4" t="n">
        <x:f>IF(N2996=1,IF(K2996&gt;Summary!$B$5,1,0),"")</x:f>
        <x:v>0</x:v>
      </x:c>
      <x:c r="P2996" s="12" t="n">
        <x:f>IF(AND(ISNUMBER(F2996),ISNUMBER(G2996),G2996&gt;0),F2996/G2996,"")</x:f>
        <x:v>2.603301992402473</x:v>
      </x:c>
      <x:c r="Q2996" s="14" t="d">
        <x:v>2025-07-24T00:00:00.000Z</x:v>
      </x:c>
      <x:c r="R2996" t="str">
        <x:v>P01499</x:v>
      </x:c>
      <x:c r="S2996" t="str">
        <x:v>I02995</x:v>
      </x:c>
      <x:c r="T2996" t="str">
        <x:v>R02</x:v>
      </x:c>
      <x:c r="U2996" t="n">
        <x:v>0</x:v>
      </x:c>
      <x:c r="V2996" t="n">
        <x:v>0</x:v>
      </x:c>
    </x:row>
    <x:row r="2997" ht="20" customHeight="1">
      <x:c r="A2997" s="4" t="str">
        <x:v>C02996</x:v>
      </x:c>
      <x:c r="B2997" s="4" t="str">
        <x:v>Motor</x:v>
      </x:c>
      <x:c r="C2997" s="4" t="str">
        <x:v>North</x:v>
      </x:c>
      <x:c r="D2997" s="4" t="str">
        <x:v>Collision</x:v>
      </x:c>
      <x:c r="E2997" s="4" t="str">
        <x:v>High</x:v>
      </x:c>
      <x:c r="F2997" s="10" t="n">
        <x:v>147937.4</x:v>
      </x:c>
      <x:c r="G2997" s="10" t="n">
        <x:v>7237.35</x:v>
      </x:c>
      <x:c r="H2997" s="11" t="n">
        <x:v>10</x:v>
      </x:c>
      <x:c r="I2997" s="11" t="str">
        <x:v>Pending</x:v>
      </x:c>
      <x:c r="J2997" s="11" t="n">
        <x:v>4</x:v>
      </x:c>
      <x:c r="K2997" s="11"/>
      <x:c r="L2997" s="11" t="n">
        <x:v>0</x:v>
      </x:c>
      <x:c r="M2997" s="4" t="str">
        <x:v>2025-07</x:v>
      </x:c>
      <x:c r="N2997" s="4" t="n">
        <x:f>IF(AND(I2997="Settled",ISNUMBER(K2997)),1,0)</x:f>
        <x:v>0</x:v>
      </x:c>
      <x:c r="O2997" s="4" t="str">
        <x:f>IF(N2997=1,IF(K2997&gt;Summary!$B$5,1,0),"")</x:f>
      </x:c>
      <x:c r="P2997" s="12" t="n">
        <x:f>IF(AND(ISNUMBER(F2997),ISNUMBER(G2997),G2997&gt;0),F2997/G2997,"")</x:f>
        <x:v>20.440824334873952</x:v>
      </x:c>
      <x:c r="Q2997" s="14" t="d">
        <x:v>2025-07-02T00:00:00.000Z</x:v>
      </x:c>
      <x:c r="R2997" t="str">
        <x:v>P00209</x:v>
      </x:c>
      <x:c r="S2997" t="str">
        <x:v>I02996</x:v>
      </x:c>
      <x:c r="T2997" t="str">
        <x:v>R02</x:v>
      </x:c>
      <x:c r="U2997" t="n">
        <x:v>0</x:v>
      </x:c>
      <x:c r="V2997" t="n">
        <x:v>0</x:v>
      </x:c>
    </x:row>
    <x:row r="2998" ht="20" customHeight="1">
      <x:c r="A2998" s="4" t="str">
        <x:v>C02997</x:v>
      </x:c>
      <x:c r="B2998" s="4" t="str">
        <x:v>Motor</x:v>
      </x:c>
      <x:c r="C2998" s="4" t="str">
        <x:v>South</x:v>
      </x:c>
      <x:c r="D2998" s="4" t="str">
        <x:v>Collision</x:v>
      </x:c>
      <x:c r="E2998" s="4" t="str">
        <x:v>Medium</x:v>
      </x:c>
      <x:c r="F2998" s="10" t="n">
        <x:v>29866.85</x:v>
      </x:c>
      <x:c r="G2998" s="10" t="n">
        <x:v>6593.12</x:v>
      </x:c>
      <x:c r="H2998" s="11" t="n">
        <x:v>4</x:v>
      </x:c>
      <x:c r="I2998" s="11" t="str">
        <x:v>Settled</x:v>
      </x:c>
      <x:c r="J2998" s="11" t="n">
        <x:v>2</x:v>
      </x:c>
      <x:c r="K2998" s="11" t="n">
        <x:v>21</x:v>
      </x:c>
      <x:c r="L2998" s="11" t="n">
        <x:v>0</x:v>
      </x:c>
      <x:c r="M2998" s="4" t="str">
        <x:v>2025-07</x:v>
      </x:c>
      <x:c r="N2998" s="4" t="n">
        <x:f>IF(AND(I2998="Settled",ISNUMBER(K2998)),1,0)</x:f>
        <x:v>1</x:v>
      </x:c>
      <x:c r="O2998" s="4" t="n">
        <x:f>IF(N2998=1,IF(K2998&gt;Summary!$B$5,1,0),"")</x:f>
        <x:v>0</x:v>
      </x:c>
      <x:c r="P2998" s="12" t="n">
        <x:f>IF(AND(ISNUMBER(F2998),ISNUMBER(G2998),G2998&gt;0),F2998/G2998,"")</x:f>
        <x:v>4.530002487441454</x:v>
      </x:c>
      <x:c r="Q2998" s="14" t="d">
        <x:v>2025-07-02T00:00:00.000Z</x:v>
      </x:c>
      <x:c r="R2998" t="str">
        <x:v>P01576</x:v>
      </x:c>
      <x:c r="S2998" t="str">
        <x:v>I02997</x:v>
      </x:c>
      <x:c r="T2998" t="str">
        <x:v>R01</x:v>
      </x:c>
      <x:c r="U2998" t="n">
        <x:v>0</x:v>
      </x:c>
      <x:c r="V2998" t="n">
        <x:v>0</x:v>
      </x:c>
    </x:row>
    <x:row r="2999" ht="20" customHeight="1">
      <x:c r="A2999" s="4" t="str">
        <x:v>C02998</x:v>
      </x:c>
      <x:c r="B2999" s="4" t="str">
        <x:v>Motor</x:v>
      </x:c>
      <x:c r="C2999" s="4" t="str">
        <x:v>East</x:v>
      </x:c>
      <x:c r="D2999" s="4" t="str">
        <x:v>Collision</x:v>
      </x:c>
      <x:c r="E2999" s="4" t="str">
        <x:v>Medium</x:v>
      </x:c>
      <x:c r="F2999" s="10" t="n">
        <x:v>24629.33</x:v>
      </x:c>
      <x:c r="G2999" s="10" t="n">
        <x:v>6837.83</x:v>
      </x:c>
      <x:c r="H2999" s="11" t="n">
        <x:v>4</x:v>
      </x:c>
      <x:c r="I2999" s="11" t="str">
        <x:v>Settled</x:v>
      </x:c>
      <x:c r="J2999" s="11" t="n">
        <x:v>3</x:v>
      </x:c>
      <x:c r="K2999" s="11" t="n">
        <x:v>14</x:v>
      </x:c>
      <x:c r="L2999" s="11" t="n">
        <x:v>0</x:v>
      </x:c>
      <x:c r="M2999" s="4" t="str">
        <x:v>2025-07</x:v>
      </x:c>
      <x:c r="N2999" s="4" t="n">
        <x:f>IF(AND(I2999="Settled",ISNUMBER(K2999)),1,0)</x:f>
        <x:v>1</x:v>
      </x:c>
      <x:c r="O2999" s="4" t="n">
        <x:f>IF(N2999=1,IF(K2999&gt;Summary!$B$5,1,0),"")</x:f>
        <x:v>0</x:v>
      </x:c>
      <x:c r="P2999" s="12" t="n">
        <x:f>IF(AND(ISNUMBER(F2999),ISNUMBER(G2999),G2999&gt;0),F2999/G2999,"")</x:f>
        <x:v>3.6019219547722012</x:v>
      </x:c>
      <x:c r="Q2999" s="14" t="d">
        <x:v>2025-07-15T00:00:00.000Z</x:v>
      </x:c>
      <x:c r="R2999" t="str">
        <x:v>P00676</x:v>
      </x:c>
      <x:c r="S2999" t="str">
        <x:v>I02998</x:v>
      </x:c>
      <x:c r="T2999" t="str">
        <x:v>R04</x:v>
      </x:c>
      <x:c r="U2999" t="n">
        <x:v>0</x:v>
      </x:c>
      <x:c r="V2999" t="n">
        <x:v>0</x:v>
      </x:c>
    </x:row>
    <x:row r="3000" ht="20" customHeight="1">
      <x:c r="A3000" s="4" t="str">
        <x:v>C02999</x:v>
      </x:c>
      <x:c r="B3000" s="4" t="str">
        <x:v>Motor</x:v>
      </x:c>
      <x:c r="C3000" s="4" t="str">
        <x:v>North</x:v>
      </x:c>
      <x:c r="D3000" s="4" t="str">
        <x:v>Collision</x:v>
      </x:c>
      <x:c r="E3000" s="4" t="str">
        <x:v>Medium</x:v>
      </x:c>
      <x:c r="F3000" s="10" t="n">
        <x:v>51193.16</x:v>
      </x:c>
      <x:c r="G3000" s="10" t="n">
        <x:v>10670.94</x:v>
      </x:c>
      <x:c r="H3000" s="11" t="n">
        <x:v>3</x:v>
      </x:c>
      <x:c r="I3000" s="11" t="str">
        <x:v>Settled</x:v>
      </x:c>
      <x:c r="J3000" s="11" t="n">
        <x:v>3</x:v>
      </x:c>
      <x:c r="K3000" s="11" t="n">
        <x:v>16</x:v>
      </x:c>
      <x:c r="L3000" s="11" t="n">
        <x:v>0</x:v>
      </x:c>
      <x:c r="M3000" s="4" t="str">
        <x:v>2025-12</x:v>
      </x:c>
      <x:c r="N3000" s="4" t="n">
        <x:f>IF(AND(I3000="Settled",ISNUMBER(K3000)),1,0)</x:f>
        <x:v>1</x:v>
      </x:c>
      <x:c r="O3000" s="4" t="n">
        <x:f>IF(N3000=1,IF(K3000&gt;Summary!$B$5,1,0),"")</x:f>
        <x:v>0</x:v>
      </x:c>
      <x:c r="P3000" s="12" t="n">
        <x:f>IF(AND(ISNUMBER(F3000),ISNUMBER(G3000),G3000&gt;0),F3000/G3000,"")</x:f>
        <x:v>4.797436776891258</x:v>
      </x:c>
      <x:c r="Q3000" s="14" t="d">
        <x:v>2025-12-06T00:00:00.000Z</x:v>
      </x:c>
      <x:c r="R3000" t="str">
        <x:v>P00041</x:v>
      </x:c>
      <x:c r="S3000" t="str">
        <x:v>I02999</x:v>
      </x:c>
      <x:c r="T3000" t="str">
        <x:v>R02</x:v>
      </x:c>
      <x:c r="U3000" t="n">
        <x:v>0</x:v>
      </x:c>
      <x:c r="V3000" t="n">
        <x:v>0</x:v>
      </x:c>
    </x:row>
    <x:row r="3001" ht="20" customHeight="1">
      <x:c r="A3001" s="4" t="str">
        <x:v>C03000</x:v>
      </x:c>
      <x:c r="B3001" s="4" t="str">
        <x:v>Motor</x:v>
      </x:c>
      <x:c r="C3001" s="4" t="str">
        <x:v>East</x:v>
      </x:c>
      <x:c r="D3001" s="4" t="str">
        <x:v>Collision</x:v>
      </x:c>
      <x:c r="E3001" s="4" t="str">
        <x:v>Medium</x:v>
      </x:c>
      <x:c r="F3001" s="10" t="n">
        <x:v>31290.45</x:v>
      </x:c>
      <x:c r="G3001" s="10" t="n">
        <x:v>14219.91</x:v>
      </x:c>
      <x:c r="H3001" s="11" t="n">
        <x:v>9</x:v>
      </x:c>
      <x:c r="I3001" s="11" t="str">
        <x:v>Settled</x:v>
      </x:c>
      <x:c r="J3001" s="11" t="n">
        <x:v>3</x:v>
      </x:c>
      <x:c r="K3001" s="11" t="n">
        <x:v>12</x:v>
      </x:c>
      <x:c r="L3001" s="11" t="n">
        <x:v>0</x:v>
      </x:c>
      <x:c r="M3001" s="4" t="str">
        <x:v>2025-05</x:v>
      </x:c>
      <x:c r="N3001" s="4" t="n">
        <x:f>IF(AND(I3001="Settled",ISNUMBER(K3001)),1,0)</x:f>
        <x:v>1</x:v>
      </x:c>
      <x:c r="O3001" s="4" t="n">
        <x:f>IF(N3001=1,IF(K3001&gt;Summary!$B$5,1,0),"")</x:f>
        <x:v>0</x:v>
      </x:c>
      <x:c r="P3001" s="12" t="n">
        <x:f>IF(AND(ISNUMBER(F3001),ISNUMBER(G3001),G3001&gt;0),F3001/G3001,"")</x:f>
        <x:v>2.2004675135074696</x:v>
      </x:c>
      <x:c r="Q3001" s="14" t="d">
        <x:v>2025-05-31T00:00:00.000Z</x:v>
      </x:c>
      <x:c r="R3001" t="str">
        <x:v>P00496</x:v>
      </x:c>
      <x:c r="S3001" t="str">
        <x:v>I03000</x:v>
      </x:c>
      <x:c r="T3001" t="str">
        <x:v>R04</x:v>
      </x:c>
      <x:c r="U3001" t="n">
        <x:v>0</x:v>
      </x:c>
      <x:c r="V3001" t="n">
        <x:v>0</x:v>
      </x:c>
    </x:row>
  </x:sheetData>
  <x:conditionalFormatting sqref="O2:O3001">
    <x:cfRule type="cellIs" dxfId="0" priority="1" operator="equal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2d6becc5fa3498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3" customHeight="1">
      <x:c r="A2" s="2" t="str">
        <x:v>Row-by-row feature engineering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3" customHeight="1">
      <x:c r="A3" s="1" t="str">
        <x:v>All calculations are live Excel formulas. The optional filled amount uses the overall median for demonstration.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6" customHeight="1">
      <x:c r="A5" s="9" t="str">
        <x:v>Claim ID</x:v>
      </x:c>
      <x:c r="B5" s="9" t="str">
        <x:v>Amount missing</x:v>
      </x:c>
      <x:c r="C5" s="9" t="str">
        <x:v>Filled amount INR</x:v>
      </x:c>
      <x:c r="D5" s="9" t="str">
        <x:v>Severity rank</x:v>
      </x:c>
      <x:c r="E5" s="9" t="str">
        <x:v>Motor flag</x:v>
      </x:c>
      <x:c r="F5" s="9" t="str">
        <x:v>Property flag</x:v>
      </x:c>
      <x:c r="G5" s="9" t="str">
        <x:v>Valid settled</x:v>
      </x:c>
      <x:c r="H5" s="9" t="str">
        <x:v>Delayed claim</x:v>
      </x:c>
      <x:c r="I5" s="9" t="str">
        <x:v>Amount / premium</x:v>
      </x:c>
      <x:c r="J5" s="1"/>
      <x:c r="K5" s="1"/>
      <x:c r="L5" s="1"/>
      <x:c r="M5" s="1"/>
      <x:c r="N5" s="1"/>
      <x:c r="O5" s="1"/>
      <x:c r="P5" s="1"/>
      <x:c r="Q5" s="1"/>
    </x:row>
    <x:row r="6" ht="23" customHeight="1">
      <x:c r="A6" s="4" t="str">
        <x:v>C00001</x:v>
      </x:c>
      <x:c r="B6" s="4" t="n">
        <x:f>IF(ISNUMBER('Claims Data'!F2),0,1)</x:f>
        <x:v>0</x:v>
      </x:c>
      <x:c r="C6" s="10" t="n">
        <x:f>IF(B6=0,'Claims Data'!F2,Summary!$B$12)</x:f>
        <x:v>28534.95</x:v>
      </x:c>
      <x:c r="D6" s="4" t="n">
        <x:f>IF('Claims Data'!E2="Low",1,IF('Claims Data'!E2="Medium",2,IF('Claims Data'!E2="High",3,"")))</x:f>
        <x:v>1</x:v>
      </x:c>
      <x:c r="E6" s="4" t="n">
        <x:f>IF('Claims Data'!B2="Motor",1,0)</x:f>
        <x:v>1</x:v>
      </x:c>
      <x:c r="F6" s="4" t="n">
        <x:f>IF('Claims Data'!B2="Property",1,0)</x:f>
        <x:v>0</x:v>
      </x:c>
      <x:c r="G6" s="4" t="n">
        <x:f>'Claims Data'!N2</x:f>
        <x:v>1</x:v>
      </x:c>
      <x:c r="H6" s="4" t="n">
        <x:f>IF(G6=1,'Claims Data'!O2,"")</x:f>
        <x:v>0</x:v>
      </x:c>
      <x:c r="I6" s="12" t="n">
        <x:f>IF(ISNUMBER('Claims Data'!P2),'Claims Data'!P2,"")</x:f>
        <x:v>2.097189680059502</x:v>
      </x:c>
      <x:c r="J6" s="1"/>
      <x:c r="K6" s="1"/>
      <x:c r="L6" s="1"/>
      <x:c r="M6" s="1"/>
      <x:c r="N6" s="1"/>
      <x:c r="O6" s="1"/>
      <x:c r="P6" s="1"/>
      <x:c r="Q6" s="1"/>
    </x:row>
    <x:row r="7" ht="23" customHeight="1">
      <x:c r="A7" s="4" t="str">
        <x:v>C00002</x:v>
      </x:c>
      <x:c r="B7" s="4" t="n">
        <x:f>IF(ISNUMBER('Claims Data'!F3),0,1)</x:f>
        <x:v>0</x:v>
      </x:c>
      <x:c r="C7" s="10" t="n">
        <x:f>IF(B7=0,'Claims Data'!F3,Summary!$B$12)</x:f>
        <x:v>37810.45</x:v>
      </x:c>
      <x:c r="D7" s="4" t="n">
        <x:f>IF('Claims Data'!E3="Low",1,IF('Claims Data'!E3="Medium",2,IF('Claims Data'!E3="High",3,"")))</x:f>
        <x:v>1</x:v>
      </x:c>
      <x:c r="E7" s="4" t="n">
        <x:f>IF('Claims Data'!B3="Motor",1,0)</x:f>
        <x:v>0</x:v>
      </x:c>
      <x:c r="F7" s="4" t="n">
        <x:f>IF('Claims Data'!B3="Property",1,0)</x:f>
        <x:v>0</x:v>
      </x:c>
      <x:c r="G7" s="4" t="n">
        <x:f>'Claims Data'!N3</x:f>
        <x:v>1</x:v>
      </x:c>
      <x:c r="H7" s="4" t="n">
        <x:f>IF(G7=1,'Claims Data'!O3,"")</x:f>
        <x:v>0</x:v>
      </x:c>
      <x:c r="I7" s="12" t="str">
        <x:f>IF(ISNUMBER('Claims Data'!P3),'Claims Data'!P3,"")</x:f>
      </x:c>
      <x:c r="J7" s="1"/>
      <x:c r="K7" s="1"/>
      <x:c r="L7" s="1"/>
      <x:c r="M7" s="1"/>
      <x:c r="N7" s="1"/>
      <x:c r="O7" s="1"/>
      <x:c r="P7" s="1"/>
      <x:c r="Q7" s="1"/>
    </x:row>
    <x:row r="8" ht="23" customHeight="1">
      <x:c r="A8" s="4" t="str">
        <x:v>C00003</x:v>
      </x:c>
      <x:c r="B8" s="4" t="n">
        <x:f>IF(ISNUMBER('Claims Data'!F4),0,1)</x:f>
        <x:v>0</x:v>
      </x:c>
      <x:c r="C8" s="10" t="n">
        <x:f>IF(B8=0,'Claims Data'!F4,Summary!$B$12)</x:f>
        <x:v>71396.39</x:v>
      </x:c>
      <x:c r="D8" s="4" t="n">
        <x:f>IF('Claims Data'!E4="Low",1,IF('Claims Data'!E4="Medium",2,IF('Claims Data'!E4="High",3,"")))</x:f>
        <x:v>3</x:v>
      </x:c>
      <x:c r="E8" s="4" t="n">
        <x:f>IF('Claims Data'!B4="Motor",1,0)</x:f>
        <x:v>1</x:v>
      </x:c>
      <x:c r="F8" s="4" t="n">
        <x:f>IF('Claims Data'!B4="Property",1,0)</x:f>
        <x:v>0</x:v>
      </x:c>
      <x:c r="G8" s="4" t="n">
        <x:f>'Claims Data'!N4</x:f>
        <x:v>1</x:v>
      </x:c>
      <x:c r="H8" s="4" t="n">
        <x:f>IF(G8=1,'Claims Data'!O4,"")</x:f>
        <x:v>1</x:v>
      </x:c>
      <x:c r="I8" s="12" t="n">
        <x:f>IF(ISNUMBER('Claims Data'!P4),'Claims Data'!P4,"")</x:f>
        <x:v>7.382921013227886</x:v>
      </x:c>
      <x:c r="J8" s="1"/>
      <x:c r="K8" s="1"/>
      <x:c r="L8" s="1"/>
      <x:c r="M8" s="1"/>
      <x:c r="N8" s="1"/>
      <x:c r="O8" s="1"/>
      <x:c r="P8" s="1"/>
      <x:c r="Q8" s="1"/>
    </x:row>
    <x:row r="9" ht="23" customHeight="1">
      <x:c r="A9" s="4" t="str">
        <x:v>C00004</x:v>
      </x:c>
      <x:c r="B9" s="4" t="n">
        <x:f>IF(ISNUMBER('Claims Data'!F5),0,1)</x:f>
        <x:v>0</x:v>
      </x:c>
      <x:c r="C9" s="10" t="n">
        <x:f>IF(B9=0,'Claims Data'!F5,Summary!$B$12)</x:f>
        <x:v>17903.29</x:v>
      </x:c>
      <x:c r="D9" s="4" t="n">
        <x:f>IF('Claims Data'!E5="Low",1,IF('Claims Data'!E5="Medium",2,IF('Claims Data'!E5="High",3,"")))</x:f>
        <x:v>1</x:v>
      </x:c>
      <x:c r="E9" s="4" t="n">
        <x:f>IF('Claims Data'!B5="Motor",1,0)</x:f>
        <x:v>1</x:v>
      </x:c>
      <x:c r="F9" s="4" t="n">
        <x:f>IF('Claims Data'!B5="Property",1,0)</x:f>
        <x:v>0</x:v>
      </x:c>
      <x:c r="G9" s="4" t="n">
        <x:f>'Claims Data'!N5</x:f>
        <x:v>0</x:v>
      </x:c>
      <x:c r="H9" s="4" t="str">
        <x:f>IF(G9=1,'Claims Data'!O5,"")</x:f>
      </x:c>
      <x:c r="I9" s="12" t="n">
        <x:f>IF(ISNUMBER('Claims Data'!P5),'Claims Data'!P5,"")</x:f>
        <x:v>1.515822618690807</x:v>
      </x:c>
      <x:c r="J9" s="1"/>
      <x:c r="K9" s="1"/>
      <x:c r="L9" s="1"/>
      <x:c r="M9" s="1"/>
      <x:c r="N9" s="1"/>
      <x:c r="O9" s="1"/>
      <x:c r="P9" s="1"/>
      <x:c r="Q9" s="1"/>
    </x:row>
    <x:row r="10" ht="23" customHeight="1">
      <x:c r="A10" s="4" t="str">
        <x:v>C00005</x:v>
      </x:c>
      <x:c r="B10" s="4" t="n">
        <x:f>IF(ISNUMBER('Claims Data'!F6),0,1)</x:f>
        <x:v>0</x:v>
      </x:c>
      <x:c r="C10" s="10" t="n">
        <x:f>IF(B10=0,'Claims Data'!F6,Summary!$B$12)</x:f>
        <x:v>19057.87</x:v>
      </x:c>
      <x:c r="D10" s="4" t="n">
        <x:f>IF('Claims Data'!E6="Low",1,IF('Claims Data'!E6="Medium",2,IF('Claims Data'!E6="High",3,"")))</x:f>
        <x:v>1</x:v>
      </x:c>
      <x:c r="E10" s="4" t="n">
        <x:f>IF('Claims Data'!B6="Motor",1,0)</x:f>
        <x:v>1</x:v>
      </x:c>
      <x:c r="F10" s="4" t="n">
        <x:f>IF('Claims Data'!B6="Property",1,0)</x:f>
        <x:v>0</x:v>
      </x:c>
      <x:c r="G10" s="4" t="n">
        <x:f>'Claims Data'!N6</x:f>
        <x:v>0</x:v>
      </x:c>
      <x:c r="H10" s="4" t="str">
        <x:f>IF(G10=1,'Claims Data'!O6,"")</x:f>
      </x:c>
      <x:c r="I10" s="12" t="n">
        <x:f>IF(ISNUMBER('Claims Data'!P6),'Claims Data'!P6,"")</x:f>
        <x:v>1.9188080313004046</x:v>
      </x:c>
      <x:c r="J10" s="1"/>
      <x:c r="K10" s="1"/>
      <x:c r="L10" s="1"/>
      <x:c r="M10" s="1"/>
      <x:c r="N10" s="1"/>
      <x:c r="O10" s="1"/>
      <x:c r="P10" s="1"/>
      <x:c r="Q10" s="1"/>
    </x:row>
    <x:row r="11" ht="23" customHeight="1">
      <x:c r="A11" s="4" t="str">
        <x:v>C00006</x:v>
      </x:c>
      <x:c r="B11" s="4" t="n">
        <x:f>IF(ISNUMBER('Claims Data'!F7),0,1)</x:f>
        <x:v>0</x:v>
      </x:c>
      <x:c r="C11" s="10" t="n">
        <x:f>IF(B11=0,'Claims Data'!F7,Summary!$B$12)</x:f>
        <x:v>10586.8</x:v>
      </x:c>
      <x:c r="D11" s="4" t="n">
        <x:f>IF('Claims Data'!E7="Low",1,IF('Claims Data'!E7="Medium",2,IF('Claims Data'!E7="High",3,"")))</x:f>
        <x:v>1</x:v>
      </x:c>
      <x:c r="E11" s="4" t="n">
        <x:f>IF('Claims Data'!B7="Motor",1,0)</x:f>
        <x:v>1</x:v>
      </x:c>
      <x:c r="F11" s="4" t="n">
        <x:f>IF('Claims Data'!B7="Property",1,0)</x:f>
        <x:v>0</x:v>
      </x:c>
      <x:c r="G11" s="4" t="n">
        <x:f>'Claims Data'!N7</x:f>
        <x:v>0</x:v>
      </x:c>
      <x:c r="H11" s="4" t="str">
        <x:f>IF(G11=1,'Claims Data'!O7,"")</x:f>
      </x:c>
      <x:c r="I11" s="12" t="n">
        <x:f>IF(ISNUMBER('Claims Data'!P7),'Claims Data'!P7,"")</x:f>
        <x:v>0.810916597410257</x:v>
      </x:c>
      <x:c r="J11" s="1"/>
      <x:c r="K11" s="1"/>
      <x:c r="L11" s="1"/>
      <x:c r="M11" s="1"/>
      <x:c r="N11" s="1"/>
      <x:c r="O11" s="1"/>
      <x:c r="P11" s="1"/>
      <x:c r="Q11" s="1"/>
    </x:row>
    <x:row r="12" ht="23" customHeight="1">
      <x:c r="A12" s="4" t="str">
        <x:v>C00007</x:v>
      </x:c>
      <x:c r="B12" s="4" t="n">
        <x:f>IF(ISNUMBER('Claims Data'!F8),0,1)</x:f>
        <x:v>0</x:v>
      </x:c>
      <x:c r="C12" s="10" t="n">
        <x:f>IF(B12=0,'Claims Data'!F8,Summary!$B$12)</x:f>
        <x:v>46372.09</x:v>
      </x:c>
      <x:c r="D12" s="4" t="n">
        <x:f>IF('Claims Data'!E8="Low",1,IF('Claims Data'!E8="Medium",2,IF('Claims Data'!E8="High",3,"")))</x:f>
        <x:v>2</x:v>
      </x:c>
      <x:c r="E12" s="4" t="n">
        <x:f>IF('Claims Data'!B8="Motor",1,0)</x:f>
        <x:v>0</x:v>
      </x:c>
      <x:c r="F12" s="4" t="n">
        <x:f>IF('Claims Data'!B8="Property",1,0)</x:f>
        <x:v>1</x:v>
      </x:c>
      <x:c r="G12" s="4" t="n">
        <x:f>'Claims Data'!N8</x:f>
        <x:v>1</x:v>
      </x:c>
      <x:c r="H12" s="4" t="n">
        <x:f>IF(G12=1,'Claims Data'!O8,"")</x:f>
        <x:v>0</x:v>
      </x:c>
      <x:c r="I12" s="12" t="n">
        <x:f>IF(ISNUMBER('Claims Data'!P8),'Claims Data'!P8,"")</x:f>
        <x:v>2.942242145068778</x:v>
      </x:c>
      <x:c r="J12" s="1"/>
      <x:c r="K12" s="1"/>
      <x:c r="L12" s="1"/>
      <x:c r="M12" s="1"/>
      <x:c r="N12" s="1"/>
      <x:c r="O12" s="1"/>
      <x:c r="P12" s="1"/>
      <x:c r="Q12" s="1"/>
    </x:row>
    <x:row r="13" ht="23" customHeight="1">
      <x:c r="A13" s="4" t="str">
        <x:v>C00008</x:v>
      </x:c>
      <x:c r="B13" s="4" t="n">
        <x:f>IF(ISNUMBER('Claims Data'!F9),0,1)</x:f>
        <x:v>0</x:v>
      </x:c>
      <x:c r="C13" s="10" t="n">
        <x:f>IF(B13=0,'Claims Data'!F9,Summary!$B$12)</x:f>
        <x:v>139204.24</x:v>
      </x:c>
      <x:c r="D13" s="4" t="n">
        <x:f>IF('Claims Data'!E9="Low",1,IF('Claims Data'!E9="Medium",2,IF('Claims Data'!E9="High",3,"")))</x:f>
        <x:v>3</x:v>
      </x:c>
      <x:c r="E13" s="4" t="n">
        <x:f>IF('Claims Data'!B9="Motor",1,0)</x:f>
        <x:v>1</x:v>
      </x:c>
      <x:c r="F13" s="4" t="n">
        <x:f>IF('Claims Data'!B9="Property",1,0)</x:f>
        <x:v>0</x:v>
      </x:c>
      <x:c r="G13" s="4" t="n">
        <x:f>'Claims Data'!N9</x:f>
        <x:v>0</x:v>
      </x:c>
      <x:c r="H13" s="4" t="str">
        <x:f>IF(G13=1,'Claims Data'!O9,"")</x:f>
      </x:c>
      <x:c r="I13" s="12" t="n">
        <x:f>IF(ISNUMBER('Claims Data'!P9),'Claims Data'!P9,"")</x:f>
        <x:v>28.164058738078182</x:v>
      </x:c>
      <x:c r="J13" s="1"/>
      <x:c r="K13" s="1"/>
      <x:c r="L13" s="1"/>
      <x:c r="M13" s="1"/>
      <x:c r="N13" s="1"/>
      <x:c r="O13" s="1"/>
      <x:c r="P13" s="1"/>
      <x:c r="Q13" s="1"/>
    </x:row>
    <x:row r="14" ht="23" customHeight="1">
      <x:c r="A14" s="4" t="str">
        <x:v>C00009</x:v>
      </x:c>
      <x:c r="B14" s="4" t="n">
        <x:f>IF(ISNUMBER('Claims Data'!F10),0,1)</x:f>
        <x:v>0</x:v>
      </x:c>
      <x:c r="C14" s="10" t="n">
        <x:f>IF(B14=0,'Claims Data'!F10,Summary!$B$12)</x:f>
        <x:v>102049.6</x:v>
      </x:c>
      <x:c r="D14" s="4" t="n">
        <x:f>IF('Claims Data'!E10="Low",1,IF('Claims Data'!E10="Medium",2,IF('Claims Data'!E10="High",3,"")))</x:f>
        <x:v>2</x:v>
      </x:c>
      <x:c r="E14" s="4" t="n">
        <x:f>IF('Claims Data'!B10="Motor",1,0)</x:f>
        <x:v>1</x:v>
      </x:c>
      <x:c r="F14" s="4" t="n">
        <x:f>IF('Claims Data'!B10="Property",1,0)</x:f>
        <x:v>0</x:v>
      </x:c>
      <x:c r="G14" s="4" t="n">
        <x:f>'Claims Data'!N10</x:f>
        <x:v>0</x:v>
      </x:c>
      <x:c r="H14" s="4" t="str">
        <x:f>IF(G14=1,'Claims Data'!O10,"")</x:f>
      </x:c>
      <x:c r="I14" s="12" t="n">
        <x:f>IF(ISNUMBER('Claims Data'!P10),'Claims Data'!P10,"")</x:f>
        <x:v>6.928156668606061</x:v>
      </x:c>
      <x:c r="J14" s="1"/>
      <x:c r="K14" s="1"/>
      <x:c r="L14" s="1"/>
      <x:c r="M14" s="1"/>
      <x:c r="N14" s="1"/>
      <x:c r="O14" s="1"/>
      <x:c r="P14" s="1"/>
      <x:c r="Q14" s="1"/>
    </x:row>
    <x:row r="15" ht="23" customHeight="1">
      <x:c r="A15" s="4" t="str">
        <x:v>C00010</x:v>
      </x:c>
      <x:c r="B15" s="4" t="n">
        <x:f>IF(ISNUMBER('Claims Data'!F11),0,1)</x:f>
        <x:v>0</x:v>
      </x:c>
      <x:c r="C15" s="10" t="n">
        <x:f>IF(B15=0,'Claims Data'!F11,Summary!$B$12)</x:f>
        <x:v>11259.25</x:v>
      </x:c>
      <x:c r="D15" s="4" t="n">
        <x:f>IF('Claims Data'!E11="Low",1,IF('Claims Data'!E11="Medium",2,IF('Claims Data'!E11="High",3,"")))</x:f>
        <x:v>2</x:v>
      </x:c>
      <x:c r="E15" s="4" t="n">
        <x:f>IF('Claims Data'!B11="Motor",1,0)</x:f>
        <x:v>1</x:v>
      </x:c>
      <x:c r="F15" s="4" t="n">
        <x:f>IF('Claims Data'!B11="Property",1,0)</x:f>
        <x:v>0</x:v>
      </x:c>
      <x:c r="G15" s="4" t="n">
        <x:f>'Claims Data'!N11</x:f>
        <x:v>1</x:v>
      </x:c>
      <x:c r="H15" s="4" t="n">
        <x:f>IF(G15=1,'Claims Data'!O11,"")</x:f>
        <x:v>0</x:v>
      </x:c>
      <x:c r="I15" s="12" t="n">
        <x:f>IF(ISNUMBER('Claims Data'!P11),'Claims Data'!P11,"")</x:f>
        <x:v>1.8142669534881848</x:v>
      </x:c>
      <x:c r="J15" s="1"/>
      <x:c r="K15" s="1"/>
      <x:c r="L15" s="1"/>
      <x:c r="M15" s="1"/>
      <x:c r="N15" s="1"/>
      <x:c r="O15" s="1"/>
      <x:c r="P15" s="1"/>
      <x:c r="Q15" s="1"/>
    </x:row>
    <x:row r="16" ht="23" customHeight="1">
      <x:c r="A16" s="4" t="str">
        <x:v>C00011</x:v>
      </x:c>
      <x:c r="B16" s="4" t="n">
        <x:f>IF(ISNUMBER('Claims Data'!F12),0,1)</x:f>
        <x:v>0</x:v>
      </x:c>
      <x:c r="C16" s="10" t="n">
        <x:f>IF(B16=0,'Claims Data'!F12,Summary!$B$12)</x:f>
        <x:v>185604.22</x:v>
      </x:c>
      <x:c r="D16" s="4" t="n">
        <x:f>IF('Claims Data'!E12="Low",1,IF('Claims Data'!E12="Medium",2,IF('Claims Data'!E12="High",3,"")))</x:f>
        <x:v>3</x:v>
      </x:c>
      <x:c r="E16" s="4" t="n">
        <x:f>IF('Claims Data'!B12="Motor",1,0)</x:f>
        <x:v>1</x:v>
      </x:c>
      <x:c r="F16" s="4" t="n">
        <x:f>IF('Claims Data'!B12="Property",1,0)</x:f>
        <x:v>0</x:v>
      </x:c>
      <x:c r="G16" s="4" t="n">
        <x:f>'Claims Data'!N12</x:f>
        <x:v>0</x:v>
      </x:c>
      <x:c r="H16" s="4" t="str">
        <x:f>IF(G16=1,'Claims Data'!O12,"")</x:f>
      </x:c>
      <x:c r="I16" s="12" t="n">
        <x:f>IF(ISNUMBER('Claims Data'!P12),'Claims Data'!P12,"")</x:f>
        <x:v>18.789085166476013</x:v>
      </x:c>
      <x:c r="J16" s="1"/>
      <x:c r="K16" s="1"/>
      <x:c r="L16" s="1"/>
      <x:c r="M16" s="1"/>
      <x:c r="N16" s="1"/>
      <x:c r="O16" s="1"/>
      <x:c r="P16" s="1"/>
      <x:c r="Q16" s="1"/>
    </x:row>
    <x:row r="17" ht="23" customHeight="1">
      <x:c r="A17" s="4" t="str">
        <x:v>C00012</x:v>
      </x:c>
      <x:c r="B17" s="4" t="n">
        <x:f>IF(ISNUMBER('Claims Data'!F13),0,1)</x:f>
        <x:v>0</x:v>
      </x:c>
      <x:c r="C17" s="10" t="n">
        <x:f>IF(B17=0,'Claims Data'!F13,Summary!$B$12)</x:f>
        <x:v>17106.47</x:v>
      </x:c>
      <x:c r="D17" s="4" t="n">
        <x:f>IF('Claims Data'!E13="Low",1,IF('Claims Data'!E13="Medium",2,IF('Claims Data'!E13="High",3,"")))</x:f>
        <x:v>2</x:v>
      </x:c>
      <x:c r="E17" s="4" t="n">
        <x:f>IF('Claims Data'!B13="Motor",1,0)</x:f>
        <x:v>0</x:v>
      </x:c>
      <x:c r="F17" s="4" t="n">
        <x:f>IF('Claims Data'!B13="Property",1,0)</x:f>
        <x:v>1</x:v>
      </x:c>
      <x:c r="G17" s="4" t="n">
        <x:f>'Claims Data'!N13</x:f>
        <x:v>1</x:v>
      </x:c>
      <x:c r="H17" s="4" t="n">
        <x:f>IF(G17=1,'Claims Data'!O13,"")</x:f>
        <x:v>0</x:v>
      </x:c>
      <x:c r="I17" s="12" t="n">
        <x:f>IF(ISNUMBER('Claims Data'!P13),'Claims Data'!P13,"")</x:f>
        <x:v>1.6520615918305066</x:v>
      </x:c>
      <x:c r="J17" s="1"/>
      <x:c r="K17" s="1"/>
      <x:c r="L17" s="1"/>
      <x:c r="M17" s="1"/>
      <x:c r="N17" s="1"/>
      <x:c r="O17" s="1"/>
      <x:c r="P17" s="1"/>
      <x:c r="Q17" s="1"/>
    </x:row>
    <x:row r="18" ht="23" customHeight="1">
      <x:c r="A18" s="4" t="str">
        <x:v>C00013</x:v>
      </x:c>
      <x:c r="B18" s="4" t="n">
        <x:f>IF(ISNUMBER('Claims Data'!F14),0,1)</x:f>
        <x:v>0</x:v>
      </x:c>
      <x:c r="C18" s="10" t="n">
        <x:f>IF(B18=0,'Claims Data'!F14,Summary!$B$12)</x:f>
        <x:v>133802.46</x:v>
      </x:c>
      <x:c r="D18" s="4" t="n">
        <x:f>IF('Claims Data'!E14="Low",1,IF('Claims Data'!E14="Medium",2,IF('Claims Data'!E14="High",3,"")))</x:f>
        <x:v>3</x:v>
      </x:c>
      <x:c r="E18" s="4" t="n">
        <x:f>IF('Claims Data'!B14="Motor",1,0)</x:f>
        <x:v>1</x:v>
      </x:c>
      <x:c r="F18" s="4" t="n">
        <x:f>IF('Claims Data'!B14="Property",1,0)</x:f>
        <x:v>0</x:v>
      </x:c>
      <x:c r="G18" s="4" t="n">
        <x:f>'Claims Data'!N14</x:f>
        <x:v>1</x:v>
      </x:c>
      <x:c r="H18" s="4" t="n">
        <x:f>IF(G18=1,'Claims Data'!O14,"")</x:f>
        <x:v>1</x:v>
      </x:c>
      <x:c r="I18" s="12" t="n">
        <x:f>IF(ISNUMBER('Claims Data'!P14),'Claims Data'!P14,"")</x:f>
        <x:v>11.851224692608975</x:v>
      </x:c>
      <x:c r="J18" s="1"/>
      <x:c r="K18" s="1"/>
      <x:c r="L18" s="1"/>
      <x:c r="M18" s="1"/>
      <x:c r="N18" s="1"/>
      <x:c r="O18" s="1"/>
      <x:c r="P18" s="1"/>
      <x:c r="Q18" s="1"/>
    </x:row>
    <x:row r="19" ht="23" customHeight="1">
      <x:c r="A19" s="4" t="str">
        <x:v>C00014</x:v>
      </x:c>
      <x:c r="B19" s="4" t="n">
        <x:f>IF(ISNUMBER('Claims Data'!F15),0,1)</x:f>
        <x:v>0</x:v>
      </x:c>
      <x:c r="C19" s="10" t="n">
        <x:f>IF(B19=0,'Claims Data'!F15,Summary!$B$12)</x:f>
        <x:v>77484.03</x:v>
      </x:c>
      <x:c r="D19" s="4" t="n">
        <x:f>IF('Claims Data'!E15="Low",1,IF('Claims Data'!E15="Medium",2,IF('Claims Data'!E15="High",3,"")))</x:f>
        <x:v>2</x:v>
      </x:c>
      <x:c r="E19" s="4" t="n">
        <x:f>IF('Claims Data'!B15="Motor",1,0)</x:f>
        <x:v>1</x:v>
      </x:c>
      <x:c r="F19" s="4" t="n">
        <x:f>IF('Claims Data'!B15="Property",1,0)</x:f>
        <x:v>0</x:v>
      </x:c>
      <x:c r="G19" s="4" t="n">
        <x:f>'Claims Data'!N15</x:f>
        <x:v>1</x:v>
      </x:c>
      <x:c r="H19" s="4" t="n">
        <x:f>IF(G19=1,'Claims Data'!O15,"")</x:f>
        <x:v>0</x:v>
      </x:c>
      <x:c r="I19" s="12" t="n">
        <x:f>IF(ISNUMBER('Claims Data'!P15),'Claims Data'!P15,"")</x:f>
        <x:v>7.4351383172781205</x:v>
      </x:c>
      <x:c r="J19" s="1"/>
      <x:c r="K19" s="1"/>
      <x:c r="L19" s="1"/>
      <x:c r="M19" s="1"/>
      <x:c r="N19" s="1"/>
      <x:c r="O19" s="1"/>
      <x:c r="P19" s="1"/>
      <x:c r="Q19" s="1"/>
    </x:row>
    <x:row r="20" ht="23" customHeight="1">
      <x:c r="A20" s="4" t="str">
        <x:v>C00015</x:v>
      </x:c>
      <x:c r="B20" s="4" t="n">
        <x:f>IF(ISNUMBER('Claims Data'!F16),0,1)</x:f>
        <x:v>0</x:v>
      </x:c>
      <x:c r="C20" s="10" t="n">
        <x:f>IF(B20=0,'Claims Data'!F16,Summary!$B$12)</x:f>
        <x:v>35560.21</x:v>
      </x:c>
      <x:c r="D20" s="4" t="n">
        <x:f>IF('Claims Data'!E16="Low",1,IF('Claims Data'!E16="Medium",2,IF('Claims Data'!E16="High",3,"")))</x:f>
        <x:v>1</x:v>
      </x:c>
      <x:c r="E20" s="4" t="n">
        <x:f>IF('Claims Data'!B16="Motor",1,0)</x:f>
        <x:v>0</x:v>
      </x:c>
      <x:c r="F20" s="4" t="n">
        <x:f>IF('Claims Data'!B16="Property",1,0)</x:f>
        <x:v>1</x:v>
      </x:c>
      <x:c r="G20" s="4" t="n">
        <x:f>'Claims Data'!N16</x:f>
        <x:v>1</x:v>
      </x:c>
      <x:c r="H20" s="4" t="n">
        <x:f>IF(G20=1,'Claims Data'!O16,"")</x:f>
        <x:v>0</x:v>
      </x:c>
      <x:c r="I20" s="12" t="n">
        <x:f>IF(ISNUMBER('Claims Data'!P16),'Claims Data'!P16,"")</x:f>
        <x:v>7.339795865713076</x:v>
      </x:c>
      <x:c r="J20" s="1"/>
      <x:c r="K20" s="1"/>
      <x:c r="L20" s="1"/>
      <x:c r="M20" s="1"/>
      <x:c r="N20" s="1"/>
      <x:c r="O20" s="1"/>
      <x:c r="P20" s="1"/>
      <x:c r="Q20" s="1"/>
    </x:row>
    <x:row r="21" ht="23" customHeight="1">
      <x:c r="A21" s="4" t="str">
        <x:v>C00016</x:v>
      </x:c>
      <x:c r="B21" s="4" t="n">
        <x:f>IF(ISNUMBER('Claims Data'!F17),0,1)</x:f>
        <x:v>0</x:v>
      </x:c>
      <x:c r="C21" s="10" t="n">
        <x:f>IF(B21=0,'Claims Data'!F17,Summary!$B$12)</x:f>
        <x:v>81267.68</x:v>
      </x:c>
      <x:c r="D21" s="4" t="n">
        <x:f>IF('Claims Data'!E17="Low",1,IF('Claims Data'!E17="Medium",2,IF('Claims Data'!E17="High",3,"")))</x:f>
        <x:v>2</x:v>
      </x:c>
      <x:c r="E21" s="4" t="n">
        <x:f>IF('Claims Data'!B17="Motor",1,0)</x:f>
        <x:v>1</x:v>
      </x:c>
      <x:c r="F21" s="4" t="n">
        <x:f>IF('Claims Data'!B17="Property",1,0)</x:f>
        <x:v>0</x:v>
      </x:c>
      <x:c r="G21" s="4" t="n">
        <x:f>'Claims Data'!N17</x:f>
        <x:v>1</x:v>
      </x:c>
      <x:c r="H21" s="4" t="n">
        <x:f>IF(G21=1,'Claims Data'!O17,"")</x:f>
        <x:v>0</x:v>
      </x:c>
      <x:c r="I21" s="12" t="n">
        <x:f>IF(ISNUMBER('Claims Data'!P17),'Claims Data'!P17,"")</x:f>
        <x:v>7.405778439976125</x:v>
      </x:c>
      <x:c r="J21" s="1"/>
      <x:c r="K21" s="1"/>
      <x:c r="L21" s="1"/>
      <x:c r="M21" s="1"/>
      <x:c r="N21" s="1"/>
      <x:c r="O21" s="1"/>
      <x:c r="P21" s="1"/>
      <x:c r="Q21" s="1"/>
    </x:row>
    <x:row r="22" ht="23" customHeight="1">
      <x:c r="A22" s="4" t="str">
        <x:v>C00017</x:v>
      </x:c>
      <x:c r="B22" s="4" t="n">
        <x:f>IF(ISNUMBER('Claims Data'!F18),0,1)</x:f>
        <x:v>0</x:v>
      </x:c>
      <x:c r="C22" s="10" t="n">
        <x:f>IF(B22=0,'Claims Data'!F18,Summary!$B$12)</x:f>
        <x:v>21649.58</x:v>
      </x:c>
      <x:c r="D22" s="4" t="n">
        <x:f>IF('Claims Data'!E18="Low",1,IF('Claims Data'!E18="Medium",2,IF('Claims Data'!E18="High",3,"")))</x:f>
        <x:v>1</x:v>
      </x:c>
      <x:c r="E22" s="4" t="n">
        <x:f>IF('Claims Data'!B18="Motor",1,0)</x:f>
        <x:v>1</x:v>
      </x:c>
      <x:c r="F22" s="4" t="n">
        <x:f>IF('Claims Data'!B18="Property",1,0)</x:f>
        <x:v>0</x:v>
      </x:c>
      <x:c r="G22" s="4" t="n">
        <x:f>'Claims Data'!N18</x:f>
        <x:v>1</x:v>
      </x:c>
      <x:c r="H22" s="4" t="n">
        <x:f>IF(G22=1,'Claims Data'!O18,"")</x:f>
        <x:v>0</x:v>
      </x:c>
      <x:c r="I22" s="12" t="n">
        <x:f>IF(ISNUMBER('Claims Data'!P18),'Claims Data'!P18,"")</x:f>
        <x:v>1.4784056400391428</x:v>
      </x:c>
      <x:c r="J22" s="1"/>
      <x:c r="K22" s="1"/>
      <x:c r="L22" s="1"/>
      <x:c r="M22" s="1"/>
      <x:c r="N22" s="1"/>
      <x:c r="O22" s="1"/>
      <x:c r="P22" s="1"/>
      <x:c r="Q22" s="1"/>
    </x:row>
    <x:row r="23" ht="23" customHeight="1">
      <x:c r="A23" s="4" t="str">
        <x:v>C00018</x:v>
      </x:c>
      <x:c r="B23" s="4" t="n">
        <x:f>IF(ISNUMBER('Claims Data'!F19),0,1)</x:f>
        <x:v>0</x:v>
      </x:c>
      <x:c r="C23" s="10" t="n">
        <x:f>IF(B23=0,'Claims Data'!F19,Summary!$B$12)</x:f>
        <x:v>17614.18</x:v>
      </x:c>
      <x:c r="D23" s="4" t="n">
        <x:f>IF('Claims Data'!E19="Low",1,IF('Claims Data'!E19="Medium",2,IF('Claims Data'!E19="High",3,"")))</x:f>
        <x:v>1</x:v>
      </x:c>
      <x:c r="E23" s="4" t="n">
        <x:f>IF('Claims Data'!B19="Motor",1,0)</x:f>
        <x:v>1</x:v>
      </x:c>
      <x:c r="F23" s="4" t="n">
        <x:f>IF('Claims Data'!B19="Property",1,0)</x:f>
        <x:v>0</x:v>
      </x:c>
      <x:c r="G23" s="4" t="n">
        <x:f>'Claims Data'!N19</x:f>
        <x:v>1</x:v>
      </x:c>
      <x:c r="H23" s="4" t="n">
        <x:f>IF(G23=1,'Claims Data'!O19,"")</x:f>
        <x:v>0</x:v>
      </x:c>
      <x:c r="I23" s="12" t="n">
        <x:f>IF(ISNUMBER('Claims Data'!P19),'Claims Data'!P19,"")</x:f>
        <x:v>2.0363355121538413</x:v>
      </x:c>
      <x:c r="J23" s="1"/>
      <x:c r="K23" s="1"/>
      <x:c r="L23" s="1"/>
      <x:c r="M23" s="1"/>
      <x:c r="N23" s="1"/>
      <x:c r="O23" s="1"/>
      <x:c r="P23" s="1"/>
      <x:c r="Q23" s="1"/>
    </x:row>
    <x:row r="24" ht="23" customHeight="1">
      <x:c r="A24" s="4" t="str">
        <x:v>C00019</x:v>
      </x:c>
      <x:c r="B24" s="4" t="n">
        <x:f>IF(ISNUMBER('Claims Data'!F20),0,1)</x:f>
        <x:v>0</x:v>
      </x:c>
      <x:c r="C24" s="10" t="n">
        <x:f>IF(B24=0,'Claims Data'!F20,Summary!$B$12)</x:f>
        <x:v>31551.49</x:v>
      </x:c>
      <x:c r="D24" s="4" t="n">
        <x:f>IF('Claims Data'!E20="Low",1,IF('Claims Data'!E20="Medium",2,IF('Claims Data'!E20="High",3,"")))</x:f>
        <x:v>3</x:v>
      </x:c>
      <x:c r="E24" s="4" t="n">
        <x:f>IF('Claims Data'!B20="Motor",1,0)</x:f>
        <x:v>1</x:v>
      </x:c>
      <x:c r="F24" s="4" t="n">
        <x:f>IF('Claims Data'!B20="Property",1,0)</x:f>
        <x:v>0</x:v>
      </x:c>
      <x:c r="G24" s="4" t="n">
        <x:f>'Claims Data'!N20</x:f>
        <x:v>0</x:v>
      </x:c>
      <x:c r="H24" s="4" t="str">
        <x:f>IF(G24=1,'Claims Data'!O20,"")</x:f>
      </x:c>
      <x:c r="I24" s="12" t="n">
        <x:f>IF(ISNUMBER('Claims Data'!P20),'Claims Data'!P20,"")</x:f>
        <x:v>4.146241750616979</x:v>
      </x:c>
      <x:c r="J24" s="1"/>
      <x:c r="K24" s="1"/>
      <x:c r="L24" s="1"/>
      <x:c r="M24" s="1"/>
      <x:c r="N24" s="1"/>
      <x:c r="O24" s="1"/>
      <x:c r="P24" s="1"/>
      <x:c r="Q24" s="1"/>
    </x:row>
    <x:row r="25" ht="23" customHeight="1">
      <x:c r="A25" s="4" t="str">
        <x:v>C00020</x:v>
      </x:c>
      <x:c r="B25" s="4" t="n">
        <x:f>IF(ISNUMBER('Claims Data'!F21),0,1)</x:f>
        <x:v>0</x:v>
      </x:c>
      <x:c r="C25" s="10" t="n">
        <x:f>IF(B25=0,'Claims Data'!F21,Summary!$B$12)</x:f>
        <x:v>38085.88</x:v>
      </x:c>
      <x:c r="D25" s="4" t="n">
        <x:f>IF('Claims Data'!E21="Low",1,IF('Claims Data'!E21="Medium",2,IF('Claims Data'!E21="High",3,"")))</x:f>
        <x:v>1</x:v>
      </x:c>
      <x:c r="E25" s="4" t="n">
        <x:f>IF('Claims Data'!B21="Motor",1,0)</x:f>
        <x:v>1</x:v>
      </x:c>
      <x:c r="F25" s="4" t="n">
        <x:f>IF('Claims Data'!B21="Property",1,0)</x:f>
        <x:v>0</x:v>
      </x:c>
      <x:c r="G25" s="4" t="n">
        <x:f>'Claims Data'!N21</x:f>
        <x:v>1</x:v>
      </x:c>
      <x:c r="H25" s="4" t="n">
        <x:f>IF(G25=1,'Claims Data'!O21,"")</x:f>
        <x:v>0</x:v>
      </x:c>
      <x:c r="I25" s="12" t="n">
        <x:f>IF(ISNUMBER('Claims Data'!P21),'Claims Data'!P21,"")</x:f>
        <x:v>8.95527287262809</x:v>
      </x:c>
      <x:c r="J25" s="1"/>
      <x:c r="K25" s="1"/>
      <x:c r="L25" s="1"/>
      <x:c r="M25" s="1"/>
      <x:c r="N25" s="1"/>
      <x:c r="O25" s="1"/>
      <x:c r="P25" s="1"/>
      <x:c r="Q25" s="1"/>
    </x:row>
    <x:row r="26" ht="23" customHeight="1">
      <x:c r="A26" s="4" t="str">
        <x:v>C00021</x:v>
      </x:c>
      <x:c r="B26" s="4" t="n">
        <x:f>IF(ISNUMBER('Claims Data'!F22),0,1)</x:f>
        <x:v>0</x:v>
      </x:c>
      <x:c r="C26" s="10" t="n">
        <x:f>IF(B26=0,'Claims Data'!F22,Summary!$B$12)</x:f>
        <x:v>64932.79</x:v>
      </x:c>
      <x:c r="D26" s="4" t="n">
        <x:f>IF('Claims Data'!E22="Low",1,IF('Claims Data'!E22="Medium",2,IF('Claims Data'!E22="High",3,"")))</x:f>
        <x:v>2</x:v>
      </x:c>
      <x:c r="E26" s="4" t="n">
        <x:f>IF('Claims Data'!B22="Motor",1,0)</x:f>
        <x:v>1</x:v>
      </x:c>
      <x:c r="F26" s="4" t="n">
        <x:f>IF('Claims Data'!B22="Property",1,0)</x:f>
        <x:v>0</x:v>
      </x:c>
      <x:c r="G26" s="4" t="n">
        <x:f>'Claims Data'!N22</x:f>
        <x:v>1</x:v>
      </x:c>
      <x:c r="H26" s="4" t="n">
        <x:f>IF(G26=1,'Claims Data'!O22,"")</x:f>
        <x:v>0</x:v>
      </x:c>
      <x:c r="I26" s="12" t="n">
        <x:f>IF(ISNUMBER('Claims Data'!P22),'Claims Data'!P22,"")</x:f>
        <x:v>5.632014453697255</x:v>
      </x:c>
      <x:c r="J26" s="1"/>
      <x:c r="K26" s="1"/>
      <x:c r="L26" s="1"/>
      <x:c r="M26" s="1"/>
      <x:c r="N26" s="1"/>
      <x:c r="O26" s="1"/>
      <x:c r="P26" s="1"/>
      <x:c r="Q26" s="1"/>
    </x:row>
    <x:row r="27" ht="23" customHeight="1">
      <x:c r="A27" s="4" t="str">
        <x:v>C00022</x:v>
      </x:c>
      <x:c r="B27" s="4" t="n">
        <x:f>IF(ISNUMBER('Claims Data'!F23),0,1)</x:f>
        <x:v>0</x:v>
      </x:c>
      <x:c r="C27" s="10" t="n">
        <x:f>IF(B27=0,'Claims Data'!F23,Summary!$B$12)</x:f>
        <x:v>104399.24</x:v>
      </x:c>
      <x:c r="D27" s="4" t="n">
        <x:f>IF('Claims Data'!E23="Low",1,IF('Claims Data'!E23="Medium",2,IF('Claims Data'!E23="High",3,"")))</x:f>
        <x:v>3</x:v>
      </x:c>
      <x:c r="E27" s="4" t="n">
        <x:f>IF('Claims Data'!B23="Motor",1,0)</x:f>
        <x:v>1</x:v>
      </x:c>
      <x:c r="F27" s="4" t="n">
        <x:f>IF('Claims Data'!B23="Property",1,0)</x:f>
        <x:v>0</x:v>
      </x:c>
      <x:c r="G27" s="4" t="n">
        <x:f>'Claims Data'!N23</x:f>
        <x:v>1</x:v>
      </x:c>
      <x:c r="H27" s="4" t="n">
        <x:f>IF(G27=1,'Claims Data'!O23,"")</x:f>
        <x:v>1</x:v>
      </x:c>
      <x:c r="I27" s="12" t="n">
        <x:f>IF(ISNUMBER('Claims Data'!P23),'Claims Data'!P23,"")</x:f>
        <x:v>9.784242755952594</x:v>
      </x:c>
      <x:c r="J27" s="1"/>
      <x:c r="K27" s="1"/>
      <x:c r="L27" s="1"/>
      <x:c r="M27" s="1"/>
      <x:c r="N27" s="1"/>
      <x:c r="O27" s="1"/>
      <x:c r="P27" s="1"/>
      <x:c r="Q27" s="1"/>
    </x:row>
    <x:row r="28" ht="23" customHeight="1">
      <x:c r="A28" s="4" t="str">
        <x:v>C00023</x:v>
      </x:c>
      <x:c r="B28" s="4" t="n">
        <x:f>IF(ISNUMBER('Claims Data'!F24),0,1)</x:f>
        <x:v>0</x:v>
      </x:c>
      <x:c r="C28" s="10" t="n">
        <x:f>IF(B28=0,'Claims Data'!F24,Summary!$B$12)</x:f>
        <x:v>10430.7</x:v>
      </x:c>
      <x:c r="D28" s="4" t="n">
        <x:f>IF('Claims Data'!E24="Low",1,IF('Claims Data'!E24="Medium",2,IF('Claims Data'!E24="High",3,"")))</x:f>
        <x:v>2</x:v>
      </x:c>
      <x:c r="E28" s="4" t="n">
        <x:f>IF('Claims Data'!B24="Motor",1,0)</x:f>
        <x:v>1</x:v>
      </x:c>
      <x:c r="F28" s="4" t="n">
        <x:f>IF('Claims Data'!B24="Property",1,0)</x:f>
        <x:v>0</x:v>
      </x:c>
      <x:c r="G28" s="4" t="n">
        <x:f>'Claims Data'!N24</x:f>
        <x:v>1</x:v>
      </x:c>
      <x:c r="H28" s="4" t="n">
        <x:f>IF(G28=1,'Claims Data'!O24,"")</x:f>
        <x:v>0</x:v>
      </x:c>
      <x:c r="I28" s="12" t="n">
        <x:f>IF(ISNUMBER('Claims Data'!P24),'Claims Data'!P24,"")</x:f>
        <x:v>1.0013507247545512</x:v>
      </x:c>
      <x:c r="J28" s="1"/>
      <x:c r="K28" s="1"/>
      <x:c r="L28" s="1"/>
      <x:c r="M28" s="1"/>
      <x:c r="N28" s="1"/>
      <x:c r="O28" s="1"/>
      <x:c r="P28" s="1"/>
      <x:c r="Q28" s="1"/>
    </x:row>
    <x:row r="29" ht="23" customHeight="1">
      <x:c r="A29" s="4" t="str">
        <x:v>C00024</x:v>
      </x:c>
      <x:c r="B29" s="4" t="n">
        <x:f>IF(ISNUMBER('Claims Data'!F25),0,1)</x:f>
        <x:v>0</x:v>
      </x:c>
      <x:c r="C29" s="10" t="n">
        <x:f>IF(B29=0,'Claims Data'!F25,Summary!$B$12)</x:f>
        <x:v>7886.58</x:v>
      </x:c>
      <x:c r="D29" s="4" t="n">
        <x:f>IF('Claims Data'!E25="Low",1,IF('Claims Data'!E25="Medium",2,IF('Claims Data'!E25="High",3,"")))</x:f>
        <x:v>1</x:v>
      </x:c>
      <x:c r="E29" s="4" t="n">
        <x:f>IF('Claims Data'!B25="Motor",1,0)</x:f>
        <x:v>1</x:v>
      </x:c>
      <x:c r="F29" s="4" t="n">
        <x:f>IF('Claims Data'!B25="Property",1,0)</x:f>
        <x:v>0</x:v>
      </x:c>
      <x:c r="G29" s="4" t="n">
        <x:f>'Claims Data'!N25</x:f>
        <x:v>0</x:v>
      </x:c>
      <x:c r="H29" s="4" t="str">
        <x:f>IF(G29=1,'Claims Data'!O25,"")</x:f>
      </x:c>
      <x:c r="I29" s="12" t="n">
        <x:f>IF(ISNUMBER('Claims Data'!P25),'Claims Data'!P25,"")</x:f>
        <x:v>0.38787838846070427</x:v>
      </x:c>
      <x:c r="J29" s="1"/>
      <x:c r="K29" s="1"/>
      <x:c r="L29" s="1"/>
      <x:c r="M29" s="1"/>
      <x:c r="N29" s="1"/>
      <x:c r="O29" s="1"/>
      <x:c r="P29" s="1"/>
      <x:c r="Q29" s="1"/>
    </x:row>
    <x:row r="30" ht="23" customHeight="1">
      <x:c r="A30" s="4" t="str">
        <x:v>C00025</x:v>
      </x:c>
      <x:c r="B30" s="4" t="n">
        <x:f>IF(ISNUMBER('Claims Data'!F26),0,1)</x:f>
        <x:v>0</x:v>
      </x:c>
      <x:c r="C30" s="10" t="n">
        <x:f>IF(B30=0,'Claims Data'!F26,Summary!$B$12)</x:f>
        <x:v>28122.31</x:v>
      </x:c>
      <x:c r="D30" s="4" t="n">
        <x:f>IF('Claims Data'!E26="Low",1,IF('Claims Data'!E26="Medium",2,IF('Claims Data'!E26="High",3,"")))</x:f>
        <x:v>2</x:v>
      </x:c>
      <x:c r="E30" s="4" t="n">
        <x:f>IF('Claims Data'!B26="Motor",1,0)</x:f>
        <x:v>0</x:v>
      </x:c>
      <x:c r="F30" s="4" t="n">
        <x:f>IF('Claims Data'!B26="Property",1,0)</x:f>
        <x:v>1</x:v>
      </x:c>
      <x:c r="G30" s="4" t="n">
        <x:f>'Claims Data'!N26</x:f>
        <x:v>1</x:v>
      </x:c>
      <x:c r="H30" s="4" t="n">
        <x:f>IF(G30=1,'Claims Data'!O26,"")</x:f>
        <x:v>0</x:v>
      </x:c>
      <x:c r="I30" s="12" t="n">
        <x:f>IF(ISNUMBER('Claims Data'!P26),'Claims Data'!P26,"")</x:f>
        <x:v>3.737427420523064</x:v>
      </x:c>
      <x:c r="J30" s="1"/>
      <x:c r="K30" s="1"/>
      <x:c r="L30" s="1"/>
      <x:c r="M30" s="1"/>
      <x:c r="N30" s="1"/>
      <x:c r="O30" s="1"/>
      <x:c r="P30" s="1"/>
      <x:c r="Q30" s="1"/>
    </x:row>
    <x:row r="31" ht="23" customHeight="1">
      <x:c r="A31" s="4" t="str">
        <x:v>C00026</x:v>
      </x:c>
      <x:c r="B31" s="4" t="n">
        <x:f>IF(ISNUMBER('Claims Data'!F27),0,1)</x:f>
        <x:v>0</x:v>
      </x:c>
      <x:c r="C31" s="10" t="n">
        <x:f>IF(B31=0,'Claims Data'!F27,Summary!$B$12)</x:f>
        <x:v>144546.69</x:v>
      </x:c>
      <x:c r="D31" s="4" t="n">
        <x:f>IF('Claims Data'!E27="Low",1,IF('Claims Data'!E27="Medium",2,IF('Claims Data'!E27="High",3,"")))</x:f>
        <x:v>3</x:v>
      </x:c>
      <x:c r="E31" s="4" t="n">
        <x:f>IF('Claims Data'!B27="Motor",1,0)</x:f>
        <x:v>1</x:v>
      </x:c>
      <x:c r="F31" s="4" t="n">
        <x:f>IF('Claims Data'!B27="Property",1,0)</x:f>
        <x:v>0</x:v>
      </x:c>
      <x:c r="G31" s="4" t="n">
        <x:f>'Claims Data'!N27</x:f>
        <x:v>1</x:v>
      </x:c>
      <x:c r="H31" s="4" t="n">
        <x:f>IF(G31=1,'Claims Data'!O27,"")</x:f>
        <x:v>1</x:v>
      </x:c>
      <x:c r="I31" s="12" t="n">
        <x:f>IF(ISNUMBER('Claims Data'!P27),'Claims Data'!P27,"")</x:f>
        <x:v>16.810823603843957</x:v>
      </x:c>
      <x:c r="J31" s="1"/>
      <x:c r="K31" s="1"/>
      <x:c r="L31" s="1"/>
      <x:c r="M31" s="1"/>
      <x:c r="N31" s="1"/>
      <x:c r="O31" s="1"/>
      <x:c r="P31" s="1"/>
      <x:c r="Q31" s="1"/>
    </x:row>
    <x:row r="32" ht="23" customHeight="1">
      <x:c r="A32" s="4" t="str">
        <x:v>C00027</x:v>
      </x:c>
      <x:c r="B32" s="4" t="n">
        <x:f>IF(ISNUMBER('Claims Data'!F28),0,1)</x:f>
        <x:v>0</x:v>
      </x:c>
      <x:c r="C32" s="10" t="n">
        <x:f>IF(B32=0,'Claims Data'!F28,Summary!$B$12)</x:f>
        <x:v>54315.28</x:v>
      </x:c>
      <x:c r="D32" s="4" t="n">
        <x:f>IF('Claims Data'!E28="Low",1,IF('Claims Data'!E28="Medium",2,IF('Claims Data'!E28="High",3,"")))</x:f>
        <x:v>1</x:v>
      </x:c>
      <x:c r="E32" s="4" t="n">
        <x:f>IF('Claims Data'!B28="Motor",1,0)</x:f>
        <x:v>0</x:v>
      </x:c>
      <x:c r="F32" s="4" t="n">
        <x:f>IF('Claims Data'!B28="Property",1,0)</x:f>
        <x:v>1</x:v>
      </x:c>
      <x:c r="G32" s="4" t="n">
        <x:f>'Claims Data'!N28</x:f>
        <x:v>0</x:v>
      </x:c>
      <x:c r="H32" s="4" t="str">
        <x:f>IF(G32=1,'Claims Data'!O28,"")</x:f>
      </x:c>
      <x:c r="I32" s="12" t="n">
        <x:f>IF(ISNUMBER('Claims Data'!P28),'Claims Data'!P28,"")</x:f>
        <x:v>4.199704325019794</x:v>
      </x:c>
      <x:c r="J32" s="1"/>
      <x:c r="K32" s="1"/>
      <x:c r="L32" s="1"/>
      <x:c r="M32" s="1"/>
      <x:c r="N32" s="1"/>
      <x:c r="O32" s="1"/>
      <x:c r="P32" s="1"/>
      <x:c r="Q32" s="1"/>
    </x:row>
    <x:row r="33" ht="23" customHeight="1">
      <x:c r="A33" s="4" t="str">
        <x:v>C00028</x:v>
      </x:c>
      <x:c r="B33" s="4" t="n">
        <x:f>IF(ISNUMBER('Claims Data'!F29),0,1)</x:f>
        <x:v>0</x:v>
      </x:c>
      <x:c r="C33" s="10" t="n">
        <x:f>IF(B33=0,'Claims Data'!F29,Summary!$B$12)</x:f>
        <x:v>22523.38</x:v>
      </x:c>
      <x:c r="D33" s="4" t="n">
        <x:f>IF('Claims Data'!E29="Low",1,IF('Claims Data'!E29="Medium",2,IF('Claims Data'!E29="High",3,"")))</x:f>
        <x:v>1</x:v>
      </x:c>
      <x:c r="E33" s="4" t="n">
        <x:f>IF('Claims Data'!B29="Motor",1,0)</x:f>
        <x:v>1</x:v>
      </x:c>
      <x:c r="F33" s="4" t="n">
        <x:f>IF('Claims Data'!B29="Property",1,0)</x:f>
        <x:v>0</x:v>
      </x:c>
      <x:c r="G33" s="4" t="n">
        <x:f>'Claims Data'!N29</x:f>
        <x:v>1</x:v>
      </x:c>
      <x:c r="H33" s="4" t="n">
        <x:f>IF(G33=1,'Claims Data'!O29,"")</x:f>
        <x:v>0</x:v>
      </x:c>
      <x:c r="I33" s="12" t="n">
        <x:f>IF(ISNUMBER('Claims Data'!P29),'Claims Data'!P29,"")</x:f>
        <x:v>3.5057754118901423</x:v>
      </x:c>
      <x:c r="J33" s="1"/>
      <x:c r="K33" s="1"/>
      <x:c r="L33" s="1"/>
      <x:c r="M33" s="1"/>
      <x:c r="N33" s="1"/>
      <x:c r="O33" s="1"/>
      <x:c r="P33" s="1"/>
      <x:c r="Q33" s="1"/>
    </x:row>
    <x:row r="34" ht="23" customHeight="1">
      <x:c r="A34" s="4" t="str">
        <x:v>C00029</x:v>
      </x:c>
      <x:c r="B34" s="4" t="n">
        <x:f>IF(ISNUMBER('Claims Data'!F30),0,1)</x:f>
        <x:v>0</x:v>
      </x:c>
      <x:c r="C34" s="10" t="n">
        <x:f>IF(B34=0,'Claims Data'!F30,Summary!$B$12)</x:f>
        <x:v>33728.22</x:v>
      </x:c>
      <x:c r="D34" s="4" t="n">
        <x:f>IF('Claims Data'!E30="Low",1,IF('Claims Data'!E30="Medium",2,IF('Claims Data'!E30="High",3,"")))</x:f>
        <x:v>2</x:v>
      </x:c>
      <x:c r="E34" s="4" t="n">
        <x:f>IF('Claims Data'!B30="Motor",1,0)</x:f>
        <x:v>1</x:v>
      </x:c>
      <x:c r="F34" s="4" t="n">
        <x:f>IF('Claims Data'!B30="Property",1,0)</x:f>
        <x:v>0</x:v>
      </x:c>
      <x:c r="G34" s="4" t="n">
        <x:f>'Claims Data'!N30</x:f>
        <x:v>1</x:v>
      </x:c>
      <x:c r="H34" s="4" t="n">
        <x:f>IF(G34=1,'Claims Data'!O30,"")</x:f>
        <x:v>0</x:v>
      </x:c>
      <x:c r="I34" s="12" t="n">
        <x:f>IF(ISNUMBER('Claims Data'!P30),'Claims Data'!P30,"")</x:f>
        <x:v>1.8060413746129897</x:v>
      </x:c>
      <x:c r="J34" s="1"/>
      <x:c r="K34" s="1"/>
      <x:c r="L34" s="1"/>
      <x:c r="M34" s="1"/>
      <x:c r="N34" s="1"/>
      <x:c r="O34" s="1"/>
      <x:c r="P34" s="1"/>
      <x:c r="Q34" s="1"/>
    </x:row>
    <x:row r="35" ht="23" customHeight="1">
      <x:c r="A35" s="4" t="str">
        <x:v>C00030</x:v>
      </x:c>
      <x:c r="B35" s="4" t="n">
        <x:f>IF(ISNUMBER('Claims Data'!F31),0,1)</x:f>
        <x:v>0</x:v>
      </x:c>
      <x:c r="C35" s="10" t="n">
        <x:f>IF(B35=0,'Claims Data'!F31,Summary!$B$12)</x:f>
        <x:v>307917.09</x:v>
      </x:c>
      <x:c r="D35" s="4" t="n">
        <x:f>IF('Claims Data'!E31="Low",1,IF('Claims Data'!E31="Medium",2,IF('Claims Data'!E31="High",3,"")))</x:f>
        <x:v>3</x:v>
      </x:c>
      <x:c r="E35" s="4" t="n">
        <x:f>IF('Claims Data'!B31="Motor",1,0)</x:f>
        <x:v>0</x:v>
      </x:c>
      <x:c r="F35" s="4" t="n">
        <x:f>IF('Claims Data'!B31="Property",1,0)</x:f>
        <x:v>1</x:v>
      </x:c>
      <x:c r="G35" s="4" t="n">
        <x:f>'Claims Data'!N31</x:f>
        <x:v>1</x:v>
      </x:c>
      <x:c r="H35" s="4" t="n">
        <x:f>IF(G35=1,'Claims Data'!O31,"")</x:f>
        <x:v>1</x:v>
      </x:c>
      <x:c r="I35" s="12" t="n">
        <x:f>IF(ISNUMBER('Claims Data'!P31),'Claims Data'!P31,"")</x:f>
        <x:v>32.21034941948226</x:v>
      </x:c>
      <x:c r="J35" s="1"/>
      <x:c r="K35" s="1"/>
      <x:c r="L35" s="1"/>
      <x:c r="M35" s="1"/>
      <x:c r="N35" s="1"/>
      <x:c r="O35" s="1"/>
      <x:c r="P35" s="1"/>
      <x:c r="Q35" s="1"/>
    </x:row>
    <x:row r="36" ht="23" customHeight="1">
      <x:c r="A36" s="4" t="str">
        <x:v>C00031</x:v>
      </x:c>
      <x:c r="B36" s="4" t="n">
        <x:f>IF(ISNUMBER('Claims Data'!F32),0,1)</x:f>
        <x:v>0</x:v>
      </x:c>
      <x:c r="C36" s="10" t="n">
        <x:f>IF(B36=0,'Claims Data'!F32,Summary!$B$12)</x:f>
        <x:v>45564.15</x:v>
      </x:c>
      <x:c r="D36" s="4" t="n">
        <x:f>IF('Claims Data'!E32="Low",1,IF('Claims Data'!E32="Medium",2,IF('Claims Data'!E32="High",3,"")))</x:f>
        <x:v>1</x:v>
      </x:c>
      <x:c r="E36" s="4" t="n">
        <x:f>IF('Claims Data'!B32="Motor",1,0)</x:f>
        <x:v>1</x:v>
      </x:c>
      <x:c r="F36" s="4" t="n">
        <x:f>IF('Claims Data'!B32="Property",1,0)</x:f>
        <x:v>0</x:v>
      </x:c>
      <x:c r="G36" s="4" t="n">
        <x:f>'Claims Data'!N32</x:f>
        <x:v>1</x:v>
      </x:c>
      <x:c r="H36" s="4" t="n">
        <x:f>IF(G36=1,'Claims Data'!O32,"")</x:f>
        <x:v>0</x:v>
      </x:c>
      <x:c r="I36" s="12" t="n">
        <x:f>IF(ISNUMBER('Claims Data'!P32),'Claims Data'!P32,"")</x:f>
        <x:v>6.9108631421845805</x:v>
      </x:c>
      <x:c r="J36" s="1"/>
      <x:c r="K36" s="1"/>
      <x:c r="L36" s="1"/>
      <x:c r="M36" s="1"/>
      <x:c r="N36" s="1"/>
      <x:c r="O36" s="1"/>
      <x:c r="P36" s="1"/>
      <x:c r="Q36" s="1"/>
    </x:row>
    <x:row r="37" ht="23" customHeight="1">
      <x:c r="A37" s="4" t="str">
        <x:v>C00032</x:v>
      </x:c>
      <x:c r="B37" s="4" t="n">
        <x:f>IF(ISNUMBER('Claims Data'!F33),0,1)</x:f>
        <x:v>0</x:v>
      </x:c>
      <x:c r="C37" s="10" t="n">
        <x:f>IF(B37=0,'Claims Data'!F33,Summary!$B$12)</x:f>
        <x:v>23616.2</x:v>
      </x:c>
      <x:c r="D37" s="4" t="n">
        <x:f>IF('Claims Data'!E33="Low",1,IF('Claims Data'!E33="Medium",2,IF('Claims Data'!E33="High",3,"")))</x:f>
        <x:v>1</x:v>
      </x:c>
      <x:c r="E37" s="4" t="n">
        <x:f>IF('Claims Data'!B33="Motor",1,0)</x:f>
        <x:v>0</x:v>
      </x:c>
      <x:c r="F37" s="4" t="n">
        <x:f>IF('Claims Data'!B33="Property",1,0)</x:f>
        <x:v>1</x:v>
      </x:c>
      <x:c r="G37" s="4" t="n">
        <x:f>'Claims Data'!N33</x:f>
        <x:v>0</x:v>
      </x:c>
      <x:c r="H37" s="4" t="str">
        <x:f>IF(G37=1,'Claims Data'!O33,"")</x:f>
      </x:c>
      <x:c r="I37" s="12" t="n">
        <x:f>IF(ISNUMBER('Claims Data'!P33),'Claims Data'!P33,"")</x:f>
        <x:v>2.8080826817343</x:v>
      </x:c>
      <x:c r="J37" s="1"/>
      <x:c r="K37" s="1"/>
      <x:c r="L37" s="1"/>
      <x:c r="M37" s="1"/>
      <x:c r="N37" s="1"/>
      <x:c r="O37" s="1"/>
      <x:c r="P37" s="1"/>
      <x:c r="Q37" s="1"/>
    </x:row>
    <x:row r="38" ht="23" customHeight="1">
      <x:c r="A38" s="4" t="str">
        <x:v>C00033</x:v>
      </x:c>
      <x:c r="B38" s="4" t="n">
        <x:f>IF(ISNUMBER('Claims Data'!F34),0,1)</x:f>
        <x:v>0</x:v>
      </x:c>
      <x:c r="C38" s="10" t="n">
        <x:f>IF(B38=0,'Claims Data'!F34,Summary!$B$12)</x:f>
        <x:v>34331.13</x:v>
      </x:c>
      <x:c r="D38" s="4" t="n">
        <x:f>IF('Claims Data'!E34="Low",1,IF('Claims Data'!E34="Medium",2,IF('Claims Data'!E34="High",3,"")))</x:f>
        <x:v>3</x:v>
      </x:c>
      <x:c r="E38" s="4" t="n">
        <x:f>IF('Claims Data'!B34="Motor",1,0)</x:f>
        <x:v>1</x:v>
      </x:c>
      <x:c r="F38" s="4" t="n">
        <x:f>IF('Claims Data'!B34="Property",1,0)</x:f>
        <x:v>0</x:v>
      </x:c>
      <x:c r="G38" s="4" t="n">
        <x:f>'Claims Data'!N34</x:f>
        <x:v>1</x:v>
      </x:c>
      <x:c r="H38" s="4" t="n">
        <x:f>IF(G38=1,'Claims Data'!O34,"")</x:f>
        <x:v>1</x:v>
      </x:c>
      <x:c r="I38" s="12" t="n">
        <x:f>IF(ISNUMBER('Claims Data'!P34),'Claims Data'!P34,"")</x:f>
        <x:v>0.8864786884162248</x:v>
      </x:c>
      <x:c r="J38" s="1"/>
      <x:c r="K38" s="1"/>
      <x:c r="L38" s="1"/>
      <x:c r="M38" s="1"/>
      <x:c r="N38" s="1"/>
      <x:c r="O38" s="1"/>
      <x:c r="P38" s="1"/>
      <x:c r="Q38" s="1"/>
    </x:row>
    <x:row r="39" ht="23" customHeight="1">
      <x:c r="A39" s="4" t="str">
        <x:v>C00034</x:v>
      </x:c>
      <x:c r="B39" s="4" t="n">
        <x:f>IF(ISNUMBER('Claims Data'!F35),0,1)</x:f>
        <x:v>0</x:v>
      </x:c>
      <x:c r="C39" s="10" t="n">
        <x:f>IF(B39=0,'Claims Data'!F35,Summary!$B$12)</x:f>
        <x:v>51093</x:v>
      </x:c>
      <x:c r="D39" s="4" t="n">
        <x:f>IF('Claims Data'!E35="Low",1,IF('Claims Data'!E35="Medium",2,IF('Claims Data'!E35="High",3,"")))</x:f>
        <x:v>1</x:v>
      </x:c>
      <x:c r="E39" s="4" t="n">
        <x:f>IF('Claims Data'!B35="Motor",1,0)</x:f>
        <x:v>1</x:v>
      </x:c>
      <x:c r="F39" s="4" t="n">
        <x:f>IF('Claims Data'!B35="Property",1,0)</x:f>
        <x:v>0</x:v>
      </x:c>
      <x:c r="G39" s="4" t="n">
        <x:f>'Claims Data'!N35</x:f>
        <x:v>1</x:v>
      </x:c>
      <x:c r="H39" s="4" t="n">
        <x:f>IF(G39=1,'Claims Data'!O35,"")</x:f>
        <x:v>0</x:v>
      </x:c>
      <x:c r="I39" s="12" t="n">
        <x:f>IF(ISNUMBER('Claims Data'!P35),'Claims Data'!P35,"")</x:f>
        <x:v>7.630125652980338</x:v>
      </x:c>
      <x:c r="J39" s="1"/>
      <x:c r="K39" s="1"/>
      <x:c r="L39" s="1"/>
      <x:c r="M39" s="1"/>
      <x:c r="N39" s="1"/>
      <x:c r="O39" s="1"/>
      <x:c r="P39" s="1"/>
      <x:c r="Q39" s="1"/>
    </x:row>
    <x:row r="40" ht="23" customHeight="1">
      <x:c r="A40" s="4" t="str">
        <x:v>C00035</x:v>
      </x:c>
      <x:c r="B40" s="4" t="n">
        <x:f>IF(ISNUMBER('Claims Data'!F36),0,1)</x:f>
        <x:v>0</x:v>
      </x:c>
      <x:c r="C40" s="10" t="n">
        <x:f>IF(B40=0,'Claims Data'!F36,Summary!$B$12)</x:f>
        <x:v>34493.74</x:v>
      </x:c>
      <x:c r="D40" s="4" t="n">
        <x:f>IF('Claims Data'!E36="Low",1,IF('Claims Data'!E36="Medium",2,IF('Claims Data'!E36="High",3,"")))</x:f>
        <x:v>1</x:v>
      </x:c>
      <x:c r="E40" s="4" t="n">
        <x:f>IF('Claims Data'!B36="Motor",1,0)</x:f>
        <x:v>0</x:v>
      </x:c>
      <x:c r="F40" s="4" t="n">
        <x:f>IF('Claims Data'!B36="Property",1,0)</x:f>
        <x:v>1</x:v>
      </x:c>
      <x:c r="G40" s="4" t="n">
        <x:f>'Claims Data'!N36</x:f>
        <x:v>1</x:v>
      </x:c>
      <x:c r="H40" s="4" t="n">
        <x:f>IF(G40=1,'Claims Data'!O36,"")</x:f>
        <x:v>0</x:v>
      </x:c>
      <x:c r="I40" s="12" t="n">
        <x:f>IF(ISNUMBER('Claims Data'!P36),'Claims Data'!P36,"")</x:f>
        <x:v>3.8829128707588363</x:v>
      </x:c>
      <x:c r="J40" s="1"/>
      <x:c r="K40" s="1"/>
      <x:c r="L40" s="1"/>
      <x:c r="M40" s="1"/>
      <x:c r="N40" s="1"/>
      <x:c r="O40" s="1"/>
      <x:c r="P40" s="1"/>
      <x:c r="Q40" s="1"/>
    </x:row>
    <x:row r="41" ht="23" customHeight="1">
      <x:c r="A41" s="4" t="str">
        <x:v>C00036</x:v>
      </x:c>
      <x:c r="B41" s="4" t="n">
        <x:f>IF(ISNUMBER('Claims Data'!F37),0,1)</x:f>
        <x:v>0</x:v>
      </x:c>
      <x:c r="C41" s="10" t="n">
        <x:f>IF(B41=0,'Claims Data'!F37,Summary!$B$12)</x:f>
        <x:v>35396.65</x:v>
      </x:c>
      <x:c r="D41" s="4" t="n">
        <x:f>IF('Claims Data'!E37="Low",1,IF('Claims Data'!E37="Medium",2,IF('Claims Data'!E37="High",3,"")))</x:f>
        <x:v>2</x:v>
      </x:c>
      <x:c r="E41" s="4" t="n">
        <x:f>IF('Claims Data'!B37="Motor",1,0)</x:f>
        <x:v>1</x:v>
      </x:c>
      <x:c r="F41" s="4" t="n">
        <x:f>IF('Claims Data'!B37="Property",1,0)</x:f>
        <x:v>0</x:v>
      </x:c>
      <x:c r="G41" s="4" t="n">
        <x:f>'Claims Data'!N37</x:f>
        <x:v>1</x:v>
      </x:c>
      <x:c r="H41" s="4" t="n">
        <x:f>IF(G41=1,'Claims Data'!O37,"")</x:f>
        <x:v>1</x:v>
      </x:c>
      <x:c r="I41" s="12" t="n">
        <x:f>IF(ISNUMBER('Claims Data'!P37),'Claims Data'!P37,"")</x:f>
        <x:v>2.139627536590187</x:v>
      </x:c>
      <x:c r="J41" s="1"/>
      <x:c r="K41" s="1"/>
      <x:c r="L41" s="1"/>
      <x:c r="M41" s="1"/>
      <x:c r="N41" s="1"/>
      <x:c r="O41" s="1"/>
      <x:c r="P41" s="1"/>
      <x:c r="Q41" s="1"/>
    </x:row>
    <x:row r="42" ht="23" customHeight="1">
      <x:c r="A42" s="4" t="str">
        <x:v>C00037</x:v>
      </x:c>
      <x:c r="B42" s="4" t="n">
        <x:f>IF(ISNUMBER('Claims Data'!F38),0,1)</x:f>
        <x:v>0</x:v>
      </x:c>
      <x:c r="C42" s="10" t="n">
        <x:f>IF(B42=0,'Claims Data'!F38,Summary!$B$12)</x:f>
        <x:v>9743.01</x:v>
      </x:c>
      <x:c r="D42" s="4" t="n">
        <x:f>IF('Claims Data'!E38="Low",1,IF('Claims Data'!E38="Medium",2,IF('Claims Data'!E38="High",3,"")))</x:f>
        <x:v>1</x:v>
      </x:c>
      <x:c r="E42" s="4" t="n">
        <x:f>IF('Claims Data'!B38="Motor",1,0)</x:f>
        <x:v>1</x:v>
      </x:c>
      <x:c r="F42" s="4" t="n">
        <x:f>IF('Claims Data'!B38="Property",1,0)</x:f>
        <x:v>0</x:v>
      </x:c>
      <x:c r="G42" s="4" t="n">
        <x:f>'Claims Data'!N38</x:f>
        <x:v>1</x:v>
      </x:c>
      <x:c r="H42" s="4" t="n">
        <x:f>IF(G42=1,'Claims Data'!O38,"")</x:f>
        <x:v>0</x:v>
      </x:c>
      <x:c r="I42" s="12" t="n">
        <x:f>IF(ISNUMBER('Claims Data'!P38),'Claims Data'!P38,"")</x:f>
        <x:v>0.471740849287596</x:v>
      </x:c>
      <x:c r="J42" s="1"/>
      <x:c r="K42" s="1"/>
      <x:c r="L42" s="1"/>
      <x:c r="M42" s="1"/>
      <x:c r="N42" s="1"/>
      <x:c r="O42" s="1"/>
      <x:c r="P42" s="1"/>
      <x:c r="Q42" s="1"/>
    </x:row>
    <x:row r="43" ht="23" customHeight="1">
      <x:c r="A43" s="4" t="str">
        <x:v>C00038</x:v>
      </x:c>
      <x:c r="B43" s="4" t="n">
        <x:f>IF(ISNUMBER('Claims Data'!F39),0,1)</x:f>
        <x:v>0</x:v>
      </x:c>
      <x:c r="C43" s="10" t="n">
        <x:f>IF(B43=0,'Claims Data'!F39,Summary!$B$12)</x:f>
        <x:v>33904.12</x:v>
      </x:c>
      <x:c r="D43" s="4" t="n">
        <x:f>IF('Claims Data'!E39="Low",1,IF('Claims Data'!E39="Medium",2,IF('Claims Data'!E39="High",3,"")))</x:f>
        <x:v>1</x:v>
      </x:c>
      <x:c r="E43" s="4" t="n">
        <x:f>IF('Claims Data'!B39="Motor",1,0)</x:f>
        <x:v>0</x:v>
      </x:c>
      <x:c r="F43" s="4" t="n">
        <x:f>IF('Claims Data'!B39="Property",1,0)</x:f>
        <x:v>1</x:v>
      </x:c>
      <x:c r="G43" s="4" t="n">
        <x:f>'Claims Data'!N39</x:f>
        <x:v>1</x:v>
      </x:c>
      <x:c r="H43" s="4" t="n">
        <x:f>IF(G43=1,'Claims Data'!O39,"")</x:f>
        <x:v>0</x:v>
      </x:c>
      <x:c r="I43" s="12" t="n">
        <x:f>IF(ISNUMBER('Claims Data'!P39),'Claims Data'!P39,"")</x:f>
        <x:v>2.7711760782570036</x:v>
      </x:c>
      <x:c r="J43" s="1"/>
      <x:c r="K43" s="1"/>
      <x:c r="L43" s="1"/>
      <x:c r="M43" s="1"/>
      <x:c r="N43" s="1"/>
      <x:c r="O43" s="1"/>
      <x:c r="P43" s="1"/>
      <x:c r="Q43" s="1"/>
    </x:row>
    <x:row r="44" ht="23" customHeight="1">
      <x:c r="A44" s="4" t="str">
        <x:v>C00039</x:v>
      </x:c>
      <x:c r="B44" s="4" t="n">
        <x:f>IF(ISNUMBER('Claims Data'!F40),0,1)</x:f>
        <x:v>0</x:v>
      </x:c>
      <x:c r="C44" s="10" t="n">
        <x:f>IF(B44=0,'Claims Data'!F40,Summary!$B$12)</x:f>
        <x:v>50177.48</x:v>
      </x:c>
      <x:c r="D44" s="4" t="n">
        <x:f>IF('Claims Data'!E40="Low",1,IF('Claims Data'!E40="Medium",2,IF('Claims Data'!E40="High",3,"")))</x:f>
        <x:v>2</x:v>
      </x:c>
      <x:c r="E44" s="4" t="n">
        <x:f>IF('Claims Data'!B40="Motor",1,0)</x:f>
        <x:v>1</x:v>
      </x:c>
      <x:c r="F44" s="4" t="n">
        <x:f>IF('Claims Data'!B40="Property",1,0)</x:f>
        <x:v>0</x:v>
      </x:c>
      <x:c r="G44" s="4" t="n">
        <x:f>'Claims Data'!N40</x:f>
        <x:v>1</x:v>
      </x:c>
      <x:c r="H44" s="4" t="n">
        <x:f>IF(G44=1,'Claims Data'!O40,"")</x:f>
        <x:v>0</x:v>
      </x:c>
      <x:c r="I44" s="12" t="n">
        <x:f>IF(ISNUMBER('Claims Data'!P40),'Claims Data'!P40,"")</x:f>
        <x:v>4.331911161145174</x:v>
      </x:c>
      <x:c r="J44" s="1"/>
      <x:c r="K44" s="1"/>
      <x:c r="L44" s="1"/>
      <x:c r="M44" s="1"/>
      <x:c r="N44" s="1"/>
      <x:c r="O44" s="1"/>
      <x:c r="P44" s="1"/>
      <x:c r="Q44" s="1"/>
    </x:row>
    <x:row r="45" ht="23" customHeight="1">
      <x:c r="A45" s="4" t="str">
        <x:v>C00040</x:v>
      </x:c>
      <x:c r="B45" s="4" t="n">
        <x:f>IF(ISNUMBER('Claims Data'!F41),0,1)</x:f>
        <x:v>0</x:v>
      </x:c>
      <x:c r="C45" s="10" t="n">
        <x:f>IF(B45=0,'Claims Data'!F41,Summary!$B$12)</x:f>
        <x:v>52090.65</x:v>
      </x:c>
      <x:c r="D45" s="4" t="n">
        <x:f>IF('Claims Data'!E41="Low",1,IF('Claims Data'!E41="Medium",2,IF('Claims Data'!E41="High",3,"")))</x:f>
        <x:v>2</x:v>
      </x:c>
      <x:c r="E45" s="4" t="n">
        <x:f>IF('Claims Data'!B41="Motor",1,0)</x:f>
        <x:v>1</x:v>
      </x:c>
      <x:c r="F45" s="4" t="n">
        <x:f>IF('Claims Data'!B41="Property",1,0)</x:f>
        <x:v>0</x:v>
      </x:c>
      <x:c r="G45" s="4" t="n">
        <x:f>'Claims Data'!N41</x:f>
        <x:v>1</x:v>
      </x:c>
      <x:c r="H45" s="4" t="n">
        <x:f>IF(G45=1,'Claims Data'!O41,"")</x:f>
        <x:v>0</x:v>
      </x:c>
      <x:c r="I45" s="12" t="n">
        <x:f>IF(ISNUMBER('Claims Data'!P41),'Claims Data'!P41,"")</x:f>
        <x:v>6.795324864395238</x:v>
      </x:c>
      <x:c r="J45" s="1"/>
      <x:c r="K45" s="1"/>
      <x:c r="L45" s="1"/>
      <x:c r="M45" s="1"/>
      <x:c r="N45" s="1"/>
      <x:c r="O45" s="1"/>
      <x:c r="P45" s="1"/>
      <x:c r="Q45" s="1"/>
    </x:row>
    <x:row r="46" ht="23" customHeight="1">
      <x:c r="A46" s="4" t="str">
        <x:v>C00041</x:v>
      </x:c>
      <x:c r="B46" s="4" t="n">
        <x:f>IF(ISNUMBER('Claims Data'!F42),0,1)</x:f>
        <x:v>0</x:v>
      </x:c>
      <x:c r="C46" s="10" t="n">
        <x:f>IF(B46=0,'Claims Data'!F42,Summary!$B$12)</x:f>
        <x:v>59429.77</x:v>
      </x:c>
      <x:c r="D46" s="4" t="n">
        <x:f>IF('Claims Data'!E42="Low",1,IF('Claims Data'!E42="Medium",2,IF('Claims Data'!E42="High",3,"")))</x:f>
        <x:v>2</x:v>
      </x:c>
      <x:c r="E46" s="4" t="n">
        <x:f>IF('Claims Data'!B42="Motor",1,0)</x:f>
        <x:v>0</x:v>
      </x:c>
      <x:c r="F46" s="4" t="n">
        <x:f>IF('Claims Data'!B42="Property",1,0)</x:f>
        <x:v>1</x:v>
      </x:c>
      <x:c r="G46" s="4" t="n">
        <x:f>'Claims Data'!N42</x:f>
        <x:v>1</x:v>
      </x:c>
      <x:c r="H46" s="4" t="n">
        <x:f>IF(G46=1,'Claims Data'!O42,"")</x:f>
        <x:v>0</x:v>
      </x:c>
      <x:c r="I46" s="12" t="n">
        <x:f>IF(ISNUMBER('Claims Data'!P42),'Claims Data'!P42,"")</x:f>
        <x:v>7.30069444700373</x:v>
      </x:c>
      <x:c r="J46" s="1"/>
      <x:c r="K46" s="1"/>
      <x:c r="L46" s="1"/>
      <x:c r="M46" s="1"/>
      <x:c r="N46" s="1"/>
      <x:c r="O46" s="1"/>
      <x:c r="P46" s="1"/>
      <x:c r="Q46" s="1"/>
    </x:row>
    <x:row r="47" ht="23" customHeight="1">
      <x:c r="A47" s="4" t="str">
        <x:v>C00042</x:v>
      </x:c>
      <x:c r="B47" s="4" t="n">
        <x:f>IF(ISNUMBER('Claims Data'!F43),0,1)</x:f>
        <x:v>0</x:v>
      </x:c>
      <x:c r="C47" s="10" t="n">
        <x:f>IF(B47=0,'Claims Data'!F43,Summary!$B$12)</x:f>
        <x:v>48798.37</x:v>
      </x:c>
      <x:c r="D47" s="4" t="n">
        <x:f>IF('Claims Data'!E43="Low",1,IF('Claims Data'!E43="Medium",2,IF('Claims Data'!E43="High",3,"")))</x:f>
        <x:v>1</x:v>
      </x:c>
      <x:c r="E47" s="4" t="n">
        <x:f>IF('Claims Data'!B43="Motor",1,0)</x:f>
        <x:v>0</x:v>
      </x:c>
      <x:c r="F47" s="4" t="n">
        <x:f>IF('Claims Data'!B43="Property",1,0)</x:f>
        <x:v>1</x:v>
      </x:c>
      <x:c r="G47" s="4" t="n">
        <x:f>'Claims Data'!N43</x:f>
        <x:v>1</x:v>
      </x:c>
      <x:c r="H47" s="4" t="n">
        <x:f>IF(G47=1,'Claims Data'!O43,"")</x:f>
        <x:v>0</x:v>
      </x:c>
      <x:c r="I47" s="12" t="n">
        <x:f>IF(ISNUMBER('Claims Data'!P43),'Claims Data'!P43,"")</x:f>
        <x:v>11.012201836932729</x:v>
      </x:c>
      <x:c r="J47" s="1"/>
      <x:c r="K47" s="1"/>
      <x:c r="L47" s="1"/>
      <x:c r="M47" s="1"/>
      <x:c r="N47" s="1"/>
      <x:c r="O47" s="1"/>
      <x:c r="P47" s="1"/>
      <x:c r="Q47" s="1"/>
    </x:row>
    <x:row r="48" ht="23" customHeight="1">
      <x:c r="A48" s="4" t="str">
        <x:v>C00043</x:v>
      </x:c>
      <x:c r="B48" s="4" t="n">
        <x:f>IF(ISNUMBER('Claims Data'!F44),0,1)</x:f>
        <x:v>0</x:v>
      </x:c>
      <x:c r="C48" s="10" t="n">
        <x:f>IF(B48=0,'Claims Data'!F44,Summary!$B$12)</x:f>
        <x:v>76547.62</x:v>
      </x:c>
      <x:c r="D48" s="4" t="n">
        <x:f>IF('Claims Data'!E44="Low",1,IF('Claims Data'!E44="Medium",2,IF('Claims Data'!E44="High",3,"")))</x:f>
        <x:v>2</x:v>
      </x:c>
      <x:c r="E48" s="4" t="n">
        <x:f>IF('Claims Data'!B44="Motor",1,0)</x:f>
        <x:v>0</x:v>
      </x:c>
      <x:c r="F48" s="4" t="n">
        <x:f>IF('Claims Data'!B44="Property",1,0)</x:f>
        <x:v>1</x:v>
      </x:c>
      <x:c r="G48" s="4" t="n">
        <x:f>'Claims Data'!N44</x:f>
        <x:v>1</x:v>
      </x:c>
      <x:c r="H48" s="4" t="n">
        <x:f>IF(G48=1,'Claims Data'!O44,"")</x:f>
        <x:v>0</x:v>
      </x:c>
      <x:c r="I48" s="12" t="n">
        <x:f>IF(ISNUMBER('Claims Data'!P44),'Claims Data'!P44,"")</x:f>
        <x:v>12.446524620657808</x:v>
      </x:c>
      <x:c r="J48" s="1"/>
      <x:c r="K48" s="1"/>
      <x:c r="L48" s="1"/>
      <x:c r="M48" s="1"/>
      <x:c r="N48" s="1"/>
      <x:c r="O48" s="1"/>
      <x:c r="P48" s="1"/>
      <x:c r="Q48" s="1"/>
    </x:row>
    <x:row r="49" ht="23" customHeight="1">
      <x:c r="A49" s="4" t="str">
        <x:v>C00044</x:v>
      </x:c>
      <x:c r="B49" s="4" t="n">
        <x:f>IF(ISNUMBER('Claims Data'!F45),0,1)</x:f>
        <x:v>0</x:v>
      </x:c>
      <x:c r="C49" s="10" t="n">
        <x:f>IF(B49=0,'Claims Data'!F45,Summary!$B$12)</x:f>
        <x:v>166600.81</x:v>
      </x:c>
      <x:c r="D49" s="4" t="n">
        <x:f>IF('Claims Data'!E45="Low",1,IF('Claims Data'!E45="Medium",2,IF('Claims Data'!E45="High",3,"")))</x:f>
        <x:v>2</x:v>
      </x:c>
      <x:c r="E49" s="4" t="n">
        <x:f>IF('Claims Data'!B45="Motor",1,0)</x:f>
        <x:v>0</x:v>
      </x:c>
      <x:c r="F49" s="4" t="n">
        <x:f>IF('Claims Data'!B45="Property",1,0)</x:f>
        <x:v>1</x:v>
      </x:c>
      <x:c r="G49" s="4" t="n">
        <x:f>'Claims Data'!N45</x:f>
        <x:v>0</x:v>
      </x:c>
      <x:c r="H49" s="4" t="str">
        <x:f>IF(G49=1,'Claims Data'!O45,"")</x:f>
      </x:c>
      <x:c r="I49" s="12" t="n">
        <x:f>IF(ISNUMBER('Claims Data'!P45),'Claims Data'!P45,"")</x:f>
        <x:v>12.845178571015527</x:v>
      </x:c>
      <x:c r="J49" s="1"/>
      <x:c r="K49" s="1"/>
      <x:c r="L49" s="1"/>
      <x:c r="M49" s="1"/>
      <x:c r="N49" s="1"/>
      <x:c r="O49" s="1"/>
      <x:c r="P49" s="1"/>
      <x:c r="Q49" s="1"/>
    </x:row>
    <x:row r="50" ht="23" customHeight="1">
      <x:c r="A50" s="4" t="str">
        <x:v>C00045</x:v>
      </x:c>
      <x:c r="B50" s="4" t="n">
        <x:f>IF(ISNUMBER('Claims Data'!F46),0,1)</x:f>
        <x:v>0</x:v>
      </x:c>
      <x:c r="C50" s="10" t="n">
        <x:f>IF(B50=0,'Claims Data'!F46,Summary!$B$12)</x:f>
        <x:v>501188.19</x:v>
      </x:c>
      <x:c r="D50" s="4" t="n">
        <x:f>IF('Claims Data'!E46="Low",1,IF('Claims Data'!E46="Medium",2,IF('Claims Data'!E46="High",3,"")))</x:f>
        <x:v>3</x:v>
      </x:c>
      <x:c r="E50" s="4" t="n">
        <x:f>IF('Claims Data'!B46="Motor",1,0)</x:f>
        <x:v>1</x:v>
      </x:c>
      <x:c r="F50" s="4" t="n">
        <x:f>IF('Claims Data'!B46="Property",1,0)</x:f>
        <x:v>0</x:v>
      </x:c>
      <x:c r="G50" s="4" t="n">
        <x:f>'Claims Data'!N46</x:f>
        <x:v>1</x:v>
      </x:c>
      <x:c r="H50" s="4" t="n">
        <x:f>IF(G50=1,'Claims Data'!O46,"")</x:f>
        <x:v>0</x:v>
      </x:c>
      <x:c r="I50" s="12" t="n">
        <x:f>IF(ISNUMBER('Claims Data'!P46),'Claims Data'!P46,"")</x:f>
        <x:v>29.471793852528187</x:v>
      </x:c>
      <x:c r="J50" s="1"/>
      <x:c r="K50" s="1"/>
      <x:c r="L50" s="1"/>
      <x:c r="M50" s="1"/>
      <x:c r="N50" s="1"/>
      <x:c r="O50" s="1"/>
      <x:c r="P50" s="1"/>
      <x:c r="Q50" s="1"/>
    </x:row>
    <x:row r="51" ht="23" customHeight="1">
      <x:c r="A51" s="4" t="str">
        <x:v>C00046</x:v>
      </x:c>
      <x:c r="B51" s="4" t="n">
        <x:f>IF(ISNUMBER('Claims Data'!F47),0,1)</x:f>
        <x:v>0</x:v>
      </x:c>
      <x:c r="C51" s="10" t="n">
        <x:f>IF(B51=0,'Claims Data'!F47,Summary!$B$12)</x:f>
        <x:v>27535.17</x:v>
      </x:c>
      <x:c r="D51" s="4" t="n">
        <x:f>IF('Claims Data'!E47="Low",1,IF('Claims Data'!E47="Medium",2,IF('Claims Data'!E47="High",3,"")))</x:f>
        <x:v>2</x:v>
      </x:c>
      <x:c r="E51" s="4" t="n">
        <x:f>IF('Claims Data'!B47="Motor",1,0)</x:f>
        <x:v>1</x:v>
      </x:c>
      <x:c r="F51" s="4" t="n">
        <x:f>IF('Claims Data'!B47="Property",1,0)</x:f>
        <x:v>0</x:v>
      </x:c>
      <x:c r="G51" s="4" t="n">
        <x:f>'Claims Data'!N47</x:f>
        <x:v>0</x:v>
      </x:c>
      <x:c r="H51" s="4" t="str">
        <x:f>IF(G51=1,'Claims Data'!O47,"")</x:f>
      </x:c>
      <x:c r="I51" s="12" t="n">
        <x:f>IF(ISNUMBER('Claims Data'!P47),'Claims Data'!P47,"")</x:f>
        <x:v>2.43340070398948</x:v>
      </x:c>
      <x:c r="J51" s="1"/>
      <x:c r="K51" s="1"/>
      <x:c r="L51" s="1"/>
      <x:c r="M51" s="1"/>
      <x:c r="N51" s="1"/>
      <x:c r="O51" s="1"/>
      <x:c r="P51" s="1"/>
      <x:c r="Q51" s="1"/>
    </x:row>
    <x:row r="52" ht="23" customHeight="1">
      <x:c r="A52" s="4" t="str">
        <x:v>C00047</x:v>
      </x:c>
      <x:c r="B52" s="4" t="n">
        <x:f>IF(ISNUMBER('Claims Data'!F48),0,1)</x:f>
        <x:v>0</x:v>
      </x:c>
      <x:c r="C52" s="10" t="n">
        <x:f>IF(B52=0,'Claims Data'!F48,Summary!$B$12)</x:f>
        <x:v>26880.21</x:v>
      </x:c>
      <x:c r="D52" s="4" t="n">
        <x:f>IF('Claims Data'!E48="Low",1,IF('Claims Data'!E48="Medium",2,IF('Claims Data'!E48="High",3,"")))</x:f>
        <x:v>2</x:v>
      </x:c>
      <x:c r="E52" s="4" t="n">
        <x:f>IF('Claims Data'!B48="Motor",1,0)</x:f>
        <x:v>1</x:v>
      </x:c>
      <x:c r="F52" s="4" t="n">
        <x:f>IF('Claims Data'!B48="Property",1,0)</x:f>
        <x:v>0</x:v>
      </x:c>
      <x:c r="G52" s="4" t="n">
        <x:f>'Claims Data'!N48</x:f>
        <x:v>1</x:v>
      </x:c>
      <x:c r="H52" s="4" t="n">
        <x:f>IF(G52=1,'Claims Data'!O48,"")</x:f>
        <x:v>0</x:v>
      </x:c>
      <x:c r="I52" s="12" t="n">
        <x:f>IF(ISNUMBER('Claims Data'!P48),'Claims Data'!P48,"")</x:f>
        <x:v>2.276332592627721</x:v>
      </x:c>
      <x:c r="J52" s="1"/>
      <x:c r="K52" s="1"/>
      <x:c r="L52" s="1"/>
      <x:c r="M52" s="1"/>
      <x:c r="N52" s="1"/>
      <x:c r="O52" s="1"/>
      <x:c r="P52" s="1"/>
      <x:c r="Q52" s="1"/>
    </x:row>
    <x:row r="53" ht="23" customHeight="1">
      <x:c r="A53" s="4" t="str">
        <x:v>C00048</x:v>
      </x:c>
      <x:c r="B53" s="4" t="n">
        <x:f>IF(ISNUMBER('Claims Data'!F49),0,1)</x:f>
        <x:v>0</x:v>
      </x:c>
      <x:c r="C53" s="10" t="n">
        <x:f>IF(B53=0,'Claims Data'!F49,Summary!$B$12)</x:f>
        <x:v>67659.65</x:v>
      </x:c>
      <x:c r="D53" s="4" t="n">
        <x:f>IF('Claims Data'!E49="Low",1,IF('Claims Data'!E49="Medium",2,IF('Claims Data'!E49="High",3,"")))</x:f>
        <x:v>3</x:v>
      </x:c>
      <x:c r="E53" s="4" t="n">
        <x:f>IF('Claims Data'!B49="Motor",1,0)</x:f>
        <x:v>0</x:v>
      </x:c>
      <x:c r="F53" s="4" t="n">
        <x:f>IF('Claims Data'!B49="Property",1,0)</x:f>
        <x:v>1</x:v>
      </x:c>
      <x:c r="G53" s="4" t="n">
        <x:f>'Claims Data'!N49</x:f>
        <x:v>1</x:v>
      </x:c>
      <x:c r="H53" s="4" t="n">
        <x:f>IF(G53=1,'Claims Data'!O49,"")</x:f>
        <x:v>1</x:v>
      </x:c>
      <x:c r="I53" s="12" t="n">
        <x:f>IF(ISNUMBER('Claims Data'!P49),'Claims Data'!P49,"")</x:f>
        <x:v>2.870550485845092</x:v>
      </x:c>
      <x:c r="J53" s="1"/>
      <x:c r="K53" s="1"/>
      <x:c r="L53" s="1"/>
      <x:c r="M53" s="1"/>
      <x:c r="N53" s="1"/>
      <x:c r="O53" s="1"/>
      <x:c r="P53" s="1"/>
      <x:c r="Q53" s="1"/>
    </x:row>
    <x:row r="54" ht="23" customHeight="1">
      <x:c r="A54" s="4" t="str">
        <x:v>C00049</x:v>
      </x:c>
      <x:c r="B54" s="4" t="n">
        <x:f>IF(ISNUMBER('Claims Data'!F50),0,1)</x:f>
        <x:v>0</x:v>
      </x:c>
      <x:c r="C54" s="10" t="n">
        <x:f>IF(B54=0,'Claims Data'!F50,Summary!$B$12)</x:f>
        <x:v>149148.89</x:v>
      </x:c>
      <x:c r="D54" s="4" t="n">
        <x:f>IF('Claims Data'!E50="Low",1,IF('Claims Data'!E50="Medium",2,IF('Claims Data'!E50="High",3,"")))</x:f>
        <x:v>3</x:v>
      </x:c>
      <x:c r="E54" s="4" t="n">
        <x:f>IF('Claims Data'!B50="Motor",1,0)</x:f>
        <x:v>1</x:v>
      </x:c>
      <x:c r="F54" s="4" t="n">
        <x:f>IF('Claims Data'!B50="Property",1,0)</x:f>
        <x:v>0</x:v>
      </x:c>
      <x:c r="G54" s="4" t="n">
        <x:f>'Claims Data'!N50</x:f>
        <x:v>1</x:v>
      </x:c>
      <x:c r="H54" s="4" t="n">
        <x:f>IF(G54=1,'Claims Data'!O50,"")</x:f>
        <x:v>1</x:v>
      </x:c>
      <x:c r="I54" s="12" t="n">
        <x:f>IF(ISNUMBER('Claims Data'!P50),'Claims Data'!P50,"")</x:f>
        <x:v>16.476407575116518</x:v>
      </x:c>
      <x:c r="J54" s="1"/>
      <x:c r="K54" s="1"/>
      <x:c r="L54" s="1"/>
      <x:c r="M54" s="1"/>
      <x:c r="N54" s="1"/>
      <x:c r="O54" s="1"/>
      <x:c r="P54" s="1"/>
      <x:c r="Q54" s="1"/>
    </x:row>
    <x:row r="55" ht="23" customHeight="1">
      <x:c r="A55" s="4" t="str">
        <x:v>C00050</x:v>
      </x:c>
      <x:c r="B55" s="4" t="n">
        <x:f>IF(ISNUMBER('Claims Data'!F51),0,1)</x:f>
        <x:v>0</x:v>
      </x:c>
      <x:c r="C55" s="10" t="n">
        <x:f>IF(B55=0,'Claims Data'!F51,Summary!$B$12)</x:f>
        <x:v>23127.05</x:v>
      </x:c>
      <x:c r="D55" s="4" t="n">
        <x:f>IF('Claims Data'!E51="Low",1,IF('Claims Data'!E51="Medium",2,IF('Claims Data'!E51="High",3,"")))</x:f>
        <x:v>1</x:v>
      </x:c>
      <x:c r="E55" s="4" t="n">
        <x:f>IF('Claims Data'!B51="Motor",1,0)</x:f>
        <x:v>0</x:v>
      </x:c>
      <x:c r="F55" s="4" t="n">
        <x:f>IF('Claims Data'!B51="Property",1,0)</x:f>
        <x:v>1</x:v>
      </x:c>
      <x:c r="G55" s="4" t="n">
        <x:f>'Claims Data'!N51</x:f>
        <x:v>1</x:v>
      </x:c>
      <x:c r="H55" s="4" t="n">
        <x:f>IF(G55=1,'Claims Data'!O51,"")</x:f>
        <x:v>0</x:v>
      </x:c>
      <x:c r="I55" s="12" t="n">
        <x:f>IF(ISNUMBER('Claims Data'!P51),'Claims Data'!P51,"")</x:f>
        <x:v>1.3010918075893763</x:v>
      </x:c>
      <x:c r="J55" s="1"/>
      <x:c r="K55" s="1"/>
      <x:c r="L55" s="1"/>
      <x:c r="M55" s="1"/>
      <x:c r="N55" s="1"/>
      <x:c r="O55" s="1"/>
      <x:c r="P55" s="1"/>
      <x:c r="Q55" s="1"/>
    </x:row>
    <x:row r="56" ht="23" customHeight="1">
      <x:c r="A56" s="4" t="str">
        <x:v>C00051</x:v>
      </x:c>
      <x:c r="B56" s="4" t="n">
        <x:f>IF(ISNUMBER('Claims Data'!F52),0,1)</x:f>
        <x:v>0</x:v>
      </x:c>
      <x:c r="C56" s="10" t="n">
        <x:f>IF(B56=0,'Claims Data'!F52,Summary!$B$12)</x:f>
        <x:v>77076.04</x:v>
      </x:c>
      <x:c r="D56" s="4" t="n">
        <x:f>IF('Claims Data'!E52="Low",1,IF('Claims Data'!E52="Medium",2,IF('Claims Data'!E52="High",3,"")))</x:f>
        <x:v>3</x:v>
      </x:c>
      <x:c r="E56" s="4" t="n">
        <x:f>IF('Claims Data'!B52="Motor",1,0)</x:f>
        <x:v>0</x:v>
      </x:c>
      <x:c r="F56" s="4" t="n">
        <x:f>IF('Claims Data'!B52="Property",1,0)</x:f>
        <x:v>1</x:v>
      </x:c>
      <x:c r="G56" s="4" t="n">
        <x:f>'Claims Data'!N52</x:f>
        <x:v>0</x:v>
      </x:c>
      <x:c r="H56" s="4" t="str">
        <x:f>IF(G56=1,'Claims Data'!O52,"")</x:f>
      </x:c>
      <x:c r="I56" s="12" t="n">
        <x:f>IF(ISNUMBER('Claims Data'!P52),'Claims Data'!P52,"")</x:f>
        <x:v>8.705782956436092</x:v>
      </x:c>
      <x:c r="J56" s="1"/>
      <x:c r="K56" s="1"/>
      <x:c r="L56" s="1"/>
      <x:c r="M56" s="1"/>
      <x:c r="N56" s="1"/>
      <x:c r="O56" s="1"/>
      <x:c r="P56" s="1"/>
      <x:c r="Q56" s="1"/>
    </x:row>
    <x:row r="57" ht="23" customHeight="1">
      <x:c r="A57" s="4" t="str">
        <x:v>C00052</x:v>
      </x:c>
      <x:c r="B57" s="4" t="n">
        <x:f>IF(ISNUMBER('Claims Data'!F53),0,1)</x:f>
        <x:v>0</x:v>
      </x:c>
      <x:c r="C57" s="10" t="n">
        <x:f>IF(B57=0,'Claims Data'!F53,Summary!$B$12)</x:f>
        <x:v>21532.5</x:v>
      </x:c>
      <x:c r="D57" s="4" t="n">
        <x:f>IF('Claims Data'!E53="Low",1,IF('Claims Data'!E53="Medium",2,IF('Claims Data'!E53="High",3,"")))</x:f>
        <x:v>3</x:v>
      </x:c>
      <x:c r="E57" s="4" t="n">
        <x:f>IF('Claims Data'!B53="Motor",1,0)</x:f>
        <x:v>1</x:v>
      </x:c>
      <x:c r="F57" s="4" t="n">
        <x:f>IF('Claims Data'!B53="Property",1,0)</x:f>
        <x:v>0</x:v>
      </x:c>
      <x:c r="G57" s="4" t="n">
        <x:f>'Claims Data'!N53</x:f>
        <x:v>0</x:v>
      </x:c>
      <x:c r="H57" s="4" t="str">
        <x:f>IF(G57=1,'Claims Data'!O53,"")</x:f>
      </x:c>
      <x:c r="I57" s="12" t="n">
        <x:f>IF(ISNUMBER('Claims Data'!P53),'Claims Data'!P53,"")</x:f>
        <x:v>1.7376578478462967</x:v>
      </x:c>
      <x:c r="J57" s="1"/>
      <x:c r="K57" s="1"/>
      <x:c r="L57" s="1"/>
      <x:c r="M57" s="1"/>
      <x:c r="N57" s="1"/>
      <x:c r="O57" s="1"/>
      <x:c r="P57" s="1"/>
      <x:c r="Q57" s="1"/>
    </x:row>
    <x:row r="58" ht="23" customHeight="1">
      <x:c r="A58" s="4" t="str">
        <x:v>C00053</x:v>
      </x:c>
      <x:c r="B58" s="4" t="n">
        <x:f>IF(ISNUMBER('Claims Data'!F54),0,1)</x:f>
        <x:v>0</x:v>
      </x:c>
      <x:c r="C58" s="10" t="n">
        <x:f>IF(B58=0,'Claims Data'!F54,Summary!$B$12)</x:f>
        <x:v>33168.48</x:v>
      </x:c>
      <x:c r="D58" s="4" t="n">
        <x:f>IF('Claims Data'!E54="Low",1,IF('Claims Data'!E54="Medium",2,IF('Claims Data'!E54="High",3,"")))</x:f>
        <x:v>1</x:v>
      </x:c>
      <x:c r="E58" s="4" t="n">
        <x:f>IF('Claims Data'!B54="Motor",1,0)</x:f>
        <x:v>0</x:v>
      </x:c>
      <x:c r="F58" s="4" t="n">
        <x:f>IF('Claims Data'!B54="Property",1,0)</x:f>
        <x:v>1</x:v>
      </x:c>
      <x:c r="G58" s="4" t="n">
        <x:f>'Claims Data'!N54</x:f>
        <x:v>0</x:v>
      </x:c>
      <x:c r="H58" s="4" t="str">
        <x:f>IF(G58=1,'Claims Data'!O54,"")</x:f>
      </x:c>
      <x:c r="I58" s="12" t="n">
        <x:f>IF(ISNUMBER('Claims Data'!P54),'Claims Data'!P54,"")</x:f>
        <x:v>3.2931308714637186</x:v>
      </x:c>
      <x:c r="J58" s="1"/>
      <x:c r="K58" s="1"/>
      <x:c r="L58" s="1"/>
      <x:c r="M58" s="1"/>
      <x:c r="N58" s="1"/>
      <x:c r="O58" s="1"/>
      <x:c r="P58" s="1"/>
      <x:c r="Q58" s="1"/>
    </x:row>
    <x:row r="59" ht="23" customHeight="1">
      <x:c r="A59" s="4" t="str">
        <x:v>C00054</x:v>
      </x:c>
      <x:c r="B59" s="4" t="n">
        <x:f>IF(ISNUMBER('Claims Data'!F55),0,1)</x:f>
        <x:v>0</x:v>
      </x:c>
      <x:c r="C59" s="10" t="n">
        <x:f>IF(B59=0,'Claims Data'!F55,Summary!$B$12)</x:f>
        <x:v>92800.65</x:v>
      </x:c>
      <x:c r="D59" s="4" t="n">
        <x:f>IF('Claims Data'!E55="Low",1,IF('Claims Data'!E55="Medium",2,IF('Claims Data'!E55="High",3,"")))</x:f>
        <x:v>1</x:v>
      </x:c>
      <x:c r="E59" s="4" t="n">
        <x:f>IF('Claims Data'!B55="Motor",1,0)</x:f>
        <x:v>0</x:v>
      </x:c>
      <x:c r="F59" s="4" t="n">
        <x:f>IF('Claims Data'!B55="Property",1,0)</x:f>
        <x:v>1</x:v>
      </x:c>
      <x:c r="G59" s="4" t="n">
        <x:f>'Claims Data'!N55</x:f>
        <x:v>1</x:v>
      </x:c>
      <x:c r="H59" s="4" t="n">
        <x:f>IF(G59=1,'Claims Data'!O55,"")</x:f>
        <x:v>1</x:v>
      </x:c>
      <x:c r="I59" s="12" t="n">
        <x:f>IF(ISNUMBER('Claims Data'!P55),'Claims Data'!P55,"")</x:f>
        <x:v>8.952415543522616</x:v>
      </x:c>
      <x:c r="J59" s="1"/>
      <x:c r="K59" s="1"/>
      <x:c r="L59" s="1"/>
      <x:c r="M59" s="1"/>
      <x:c r="N59" s="1"/>
      <x:c r="O59" s="1"/>
      <x:c r="P59" s="1"/>
      <x:c r="Q59" s="1"/>
    </x:row>
    <x:row r="60" ht="23" customHeight="1">
      <x:c r="A60" s="4" t="str">
        <x:v>C00055</x:v>
      </x:c>
      <x:c r="B60" s="4" t="n">
        <x:f>IF(ISNUMBER('Claims Data'!F56),0,1)</x:f>
        <x:v>0</x:v>
      </x:c>
      <x:c r="C60" s="10" t="n">
        <x:f>IF(B60=0,'Claims Data'!F56,Summary!$B$12)</x:f>
        <x:v>201365.99</x:v>
      </x:c>
      <x:c r="D60" s="4" t="n">
        <x:f>IF('Claims Data'!E56="Low",1,IF('Claims Data'!E56="Medium",2,IF('Claims Data'!E56="High",3,"")))</x:f>
        <x:v>2</x:v>
      </x:c>
      <x:c r="E60" s="4" t="n">
        <x:f>IF('Claims Data'!B56="Motor",1,0)</x:f>
        <x:v>1</x:v>
      </x:c>
      <x:c r="F60" s="4" t="n">
        <x:f>IF('Claims Data'!B56="Property",1,0)</x:f>
        <x:v>0</x:v>
      </x:c>
      <x:c r="G60" s="4" t="n">
        <x:f>'Claims Data'!N56</x:f>
        <x:v>1</x:v>
      </x:c>
      <x:c r="H60" s="4" t="n">
        <x:f>IF(G60=1,'Claims Data'!O56,"")</x:f>
        <x:v>0</x:v>
      </x:c>
      <x:c r="I60" s="12" t="n">
        <x:f>IF(ISNUMBER('Claims Data'!P56),'Claims Data'!P56,"")</x:f>
        <x:v>35.70160719826249</x:v>
      </x:c>
      <x:c r="J60" s="1"/>
      <x:c r="K60" s="1"/>
      <x:c r="L60" s="1"/>
      <x:c r="M60" s="1"/>
      <x:c r="N60" s="1"/>
      <x:c r="O60" s="1"/>
      <x:c r="P60" s="1"/>
      <x:c r="Q60" s="1"/>
    </x:row>
    <x:row r="61" ht="23" customHeight="1">
      <x:c r="A61" s="4" t="str">
        <x:v>C00056</x:v>
      </x:c>
      <x:c r="B61" s="4" t="n">
        <x:f>IF(ISNUMBER('Claims Data'!F57),0,1)</x:f>
        <x:v>0</x:v>
      </x:c>
      <x:c r="C61" s="10" t="n">
        <x:f>IF(B61=0,'Claims Data'!F57,Summary!$B$12)</x:f>
        <x:v>74739.89</x:v>
      </x:c>
      <x:c r="D61" s="4" t="n">
        <x:f>IF('Claims Data'!E57="Low",1,IF('Claims Data'!E57="Medium",2,IF('Claims Data'!E57="High",3,"")))</x:f>
        <x:v>2</x:v>
      </x:c>
      <x:c r="E61" s="4" t="n">
        <x:f>IF('Claims Data'!B57="Motor",1,0)</x:f>
        <x:v>0</x:v>
      </x:c>
      <x:c r="F61" s="4" t="n">
        <x:f>IF('Claims Data'!B57="Property",1,0)</x:f>
        <x:v>1</x:v>
      </x:c>
      <x:c r="G61" s="4" t="n">
        <x:f>'Claims Data'!N57</x:f>
        <x:v>1</x:v>
      </x:c>
      <x:c r="H61" s="4" t="n">
        <x:f>IF(G61=1,'Claims Data'!O57,"")</x:f>
        <x:v>0</x:v>
      </x:c>
      <x:c r="I61" s="12" t="n">
        <x:f>IF(ISNUMBER('Claims Data'!P57),'Claims Data'!P57,"")</x:f>
        <x:v>14.34128430860862</x:v>
      </x:c>
      <x:c r="J61" s="1"/>
      <x:c r="K61" s="1"/>
      <x:c r="L61" s="1"/>
      <x:c r="M61" s="1"/>
      <x:c r="N61" s="1"/>
      <x:c r="O61" s="1"/>
      <x:c r="P61" s="1"/>
      <x:c r="Q61" s="1"/>
    </x:row>
    <x:row r="62" ht="23" customHeight="1">
      <x:c r="A62" s="4" t="str">
        <x:v>C00057</x:v>
      </x:c>
      <x:c r="B62" s="4" t="n">
        <x:f>IF(ISNUMBER('Claims Data'!F58),0,1)</x:f>
        <x:v>0</x:v>
      </x:c>
      <x:c r="C62" s="10" t="n">
        <x:f>IF(B62=0,'Claims Data'!F58,Summary!$B$12)</x:f>
        <x:v>113645.59</x:v>
      </x:c>
      <x:c r="D62" s="4" t="n">
        <x:f>IF('Claims Data'!E58="Low",1,IF('Claims Data'!E58="Medium",2,IF('Claims Data'!E58="High",3,"")))</x:f>
        <x:v>2</x:v>
      </x:c>
      <x:c r="E62" s="4" t="n">
        <x:f>IF('Claims Data'!B58="Motor",1,0)</x:f>
        <x:v>0</x:v>
      </x:c>
      <x:c r="F62" s="4" t="n">
        <x:f>IF('Claims Data'!B58="Property",1,0)</x:f>
        <x:v>1</x:v>
      </x:c>
      <x:c r="G62" s="4" t="n">
        <x:f>'Claims Data'!N58</x:f>
        <x:v>1</x:v>
      </x:c>
      <x:c r="H62" s="4" t="n">
        <x:f>IF(G62=1,'Claims Data'!O58,"")</x:f>
        <x:v>0</x:v>
      </x:c>
      <x:c r="I62" s="12" t="n">
        <x:f>IF(ISNUMBER('Claims Data'!P58),'Claims Data'!P58,"")</x:f>
        <x:v>14.742912035949972</x:v>
      </x:c>
      <x:c r="J62" s="1"/>
      <x:c r="K62" s="1"/>
      <x:c r="L62" s="1"/>
      <x:c r="M62" s="1"/>
      <x:c r="N62" s="1"/>
      <x:c r="O62" s="1"/>
      <x:c r="P62" s="1"/>
      <x:c r="Q62" s="1"/>
    </x:row>
    <x:row r="63" ht="23" customHeight="1">
      <x:c r="A63" s="4" t="str">
        <x:v>C00058</x:v>
      </x:c>
      <x:c r="B63" s="4" t="n">
        <x:f>IF(ISNUMBER('Claims Data'!F59),0,1)</x:f>
        <x:v>0</x:v>
      </x:c>
      <x:c r="C63" s="10" t="n">
        <x:f>IF(B63=0,'Claims Data'!F59,Summary!$B$12)</x:f>
        <x:v>51059.11</x:v>
      </x:c>
      <x:c r="D63" s="4" t="n">
        <x:f>IF('Claims Data'!E59="Low",1,IF('Claims Data'!E59="Medium",2,IF('Claims Data'!E59="High",3,"")))</x:f>
        <x:v>2</x:v>
      </x:c>
      <x:c r="E63" s="4" t="n">
        <x:f>IF('Claims Data'!B59="Motor",1,0)</x:f>
        <x:v>1</x:v>
      </x:c>
      <x:c r="F63" s="4" t="n">
        <x:f>IF('Claims Data'!B59="Property",1,0)</x:f>
        <x:v>0</x:v>
      </x:c>
      <x:c r="G63" s="4" t="n">
        <x:f>'Claims Data'!N59</x:f>
        <x:v>1</x:v>
      </x:c>
      <x:c r="H63" s="4" t="n">
        <x:f>IF(G63=1,'Claims Data'!O59,"")</x:f>
        <x:v>0</x:v>
      </x:c>
      <x:c r="I63" s="12" t="n">
        <x:f>IF(ISNUMBER('Claims Data'!P59),'Claims Data'!P59,"")</x:f>
        <x:v>7.054945525641291</x:v>
      </x:c>
      <x:c r="J63" s="1"/>
      <x:c r="K63" s="1"/>
      <x:c r="L63" s="1"/>
      <x:c r="M63" s="1"/>
      <x:c r="N63" s="1"/>
      <x:c r="O63" s="1"/>
      <x:c r="P63" s="1"/>
      <x:c r="Q63" s="1"/>
    </x:row>
    <x:row r="64" ht="23" customHeight="1">
      <x:c r="A64" s="4" t="str">
        <x:v>C00059</x:v>
      </x:c>
      <x:c r="B64" s="4" t="n">
        <x:f>IF(ISNUMBER('Claims Data'!F60),0,1)</x:f>
        <x:v>0</x:v>
      </x:c>
      <x:c r="C64" s="10" t="n">
        <x:f>IF(B64=0,'Claims Data'!F60,Summary!$B$12)</x:f>
        <x:v>24485</x:v>
      </x:c>
      <x:c r="D64" s="4" t="n">
        <x:f>IF('Claims Data'!E60="Low",1,IF('Claims Data'!E60="Medium",2,IF('Claims Data'!E60="High",3,"")))</x:f>
        <x:v>1</x:v>
      </x:c>
      <x:c r="E64" s="4" t="n">
        <x:f>IF('Claims Data'!B60="Motor",1,0)</x:f>
        <x:v>0</x:v>
      </x:c>
      <x:c r="F64" s="4" t="n">
        <x:f>IF('Claims Data'!B60="Property",1,0)</x:f>
        <x:v>1</x:v>
      </x:c>
      <x:c r="G64" s="4" t="n">
        <x:f>'Claims Data'!N60</x:f>
        <x:v>1</x:v>
      </x:c>
      <x:c r="H64" s="4" t="n">
        <x:f>IF(G64=1,'Claims Data'!O60,"")</x:f>
        <x:v>0</x:v>
      </x:c>
      <x:c r="I64" s="12" t="n">
        <x:f>IF(ISNUMBER('Claims Data'!P60),'Claims Data'!P60,"")</x:f>
        <x:v>2.0962359359134832</x:v>
      </x:c>
      <x:c r="J64" s="1"/>
      <x:c r="K64" s="1"/>
      <x:c r="L64" s="1"/>
      <x:c r="M64" s="1"/>
      <x:c r="N64" s="1"/>
      <x:c r="O64" s="1"/>
      <x:c r="P64" s="1"/>
      <x:c r="Q64" s="1"/>
    </x:row>
    <x:row r="65" ht="23" customHeight="1">
      <x:c r="A65" s="4" t="str">
        <x:v>C00060</x:v>
      </x:c>
      <x:c r="B65" s="4" t="n">
        <x:f>IF(ISNUMBER('Claims Data'!F61),0,1)</x:f>
        <x:v>0</x:v>
      </x:c>
      <x:c r="C65" s="10" t="n">
        <x:f>IF(B65=0,'Claims Data'!F61,Summary!$B$12)</x:f>
        <x:v>29516.47</x:v>
      </x:c>
      <x:c r="D65" s="4" t="n">
        <x:f>IF('Claims Data'!E61="Low",1,IF('Claims Data'!E61="Medium",2,IF('Claims Data'!E61="High",3,"")))</x:f>
        <x:v>1</x:v>
      </x:c>
      <x:c r="E65" s="4" t="n">
        <x:f>IF('Claims Data'!B61="Motor",1,0)</x:f>
        <x:v>1</x:v>
      </x:c>
      <x:c r="F65" s="4" t="n">
        <x:f>IF('Claims Data'!B61="Property",1,0)</x:f>
        <x:v>0</x:v>
      </x:c>
      <x:c r="G65" s="4" t="n">
        <x:f>'Claims Data'!N61</x:f>
        <x:v>1</x:v>
      </x:c>
      <x:c r="H65" s="4" t="n">
        <x:f>IF(G65=1,'Claims Data'!O61,"")</x:f>
        <x:v>0</x:v>
      </x:c>
      <x:c r="I65" s="12" t="n">
        <x:f>IF(ISNUMBER('Claims Data'!P61),'Claims Data'!P61,"")</x:f>
        <x:v>3.505806295290232</x:v>
      </x:c>
      <x:c r="J65" s="1"/>
      <x:c r="K65" s="1"/>
      <x:c r="L65" s="1"/>
      <x:c r="M65" s="1"/>
      <x:c r="N65" s="1"/>
      <x:c r="O65" s="1"/>
      <x:c r="P65" s="1"/>
      <x:c r="Q65" s="1"/>
    </x:row>
    <x:row r="66" ht="23" customHeight="1">
      <x:c r="A66" s="4" t="str">
        <x:v>C00061</x:v>
      </x:c>
      <x:c r="B66" s="4" t="n">
        <x:f>IF(ISNUMBER('Claims Data'!F62),0,1)</x:f>
        <x:v>0</x:v>
      </x:c>
      <x:c r="C66" s="10" t="n">
        <x:f>IF(B66=0,'Claims Data'!F62,Summary!$B$12)</x:f>
        <x:v>152786.32</x:v>
      </x:c>
      <x:c r="D66" s="4" t="n">
        <x:f>IF('Claims Data'!E62="Low",1,IF('Claims Data'!E62="Medium",2,IF('Claims Data'!E62="High",3,"")))</x:f>
        <x:v>3</x:v>
      </x:c>
      <x:c r="E66" s="4" t="n">
        <x:f>IF('Claims Data'!B62="Motor",1,0)</x:f>
        <x:v>1</x:v>
      </x:c>
      <x:c r="F66" s="4" t="n">
        <x:f>IF('Claims Data'!B62="Property",1,0)</x:f>
        <x:v>0</x:v>
      </x:c>
      <x:c r="G66" s="4" t="n">
        <x:f>'Claims Data'!N62</x:f>
        <x:v>1</x:v>
      </x:c>
      <x:c r="H66" s="4" t="n">
        <x:f>IF(G66=1,'Claims Data'!O62,"")</x:f>
        <x:v>1</x:v>
      </x:c>
      <x:c r="I66" s="12" t="n">
        <x:f>IF(ISNUMBER('Claims Data'!P62),'Claims Data'!P62,"")</x:f>
        <x:v>6.279383611807285</x:v>
      </x:c>
      <x:c r="J66" s="1"/>
      <x:c r="K66" s="1"/>
      <x:c r="L66" s="1"/>
      <x:c r="M66" s="1"/>
      <x:c r="N66" s="1"/>
      <x:c r="O66" s="1"/>
      <x:c r="P66" s="1"/>
      <x:c r="Q66" s="1"/>
    </x:row>
    <x:row r="67" ht="23" customHeight="1">
      <x:c r="A67" s="4" t="str">
        <x:v>C00062</x:v>
      </x:c>
      <x:c r="B67" s="4" t="n">
        <x:f>IF(ISNUMBER('Claims Data'!F63),0,1)</x:f>
        <x:v>0</x:v>
      </x:c>
      <x:c r="C67" s="10" t="n">
        <x:f>IF(B67=0,'Claims Data'!F63,Summary!$B$12)</x:f>
        <x:v>39669.2</x:v>
      </x:c>
      <x:c r="D67" s="4" t="n">
        <x:f>IF('Claims Data'!E63="Low",1,IF('Claims Data'!E63="Medium",2,IF('Claims Data'!E63="High",3,"")))</x:f>
        <x:v>1</x:v>
      </x:c>
      <x:c r="E67" s="4" t="n">
        <x:f>IF('Claims Data'!B63="Motor",1,0)</x:f>
        <x:v>0</x:v>
      </x:c>
      <x:c r="F67" s="4" t="n">
        <x:f>IF('Claims Data'!B63="Property",1,0)</x:f>
        <x:v>1</x:v>
      </x:c>
      <x:c r="G67" s="4" t="n">
        <x:f>'Claims Data'!N63</x:f>
        <x:v>1</x:v>
      </x:c>
      <x:c r="H67" s="4" t="n">
        <x:f>IF(G67=1,'Claims Data'!O63,"")</x:f>
        <x:v>0</x:v>
      </x:c>
      <x:c r="I67" s="12" t="n">
        <x:f>IF(ISNUMBER('Claims Data'!P63),'Claims Data'!P63,"")</x:f>
        <x:v>2.9153545346913607</x:v>
      </x:c>
      <x:c r="J67" s="1"/>
      <x:c r="K67" s="1"/>
      <x:c r="L67" s="1"/>
      <x:c r="M67" s="1"/>
      <x:c r="N67" s="1"/>
      <x:c r="O67" s="1"/>
      <x:c r="P67" s="1"/>
      <x:c r="Q67" s="1"/>
    </x:row>
    <x:row r="68" ht="23" customHeight="1">
      <x:c r="A68" s="4" t="str">
        <x:v>C00063</x:v>
      </x:c>
      <x:c r="B68" s="4" t="n">
        <x:f>IF(ISNUMBER('Claims Data'!F64),0,1)</x:f>
        <x:v>0</x:v>
      </x:c>
      <x:c r="C68" s="10" t="n">
        <x:f>IF(B68=0,'Claims Data'!F64,Summary!$B$12)</x:f>
        <x:v>107594.79</x:v>
      </x:c>
      <x:c r="D68" s="4" t="n">
        <x:f>IF('Claims Data'!E64="Low",1,IF('Claims Data'!E64="Medium",2,IF('Claims Data'!E64="High",3,"")))</x:f>
        <x:v>2</x:v>
      </x:c>
      <x:c r="E68" s="4" t="n">
        <x:f>IF('Claims Data'!B64="Motor",1,0)</x:f>
        <x:v>0</x:v>
      </x:c>
      <x:c r="F68" s="4" t="n">
        <x:f>IF('Claims Data'!B64="Property",1,0)</x:f>
        <x:v>1</x:v>
      </x:c>
      <x:c r="G68" s="4" t="n">
        <x:f>'Claims Data'!N64</x:f>
        <x:v>1</x:v>
      </x:c>
      <x:c r="H68" s="4" t="n">
        <x:f>IF(G68=1,'Claims Data'!O64,"")</x:f>
        <x:v>0</x:v>
      </x:c>
      <x:c r="I68" s="12" t="n">
        <x:f>IF(ISNUMBER('Claims Data'!P64),'Claims Data'!P64,"")</x:f>
        <x:v>21.381730056497396</x:v>
      </x:c>
      <x:c r="J68" s="1"/>
      <x:c r="K68" s="1"/>
      <x:c r="L68" s="1"/>
      <x:c r="M68" s="1"/>
      <x:c r="N68" s="1"/>
      <x:c r="O68" s="1"/>
      <x:c r="P68" s="1"/>
      <x:c r="Q68" s="1"/>
    </x:row>
    <x:row r="69" ht="23" customHeight="1">
      <x:c r="A69" s="4" t="str">
        <x:v>C00064</x:v>
      </x:c>
      <x:c r="B69" s="4" t="n">
        <x:f>IF(ISNUMBER('Claims Data'!F65),0,1)</x:f>
        <x:v>0</x:v>
      </x:c>
      <x:c r="C69" s="10" t="n">
        <x:f>IF(B69=0,'Claims Data'!F65,Summary!$B$12)</x:f>
        <x:v>19945.99</x:v>
      </x:c>
      <x:c r="D69" s="4" t="n">
        <x:f>IF('Claims Data'!E65="Low",1,IF('Claims Data'!E65="Medium",2,IF('Claims Data'!E65="High",3,"")))</x:f>
        <x:v>1</x:v>
      </x:c>
      <x:c r="E69" s="4" t="n">
        <x:f>IF('Claims Data'!B65="Motor",1,0)</x:f>
        <x:v>1</x:v>
      </x:c>
      <x:c r="F69" s="4" t="n">
        <x:f>IF('Claims Data'!B65="Property",1,0)</x:f>
        <x:v>0</x:v>
      </x:c>
      <x:c r="G69" s="4" t="n">
        <x:f>'Claims Data'!N65</x:f>
        <x:v>1</x:v>
      </x:c>
      <x:c r="H69" s="4" t="n">
        <x:f>IF(G69=1,'Claims Data'!O65,"")</x:f>
        <x:v>0</x:v>
      </x:c>
      <x:c r="I69" s="12" t="n">
        <x:f>IF(ISNUMBER('Claims Data'!P65),'Claims Data'!P65,"")</x:f>
        <x:v>2.0934166390287117</x:v>
      </x:c>
      <x:c r="J69" s="1"/>
      <x:c r="K69" s="1"/>
      <x:c r="L69" s="1"/>
      <x:c r="M69" s="1"/>
      <x:c r="N69" s="1"/>
      <x:c r="O69" s="1"/>
      <x:c r="P69" s="1"/>
      <x:c r="Q69" s="1"/>
    </x:row>
    <x:row r="70" ht="23" customHeight="1">
      <x:c r="A70" s="4" t="str">
        <x:v>C00065</x:v>
      </x:c>
      <x:c r="B70" s="4" t="n">
        <x:f>IF(ISNUMBER('Claims Data'!F66),0,1)</x:f>
        <x:v>0</x:v>
      </x:c>
      <x:c r="C70" s="10" t="n">
        <x:f>IF(B70=0,'Claims Data'!F66,Summary!$B$12)</x:f>
        <x:v>70445.22</x:v>
      </x:c>
      <x:c r="D70" s="4" t="n">
        <x:f>IF('Claims Data'!E66="Low",1,IF('Claims Data'!E66="Medium",2,IF('Claims Data'!E66="High",3,"")))</x:f>
        <x:v>2</x:v>
      </x:c>
      <x:c r="E70" s="4" t="n">
        <x:f>IF('Claims Data'!B66="Motor",1,0)</x:f>
        <x:v>1</x:v>
      </x:c>
      <x:c r="F70" s="4" t="n">
        <x:f>IF('Claims Data'!B66="Property",1,0)</x:f>
        <x:v>0</x:v>
      </x:c>
      <x:c r="G70" s="4" t="n">
        <x:f>'Claims Data'!N66</x:f>
        <x:v>1</x:v>
      </x:c>
      <x:c r="H70" s="4" t="n">
        <x:f>IF(G70=1,'Claims Data'!O66,"")</x:f>
        <x:v>0</x:v>
      </x:c>
      <x:c r="I70" s="12" t="n">
        <x:f>IF(ISNUMBER('Claims Data'!P66),'Claims Data'!P66,"")</x:f>
        <x:v>5.016501100215771</x:v>
      </x:c>
      <x:c r="J70" s="1"/>
      <x:c r="K70" s="1"/>
      <x:c r="L70" s="1"/>
      <x:c r="M70" s="1"/>
      <x:c r="N70" s="1"/>
      <x:c r="O70" s="1"/>
      <x:c r="P70" s="1"/>
      <x:c r="Q70" s="1"/>
    </x:row>
    <x:row r="71" ht="23" customHeight="1">
      <x:c r="A71" s="4" t="str">
        <x:v>C00066</x:v>
      </x:c>
      <x:c r="B71" s="4" t="n">
        <x:f>IF(ISNUMBER('Claims Data'!F67),0,1)</x:f>
        <x:v>0</x:v>
      </x:c>
      <x:c r="C71" s="10" t="n">
        <x:f>IF(B71=0,'Claims Data'!F67,Summary!$B$12)</x:f>
        <x:v>86628.51</x:v>
      </x:c>
      <x:c r="D71" s="4" t="n">
        <x:f>IF('Claims Data'!E67="Low",1,IF('Claims Data'!E67="Medium",2,IF('Claims Data'!E67="High",3,"")))</x:f>
        <x:v>2</x:v>
      </x:c>
      <x:c r="E71" s="4" t="n">
        <x:f>IF('Claims Data'!B67="Motor",1,0)</x:f>
        <x:v>1</x:v>
      </x:c>
      <x:c r="F71" s="4" t="n">
        <x:f>IF('Claims Data'!B67="Property",1,0)</x:f>
        <x:v>0</x:v>
      </x:c>
      <x:c r="G71" s="4" t="n">
        <x:f>'Claims Data'!N67</x:f>
        <x:v>1</x:v>
      </x:c>
      <x:c r="H71" s="4" t="n">
        <x:f>IF(G71=1,'Claims Data'!O67,"")</x:f>
        <x:v>1</x:v>
      </x:c>
      <x:c r="I71" s="12" t="n">
        <x:f>IF(ISNUMBER('Claims Data'!P67),'Claims Data'!P67,"")</x:f>
        <x:v>3.8794084640001</x:v>
      </x:c>
      <x:c r="J71" s="1"/>
      <x:c r="K71" s="1"/>
      <x:c r="L71" s="1"/>
      <x:c r="M71" s="1"/>
      <x:c r="N71" s="1"/>
      <x:c r="O71" s="1"/>
      <x:c r="P71" s="1"/>
      <x:c r="Q71" s="1"/>
    </x:row>
    <x:row r="72" ht="23" customHeight="1">
      <x:c r="A72" s="4" t="str">
        <x:v>C00067</x:v>
      </x:c>
      <x:c r="B72" s="4" t="n">
        <x:f>IF(ISNUMBER('Claims Data'!F68),0,1)</x:f>
        <x:v>0</x:v>
      </x:c>
      <x:c r="C72" s="10" t="n">
        <x:f>IF(B72=0,'Claims Data'!F68,Summary!$B$12)</x:f>
        <x:v>17885.57</x:v>
      </x:c>
      <x:c r="D72" s="4" t="n">
        <x:f>IF('Claims Data'!E68="Low",1,IF('Claims Data'!E68="Medium",2,IF('Claims Data'!E68="High",3,"")))</x:f>
        <x:v>1</x:v>
      </x:c>
      <x:c r="E72" s="4" t="n">
        <x:f>IF('Claims Data'!B68="Motor",1,0)</x:f>
        <x:v>1</x:v>
      </x:c>
      <x:c r="F72" s="4" t="n">
        <x:f>IF('Claims Data'!B68="Property",1,0)</x:f>
        <x:v>0</x:v>
      </x:c>
      <x:c r="G72" s="4" t="n">
        <x:f>'Claims Data'!N68</x:f>
        <x:v>0</x:v>
      </x:c>
      <x:c r="H72" s="4" t="str">
        <x:f>IF(G72=1,'Claims Data'!O68,"")</x:f>
      </x:c>
      <x:c r="I72" s="12" t="n">
        <x:f>IF(ISNUMBER('Claims Data'!P68),'Claims Data'!P68,"")</x:f>
        <x:v>1.5861302935466908</x:v>
      </x:c>
      <x:c r="J72" s="1"/>
      <x:c r="K72" s="1"/>
      <x:c r="L72" s="1"/>
      <x:c r="M72" s="1"/>
      <x:c r="N72" s="1"/>
      <x:c r="O72" s="1"/>
      <x:c r="P72" s="1"/>
      <x:c r="Q72" s="1"/>
    </x:row>
    <x:row r="73" ht="23" customHeight="1">
      <x:c r="A73" s="4" t="str">
        <x:v>C00068</x:v>
      </x:c>
      <x:c r="B73" s="4" t="n">
        <x:f>IF(ISNUMBER('Claims Data'!F69),0,1)</x:f>
        <x:v>0</x:v>
      </x:c>
      <x:c r="C73" s="10" t="n">
        <x:f>IF(B73=0,'Claims Data'!F69,Summary!$B$12)</x:f>
        <x:v>27208.53</x:v>
      </x:c>
      <x:c r="D73" s="4" t="n">
        <x:f>IF('Claims Data'!E69="Low",1,IF('Claims Data'!E69="Medium",2,IF('Claims Data'!E69="High",3,"")))</x:f>
        <x:v>2</x:v>
      </x:c>
      <x:c r="E73" s="4" t="n">
        <x:f>IF('Claims Data'!B69="Motor",1,0)</x:f>
        <x:v>1</x:v>
      </x:c>
      <x:c r="F73" s="4" t="n">
        <x:f>IF('Claims Data'!B69="Property",1,0)</x:f>
        <x:v>0</x:v>
      </x:c>
      <x:c r="G73" s="4" t="n">
        <x:f>'Claims Data'!N69</x:f>
        <x:v>1</x:v>
      </x:c>
      <x:c r="H73" s="4" t="n">
        <x:f>IF(G73=1,'Claims Data'!O69,"")</x:f>
        <x:v>0</x:v>
      </x:c>
      <x:c r="I73" s="12" t="n">
        <x:f>IF(ISNUMBER('Claims Data'!P69),'Claims Data'!P69,"")</x:f>
        <x:v>1.7170565750538147</x:v>
      </x:c>
      <x:c r="J73" s="1"/>
      <x:c r="K73" s="1"/>
      <x:c r="L73" s="1"/>
      <x:c r="M73" s="1"/>
      <x:c r="N73" s="1"/>
      <x:c r="O73" s="1"/>
      <x:c r="P73" s="1"/>
      <x:c r="Q73" s="1"/>
    </x:row>
    <x:row r="74" ht="23" customHeight="1">
      <x:c r="A74" s="4" t="str">
        <x:v>C00069</x:v>
      </x:c>
      <x:c r="B74" s="4" t="n">
        <x:f>IF(ISNUMBER('Claims Data'!F70),0,1)</x:f>
        <x:v>0</x:v>
      </x:c>
      <x:c r="C74" s="10" t="n">
        <x:f>IF(B74=0,'Claims Data'!F70,Summary!$B$12)</x:f>
        <x:v>169858.58</x:v>
      </x:c>
      <x:c r="D74" s="4" t="n">
        <x:f>IF('Claims Data'!E70="Low",1,IF('Claims Data'!E70="Medium",2,IF('Claims Data'!E70="High",3,"")))</x:f>
        <x:v>2</x:v>
      </x:c>
      <x:c r="E74" s="4" t="n">
        <x:f>IF('Claims Data'!B70="Motor",1,0)</x:f>
        <x:v>0</x:v>
      </x:c>
      <x:c r="F74" s="4" t="n">
        <x:f>IF('Claims Data'!B70="Property",1,0)</x:f>
        <x:v>1</x:v>
      </x:c>
      <x:c r="G74" s="4" t="n">
        <x:f>'Claims Data'!N70</x:f>
        <x:v>1</x:v>
      </x:c>
      <x:c r="H74" s="4" t="n">
        <x:f>IF(G74=1,'Claims Data'!O70,"")</x:f>
        <x:v>0</x:v>
      </x:c>
      <x:c r="I74" s="12" t="n">
        <x:f>IF(ISNUMBER('Claims Data'!P70),'Claims Data'!P70,"")</x:f>
        <x:v>15.668887966422211</x:v>
      </x:c>
      <x:c r="J74" s="1"/>
      <x:c r="K74" s="1"/>
      <x:c r="L74" s="1"/>
      <x:c r="M74" s="1"/>
      <x:c r="N74" s="1"/>
      <x:c r="O74" s="1"/>
      <x:c r="P74" s="1"/>
      <x:c r="Q74" s="1"/>
    </x:row>
    <x:row r="75" ht="23" customHeight="1">
      <x:c r="A75" s="4" t="str">
        <x:v>C00070</x:v>
      </x:c>
      <x:c r="B75" s="4" t="n">
        <x:f>IF(ISNUMBER('Claims Data'!F71),0,1)</x:f>
        <x:v>0</x:v>
      </x:c>
      <x:c r="C75" s="10" t="n">
        <x:f>IF(B75=0,'Claims Data'!F71,Summary!$B$12)</x:f>
        <x:v>31329.09</x:v>
      </x:c>
      <x:c r="D75" s="4" t="n">
        <x:f>IF('Claims Data'!E71="Low",1,IF('Claims Data'!E71="Medium",2,IF('Claims Data'!E71="High",3,"")))</x:f>
        <x:v>1</x:v>
      </x:c>
      <x:c r="E75" s="4" t="n">
        <x:f>IF('Claims Data'!B71="Motor",1,0)</x:f>
        <x:v>1</x:v>
      </x:c>
      <x:c r="F75" s="4" t="n">
        <x:f>IF('Claims Data'!B71="Property",1,0)</x:f>
        <x:v>0</x:v>
      </x:c>
      <x:c r="G75" s="4" t="n">
        <x:f>'Claims Data'!N71</x:f>
        <x:v>1</x:v>
      </x:c>
      <x:c r="H75" s="4" t="n">
        <x:f>IF(G75=1,'Claims Data'!O71,"")</x:f>
        <x:v>0</x:v>
      </x:c>
      <x:c r="I75" s="12" t="n">
        <x:f>IF(ISNUMBER('Claims Data'!P71),'Claims Data'!P71,"")</x:f>
        <x:v>2.3692535613569796</x:v>
      </x:c>
      <x:c r="J75" s="1"/>
      <x:c r="K75" s="1"/>
      <x:c r="L75" s="1"/>
      <x:c r="M75" s="1"/>
      <x:c r="N75" s="1"/>
      <x:c r="O75" s="1"/>
      <x:c r="P75" s="1"/>
      <x:c r="Q75" s="1"/>
    </x:row>
    <x:row r="76" ht="23" customHeight="1">
      <x:c r="A76" s="4" t="str">
        <x:v>C00071</x:v>
      </x:c>
      <x:c r="B76" s="4" t="n">
        <x:f>IF(ISNUMBER('Claims Data'!F72),0,1)</x:f>
        <x:v>0</x:v>
      </x:c>
      <x:c r="C76" s="10" t="n">
        <x:f>IF(B76=0,'Claims Data'!F72,Summary!$B$12)</x:f>
        <x:v>14908.7</x:v>
      </x:c>
      <x:c r="D76" s="4" t="n">
        <x:f>IF('Claims Data'!E72="Low",1,IF('Claims Data'!E72="Medium",2,IF('Claims Data'!E72="High",3,"")))</x:f>
        <x:v>1</x:v>
      </x:c>
      <x:c r="E76" s="4" t="n">
        <x:f>IF('Claims Data'!B72="Motor",1,0)</x:f>
        <x:v>1</x:v>
      </x:c>
      <x:c r="F76" s="4" t="n">
        <x:f>IF('Claims Data'!B72="Property",1,0)</x:f>
        <x:v>0</x:v>
      </x:c>
      <x:c r="G76" s="4" t="n">
        <x:f>'Claims Data'!N72</x:f>
        <x:v>1</x:v>
      </x:c>
      <x:c r="H76" s="4" t="n">
        <x:f>IF(G76=1,'Claims Data'!O72,"")</x:f>
        <x:v>0</x:v>
      </x:c>
      <x:c r="I76" s="12" t="n">
        <x:f>IF(ISNUMBER('Claims Data'!P72),'Claims Data'!P72,"")</x:f>
        <x:v>0.7887808754485227</x:v>
      </x:c>
      <x:c r="J76" s="1"/>
      <x:c r="K76" s="1"/>
      <x:c r="L76" s="1"/>
      <x:c r="M76" s="1"/>
      <x:c r="N76" s="1"/>
      <x:c r="O76" s="1"/>
      <x:c r="P76" s="1"/>
      <x:c r="Q76" s="1"/>
    </x:row>
    <x:row r="77" ht="23" customHeight="1">
      <x:c r="A77" s="4" t="str">
        <x:v>C00072</x:v>
      </x:c>
      <x:c r="B77" s="4" t="n">
        <x:f>IF(ISNUMBER('Claims Data'!F73),0,1)</x:f>
        <x:v>0</x:v>
      </x:c>
      <x:c r="C77" s="10" t="n">
        <x:f>IF(B77=0,'Claims Data'!F73,Summary!$B$12)</x:f>
        <x:v>93745</x:v>
      </x:c>
      <x:c r="D77" s="4" t="n">
        <x:f>IF('Claims Data'!E73="Low",1,IF('Claims Data'!E73="Medium",2,IF('Claims Data'!E73="High",3,"")))</x:f>
        <x:v>2</x:v>
      </x:c>
      <x:c r="E77" s="4" t="n">
        <x:f>IF('Claims Data'!B73="Motor",1,0)</x:f>
        <x:v>1</x:v>
      </x:c>
      <x:c r="F77" s="4" t="n">
        <x:f>IF('Claims Data'!B73="Property",1,0)</x:f>
        <x:v>0</x:v>
      </x:c>
      <x:c r="G77" s="4" t="n">
        <x:f>'Claims Data'!N73</x:f>
        <x:v>1</x:v>
      </x:c>
      <x:c r="H77" s="4" t="n">
        <x:f>IF(G77=1,'Claims Data'!O73,"")</x:f>
        <x:v>0</x:v>
      </x:c>
      <x:c r="I77" s="12" t="n">
        <x:f>IF(ISNUMBER('Claims Data'!P73),'Claims Data'!P73,"")</x:f>
        <x:v>8.748084650515208</x:v>
      </x:c>
      <x:c r="J77" s="1"/>
      <x:c r="K77" s="1"/>
      <x:c r="L77" s="1"/>
      <x:c r="M77" s="1"/>
      <x:c r="N77" s="1"/>
      <x:c r="O77" s="1"/>
      <x:c r="P77" s="1"/>
      <x:c r="Q77" s="1"/>
    </x:row>
    <x:row r="78" ht="23" customHeight="1">
      <x:c r="A78" s="4" t="str">
        <x:v>C00073</x:v>
      </x:c>
      <x:c r="B78" s="4" t="n">
        <x:f>IF(ISNUMBER('Claims Data'!F74),0,1)</x:f>
        <x:v>0</x:v>
      </x:c>
      <x:c r="C78" s="10" t="n">
        <x:f>IF(B78=0,'Claims Data'!F74,Summary!$B$12)</x:f>
        <x:v>6340.25</x:v>
      </x:c>
      <x:c r="D78" s="4" t="n">
        <x:f>IF('Claims Data'!E74="Low",1,IF('Claims Data'!E74="Medium",2,IF('Claims Data'!E74="High",3,"")))</x:f>
        <x:v>2</x:v>
      </x:c>
      <x:c r="E78" s="4" t="n">
        <x:f>IF('Claims Data'!B74="Motor",1,0)</x:f>
        <x:v>1</x:v>
      </x:c>
      <x:c r="F78" s="4" t="n">
        <x:f>IF('Claims Data'!B74="Property",1,0)</x:f>
        <x:v>0</x:v>
      </x:c>
      <x:c r="G78" s="4" t="n">
        <x:f>'Claims Data'!N74</x:f>
        <x:v>1</x:v>
      </x:c>
      <x:c r="H78" s="4" t="n">
        <x:f>IF(G78=1,'Claims Data'!O74,"")</x:f>
        <x:v>0</x:v>
      </x:c>
      <x:c r="I78" s="12" t="n">
        <x:f>IF(ISNUMBER('Claims Data'!P74),'Claims Data'!P74,"")</x:f>
        <x:v>0.41065311348929334</x:v>
      </x:c>
      <x:c r="J78" s="1"/>
      <x:c r="K78" s="1"/>
      <x:c r="L78" s="1"/>
      <x:c r="M78" s="1"/>
      <x:c r="N78" s="1"/>
      <x:c r="O78" s="1"/>
      <x:c r="P78" s="1"/>
      <x:c r="Q78" s="1"/>
    </x:row>
    <x:row r="79" ht="23" customHeight="1">
      <x:c r="A79" s="4" t="str">
        <x:v>C00074</x:v>
      </x:c>
      <x:c r="B79" s="4" t="n">
        <x:f>IF(ISNUMBER('Claims Data'!F75),0,1)</x:f>
        <x:v>0</x:v>
      </x:c>
      <x:c r="C79" s="10" t="n">
        <x:f>IF(B79=0,'Claims Data'!F75,Summary!$B$12)</x:f>
        <x:v>183692.01</x:v>
      </x:c>
      <x:c r="D79" s="4" t="n">
        <x:f>IF('Claims Data'!E75="Low",1,IF('Claims Data'!E75="Medium",2,IF('Claims Data'!E75="High",3,"")))</x:f>
        <x:v>2</x:v>
      </x:c>
      <x:c r="E79" s="4" t="n">
        <x:f>IF('Claims Data'!B75="Motor",1,0)</x:f>
        <x:v>0</x:v>
      </x:c>
      <x:c r="F79" s="4" t="n">
        <x:f>IF('Claims Data'!B75="Property",1,0)</x:f>
        <x:v>1</x:v>
      </x:c>
      <x:c r="G79" s="4" t="n">
        <x:f>'Claims Data'!N75</x:f>
        <x:v>1</x:v>
      </x:c>
      <x:c r="H79" s="4" t="n">
        <x:f>IF(G79=1,'Claims Data'!O75,"")</x:f>
        <x:v>0</x:v>
      </x:c>
      <x:c r="I79" s="12" t="n">
        <x:f>IF(ISNUMBER('Claims Data'!P75),'Claims Data'!P75,"")</x:f>
        <x:v>28.427858656171995</x:v>
      </x:c>
      <x:c r="J79" s="1"/>
      <x:c r="K79" s="1"/>
      <x:c r="L79" s="1"/>
      <x:c r="M79" s="1"/>
      <x:c r="N79" s="1"/>
      <x:c r="O79" s="1"/>
      <x:c r="P79" s="1"/>
      <x:c r="Q79" s="1"/>
    </x:row>
    <x:row r="80" ht="23" customHeight="1">
      <x:c r="A80" s="4" t="str">
        <x:v>C00075</x:v>
      </x:c>
      <x:c r="B80" s="4" t="n">
        <x:f>IF(ISNUMBER('Claims Data'!F76),0,1)</x:f>
        <x:v>0</x:v>
      </x:c>
      <x:c r="C80" s="10" t="n">
        <x:f>IF(B80=0,'Claims Data'!F76,Summary!$B$12)</x:f>
        <x:v>13660.94</x:v>
      </x:c>
      <x:c r="D80" s="4" t="n">
        <x:f>IF('Claims Data'!E76="Low",1,IF('Claims Data'!E76="Medium",2,IF('Claims Data'!E76="High",3,"")))</x:f>
        <x:v>2</x:v>
      </x:c>
      <x:c r="E80" s="4" t="n">
        <x:f>IF('Claims Data'!B76="Motor",1,0)</x:f>
        <x:v>1</x:v>
      </x:c>
      <x:c r="F80" s="4" t="n">
        <x:f>IF('Claims Data'!B76="Property",1,0)</x:f>
        <x:v>0</x:v>
      </x:c>
      <x:c r="G80" s="4" t="n">
        <x:f>'Claims Data'!N76</x:f>
        <x:v>0</x:v>
      </x:c>
      <x:c r="H80" s="4" t="str">
        <x:f>IF(G80=1,'Claims Data'!O76,"")</x:f>
      </x:c>
      <x:c r="I80" s="12" t="n">
        <x:f>IF(ISNUMBER('Claims Data'!P76),'Claims Data'!P76,"")</x:f>
        <x:v>1.625733374271386</x:v>
      </x:c>
      <x:c r="J80" s="1"/>
      <x:c r="K80" s="1"/>
      <x:c r="L80" s="1"/>
      <x:c r="M80" s="1"/>
      <x:c r="N80" s="1"/>
      <x:c r="O80" s="1"/>
      <x:c r="P80" s="1"/>
      <x:c r="Q80" s="1"/>
    </x:row>
    <x:row r="81" ht="23" customHeight="1">
      <x:c r="A81" s="4" t="str">
        <x:v>C00076</x:v>
      </x:c>
      <x:c r="B81" s="4" t="n">
        <x:f>IF(ISNUMBER('Claims Data'!F77),0,1)</x:f>
        <x:v>0</x:v>
      </x:c>
      <x:c r="C81" s="10" t="n">
        <x:f>IF(B81=0,'Claims Data'!F77,Summary!$B$12)</x:f>
        <x:v>40713.21</x:v>
      </x:c>
      <x:c r="D81" s="4" t="n">
        <x:f>IF('Claims Data'!E77="Low",1,IF('Claims Data'!E77="Medium",2,IF('Claims Data'!E77="High",3,"")))</x:f>
        <x:v>1</x:v>
      </x:c>
      <x:c r="E81" s="4" t="n">
        <x:f>IF('Claims Data'!B77="Motor",1,0)</x:f>
        <x:v>0</x:v>
      </x:c>
      <x:c r="F81" s="4" t="n">
        <x:f>IF('Claims Data'!B77="Property",1,0)</x:f>
        <x:v>1</x:v>
      </x:c>
      <x:c r="G81" s="4" t="n">
        <x:f>'Claims Data'!N77</x:f>
        <x:v>1</x:v>
      </x:c>
      <x:c r="H81" s="4" t="n">
        <x:f>IF(G81=1,'Claims Data'!O77,"")</x:f>
        <x:v>1</x:v>
      </x:c>
      <x:c r="I81" s="12" t="n">
        <x:f>IF(ISNUMBER('Claims Data'!P77),'Claims Data'!P77,"")</x:f>
        <x:v>3.2242979330007127</x:v>
      </x:c>
      <x:c r="J81" s="1"/>
      <x:c r="K81" s="1"/>
      <x:c r="L81" s="1"/>
      <x:c r="M81" s="1"/>
      <x:c r="N81" s="1"/>
      <x:c r="O81" s="1"/>
      <x:c r="P81" s="1"/>
      <x:c r="Q81" s="1"/>
    </x:row>
    <x:row r="82" ht="23" customHeight="1">
      <x:c r="A82" s="4" t="str">
        <x:v>C00077</x:v>
      </x:c>
      <x:c r="B82" s="4" t="n">
        <x:f>IF(ISNUMBER('Claims Data'!F78),0,1)</x:f>
        <x:v>0</x:v>
      </x:c>
      <x:c r="C82" s="10" t="n">
        <x:f>IF(B82=0,'Claims Data'!F78,Summary!$B$12)</x:f>
        <x:v>69721.27</x:v>
      </x:c>
      <x:c r="D82" s="4" t="n">
        <x:f>IF('Claims Data'!E78="Low",1,IF('Claims Data'!E78="Medium",2,IF('Claims Data'!E78="High",3,"")))</x:f>
        <x:v>1</x:v>
      </x:c>
      <x:c r="E82" s="4" t="n">
        <x:f>IF('Claims Data'!B78="Motor",1,0)</x:f>
        <x:v>0</x:v>
      </x:c>
      <x:c r="F82" s="4" t="n">
        <x:f>IF('Claims Data'!B78="Property",1,0)</x:f>
        <x:v>1</x:v>
      </x:c>
      <x:c r="G82" s="4" t="n">
        <x:f>'Claims Data'!N78</x:f>
        <x:v>1</x:v>
      </x:c>
      <x:c r="H82" s="4" t="n">
        <x:f>IF(G82=1,'Claims Data'!O78,"")</x:f>
        <x:v>0</x:v>
      </x:c>
      <x:c r="I82" s="12" t="n">
        <x:f>IF(ISNUMBER('Claims Data'!P78),'Claims Data'!P78,"")</x:f>
        <x:v>14.390800540780416</x:v>
      </x:c>
      <x:c r="J82" s="1"/>
      <x:c r="K82" s="1"/>
      <x:c r="L82" s="1"/>
      <x:c r="M82" s="1"/>
      <x:c r="N82" s="1"/>
      <x:c r="O82" s="1"/>
      <x:c r="P82" s="1"/>
      <x:c r="Q82" s="1"/>
    </x:row>
    <x:row r="83" ht="23" customHeight="1">
      <x:c r="A83" s="4" t="str">
        <x:v>C00078</x:v>
      </x:c>
      <x:c r="B83" s="4" t="n">
        <x:f>IF(ISNUMBER('Claims Data'!F79),0,1)</x:f>
        <x:v>0</x:v>
      </x:c>
      <x:c r="C83" s="10" t="n">
        <x:f>IF(B83=0,'Claims Data'!F79,Summary!$B$12)</x:f>
        <x:v>122856.02</x:v>
      </x:c>
      <x:c r="D83" s="4" t="n">
        <x:f>IF('Claims Data'!E79="Low",1,IF('Claims Data'!E79="Medium",2,IF('Claims Data'!E79="High",3,"")))</x:f>
        <x:v>2</x:v>
      </x:c>
      <x:c r="E83" s="4" t="n">
        <x:f>IF('Claims Data'!B79="Motor",1,0)</x:f>
        <x:v>1</x:v>
      </x:c>
      <x:c r="F83" s="4" t="n">
        <x:f>IF('Claims Data'!B79="Property",1,0)</x:f>
        <x:v>0</x:v>
      </x:c>
      <x:c r="G83" s="4" t="n">
        <x:f>'Claims Data'!N79</x:f>
        <x:v>1</x:v>
      </x:c>
      <x:c r="H83" s="4" t="n">
        <x:f>IF(G83=1,'Claims Data'!O79,"")</x:f>
        <x:v>0</x:v>
      </x:c>
      <x:c r="I83" s="12" t="n">
        <x:f>IF(ISNUMBER('Claims Data'!P79),'Claims Data'!P79,"")</x:f>
        <x:v>7.1762406519223605</x:v>
      </x:c>
      <x:c r="J83" s="1"/>
      <x:c r="K83" s="1"/>
      <x:c r="L83" s="1"/>
      <x:c r="M83" s="1"/>
      <x:c r="N83" s="1"/>
      <x:c r="O83" s="1"/>
      <x:c r="P83" s="1"/>
      <x:c r="Q83" s="1"/>
    </x:row>
    <x:row r="84" ht="23" customHeight="1">
      <x:c r="A84" s="4" t="str">
        <x:v>C00079</x:v>
      </x:c>
      <x:c r="B84" s="4" t="n">
        <x:f>IF(ISNUMBER('Claims Data'!F80),0,1)</x:f>
        <x:v>0</x:v>
      </x:c>
      <x:c r="C84" s="10" t="n">
        <x:f>IF(B84=0,'Claims Data'!F80,Summary!$B$12)</x:f>
        <x:v>27620.84</x:v>
      </x:c>
      <x:c r="D84" s="4" t="n">
        <x:f>IF('Claims Data'!E80="Low",1,IF('Claims Data'!E80="Medium",2,IF('Claims Data'!E80="High",3,"")))</x:f>
        <x:v>2</x:v>
      </x:c>
      <x:c r="E84" s="4" t="n">
        <x:f>IF('Claims Data'!B80="Motor",1,0)</x:f>
        <x:v>0</x:v>
      </x:c>
      <x:c r="F84" s="4" t="n">
        <x:f>IF('Claims Data'!B80="Property",1,0)</x:f>
        <x:v>1</x:v>
      </x:c>
      <x:c r="G84" s="4" t="n">
        <x:f>'Claims Data'!N80</x:f>
        <x:v>1</x:v>
      </x:c>
      <x:c r="H84" s="4" t="n">
        <x:f>IF(G84=1,'Claims Data'!O80,"")</x:f>
        <x:v>0</x:v>
      </x:c>
      <x:c r="I84" s="12" t="n">
        <x:f>IF(ISNUMBER('Claims Data'!P80),'Claims Data'!P80,"")</x:f>
        <x:v>3.2828996083698323</x:v>
      </x:c>
      <x:c r="J84" s="1"/>
      <x:c r="K84" s="1"/>
      <x:c r="L84" s="1"/>
      <x:c r="M84" s="1"/>
      <x:c r="N84" s="1"/>
      <x:c r="O84" s="1"/>
      <x:c r="P84" s="1"/>
      <x:c r="Q84" s="1"/>
    </x:row>
    <x:row r="85" ht="23" customHeight="1">
      <x:c r="A85" s="4" t="str">
        <x:v>C00080</x:v>
      </x:c>
      <x:c r="B85" s="4" t="n">
        <x:f>IF(ISNUMBER('Claims Data'!F81),0,1)</x:f>
        <x:v>0</x:v>
      </x:c>
      <x:c r="C85" s="10" t="n">
        <x:f>IF(B85=0,'Claims Data'!F81,Summary!$B$12)</x:f>
        <x:v>58344.96</x:v>
      </x:c>
      <x:c r="D85" s="4" t="n">
        <x:f>IF('Claims Data'!E81="Low",1,IF('Claims Data'!E81="Medium",2,IF('Claims Data'!E81="High",3,"")))</x:f>
        <x:v>3</x:v>
      </x:c>
      <x:c r="E85" s="4" t="n">
        <x:f>IF('Claims Data'!B81="Motor",1,0)</x:f>
        <x:v>1</x:v>
      </x:c>
      <x:c r="F85" s="4" t="n">
        <x:f>IF('Claims Data'!B81="Property",1,0)</x:f>
        <x:v>0</x:v>
      </x:c>
      <x:c r="G85" s="4" t="n">
        <x:f>'Claims Data'!N81</x:f>
        <x:v>1</x:v>
      </x:c>
      <x:c r="H85" s="4" t="n">
        <x:f>IF(G85=1,'Claims Data'!O81,"")</x:f>
        <x:v>1</x:v>
      </x:c>
      <x:c r="I85" s="12" t="n">
        <x:f>IF(ISNUMBER('Claims Data'!P81),'Claims Data'!P81,"")</x:f>
        <x:v>7.031970206457678</x:v>
      </x:c>
      <x:c r="J85" s="1"/>
      <x:c r="K85" s="1"/>
      <x:c r="L85" s="1"/>
      <x:c r="M85" s="1"/>
      <x:c r="N85" s="1"/>
      <x:c r="O85" s="1"/>
      <x:c r="P85" s="1"/>
      <x:c r="Q85" s="1"/>
    </x:row>
    <x:row r="86" ht="23" customHeight="1">
      <x:c r="A86" s="4" t="str">
        <x:v>C00081</x:v>
      </x:c>
      <x:c r="B86" s="4" t="n">
        <x:f>IF(ISNUMBER('Claims Data'!F82),0,1)</x:f>
        <x:v>0</x:v>
      </x:c>
      <x:c r="C86" s="10" t="n">
        <x:f>IF(B86=0,'Claims Data'!F82,Summary!$B$12)</x:f>
        <x:v>18976.39</x:v>
      </x:c>
      <x:c r="D86" s="4" t="n">
        <x:f>IF('Claims Data'!E82="Low",1,IF('Claims Data'!E82="Medium",2,IF('Claims Data'!E82="High",3,"")))</x:f>
        <x:v>1</x:v>
      </x:c>
      <x:c r="E86" s="4" t="n">
        <x:f>IF('Claims Data'!B82="Motor",1,0)</x:f>
        <x:v>1</x:v>
      </x:c>
      <x:c r="F86" s="4" t="n">
        <x:f>IF('Claims Data'!B82="Property",1,0)</x:f>
        <x:v>0</x:v>
      </x:c>
      <x:c r="G86" s="4" t="n">
        <x:f>'Claims Data'!N82</x:f>
        <x:v>1</x:v>
      </x:c>
      <x:c r="H86" s="4" t="n">
        <x:f>IF(G86=1,'Claims Data'!O82,"")</x:f>
        <x:v>0</x:v>
      </x:c>
      <x:c r="I86" s="12" t="n">
        <x:f>IF(ISNUMBER('Claims Data'!P82),'Claims Data'!P82,"")</x:f>
        <x:v>1.189038587820124</x:v>
      </x:c>
      <x:c r="J86" s="1"/>
      <x:c r="K86" s="1"/>
      <x:c r="L86" s="1"/>
      <x:c r="M86" s="1"/>
      <x:c r="N86" s="1"/>
      <x:c r="O86" s="1"/>
      <x:c r="P86" s="1"/>
      <x:c r="Q86" s="1"/>
    </x:row>
    <x:row r="87" ht="23" customHeight="1">
      <x:c r="A87" s="4" t="str">
        <x:v>C00082</x:v>
      </x:c>
      <x:c r="B87" s="4" t="n">
        <x:f>IF(ISNUMBER('Claims Data'!F83),0,1)</x:f>
        <x:v>0</x:v>
      </x:c>
      <x:c r="C87" s="10" t="n">
        <x:f>IF(B87=0,'Claims Data'!F83,Summary!$B$12)</x:f>
        <x:v>178461.06</x:v>
      </x:c>
      <x:c r="D87" s="4" t="n">
        <x:f>IF('Claims Data'!E83="Low",1,IF('Claims Data'!E83="Medium",2,IF('Claims Data'!E83="High",3,"")))</x:f>
        <x:v>2</x:v>
      </x:c>
      <x:c r="E87" s="4" t="n">
        <x:f>IF('Claims Data'!B83="Motor",1,0)</x:f>
        <x:v>0</x:v>
      </x:c>
      <x:c r="F87" s="4" t="n">
        <x:f>IF('Claims Data'!B83="Property",1,0)</x:f>
        <x:v>1</x:v>
      </x:c>
      <x:c r="G87" s="4" t="n">
        <x:f>'Claims Data'!N83</x:f>
        <x:v>1</x:v>
      </x:c>
      <x:c r="H87" s="4" t="n">
        <x:f>IF(G87=1,'Claims Data'!O83,"")</x:f>
        <x:v>0</x:v>
      </x:c>
      <x:c r="I87" s="12" t="n">
        <x:f>IF(ISNUMBER('Claims Data'!P83),'Claims Data'!P83,"")</x:f>
        <x:v>39.65757269363674</x:v>
      </x:c>
      <x:c r="J87" s="1"/>
      <x:c r="K87" s="1"/>
      <x:c r="L87" s="1"/>
      <x:c r="M87" s="1"/>
      <x:c r="N87" s="1"/>
      <x:c r="O87" s="1"/>
      <x:c r="P87" s="1"/>
      <x:c r="Q87" s="1"/>
    </x:row>
    <x:row r="88" ht="23" customHeight="1">
      <x:c r="A88" s="4" t="str">
        <x:v>C00083</x:v>
      </x:c>
      <x:c r="B88" s="4" t="n">
        <x:f>IF(ISNUMBER('Claims Data'!F84),0,1)</x:f>
        <x:v>0</x:v>
      </x:c>
      <x:c r="C88" s="10" t="n">
        <x:f>IF(B88=0,'Claims Data'!F84,Summary!$B$12)</x:f>
        <x:v>7944.7</x:v>
      </x:c>
      <x:c r="D88" s="4" t="n">
        <x:f>IF('Claims Data'!E84="Low",1,IF('Claims Data'!E84="Medium",2,IF('Claims Data'!E84="High",3,"")))</x:f>
        <x:v>2</x:v>
      </x:c>
      <x:c r="E88" s="4" t="n">
        <x:f>IF('Claims Data'!B84="Motor",1,0)</x:f>
        <x:v>1</x:v>
      </x:c>
      <x:c r="F88" s="4" t="n">
        <x:f>IF('Claims Data'!B84="Property",1,0)</x:f>
        <x:v>0</x:v>
      </x:c>
      <x:c r="G88" s="4" t="n">
        <x:f>'Claims Data'!N84</x:f>
        <x:v>1</x:v>
      </x:c>
      <x:c r="H88" s="4" t="n">
        <x:f>IF(G88=1,'Claims Data'!O84,"")</x:f>
        <x:v>0</x:v>
      </x:c>
      <x:c r="I88" s="12" t="n">
        <x:f>IF(ISNUMBER('Claims Data'!P84),'Claims Data'!P84,"")</x:f>
        <x:v>0.39073685080272524</x:v>
      </x:c>
      <x:c r="J88" s="1"/>
      <x:c r="K88" s="1"/>
      <x:c r="L88" s="1"/>
      <x:c r="M88" s="1"/>
      <x:c r="N88" s="1"/>
      <x:c r="O88" s="1"/>
      <x:c r="P88" s="1"/>
      <x:c r="Q88" s="1"/>
    </x:row>
    <x:row r="89" ht="23" customHeight="1">
      <x:c r="A89" s="4" t="str">
        <x:v>C00084</x:v>
      </x:c>
      <x:c r="B89" s="4" t="n">
        <x:f>IF(ISNUMBER('Claims Data'!F85),0,1)</x:f>
        <x:v>0</x:v>
      </x:c>
      <x:c r="C89" s="10" t="n">
        <x:f>IF(B89=0,'Claims Data'!F85,Summary!$B$12)</x:f>
        <x:v>41422.47</x:v>
      </x:c>
      <x:c r="D89" s="4" t="n">
        <x:f>IF('Claims Data'!E85="Low",1,IF('Claims Data'!E85="Medium",2,IF('Claims Data'!E85="High",3,"")))</x:f>
        <x:v>1</x:v>
      </x:c>
      <x:c r="E89" s="4" t="n">
        <x:f>IF('Claims Data'!B85="Motor",1,0)</x:f>
        <x:v>1</x:v>
      </x:c>
      <x:c r="F89" s="4" t="n">
        <x:f>IF('Claims Data'!B85="Property",1,0)</x:f>
        <x:v>0</x:v>
      </x:c>
      <x:c r="G89" s="4" t="n">
        <x:f>'Claims Data'!N85</x:f>
        <x:v>1</x:v>
      </x:c>
      <x:c r="H89" s="4" t="n">
        <x:f>IF(G89=1,'Claims Data'!O85,"")</x:f>
        <x:v>0</x:v>
      </x:c>
      <x:c r="I89" s="12" t="n">
        <x:f>IF(ISNUMBER('Claims Data'!P85),'Claims Data'!P85,"")</x:f>
        <x:v>2.8335417433382903</x:v>
      </x:c>
      <x:c r="J89" s="1"/>
      <x:c r="K89" s="1"/>
      <x:c r="L89" s="1"/>
      <x:c r="M89" s="1"/>
      <x:c r="N89" s="1"/>
      <x:c r="O89" s="1"/>
      <x:c r="P89" s="1"/>
      <x:c r="Q89" s="1"/>
    </x:row>
    <x:row r="90" ht="23" customHeight="1">
      <x:c r="A90" s="4" t="str">
        <x:v>C00085</x:v>
      </x:c>
      <x:c r="B90" s="4" t="n">
        <x:f>IF(ISNUMBER('Claims Data'!F86),0,1)</x:f>
        <x:v>0</x:v>
      </x:c>
      <x:c r="C90" s="10" t="n">
        <x:f>IF(B90=0,'Claims Data'!F86,Summary!$B$12)</x:f>
        <x:v>212318.14</x:v>
      </x:c>
      <x:c r="D90" s="4" t="n">
        <x:f>IF('Claims Data'!E86="Low",1,IF('Claims Data'!E86="Medium",2,IF('Claims Data'!E86="High",3,"")))</x:f>
        <x:v>2</x:v>
      </x:c>
      <x:c r="E90" s="4" t="n">
        <x:f>IF('Claims Data'!B86="Motor",1,0)</x:f>
        <x:v>0</x:v>
      </x:c>
      <x:c r="F90" s="4" t="n">
        <x:f>IF('Claims Data'!B86="Property",1,0)</x:f>
        <x:v>1</x:v>
      </x:c>
      <x:c r="G90" s="4" t="n">
        <x:f>'Claims Data'!N86</x:f>
        <x:v>0</x:v>
      </x:c>
      <x:c r="H90" s="4" t="str">
        <x:f>IF(G90=1,'Claims Data'!O86,"")</x:f>
      </x:c>
      <x:c r="I90" s="12" t="n">
        <x:f>IF(ISNUMBER('Claims Data'!P86),'Claims Data'!P86,"")</x:f>
        <x:v>21.13650947876027</x:v>
      </x:c>
      <x:c r="J90" s="1"/>
      <x:c r="K90" s="1"/>
      <x:c r="L90" s="1"/>
      <x:c r="M90" s="1"/>
      <x:c r="N90" s="1"/>
      <x:c r="O90" s="1"/>
      <x:c r="P90" s="1"/>
      <x:c r="Q90" s="1"/>
    </x:row>
    <x:row r="91" ht="23" customHeight="1">
      <x:c r="A91" s="4" t="str">
        <x:v>C00086</x:v>
      </x:c>
      <x:c r="B91" s="4" t="n">
        <x:f>IF(ISNUMBER('Claims Data'!F87),0,1)</x:f>
        <x:v>0</x:v>
      </x:c>
      <x:c r="C91" s="10" t="n">
        <x:f>IF(B91=0,'Claims Data'!F87,Summary!$B$12)</x:f>
        <x:v>33264.18</x:v>
      </x:c>
      <x:c r="D91" s="4" t="n">
        <x:f>IF('Claims Data'!E87="Low",1,IF('Claims Data'!E87="Medium",2,IF('Claims Data'!E87="High",3,"")))</x:f>
        <x:v>2</x:v>
      </x:c>
      <x:c r="E91" s="4" t="n">
        <x:f>IF('Claims Data'!B87="Motor",1,0)</x:f>
        <x:v>1</x:v>
      </x:c>
      <x:c r="F91" s="4" t="n">
        <x:f>IF('Claims Data'!B87="Property",1,0)</x:f>
        <x:v>0</x:v>
      </x:c>
      <x:c r="G91" s="4" t="n">
        <x:f>'Claims Data'!N87</x:f>
        <x:v>1</x:v>
      </x:c>
      <x:c r="H91" s="4" t="n">
        <x:f>IF(G91=1,'Claims Data'!O87,"")</x:f>
        <x:v>0</x:v>
      </x:c>
      <x:c r="I91" s="12" t="n">
        <x:f>IF(ISNUMBER('Claims Data'!P87),'Claims Data'!P87,"")</x:f>
        <x:v>3.181555418676808</x:v>
      </x:c>
      <x:c r="J91" s="1"/>
      <x:c r="K91" s="1"/>
      <x:c r="L91" s="1"/>
      <x:c r="M91" s="1"/>
      <x:c r="N91" s="1"/>
      <x:c r="O91" s="1"/>
      <x:c r="P91" s="1"/>
      <x:c r="Q91" s="1"/>
    </x:row>
    <x:row r="92" ht="23" customHeight="1">
      <x:c r="A92" s="4" t="str">
        <x:v>C00087</x:v>
      </x:c>
      <x:c r="B92" s="4" t="n">
        <x:f>IF(ISNUMBER('Claims Data'!F88),0,1)</x:f>
        <x:v>0</x:v>
      </x:c>
      <x:c r="C92" s="10" t="n">
        <x:f>IF(B92=0,'Claims Data'!F88,Summary!$B$12)</x:f>
        <x:v>21542.82</x:v>
      </x:c>
      <x:c r="D92" s="4" t="n">
        <x:f>IF('Claims Data'!E88="Low",1,IF('Claims Data'!E88="Medium",2,IF('Claims Data'!E88="High",3,"")))</x:f>
        <x:v>1</x:v>
      </x:c>
      <x:c r="E92" s="4" t="n">
        <x:f>IF('Claims Data'!B88="Motor",1,0)</x:f>
        <x:v>1</x:v>
      </x:c>
      <x:c r="F92" s="4" t="n">
        <x:f>IF('Claims Data'!B88="Property",1,0)</x:f>
        <x:v>0</x:v>
      </x:c>
      <x:c r="G92" s="4" t="n">
        <x:f>'Claims Data'!N88</x:f>
        <x:v>1</x:v>
      </x:c>
      <x:c r="H92" s="4" t="n">
        <x:f>IF(G92=1,'Claims Data'!O88,"")</x:f>
        <x:v>0</x:v>
      </x:c>
      <x:c r="I92" s="12" t="n">
        <x:f>IF(ISNUMBER('Claims Data'!P88),'Claims Data'!P88,"")</x:f>
        <x:v>1.5893517046406094</x:v>
      </x:c>
      <x:c r="J92" s="1"/>
      <x:c r="K92" s="1"/>
      <x:c r="L92" s="1"/>
      <x:c r="M92" s="1"/>
      <x:c r="N92" s="1"/>
      <x:c r="O92" s="1"/>
      <x:c r="P92" s="1"/>
      <x:c r="Q92" s="1"/>
    </x:row>
    <x:row r="93" ht="23" customHeight="1">
      <x:c r="A93" s="4" t="str">
        <x:v>C00088</x:v>
      </x:c>
      <x:c r="B93" s="4" t="n">
        <x:f>IF(ISNUMBER('Claims Data'!F89),0,1)</x:f>
        <x:v>0</x:v>
      </x:c>
      <x:c r="C93" s="10" t="n">
        <x:f>IF(B93=0,'Claims Data'!F89,Summary!$B$12)</x:f>
        <x:v>15411.44</x:v>
      </x:c>
      <x:c r="D93" s="4" t="n">
        <x:f>IF('Claims Data'!E89="Low",1,IF('Claims Data'!E89="Medium",2,IF('Claims Data'!E89="High",3,"")))</x:f>
        <x:v>1</x:v>
      </x:c>
      <x:c r="E93" s="4" t="n">
        <x:f>IF('Claims Data'!B89="Motor",1,0)</x:f>
        <x:v>1</x:v>
      </x:c>
      <x:c r="F93" s="4" t="n">
        <x:f>IF('Claims Data'!B89="Property",1,0)</x:f>
        <x:v>0</x:v>
      </x:c>
      <x:c r="G93" s="4" t="n">
        <x:f>'Claims Data'!N89</x:f>
        <x:v>1</x:v>
      </x:c>
      <x:c r="H93" s="4" t="n">
        <x:f>IF(G93=1,'Claims Data'!O89,"")</x:f>
        <x:v>0</x:v>
      </x:c>
      <x:c r="I93" s="12" t="n">
        <x:f>IF(ISNUMBER('Claims Data'!P89),'Claims Data'!P89,"")</x:f>
        <x:v>0.640295281078321</x:v>
      </x:c>
      <x:c r="J93" s="1"/>
      <x:c r="K93" s="1"/>
      <x:c r="L93" s="1"/>
      <x:c r="M93" s="1"/>
      <x:c r="N93" s="1"/>
      <x:c r="O93" s="1"/>
      <x:c r="P93" s="1"/>
      <x:c r="Q93" s="1"/>
    </x:row>
    <x:row r="94" ht="23" customHeight="1">
      <x:c r="A94" s="4" t="str">
        <x:v>C00089</x:v>
      </x:c>
      <x:c r="B94" s="4" t="n">
        <x:f>IF(ISNUMBER('Claims Data'!F90),0,1)</x:f>
        <x:v>0</x:v>
      </x:c>
      <x:c r="C94" s="10" t="n">
        <x:f>IF(B94=0,'Claims Data'!F90,Summary!$B$12)</x:f>
        <x:v>19432.52</x:v>
      </x:c>
      <x:c r="D94" s="4" t="n">
        <x:f>IF('Claims Data'!E90="Low",1,IF('Claims Data'!E90="Medium",2,IF('Claims Data'!E90="High",3,"")))</x:f>
        <x:v>1</x:v>
      </x:c>
      <x:c r="E94" s="4" t="n">
        <x:f>IF('Claims Data'!B90="Motor",1,0)</x:f>
        <x:v>0</x:v>
      </x:c>
      <x:c r="F94" s="4" t="n">
        <x:f>IF('Claims Data'!B90="Property",1,0)</x:f>
        <x:v>1</x:v>
      </x:c>
      <x:c r="G94" s="4" t="n">
        <x:f>'Claims Data'!N90</x:f>
        <x:v>1</x:v>
      </x:c>
      <x:c r="H94" s="4" t="n">
        <x:f>IF(G94=1,'Claims Data'!O90,"")</x:f>
        <x:v>0</x:v>
      </x:c>
      <x:c r="I94" s="12" t="n">
        <x:f>IF(ISNUMBER('Claims Data'!P90),'Claims Data'!P90,"")</x:f>
        <x:v>1.7357484768392932</x:v>
      </x:c>
      <x:c r="J94" s="1"/>
      <x:c r="K94" s="1"/>
      <x:c r="L94" s="1"/>
      <x:c r="M94" s="1"/>
      <x:c r="N94" s="1"/>
      <x:c r="O94" s="1"/>
      <x:c r="P94" s="1"/>
      <x:c r="Q94" s="1"/>
    </x:row>
    <x:row r="95" ht="23" customHeight="1">
      <x:c r="A95" s="4" t="str">
        <x:v>C00090</x:v>
      </x:c>
      <x:c r="B95" s="4" t="n">
        <x:f>IF(ISNUMBER('Claims Data'!F91),0,1)</x:f>
        <x:v>0</x:v>
      </x:c>
      <x:c r="C95" s="10" t="n">
        <x:f>IF(B95=0,'Claims Data'!F91,Summary!$B$12)</x:f>
        <x:v>67471.12</x:v>
      </x:c>
      <x:c r="D95" s="4" t="n">
        <x:f>IF('Claims Data'!E91="Low",1,IF('Claims Data'!E91="Medium",2,IF('Claims Data'!E91="High",3,"")))</x:f>
        <x:v>3</x:v>
      </x:c>
      <x:c r="E95" s="4" t="n">
        <x:f>IF('Claims Data'!B91="Motor",1,0)</x:f>
        <x:v>1</x:v>
      </x:c>
      <x:c r="F95" s="4" t="n">
        <x:f>IF('Claims Data'!B91="Property",1,0)</x:f>
        <x:v>0</x:v>
      </x:c>
      <x:c r="G95" s="4" t="n">
        <x:f>'Claims Data'!N91</x:f>
        <x:v>1</x:v>
      </x:c>
      <x:c r="H95" s="4" t="n">
        <x:f>IF(G95=1,'Claims Data'!O91,"")</x:f>
        <x:v>1</x:v>
      </x:c>
      <x:c r="I95" s="12" t="n">
        <x:f>IF(ISNUMBER('Claims Data'!P91),'Claims Data'!P91,"")</x:f>
        <x:v>9.029437860913902</x:v>
      </x:c>
      <x:c r="J95" s="1"/>
      <x:c r="K95" s="1"/>
      <x:c r="L95" s="1"/>
      <x:c r="M95" s="1"/>
      <x:c r="N95" s="1"/>
      <x:c r="O95" s="1"/>
      <x:c r="P95" s="1"/>
      <x:c r="Q95" s="1"/>
    </x:row>
    <x:row r="96" ht="23" customHeight="1">
      <x:c r="A96" s="4" t="str">
        <x:v>C00091</x:v>
      </x:c>
      <x:c r="B96" s="4" t="n">
        <x:f>IF(ISNUMBER('Claims Data'!F92),0,1)</x:f>
        <x:v>0</x:v>
      </x:c>
      <x:c r="C96" s="10" t="n">
        <x:f>IF(B96=0,'Claims Data'!F92,Summary!$B$12)</x:f>
        <x:v>19452.57</x:v>
      </x:c>
      <x:c r="D96" s="4" t="n">
        <x:f>IF('Claims Data'!E92="Low",1,IF('Claims Data'!E92="Medium",2,IF('Claims Data'!E92="High",3,"")))</x:f>
        <x:v>1</x:v>
      </x:c>
      <x:c r="E96" s="4" t="n">
        <x:f>IF('Claims Data'!B92="Motor",1,0)</x:f>
        <x:v>1</x:v>
      </x:c>
      <x:c r="F96" s="4" t="n">
        <x:f>IF('Claims Data'!B92="Property",1,0)</x:f>
        <x:v>0</x:v>
      </x:c>
      <x:c r="G96" s="4" t="n">
        <x:f>'Claims Data'!N92</x:f>
        <x:v>1</x:v>
      </x:c>
      <x:c r="H96" s="4" t="n">
        <x:f>IF(G96=1,'Claims Data'!O92,"")</x:f>
        <x:v>0</x:v>
      </x:c>
      <x:c r="I96" s="12" t="n">
        <x:f>IF(ISNUMBER('Claims Data'!P92),'Claims Data'!P92,"")</x:f>
        <x:v>2.2646680458555064</x:v>
      </x:c>
      <x:c r="J96" s="1"/>
      <x:c r="K96" s="1"/>
      <x:c r="L96" s="1"/>
      <x:c r="M96" s="1"/>
      <x:c r="N96" s="1"/>
      <x:c r="O96" s="1"/>
      <x:c r="P96" s="1"/>
      <x:c r="Q96" s="1"/>
    </x:row>
    <x:row r="97" ht="23" customHeight="1">
      <x:c r="A97" s="4" t="str">
        <x:v>C00092</x:v>
      </x:c>
      <x:c r="B97" s="4" t="n">
        <x:f>IF(ISNUMBER('Claims Data'!F93),0,1)</x:f>
        <x:v>0</x:v>
      </x:c>
      <x:c r="C97" s="10" t="n">
        <x:f>IF(B97=0,'Claims Data'!F93,Summary!$B$12)</x:f>
        <x:v>129310.29</x:v>
      </x:c>
      <x:c r="D97" s="4" t="n">
        <x:f>IF('Claims Data'!E93="Low",1,IF('Claims Data'!E93="Medium",2,IF('Claims Data'!E93="High",3,"")))</x:f>
        <x:v>1</x:v>
      </x:c>
      <x:c r="E97" s="4" t="n">
        <x:f>IF('Claims Data'!B93="Motor",1,0)</x:f>
        <x:v>0</x:v>
      </x:c>
      <x:c r="F97" s="4" t="n">
        <x:f>IF('Claims Data'!B93="Property",1,0)</x:f>
        <x:v>1</x:v>
      </x:c>
      <x:c r="G97" s="4" t="n">
        <x:f>'Claims Data'!N93</x:f>
        <x:v>1</x:v>
      </x:c>
      <x:c r="H97" s="4" t="n">
        <x:f>IF(G97=1,'Claims Data'!O93,"")</x:f>
        <x:v>0</x:v>
      </x:c>
      <x:c r="I97" s="12" t="n">
        <x:f>IF(ISNUMBER('Claims Data'!P93),'Claims Data'!P93,"")</x:f>
        <x:v>8.527165731039116</x:v>
      </x:c>
      <x:c r="J97" s="1"/>
      <x:c r="K97" s="1"/>
      <x:c r="L97" s="1"/>
      <x:c r="M97" s="1"/>
      <x:c r="N97" s="1"/>
      <x:c r="O97" s="1"/>
      <x:c r="P97" s="1"/>
      <x:c r="Q97" s="1"/>
    </x:row>
    <x:row r="98" ht="23" customHeight="1">
      <x:c r="A98" s="4" t="str">
        <x:v>C00093</x:v>
      </x:c>
      <x:c r="B98" s="4" t="n">
        <x:f>IF(ISNUMBER('Claims Data'!F94),0,1)</x:f>
        <x:v>0</x:v>
      </x:c>
      <x:c r="C98" s="10" t="n">
        <x:f>IF(B98=0,'Claims Data'!F94,Summary!$B$12)</x:f>
        <x:v>32557.47</x:v>
      </x:c>
      <x:c r="D98" s="4" t="n">
        <x:f>IF('Claims Data'!E94="Low",1,IF('Claims Data'!E94="Medium",2,IF('Claims Data'!E94="High",3,"")))</x:f>
        <x:v>1</x:v>
      </x:c>
      <x:c r="E98" s="4" t="n">
        <x:f>IF('Claims Data'!B94="Motor",1,0)</x:f>
        <x:v>1</x:v>
      </x:c>
      <x:c r="F98" s="4" t="n">
        <x:f>IF('Claims Data'!B94="Property",1,0)</x:f>
        <x:v>0</x:v>
      </x:c>
      <x:c r="G98" s="4" t="n">
        <x:f>'Claims Data'!N94</x:f>
        <x:v>1</x:v>
      </x:c>
      <x:c r="H98" s="4" t="n">
        <x:f>IF(G98=1,'Claims Data'!O94,"")</x:f>
        <x:v>1</x:v>
      </x:c>
      <x:c r="I98" s="12" t="n">
        <x:f>IF(ISNUMBER('Claims Data'!P94),'Claims Data'!P94,"")</x:f>
        <x:v>3.9775099292764304</x:v>
      </x:c>
      <x:c r="J98" s="1"/>
      <x:c r="K98" s="1"/>
      <x:c r="L98" s="1"/>
      <x:c r="M98" s="1"/>
      <x:c r="N98" s="1"/>
      <x:c r="O98" s="1"/>
      <x:c r="P98" s="1"/>
      <x:c r="Q98" s="1"/>
    </x:row>
    <x:row r="99" ht="23" customHeight="1">
      <x:c r="A99" s="4" t="str">
        <x:v>C00094</x:v>
      </x:c>
      <x:c r="B99" s="4" t="n">
        <x:f>IF(ISNUMBER('Claims Data'!F95),0,1)</x:f>
        <x:v>0</x:v>
      </x:c>
      <x:c r="C99" s="10" t="n">
        <x:f>IF(B99=0,'Claims Data'!F95,Summary!$B$12)</x:f>
        <x:v>43099.87</x:v>
      </x:c>
      <x:c r="D99" s="4" t="n">
        <x:f>IF('Claims Data'!E95="Low",1,IF('Claims Data'!E95="Medium",2,IF('Claims Data'!E95="High",3,"")))</x:f>
        <x:v>1</x:v>
      </x:c>
      <x:c r="E99" s="4" t="n">
        <x:f>IF('Claims Data'!B95="Motor",1,0)</x:f>
        <x:v>0</x:v>
      </x:c>
      <x:c r="F99" s="4" t="n">
        <x:f>IF('Claims Data'!B95="Property",1,0)</x:f>
        <x:v>1</x:v>
      </x:c>
      <x:c r="G99" s="4" t="n">
        <x:f>'Claims Data'!N95</x:f>
        <x:v>1</x:v>
      </x:c>
      <x:c r="H99" s="4" t="n">
        <x:f>IF(G99=1,'Claims Data'!O95,"")</x:f>
        <x:v>0</x:v>
      </x:c>
      <x:c r="I99" s="12" t="n">
        <x:f>IF(ISNUMBER('Claims Data'!P95),'Claims Data'!P95,"")</x:f>
        <x:v>3.392731503456897</x:v>
      </x:c>
      <x:c r="J99" s="1"/>
      <x:c r="K99" s="1"/>
      <x:c r="L99" s="1"/>
      <x:c r="M99" s="1"/>
      <x:c r="N99" s="1"/>
      <x:c r="O99" s="1"/>
      <x:c r="P99" s="1"/>
      <x:c r="Q99" s="1"/>
    </x:row>
    <x:row r="100" ht="23" customHeight="1">
      <x:c r="A100" s="4" t="str">
        <x:v>C00095</x:v>
      </x:c>
      <x:c r="B100" s="4" t="n">
        <x:f>IF(ISNUMBER('Claims Data'!F96),0,1)</x:f>
        <x:v>0</x:v>
      </x:c>
      <x:c r="C100" s="10" t="n">
        <x:f>IF(B100=0,'Claims Data'!F96,Summary!$B$12)</x:f>
        <x:v>43406.22</x:v>
      </x:c>
      <x:c r="D100" s="4" t="n">
        <x:f>IF('Claims Data'!E96="Low",1,IF('Claims Data'!E96="Medium",2,IF('Claims Data'!E96="High",3,"")))</x:f>
        <x:v>1</x:v>
      </x:c>
      <x:c r="E100" s="4" t="n">
        <x:f>IF('Claims Data'!B96="Motor",1,0)</x:f>
        <x:v>1</x:v>
      </x:c>
      <x:c r="F100" s="4" t="n">
        <x:f>IF('Claims Data'!B96="Property",1,0)</x:f>
        <x:v>0</x:v>
      </x:c>
      <x:c r="G100" s="4" t="n">
        <x:f>'Claims Data'!N96</x:f>
        <x:v>1</x:v>
      </x:c>
      <x:c r="H100" s="4" t="n">
        <x:f>IF(G100=1,'Claims Data'!O96,"")</x:f>
        <x:v>0</x:v>
      </x:c>
      <x:c r="I100" s="12" t="n">
        <x:f>IF(ISNUMBER('Claims Data'!P96),'Claims Data'!P96,"")</x:f>
        <x:v>2.245742108822174</x:v>
      </x:c>
      <x:c r="J100" s="1"/>
      <x:c r="K100" s="1"/>
      <x:c r="L100" s="1"/>
      <x:c r="M100" s="1"/>
      <x:c r="N100" s="1"/>
      <x:c r="O100" s="1"/>
      <x:c r="P100" s="1"/>
      <x:c r="Q100" s="1"/>
    </x:row>
    <x:row r="101">
      <x:c r="A101" s="4" t="str">
        <x:v>C00096</x:v>
      </x:c>
      <x:c r="B101" s="4" t="n">
        <x:f>IF(ISNUMBER('Claims Data'!F97),0,1)</x:f>
        <x:v>0</x:v>
      </x:c>
      <x:c r="C101" s="10" t="n">
        <x:f>IF(B101=0,'Claims Data'!F97,Summary!$B$12)</x:f>
        <x:v>71234.19</x:v>
      </x:c>
      <x:c r="D101" s="4" t="n">
        <x:f>IF('Claims Data'!E97="Low",1,IF('Claims Data'!E97="Medium",2,IF('Claims Data'!E97="High",3,"")))</x:f>
        <x:v>2</x:v>
      </x:c>
      <x:c r="E101" s="4" t="n">
        <x:f>IF('Claims Data'!B97="Motor",1,0)</x:f>
        <x:v>1</x:v>
      </x:c>
      <x:c r="F101" s="4" t="n">
        <x:f>IF('Claims Data'!B97="Property",1,0)</x:f>
        <x:v>0</x:v>
      </x:c>
      <x:c r="G101" s="4" t="n">
        <x:f>'Claims Data'!N97</x:f>
        <x:v>0</x:v>
      </x:c>
      <x:c r="H101" s="4" t="str">
        <x:f>IF(G101=1,'Claims Data'!O97,"")</x:f>
      </x:c>
      <x:c r="I101" s="12" t="n">
        <x:f>IF(ISNUMBER('Claims Data'!P97),'Claims Data'!P97,"")</x:f>
        <x:v>7.316599167828167</x:v>
      </x:c>
    </x:row>
    <x:row r="102">
      <x:c r="A102" s="4" t="str">
        <x:v>C00097</x:v>
      </x:c>
      <x:c r="B102" s="4" t="n">
        <x:f>IF(ISNUMBER('Claims Data'!F98),0,1)</x:f>
        <x:v>0</x:v>
      </x:c>
      <x:c r="C102" s="10" t="n">
        <x:f>IF(B102=0,'Claims Data'!F98,Summary!$B$12)</x:f>
        <x:v>13958.1</x:v>
      </x:c>
      <x:c r="D102" s="4" t="n">
        <x:f>IF('Claims Data'!E98="Low",1,IF('Claims Data'!E98="Medium",2,IF('Claims Data'!E98="High",3,"")))</x:f>
        <x:v>1</x:v>
      </x:c>
      <x:c r="E102" s="4" t="n">
        <x:f>IF('Claims Data'!B98="Motor",1,0)</x:f>
        <x:v>1</x:v>
      </x:c>
      <x:c r="F102" s="4" t="n">
        <x:f>IF('Claims Data'!B98="Property",1,0)</x:f>
        <x:v>0</x:v>
      </x:c>
      <x:c r="G102" s="4" t="n">
        <x:f>'Claims Data'!N98</x:f>
        <x:v>1</x:v>
      </x:c>
      <x:c r="H102" s="4" t="n">
        <x:f>IF(G102=1,'Claims Data'!O98,"")</x:f>
        <x:v>0</x:v>
      </x:c>
      <x:c r="I102" s="12" t="n">
        <x:f>IF(ISNUMBER('Claims Data'!P98),'Claims Data'!P98,"")</x:f>
        <x:v>2.1874368244625084</x:v>
      </x:c>
    </x:row>
    <x:row r="103">
      <x:c r="A103" s="4" t="str">
        <x:v>C00098</x:v>
      </x:c>
      <x:c r="B103" s="4" t="n">
        <x:f>IF(ISNUMBER('Claims Data'!F99),0,1)</x:f>
        <x:v>0</x:v>
      </x:c>
      <x:c r="C103" s="10" t="n">
        <x:f>IF(B103=0,'Claims Data'!F99,Summary!$B$12)</x:f>
        <x:v>39231.72</x:v>
      </x:c>
      <x:c r="D103" s="4" t="n">
        <x:f>IF('Claims Data'!E99="Low",1,IF('Claims Data'!E99="Medium",2,IF('Claims Data'!E99="High",3,"")))</x:f>
        <x:v>1</x:v>
      </x:c>
      <x:c r="E103" s="4" t="n">
        <x:f>IF('Claims Data'!B99="Motor",1,0)</x:f>
        <x:v>0</x:v>
      </x:c>
      <x:c r="F103" s="4" t="n">
        <x:f>IF('Claims Data'!B99="Property",1,0)</x:f>
        <x:v>1</x:v>
      </x:c>
      <x:c r="G103" s="4" t="n">
        <x:f>'Claims Data'!N99</x:f>
        <x:v>1</x:v>
      </x:c>
      <x:c r="H103" s="4" t="n">
        <x:f>IF(G103=1,'Claims Data'!O99,"")</x:f>
        <x:v>0</x:v>
      </x:c>
      <x:c r="I103" s="12" t="n">
        <x:f>IF(ISNUMBER('Claims Data'!P99),'Claims Data'!P99,"")</x:f>
        <x:v>2.1955750162016594</x:v>
      </x:c>
    </x:row>
    <x:row r="104">
      <x:c r="A104" s="4" t="str">
        <x:v>C00099</x:v>
      </x:c>
      <x:c r="B104" s="4" t="n">
        <x:f>IF(ISNUMBER('Claims Data'!F100),0,1)</x:f>
        <x:v>0</x:v>
      </x:c>
      <x:c r="C104" s="10" t="n">
        <x:f>IF(B104=0,'Claims Data'!F100,Summary!$B$12)</x:f>
        <x:v>14050.27</x:v>
      </x:c>
      <x:c r="D104" s="4" t="n">
        <x:f>IF('Claims Data'!E100="Low",1,IF('Claims Data'!E100="Medium",2,IF('Claims Data'!E100="High",3,"")))</x:f>
        <x:v>1</x:v>
      </x:c>
      <x:c r="E104" s="4" t="n">
        <x:f>IF('Claims Data'!B100="Motor",1,0)</x:f>
        <x:v>1</x:v>
      </x:c>
      <x:c r="F104" s="4" t="n">
        <x:f>IF('Claims Data'!B100="Property",1,0)</x:f>
        <x:v>0</x:v>
      </x:c>
      <x:c r="G104" s="4" t="n">
        <x:f>'Claims Data'!N100</x:f>
        <x:v>1</x:v>
      </x:c>
      <x:c r="H104" s="4" t="n">
        <x:f>IF(G104=1,'Claims Data'!O100,"")</x:f>
        <x:v>1</x:v>
      </x:c>
      <x:c r="I104" s="12" t="n">
        <x:f>IF(ISNUMBER('Claims Data'!P100),'Claims Data'!P100,"")</x:f>
        <x:v>0.8958997274731777</x:v>
      </x:c>
    </x:row>
    <x:row r="105">
      <x:c r="A105" s="4" t="str">
        <x:v>C00100</x:v>
      </x:c>
      <x:c r="B105" s="4" t="n">
        <x:f>IF(ISNUMBER('Claims Data'!F101),0,1)</x:f>
        <x:v>0</x:v>
      </x:c>
      <x:c r="C105" s="10" t="n">
        <x:f>IF(B105=0,'Claims Data'!F101,Summary!$B$12)</x:f>
        <x:v>47662.51</x:v>
      </x:c>
      <x:c r="D105" s="4" t="n">
        <x:f>IF('Claims Data'!E101="Low",1,IF('Claims Data'!E101="Medium",2,IF('Claims Data'!E101="High",3,"")))</x:f>
        <x:v>2</x:v>
      </x:c>
      <x:c r="E105" s="4" t="n">
        <x:f>IF('Claims Data'!B101="Motor",1,0)</x:f>
        <x:v>0</x:v>
      </x:c>
      <x:c r="F105" s="4" t="n">
        <x:f>IF('Claims Data'!B101="Property",1,0)</x:f>
        <x:v>1</x:v>
      </x:c>
      <x:c r="G105" s="4" t="n">
        <x:f>'Claims Data'!N101</x:f>
        <x:v>1</x:v>
      </x:c>
      <x:c r="H105" s="4" t="n">
        <x:f>IF(G105=1,'Claims Data'!O101,"")</x:f>
        <x:v>0</x:v>
      </x:c>
      <x:c r="I105" s="12" t="n">
        <x:f>IF(ISNUMBER('Claims Data'!P101),'Claims Data'!P101,"")</x:f>
        <x:v>7.775743763092123</x:v>
      </x:c>
    </x:row>
    <x:row r="106">
      <x:c r="A106" s="4" t="str">
        <x:v>C00101</x:v>
      </x:c>
      <x:c r="B106" s="4" t="n">
        <x:f>IF(ISNUMBER('Claims Data'!F102),0,1)</x:f>
        <x:v>0</x:v>
      </x:c>
      <x:c r="C106" s="10" t="n">
        <x:f>IF(B106=0,'Claims Data'!F102,Summary!$B$12)</x:f>
        <x:v>21364.24</x:v>
      </x:c>
      <x:c r="D106" s="4" t="n">
        <x:f>IF('Claims Data'!E102="Low",1,IF('Claims Data'!E102="Medium",2,IF('Claims Data'!E102="High",3,"")))</x:f>
        <x:v>1</x:v>
      </x:c>
      <x:c r="E106" s="4" t="n">
        <x:f>IF('Claims Data'!B102="Motor",1,0)</x:f>
        <x:v>1</x:v>
      </x:c>
      <x:c r="F106" s="4" t="n">
        <x:f>IF('Claims Data'!B102="Property",1,0)</x:f>
        <x:v>0</x:v>
      </x:c>
      <x:c r="G106" s="4" t="n">
        <x:f>'Claims Data'!N102</x:f>
        <x:v>1</x:v>
      </x:c>
      <x:c r="H106" s="4" t="n">
        <x:f>IF(G106=1,'Claims Data'!O102,"")</x:f>
        <x:v>0</x:v>
      </x:c>
      <x:c r="I106" s="12" t="n">
        <x:f>IF(ISNUMBER('Claims Data'!P102),'Claims Data'!P102,"")</x:f>
        <x:v>1.6156646013556488</x:v>
      </x:c>
    </x:row>
    <x:row r="107">
      <x:c r="A107" s="4" t="str">
        <x:v>C00102</x:v>
      </x:c>
      <x:c r="B107" s="4" t="n">
        <x:f>IF(ISNUMBER('Claims Data'!F103),0,1)</x:f>
        <x:v>0</x:v>
      </x:c>
      <x:c r="C107" s="10" t="n">
        <x:f>IF(B107=0,'Claims Data'!F103,Summary!$B$12)</x:f>
        <x:v>141814.54</x:v>
      </x:c>
      <x:c r="D107" s="4" t="n">
        <x:f>IF('Claims Data'!E103="Low",1,IF('Claims Data'!E103="Medium",2,IF('Claims Data'!E103="High",3,"")))</x:f>
        <x:v>2</x:v>
      </x:c>
      <x:c r="E107" s="4" t="n">
        <x:f>IF('Claims Data'!B103="Motor",1,0)</x:f>
        <x:v>0</x:v>
      </x:c>
      <x:c r="F107" s="4" t="n">
        <x:f>IF('Claims Data'!B103="Property",1,0)</x:f>
        <x:v>1</x:v>
      </x:c>
      <x:c r="G107" s="4" t="n">
        <x:f>'Claims Data'!N103</x:f>
        <x:v>0</x:v>
      </x:c>
      <x:c r="H107" s="4" t="str">
        <x:f>IF(G107=1,'Claims Data'!O103,"")</x:f>
      </x:c>
      <x:c r="I107" s="12" t="n">
        <x:f>IF(ISNUMBER('Claims Data'!P103),'Claims Data'!P103,"")</x:f>
        <x:v>13.680752151989344</x:v>
      </x:c>
    </x:row>
    <x:row r="108">
      <x:c r="A108" s="4" t="str">
        <x:v>C00103</x:v>
      </x:c>
      <x:c r="B108" s="4" t="n">
        <x:f>IF(ISNUMBER('Claims Data'!F104),0,1)</x:f>
        <x:v>0</x:v>
      </x:c>
      <x:c r="C108" s="10" t="n">
        <x:f>IF(B108=0,'Claims Data'!F104,Summary!$B$12)</x:f>
        <x:v>61515.74</x:v>
      </x:c>
      <x:c r="D108" s="4" t="n">
        <x:f>IF('Claims Data'!E104="Low",1,IF('Claims Data'!E104="Medium",2,IF('Claims Data'!E104="High",3,"")))</x:f>
        <x:v>2</x:v>
      </x:c>
      <x:c r="E108" s="4" t="n">
        <x:f>IF('Claims Data'!B104="Motor",1,0)</x:f>
        <x:v>1</x:v>
      </x:c>
      <x:c r="F108" s="4" t="n">
        <x:f>IF('Claims Data'!B104="Property",1,0)</x:f>
        <x:v>0</x:v>
      </x:c>
      <x:c r="G108" s="4" t="n">
        <x:f>'Claims Data'!N104</x:f>
        <x:v>1</x:v>
      </x:c>
      <x:c r="H108" s="4" t="n">
        <x:f>IF(G108=1,'Claims Data'!O104,"")</x:f>
        <x:v>0</x:v>
      </x:c>
      <x:c r="I108" s="12" t="n">
        <x:f>IF(ISNUMBER('Claims Data'!P104),'Claims Data'!P104,"")</x:f>
        <x:v>6.054138691892678</x:v>
      </x:c>
    </x:row>
    <x:row r="109">
      <x:c r="A109" s="4" t="str">
        <x:v>C00104</x:v>
      </x:c>
      <x:c r="B109" s="4" t="n">
        <x:f>IF(ISNUMBER('Claims Data'!F105),0,1)</x:f>
        <x:v>0</x:v>
      </x:c>
      <x:c r="C109" s="10" t="n">
        <x:f>IF(B109=0,'Claims Data'!F105,Summary!$B$12)</x:f>
        <x:v>28589.72</x:v>
      </x:c>
      <x:c r="D109" s="4" t="n">
        <x:f>IF('Claims Data'!E105="Low",1,IF('Claims Data'!E105="Medium",2,IF('Claims Data'!E105="High",3,"")))</x:f>
        <x:v>2</x:v>
      </x:c>
      <x:c r="E109" s="4" t="n">
        <x:f>IF('Claims Data'!B105="Motor",1,0)</x:f>
        <x:v>1</x:v>
      </x:c>
      <x:c r="F109" s="4" t="n">
        <x:f>IF('Claims Data'!B105="Property",1,0)</x:f>
        <x:v>0</x:v>
      </x:c>
      <x:c r="G109" s="4" t="n">
        <x:f>'Claims Data'!N105</x:f>
        <x:v>0</x:v>
      </x:c>
      <x:c r="H109" s="4" t="str">
        <x:f>IF(G109=1,'Claims Data'!O105,"")</x:f>
      </x:c>
      <x:c r="I109" s="12" t="n">
        <x:f>IF(ISNUMBER('Claims Data'!P105),'Claims Data'!P105,"")</x:f>
        <x:v>5.365163067649758</x:v>
      </x:c>
    </x:row>
    <x:row r="110">
      <x:c r="A110" s="4" t="str">
        <x:v>C00105</x:v>
      </x:c>
      <x:c r="B110" s="4" t="n">
        <x:f>IF(ISNUMBER('Claims Data'!F106),0,1)</x:f>
        <x:v>0</x:v>
      </x:c>
      <x:c r="C110" s="10" t="n">
        <x:f>IF(B110=0,'Claims Data'!F106,Summary!$B$12)</x:f>
        <x:v>8933.13</x:v>
      </x:c>
      <x:c r="D110" s="4" t="n">
        <x:f>IF('Claims Data'!E106="Low",1,IF('Claims Data'!E106="Medium",2,IF('Claims Data'!E106="High",3,"")))</x:f>
        <x:v>1</x:v>
      </x:c>
      <x:c r="E110" s="4" t="n">
        <x:f>IF('Claims Data'!B106="Motor",1,0)</x:f>
        <x:v>1</x:v>
      </x:c>
      <x:c r="F110" s="4" t="n">
        <x:f>IF('Claims Data'!B106="Property",1,0)</x:f>
        <x:v>0</x:v>
      </x:c>
      <x:c r="G110" s="4" t="n">
        <x:f>'Claims Data'!N106</x:f>
        <x:v>1</x:v>
      </x:c>
      <x:c r="H110" s="4" t="n">
        <x:f>IF(G110=1,'Claims Data'!O106,"")</x:f>
        <x:v>0</x:v>
      </x:c>
      <x:c r="I110" s="12" t="n">
        <x:f>IF(ISNUMBER('Claims Data'!P106),'Claims Data'!P106,"")</x:f>
        <x:v>0.4329856282659451</x:v>
      </x:c>
    </x:row>
    <x:row r="111">
      <x:c r="A111" s="4" t="str">
        <x:v>C00106</x:v>
      </x:c>
      <x:c r="B111" s="4" t="n">
        <x:f>IF(ISNUMBER('Claims Data'!F107),0,1)</x:f>
        <x:v>0</x:v>
      </x:c>
      <x:c r="C111" s="10" t="n">
        <x:f>IF(B111=0,'Claims Data'!F107,Summary!$B$12)</x:f>
        <x:v>93858.83</x:v>
      </x:c>
      <x:c r="D111" s="4" t="n">
        <x:f>IF('Claims Data'!E107="Low",1,IF('Claims Data'!E107="Medium",2,IF('Claims Data'!E107="High",3,"")))</x:f>
        <x:v>3</x:v>
      </x:c>
      <x:c r="E111" s="4" t="n">
        <x:f>IF('Claims Data'!B107="Motor",1,0)</x:f>
        <x:v>1</x:v>
      </x:c>
      <x:c r="F111" s="4" t="n">
        <x:f>IF('Claims Data'!B107="Property",1,0)</x:f>
        <x:v>0</x:v>
      </x:c>
      <x:c r="G111" s="4" t="n">
        <x:f>'Claims Data'!N107</x:f>
        <x:v>0</x:v>
      </x:c>
      <x:c r="H111" s="4" t="str">
        <x:f>IF(G111=1,'Claims Data'!O107,"")</x:f>
      </x:c>
      <x:c r="I111" s="12" t="n">
        <x:f>IF(ISNUMBER('Claims Data'!P107),'Claims Data'!P107,"")</x:f>
        <x:v>11.322971707900846</x:v>
      </x:c>
    </x:row>
    <x:row r="112">
      <x:c r="A112" s="4" t="str">
        <x:v>C00107</x:v>
      </x:c>
      <x:c r="B112" s="4" t="n">
        <x:f>IF(ISNUMBER('Claims Data'!F108),0,1)</x:f>
        <x:v>0</x:v>
      </x:c>
      <x:c r="C112" s="10" t="n">
        <x:f>IF(B112=0,'Claims Data'!F108,Summary!$B$12)</x:f>
        <x:v>71893.61</x:v>
      </x:c>
      <x:c r="D112" s="4" t="str">
        <x:f>IF('Claims Data'!E108="Low",1,IF('Claims Data'!E108="Medium",2,IF('Claims Data'!E108="High",3,"")))</x:f>
      </x:c>
      <x:c r="E112" s="4" t="n">
        <x:f>IF('Claims Data'!B108="Motor",1,0)</x:f>
        <x:v>1</x:v>
      </x:c>
      <x:c r="F112" s="4" t="n">
        <x:f>IF('Claims Data'!B108="Property",1,0)</x:f>
        <x:v>0</x:v>
      </x:c>
      <x:c r="G112" s="4" t="n">
        <x:f>'Claims Data'!N108</x:f>
        <x:v>1</x:v>
      </x:c>
      <x:c r="H112" s="4" t="n">
        <x:f>IF(G112=1,'Claims Data'!O108,"")</x:f>
        <x:v>0</x:v>
      </x:c>
      <x:c r="I112" s="12" t="n">
        <x:f>IF(ISNUMBER('Claims Data'!P108),'Claims Data'!P108,"")</x:f>
        <x:v>8.314072037024618</x:v>
      </x:c>
    </x:row>
    <x:row r="113">
      <x:c r="A113" s="4" t="str">
        <x:v>C00108</x:v>
      </x:c>
      <x:c r="B113" s="4" t="n">
        <x:f>IF(ISNUMBER('Claims Data'!F109),0,1)</x:f>
        <x:v>0</x:v>
      </x:c>
      <x:c r="C113" s="10" t="n">
        <x:f>IF(B113=0,'Claims Data'!F109,Summary!$B$12)</x:f>
        <x:v>27940.68</x:v>
      </x:c>
      <x:c r="D113" s="4" t="n">
        <x:f>IF('Claims Data'!E109="Low",1,IF('Claims Data'!E109="Medium",2,IF('Claims Data'!E109="High",3,"")))</x:f>
        <x:v>1</x:v>
      </x:c>
      <x:c r="E113" s="4" t="n">
        <x:f>IF('Claims Data'!B109="Motor",1,0)</x:f>
        <x:v>1</x:v>
      </x:c>
      <x:c r="F113" s="4" t="n">
        <x:f>IF('Claims Data'!B109="Property",1,0)</x:f>
        <x:v>0</x:v>
      </x:c>
      <x:c r="G113" s="4" t="n">
        <x:f>'Claims Data'!N109</x:f>
        <x:v>0</x:v>
      </x:c>
      <x:c r="H113" s="4" t="str">
        <x:f>IF(G113=1,'Claims Data'!O109,"")</x:f>
      </x:c>
      <x:c r="I113" s="12" t="n">
        <x:f>IF(ISNUMBER('Claims Data'!P109),'Claims Data'!P109,"")</x:f>
        <x:v>1.3126175936274296</x:v>
      </x:c>
    </x:row>
    <x:row r="114">
      <x:c r="A114" s="4" t="str">
        <x:v>C00109</x:v>
      </x:c>
      <x:c r="B114" s="4" t="n">
        <x:f>IF(ISNUMBER('Claims Data'!F110),0,1)</x:f>
        <x:v>0</x:v>
      </x:c>
      <x:c r="C114" s="10" t="n">
        <x:f>IF(B114=0,'Claims Data'!F110,Summary!$B$12)</x:f>
        <x:v>74375.74</x:v>
      </x:c>
      <x:c r="D114" s="4" t="n">
        <x:f>IF('Claims Data'!E110="Low",1,IF('Claims Data'!E110="Medium",2,IF('Claims Data'!E110="High",3,"")))</x:f>
        <x:v>2</x:v>
      </x:c>
      <x:c r="E114" s="4" t="n">
        <x:f>IF('Claims Data'!B110="Motor",1,0)</x:f>
        <x:v>0</x:v>
      </x:c>
      <x:c r="F114" s="4" t="n">
        <x:f>IF('Claims Data'!B110="Property",1,0)</x:f>
        <x:v>1</x:v>
      </x:c>
      <x:c r="G114" s="4" t="n">
        <x:f>'Claims Data'!N110</x:f>
        <x:v>1</x:v>
      </x:c>
      <x:c r="H114" s="4" t="n">
        <x:f>IF(G114=1,'Claims Data'!O110,"")</x:f>
        <x:v>0</x:v>
      </x:c>
      <x:c r="I114" s="12" t="n">
        <x:f>IF(ISNUMBER('Claims Data'!P110),'Claims Data'!P110,"")</x:f>
        <x:v>8.628386209104757</x:v>
      </x:c>
    </x:row>
    <x:row r="115">
      <x:c r="A115" s="4" t="str">
        <x:v>C00110</x:v>
      </x:c>
      <x:c r="B115" s="4" t="n">
        <x:f>IF(ISNUMBER('Claims Data'!F111),0,1)</x:f>
        <x:v>0</x:v>
      </x:c>
      <x:c r="C115" s="10" t="n">
        <x:f>IF(B115=0,'Claims Data'!F111,Summary!$B$12)</x:f>
        <x:v>41641.53</x:v>
      </x:c>
      <x:c r="D115" s="4" t="n">
        <x:f>IF('Claims Data'!E111="Low",1,IF('Claims Data'!E111="Medium",2,IF('Claims Data'!E111="High",3,"")))</x:f>
        <x:v>2</x:v>
      </x:c>
      <x:c r="E115" s="4" t="n">
        <x:f>IF('Claims Data'!B111="Motor",1,0)</x:f>
        <x:v>1</x:v>
      </x:c>
      <x:c r="F115" s="4" t="n">
        <x:f>IF('Claims Data'!B111="Property",1,0)</x:f>
        <x:v>0</x:v>
      </x:c>
      <x:c r="G115" s="4" t="n">
        <x:f>'Claims Data'!N111</x:f>
        <x:v>0</x:v>
      </x:c>
      <x:c r="H115" s="4" t="str">
        <x:f>IF(G115=1,'Claims Data'!O111,"")</x:f>
      </x:c>
      <x:c r="I115" s="12" t="n">
        <x:f>IF(ISNUMBER('Claims Data'!P111),'Claims Data'!P111,"")</x:f>
        <x:v>1.8647960577402762</x:v>
      </x:c>
    </x:row>
    <x:row r="116">
      <x:c r="A116" s="4" t="str">
        <x:v>C00111</x:v>
      </x:c>
      <x:c r="B116" s="4" t="n">
        <x:f>IF(ISNUMBER('Claims Data'!F112),0,1)</x:f>
        <x:v>0</x:v>
      </x:c>
      <x:c r="C116" s="10" t="n">
        <x:f>IF(B116=0,'Claims Data'!F112,Summary!$B$12)</x:f>
        <x:v>29246.78</x:v>
      </x:c>
      <x:c r="D116" s="4" t="n">
        <x:f>IF('Claims Data'!E112="Low",1,IF('Claims Data'!E112="Medium",2,IF('Claims Data'!E112="High",3,"")))</x:f>
        <x:v>1</x:v>
      </x:c>
      <x:c r="E116" s="4" t="n">
        <x:f>IF('Claims Data'!B112="Motor",1,0)</x:f>
        <x:v>1</x:v>
      </x:c>
      <x:c r="F116" s="4" t="n">
        <x:f>IF('Claims Data'!B112="Property",1,0)</x:f>
        <x:v>0</x:v>
      </x:c>
      <x:c r="G116" s="4" t="n">
        <x:f>'Claims Data'!N112</x:f>
        <x:v>1</x:v>
      </x:c>
      <x:c r="H116" s="4" t="n">
        <x:f>IF(G116=1,'Claims Data'!O112,"")</x:f>
        <x:v>0</x:v>
      </x:c>
      <x:c r="I116" s="12" t="n">
        <x:f>IF(ISNUMBER('Claims Data'!P112),'Claims Data'!P112,"")</x:f>
        <x:v>2.9736298953370386</x:v>
      </x:c>
    </x:row>
    <x:row r="117">
      <x:c r="A117" s="4" t="str">
        <x:v>C00112</x:v>
      </x:c>
      <x:c r="B117" s="4" t="n">
        <x:f>IF(ISNUMBER('Claims Data'!F113),0,1)</x:f>
        <x:v>0</x:v>
      </x:c>
      <x:c r="C117" s="10" t="n">
        <x:f>IF(B117=0,'Claims Data'!F113,Summary!$B$12)</x:f>
        <x:v>8190.11</x:v>
      </x:c>
      <x:c r="D117" s="4" t="n">
        <x:f>IF('Claims Data'!E113="Low",1,IF('Claims Data'!E113="Medium",2,IF('Claims Data'!E113="High",3,"")))</x:f>
        <x:v>1</x:v>
      </x:c>
      <x:c r="E117" s="4" t="n">
        <x:f>IF('Claims Data'!B113="Motor",1,0)</x:f>
        <x:v>1</x:v>
      </x:c>
      <x:c r="F117" s="4" t="n">
        <x:f>IF('Claims Data'!B113="Property",1,0)</x:f>
        <x:v>0</x:v>
      </x:c>
      <x:c r="G117" s="4" t="n">
        <x:f>'Claims Data'!N113</x:f>
        <x:v>1</x:v>
      </x:c>
      <x:c r="H117" s="4" t="n">
        <x:f>IF(G117=1,'Claims Data'!O113,"")</x:f>
        <x:v>0</x:v>
      </x:c>
      <x:c r="I117" s="12" t="n">
        <x:f>IF(ISNUMBER('Claims Data'!P113),'Claims Data'!P113,"")</x:f>
        <x:v>0.7150305433548014</x:v>
      </x:c>
    </x:row>
    <x:row r="118">
      <x:c r="A118" s="4" t="str">
        <x:v>C00113</x:v>
      </x:c>
      <x:c r="B118" s="4" t="n">
        <x:f>IF(ISNUMBER('Claims Data'!F114),0,1)</x:f>
        <x:v>0</x:v>
      </x:c>
      <x:c r="C118" s="10" t="n">
        <x:f>IF(B118=0,'Claims Data'!F114,Summary!$B$12)</x:f>
        <x:v>444660.68</x:v>
      </x:c>
      <x:c r="D118" s="4" t="n">
        <x:f>IF('Claims Data'!E114="Low",1,IF('Claims Data'!E114="Medium",2,IF('Claims Data'!E114="High",3,"")))</x:f>
        <x:v>2</x:v>
      </x:c>
      <x:c r="E118" s="4" t="n">
        <x:f>IF('Claims Data'!B114="Motor",1,0)</x:f>
        <x:v>0</x:v>
      </x:c>
      <x:c r="F118" s="4" t="n">
        <x:f>IF('Claims Data'!B114="Property",1,0)</x:f>
        <x:v>1</x:v>
      </x:c>
      <x:c r="G118" s="4" t="n">
        <x:f>'Claims Data'!N114</x:f>
        <x:v>1</x:v>
      </x:c>
      <x:c r="H118" s="4" t="n">
        <x:f>IF(G118=1,'Claims Data'!O114,"")</x:f>
        <x:v>0</x:v>
      </x:c>
      <x:c r="I118" s="12" t="n">
        <x:f>IF(ISNUMBER('Claims Data'!P114),'Claims Data'!P114,"")</x:f>
        <x:v>50.132154497805466</x:v>
      </x:c>
    </x:row>
    <x:row r="119">
      <x:c r="A119" s="4" t="str">
        <x:v>C00114</x:v>
      </x:c>
      <x:c r="B119" s="4" t="n">
        <x:f>IF(ISNUMBER('Claims Data'!F115),0,1)</x:f>
        <x:v>0</x:v>
      </x:c>
      <x:c r="C119" s="10" t="n">
        <x:f>IF(B119=0,'Claims Data'!F115,Summary!$B$12)</x:f>
        <x:v>2673.15</x:v>
      </x:c>
      <x:c r="D119" s="4" t="n">
        <x:f>IF('Claims Data'!E115="Low",1,IF('Claims Data'!E115="Medium",2,IF('Claims Data'!E115="High",3,"")))</x:f>
        <x:v>1</x:v>
      </x:c>
      <x:c r="E119" s="4" t="n">
        <x:f>IF('Claims Data'!B115="Motor",1,0)</x:f>
        <x:v>1</x:v>
      </x:c>
      <x:c r="F119" s="4" t="n">
        <x:f>IF('Claims Data'!B115="Property",1,0)</x:f>
        <x:v>0</x:v>
      </x:c>
      <x:c r="G119" s="4" t="n">
        <x:f>'Claims Data'!N115</x:f>
        <x:v>1</x:v>
      </x:c>
      <x:c r="H119" s="4" t="n">
        <x:f>IF(G119=1,'Claims Data'!O115,"")</x:f>
        <x:v>0</x:v>
      </x:c>
      <x:c r="I119" s="12" t="n">
        <x:f>IF(ISNUMBER('Claims Data'!P115),'Claims Data'!P115,"")</x:f>
        <x:v>0.23646359478800852</x:v>
      </x:c>
    </x:row>
    <x:row r="120">
      <x:c r="A120" s="4" t="str">
        <x:v>C00115</x:v>
      </x:c>
      <x:c r="B120" s="4" t="n">
        <x:f>IF(ISNUMBER('Claims Data'!F116),0,1)</x:f>
        <x:v>0</x:v>
      </x:c>
      <x:c r="C120" s="10" t="n">
        <x:f>IF(B120=0,'Claims Data'!F116,Summary!$B$12)</x:f>
        <x:v>195247.87</x:v>
      </x:c>
      <x:c r="D120" s="4" t="n">
        <x:f>IF('Claims Data'!E116="Low",1,IF('Claims Data'!E116="Medium",2,IF('Claims Data'!E116="High",3,"")))</x:f>
        <x:v>3</x:v>
      </x:c>
      <x:c r="E120" s="4" t="n">
        <x:f>IF('Claims Data'!B116="Motor",1,0)</x:f>
        <x:v>0</x:v>
      </x:c>
      <x:c r="F120" s="4" t="n">
        <x:f>IF('Claims Data'!B116="Property",1,0)</x:f>
        <x:v>1</x:v>
      </x:c>
      <x:c r="G120" s="4" t="n">
        <x:f>'Claims Data'!N116</x:f>
        <x:v>0</x:v>
      </x:c>
      <x:c r="H120" s="4" t="str">
        <x:f>IF(G120=1,'Claims Data'!O116,"")</x:f>
      </x:c>
      <x:c r="I120" s="12" t="n">
        <x:f>IF(ISNUMBER('Claims Data'!P116),'Claims Data'!P116,"")</x:f>
        <x:v>25.040574509507184</x:v>
      </x:c>
    </x:row>
    <x:row r="121">
      <x:c r="A121" s="4" t="str">
        <x:v>C00116</x:v>
      </x:c>
      <x:c r="B121" s="4" t="n">
        <x:f>IF(ISNUMBER('Claims Data'!F117),0,1)</x:f>
        <x:v>0</x:v>
      </x:c>
      <x:c r="C121" s="10" t="n">
        <x:f>IF(B121=0,'Claims Data'!F117,Summary!$B$12)</x:f>
        <x:v>16974.6</x:v>
      </x:c>
      <x:c r="D121" s="4" t="n">
        <x:f>IF('Claims Data'!E117="Low",1,IF('Claims Data'!E117="Medium",2,IF('Claims Data'!E117="High",3,"")))</x:f>
        <x:v>1</x:v>
      </x:c>
      <x:c r="E121" s="4" t="n">
        <x:f>IF('Claims Data'!B117="Motor",1,0)</x:f>
        <x:v>1</x:v>
      </x:c>
      <x:c r="F121" s="4" t="n">
        <x:f>IF('Claims Data'!B117="Property",1,0)</x:f>
        <x:v>0</x:v>
      </x:c>
      <x:c r="G121" s="4" t="n">
        <x:f>'Claims Data'!N117</x:f>
        <x:v>0</x:v>
      </x:c>
      <x:c r="H121" s="4" t="str">
        <x:f>IF(G121=1,'Claims Data'!O117,"")</x:f>
      </x:c>
      <x:c r="I121" s="12" t="n">
        <x:f>IF(ISNUMBER('Claims Data'!P117),'Claims Data'!P117,"")</x:f>
        <x:v>0.842762399449498</x:v>
      </x:c>
    </x:row>
    <x:row r="122">
      <x:c r="A122" s="4" t="str">
        <x:v>C00117</x:v>
      </x:c>
      <x:c r="B122" s="4" t="n">
        <x:f>IF(ISNUMBER('Claims Data'!F118),0,1)</x:f>
        <x:v>0</x:v>
      </x:c>
      <x:c r="C122" s="10" t="n">
        <x:f>IF(B122=0,'Claims Data'!F118,Summary!$B$12)</x:f>
        <x:v>18498.95</x:v>
      </x:c>
      <x:c r="D122" s="4" t="n">
        <x:f>IF('Claims Data'!E118="Low",1,IF('Claims Data'!E118="Medium",2,IF('Claims Data'!E118="High",3,"")))</x:f>
        <x:v>1</x:v>
      </x:c>
      <x:c r="E122" s="4" t="n">
        <x:f>IF('Claims Data'!B118="Motor",1,0)</x:f>
        <x:v>1</x:v>
      </x:c>
      <x:c r="F122" s="4" t="n">
        <x:f>IF('Claims Data'!B118="Property",1,0)</x:f>
        <x:v>0</x:v>
      </x:c>
      <x:c r="G122" s="4" t="n">
        <x:f>'Claims Data'!N118</x:f>
        <x:v>1</x:v>
      </x:c>
      <x:c r="H122" s="4" t="n">
        <x:f>IF(G122=1,'Claims Data'!O118,"")</x:f>
        <x:v>0</x:v>
      </x:c>
      <x:c r="I122" s="12" t="n">
        <x:f>IF(ISNUMBER('Claims Data'!P118),'Claims Data'!P118,"")</x:f>
        <x:v>1.7041147956880687</x:v>
      </x:c>
    </x:row>
    <x:row r="123">
      <x:c r="A123" s="4" t="str">
        <x:v>C00118</x:v>
      </x:c>
      <x:c r="B123" s="4" t="n">
        <x:f>IF(ISNUMBER('Claims Data'!F119),0,1)</x:f>
        <x:v>0</x:v>
      </x:c>
      <x:c r="C123" s="10" t="n">
        <x:f>IF(B123=0,'Claims Data'!F119,Summary!$B$12)</x:f>
        <x:v>17267.27</x:v>
      </x:c>
      <x:c r="D123" s="4" t="n">
        <x:f>IF('Claims Data'!E119="Low",1,IF('Claims Data'!E119="Medium",2,IF('Claims Data'!E119="High",3,"")))</x:f>
        <x:v>1</x:v>
      </x:c>
      <x:c r="E123" s="4" t="n">
        <x:f>IF('Claims Data'!B119="Motor",1,0)</x:f>
        <x:v>1</x:v>
      </x:c>
      <x:c r="F123" s="4" t="n">
        <x:f>IF('Claims Data'!B119="Property",1,0)</x:f>
        <x:v>0</x:v>
      </x:c>
      <x:c r="G123" s="4" t="n">
        <x:f>'Claims Data'!N119</x:f>
        <x:v>1</x:v>
      </x:c>
      <x:c r="H123" s="4" t="n">
        <x:f>IF(G123=1,'Claims Data'!O119,"")</x:f>
        <x:v>0</x:v>
      </x:c>
      <x:c r="I123" s="12" t="n">
        <x:f>IF(ISNUMBER('Claims Data'!P119),'Claims Data'!P119,"")</x:f>
        <x:v>2.89868606815927</x:v>
      </x:c>
    </x:row>
    <x:row r="124">
      <x:c r="A124" s="4" t="str">
        <x:v>C00119</x:v>
      </x:c>
      <x:c r="B124" s="4" t="n">
        <x:f>IF(ISNUMBER('Claims Data'!F120),0,1)</x:f>
        <x:v>0</x:v>
      </x:c>
      <x:c r="C124" s="10" t="n">
        <x:f>IF(B124=0,'Claims Data'!F120,Summary!$B$12)</x:f>
        <x:v>90767.02</x:v>
      </x:c>
      <x:c r="D124" s="4" t="n">
        <x:f>IF('Claims Data'!E120="Low",1,IF('Claims Data'!E120="Medium",2,IF('Claims Data'!E120="High",3,"")))</x:f>
        <x:v>1</x:v>
      </x:c>
      <x:c r="E124" s="4" t="n">
        <x:f>IF('Claims Data'!B120="Motor",1,0)</x:f>
        <x:v>0</x:v>
      </x:c>
      <x:c r="F124" s="4" t="n">
        <x:f>IF('Claims Data'!B120="Property",1,0)</x:f>
        <x:v>1</x:v>
      </x:c>
      <x:c r="G124" s="4" t="n">
        <x:f>'Claims Data'!N120</x:f>
        <x:v>1</x:v>
      </x:c>
      <x:c r="H124" s="4" t="n">
        <x:f>IF(G124=1,'Claims Data'!O120,"")</x:f>
        <x:v>0</x:v>
      </x:c>
      <x:c r="I124" s="12" t="n">
        <x:f>IF(ISNUMBER('Claims Data'!P120),'Claims Data'!P120,"")</x:f>
        <x:v>12.328220967220552</x:v>
      </x:c>
    </x:row>
    <x:row r="125">
      <x:c r="A125" s="4" t="str">
        <x:v>C00120</x:v>
      </x:c>
      <x:c r="B125" s="4" t="n">
        <x:f>IF(ISNUMBER('Claims Data'!F121),0,1)</x:f>
        <x:v>0</x:v>
      </x:c>
      <x:c r="C125" s="10" t="n">
        <x:f>IF(B125=0,'Claims Data'!F121,Summary!$B$12)</x:f>
        <x:v>162285.25</x:v>
      </x:c>
      <x:c r="D125" s="4" t="n">
        <x:f>IF('Claims Data'!E121="Low",1,IF('Claims Data'!E121="Medium",2,IF('Claims Data'!E121="High",3,"")))</x:f>
        <x:v>3</x:v>
      </x:c>
      <x:c r="E125" s="4" t="n">
        <x:f>IF('Claims Data'!B121="Motor",1,0)</x:f>
        <x:v>0</x:v>
      </x:c>
      <x:c r="F125" s="4" t="n">
        <x:f>IF('Claims Data'!B121="Property",1,0)</x:f>
        <x:v>1</x:v>
      </x:c>
      <x:c r="G125" s="4" t="n">
        <x:f>'Claims Data'!N121</x:f>
        <x:v>1</x:v>
      </x:c>
      <x:c r="H125" s="4" t="n">
        <x:f>IF(G125=1,'Claims Data'!O121,"")</x:f>
        <x:v>1</x:v>
      </x:c>
      <x:c r="I125" s="12" t="n">
        <x:f>IF(ISNUMBER('Claims Data'!P121),'Claims Data'!P121,"")</x:f>
        <x:v>10.02139388460332</x:v>
      </x:c>
    </x:row>
    <x:row r="126">
      <x:c r="A126" s="4" t="str">
        <x:v>C00121</x:v>
      </x:c>
      <x:c r="B126" s="4" t="n">
        <x:f>IF(ISNUMBER('Claims Data'!F122),0,1)</x:f>
        <x:v>0</x:v>
      </x:c>
      <x:c r="C126" s="10" t="n">
        <x:f>IF(B126=0,'Claims Data'!F122,Summary!$B$12)</x:f>
        <x:v>301116.73</x:v>
      </x:c>
      <x:c r="D126" s="4" t="n">
        <x:f>IF('Claims Data'!E122="Low",1,IF('Claims Data'!E122="Medium",2,IF('Claims Data'!E122="High",3,"")))</x:f>
        <x:v>3</x:v>
      </x:c>
      <x:c r="E126" s="4" t="n">
        <x:f>IF('Claims Data'!B122="Motor",1,0)</x:f>
        <x:v>1</x:v>
      </x:c>
      <x:c r="F126" s="4" t="n">
        <x:f>IF('Claims Data'!B122="Property",1,0)</x:f>
        <x:v>0</x:v>
      </x:c>
      <x:c r="G126" s="4" t="n">
        <x:f>'Claims Data'!N122</x:f>
        <x:v>1</x:v>
      </x:c>
      <x:c r="H126" s="4" t="n">
        <x:f>IF(G126=1,'Claims Data'!O122,"")</x:f>
        <x:v>1</x:v>
      </x:c>
      <x:c r="I126" s="12" t="n">
        <x:f>IF(ISNUMBER('Claims Data'!P122),'Claims Data'!P122,"")</x:f>
        <x:v>56.22979359901104</x:v>
      </x:c>
    </x:row>
    <x:row r="127">
      <x:c r="A127" s="4" t="str">
        <x:v>C00122</x:v>
      </x:c>
      <x:c r="B127" s="4" t="n">
        <x:f>IF(ISNUMBER('Claims Data'!F123),0,1)</x:f>
        <x:v>0</x:v>
      </x:c>
      <x:c r="C127" s="10" t="n">
        <x:f>IF(B127=0,'Claims Data'!F123,Summary!$B$12)</x:f>
        <x:v>228096.19</x:v>
      </x:c>
      <x:c r="D127" s="4" t="n">
        <x:f>IF('Claims Data'!E123="Low",1,IF('Claims Data'!E123="Medium",2,IF('Claims Data'!E123="High",3,"")))</x:f>
        <x:v>3</x:v>
      </x:c>
      <x:c r="E127" s="4" t="n">
        <x:f>IF('Claims Data'!B123="Motor",1,0)</x:f>
        <x:v>1</x:v>
      </x:c>
      <x:c r="F127" s="4" t="n">
        <x:f>IF('Claims Data'!B123="Property",1,0)</x:f>
        <x:v>0</x:v>
      </x:c>
      <x:c r="G127" s="4" t="n">
        <x:f>'Claims Data'!N123</x:f>
        <x:v>0</x:v>
      </x:c>
      <x:c r="H127" s="4" t="str">
        <x:f>IF(G127=1,'Claims Data'!O123,"")</x:f>
      </x:c>
      <x:c r="I127" s="12" t="n">
        <x:f>IF(ISNUMBER('Claims Data'!P123),'Claims Data'!P123,"")</x:f>
        <x:v>40.4407942910332</x:v>
      </x:c>
    </x:row>
    <x:row r="128">
      <x:c r="A128" s="4" t="str">
        <x:v>C00123</x:v>
      </x:c>
      <x:c r="B128" s="4" t="n">
        <x:f>IF(ISNUMBER('Claims Data'!F124),0,1)</x:f>
        <x:v>0</x:v>
      </x:c>
      <x:c r="C128" s="10" t="n">
        <x:f>IF(B128=0,'Claims Data'!F124,Summary!$B$12)</x:f>
        <x:v>88342.6</x:v>
      </x:c>
      <x:c r="D128" s="4" t="n">
        <x:f>IF('Claims Data'!E124="Low",1,IF('Claims Data'!E124="Medium",2,IF('Claims Data'!E124="High",3,"")))</x:f>
        <x:v>2</x:v>
      </x:c>
      <x:c r="E128" s="4" t="n">
        <x:f>IF('Claims Data'!B124="Motor",1,0)</x:f>
        <x:v>1</x:v>
      </x:c>
      <x:c r="F128" s="4" t="n">
        <x:f>IF('Claims Data'!B124="Property",1,0)</x:f>
        <x:v>0</x:v>
      </x:c>
      <x:c r="G128" s="4" t="n">
        <x:f>'Claims Data'!N124</x:f>
        <x:v>1</x:v>
      </x:c>
      <x:c r="H128" s="4" t="n">
        <x:f>IF(G128=1,'Claims Data'!O124,"")</x:f>
        <x:v>1</x:v>
      </x:c>
      <x:c r="I128" s="12" t="n">
        <x:f>IF(ISNUMBER('Claims Data'!P124),'Claims Data'!P124,"")</x:f>
        <x:v>10.51993179036015</x:v>
      </x:c>
    </x:row>
    <x:row r="129">
      <x:c r="A129" s="4" t="str">
        <x:v>C00124</x:v>
      </x:c>
      <x:c r="B129" s="4" t="n">
        <x:f>IF(ISNUMBER('Claims Data'!F125),0,1)</x:f>
        <x:v>0</x:v>
      </x:c>
      <x:c r="C129" s="10" t="n">
        <x:f>IF(B129=0,'Claims Data'!F125,Summary!$B$12)</x:f>
        <x:v>118065.29</x:v>
      </x:c>
      <x:c r="D129" s="4" t="n">
        <x:f>IF('Claims Data'!E125="Low",1,IF('Claims Data'!E125="Medium",2,IF('Claims Data'!E125="High",3,"")))</x:f>
        <x:v>2</x:v>
      </x:c>
      <x:c r="E129" s="4" t="n">
        <x:f>IF('Claims Data'!B125="Motor",1,0)</x:f>
        <x:v>1</x:v>
      </x:c>
      <x:c r="F129" s="4" t="n">
        <x:f>IF('Claims Data'!B125="Property",1,0)</x:f>
        <x:v>0</x:v>
      </x:c>
      <x:c r="G129" s="4" t="n">
        <x:f>'Claims Data'!N125</x:f>
        <x:v>0</x:v>
      </x:c>
      <x:c r="H129" s="4" t="str">
        <x:f>IF(G129=1,'Claims Data'!O125,"")</x:f>
      </x:c>
      <x:c r="I129" s="12" t="n">
        <x:f>IF(ISNUMBER('Claims Data'!P125),'Claims Data'!P125,"")</x:f>
        <x:v>17.16402055635917</x:v>
      </x:c>
    </x:row>
    <x:row r="130">
      <x:c r="A130" s="4" t="str">
        <x:v>C00125</x:v>
      </x:c>
      <x:c r="B130" s="4" t="n">
        <x:f>IF(ISNUMBER('Claims Data'!F126),0,1)</x:f>
        <x:v>0</x:v>
      </x:c>
      <x:c r="C130" s="10" t="n">
        <x:f>IF(B130=0,'Claims Data'!F126,Summary!$B$12)</x:f>
        <x:v>5187.54</x:v>
      </x:c>
      <x:c r="D130" s="4" t="n">
        <x:f>IF('Claims Data'!E126="Low",1,IF('Claims Data'!E126="Medium",2,IF('Claims Data'!E126="High",3,"")))</x:f>
        <x:v>1</x:v>
      </x:c>
      <x:c r="E130" s="4" t="n">
        <x:f>IF('Claims Data'!B126="Motor",1,0)</x:f>
        <x:v>1</x:v>
      </x:c>
      <x:c r="F130" s="4" t="n">
        <x:f>IF('Claims Data'!B126="Property",1,0)</x:f>
        <x:v>0</x:v>
      </x:c>
      <x:c r="G130" s="4" t="n">
        <x:f>'Claims Data'!N126</x:f>
        <x:v>0</x:v>
      </x:c>
      <x:c r="H130" s="4" t="str">
        <x:f>IF(G130=1,'Claims Data'!O126,"")</x:f>
      </x:c>
      <x:c r="I130" s="12" t="n">
        <x:f>IF(ISNUMBER('Claims Data'!P126),'Claims Data'!P126,"")</x:f>
        <x:v>0.17538466843847486</x:v>
      </x:c>
    </x:row>
    <x:row r="131">
      <x:c r="A131" s="4" t="str">
        <x:v>C00126</x:v>
      </x:c>
      <x:c r="B131" s="4" t="n">
        <x:f>IF(ISNUMBER('Claims Data'!F127),0,1)</x:f>
        <x:v>0</x:v>
      </x:c>
      <x:c r="C131" s="10" t="n">
        <x:f>IF(B131=0,'Claims Data'!F127,Summary!$B$12)</x:f>
        <x:v>35659.35</x:v>
      </x:c>
      <x:c r="D131" s="4" t="n">
        <x:f>IF('Claims Data'!E127="Low",1,IF('Claims Data'!E127="Medium",2,IF('Claims Data'!E127="High",3,"")))</x:f>
        <x:v>1</x:v>
      </x:c>
      <x:c r="E131" s="4" t="n">
        <x:f>IF('Claims Data'!B127="Motor",1,0)</x:f>
        <x:v>1</x:v>
      </x:c>
      <x:c r="F131" s="4" t="n">
        <x:f>IF('Claims Data'!B127="Property",1,0)</x:f>
        <x:v>0</x:v>
      </x:c>
      <x:c r="G131" s="4" t="n">
        <x:f>'Claims Data'!N127</x:f>
        <x:v>1</x:v>
      </x:c>
      <x:c r="H131" s="4" t="n">
        <x:f>IF(G131=1,'Claims Data'!O127,"")</x:f>
        <x:v>0</x:v>
      </x:c>
      <x:c r="I131" s="12" t="n">
        <x:f>IF(ISNUMBER('Claims Data'!P127),'Claims Data'!P127,"")</x:f>
        <x:v>2.392419661942122</x:v>
      </x:c>
    </x:row>
    <x:row r="132">
      <x:c r="A132" s="4" t="str">
        <x:v>C00127</x:v>
      </x:c>
      <x:c r="B132" s="4" t="n">
        <x:f>IF(ISNUMBER('Claims Data'!F128),0,1)</x:f>
        <x:v>0</x:v>
      </x:c>
      <x:c r="C132" s="10" t="n">
        <x:f>IF(B132=0,'Claims Data'!F128,Summary!$B$12)</x:f>
        <x:v>133112.06</x:v>
      </x:c>
      <x:c r="D132" s="4" t="n">
        <x:f>IF('Claims Data'!E128="Low",1,IF('Claims Data'!E128="Medium",2,IF('Claims Data'!E128="High",3,"")))</x:f>
        <x:v>3</x:v>
      </x:c>
      <x:c r="E132" s="4" t="n">
        <x:f>IF('Claims Data'!B128="Motor",1,0)</x:f>
        <x:v>1</x:v>
      </x:c>
      <x:c r="F132" s="4" t="n">
        <x:f>IF('Claims Data'!B128="Property",1,0)</x:f>
        <x:v>0</x:v>
      </x:c>
      <x:c r="G132" s="4" t="n">
        <x:f>'Claims Data'!N128</x:f>
        <x:v>1</x:v>
      </x:c>
      <x:c r="H132" s="4" t="n">
        <x:f>IF(G132=1,'Claims Data'!O128,"")</x:f>
        <x:v>0</x:v>
      </x:c>
      <x:c r="I132" s="12" t="n">
        <x:f>IF(ISNUMBER('Claims Data'!P128),'Claims Data'!P128,"")</x:f>
        <x:v>6.291221728695675</x:v>
      </x:c>
    </x:row>
    <x:row r="133">
      <x:c r="A133" s="4" t="str">
        <x:v>C00128</x:v>
      </x:c>
      <x:c r="B133" s="4" t="n">
        <x:f>IF(ISNUMBER('Claims Data'!F129),0,1)</x:f>
        <x:v>0</x:v>
      </x:c>
      <x:c r="C133" s="10" t="n">
        <x:f>IF(B133=0,'Claims Data'!F129,Summary!$B$12)</x:f>
        <x:v>54415.99</x:v>
      </x:c>
      <x:c r="D133" s="4" t="str">
        <x:f>IF('Claims Data'!E129="Low",1,IF('Claims Data'!E129="Medium",2,IF('Claims Data'!E129="High",3,"")))</x:f>
      </x:c>
      <x:c r="E133" s="4" t="n">
        <x:f>IF('Claims Data'!B129="Motor",1,0)</x:f>
        <x:v>1</x:v>
      </x:c>
      <x:c r="F133" s="4" t="n">
        <x:f>IF('Claims Data'!B129="Property",1,0)</x:f>
        <x:v>0</x:v>
      </x:c>
      <x:c r="G133" s="4" t="n">
        <x:f>'Claims Data'!N129</x:f>
        <x:v>1</x:v>
      </x:c>
      <x:c r="H133" s="4" t="n">
        <x:f>IF(G133=1,'Claims Data'!O129,"")</x:f>
        <x:v>0</x:v>
      </x:c>
      <x:c r="I133" s="12" t="n">
        <x:f>IF(ISNUMBER('Claims Data'!P129),'Claims Data'!P129,"")</x:f>
        <x:v>3.4697746456960017</x:v>
      </x:c>
    </x:row>
    <x:row r="134">
      <x:c r="A134" s="4" t="str">
        <x:v>C00129</x:v>
      </x:c>
      <x:c r="B134" s="4" t="n">
        <x:f>IF(ISNUMBER('Claims Data'!F130),0,1)</x:f>
        <x:v>0</x:v>
      </x:c>
      <x:c r="C134" s="10" t="n">
        <x:f>IF(B134=0,'Claims Data'!F130,Summary!$B$12)</x:f>
        <x:v>132145.98</x:v>
      </x:c>
      <x:c r="D134" s="4" t="n">
        <x:f>IF('Claims Data'!E130="Low",1,IF('Claims Data'!E130="Medium",2,IF('Claims Data'!E130="High",3,"")))</x:f>
        <x:v>2</x:v>
      </x:c>
      <x:c r="E134" s="4" t="n">
        <x:f>IF('Claims Data'!B130="Motor",1,0)</x:f>
        <x:v>0</x:v>
      </x:c>
      <x:c r="F134" s="4" t="n">
        <x:f>IF('Claims Data'!B130="Property",1,0)</x:f>
        <x:v>1</x:v>
      </x:c>
      <x:c r="G134" s="4" t="n">
        <x:f>'Claims Data'!N130</x:f>
        <x:v>1</x:v>
      </x:c>
      <x:c r="H134" s="4" t="n">
        <x:f>IF(G134=1,'Claims Data'!O130,"")</x:f>
        <x:v>1</x:v>
      </x:c>
      <x:c r="I134" s="12" t="n">
        <x:f>IF(ISNUMBER('Claims Data'!P130),'Claims Data'!P130,"")</x:f>
        <x:v>6.091517988848243</x:v>
      </x:c>
    </x:row>
    <x:row r="135">
      <x:c r="A135" s="4" t="str">
        <x:v>C00130</x:v>
      </x:c>
      <x:c r="B135" s="4" t="n">
        <x:f>IF(ISNUMBER('Claims Data'!F131),0,1)</x:f>
        <x:v>0</x:v>
      </x:c>
      <x:c r="C135" s="10" t="n">
        <x:f>IF(B135=0,'Claims Data'!F131,Summary!$B$12)</x:f>
        <x:v>15167.68</x:v>
      </x:c>
      <x:c r="D135" s="4" t="n">
        <x:f>IF('Claims Data'!E131="Low",1,IF('Claims Data'!E131="Medium",2,IF('Claims Data'!E131="High",3,"")))</x:f>
        <x:v>2</x:v>
      </x:c>
      <x:c r="E135" s="4" t="n">
        <x:f>IF('Claims Data'!B131="Motor",1,0)</x:f>
        <x:v>1</x:v>
      </x:c>
      <x:c r="F135" s="4" t="n">
        <x:f>IF('Claims Data'!B131="Property",1,0)</x:f>
        <x:v>0</x:v>
      </x:c>
      <x:c r="G135" s="4" t="n">
        <x:f>'Claims Data'!N131</x:f>
        <x:v>1</x:v>
      </x:c>
      <x:c r="H135" s="4" t="n">
        <x:f>IF(G135=1,'Claims Data'!O131,"")</x:f>
        <x:v>0</x:v>
      </x:c>
      <x:c r="I135" s="12" t="n">
        <x:f>IF(ISNUMBER('Claims Data'!P131),'Claims Data'!P131,"")</x:f>
        <x:v>1.3537325714856923</x:v>
      </x:c>
    </x:row>
    <x:row r="136">
      <x:c r="A136" s="4" t="str">
        <x:v>C00131</x:v>
      </x:c>
      <x:c r="B136" s="4" t="n">
        <x:f>IF(ISNUMBER('Claims Data'!F132),0,1)</x:f>
        <x:v>0</x:v>
      </x:c>
      <x:c r="C136" s="10" t="n">
        <x:f>IF(B136=0,'Claims Data'!F132,Summary!$B$12)</x:f>
        <x:v>180783.89</x:v>
      </x:c>
      <x:c r="D136" s="4" t="n">
        <x:f>IF('Claims Data'!E132="Low",1,IF('Claims Data'!E132="Medium",2,IF('Claims Data'!E132="High",3,"")))</x:f>
        <x:v>2</x:v>
      </x:c>
      <x:c r="E136" s="4" t="n">
        <x:f>IF('Claims Data'!B132="Motor",1,0)</x:f>
        <x:v>0</x:v>
      </x:c>
      <x:c r="F136" s="4" t="n">
        <x:f>IF('Claims Data'!B132="Property",1,0)</x:f>
        <x:v>1</x:v>
      </x:c>
      <x:c r="G136" s="4" t="n">
        <x:f>'Claims Data'!N132</x:f>
        <x:v>1</x:v>
      </x:c>
      <x:c r="H136" s="4" t="n">
        <x:f>IF(G136=1,'Claims Data'!O132,"")</x:f>
        <x:v>1</x:v>
      </x:c>
      <x:c r="I136" s="12" t="n">
        <x:f>IF(ISNUMBER('Claims Data'!P132),'Claims Data'!P132,"")</x:f>
        <x:v>15.115141152715827</x:v>
      </x:c>
    </x:row>
    <x:row r="137">
      <x:c r="A137" s="4" t="str">
        <x:v>C00132</x:v>
      </x:c>
      <x:c r="B137" s="4" t="n">
        <x:f>IF(ISNUMBER('Claims Data'!F133),0,1)</x:f>
        <x:v>0</x:v>
      </x:c>
      <x:c r="C137" s="10" t="n">
        <x:f>IF(B137=0,'Claims Data'!F133,Summary!$B$12)</x:f>
        <x:v>6185.43</x:v>
      </x:c>
      <x:c r="D137" s="4" t="n">
        <x:f>IF('Claims Data'!E133="Low",1,IF('Claims Data'!E133="Medium",2,IF('Claims Data'!E133="High",3,"")))</x:f>
        <x:v>1</x:v>
      </x:c>
      <x:c r="E137" s="4" t="n">
        <x:f>IF('Claims Data'!B133="Motor",1,0)</x:f>
        <x:v>1</x:v>
      </x:c>
      <x:c r="F137" s="4" t="n">
        <x:f>IF('Claims Data'!B133="Property",1,0)</x:f>
        <x:v>0</x:v>
      </x:c>
      <x:c r="G137" s="4" t="n">
        <x:f>'Claims Data'!N133</x:f>
        <x:v>1</x:v>
      </x:c>
      <x:c r="H137" s="4" t="n">
        <x:f>IF(G137=1,'Claims Data'!O133,"")</x:f>
        <x:v>0</x:v>
      </x:c>
      <x:c r="I137" s="12" t="n">
        <x:f>IF(ISNUMBER('Claims Data'!P133),'Claims Data'!P133,"")</x:f>
        <x:v>0.7201387320385321</x:v>
      </x:c>
    </x:row>
    <x:row r="138">
      <x:c r="A138" s="4" t="str">
        <x:v>C00133</x:v>
      </x:c>
      <x:c r="B138" s="4" t="n">
        <x:f>IF(ISNUMBER('Claims Data'!F134),0,1)</x:f>
        <x:v>0</x:v>
      </x:c>
      <x:c r="C138" s="10" t="n">
        <x:f>IF(B138=0,'Claims Data'!F134,Summary!$B$12)</x:f>
        <x:v>18511.13</x:v>
      </x:c>
      <x:c r="D138" s="4" t="n">
        <x:f>IF('Claims Data'!E134="Low",1,IF('Claims Data'!E134="Medium",2,IF('Claims Data'!E134="High",3,"")))</x:f>
        <x:v>2</x:v>
      </x:c>
      <x:c r="E138" s="4" t="n">
        <x:f>IF('Claims Data'!B134="Motor",1,0)</x:f>
        <x:v>1</x:v>
      </x:c>
      <x:c r="F138" s="4" t="n">
        <x:f>IF('Claims Data'!B134="Property",1,0)</x:f>
        <x:v>0</x:v>
      </x:c>
      <x:c r="G138" s="4" t="n">
        <x:f>'Claims Data'!N134</x:f>
        <x:v>0</x:v>
      </x:c>
      <x:c r="H138" s="4" t="str">
        <x:f>IF(G138=1,'Claims Data'!O134,"")</x:f>
      </x:c>
      <x:c r="I138" s="12" t="n">
        <x:f>IF(ISNUMBER('Claims Data'!P134),'Claims Data'!P134,"")</x:f>
        <x:v>2.930200273531982</x:v>
      </x:c>
    </x:row>
    <x:row r="139">
      <x:c r="A139" s="4" t="str">
        <x:v>C00134</x:v>
      </x:c>
      <x:c r="B139" s="4" t="n">
        <x:f>IF(ISNUMBER('Claims Data'!F135),0,1)</x:f>
        <x:v>0</x:v>
      </x:c>
      <x:c r="C139" s="10" t="n">
        <x:f>IF(B139=0,'Claims Data'!F135,Summary!$B$12)</x:f>
        <x:v>45415.88</x:v>
      </x:c>
      <x:c r="D139" s="4" t="n">
        <x:f>IF('Claims Data'!E135="Low",1,IF('Claims Data'!E135="Medium",2,IF('Claims Data'!E135="High",3,"")))</x:f>
        <x:v>2</x:v>
      </x:c>
      <x:c r="E139" s="4" t="n">
        <x:f>IF('Claims Data'!B135="Motor",1,0)</x:f>
        <x:v>1</x:v>
      </x:c>
      <x:c r="F139" s="4" t="n">
        <x:f>IF('Claims Data'!B135="Property",1,0)</x:f>
        <x:v>0</x:v>
      </x:c>
      <x:c r="G139" s="4" t="n">
        <x:f>'Claims Data'!N135</x:f>
        <x:v>1</x:v>
      </x:c>
      <x:c r="H139" s="4" t="n">
        <x:f>IF(G139=1,'Claims Data'!O135,"")</x:f>
        <x:v>0</x:v>
      </x:c>
      <x:c r="I139" s="12" t="n">
        <x:f>IF(ISNUMBER('Claims Data'!P135),'Claims Data'!P135,"")</x:f>
        <x:v>3.9221848084889928</x:v>
      </x:c>
    </x:row>
    <x:row r="140">
      <x:c r="A140" s="4" t="str">
        <x:v>C00135</x:v>
      </x:c>
      <x:c r="B140" s="4" t="n">
        <x:f>IF(ISNUMBER('Claims Data'!F136),0,1)</x:f>
        <x:v>0</x:v>
      </x:c>
      <x:c r="C140" s="10" t="n">
        <x:f>IF(B140=0,'Claims Data'!F136,Summary!$B$12)</x:f>
        <x:v>54150.58</x:v>
      </x:c>
      <x:c r="D140" s="4" t="n">
        <x:f>IF('Claims Data'!E136="Low",1,IF('Claims Data'!E136="Medium",2,IF('Claims Data'!E136="High",3,"")))</x:f>
        <x:v>3</x:v>
      </x:c>
      <x:c r="E140" s="4" t="n">
        <x:f>IF('Claims Data'!B136="Motor",1,0)</x:f>
        <x:v>0</x:v>
      </x:c>
      <x:c r="F140" s="4" t="n">
        <x:f>IF('Claims Data'!B136="Property",1,0)</x:f>
        <x:v>1</x:v>
      </x:c>
      <x:c r="G140" s="4" t="n">
        <x:f>'Claims Data'!N136</x:f>
        <x:v>1</x:v>
      </x:c>
      <x:c r="H140" s="4" t="n">
        <x:f>IF(G140=1,'Claims Data'!O136,"")</x:f>
        <x:v>1</x:v>
      </x:c>
      <x:c r="I140" s="12" t="n">
        <x:f>IF(ISNUMBER('Claims Data'!P136),'Claims Data'!P136,"")</x:f>
        <x:v>6.66943130005099</x:v>
      </x:c>
    </x:row>
    <x:row r="141">
      <x:c r="A141" s="4" t="str">
        <x:v>C00136</x:v>
      </x:c>
      <x:c r="B141" s="4" t="n">
        <x:f>IF(ISNUMBER('Claims Data'!F137),0,1)</x:f>
        <x:v>0</x:v>
      </x:c>
      <x:c r="C141" s="10" t="n">
        <x:f>IF(B141=0,'Claims Data'!F137,Summary!$B$12)</x:f>
        <x:v>79397.85</x:v>
      </x:c>
      <x:c r="D141" s="4" t="n">
        <x:f>IF('Claims Data'!E137="Low",1,IF('Claims Data'!E137="Medium",2,IF('Claims Data'!E137="High",3,"")))</x:f>
        <x:v>1</x:v>
      </x:c>
      <x:c r="E141" s="4" t="n">
        <x:f>IF('Claims Data'!B137="Motor",1,0)</x:f>
        <x:v>1</x:v>
      </x:c>
      <x:c r="F141" s="4" t="n">
        <x:f>IF('Claims Data'!B137="Property",1,0)</x:f>
        <x:v>0</x:v>
      </x:c>
      <x:c r="G141" s="4" t="n">
        <x:f>'Claims Data'!N137</x:f>
        <x:v>0</x:v>
      </x:c>
      <x:c r="H141" s="4" t="str">
        <x:f>IF(G141=1,'Claims Data'!O137,"")</x:f>
      </x:c>
      <x:c r="I141" s="12" t="n">
        <x:f>IF(ISNUMBER('Claims Data'!P137),'Claims Data'!P137,"")</x:f>
        <x:v>11.908921283498499</x:v>
      </x:c>
    </x:row>
    <x:row r="142">
      <x:c r="A142" s="4" t="str">
        <x:v>C00137</x:v>
      </x:c>
      <x:c r="B142" s="4" t="n">
        <x:f>IF(ISNUMBER('Claims Data'!F138),0,1)</x:f>
        <x:v>0</x:v>
      </x:c>
      <x:c r="C142" s="10" t="n">
        <x:f>IF(B142=0,'Claims Data'!F138,Summary!$B$12)</x:f>
        <x:v>26782.47</x:v>
      </x:c>
      <x:c r="D142" s="4" t="n">
        <x:f>IF('Claims Data'!E138="Low",1,IF('Claims Data'!E138="Medium",2,IF('Claims Data'!E138="High",3,"")))</x:f>
        <x:v>1</x:v>
      </x:c>
      <x:c r="E142" s="4" t="n">
        <x:f>IF('Claims Data'!B138="Motor",1,0)</x:f>
        <x:v>1</x:v>
      </x:c>
      <x:c r="F142" s="4" t="n">
        <x:f>IF('Claims Data'!B138="Property",1,0)</x:f>
        <x:v>0</x:v>
      </x:c>
      <x:c r="G142" s="4" t="n">
        <x:f>'Claims Data'!N138</x:f>
        <x:v>1</x:v>
      </x:c>
      <x:c r="H142" s="4" t="n">
        <x:f>IF(G142=1,'Claims Data'!O138,"")</x:f>
        <x:v>0</x:v>
      </x:c>
      <x:c r="I142" s="12" t="n">
        <x:f>IF(ISNUMBER('Claims Data'!P138),'Claims Data'!P138,"")</x:f>
        <x:v>4.078378971027602</x:v>
      </x:c>
    </x:row>
    <x:row r="143">
      <x:c r="A143" s="4" t="str">
        <x:v>C00138</x:v>
      </x:c>
      <x:c r="B143" s="4" t="n">
        <x:f>IF(ISNUMBER('Claims Data'!F139),0,1)</x:f>
        <x:v>1</x:v>
      </x:c>
      <x:c r="C143" s="10" t="n">
        <x:f>IF(B143=0,'Claims Data'!F139,Summary!$B$12)</x:f>
        <x:v>44978.66</x:v>
      </x:c>
      <x:c r="D143" s="4" t="n">
        <x:f>IF('Claims Data'!E139="Low",1,IF('Claims Data'!E139="Medium",2,IF('Claims Data'!E139="High",3,"")))</x:f>
        <x:v>2</x:v>
      </x:c>
      <x:c r="E143" s="4" t="n">
        <x:f>IF('Claims Data'!B139="Motor",1,0)</x:f>
        <x:v>1</x:v>
      </x:c>
      <x:c r="F143" s="4" t="n">
        <x:f>IF('Claims Data'!B139="Property",1,0)</x:f>
        <x:v>0</x:v>
      </x:c>
      <x:c r="G143" s="4" t="n">
        <x:f>'Claims Data'!N139</x:f>
        <x:v>1</x:v>
      </x:c>
      <x:c r="H143" s="4" t="n">
        <x:f>IF(G143=1,'Claims Data'!O139,"")</x:f>
        <x:v>0</x:v>
      </x:c>
      <x:c r="I143" s="12" t="str">
        <x:f>IF(ISNUMBER('Claims Data'!P139),'Claims Data'!P139,"")</x:f>
      </x:c>
    </x:row>
    <x:row r="144">
      <x:c r="A144" s="4" t="str">
        <x:v>C00139</x:v>
      </x:c>
      <x:c r="B144" s="4" t="n">
        <x:f>IF(ISNUMBER('Claims Data'!F140),0,1)</x:f>
        <x:v>0</x:v>
      </x:c>
      <x:c r="C144" s="10" t="n">
        <x:f>IF(B144=0,'Claims Data'!F140,Summary!$B$12)</x:f>
        <x:v>56663.76</x:v>
      </x:c>
      <x:c r="D144" s="4" t="n">
        <x:f>IF('Claims Data'!E140="Low",1,IF('Claims Data'!E140="Medium",2,IF('Claims Data'!E140="High",3,"")))</x:f>
        <x:v>3</x:v>
      </x:c>
      <x:c r="E144" s="4" t="n">
        <x:f>IF('Claims Data'!B140="Motor",1,0)</x:f>
        <x:v>1</x:v>
      </x:c>
      <x:c r="F144" s="4" t="n">
        <x:f>IF('Claims Data'!B140="Property",1,0)</x:f>
        <x:v>0</x:v>
      </x:c>
      <x:c r="G144" s="4" t="n">
        <x:f>'Claims Data'!N140</x:f>
        <x:v>1</x:v>
      </x:c>
      <x:c r="H144" s="4" t="n">
        <x:f>IF(G144=1,'Claims Data'!O140,"")</x:f>
        <x:v>1</x:v>
      </x:c>
      <x:c r="I144" s="12" t="n">
        <x:f>IF(ISNUMBER('Claims Data'!P140),'Claims Data'!P140,"")</x:f>
        <x:v>6.641259810034599</x:v>
      </x:c>
    </x:row>
    <x:row r="145">
      <x:c r="A145" s="4" t="str">
        <x:v>C00140</x:v>
      </x:c>
      <x:c r="B145" s="4" t="n">
        <x:f>IF(ISNUMBER('Claims Data'!F141),0,1)</x:f>
        <x:v>0</x:v>
      </x:c>
      <x:c r="C145" s="10" t="n">
        <x:f>IF(B145=0,'Claims Data'!F141,Summary!$B$12)</x:f>
        <x:v>21846.83</x:v>
      </x:c>
      <x:c r="D145" s="4" t="n">
        <x:f>IF('Claims Data'!E141="Low",1,IF('Claims Data'!E141="Medium",2,IF('Claims Data'!E141="High",3,"")))</x:f>
        <x:v>3</x:v>
      </x:c>
      <x:c r="E145" s="4" t="n">
        <x:f>IF('Claims Data'!B141="Motor",1,0)</x:f>
        <x:v>1</x:v>
      </x:c>
      <x:c r="F145" s="4" t="n">
        <x:f>IF('Claims Data'!B141="Property",1,0)</x:f>
        <x:v>0</x:v>
      </x:c>
      <x:c r="G145" s="4" t="n">
        <x:f>'Claims Data'!N141</x:f>
        <x:v>1</x:v>
      </x:c>
      <x:c r="H145" s="4" t="n">
        <x:f>IF(G145=1,'Claims Data'!O141,"")</x:f>
        <x:v>1</x:v>
      </x:c>
      <x:c r="I145" s="12" t="n">
        <x:f>IF(ISNUMBER('Claims Data'!P141),'Claims Data'!P141,"")</x:f>
        <x:v>1.5136218015336567</x:v>
      </x:c>
    </x:row>
    <x:row r="146">
      <x:c r="A146" s="4" t="str">
        <x:v>C00141</x:v>
      </x:c>
      <x:c r="B146" s="4" t="n">
        <x:f>IF(ISNUMBER('Claims Data'!F142),0,1)</x:f>
        <x:v>0</x:v>
      </x:c>
      <x:c r="C146" s="10" t="n">
        <x:f>IF(B146=0,'Claims Data'!F142,Summary!$B$12)</x:f>
        <x:v>87769.77</x:v>
      </x:c>
      <x:c r="D146" s="4" t="n">
        <x:f>IF('Claims Data'!E142="Low",1,IF('Claims Data'!E142="Medium",2,IF('Claims Data'!E142="High",3,"")))</x:f>
        <x:v>2</x:v>
      </x:c>
      <x:c r="E146" s="4" t="n">
        <x:f>IF('Claims Data'!B142="Motor",1,0)</x:f>
        <x:v>0</x:v>
      </x:c>
      <x:c r="F146" s="4" t="n">
        <x:f>IF('Claims Data'!B142="Property",1,0)</x:f>
        <x:v>1</x:v>
      </x:c>
      <x:c r="G146" s="4" t="n">
        <x:f>'Claims Data'!N142</x:f>
        <x:v>1</x:v>
      </x:c>
      <x:c r="H146" s="4" t="n">
        <x:f>IF(G146=1,'Claims Data'!O142,"")</x:f>
        <x:v>0</x:v>
      </x:c>
      <x:c r="I146" s="12" t="n">
        <x:f>IF(ISNUMBER('Claims Data'!P142),'Claims Data'!P142,"")</x:f>
        <x:v>7.529536156366323</x:v>
      </x:c>
    </x:row>
    <x:row r="147">
      <x:c r="A147" s="4" t="str">
        <x:v>C00142</x:v>
      </x:c>
      <x:c r="B147" s="4" t="n">
        <x:f>IF(ISNUMBER('Claims Data'!F143),0,1)</x:f>
        <x:v>0</x:v>
      </x:c>
      <x:c r="C147" s="10" t="n">
        <x:f>IF(B147=0,'Claims Data'!F143,Summary!$B$12)</x:f>
        <x:v>13145.29</x:v>
      </x:c>
      <x:c r="D147" s="4" t="n">
        <x:f>IF('Claims Data'!E143="Low",1,IF('Claims Data'!E143="Medium",2,IF('Claims Data'!E143="High",3,"")))</x:f>
        <x:v>1</x:v>
      </x:c>
      <x:c r="E147" s="4" t="n">
        <x:f>IF('Claims Data'!B143="Motor",1,0)</x:f>
        <x:v>1</x:v>
      </x:c>
      <x:c r="F147" s="4" t="n">
        <x:f>IF('Claims Data'!B143="Property",1,0)</x:f>
        <x:v>0</x:v>
      </x:c>
      <x:c r="G147" s="4" t="n">
        <x:f>'Claims Data'!N143</x:f>
        <x:v>1</x:v>
      </x:c>
      <x:c r="H147" s="4" t="n">
        <x:f>IF(G147=1,'Claims Data'!O143,"")</x:f>
        <x:v>0</x:v>
      </x:c>
      <x:c r="I147" s="12" t="n">
        <x:f>IF(ISNUMBER('Claims Data'!P143),'Claims Data'!P143,"")</x:f>
        <x:v>1.7179612843192607</x:v>
      </x:c>
    </x:row>
    <x:row r="148">
      <x:c r="A148" s="4" t="str">
        <x:v>C00143</x:v>
      </x:c>
      <x:c r="B148" s="4" t="n">
        <x:f>IF(ISNUMBER('Claims Data'!F144),0,1)</x:f>
        <x:v>0</x:v>
      </x:c>
      <x:c r="C148" s="10" t="n">
        <x:f>IF(B148=0,'Claims Data'!F144,Summary!$B$12)</x:f>
        <x:v>13548.15</x:v>
      </x:c>
      <x:c r="D148" s="4" t="n">
        <x:f>IF('Claims Data'!E144="Low",1,IF('Claims Data'!E144="Medium",2,IF('Claims Data'!E144="High",3,"")))</x:f>
        <x:v>1</x:v>
      </x:c>
      <x:c r="E148" s="4" t="n">
        <x:f>IF('Claims Data'!B144="Motor",1,0)</x:f>
        <x:v>1</x:v>
      </x:c>
      <x:c r="F148" s="4" t="n">
        <x:f>IF('Claims Data'!B144="Property",1,0)</x:f>
        <x:v>0</x:v>
      </x:c>
      <x:c r="G148" s="4" t="n">
        <x:f>'Claims Data'!N144</x:f>
        <x:v>1</x:v>
      </x:c>
      <x:c r="H148" s="4" t="n">
        <x:f>IF(G148=1,'Claims Data'!O144,"")</x:f>
        <x:v>0</x:v>
      </x:c>
      <x:c r="I148" s="12" t="n">
        <x:f>IF(ISNUMBER('Claims Data'!P144),'Claims Data'!P144,"")</x:f>
        <x:v>0.6691105294350059</x:v>
      </x:c>
    </x:row>
    <x:row r="149">
      <x:c r="A149" s="4" t="str">
        <x:v>C00144</x:v>
      </x:c>
      <x:c r="B149" s="4" t="n">
        <x:f>IF(ISNUMBER('Claims Data'!F145),0,1)</x:f>
        <x:v>0</x:v>
      </x:c>
      <x:c r="C149" s="10" t="n">
        <x:f>IF(B149=0,'Claims Data'!F145,Summary!$B$12)</x:f>
        <x:v>160066.12</x:v>
      </x:c>
      <x:c r="D149" s="4" t="n">
        <x:f>IF('Claims Data'!E145="Low",1,IF('Claims Data'!E145="Medium",2,IF('Claims Data'!E145="High",3,"")))</x:f>
        <x:v>2</x:v>
      </x:c>
      <x:c r="E149" s="4" t="n">
        <x:f>IF('Claims Data'!B145="Motor",1,0)</x:f>
        <x:v>0</x:v>
      </x:c>
      <x:c r="F149" s="4" t="n">
        <x:f>IF('Claims Data'!B145="Property",1,0)</x:f>
        <x:v>1</x:v>
      </x:c>
      <x:c r="G149" s="4" t="n">
        <x:f>'Claims Data'!N145</x:f>
        <x:v>1</x:v>
      </x:c>
      <x:c r="H149" s="4" t="n">
        <x:f>IF(G149=1,'Claims Data'!O145,"")</x:f>
        <x:v>0</x:v>
      </x:c>
      <x:c r="I149" s="12" t="n">
        <x:f>IF(ISNUMBER('Claims Data'!P145),'Claims Data'!P145,"")</x:f>
        <x:v>35.56985366829257</x:v>
      </x:c>
    </x:row>
    <x:row r="150">
      <x:c r="A150" s="4" t="str">
        <x:v>C00145</x:v>
      </x:c>
      <x:c r="B150" s="4" t="n">
        <x:f>IF(ISNUMBER('Claims Data'!F146),0,1)</x:f>
        <x:v>0</x:v>
      </x:c>
      <x:c r="C150" s="10" t="n">
        <x:f>IF(B150=0,'Claims Data'!F146,Summary!$B$12)</x:f>
        <x:v>60226.89</x:v>
      </x:c>
      <x:c r="D150" s="4" t="n">
        <x:f>IF('Claims Data'!E146="Low",1,IF('Claims Data'!E146="Medium",2,IF('Claims Data'!E146="High",3,"")))</x:f>
        <x:v>1</x:v>
      </x:c>
      <x:c r="E150" s="4" t="n">
        <x:f>IF('Claims Data'!B146="Motor",1,0)</x:f>
        <x:v>1</x:v>
      </x:c>
      <x:c r="F150" s="4" t="n">
        <x:f>IF('Claims Data'!B146="Property",1,0)</x:f>
        <x:v>0</x:v>
      </x:c>
      <x:c r="G150" s="4" t="n">
        <x:f>'Claims Data'!N146</x:f>
        <x:v>1</x:v>
      </x:c>
      <x:c r="H150" s="4" t="n">
        <x:f>IF(G150=1,'Claims Data'!O146,"")</x:f>
        <x:v>0</x:v>
      </x:c>
      <x:c r="I150" s="12" t="n">
        <x:f>IF(ISNUMBER('Claims Data'!P146),'Claims Data'!P146,"")</x:f>
        <x:v>21.858163209755567</x:v>
      </x:c>
    </x:row>
    <x:row r="151">
      <x:c r="A151" s="4" t="str">
        <x:v>C00146</x:v>
      </x:c>
      <x:c r="B151" s="4" t="n">
        <x:f>IF(ISNUMBER('Claims Data'!F147),0,1)</x:f>
        <x:v>0</x:v>
      </x:c>
      <x:c r="C151" s="10" t="n">
        <x:f>IF(B151=0,'Claims Data'!F147,Summary!$B$12)</x:f>
        <x:v>18060.68</x:v>
      </x:c>
      <x:c r="D151" s="4" t="n">
        <x:f>IF('Claims Data'!E147="Low",1,IF('Claims Data'!E147="Medium",2,IF('Claims Data'!E147="High",3,"")))</x:f>
        <x:v>2</x:v>
      </x:c>
      <x:c r="E151" s="4" t="n">
        <x:f>IF('Claims Data'!B147="Motor",1,0)</x:f>
        <x:v>1</x:v>
      </x:c>
      <x:c r="F151" s="4" t="n">
        <x:f>IF('Claims Data'!B147="Property",1,0)</x:f>
        <x:v>0</x:v>
      </x:c>
      <x:c r="G151" s="4" t="n">
        <x:f>'Claims Data'!N147</x:f>
        <x:v>1</x:v>
      </x:c>
      <x:c r="H151" s="4" t="n">
        <x:f>IF(G151=1,'Claims Data'!O147,"")</x:f>
        <x:v>0</x:v>
      </x:c>
      <x:c r="I151" s="12" t="n">
        <x:f>IF(ISNUMBER('Claims Data'!P147),'Claims Data'!P147,"")</x:f>
        <x:v>1.042834277584411</x:v>
      </x:c>
    </x:row>
    <x:row r="152">
      <x:c r="A152" s="4" t="str">
        <x:v>C00147</x:v>
      </x:c>
      <x:c r="B152" s="4" t="n">
        <x:f>IF(ISNUMBER('Claims Data'!F148),0,1)</x:f>
        <x:v>1</x:v>
      </x:c>
      <x:c r="C152" s="10" t="n">
        <x:f>IF(B152=0,'Claims Data'!F148,Summary!$B$12)</x:f>
        <x:v>44978.66</x:v>
      </x:c>
      <x:c r="D152" s="4" t="n">
        <x:f>IF('Claims Data'!E148="Low",1,IF('Claims Data'!E148="Medium",2,IF('Claims Data'!E148="High",3,"")))</x:f>
        <x:v>3</x:v>
      </x:c>
      <x:c r="E152" s="4" t="n">
        <x:f>IF('Claims Data'!B148="Motor",1,0)</x:f>
        <x:v>1</x:v>
      </x:c>
      <x:c r="F152" s="4" t="n">
        <x:f>IF('Claims Data'!B148="Property",1,0)</x:f>
        <x:v>0</x:v>
      </x:c>
      <x:c r="G152" s="4" t="n">
        <x:f>'Claims Data'!N148</x:f>
        <x:v>0</x:v>
      </x:c>
      <x:c r="H152" s="4" t="str">
        <x:f>IF(G152=1,'Claims Data'!O148,"")</x:f>
      </x:c>
      <x:c r="I152" s="12" t="str">
        <x:f>IF(ISNUMBER('Claims Data'!P148),'Claims Data'!P148,"")</x:f>
      </x:c>
    </x:row>
    <x:row r="153">
      <x:c r="A153" s="4" t="str">
        <x:v>C00148</x:v>
      </x:c>
      <x:c r="B153" s="4" t="n">
        <x:f>IF(ISNUMBER('Claims Data'!F149),0,1)</x:f>
        <x:v>0</x:v>
      </x:c>
      <x:c r="C153" s="10" t="n">
        <x:f>IF(B153=0,'Claims Data'!F149,Summary!$B$12)</x:f>
        <x:v>16020.09</x:v>
      </x:c>
      <x:c r="D153" s="4" t="n">
        <x:f>IF('Claims Data'!E149="Low",1,IF('Claims Data'!E149="Medium",2,IF('Claims Data'!E149="High",3,"")))</x:f>
        <x:v>1</x:v>
      </x:c>
      <x:c r="E153" s="4" t="n">
        <x:f>IF('Claims Data'!B149="Motor",1,0)</x:f>
        <x:v>1</x:v>
      </x:c>
      <x:c r="F153" s="4" t="n">
        <x:f>IF('Claims Data'!B149="Property",1,0)</x:f>
        <x:v>0</x:v>
      </x:c>
      <x:c r="G153" s="4" t="n">
        <x:f>'Claims Data'!N149</x:f>
        <x:v>1</x:v>
      </x:c>
      <x:c r="H153" s="4" t="n">
        <x:f>IF(G153=1,'Claims Data'!O149,"")</x:f>
        <x:v>0</x:v>
      </x:c>
      <x:c r="I153" s="12" t="n">
        <x:f>IF(ISNUMBER('Claims Data'!P149),'Claims Data'!P149,"")</x:f>
        <x:v>1.150579236542536</x:v>
      </x:c>
    </x:row>
    <x:row r="154">
      <x:c r="A154" s="4" t="str">
        <x:v>C00149</x:v>
      </x:c>
      <x:c r="B154" s="4" t="n">
        <x:f>IF(ISNUMBER('Claims Data'!F150),0,1)</x:f>
        <x:v>0</x:v>
      </x:c>
      <x:c r="C154" s="10" t="n">
        <x:f>IF(B154=0,'Claims Data'!F150,Summary!$B$12)</x:f>
        <x:v>25060.84</x:v>
      </x:c>
      <x:c r="D154" s="4" t="n">
        <x:f>IF('Claims Data'!E150="Low",1,IF('Claims Data'!E150="Medium",2,IF('Claims Data'!E150="High",3,"")))</x:f>
        <x:v>1</x:v>
      </x:c>
      <x:c r="E154" s="4" t="n">
        <x:f>IF('Claims Data'!B150="Motor",1,0)</x:f>
        <x:v>0</x:v>
      </x:c>
      <x:c r="F154" s="4" t="n">
        <x:f>IF('Claims Data'!B150="Property",1,0)</x:f>
        <x:v>1</x:v>
      </x:c>
      <x:c r="G154" s="4" t="n">
        <x:f>'Claims Data'!N150</x:f>
        <x:v>1</x:v>
      </x:c>
      <x:c r="H154" s="4" t="n">
        <x:f>IF(G154=1,'Claims Data'!O150,"")</x:f>
        <x:v>0</x:v>
      </x:c>
      <x:c r="I154" s="12" t="n">
        <x:f>IF(ISNUMBER('Claims Data'!P150),'Claims Data'!P150,"")</x:f>
        <x:v>2.784850299866985</x:v>
      </x:c>
    </x:row>
    <x:row r="155">
      <x:c r="A155" s="4" t="str">
        <x:v>C00150</x:v>
      </x:c>
      <x:c r="B155" s="4" t="n">
        <x:f>IF(ISNUMBER('Claims Data'!F151),0,1)</x:f>
        <x:v>0</x:v>
      </x:c>
      <x:c r="C155" s="10" t="n">
        <x:f>IF(B155=0,'Claims Data'!F151,Summary!$B$12)</x:f>
        <x:v>29913.38</x:v>
      </x:c>
      <x:c r="D155" s="4" t="n">
        <x:f>IF('Claims Data'!E151="Low",1,IF('Claims Data'!E151="Medium",2,IF('Claims Data'!E151="High",3,"")))</x:f>
        <x:v>1</x:v>
      </x:c>
      <x:c r="E155" s="4" t="n">
        <x:f>IF('Claims Data'!B151="Motor",1,0)</x:f>
        <x:v>0</x:v>
      </x:c>
      <x:c r="F155" s="4" t="n">
        <x:f>IF('Claims Data'!B151="Property",1,0)</x:f>
        <x:v>1</x:v>
      </x:c>
      <x:c r="G155" s="4" t="n">
        <x:f>'Claims Data'!N151</x:f>
        <x:v>1</x:v>
      </x:c>
      <x:c r="H155" s="4" t="n">
        <x:f>IF(G155=1,'Claims Data'!O151,"")</x:f>
        <x:v>0</x:v>
      </x:c>
      <x:c r="I155" s="12" t="n">
        <x:f>IF(ISNUMBER('Claims Data'!P151),'Claims Data'!P151,"")</x:f>
        <x:v>3.4050595448139895</x:v>
      </x:c>
    </x:row>
    <x:row r="156">
      <x:c r="A156" s="4" t="str">
        <x:v>C00151</x:v>
      </x:c>
      <x:c r="B156" s="4" t="n">
        <x:f>IF(ISNUMBER('Claims Data'!F152),0,1)</x:f>
        <x:v>0</x:v>
      </x:c>
      <x:c r="C156" s="10" t="n">
        <x:f>IF(B156=0,'Claims Data'!F152,Summary!$B$12)</x:f>
        <x:v>3429.34</x:v>
      </x:c>
      <x:c r="D156" s="4" t="n">
        <x:f>IF('Claims Data'!E152="Low",1,IF('Claims Data'!E152="Medium",2,IF('Claims Data'!E152="High",3,"")))</x:f>
        <x:v>1</x:v>
      </x:c>
      <x:c r="E156" s="4" t="n">
        <x:f>IF('Claims Data'!B152="Motor",1,0)</x:f>
        <x:v>1</x:v>
      </x:c>
      <x:c r="F156" s="4" t="n">
        <x:f>IF('Claims Data'!B152="Property",1,0)</x:f>
        <x:v>0</x:v>
      </x:c>
      <x:c r="G156" s="4" t="n">
        <x:f>'Claims Data'!N152</x:f>
        <x:v>1</x:v>
      </x:c>
      <x:c r="H156" s="4" t="n">
        <x:f>IF(G156=1,'Claims Data'!O152,"")</x:f>
        <x:v>0</x:v>
      </x:c>
      <x:c r="I156" s="12" t="n">
        <x:f>IF(ISNUMBER('Claims Data'!P152),'Claims Data'!P152,"")</x:f>
        <x:v>0.31590922908840346</x:v>
      </x:c>
    </x:row>
    <x:row r="157">
      <x:c r="A157" s="4" t="str">
        <x:v>C00152</x:v>
      </x:c>
      <x:c r="B157" s="4" t="n">
        <x:f>IF(ISNUMBER('Claims Data'!F153),0,1)</x:f>
        <x:v>0</x:v>
      </x:c>
      <x:c r="C157" s="10" t="n">
        <x:f>IF(B157=0,'Claims Data'!F153,Summary!$B$12)</x:f>
        <x:v>36399.88</x:v>
      </x:c>
      <x:c r="D157" s="4" t="n">
        <x:f>IF('Claims Data'!E153="Low",1,IF('Claims Data'!E153="Medium",2,IF('Claims Data'!E153="High",3,"")))</x:f>
        <x:v>2</x:v>
      </x:c>
      <x:c r="E157" s="4" t="n">
        <x:f>IF('Claims Data'!B153="Motor",1,0)</x:f>
        <x:v>1</x:v>
      </x:c>
      <x:c r="F157" s="4" t="n">
        <x:f>IF('Claims Data'!B153="Property",1,0)</x:f>
        <x:v>0</x:v>
      </x:c>
      <x:c r="G157" s="4" t="n">
        <x:f>'Claims Data'!N153</x:f>
        <x:v>0</x:v>
      </x:c>
      <x:c r="H157" s="4" t="str">
        <x:f>IF(G157=1,'Claims Data'!O153,"")</x:f>
      </x:c>
      <x:c r="I157" s="12" t="n">
        <x:f>IF(ISNUMBER('Claims Data'!P153),'Claims Data'!P153,"")</x:f>
        <x:v>2.4554198174618698</x:v>
      </x:c>
    </x:row>
    <x:row r="158">
      <x:c r="A158" s="4" t="str">
        <x:v>C00153</x:v>
      </x:c>
      <x:c r="B158" s="4" t="n">
        <x:f>IF(ISNUMBER('Claims Data'!F154),0,1)</x:f>
        <x:v>0</x:v>
      </x:c>
      <x:c r="C158" s="10" t="n">
        <x:f>IF(B158=0,'Claims Data'!F154,Summary!$B$12)</x:f>
        <x:v>31545.24</x:v>
      </x:c>
      <x:c r="D158" s="4" t="n">
        <x:f>IF('Claims Data'!E154="Low",1,IF('Claims Data'!E154="Medium",2,IF('Claims Data'!E154="High",3,"")))</x:f>
        <x:v>1</x:v>
      </x:c>
      <x:c r="E158" s="4" t="n">
        <x:f>IF('Claims Data'!B154="Motor",1,0)</x:f>
        <x:v>1</x:v>
      </x:c>
      <x:c r="F158" s="4" t="n">
        <x:f>IF('Claims Data'!B154="Property",1,0)</x:f>
        <x:v>0</x:v>
      </x:c>
      <x:c r="G158" s="4" t="n">
        <x:f>'Claims Data'!N154</x:f>
        <x:v>0</x:v>
      </x:c>
      <x:c r="H158" s="4" t="str">
        <x:f>IF(G158=1,'Claims Data'!O154,"")</x:f>
      </x:c>
      <x:c r="I158" s="12" t="n">
        <x:f>IF(ISNUMBER('Claims Data'!P154),'Claims Data'!P154,"")</x:f>
        <x:v>2.566385447090313</x:v>
      </x:c>
    </x:row>
    <x:row r="159">
      <x:c r="A159" s="4" t="str">
        <x:v>C00154</x:v>
      </x:c>
      <x:c r="B159" s="4" t="n">
        <x:f>IF(ISNUMBER('Claims Data'!F155),0,1)</x:f>
        <x:v>0</x:v>
      </x:c>
      <x:c r="C159" s="10" t="n">
        <x:f>IF(B159=0,'Claims Data'!F155,Summary!$B$12)</x:f>
        <x:v>35912.31</x:v>
      </x:c>
      <x:c r="D159" s="4" t="n">
        <x:f>IF('Claims Data'!E155="Low",1,IF('Claims Data'!E155="Medium",2,IF('Claims Data'!E155="High",3,"")))</x:f>
        <x:v>1</x:v>
      </x:c>
      <x:c r="E159" s="4" t="n">
        <x:f>IF('Claims Data'!B155="Motor",1,0)</x:f>
        <x:v>1</x:v>
      </x:c>
      <x:c r="F159" s="4" t="n">
        <x:f>IF('Claims Data'!B155="Property",1,0)</x:f>
        <x:v>0</x:v>
      </x:c>
      <x:c r="G159" s="4" t="n">
        <x:f>'Claims Data'!N155</x:f>
        <x:v>1</x:v>
      </x:c>
      <x:c r="H159" s="4" t="n">
        <x:f>IF(G159=1,'Claims Data'!O155,"")</x:f>
        <x:v>0</x:v>
      </x:c>
      <x:c r="I159" s="12" t="n">
        <x:f>IF(ISNUMBER('Claims Data'!P155),'Claims Data'!P155,"")</x:f>
        <x:v>3.181281519546659</x:v>
      </x:c>
    </x:row>
    <x:row r="160">
      <x:c r="A160" s="4" t="str">
        <x:v>C00155</x:v>
      </x:c>
      <x:c r="B160" s="4" t="n">
        <x:f>IF(ISNUMBER('Claims Data'!F156),0,1)</x:f>
        <x:v>0</x:v>
      </x:c>
      <x:c r="C160" s="10" t="n">
        <x:f>IF(B160=0,'Claims Data'!F156,Summary!$B$12)</x:f>
        <x:v>20460.47</x:v>
      </x:c>
      <x:c r="D160" s="4" t="n">
        <x:f>IF('Claims Data'!E156="Low",1,IF('Claims Data'!E156="Medium",2,IF('Claims Data'!E156="High",3,"")))</x:f>
        <x:v>1</x:v>
      </x:c>
      <x:c r="E160" s="4" t="n">
        <x:f>IF('Claims Data'!B156="Motor",1,0)</x:f>
        <x:v>1</x:v>
      </x:c>
      <x:c r="F160" s="4" t="n">
        <x:f>IF('Claims Data'!B156="Property",1,0)</x:f>
        <x:v>0</x:v>
      </x:c>
      <x:c r="G160" s="4" t="n">
        <x:f>'Claims Data'!N156</x:f>
        <x:v>1</x:v>
      </x:c>
      <x:c r="H160" s="4" t="n">
        <x:f>IF(G160=1,'Claims Data'!O156,"")</x:f>
        <x:v>0</x:v>
      </x:c>
      <x:c r="I160" s="12" t="n">
        <x:f>IF(ISNUMBER('Claims Data'!P156),'Claims Data'!P156,"")</x:f>
        <x:v>4.555051181926258</x:v>
      </x:c>
    </x:row>
    <x:row r="161">
      <x:c r="A161" s="4" t="str">
        <x:v>C00156</x:v>
      </x:c>
      <x:c r="B161" s="4" t="n">
        <x:f>IF(ISNUMBER('Claims Data'!F157),0,1)</x:f>
        <x:v>0</x:v>
      </x:c>
      <x:c r="C161" s="10" t="n">
        <x:f>IF(B161=0,'Claims Data'!F157,Summary!$B$12)</x:f>
        <x:v>10217.3</x:v>
      </x:c>
      <x:c r="D161" s="4" t="n">
        <x:f>IF('Claims Data'!E157="Low",1,IF('Claims Data'!E157="Medium",2,IF('Claims Data'!E157="High",3,"")))</x:f>
        <x:v>1</x:v>
      </x:c>
      <x:c r="E161" s="4" t="n">
        <x:f>IF('Claims Data'!B157="Motor",1,0)</x:f>
        <x:v>1</x:v>
      </x:c>
      <x:c r="F161" s="4" t="n">
        <x:f>IF('Claims Data'!B157="Property",1,0)</x:f>
        <x:v>0</x:v>
      </x:c>
      <x:c r="G161" s="4" t="n">
        <x:f>'Claims Data'!N157</x:f>
        <x:v>1</x:v>
      </x:c>
      <x:c r="H161" s="4" t="n">
        <x:f>IF(G161=1,'Claims Data'!O157,"")</x:f>
        <x:v>0</x:v>
      </x:c>
      <x:c r="I161" s="12" t="n">
        <x:f>IF(ISNUMBER('Claims Data'!P157),'Claims Data'!P157,"")</x:f>
        <x:v>0.9125734404893114</x:v>
      </x:c>
    </x:row>
    <x:row r="162">
      <x:c r="A162" s="4" t="str">
        <x:v>C00157</x:v>
      </x:c>
      <x:c r="B162" s="4" t="n">
        <x:f>IF(ISNUMBER('Claims Data'!F158),0,1)</x:f>
        <x:v>0</x:v>
      </x:c>
      <x:c r="C162" s="10" t="n">
        <x:f>IF(B162=0,'Claims Data'!F158,Summary!$B$12)</x:f>
        <x:v>62561.18</x:v>
      </x:c>
      <x:c r="D162" s="4" t="n">
        <x:f>IF('Claims Data'!E158="Low",1,IF('Claims Data'!E158="Medium",2,IF('Claims Data'!E158="High",3,"")))</x:f>
        <x:v>2</x:v>
      </x:c>
      <x:c r="E162" s="4" t="n">
        <x:f>IF('Claims Data'!B158="Motor",1,0)</x:f>
        <x:v>1</x:v>
      </x:c>
      <x:c r="F162" s="4" t="n">
        <x:f>IF('Claims Data'!B158="Property",1,0)</x:f>
        <x:v>0</x:v>
      </x:c>
      <x:c r="G162" s="4" t="n">
        <x:f>'Claims Data'!N158</x:f>
        <x:v>1</x:v>
      </x:c>
      <x:c r="H162" s="4" t="n">
        <x:f>IF(G162=1,'Claims Data'!O158,"")</x:f>
        <x:v>1</x:v>
      </x:c>
      <x:c r="I162" s="12" t="n">
        <x:f>IF(ISNUMBER('Claims Data'!P158),'Claims Data'!P158,"")</x:f>
        <x:v>7.234831541235218</x:v>
      </x:c>
    </x:row>
    <x:row r="163">
      <x:c r="A163" s="4" t="str">
        <x:v>C00158</x:v>
      </x:c>
      <x:c r="B163" s="4" t="n">
        <x:f>IF(ISNUMBER('Claims Data'!F159),0,1)</x:f>
        <x:v>0</x:v>
      </x:c>
      <x:c r="C163" s="10" t="n">
        <x:f>IF(B163=0,'Claims Data'!F159,Summary!$B$12)</x:f>
        <x:v>54135.83</x:v>
      </x:c>
      <x:c r="D163" s="4" t="n">
        <x:f>IF('Claims Data'!E159="Low",1,IF('Claims Data'!E159="Medium",2,IF('Claims Data'!E159="High",3,"")))</x:f>
        <x:v>2</x:v>
      </x:c>
      <x:c r="E163" s="4" t="n">
        <x:f>IF('Claims Data'!B159="Motor",1,0)</x:f>
        <x:v>0</x:v>
      </x:c>
      <x:c r="F163" s="4" t="n">
        <x:f>IF('Claims Data'!B159="Property",1,0)</x:f>
        <x:v>1</x:v>
      </x:c>
      <x:c r="G163" s="4" t="n">
        <x:f>'Claims Data'!N159</x:f>
        <x:v>1</x:v>
      </x:c>
      <x:c r="H163" s="4" t="n">
        <x:f>IF(G163=1,'Claims Data'!O159,"")</x:f>
        <x:v>0</x:v>
      </x:c>
      <x:c r="I163" s="12" t="n">
        <x:f>IF(ISNUMBER('Claims Data'!P159),'Claims Data'!P159,"")</x:f>
        <x:v>7.5912244070914845</x:v>
      </x:c>
    </x:row>
    <x:row r="164">
      <x:c r="A164" s="4" t="str">
        <x:v>C00159</x:v>
      </x:c>
      <x:c r="B164" s="4" t="n">
        <x:f>IF(ISNUMBER('Claims Data'!F160),0,1)</x:f>
        <x:v>0</x:v>
      </x:c>
      <x:c r="C164" s="10" t="n">
        <x:f>IF(B164=0,'Claims Data'!F160,Summary!$B$12)</x:f>
        <x:v>47946.14</x:v>
      </x:c>
      <x:c r="D164" s="4" t="n">
        <x:f>IF('Claims Data'!E160="Low",1,IF('Claims Data'!E160="Medium",2,IF('Claims Data'!E160="High",3,"")))</x:f>
        <x:v>2</x:v>
      </x:c>
      <x:c r="E164" s="4" t="n">
        <x:f>IF('Claims Data'!B160="Motor",1,0)</x:f>
        <x:v>1</x:v>
      </x:c>
      <x:c r="F164" s="4" t="n">
        <x:f>IF('Claims Data'!B160="Property",1,0)</x:f>
        <x:v>0</x:v>
      </x:c>
      <x:c r="G164" s="4" t="n">
        <x:f>'Claims Data'!N160</x:f>
        <x:v>1</x:v>
      </x:c>
      <x:c r="H164" s="4" t="n">
        <x:f>IF(G164=1,'Claims Data'!O160,"")</x:f>
        <x:v>0</x:v>
      </x:c>
      <x:c r="I164" s="12" t="n">
        <x:f>IF(ISNUMBER('Claims Data'!P160),'Claims Data'!P160,"")</x:f>
        <x:v>2.802119379311272</x:v>
      </x:c>
    </x:row>
    <x:row r="165">
      <x:c r="A165" s="4" t="str">
        <x:v>C00160</x:v>
      </x:c>
      <x:c r="B165" s="4" t="n">
        <x:f>IF(ISNUMBER('Claims Data'!F161),0,1)</x:f>
        <x:v>0</x:v>
      </x:c>
      <x:c r="C165" s="10" t="n">
        <x:f>IF(B165=0,'Claims Data'!F161,Summary!$B$12)</x:f>
        <x:v>63529.87</x:v>
      </x:c>
      <x:c r="D165" s="4" t="n">
        <x:f>IF('Claims Data'!E161="Low",1,IF('Claims Data'!E161="Medium",2,IF('Claims Data'!E161="High",3,"")))</x:f>
        <x:v>2</x:v>
      </x:c>
      <x:c r="E165" s="4" t="n">
        <x:f>IF('Claims Data'!B161="Motor",1,0)</x:f>
        <x:v>0</x:v>
      </x:c>
      <x:c r="F165" s="4" t="n">
        <x:f>IF('Claims Data'!B161="Property",1,0)</x:f>
        <x:v>1</x:v>
      </x:c>
      <x:c r="G165" s="4" t="n">
        <x:f>'Claims Data'!N161</x:f>
        <x:v>1</x:v>
      </x:c>
      <x:c r="H165" s="4" t="n">
        <x:f>IF(G165=1,'Claims Data'!O161,"")</x:f>
        <x:v>0</x:v>
      </x:c>
      <x:c r="I165" s="12" t="n">
        <x:f>IF(ISNUMBER('Claims Data'!P161),'Claims Data'!P161,"")</x:f>
        <x:v>8.868489785092587</x:v>
      </x:c>
    </x:row>
    <x:row r="166">
      <x:c r="A166" s="4" t="str">
        <x:v>C00161</x:v>
      </x:c>
      <x:c r="B166" s="4" t="n">
        <x:f>IF(ISNUMBER('Claims Data'!F162),0,1)</x:f>
        <x:v>0</x:v>
      </x:c>
      <x:c r="C166" s="10" t="n">
        <x:f>IF(B166=0,'Claims Data'!F162,Summary!$B$12)</x:f>
        <x:v>4247.09</x:v>
      </x:c>
      <x:c r="D166" s="4" t="str">
        <x:f>IF('Claims Data'!E162="Low",1,IF('Claims Data'!E162="Medium",2,IF('Claims Data'!E162="High",3,"")))</x:f>
      </x:c>
      <x:c r="E166" s="4" t="n">
        <x:f>IF('Claims Data'!B162="Motor",1,0)</x:f>
        <x:v>1</x:v>
      </x:c>
      <x:c r="F166" s="4" t="n">
        <x:f>IF('Claims Data'!B162="Property",1,0)</x:f>
        <x:v>0</x:v>
      </x:c>
      <x:c r="G166" s="4" t="n">
        <x:f>'Claims Data'!N162</x:f>
        <x:v>1</x:v>
      </x:c>
      <x:c r="H166" s="4" t="n">
        <x:f>IF(G166=1,'Claims Data'!O162,"")</x:f>
        <x:v>0</x:v>
      </x:c>
      <x:c r="I166" s="12" t="n">
        <x:f>IF(ISNUMBER('Claims Data'!P162),'Claims Data'!P162,"")</x:f>
        <x:v>0.37274139474469464</x:v>
      </x:c>
    </x:row>
    <x:row r="167">
      <x:c r="A167" s="4" t="str">
        <x:v>C00162</x:v>
      </x:c>
      <x:c r="B167" s="4" t="n">
        <x:f>IF(ISNUMBER('Claims Data'!F163),0,1)</x:f>
        <x:v>0</x:v>
      </x:c>
      <x:c r="C167" s="10" t="n">
        <x:f>IF(B167=0,'Claims Data'!F163,Summary!$B$12)</x:f>
        <x:v>13136.09</x:v>
      </x:c>
      <x:c r="D167" s="4" t="n">
        <x:f>IF('Claims Data'!E163="Low",1,IF('Claims Data'!E163="Medium",2,IF('Claims Data'!E163="High",3,"")))</x:f>
        <x:v>2</x:v>
      </x:c>
      <x:c r="E167" s="4" t="n">
        <x:f>IF('Claims Data'!B163="Motor",1,0)</x:f>
        <x:v>1</x:v>
      </x:c>
      <x:c r="F167" s="4" t="n">
        <x:f>IF('Claims Data'!B163="Property",1,0)</x:f>
        <x:v>0</x:v>
      </x:c>
      <x:c r="G167" s="4" t="n">
        <x:f>'Claims Data'!N163</x:f>
        <x:v>1</x:v>
      </x:c>
      <x:c r="H167" s="4" t="n">
        <x:f>IF(G167=1,'Claims Data'!O163,"")</x:f>
        <x:v>0</x:v>
      </x:c>
      <x:c r="I167" s="12" t="n">
        <x:f>IF(ISNUMBER('Claims Data'!P163),'Claims Data'!P163,"")</x:f>
        <x:v>0.5321165544392904</x:v>
      </x:c>
    </x:row>
    <x:row r="168">
      <x:c r="A168" s="4" t="str">
        <x:v>C00163</x:v>
      </x:c>
      <x:c r="B168" s="4" t="n">
        <x:f>IF(ISNUMBER('Claims Data'!F164),0,1)</x:f>
        <x:v>0</x:v>
      </x:c>
      <x:c r="C168" s="10" t="n">
        <x:f>IF(B168=0,'Claims Data'!F164,Summary!$B$12)</x:f>
        <x:v>24796.8</x:v>
      </x:c>
      <x:c r="D168" s="4" t="n">
        <x:f>IF('Claims Data'!E164="Low",1,IF('Claims Data'!E164="Medium",2,IF('Claims Data'!E164="High",3,"")))</x:f>
        <x:v>1</x:v>
      </x:c>
      <x:c r="E168" s="4" t="n">
        <x:f>IF('Claims Data'!B164="Motor",1,0)</x:f>
        <x:v>1</x:v>
      </x:c>
      <x:c r="F168" s="4" t="n">
        <x:f>IF('Claims Data'!B164="Property",1,0)</x:f>
        <x:v>0</x:v>
      </x:c>
      <x:c r="G168" s="4" t="n">
        <x:f>'Claims Data'!N164</x:f>
        <x:v>1</x:v>
      </x:c>
      <x:c r="H168" s="4" t="n">
        <x:f>IF(G168=1,'Claims Data'!O164,"")</x:f>
        <x:v>0</x:v>
      </x:c>
      <x:c r="I168" s="12" t="n">
        <x:f>IF(ISNUMBER('Claims Data'!P164),'Claims Data'!P164,"")</x:f>
        <x:v>2.8608710399800636</x:v>
      </x:c>
    </x:row>
    <x:row r="169">
      <x:c r="A169" s="4" t="str">
        <x:v>C00164</x:v>
      </x:c>
      <x:c r="B169" s="4" t="n">
        <x:f>IF(ISNUMBER('Claims Data'!F165),0,1)</x:f>
        <x:v>0</x:v>
      </x:c>
      <x:c r="C169" s="10" t="n">
        <x:f>IF(B169=0,'Claims Data'!F165,Summary!$B$12)</x:f>
        <x:v>121106.42</x:v>
      </x:c>
      <x:c r="D169" s="4" t="n">
        <x:f>IF('Claims Data'!E165="Low",1,IF('Claims Data'!E165="Medium",2,IF('Claims Data'!E165="High",3,"")))</x:f>
        <x:v>3</x:v>
      </x:c>
      <x:c r="E169" s="4" t="n">
        <x:f>IF('Claims Data'!B165="Motor",1,0)</x:f>
        <x:v>1</x:v>
      </x:c>
      <x:c r="F169" s="4" t="n">
        <x:f>IF('Claims Data'!B165="Property",1,0)</x:f>
        <x:v>0</x:v>
      </x:c>
      <x:c r="G169" s="4" t="n">
        <x:f>'Claims Data'!N165</x:f>
        <x:v>1</x:v>
      </x:c>
      <x:c r="H169" s="4" t="n">
        <x:f>IF(G169=1,'Claims Data'!O165,"")</x:f>
        <x:v>1</x:v>
      </x:c>
      <x:c r="I169" s="12" t="n">
        <x:f>IF(ISNUMBER('Claims Data'!P165),'Claims Data'!P165,"")</x:f>
        <x:v>7.405444639439392</x:v>
      </x:c>
    </x:row>
    <x:row r="170">
      <x:c r="A170" s="4" t="str">
        <x:v>C00165</x:v>
      </x:c>
      <x:c r="B170" s="4" t="n">
        <x:f>IF(ISNUMBER('Claims Data'!F166),0,1)</x:f>
        <x:v>0</x:v>
      </x:c>
      <x:c r="C170" s="10" t="n">
        <x:f>IF(B170=0,'Claims Data'!F166,Summary!$B$12)</x:f>
        <x:v>16290.48</x:v>
      </x:c>
      <x:c r="D170" s="4" t="n">
        <x:f>IF('Claims Data'!E166="Low",1,IF('Claims Data'!E166="Medium",2,IF('Claims Data'!E166="High",3,"")))</x:f>
        <x:v>1</x:v>
      </x:c>
      <x:c r="E170" s="4" t="n">
        <x:f>IF('Claims Data'!B166="Motor",1,0)</x:f>
        <x:v>1</x:v>
      </x:c>
      <x:c r="F170" s="4" t="n">
        <x:f>IF('Claims Data'!B166="Property",1,0)</x:f>
        <x:v>0</x:v>
      </x:c>
      <x:c r="G170" s="4" t="n">
        <x:f>'Claims Data'!N166</x:f>
        <x:v>1</x:v>
      </x:c>
      <x:c r="H170" s="4" t="n">
        <x:f>IF(G170=1,'Claims Data'!O166,"")</x:f>
        <x:v>0</x:v>
      </x:c>
      <x:c r="I170" s="12" t="n">
        <x:f>IF(ISNUMBER('Claims Data'!P166),'Claims Data'!P166,"")</x:f>
        <x:v>2.8809507387855797</x:v>
      </x:c>
    </x:row>
    <x:row r="171">
      <x:c r="A171" s="4" t="str">
        <x:v>C00166</x:v>
      </x:c>
      <x:c r="B171" s="4" t="n">
        <x:f>IF(ISNUMBER('Claims Data'!F167),0,1)</x:f>
        <x:v>0</x:v>
      </x:c>
      <x:c r="C171" s="10" t="n">
        <x:f>IF(B171=0,'Claims Data'!F167,Summary!$B$12)</x:f>
        <x:v>160086.76</x:v>
      </x:c>
      <x:c r="D171" s="4" t="n">
        <x:f>IF('Claims Data'!E167="Low",1,IF('Claims Data'!E167="Medium",2,IF('Claims Data'!E167="High",3,"")))</x:f>
        <x:v>2</x:v>
      </x:c>
      <x:c r="E171" s="4" t="n">
        <x:f>IF('Claims Data'!B167="Motor",1,0)</x:f>
        <x:v>0</x:v>
      </x:c>
      <x:c r="F171" s="4" t="n">
        <x:f>IF('Claims Data'!B167="Property",1,0)</x:f>
        <x:v>1</x:v>
      </x:c>
      <x:c r="G171" s="4" t="n">
        <x:f>'Claims Data'!N167</x:f>
        <x:v>1</x:v>
      </x:c>
      <x:c r="H171" s="4" t="n">
        <x:f>IF(G171=1,'Claims Data'!O167,"")</x:f>
        <x:v>1</x:v>
      </x:c>
      <x:c r="I171" s="12" t="n">
        <x:f>IF(ISNUMBER('Claims Data'!P167),'Claims Data'!P167,"")</x:f>
        <x:v>19.24360256570533</x:v>
      </x:c>
    </x:row>
    <x:row r="172">
      <x:c r="A172" s="4" t="str">
        <x:v>C00167</x:v>
      </x:c>
      <x:c r="B172" s="4" t="n">
        <x:f>IF(ISNUMBER('Claims Data'!F168),0,1)</x:f>
        <x:v>0</x:v>
      </x:c>
      <x:c r="C172" s="10" t="n">
        <x:f>IF(B172=0,'Claims Data'!F168,Summary!$B$12)</x:f>
        <x:v>24700.73</x:v>
      </x:c>
      <x:c r="D172" s="4" t="n">
        <x:f>IF('Claims Data'!E168="Low",1,IF('Claims Data'!E168="Medium",2,IF('Claims Data'!E168="High",3,"")))</x:f>
        <x:v>1</x:v>
      </x:c>
      <x:c r="E172" s="4" t="n">
        <x:f>IF('Claims Data'!B168="Motor",1,0)</x:f>
        <x:v>1</x:v>
      </x:c>
      <x:c r="F172" s="4" t="n">
        <x:f>IF('Claims Data'!B168="Property",1,0)</x:f>
        <x:v>0</x:v>
      </x:c>
      <x:c r="G172" s="4" t="n">
        <x:f>'Claims Data'!N168</x:f>
        <x:v>0</x:v>
      </x:c>
      <x:c r="H172" s="4" t="str">
        <x:f>IF(G172=1,'Claims Data'!O168,"")</x:f>
      </x:c>
      <x:c r="I172" s="12" t="n">
        <x:f>IF(ISNUMBER('Claims Data'!P168),'Claims Data'!P168,"")</x:f>
        <x:v>1.5459377149462723</x:v>
      </x:c>
    </x:row>
    <x:row r="173">
      <x:c r="A173" s="4" t="str">
        <x:v>C00168</x:v>
      </x:c>
      <x:c r="B173" s="4" t="n">
        <x:f>IF(ISNUMBER('Claims Data'!F169),0,1)</x:f>
        <x:v>0</x:v>
      </x:c>
      <x:c r="C173" s="10" t="n">
        <x:f>IF(B173=0,'Claims Data'!F169,Summary!$B$12)</x:f>
        <x:v>175390</x:v>
      </x:c>
      <x:c r="D173" s="4" t="n">
        <x:f>IF('Claims Data'!E169="Low",1,IF('Claims Data'!E169="Medium",2,IF('Claims Data'!E169="High",3,"")))</x:f>
        <x:v>2</x:v>
      </x:c>
      <x:c r="E173" s="4" t="n">
        <x:f>IF('Claims Data'!B169="Motor",1,0)</x:f>
        <x:v>1</x:v>
      </x:c>
      <x:c r="F173" s="4" t="n">
        <x:f>IF('Claims Data'!B169="Property",1,0)</x:f>
        <x:v>0</x:v>
      </x:c>
      <x:c r="G173" s="4" t="n">
        <x:f>'Claims Data'!N169</x:f>
        <x:v>0</x:v>
      </x:c>
      <x:c r="H173" s="4" t="str">
        <x:f>IF(G173=1,'Claims Data'!O169,"")</x:f>
      </x:c>
      <x:c r="I173" s="12" t="n">
        <x:f>IF(ISNUMBER('Claims Data'!P169),'Claims Data'!P169,"")</x:f>
        <x:v>20.33938795129865</x:v>
      </x:c>
    </x:row>
    <x:row r="174">
      <x:c r="A174" s="4" t="str">
        <x:v>C00169</x:v>
      </x:c>
      <x:c r="B174" s="4" t="n">
        <x:f>IF(ISNUMBER('Claims Data'!F170),0,1)</x:f>
        <x:v>0</x:v>
      </x:c>
      <x:c r="C174" s="10" t="n">
        <x:f>IF(B174=0,'Claims Data'!F170,Summary!$B$12)</x:f>
        <x:v>20372.41</x:v>
      </x:c>
      <x:c r="D174" s="4" t="n">
        <x:f>IF('Claims Data'!E170="Low",1,IF('Claims Data'!E170="Medium",2,IF('Claims Data'!E170="High",3,"")))</x:f>
        <x:v>1</x:v>
      </x:c>
      <x:c r="E174" s="4" t="n">
        <x:f>IF('Claims Data'!B170="Motor",1,0)</x:f>
        <x:v>0</x:v>
      </x:c>
      <x:c r="F174" s="4" t="n">
        <x:f>IF('Claims Data'!B170="Property",1,0)</x:f>
        <x:v>1</x:v>
      </x:c>
      <x:c r="G174" s="4" t="n">
        <x:f>'Claims Data'!N170</x:f>
        <x:v>0</x:v>
      </x:c>
      <x:c r="H174" s="4" t="str">
        <x:f>IF(G174=1,'Claims Data'!O170,"")</x:f>
      </x:c>
      <x:c r="I174" s="12" t="n">
        <x:f>IF(ISNUMBER('Claims Data'!P170),'Claims Data'!P170,"")</x:f>
        <x:v>3.2669977645281616</x:v>
      </x:c>
    </x:row>
    <x:row r="175">
      <x:c r="A175" s="4" t="str">
        <x:v>C00170</x:v>
      </x:c>
      <x:c r="B175" s="4" t="n">
        <x:f>IF(ISNUMBER('Claims Data'!F171),0,1)</x:f>
        <x:v>0</x:v>
      </x:c>
      <x:c r="C175" s="10" t="n">
        <x:f>IF(B175=0,'Claims Data'!F171,Summary!$B$12)</x:f>
        <x:v>227775.68</x:v>
      </x:c>
      <x:c r="D175" s="4" t="n">
        <x:f>IF('Claims Data'!E171="Low",1,IF('Claims Data'!E171="Medium",2,IF('Claims Data'!E171="High",3,"")))</x:f>
        <x:v>3</x:v>
      </x:c>
      <x:c r="E175" s="4" t="n">
        <x:f>IF('Claims Data'!B171="Motor",1,0)</x:f>
        <x:v>1</x:v>
      </x:c>
      <x:c r="F175" s="4" t="n">
        <x:f>IF('Claims Data'!B171="Property",1,0)</x:f>
        <x:v>0</x:v>
      </x:c>
      <x:c r="G175" s="4" t="n">
        <x:f>'Claims Data'!N171</x:f>
        <x:v>1</x:v>
      </x:c>
      <x:c r="H175" s="4" t="n">
        <x:f>IF(G175=1,'Claims Data'!O171,"")</x:f>
        <x:v>1</x:v>
      </x:c>
      <x:c r="I175" s="12" t="n">
        <x:f>IF(ISNUMBER('Claims Data'!P171),'Claims Data'!P171,"")</x:f>
        <x:v>12.998379879692228</x:v>
      </x:c>
    </x:row>
    <x:row r="176">
      <x:c r="A176" s="4" t="str">
        <x:v>C00171</x:v>
      </x:c>
      <x:c r="B176" s="4" t="n">
        <x:f>IF(ISNUMBER('Claims Data'!F172),0,1)</x:f>
        <x:v>0</x:v>
      </x:c>
      <x:c r="C176" s="10" t="n">
        <x:f>IF(B176=0,'Claims Data'!F172,Summary!$B$12)</x:f>
        <x:v>51131.78</x:v>
      </x:c>
      <x:c r="D176" s="4" t="n">
        <x:f>IF('Claims Data'!E172="Low",1,IF('Claims Data'!E172="Medium",2,IF('Claims Data'!E172="High",3,"")))</x:f>
        <x:v>1</x:v>
      </x:c>
      <x:c r="E176" s="4" t="n">
        <x:f>IF('Claims Data'!B172="Motor",1,0)</x:f>
        <x:v>1</x:v>
      </x:c>
      <x:c r="F176" s="4" t="n">
        <x:f>IF('Claims Data'!B172="Property",1,0)</x:f>
        <x:v>0</x:v>
      </x:c>
      <x:c r="G176" s="4" t="n">
        <x:f>'Claims Data'!N172</x:f>
        <x:v>1</x:v>
      </x:c>
      <x:c r="H176" s="4" t="n">
        <x:f>IF(G176=1,'Claims Data'!O172,"")</x:f>
        <x:v>0</x:v>
      </x:c>
      <x:c r="I176" s="12" t="n">
        <x:f>IF(ISNUMBER('Claims Data'!P172),'Claims Data'!P172,"")</x:f>
        <x:v>7.150277862458782</x:v>
      </x:c>
    </x:row>
    <x:row r="177">
      <x:c r="A177" s="4" t="str">
        <x:v>C00172</x:v>
      </x:c>
      <x:c r="B177" s="4" t="n">
        <x:f>IF(ISNUMBER('Claims Data'!F173),0,1)</x:f>
        <x:v>0</x:v>
      </x:c>
      <x:c r="C177" s="10" t="n">
        <x:f>IF(B177=0,'Claims Data'!F173,Summary!$B$12)</x:f>
        <x:v>150996.09</x:v>
      </x:c>
      <x:c r="D177" s="4" t="n">
        <x:f>IF('Claims Data'!E173="Low",1,IF('Claims Data'!E173="Medium",2,IF('Claims Data'!E173="High",3,"")))</x:f>
        <x:v>3</x:v>
      </x:c>
      <x:c r="E177" s="4" t="n">
        <x:f>IF('Claims Data'!B173="Motor",1,0)</x:f>
        <x:v>1</x:v>
      </x:c>
      <x:c r="F177" s="4" t="n">
        <x:f>IF('Claims Data'!B173="Property",1,0)</x:f>
        <x:v>0</x:v>
      </x:c>
      <x:c r="G177" s="4" t="n">
        <x:f>'Claims Data'!N173</x:f>
        <x:v>1</x:v>
      </x:c>
      <x:c r="H177" s="4" t="n">
        <x:f>IF(G177=1,'Claims Data'!O173,"")</x:f>
        <x:v>1</x:v>
      </x:c>
      <x:c r="I177" s="12" t="n">
        <x:f>IF(ISNUMBER('Claims Data'!P173),'Claims Data'!P173,"")</x:f>
        <x:v>18.587519942094065</x:v>
      </x:c>
    </x:row>
    <x:row r="178">
      <x:c r="A178" s="4" t="str">
        <x:v>C00173</x:v>
      </x:c>
      <x:c r="B178" s="4" t="n">
        <x:f>IF(ISNUMBER('Claims Data'!F174),0,1)</x:f>
        <x:v>0</x:v>
      </x:c>
      <x:c r="C178" s="10" t="n">
        <x:f>IF(B178=0,'Claims Data'!F174,Summary!$B$12)</x:f>
        <x:v>346068.1</x:v>
      </x:c>
      <x:c r="D178" s="4" t="n">
        <x:f>IF('Claims Data'!E174="Low",1,IF('Claims Data'!E174="Medium",2,IF('Claims Data'!E174="High",3,"")))</x:f>
        <x:v>2</x:v>
      </x:c>
      <x:c r="E178" s="4" t="n">
        <x:f>IF('Claims Data'!B174="Motor",1,0)</x:f>
        <x:v>0</x:v>
      </x:c>
      <x:c r="F178" s="4" t="n">
        <x:f>IF('Claims Data'!B174="Property",1,0)</x:f>
        <x:v>1</x:v>
      </x:c>
      <x:c r="G178" s="4" t="n">
        <x:f>'Claims Data'!N174</x:f>
        <x:v>1</x:v>
      </x:c>
      <x:c r="H178" s="4" t="n">
        <x:f>IF(G178=1,'Claims Data'!O174,"")</x:f>
        <x:v>1</x:v>
      </x:c>
      <x:c r="I178" s="12" t="n">
        <x:f>IF(ISNUMBER('Claims Data'!P174),'Claims Data'!P174,"")</x:f>
        <x:v>41.996924876703815</x:v>
      </x:c>
    </x:row>
    <x:row r="179">
      <x:c r="A179" s="4" t="str">
        <x:v>C00174</x:v>
      </x:c>
      <x:c r="B179" s="4" t="n">
        <x:f>IF(ISNUMBER('Claims Data'!F175),0,1)</x:f>
        <x:v>0</x:v>
      </x:c>
      <x:c r="C179" s="10" t="n">
        <x:f>IF(B179=0,'Claims Data'!F175,Summary!$B$12)</x:f>
        <x:v>38191.57</x:v>
      </x:c>
      <x:c r="D179" s="4" t="n">
        <x:f>IF('Claims Data'!E175="Low",1,IF('Claims Data'!E175="Medium",2,IF('Claims Data'!E175="High",3,"")))</x:f>
        <x:v>1</x:v>
      </x:c>
      <x:c r="E179" s="4" t="n">
        <x:f>IF('Claims Data'!B175="Motor",1,0)</x:f>
        <x:v>1</x:v>
      </x:c>
      <x:c r="F179" s="4" t="n">
        <x:f>IF('Claims Data'!B175="Property",1,0)</x:f>
        <x:v>0</x:v>
      </x:c>
      <x:c r="G179" s="4" t="n">
        <x:f>'Claims Data'!N175</x:f>
        <x:v>0</x:v>
      </x:c>
      <x:c r="H179" s="4" t="str">
        <x:f>IF(G179=1,'Claims Data'!O175,"")</x:f>
      </x:c>
      <x:c r="I179" s="12" t="n">
        <x:f>IF(ISNUMBER('Claims Data'!P175),'Claims Data'!P175,"")</x:f>
        <x:v>3.656725263782769</x:v>
      </x:c>
    </x:row>
    <x:row r="180">
      <x:c r="A180" s="4" t="str">
        <x:v>C00175</x:v>
      </x:c>
      <x:c r="B180" s="4" t="n">
        <x:f>IF(ISNUMBER('Claims Data'!F176),0,1)</x:f>
        <x:v>0</x:v>
      </x:c>
      <x:c r="C180" s="10" t="n">
        <x:f>IF(B180=0,'Claims Data'!F176,Summary!$B$12)</x:f>
        <x:v>42124.55</x:v>
      </x:c>
      <x:c r="D180" s="4" t="n">
        <x:f>IF('Claims Data'!E176="Low",1,IF('Claims Data'!E176="Medium",2,IF('Claims Data'!E176="High",3,"")))</x:f>
        <x:v>1</x:v>
      </x:c>
      <x:c r="E180" s="4" t="n">
        <x:f>IF('Claims Data'!B176="Motor",1,0)</x:f>
        <x:v>1</x:v>
      </x:c>
      <x:c r="F180" s="4" t="n">
        <x:f>IF('Claims Data'!B176="Property",1,0)</x:f>
        <x:v>0</x:v>
      </x:c>
      <x:c r="G180" s="4" t="n">
        <x:f>'Claims Data'!N176</x:f>
        <x:v>1</x:v>
      </x:c>
      <x:c r="H180" s="4" t="n">
        <x:f>IF(G180=1,'Claims Data'!O176,"")</x:f>
        <x:v>0</x:v>
      </x:c>
      <x:c r="I180" s="12" t="n">
        <x:f>IF(ISNUMBER('Claims Data'!P176),'Claims Data'!P176,"")</x:f>
        <x:v>1.0645356856390644</x:v>
      </x:c>
    </x:row>
    <x:row r="181">
      <x:c r="A181" s="4" t="str">
        <x:v>C00176</x:v>
      </x:c>
      <x:c r="B181" s="4" t="n">
        <x:f>IF(ISNUMBER('Claims Data'!F177),0,1)</x:f>
        <x:v>0</x:v>
      </x:c>
      <x:c r="C181" s="10" t="n">
        <x:f>IF(B181=0,'Claims Data'!F177,Summary!$B$12)</x:f>
        <x:v>101478.93</x:v>
      </x:c>
      <x:c r="D181" s="4" t="n">
        <x:f>IF('Claims Data'!E177="Low",1,IF('Claims Data'!E177="Medium",2,IF('Claims Data'!E177="High",3,"")))</x:f>
        <x:v>1</x:v>
      </x:c>
      <x:c r="E181" s="4" t="n">
        <x:f>IF('Claims Data'!B177="Motor",1,0)</x:f>
        <x:v>0</x:v>
      </x:c>
      <x:c r="F181" s="4" t="n">
        <x:f>IF('Claims Data'!B177="Property",1,0)</x:f>
        <x:v>1</x:v>
      </x:c>
      <x:c r="G181" s="4" t="n">
        <x:f>'Claims Data'!N177</x:f>
        <x:v>1</x:v>
      </x:c>
      <x:c r="H181" s="4" t="n">
        <x:f>IF(G181=1,'Claims Data'!O177,"")</x:f>
        <x:v>0</x:v>
      </x:c>
      <x:c r="I181" s="12" t="n">
        <x:f>IF(ISNUMBER('Claims Data'!P177),'Claims Data'!P177,"")</x:f>
        <x:v>12.705210468262305</x:v>
      </x:c>
    </x:row>
    <x:row r="182">
      <x:c r="A182" s="4" t="str">
        <x:v>C00177</x:v>
      </x:c>
      <x:c r="B182" s="4" t="n">
        <x:f>IF(ISNUMBER('Claims Data'!F178),0,1)</x:f>
        <x:v>0</x:v>
      </x:c>
      <x:c r="C182" s="10" t="n">
        <x:f>IF(B182=0,'Claims Data'!F178,Summary!$B$12)</x:f>
        <x:v>96271.92</x:v>
      </x:c>
      <x:c r="D182" s="4" t="n">
        <x:f>IF('Claims Data'!E178="Low",1,IF('Claims Data'!E178="Medium",2,IF('Claims Data'!E178="High",3,"")))</x:f>
        <x:v>3</x:v>
      </x:c>
      <x:c r="E182" s="4" t="n">
        <x:f>IF('Claims Data'!B178="Motor",1,0)</x:f>
        <x:v>1</x:v>
      </x:c>
      <x:c r="F182" s="4" t="n">
        <x:f>IF('Claims Data'!B178="Property",1,0)</x:f>
        <x:v>0</x:v>
      </x:c>
      <x:c r="G182" s="4" t="n">
        <x:f>'Claims Data'!N178</x:f>
        <x:v>0</x:v>
      </x:c>
      <x:c r="H182" s="4" t="str">
        <x:f>IF(G182=1,'Claims Data'!O178,"")</x:f>
      </x:c>
      <x:c r="I182" s="12" t="n">
        <x:f>IF(ISNUMBER('Claims Data'!P178),'Claims Data'!P178,"")</x:f>
        <x:v>5.111998700122235</x:v>
      </x:c>
    </x:row>
    <x:row r="183">
      <x:c r="A183" s="4" t="str">
        <x:v>C00178</x:v>
      </x:c>
      <x:c r="B183" s="4" t="n">
        <x:f>IF(ISNUMBER('Claims Data'!F179),0,1)</x:f>
        <x:v>0</x:v>
      </x:c>
      <x:c r="C183" s="10" t="n">
        <x:f>IF(B183=0,'Claims Data'!F179,Summary!$B$12)</x:f>
        <x:v>18740.66</x:v>
      </x:c>
      <x:c r="D183" s="4" t="n">
        <x:f>IF('Claims Data'!E179="Low",1,IF('Claims Data'!E179="Medium",2,IF('Claims Data'!E179="High",3,"")))</x:f>
        <x:v>3</x:v>
      </x:c>
      <x:c r="E183" s="4" t="n">
        <x:f>IF('Claims Data'!B179="Motor",1,0)</x:f>
        <x:v>1</x:v>
      </x:c>
      <x:c r="F183" s="4" t="n">
        <x:f>IF('Claims Data'!B179="Property",1,0)</x:f>
        <x:v>0</x:v>
      </x:c>
      <x:c r="G183" s="4" t="n">
        <x:f>'Claims Data'!N179</x:f>
        <x:v>0</x:v>
      </x:c>
      <x:c r="H183" s="4" t="str">
        <x:f>IF(G183=1,'Claims Data'!O179,"")</x:f>
      </x:c>
      <x:c r="I183" s="12" t="n">
        <x:f>IF(ISNUMBER('Claims Data'!P179),'Claims Data'!P179,"")</x:f>
        <x:v>1.8710143755534723</x:v>
      </x:c>
    </x:row>
    <x:row r="184">
      <x:c r="A184" s="4" t="str">
        <x:v>C00179</x:v>
      </x:c>
      <x:c r="B184" s="4" t="n">
        <x:f>IF(ISNUMBER('Claims Data'!F180),0,1)</x:f>
        <x:v>0</x:v>
      </x:c>
      <x:c r="C184" s="10" t="n">
        <x:f>IF(B184=0,'Claims Data'!F180,Summary!$B$12)</x:f>
        <x:v>101460.08</x:v>
      </x:c>
      <x:c r="D184" s="4" t="n">
        <x:f>IF('Claims Data'!E180="Low",1,IF('Claims Data'!E180="Medium",2,IF('Claims Data'!E180="High",3,"")))</x:f>
        <x:v>1</x:v>
      </x:c>
      <x:c r="E184" s="4" t="n">
        <x:f>IF('Claims Data'!B180="Motor",1,0)</x:f>
        <x:v>1</x:v>
      </x:c>
      <x:c r="F184" s="4" t="n">
        <x:f>IF('Claims Data'!B180="Property",1,0)</x:f>
        <x:v>0</x:v>
      </x:c>
      <x:c r="G184" s="4" t="n">
        <x:f>'Claims Data'!N180</x:f>
        <x:v>1</x:v>
      </x:c>
      <x:c r="H184" s="4" t="n">
        <x:f>IF(G184=1,'Claims Data'!O180,"")</x:f>
        <x:v>0</x:v>
      </x:c>
      <x:c r="I184" s="12" t="n">
        <x:f>IF(ISNUMBER('Claims Data'!P180),'Claims Data'!P180,"")</x:f>
        <x:v>13.15543131135404</x:v>
      </x:c>
    </x:row>
    <x:row r="185">
      <x:c r="A185" s="4" t="str">
        <x:v>C00180</x:v>
      </x:c>
      <x:c r="B185" s="4" t="n">
        <x:f>IF(ISNUMBER('Claims Data'!F181),0,1)</x:f>
        <x:v>0</x:v>
      </x:c>
      <x:c r="C185" s="10" t="n">
        <x:f>IF(B185=0,'Claims Data'!F181,Summary!$B$12)</x:f>
        <x:v>30083.71</x:v>
      </x:c>
      <x:c r="D185" s="4" t="n">
        <x:f>IF('Claims Data'!E181="Low",1,IF('Claims Data'!E181="Medium",2,IF('Claims Data'!E181="High",3,"")))</x:f>
        <x:v>1</x:v>
      </x:c>
      <x:c r="E185" s="4" t="n">
        <x:f>IF('Claims Data'!B181="Motor",1,0)</x:f>
        <x:v>1</x:v>
      </x:c>
      <x:c r="F185" s="4" t="n">
        <x:f>IF('Claims Data'!B181="Property",1,0)</x:f>
        <x:v>0</x:v>
      </x:c>
      <x:c r="G185" s="4" t="n">
        <x:f>'Claims Data'!N181</x:f>
        <x:v>1</x:v>
      </x:c>
      <x:c r="H185" s="4" t="n">
        <x:f>IF(G185=1,'Claims Data'!O181,"")</x:f>
        <x:v>0</x:v>
      </x:c>
      <x:c r="I185" s="12" t="n">
        <x:f>IF(ISNUMBER('Claims Data'!P181),'Claims Data'!P181,"")</x:f>
        <x:v>2.966203451730203</x:v>
      </x:c>
    </x:row>
    <x:row r="186">
      <x:c r="A186" s="4" t="str">
        <x:v>C00181</x:v>
      </x:c>
      <x:c r="B186" s="4" t="n">
        <x:f>IF(ISNUMBER('Claims Data'!F182),0,1)</x:f>
        <x:v>0</x:v>
      </x:c>
      <x:c r="C186" s="10" t="n">
        <x:f>IF(B186=0,'Claims Data'!F182,Summary!$B$12)</x:f>
        <x:v>41207.99</x:v>
      </x:c>
      <x:c r="D186" s="4" t="n">
        <x:f>IF('Claims Data'!E182="Low",1,IF('Claims Data'!E182="Medium",2,IF('Claims Data'!E182="High",3,"")))</x:f>
        <x:v>1</x:v>
      </x:c>
      <x:c r="E186" s="4" t="n">
        <x:f>IF('Claims Data'!B182="Motor",1,0)</x:f>
        <x:v>1</x:v>
      </x:c>
      <x:c r="F186" s="4" t="n">
        <x:f>IF('Claims Data'!B182="Property",1,0)</x:f>
        <x:v>0</x:v>
      </x:c>
      <x:c r="G186" s="4" t="n">
        <x:f>'Claims Data'!N182</x:f>
        <x:v>0</x:v>
      </x:c>
      <x:c r="H186" s="4" t="str">
        <x:f>IF(G186=1,'Claims Data'!O182,"")</x:f>
      </x:c>
      <x:c r="I186" s="12" t="n">
        <x:f>IF(ISNUMBER('Claims Data'!P182),'Claims Data'!P182,"")</x:f>
        <x:v>5.032864830271453</x:v>
      </x:c>
    </x:row>
    <x:row r="187">
      <x:c r="A187" s="4" t="str">
        <x:v>C00182</x:v>
      </x:c>
      <x:c r="B187" s="4" t="n">
        <x:f>IF(ISNUMBER('Claims Data'!F183),0,1)</x:f>
        <x:v>0</x:v>
      </x:c>
      <x:c r="C187" s="10" t="n">
        <x:f>IF(B187=0,'Claims Data'!F183,Summary!$B$12)</x:f>
        <x:v>19840.39</x:v>
      </x:c>
      <x:c r="D187" s="4" t="n">
        <x:f>IF('Claims Data'!E183="Low",1,IF('Claims Data'!E183="Medium",2,IF('Claims Data'!E183="High",3,"")))</x:f>
        <x:v>1</x:v>
      </x:c>
      <x:c r="E187" s="4" t="n">
        <x:f>IF('Claims Data'!B183="Motor",1,0)</x:f>
        <x:v>0</x:v>
      </x:c>
      <x:c r="F187" s="4" t="n">
        <x:f>IF('Claims Data'!B183="Property",1,0)</x:f>
        <x:v>1</x:v>
      </x:c>
      <x:c r="G187" s="4" t="n">
        <x:f>'Claims Data'!N183</x:f>
        <x:v>1</x:v>
      </x:c>
      <x:c r="H187" s="4" t="n">
        <x:f>IF(G187=1,'Claims Data'!O183,"")</x:f>
        <x:v>0</x:v>
      </x:c>
      <x:c r="I187" s="12" t="n">
        <x:f>IF(ISNUMBER('Claims Data'!P183),'Claims Data'!P183,"")</x:f>
        <x:v>1.1420796262525788</x:v>
      </x:c>
    </x:row>
    <x:row r="188">
      <x:c r="A188" s="4" t="str">
        <x:v>C00183</x:v>
      </x:c>
      <x:c r="B188" s="4" t="n">
        <x:f>IF(ISNUMBER('Claims Data'!F184),0,1)</x:f>
        <x:v>0</x:v>
      </x:c>
      <x:c r="C188" s="10" t="n">
        <x:f>IF(B188=0,'Claims Data'!F184,Summary!$B$12)</x:f>
        <x:v>73198.73</x:v>
      </x:c>
      <x:c r="D188" s="4" t="n">
        <x:f>IF('Claims Data'!E184="Low",1,IF('Claims Data'!E184="Medium",2,IF('Claims Data'!E184="High",3,"")))</x:f>
        <x:v>2</x:v>
      </x:c>
      <x:c r="E188" s="4" t="n">
        <x:f>IF('Claims Data'!B184="Motor",1,0)</x:f>
        <x:v>1</x:v>
      </x:c>
      <x:c r="F188" s="4" t="n">
        <x:f>IF('Claims Data'!B184="Property",1,0)</x:f>
        <x:v>0</x:v>
      </x:c>
      <x:c r="G188" s="4" t="n">
        <x:f>'Claims Data'!N184</x:f>
        <x:v>0</x:v>
      </x:c>
      <x:c r="H188" s="4" t="str">
        <x:f>IF(G188=1,'Claims Data'!O184,"")</x:f>
      </x:c>
      <x:c r="I188" s="12" t="n">
        <x:f>IF(ISNUMBER('Claims Data'!P184),'Claims Data'!P184,"")</x:f>
        <x:v>7.027102815401911</x:v>
      </x:c>
    </x:row>
    <x:row r="189">
      <x:c r="A189" s="4" t="str">
        <x:v>C00184</x:v>
      </x:c>
      <x:c r="B189" s="4" t="n">
        <x:f>IF(ISNUMBER('Claims Data'!F185),0,1)</x:f>
        <x:v>0</x:v>
      </x:c>
      <x:c r="C189" s="10" t="n">
        <x:f>IF(B189=0,'Claims Data'!F185,Summary!$B$12)</x:f>
        <x:v>43217.91</x:v>
      </x:c>
      <x:c r="D189" s="4" t="n">
        <x:f>IF('Claims Data'!E185="Low",1,IF('Claims Data'!E185="Medium",2,IF('Claims Data'!E185="High",3,"")))</x:f>
        <x:v>1</x:v>
      </x:c>
      <x:c r="E189" s="4" t="n">
        <x:f>IF('Claims Data'!B185="Motor",1,0)</x:f>
        <x:v>1</x:v>
      </x:c>
      <x:c r="F189" s="4" t="n">
        <x:f>IF('Claims Data'!B185="Property",1,0)</x:f>
        <x:v>0</x:v>
      </x:c>
      <x:c r="G189" s="4" t="n">
        <x:f>'Claims Data'!N185</x:f>
        <x:v>1</x:v>
      </x:c>
      <x:c r="H189" s="4" t="n">
        <x:f>IF(G189=1,'Claims Data'!O185,"")</x:f>
        <x:v>0</x:v>
      </x:c>
      <x:c r="I189" s="12" t="n">
        <x:f>IF(ISNUMBER('Claims Data'!P185),'Claims Data'!P185,"")</x:f>
        <x:v>5.046586849981141</x:v>
      </x:c>
    </x:row>
    <x:row r="190">
      <x:c r="A190" s="4" t="str">
        <x:v>C00185</x:v>
      </x:c>
      <x:c r="B190" s="4" t="n">
        <x:f>IF(ISNUMBER('Claims Data'!F186),0,1)</x:f>
        <x:v>0</x:v>
      </x:c>
      <x:c r="C190" s="10" t="n">
        <x:f>IF(B190=0,'Claims Data'!F186,Summary!$B$12)</x:f>
        <x:v>43365.59</x:v>
      </x:c>
      <x:c r="D190" s="4" t="n">
        <x:f>IF('Claims Data'!E186="Low",1,IF('Claims Data'!E186="Medium",2,IF('Claims Data'!E186="High",3,"")))</x:f>
        <x:v>1</x:v>
      </x:c>
      <x:c r="E190" s="4" t="n">
        <x:f>IF('Claims Data'!B186="Motor",1,0)</x:f>
        <x:v>0</x:v>
      </x:c>
      <x:c r="F190" s="4" t="n">
        <x:f>IF('Claims Data'!B186="Property",1,0)</x:f>
        <x:v>1</x:v>
      </x:c>
      <x:c r="G190" s="4" t="n">
        <x:f>'Claims Data'!N186</x:f>
        <x:v>0</x:v>
      </x:c>
      <x:c r="H190" s="4" t="str">
        <x:f>IF(G190=1,'Claims Data'!O186,"")</x:f>
      </x:c>
      <x:c r="I190" s="12" t="n">
        <x:f>IF(ISNUMBER('Claims Data'!P186),'Claims Data'!P186,"")</x:f>
        <x:v>5.212861944281497</x:v>
      </x:c>
    </x:row>
    <x:row r="191">
      <x:c r="A191" s="4" t="str">
        <x:v>C00186</x:v>
      </x:c>
      <x:c r="B191" s="4" t="n">
        <x:f>IF(ISNUMBER('Claims Data'!F187),0,1)</x:f>
        <x:v>0</x:v>
      </x:c>
      <x:c r="C191" s="10" t="n">
        <x:f>IF(B191=0,'Claims Data'!F187,Summary!$B$12)</x:f>
        <x:v>24029.25</x:v>
      </x:c>
      <x:c r="D191" s="4" t="n">
        <x:f>IF('Claims Data'!E187="Low",1,IF('Claims Data'!E187="Medium",2,IF('Claims Data'!E187="High",3,"")))</x:f>
        <x:v>3</x:v>
      </x:c>
      <x:c r="E191" s="4" t="n">
        <x:f>IF('Claims Data'!B187="Motor",1,0)</x:f>
        <x:v>1</x:v>
      </x:c>
      <x:c r="F191" s="4" t="n">
        <x:f>IF('Claims Data'!B187="Property",1,0)</x:f>
        <x:v>0</x:v>
      </x:c>
      <x:c r="G191" s="4" t="n">
        <x:f>'Claims Data'!N187</x:f>
        <x:v>0</x:v>
      </x:c>
      <x:c r="H191" s="4" t="str">
        <x:f>IF(G191=1,'Claims Data'!O187,"")</x:f>
      </x:c>
      <x:c r="I191" s="12" t="n">
        <x:f>IF(ISNUMBER('Claims Data'!P187),'Claims Data'!P187,"")</x:f>
        <x:v>2.231202714296857</x:v>
      </x:c>
    </x:row>
    <x:row r="192">
      <x:c r="A192" s="4" t="str">
        <x:v>C00187</x:v>
      </x:c>
      <x:c r="B192" s="4" t="n">
        <x:f>IF(ISNUMBER('Claims Data'!F188),0,1)</x:f>
        <x:v>0</x:v>
      </x:c>
      <x:c r="C192" s="10" t="n">
        <x:f>IF(B192=0,'Claims Data'!F188,Summary!$B$12)</x:f>
        <x:v>14168.6</x:v>
      </x:c>
      <x:c r="D192" s="4" t="n">
        <x:f>IF('Claims Data'!E188="Low",1,IF('Claims Data'!E188="Medium",2,IF('Claims Data'!E188="High",3,"")))</x:f>
        <x:v>2</x:v>
      </x:c>
      <x:c r="E192" s="4" t="n">
        <x:f>IF('Claims Data'!B188="Motor",1,0)</x:f>
        <x:v>1</x:v>
      </x:c>
      <x:c r="F192" s="4" t="n">
        <x:f>IF('Claims Data'!B188="Property",1,0)</x:f>
        <x:v>0</x:v>
      </x:c>
      <x:c r="G192" s="4" t="n">
        <x:f>'Claims Data'!N188</x:f>
        <x:v>0</x:v>
      </x:c>
      <x:c r="H192" s="4" t="str">
        <x:f>IF(G192=1,'Claims Data'!O188,"")</x:f>
      </x:c>
      <x:c r="I192" s="12" t="n">
        <x:f>IF(ISNUMBER('Claims Data'!P188),'Claims Data'!P188,"")</x:f>
        <x:v>1.2424411426326571</x:v>
      </x:c>
    </x:row>
    <x:row r="193">
      <x:c r="A193" s="4" t="str">
        <x:v>C00188</x:v>
      </x:c>
      <x:c r="B193" s="4" t="n">
        <x:f>IF(ISNUMBER('Claims Data'!F189),0,1)</x:f>
        <x:v>0</x:v>
      </x:c>
      <x:c r="C193" s="10" t="n">
        <x:f>IF(B193=0,'Claims Data'!F189,Summary!$B$12)</x:f>
        <x:v>108434.39</x:v>
      </x:c>
      <x:c r="D193" s="4" t="n">
        <x:f>IF('Claims Data'!E189="Low",1,IF('Claims Data'!E189="Medium",2,IF('Claims Data'!E189="High",3,"")))</x:f>
        <x:v>2</x:v>
      </x:c>
      <x:c r="E193" s="4" t="n">
        <x:f>IF('Claims Data'!B189="Motor",1,0)</x:f>
        <x:v>0</x:v>
      </x:c>
      <x:c r="F193" s="4" t="n">
        <x:f>IF('Claims Data'!B189="Property",1,0)</x:f>
        <x:v>1</x:v>
      </x:c>
      <x:c r="G193" s="4" t="n">
        <x:f>'Claims Data'!N189</x:f>
        <x:v>1</x:v>
      </x:c>
      <x:c r="H193" s="4" t="n">
        <x:f>IF(G193=1,'Claims Data'!O189,"")</x:f>
        <x:v>0</x:v>
      </x:c>
      <x:c r="I193" s="12" t="n">
        <x:f>IF(ISNUMBER('Claims Data'!P189),'Claims Data'!P189,"")</x:f>
        <x:v>3.428089850697762</x:v>
      </x:c>
    </x:row>
    <x:row r="194">
      <x:c r="A194" s="4" t="str">
        <x:v>C00189</x:v>
      </x:c>
      <x:c r="B194" s="4" t="n">
        <x:f>IF(ISNUMBER('Claims Data'!F190),0,1)</x:f>
        <x:v>0</x:v>
      </x:c>
      <x:c r="C194" s="10" t="n">
        <x:f>IF(B194=0,'Claims Data'!F190,Summary!$B$12)</x:f>
        <x:v>3146.59</x:v>
      </x:c>
      <x:c r="D194" s="4" t="n">
        <x:f>IF('Claims Data'!E190="Low",1,IF('Claims Data'!E190="Medium",2,IF('Claims Data'!E190="High",3,"")))</x:f>
        <x:v>1</x:v>
      </x:c>
      <x:c r="E194" s="4" t="n">
        <x:f>IF('Claims Data'!B190="Motor",1,0)</x:f>
        <x:v>1</x:v>
      </x:c>
      <x:c r="F194" s="4" t="n">
        <x:f>IF('Claims Data'!B190="Property",1,0)</x:f>
        <x:v>0</x:v>
      </x:c>
      <x:c r="G194" s="4" t="n">
        <x:f>'Claims Data'!N190</x:f>
        <x:v>1</x:v>
      </x:c>
      <x:c r="H194" s="4" t="n">
        <x:f>IF(G194=1,'Claims Data'!O190,"")</x:f>
        <x:v>0</x:v>
      </x:c>
      <x:c r="I194" s="12" t="n">
        <x:f>IF(ISNUMBER('Claims Data'!P190),'Claims Data'!P190,"")</x:f>
        <x:v>0.649645404713485</x:v>
      </x:c>
    </x:row>
    <x:row r="195">
      <x:c r="A195" s="4" t="str">
        <x:v>C00190</x:v>
      </x:c>
      <x:c r="B195" s="4" t="n">
        <x:f>IF(ISNUMBER('Claims Data'!F191),0,1)</x:f>
        <x:v>1</x:v>
      </x:c>
      <x:c r="C195" s="10" t="n">
        <x:f>IF(B195=0,'Claims Data'!F191,Summary!$B$12)</x:f>
        <x:v>44978.66</x:v>
      </x:c>
      <x:c r="D195" s="4" t="n">
        <x:f>IF('Claims Data'!E191="Low",1,IF('Claims Data'!E191="Medium",2,IF('Claims Data'!E191="High",3,"")))</x:f>
        <x:v>3</x:v>
      </x:c>
      <x:c r="E195" s="4" t="n">
        <x:f>IF('Claims Data'!B191="Motor",1,0)</x:f>
        <x:v>1</x:v>
      </x:c>
      <x:c r="F195" s="4" t="n">
        <x:f>IF('Claims Data'!B191="Property",1,0)</x:f>
        <x:v>0</x:v>
      </x:c>
      <x:c r="G195" s="4" t="n">
        <x:f>'Claims Data'!N191</x:f>
        <x:v>1</x:v>
      </x:c>
      <x:c r="H195" s="4" t="n">
        <x:f>IF(G195=1,'Claims Data'!O191,"")</x:f>
        <x:v>1</x:v>
      </x:c>
      <x:c r="I195" s="12" t="str">
        <x:f>IF(ISNUMBER('Claims Data'!P191),'Claims Data'!P191,"")</x:f>
      </x:c>
    </x:row>
    <x:row r="196">
      <x:c r="A196" s="4" t="str">
        <x:v>C00191</x:v>
      </x:c>
      <x:c r="B196" s="4" t="n">
        <x:f>IF(ISNUMBER('Claims Data'!F192),0,1)</x:f>
        <x:v>0</x:v>
      </x:c>
      <x:c r="C196" s="10" t="n">
        <x:f>IF(B196=0,'Claims Data'!F192,Summary!$B$12)</x:f>
        <x:v>229687.76</x:v>
      </x:c>
      <x:c r="D196" s="4" t="str">
        <x:f>IF('Claims Data'!E192="Low",1,IF('Claims Data'!E192="Medium",2,IF('Claims Data'!E192="High",3,"")))</x:f>
      </x:c>
      <x:c r="E196" s="4" t="n">
        <x:f>IF('Claims Data'!B192="Motor",1,0)</x:f>
        <x:v>1</x:v>
      </x:c>
      <x:c r="F196" s="4" t="n">
        <x:f>IF('Claims Data'!B192="Property",1,0)</x:f>
        <x:v>0</x:v>
      </x:c>
      <x:c r="G196" s="4" t="n">
        <x:f>'Claims Data'!N192</x:f>
        <x:v>1</x:v>
      </x:c>
      <x:c r="H196" s="4" t="n">
        <x:f>IF(G196=1,'Claims Data'!O192,"")</x:f>
        <x:v>0</x:v>
      </x:c>
      <x:c r="I196" s="12" t="n">
        <x:f>IF(ISNUMBER('Claims Data'!P192),'Claims Data'!P192,"")</x:f>
        <x:v>25.24979168086608</x:v>
      </x:c>
    </x:row>
    <x:row r="197">
      <x:c r="A197" s="4" t="str">
        <x:v>C00192</x:v>
      </x:c>
      <x:c r="B197" s="4" t="n">
        <x:f>IF(ISNUMBER('Claims Data'!F193),0,1)</x:f>
        <x:v>0</x:v>
      </x:c>
      <x:c r="C197" s="10" t="n">
        <x:f>IF(B197=0,'Claims Data'!F193,Summary!$B$12)</x:f>
        <x:v>307667.71</x:v>
      </x:c>
      <x:c r="D197" s="4" t="n">
        <x:f>IF('Claims Data'!E193="Low",1,IF('Claims Data'!E193="Medium",2,IF('Claims Data'!E193="High",3,"")))</x:f>
        <x:v>2</x:v>
      </x:c>
      <x:c r="E197" s="4" t="n">
        <x:f>IF('Claims Data'!B193="Motor",1,0)</x:f>
        <x:v>0</x:v>
      </x:c>
      <x:c r="F197" s="4" t="n">
        <x:f>IF('Claims Data'!B193="Property",1,0)</x:f>
        <x:v>1</x:v>
      </x:c>
      <x:c r="G197" s="4" t="n">
        <x:f>'Claims Data'!N193</x:f>
        <x:v>1</x:v>
      </x:c>
      <x:c r="H197" s="4" t="n">
        <x:f>IF(G197=1,'Claims Data'!O193,"")</x:f>
        <x:v>0</x:v>
      </x:c>
      <x:c r="I197" s="12" t="n">
        <x:f>IF(ISNUMBER('Claims Data'!P193),'Claims Data'!P193,"")</x:f>
        <x:v>34.47222492994469</x:v>
      </x:c>
    </x:row>
    <x:row r="198">
      <x:c r="A198" s="4" t="str">
        <x:v>C00193</x:v>
      </x:c>
      <x:c r="B198" s="4" t="n">
        <x:f>IF(ISNUMBER('Claims Data'!F194),0,1)</x:f>
        <x:v>0</x:v>
      </x:c>
      <x:c r="C198" s="10" t="n">
        <x:f>IF(B198=0,'Claims Data'!F194,Summary!$B$12)</x:f>
        <x:v>2233.18</x:v>
      </x:c>
      <x:c r="D198" s="4" t="n">
        <x:f>IF('Claims Data'!E194="Low",1,IF('Claims Data'!E194="Medium",2,IF('Claims Data'!E194="High",3,"")))</x:f>
        <x:v>1</x:v>
      </x:c>
      <x:c r="E198" s="4" t="n">
        <x:f>IF('Claims Data'!B194="Motor",1,0)</x:f>
        <x:v>1</x:v>
      </x:c>
      <x:c r="F198" s="4" t="n">
        <x:f>IF('Claims Data'!B194="Property",1,0)</x:f>
        <x:v>0</x:v>
      </x:c>
      <x:c r="G198" s="4" t="n">
        <x:f>'Claims Data'!N194</x:f>
        <x:v>1</x:v>
      </x:c>
      <x:c r="H198" s="4" t="n">
        <x:f>IF(G198=1,'Claims Data'!O194,"")</x:f>
        <x:v>0</x:v>
      </x:c>
      <x:c r="I198" s="12" t="n">
        <x:f>IF(ISNUMBER('Claims Data'!P194),'Claims Data'!P194,"")</x:f>
        <x:v>0.23442702800300644</x:v>
      </x:c>
    </x:row>
    <x:row r="199">
      <x:c r="A199" s="4" t="str">
        <x:v>C00194</x:v>
      </x:c>
      <x:c r="B199" s="4" t="n">
        <x:f>IF(ISNUMBER('Claims Data'!F195),0,1)</x:f>
        <x:v>0</x:v>
      </x:c>
      <x:c r="C199" s="10" t="n">
        <x:f>IF(B199=0,'Claims Data'!F195,Summary!$B$12)</x:f>
        <x:v>371133.95</x:v>
      </x:c>
      <x:c r="D199" s="4" t="n">
        <x:f>IF('Claims Data'!E195="Low",1,IF('Claims Data'!E195="Medium",2,IF('Claims Data'!E195="High",3,"")))</x:f>
        <x:v>3</x:v>
      </x:c>
      <x:c r="E199" s="4" t="n">
        <x:f>IF('Claims Data'!B195="Motor",1,0)</x:f>
        <x:v>0</x:v>
      </x:c>
      <x:c r="F199" s="4" t="n">
        <x:f>IF('Claims Data'!B195="Property",1,0)</x:f>
        <x:v>1</x:v>
      </x:c>
      <x:c r="G199" s="4" t="n">
        <x:f>'Claims Data'!N195</x:f>
        <x:v>0</x:v>
      </x:c>
      <x:c r="H199" s="4" t="str">
        <x:f>IF(G199=1,'Claims Data'!O195,"")</x:f>
      </x:c>
      <x:c r="I199" s="12" t="n">
        <x:f>IF(ISNUMBER('Claims Data'!P195),'Claims Data'!P195,"")</x:f>
        <x:v>44.65037897016362</x:v>
      </x:c>
    </x:row>
    <x:row r="200">
      <x:c r="A200" s="4" t="str">
        <x:v>C00195</x:v>
      </x:c>
      <x:c r="B200" s="4" t="n">
        <x:f>IF(ISNUMBER('Claims Data'!F196),0,1)</x:f>
        <x:v>0</x:v>
      </x:c>
      <x:c r="C200" s="10" t="n">
        <x:f>IF(B200=0,'Claims Data'!F196,Summary!$B$12)</x:f>
        <x:v>185608.66</x:v>
      </x:c>
      <x:c r="D200" s="4" t="n">
        <x:f>IF('Claims Data'!E196="Low",1,IF('Claims Data'!E196="Medium",2,IF('Claims Data'!E196="High",3,"")))</x:f>
        <x:v>2</x:v>
      </x:c>
      <x:c r="E200" s="4" t="n">
        <x:f>IF('Claims Data'!B196="Motor",1,0)</x:f>
        <x:v>0</x:v>
      </x:c>
      <x:c r="F200" s="4" t="n">
        <x:f>IF('Claims Data'!B196="Property",1,0)</x:f>
        <x:v>1</x:v>
      </x:c>
      <x:c r="G200" s="4" t="n">
        <x:f>'Claims Data'!N196</x:f>
        <x:v>1</x:v>
      </x:c>
      <x:c r="H200" s="4" t="n">
        <x:f>IF(G200=1,'Claims Data'!O196,"")</x:f>
        <x:v>0</x:v>
      </x:c>
      <x:c r="I200" s="12" t="n">
        <x:f>IF(ISNUMBER('Claims Data'!P196),'Claims Data'!P196,"")</x:f>
        <x:v>28.107576122395514</x:v>
      </x:c>
    </x:row>
    <x:row r="201">
      <x:c r="A201" s="4" t="str">
        <x:v>C00196</x:v>
      </x:c>
      <x:c r="B201" s="4" t="n">
        <x:f>IF(ISNUMBER('Claims Data'!F197),0,1)</x:f>
        <x:v>0</x:v>
      </x:c>
      <x:c r="C201" s="10" t="n">
        <x:f>IF(B201=0,'Claims Data'!F197,Summary!$B$12)</x:f>
        <x:v>87317.61</x:v>
      </x:c>
      <x:c r="D201" s="4" t="n">
        <x:f>IF('Claims Data'!E197="Low",1,IF('Claims Data'!E197="Medium",2,IF('Claims Data'!E197="High",3,"")))</x:f>
        <x:v>3</x:v>
      </x:c>
      <x:c r="E201" s="4" t="n">
        <x:f>IF('Claims Data'!B197="Motor",1,0)</x:f>
        <x:v>1</x:v>
      </x:c>
      <x:c r="F201" s="4" t="n">
        <x:f>IF('Claims Data'!B197="Property",1,0)</x:f>
        <x:v>0</x:v>
      </x:c>
      <x:c r="G201" s="4" t="n">
        <x:f>'Claims Data'!N197</x:f>
        <x:v>1</x:v>
      </x:c>
      <x:c r="H201" s="4" t="n">
        <x:f>IF(G201=1,'Claims Data'!O197,"")</x:f>
        <x:v>1</x:v>
      </x:c>
      <x:c r="I201" s="12" t="n">
        <x:f>IF(ISNUMBER('Claims Data'!P197),'Claims Data'!P197,"")</x:f>
        <x:v>2.7199214154195603</x:v>
      </x:c>
    </x:row>
    <x:row r="202">
      <x:c r="A202" s="4" t="str">
        <x:v>C00197</x:v>
      </x:c>
      <x:c r="B202" s="4" t="n">
        <x:f>IF(ISNUMBER('Claims Data'!F198),0,1)</x:f>
        <x:v>0</x:v>
      </x:c>
      <x:c r="C202" s="10" t="n">
        <x:f>IF(B202=0,'Claims Data'!F198,Summary!$B$12)</x:f>
        <x:v>81189.81</x:v>
      </x:c>
      <x:c r="D202" s="4" t="n">
        <x:f>IF('Claims Data'!E198="Low",1,IF('Claims Data'!E198="Medium",2,IF('Claims Data'!E198="High",3,"")))</x:f>
        <x:v>2</x:v>
      </x:c>
      <x:c r="E202" s="4" t="n">
        <x:f>IF('Claims Data'!B198="Motor",1,0)</x:f>
        <x:v>1</x:v>
      </x:c>
      <x:c r="F202" s="4" t="n">
        <x:f>IF('Claims Data'!B198="Property",1,0)</x:f>
        <x:v>0</x:v>
      </x:c>
      <x:c r="G202" s="4" t="n">
        <x:f>'Claims Data'!N198</x:f>
        <x:v>1</x:v>
      </x:c>
      <x:c r="H202" s="4" t="n">
        <x:f>IF(G202=1,'Claims Data'!O198,"")</x:f>
        <x:v>1</x:v>
      </x:c>
      <x:c r="I202" s="12" t="n">
        <x:f>IF(ISNUMBER('Claims Data'!P198),'Claims Data'!P198,"")</x:f>
        <x:v>7.386720612264951</x:v>
      </x:c>
    </x:row>
    <x:row r="203">
      <x:c r="A203" s="4" t="str">
        <x:v>C00198</x:v>
      </x:c>
      <x:c r="B203" s="4" t="n">
        <x:f>IF(ISNUMBER('Claims Data'!F199),0,1)</x:f>
        <x:v>0</x:v>
      </x:c>
      <x:c r="C203" s="10" t="n">
        <x:f>IF(B203=0,'Claims Data'!F199,Summary!$B$12)</x:f>
        <x:v>13386.05</x:v>
      </x:c>
      <x:c r="D203" s="4" t="n">
        <x:f>IF('Claims Data'!E199="Low",1,IF('Claims Data'!E199="Medium",2,IF('Claims Data'!E199="High",3,"")))</x:f>
        <x:v>2</x:v>
      </x:c>
      <x:c r="E203" s="4" t="n">
        <x:f>IF('Claims Data'!B199="Motor",1,0)</x:f>
        <x:v>1</x:v>
      </x:c>
      <x:c r="F203" s="4" t="n">
        <x:f>IF('Claims Data'!B199="Property",1,0)</x:f>
        <x:v>0</x:v>
      </x:c>
      <x:c r="G203" s="4" t="n">
        <x:f>'Claims Data'!N199</x:f>
        <x:v>0</x:v>
      </x:c>
      <x:c r="H203" s="4" t="str">
        <x:f>IF(G203=1,'Claims Data'!O199,"")</x:f>
      </x:c>
      <x:c r="I203" s="12" t="n">
        <x:f>IF(ISNUMBER('Claims Data'!P199),'Claims Data'!P199,"")</x:f>
        <x:v>0.41743275759053694</x:v>
      </x:c>
    </x:row>
    <x:row r="204">
      <x:c r="A204" s="4" t="str">
        <x:v>C00199</x:v>
      </x:c>
      <x:c r="B204" s="4" t="n">
        <x:f>IF(ISNUMBER('Claims Data'!F200),0,1)</x:f>
        <x:v>0</x:v>
      </x:c>
      <x:c r="C204" s="10" t="n">
        <x:f>IF(B204=0,'Claims Data'!F200,Summary!$B$12)</x:f>
        <x:v>21934.94</x:v>
      </x:c>
      <x:c r="D204" s="4" t="n">
        <x:f>IF('Claims Data'!E200="Low",1,IF('Claims Data'!E200="Medium",2,IF('Claims Data'!E200="High",3,"")))</x:f>
        <x:v>2</x:v>
      </x:c>
      <x:c r="E204" s="4" t="n">
        <x:f>IF('Claims Data'!B200="Motor",1,0)</x:f>
        <x:v>1</x:v>
      </x:c>
      <x:c r="F204" s="4" t="n">
        <x:f>IF('Claims Data'!B200="Property",1,0)</x:f>
        <x:v>0</x:v>
      </x:c>
      <x:c r="G204" s="4" t="n">
        <x:f>'Claims Data'!N200</x:f>
        <x:v>1</x:v>
      </x:c>
      <x:c r="H204" s="4" t="n">
        <x:f>IF(G204=1,'Claims Data'!O200,"")</x:f>
        <x:v>0</x:v>
      </x:c>
      <x:c r="I204" s="12" t="n">
        <x:f>IF(ISNUMBER('Claims Data'!P200),'Claims Data'!P200,"")</x:f>
        <x:v>2.741062312945572</x:v>
      </x:c>
    </x:row>
    <x:row r="205">
      <x:c r="A205" s="4" t="str">
        <x:v>C00200</x:v>
      </x:c>
      <x:c r="B205" s="4" t="n">
        <x:f>IF(ISNUMBER('Claims Data'!F201),0,1)</x:f>
        <x:v>0</x:v>
      </x:c>
      <x:c r="C205" s="10" t="n">
        <x:f>IF(B205=0,'Claims Data'!F201,Summary!$B$12)</x:f>
        <x:v>59630.33</x:v>
      </x:c>
      <x:c r="D205" s="4" t="n">
        <x:f>IF('Claims Data'!E201="Low",1,IF('Claims Data'!E201="Medium",2,IF('Claims Data'!E201="High",3,"")))</x:f>
        <x:v>3</x:v>
      </x:c>
      <x:c r="E205" s="4" t="n">
        <x:f>IF('Claims Data'!B201="Motor",1,0)</x:f>
        <x:v>1</x:v>
      </x:c>
      <x:c r="F205" s="4" t="n">
        <x:f>IF('Claims Data'!B201="Property",1,0)</x:f>
        <x:v>0</x:v>
      </x:c>
      <x:c r="G205" s="4" t="n">
        <x:f>'Claims Data'!N201</x:f>
        <x:v>1</x:v>
      </x:c>
      <x:c r="H205" s="4" t="n">
        <x:f>IF(G205=1,'Claims Data'!O201,"")</x:f>
        <x:v>1</x:v>
      </x:c>
      <x:c r="I205" s="12" t="n">
        <x:f>IF(ISNUMBER('Claims Data'!P201),'Claims Data'!P201,"")</x:f>
        <x:v>3.538098278249746</x:v>
      </x:c>
    </x:row>
    <x:row r="206">
      <x:c r="A206" s="4" t="str">
        <x:v>C00201</x:v>
      </x:c>
      <x:c r="B206" s="4" t="n">
        <x:f>IF(ISNUMBER('Claims Data'!F202),0,1)</x:f>
        <x:v>0</x:v>
      </x:c>
      <x:c r="C206" s="10" t="n">
        <x:f>IF(B206=0,'Claims Data'!F202,Summary!$B$12)</x:f>
        <x:v>21675.49</x:v>
      </x:c>
      <x:c r="D206" s="4" t="n">
        <x:f>IF('Claims Data'!E202="Low",1,IF('Claims Data'!E202="Medium",2,IF('Claims Data'!E202="High",3,"")))</x:f>
        <x:v>1</x:v>
      </x:c>
      <x:c r="E206" s="4" t="n">
        <x:f>IF('Claims Data'!B202="Motor",1,0)</x:f>
        <x:v>1</x:v>
      </x:c>
      <x:c r="F206" s="4" t="n">
        <x:f>IF('Claims Data'!B202="Property",1,0)</x:f>
        <x:v>0</x:v>
      </x:c>
      <x:c r="G206" s="4" t="n">
        <x:f>'Claims Data'!N202</x:f>
        <x:v>1</x:v>
      </x:c>
      <x:c r="H206" s="4" t="n">
        <x:f>IF(G206=1,'Claims Data'!O202,"")</x:f>
        <x:v>0</x:v>
      </x:c>
      <x:c r="I206" s="12" t="n">
        <x:f>IF(ISNUMBER('Claims Data'!P202),'Claims Data'!P202,"")</x:f>
        <x:v>4.995710815382985</x:v>
      </x:c>
    </x:row>
    <x:row r="207">
      <x:c r="A207" s="4" t="str">
        <x:v>C00202</x:v>
      </x:c>
      <x:c r="B207" s="4" t="n">
        <x:f>IF(ISNUMBER('Claims Data'!F203),0,1)</x:f>
        <x:v>0</x:v>
      </x:c>
      <x:c r="C207" s="10" t="n">
        <x:f>IF(B207=0,'Claims Data'!F203,Summary!$B$12)</x:f>
        <x:v>83294.69</x:v>
      </x:c>
      <x:c r="D207" s="4" t="n">
        <x:f>IF('Claims Data'!E203="Low",1,IF('Claims Data'!E203="Medium",2,IF('Claims Data'!E203="High",3,"")))</x:f>
        <x:v>1</x:v>
      </x:c>
      <x:c r="E207" s="4" t="n">
        <x:f>IF('Claims Data'!B203="Motor",1,0)</x:f>
        <x:v>0</x:v>
      </x:c>
      <x:c r="F207" s="4" t="n">
        <x:f>IF('Claims Data'!B203="Property",1,0)</x:f>
        <x:v>1</x:v>
      </x:c>
      <x:c r="G207" s="4" t="n">
        <x:f>'Claims Data'!N203</x:f>
        <x:v>0</x:v>
      </x:c>
      <x:c r="H207" s="4" t="str">
        <x:f>IF(G207=1,'Claims Data'!O203,"")</x:f>
      </x:c>
      <x:c r="I207" s="12" t="n">
        <x:f>IF(ISNUMBER('Claims Data'!P203),'Claims Data'!P203,"")</x:f>
        <x:v>9.633297249535651</x:v>
      </x:c>
    </x:row>
    <x:row r="208">
      <x:c r="A208" s="4" t="str">
        <x:v>C00203</x:v>
      </x:c>
      <x:c r="B208" s="4" t="n">
        <x:f>IF(ISNUMBER('Claims Data'!F204),0,1)</x:f>
        <x:v>0</x:v>
      </x:c>
      <x:c r="C208" s="10" t="n">
        <x:f>IF(B208=0,'Claims Data'!F204,Summary!$B$12)</x:f>
        <x:v>124624.08</x:v>
      </x:c>
      <x:c r="D208" s="4" t="n">
        <x:f>IF('Claims Data'!E204="Low",1,IF('Claims Data'!E204="Medium",2,IF('Claims Data'!E204="High",3,"")))</x:f>
        <x:v>2</x:v>
      </x:c>
      <x:c r="E208" s="4" t="n">
        <x:f>IF('Claims Data'!B204="Motor",1,0)</x:f>
        <x:v>0</x:v>
      </x:c>
      <x:c r="F208" s="4" t="n">
        <x:f>IF('Claims Data'!B204="Property",1,0)</x:f>
        <x:v>1</x:v>
      </x:c>
      <x:c r="G208" s="4" t="n">
        <x:f>'Claims Data'!N204</x:f>
        <x:v>1</x:v>
      </x:c>
      <x:c r="H208" s="4" t="n">
        <x:f>IF(G208=1,'Claims Data'!O204,"")</x:f>
        <x:v>0</x:v>
      </x:c>
      <x:c r="I208" s="12" t="n">
        <x:f>IF(ISNUMBER('Claims Data'!P204),'Claims Data'!P204,"")</x:f>
        <x:v>10.801213731704971</x:v>
      </x:c>
    </x:row>
    <x:row r="209">
      <x:c r="A209" s="4" t="str">
        <x:v>C00204</x:v>
      </x:c>
      <x:c r="B209" s="4" t="n">
        <x:f>IF(ISNUMBER('Claims Data'!F205),0,1)</x:f>
        <x:v>0</x:v>
      </x:c>
      <x:c r="C209" s="10" t="n">
        <x:f>IF(B209=0,'Claims Data'!F205,Summary!$B$12)</x:f>
        <x:v>35663.64</x:v>
      </x:c>
      <x:c r="D209" s="4" t="n">
        <x:f>IF('Claims Data'!E205="Low",1,IF('Claims Data'!E205="Medium",2,IF('Claims Data'!E205="High",3,"")))</x:f>
        <x:v>2</x:v>
      </x:c>
      <x:c r="E209" s="4" t="n">
        <x:f>IF('Claims Data'!B205="Motor",1,0)</x:f>
        <x:v>0</x:v>
      </x:c>
      <x:c r="F209" s="4" t="n">
        <x:f>IF('Claims Data'!B205="Property",1,0)</x:f>
        <x:v>1</x:v>
      </x:c>
      <x:c r="G209" s="4" t="n">
        <x:f>'Claims Data'!N205</x:f>
        <x:v>0</x:v>
      </x:c>
      <x:c r="H209" s="4" t="str">
        <x:f>IF(G209=1,'Claims Data'!O205,"")</x:f>
      </x:c>
      <x:c r="I209" s="12" t="n">
        <x:f>IF(ISNUMBER('Claims Data'!P205),'Claims Data'!P205,"")</x:f>
        <x:v>2.626832647475412</x:v>
      </x:c>
    </x:row>
    <x:row r="210">
      <x:c r="A210" s="4" t="str">
        <x:v>C00205</x:v>
      </x:c>
      <x:c r="B210" s="4" t="n">
        <x:f>IF(ISNUMBER('Claims Data'!F206),0,1)</x:f>
        <x:v>0</x:v>
      </x:c>
      <x:c r="C210" s="10" t="n">
        <x:f>IF(B210=0,'Claims Data'!F206,Summary!$B$12)</x:f>
        <x:v>43787.06</x:v>
      </x:c>
      <x:c r="D210" s="4" t="n">
        <x:f>IF('Claims Data'!E206="Low",1,IF('Claims Data'!E206="Medium",2,IF('Claims Data'!E206="High",3,"")))</x:f>
        <x:v>2</x:v>
      </x:c>
      <x:c r="E210" s="4" t="n">
        <x:f>IF('Claims Data'!B206="Motor",1,0)</x:f>
        <x:v>1</x:v>
      </x:c>
      <x:c r="F210" s="4" t="n">
        <x:f>IF('Claims Data'!B206="Property",1,0)</x:f>
        <x:v>0</x:v>
      </x:c>
      <x:c r="G210" s="4" t="n">
        <x:f>'Claims Data'!N206</x:f>
        <x:v>1</x:v>
      </x:c>
      <x:c r="H210" s="4" t="n">
        <x:f>IF(G210=1,'Claims Data'!O206,"")</x:f>
        <x:v>0</x:v>
      </x:c>
      <x:c r="I210" s="12" t="n">
        <x:f>IF(ISNUMBER('Claims Data'!P206),'Claims Data'!P206,"")</x:f>
        <x:v>5.063715274966984</x:v>
      </x:c>
    </x:row>
    <x:row r="211">
      <x:c r="A211" s="4" t="str">
        <x:v>C00206</x:v>
      </x:c>
      <x:c r="B211" s="4" t="n">
        <x:f>IF(ISNUMBER('Claims Data'!F207),0,1)</x:f>
        <x:v>0</x:v>
      </x:c>
      <x:c r="C211" s="10" t="n">
        <x:f>IF(B211=0,'Claims Data'!F207,Summary!$B$12)</x:f>
        <x:v>74895.96</x:v>
      </x:c>
      <x:c r="D211" s="4" t="str">
        <x:f>IF('Claims Data'!E207="Low",1,IF('Claims Data'!E207="Medium",2,IF('Claims Data'!E207="High",3,"")))</x:f>
      </x:c>
      <x:c r="E211" s="4" t="n">
        <x:f>IF('Claims Data'!B207="Motor",1,0)</x:f>
        <x:v>1</x:v>
      </x:c>
      <x:c r="F211" s="4" t="n">
        <x:f>IF('Claims Data'!B207="Property",1,0)</x:f>
        <x:v>0</x:v>
      </x:c>
      <x:c r="G211" s="4" t="n">
        <x:f>'Claims Data'!N207</x:f>
        <x:v>1</x:v>
      </x:c>
      <x:c r="H211" s="4" t="n">
        <x:f>IF(G211=1,'Claims Data'!O207,"")</x:f>
        <x:v>0</x:v>
      </x:c>
      <x:c r="I211" s="12" t="n">
        <x:f>IF(ISNUMBER('Claims Data'!P207),'Claims Data'!P207,"")</x:f>
        <x:v>9.88888727512791</x:v>
      </x:c>
    </x:row>
    <x:row r="212">
      <x:c r="A212" s="4" t="str">
        <x:v>C00207</x:v>
      </x:c>
      <x:c r="B212" s="4" t="n">
        <x:f>IF(ISNUMBER('Claims Data'!F208),0,1)</x:f>
        <x:v>0</x:v>
      </x:c>
      <x:c r="C212" s="10" t="n">
        <x:f>IF(B212=0,'Claims Data'!F208,Summary!$B$12)</x:f>
        <x:v>52930.06</x:v>
      </x:c>
      <x:c r="D212" s="4" t="n">
        <x:f>IF('Claims Data'!E208="Low",1,IF('Claims Data'!E208="Medium",2,IF('Claims Data'!E208="High",3,"")))</x:f>
        <x:v>2</x:v>
      </x:c>
      <x:c r="E212" s="4" t="n">
        <x:f>IF('Claims Data'!B208="Motor",1,0)</x:f>
        <x:v>0</x:v>
      </x:c>
      <x:c r="F212" s="4" t="n">
        <x:f>IF('Claims Data'!B208="Property",1,0)</x:f>
        <x:v>1</x:v>
      </x:c>
      <x:c r="G212" s="4" t="n">
        <x:f>'Claims Data'!N208</x:f>
        <x:v>0</x:v>
      </x:c>
      <x:c r="H212" s="4" t="str">
        <x:f>IF(G212=1,'Claims Data'!O208,"")</x:f>
      </x:c>
      <x:c r="I212" s="12" t="n">
        <x:f>IF(ISNUMBER('Claims Data'!P208),'Claims Data'!P208,"")</x:f>
        <x:v>2.1543678303143183</x:v>
      </x:c>
    </x:row>
    <x:row r="213">
      <x:c r="A213" s="4" t="str">
        <x:v>C00208</x:v>
      </x:c>
      <x:c r="B213" s="4" t="n">
        <x:f>IF(ISNUMBER('Claims Data'!F209),0,1)</x:f>
        <x:v>0</x:v>
      </x:c>
      <x:c r="C213" s="10" t="n">
        <x:f>IF(B213=0,'Claims Data'!F209,Summary!$B$12)</x:f>
        <x:v>112305.06</x:v>
      </x:c>
      <x:c r="D213" s="4" t="n">
        <x:f>IF('Claims Data'!E209="Low",1,IF('Claims Data'!E209="Medium",2,IF('Claims Data'!E209="High",3,"")))</x:f>
        <x:v>2</x:v>
      </x:c>
      <x:c r="E213" s="4" t="n">
        <x:f>IF('Claims Data'!B209="Motor",1,0)</x:f>
        <x:v>1</x:v>
      </x:c>
      <x:c r="F213" s="4" t="n">
        <x:f>IF('Claims Data'!B209="Property",1,0)</x:f>
        <x:v>0</x:v>
      </x:c>
      <x:c r="G213" s="4" t="n">
        <x:f>'Claims Data'!N209</x:f>
        <x:v>1</x:v>
      </x:c>
      <x:c r="H213" s="4" t="n">
        <x:f>IF(G213=1,'Claims Data'!O209,"")</x:f>
        <x:v>0</x:v>
      </x:c>
      <x:c r="I213" s="12" t="n">
        <x:f>IF(ISNUMBER('Claims Data'!P209),'Claims Data'!P209,"")</x:f>
        <x:v>8.568621032994953</x:v>
      </x:c>
    </x:row>
    <x:row r="214">
      <x:c r="A214" s="4" t="str">
        <x:v>C00209</x:v>
      </x:c>
      <x:c r="B214" s="4" t="n">
        <x:f>IF(ISNUMBER('Claims Data'!F210),0,1)</x:f>
        <x:v>0</x:v>
      </x:c>
      <x:c r="C214" s="10" t="n">
        <x:f>IF(B214=0,'Claims Data'!F210,Summary!$B$12)</x:f>
        <x:v>13446.49</x:v>
      </x:c>
      <x:c r="D214" s="4" t="n">
        <x:f>IF('Claims Data'!E210="Low",1,IF('Claims Data'!E210="Medium",2,IF('Claims Data'!E210="High",3,"")))</x:f>
        <x:v>1</x:v>
      </x:c>
      <x:c r="E214" s="4" t="n">
        <x:f>IF('Claims Data'!B210="Motor",1,0)</x:f>
        <x:v>1</x:v>
      </x:c>
      <x:c r="F214" s="4" t="n">
        <x:f>IF('Claims Data'!B210="Property",1,0)</x:f>
        <x:v>0</x:v>
      </x:c>
      <x:c r="G214" s="4" t="n">
        <x:f>'Claims Data'!N210</x:f>
        <x:v>1</x:v>
      </x:c>
      <x:c r="H214" s="4" t="n">
        <x:f>IF(G214=1,'Claims Data'!O210,"")</x:f>
        <x:v>0</x:v>
      </x:c>
      <x:c r="I214" s="12" t="n">
        <x:f>IF(ISNUMBER('Claims Data'!P210),'Claims Data'!P210,"")</x:f>
        <x:v>1.361214986384297</x:v>
      </x:c>
    </x:row>
    <x:row r="215">
      <x:c r="A215" s="4" t="str">
        <x:v>C00210</x:v>
      </x:c>
      <x:c r="B215" s="4" t="n">
        <x:f>IF(ISNUMBER('Claims Data'!F211),0,1)</x:f>
        <x:v>0</x:v>
      </x:c>
      <x:c r="C215" s="10" t="n">
        <x:f>IF(B215=0,'Claims Data'!F211,Summary!$B$12)</x:f>
        <x:v>116933.56</x:v>
      </x:c>
      <x:c r="D215" s="4" t="n">
        <x:f>IF('Claims Data'!E211="Low",1,IF('Claims Data'!E211="Medium",2,IF('Claims Data'!E211="High",3,"")))</x:f>
        <x:v>3</x:v>
      </x:c>
      <x:c r="E215" s="4" t="n">
        <x:f>IF('Claims Data'!B211="Motor",1,0)</x:f>
        <x:v>1</x:v>
      </x:c>
      <x:c r="F215" s="4" t="n">
        <x:f>IF('Claims Data'!B211="Property",1,0)</x:f>
        <x:v>0</x:v>
      </x:c>
      <x:c r="G215" s="4" t="n">
        <x:f>'Claims Data'!N211</x:f>
        <x:v>1</x:v>
      </x:c>
      <x:c r="H215" s="4" t="n">
        <x:f>IF(G215=1,'Claims Data'!O211,"")</x:f>
        <x:v>1</x:v>
      </x:c>
      <x:c r="I215" s="12" t="n">
        <x:f>IF(ISNUMBER('Claims Data'!P211),'Claims Data'!P211,"")</x:f>
        <x:v>14.106566296309701</x:v>
      </x:c>
    </x:row>
    <x:row r="216">
      <x:c r="A216" s="4" t="str">
        <x:v>C00211</x:v>
      </x:c>
      <x:c r="B216" s="4" t="n">
        <x:f>IF(ISNUMBER('Claims Data'!F212),0,1)</x:f>
        <x:v>0</x:v>
      </x:c>
      <x:c r="C216" s="10" t="n">
        <x:f>IF(B216=0,'Claims Data'!F212,Summary!$B$12)</x:f>
        <x:v>25960.09</x:v>
      </x:c>
      <x:c r="D216" s="4" t="n">
        <x:f>IF('Claims Data'!E212="Low",1,IF('Claims Data'!E212="Medium",2,IF('Claims Data'!E212="High",3,"")))</x:f>
        <x:v>1</x:v>
      </x:c>
      <x:c r="E216" s="4" t="n">
        <x:f>IF('Claims Data'!B212="Motor",1,0)</x:f>
        <x:v>1</x:v>
      </x:c>
      <x:c r="F216" s="4" t="n">
        <x:f>IF('Claims Data'!B212="Property",1,0)</x:f>
        <x:v>0</x:v>
      </x:c>
      <x:c r="G216" s="4" t="n">
        <x:f>'Claims Data'!N212</x:f>
        <x:v>1</x:v>
      </x:c>
      <x:c r="H216" s="4" t="n">
        <x:f>IF(G216=1,'Claims Data'!O212,"")</x:f>
        <x:v>1</x:v>
      </x:c>
      <x:c r="I216" s="12" t="n">
        <x:f>IF(ISNUMBER('Claims Data'!P212),'Claims Data'!P212,"")</x:f>
        <x:v>4.211818360284442</x:v>
      </x:c>
    </x:row>
    <x:row r="217">
      <x:c r="A217" s="4" t="str">
        <x:v>C00212</x:v>
      </x:c>
      <x:c r="B217" s="4" t="n">
        <x:f>IF(ISNUMBER('Claims Data'!F213),0,1)</x:f>
        <x:v>0</x:v>
      </x:c>
      <x:c r="C217" s="10" t="n">
        <x:f>IF(B217=0,'Claims Data'!F213,Summary!$B$12)</x:f>
        <x:v>254268.26</x:v>
      </x:c>
      <x:c r="D217" s="4" t="n">
        <x:f>IF('Claims Data'!E213="Low",1,IF('Claims Data'!E213="Medium",2,IF('Claims Data'!E213="High",3,"")))</x:f>
        <x:v>2</x:v>
      </x:c>
      <x:c r="E217" s="4" t="n">
        <x:f>IF('Claims Data'!B213="Motor",1,0)</x:f>
        <x:v>0</x:v>
      </x:c>
      <x:c r="F217" s="4" t="n">
        <x:f>IF('Claims Data'!B213="Property",1,0)</x:f>
        <x:v>1</x:v>
      </x:c>
      <x:c r="G217" s="4" t="n">
        <x:f>'Claims Data'!N213</x:f>
        <x:v>1</x:v>
      </x:c>
      <x:c r="H217" s="4" t="n">
        <x:f>IF(G217=1,'Claims Data'!O213,"")</x:f>
        <x:v>1</x:v>
      </x:c>
      <x:c r="I217" s="12" t="n">
        <x:f>IF(ISNUMBER('Claims Data'!P213),'Claims Data'!P213,"")</x:f>
        <x:v>16.91507545544354</x:v>
      </x:c>
    </x:row>
    <x:row r="218">
      <x:c r="A218" s="4" t="str">
        <x:v>C00213</x:v>
      </x:c>
      <x:c r="B218" s="4" t="n">
        <x:f>IF(ISNUMBER('Claims Data'!F214),0,1)</x:f>
        <x:v>0</x:v>
      </x:c>
      <x:c r="C218" s="10" t="n">
        <x:f>IF(B218=0,'Claims Data'!F214,Summary!$B$12)</x:f>
        <x:v>68410.22</x:v>
      </x:c>
      <x:c r="D218" s="4" t="n">
        <x:f>IF('Claims Data'!E214="Low",1,IF('Claims Data'!E214="Medium",2,IF('Claims Data'!E214="High",3,"")))</x:f>
        <x:v>3</x:v>
      </x:c>
      <x:c r="E218" s="4" t="n">
        <x:f>IF('Claims Data'!B214="Motor",1,0)</x:f>
        <x:v>1</x:v>
      </x:c>
      <x:c r="F218" s="4" t="n">
        <x:f>IF('Claims Data'!B214="Property",1,0)</x:f>
        <x:v>0</x:v>
      </x:c>
      <x:c r="G218" s="4" t="n">
        <x:f>'Claims Data'!N214</x:f>
        <x:v>0</x:v>
      </x:c>
      <x:c r="H218" s="4" t="str">
        <x:f>IF(G218=1,'Claims Data'!O214,"")</x:f>
      </x:c>
      <x:c r="I218" s="12" t="n">
        <x:f>IF(ISNUMBER('Claims Data'!P214),'Claims Data'!P214,"")</x:f>
        <x:v>5.728247007982342</x:v>
      </x:c>
    </x:row>
    <x:row r="219">
      <x:c r="A219" s="4" t="str">
        <x:v>C00214</x:v>
      </x:c>
      <x:c r="B219" s="4" t="n">
        <x:f>IF(ISNUMBER('Claims Data'!F215),0,1)</x:f>
        <x:v>0</x:v>
      </x:c>
      <x:c r="C219" s="10" t="n">
        <x:f>IF(B219=0,'Claims Data'!F215,Summary!$B$12)</x:f>
        <x:v>14227.74</x:v>
      </x:c>
      <x:c r="D219" s="4" t="n">
        <x:f>IF('Claims Data'!E215="Low",1,IF('Claims Data'!E215="Medium",2,IF('Claims Data'!E215="High",3,"")))</x:f>
        <x:v>1</x:v>
      </x:c>
      <x:c r="E219" s="4" t="n">
        <x:f>IF('Claims Data'!B215="Motor",1,0)</x:f>
        <x:v>1</x:v>
      </x:c>
      <x:c r="F219" s="4" t="n">
        <x:f>IF('Claims Data'!B215="Property",1,0)</x:f>
        <x:v>0</x:v>
      </x:c>
      <x:c r="G219" s="4" t="n">
        <x:f>'Claims Data'!N215</x:f>
        <x:v>0</x:v>
      </x:c>
      <x:c r="H219" s="4" t="str">
        <x:f>IF(G219=1,'Claims Data'!O215,"")</x:f>
      </x:c>
      <x:c r="I219" s="12" t="n">
        <x:f>IF(ISNUMBER('Claims Data'!P215),'Claims Data'!P215,"")</x:f>
        <x:v>1.0574392972077087</x:v>
      </x:c>
    </x:row>
    <x:row r="220">
      <x:c r="A220" s="4" t="str">
        <x:v>C00215</x:v>
      </x:c>
      <x:c r="B220" s="4" t="n">
        <x:f>IF(ISNUMBER('Claims Data'!F216),0,1)</x:f>
        <x:v>0</x:v>
      </x:c>
      <x:c r="C220" s="10" t="n">
        <x:f>IF(B220=0,'Claims Data'!F216,Summary!$B$12)</x:f>
        <x:v>31120.81</x:v>
      </x:c>
      <x:c r="D220" s="4" t="n">
        <x:f>IF('Claims Data'!E216="Low",1,IF('Claims Data'!E216="Medium",2,IF('Claims Data'!E216="High",3,"")))</x:f>
        <x:v>1</x:v>
      </x:c>
      <x:c r="E220" s="4" t="n">
        <x:f>IF('Claims Data'!B216="Motor",1,0)</x:f>
        <x:v>0</x:v>
      </x:c>
      <x:c r="F220" s="4" t="n">
        <x:f>IF('Claims Data'!B216="Property",1,0)</x:f>
        <x:v>1</x:v>
      </x:c>
      <x:c r="G220" s="4" t="n">
        <x:f>'Claims Data'!N216</x:f>
        <x:v>1</x:v>
      </x:c>
      <x:c r="H220" s="4" t="n">
        <x:f>IF(G220=1,'Claims Data'!O216,"")</x:f>
        <x:v>0</x:v>
      </x:c>
      <x:c r="I220" s="12" t="n">
        <x:f>IF(ISNUMBER('Claims Data'!P216),'Claims Data'!P216,"")</x:f>
        <x:v>3.246780168865733</x:v>
      </x:c>
    </x:row>
    <x:row r="221">
      <x:c r="A221" s="4" t="str">
        <x:v>C00216</x:v>
      </x:c>
      <x:c r="B221" s="4" t="n">
        <x:f>IF(ISNUMBER('Claims Data'!F217),0,1)</x:f>
        <x:v>0</x:v>
      </x:c>
      <x:c r="C221" s="10" t="n">
        <x:f>IF(B221=0,'Claims Data'!F217,Summary!$B$12)</x:f>
        <x:v>12662.42</x:v>
      </x:c>
      <x:c r="D221" s="4" t="n">
        <x:f>IF('Claims Data'!E217="Low",1,IF('Claims Data'!E217="Medium",2,IF('Claims Data'!E217="High",3,"")))</x:f>
        <x:v>1</x:v>
      </x:c>
      <x:c r="E221" s="4" t="n">
        <x:f>IF('Claims Data'!B217="Motor",1,0)</x:f>
        <x:v>1</x:v>
      </x:c>
      <x:c r="F221" s="4" t="n">
        <x:f>IF('Claims Data'!B217="Property",1,0)</x:f>
        <x:v>0</x:v>
      </x:c>
      <x:c r="G221" s="4" t="n">
        <x:f>'Claims Data'!N217</x:f>
        <x:v>0</x:v>
      </x:c>
      <x:c r="H221" s="4" t="str">
        <x:f>IF(G221=1,'Claims Data'!O217,"")</x:f>
      </x:c>
      <x:c r="I221" s="12" t="n">
        <x:f>IF(ISNUMBER('Claims Data'!P217),'Claims Data'!P217,"")</x:f>
        <x:v>2.315727293841818</x:v>
      </x:c>
    </x:row>
    <x:row r="222">
      <x:c r="A222" s="4" t="str">
        <x:v>C00217</x:v>
      </x:c>
      <x:c r="B222" s="4" t="n">
        <x:f>IF(ISNUMBER('Claims Data'!F218),0,1)</x:f>
        <x:v>0</x:v>
      </x:c>
      <x:c r="C222" s="10" t="n">
        <x:f>IF(B222=0,'Claims Data'!F218,Summary!$B$12)</x:f>
        <x:v>48337.64</x:v>
      </x:c>
      <x:c r="D222" s="4" t="n">
        <x:f>IF('Claims Data'!E218="Low",1,IF('Claims Data'!E218="Medium",2,IF('Claims Data'!E218="High",3,"")))</x:f>
        <x:v>2</x:v>
      </x:c>
      <x:c r="E222" s="4" t="n">
        <x:f>IF('Claims Data'!B218="Motor",1,0)</x:f>
        <x:v>1</x:v>
      </x:c>
      <x:c r="F222" s="4" t="n">
        <x:f>IF('Claims Data'!B218="Property",1,0)</x:f>
        <x:v>0</x:v>
      </x:c>
      <x:c r="G222" s="4" t="n">
        <x:f>'Claims Data'!N218</x:f>
        <x:v>1</x:v>
      </x:c>
      <x:c r="H222" s="4" t="n">
        <x:f>IF(G222=1,'Claims Data'!O218,"")</x:f>
        <x:v>0</x:v>
      </x:c>
      <x:c r="I222" s="12" t="n">
        <x:f>IF(ISNUMBER('Claims Data'!P218),'Claims Data'!P218,"")</x:f>
        <x:v>7.6682107480757145</x:v>
      </x:c>
    </x:row>
    <x:row r="223">
      <x:c r="A223" s="4" t="str">
        <x:v>C00218</x:v>
      </x:c>
      <x:c r="B223" s="4" t="n">
        <x:f>IF(ISNUMBER('Claims Data'!F219),0,1)</x:f>
        <x:v>0</x:v>
      </x:c>
      <x:c r="C223" s="10" t="n">
        <x:f>IF(B223=0,'Claims Data'!F219,Summary!$B$12)</x:f>
        <x:v>74804.05</x:v>
      </x:c>
      <x:c r="D223" s="4" t="n">
        <x:f>IF('Claims Data'!E219="Low",1,IF('Claims Data'!E219="Medium",2,IF('Claims Data'!E219="High",3,"")))</x:f>
        <x:v>2</x:v>
      </x:c>
      <x:c r="E223" s="4" t="n">
        <x:f>IF('Claims Data'!B219="Motor",1,0)</x:f>
        <x:v>0</x:v>
      </x:c>
      <x:c r="F223" s="4" t="n">
        <x:f>IF('Claims Data'!B219="Property",1,0)</x:f>
        <x:v>1</x:v>
      </x:c>
      <x:c r="G223" s="4" t="n">
        <x:f>'Claims Data'!N219</x:f>
        <x:v>0</x:v>
      </x:c>
      <x:c r="H223" s="4" t="str">
        <x:f>IF(G223=1,'Claims Data'!O219,"")</x:f>
      </x:c>
      <x:c r="I223" s="12" t="n">
        <x:f>IF(ISNUMBER('Claims Data'!P219),'Claims Data'!P219,"")</x:f>
        <x:v>9.655574114136131</x:v>
      </x:c>
    </x:row>
    <x:row r="224">
      <x:c r="A224" s="4" t="str">
        <x:v>C00219</x:v>
      </x:c>
      <x:c r="B224" s="4" t="n">
        <x:f>IF(ISNUMBER('Claims Data'!F220),0,1)</x:f>
        <x:v>0</x:v>
      </x:c>
      <x:c r="C224" s="10" t="n">
        <x:f>IF(B224=0,'Claims Data'!F220,Summary!$B$12)</x:f>
        <x:v>41075.33</x:v>
      </x:c>
      <x:c r="D224" s="4" t="n">
        <x:f>IF('Claims Data'!E220="Low",1,IF('Claims Data'!E220="Medium",2,IF('Claims Data'!E220="High",3,"")))</x:f>
        <x:v>1</x:v>
      </x:c>
      <x:c r="E224" s="4" t="n">
        <x:f>IF('Claims Data'!B220="Motor",1,0)</x:f>
        <x:v>1</x:v>
      </x:c>
      <x:c r="F224" s="4" t="n">
        <x:f>IF('Claims Data'!B220="Property",1,0)</x:f>
        <x:v>0</x:v>
      </x:c>
      <x:c r="G224" s="4" t="n">
        <x:f>'Claims Data'!N220</x:f>
        <x:v>1</x:v>
      </x:c>
      <x:c r="H224" s="4" t="n">
        <x:f>IF(G224=1,'Claims Data'!O220,"")</x:f>
        <x:v>0</x:v>
      </x:c>
      <x:c r="I224" s="12" t="n">
        <x:f>IF(ISNUMBER('Claims Data'!P220),'Claims Data'!P220,"")</x:f>
        <x:v>2.1309362244315646</x:v>
      </x:c>
    </x:row>
    <x:row r="225">
      <x:c r="A225" s="4" t="str">
        <x:v>C00220</x:v>
      </x:c>
      <x:c r="B225" s="4" t="n">
        <x:f>IF(ISNUMBER('Claims Data'!F221),0,1)</x:f>
        <x:v>0</x:v>
      </x:c>
      <x:c r="C225" s="10" t="n">
        <x:f>IF(B225=0,'Claims Data'!F221,Summary!$B$12)</x:f>
        <x:v>168529.25</x:v>
      </x:c>
      <x:c r="D225" s="4" t="n">
        <x:f>IF('Claims Data'!E221="Low",1,IF('Claims Data'!E221="Medium",2,IF('Claims Data'!E221="High",3,"")))</x:f>
        <x:v>3</x:v>
      </x:c>
      <x:c r="E225" s="4" t="n">
        <x:f>IF('Claims Data'!B221="Motor",1,0)</x:f>
        <x:v>1</x:v>
      </x:c>
      <x:c r="F225" s="4" t="n">
        <x:f>IF('Claims Data'!B221="Property",1,0)</x:f>
        <x:v>0</x:v>
      </x:c>
      <x:c r="G225" s="4" t="n">
        <x:f>'Claims Data'!N221</x:f>
        <x:v>0</x:v>
      </x:c>
      <x:c r="H225" s="4" t="str">
        <x:f>IF(G225=1,'Claims Data'!O221,"")</x:f>
      </x:c>
      <x:c r="I225" s="12" t="n">
        <x:f>IF(ISNUMBER('Claims Data'!P221),'Claims Data'!P221,"")</x:f>
        <x:v>13.515295697027632</x:v>
      </x:c>
    </x:row>
    <x:row r="226">
      <x:c r="A226" s="4" t="str">
        <x:v>C00221</x:v>
      </x:c>
      <x:c r="B226" s="4" t="n">
        <x:f>IF(ISNUMBER('Claims Data'!F222),0,1)</x:f>
        <x:v>0</x:v>
      </x:c>
      <x:c r="C226" s="10" t="n">
        <x:f>IF(B226=0,'Claims Data'!F222,Summary!$B$12)</x:f>
        <x:v>13195.88</x:v>
      </x:c>
      <x:c r="D226" s="4" t="n">
        <x:f>IF('Claims Data'!E222="Low",1,IF('Claims Data'!E222="Medium",2,IF('Claims Data'!E222="High",3,"")))</x:f>
        <x:v>1</x:v>
      </x:c>
      <x:c r="E226" s="4" t="n">
        <x:f>IF('Claims Data'!B222="Motor",1,0)</x:f>
        <x:v>1</x:v>
      </x:c>
      <x:c r="F226" s="4" t="n">
        <x:f>IF('Claims Data'!B222="Property",1,0)</x:f>
        <x:v>0</x:v>
      </x:c>
      <x:c r="G226" s="4" t="n">
        <x:f>'Claims Data'!N222</x:f>
        <x:v>1</x:v>
      </x:c>
      <x:c r="H226" s="4" t="n">
        <x:f>IF(G226=1,'Claims Data'!O222,"")</x:f>
        <x:v>0</x:v>
      </x:c>
      <x:c r="I226" s="12" t="n">
        <x:f>IF(ISNUMBER('Claims Data'!P222),'Claims Data'!P222,"")</x:f>
        <x:v>1.9797254823711912</x:v>
      </x:c>
    </x:row>
    <x:row r="227">
      <x:c r="A227" s="4" t="str">
        <x:v>C00222</x:v>
      </x:c>
      <x:c r="B227" s="4" t="n">
        <x:f>IF(ISNUMBER('Claims Data'!F223),0,1)</x:f>
        <x:v>0</x:v>
      </x:c>
      <x:c r="C227" s="10" t="n">
        <x:f>IF(B227=0,'Claims Data'!F223,Summary!$B$12)</x:f>
        <x:v>15998.13</x:v>
      </x:c>
      <x:c r="D227" s="4" t="n">
        <x:f>IF('Claims Data'!E223="Low",1,IF('Claims Data'!E223="Medium",2,IF('Claims Data'!E223="High",3,"")))</x:f>
        <x:v>2</x:v>
      </x:c>
      <x:c r="E227" s="4" t="n">
        <x:f>IF('Claims Data'!B223="Motor",1,0)</x:f>
        <x:v>1</x:v>
      </x:c>
      <x:c r="F227" s="4" t="n">
        <x:f>IF('Claims Data'!B223="Property",1,0)</x:f>
        <x:v>0</x:v>
      </x:c>
      <x:c r="G227" s="4" t="n">
        <x:f>'Claims Data'!N223</x:f>
        <x:v>1</x:v>
      </x:c>
      <x:c r="H227" s="4" t="n">
        <x:f>IF(G227=1,'Claims Data'!O223,"")</x:f>
        <x:v>0</x:v>
      </x:c>
      <x:c r="I227" s="12" t="n">
        <x:f>IF(ISNUMBER('Claims Data'!P223),'Claims Data'!P223,"")</x:f>
        <x:v>1.288330708052686</x:v>
      </x:c>
    </x:row>
    <x:row r="228">
      <x:c r="A228" s="4" t="str">
        <x:v>C00223</x:v>
      </x:c>
      <x:c r="B228" s="4" t="n">
        <x:f>IF(ISNUMBER('Claims Data'!F224),0,1)</x:f>
        <x:v>0</x:v>
      </x:c>
      <x:c r="C228" s="10" t="n">
        <x:f>IF(B228=0,'Claims Data'!F224,Summary!$B$12)</x:f>
        <x:v>205579.18</x:v>
      </x:c>
      <x:c r="D228" s="4" t="n">
        <x:f>IF('Claims Data'!E224="Low",1,IF('Claims Data'!E224="Medium",2,IF('Claims Data'!E224="High",3,"")))</x:f>
        <x:v>2</x:v>
      </x:c>
      <x:c r="E228" s="4" t="n">
        <x:f>IF('Claims Data'!B224="Motor",1,0)</x:f>
        <x:v>1</x:v>
      </x:c>
      <x:c r="F228" s="4" t="n">
        <x:f>IF('Claims Data'!B224="Property",1,0)</x:f>
        <x:v>0</x:v>
      </x:c>
      <x:c r="G228" s="4" t="n">
        <x:f>'Claims Data'!N224</x:f>
        <x:v>1</x:v>
      </x:c>
      <x:c r="H228" s="4" t="n">
        <x:f>IF(G228=1,'Claims Data'!O224,"")</x:f>
        <x:v>0</x:v>
      </x:c>
      <x:c r="I228" s="12" t="n">
        <x:f>IF(ISNUMBER('Claims Data'!P224),'Claims Data'!P224,"")</x:f>
        <x:v>28.693941699059952</x:v>
      </x:c>
    </x:row>
    <x:row r="229">
      <x:c r="A229" s="4" t="str">
        <x:v>C00224</x:v>
      </x:c>
      <x:c r="B229" s="4" t="n">
        <x:f>IF(ISNUMBER('Claims Data'!F225),0,1)</x:f>
        <x:v>0</x:v>
      </x:c>
      <x:c r="C229" s="10" t="n">
        <x:f>IF(B229=0,'Claims Data'!F225,Summary!$B$12)</x:f>
        <x:v>12102.46</x:v>
      </x:c>
      <x:c r="D229" s="4" t="n">
        <x:f>IF('Claims Data'!E225="Low",1,IF('Claims Data'!E225="Medium",2,IF('Claims Data'!E225="High",3,"")))</x:f>
        <x:v>1</x:v>
      </x:c>
      <x:c r="E229" s="4" t="n">
        <x:f>IF('Claims Data'!B225="Motor",1,0)</x:f>
        <x:v>1</x:v>
      </x:c>
      <x:c r="F229" s="4" t="n">
        <x:f>IF('Claims Data'!B225="Property",1,0)</x:f>
        <x:v>0</x:v>
      </x:c>
      <x:c r="G229" s="4" t="n">
        <x:f>'Claims Data'!N225</x:f>
        <x:v>1</x:v>
      </x:c>
      <x:c r="H229" s="4" t="n">
        <x:f>IF(G229=1,'Claims Data'!O225,"")</x:f>
        <x:v>0</x:v>
      </x:c>
      <x:c r="I229" s="12" t="n">
        <x:f>IF(ISNUMBER('Claims Data'!P225),'Claims Data'!P225,"")</x:f>
        <x:v>0.8176774303392603</x:v>
      </x:c>
    </x:row>
    <x:row r="230">
      <x:c r="A230" s="4" t="str">
        <x:v>C00225</x:v>
      </x:c>
      <x:c r="B230" s="4" t="n">
        <x:f>IF(ISNUMBER('Claims Data'!F226),0,1)</x:f>
        <x:v>0</x:v>
      </x:c>
      <x:c r="C230" s="10" t="n">
        <x:f>IF(B230=0,'Claims Data'!F226,Summary!$B$12)</x:f>
        <x:v>15803.96</x:v>
      </x:c>
      <x:c r="D230" s="4" t="n">
        <x:f>IF('Claims Data'!E226="Low",1,IF('Claims Data'!E226="Medium",2,IF('Claims Data'!E226="High",3,"")))</x:f>
        <x:v>1</x:v>
      </x:c>
      <x:c r="E230" s="4" t="n">
        <x:f>IF('Claims Data'!B226="Motor",1,0)</x:f>
        <x:v>1</x:v>
      </x:c>
      <x:c r="F230" s="4" t="n">
        <x:f>IF('Claims Data'!B226="Property",1,0)</x:f>
        <x:v>0</x:v>
      </x:c>
      <x:c r="G230" s="4" t="n">
        <x:f>'Claims Data'!N226</x:f>
        <x:v>1</x:v>
      </x:c>
      <x:c r="H230" s="4" t="n">
        <x:f>IF(G230=1,'Claims Data'!O226,"")</x:f>
        <x:v>0</x:v>
      </x:c>
      <x:c r="I230" s="12" t="n">
        <x:f>IF(ISNUMBER('Claims Data'!P226),'Claims Data'!P226,"")</x:f>
        <x:v>2.4115333967092343</x:v>
      </x:c>
    </x:row>
    <x:row r="231">
      <x:c r="A231" s="4" t="str">
        <x:v>C00226</x:v>
      </x:c>
      <x:c r="B231" s="4" t="n">
        <x:f>IF(ISNUMBER('Claims Data'!F227),0,1)</x:f>
        <x:v>0</x:v>
      </x:c>
      <x:c r="C231" s="10" t="n">
        <x:f>IF(B231=0,'Claims Data'!F227,Summary!$B$12)</x:f>
        <x:v>129999.67</x:v>
      </x:c>
      <x:c r="D231" s="4" t="n">
        <x:f>IF('Claims Data'!E227="Low",1,IF('Claims Data'!E227="Medium",2,IF('Claims Data'!E227="High",3,"")))</x:f>
        <x:v>3</x:v>
      </x:c>
      <x:c r="E231" s="4" t="n">
        <x:f>IF('Claims Data'!B227="Motor",1,0)</x:f>
        <x:v>1</x:v>
      </x:c>
      <x:c r="F231" s="4" t="n">
        <x:f>IF('Claims Data'!B227="Property",1,0)</x:f>
        <x:v>0</x:v>
      </x:c>
      <x:c r="G231" s="4" t="n">
        <x:f>'Claims Data'!N227</x:f>
        <x:v>1</x:v>
      </x:c>
      <x:c r="H231" s="4" t="n">
        <x:f>IF(G231=1,'Claims Data'!O227,"")</x:f>
        <x:v>1</x:v>
      </x:c>
      <x:c r="I231" s="12" t="n">
        <x:f>IF(ISNUMBER('Claims Data'!P227),'Claims Data'!P227,"")</x:f>
        <x:v>20.046766140000802</x:v>
      </x:c>
    </x:row>
    <x:row r="232">
      <x:c r="A232" s="4" t="str">
        <x:v>C00227</x:v>
      </x:c>
      <x:c r="B232" s="4" t="n">
        <x:f>IF(ISNUMBER('Claims Data'!F228),0,1)</x:f>
        <x:v>0</x:v>
      </x:c>
      <x:c r="C232" s="10" t="n">
        <x:f>IF(B232=0,'Claims Data'!F228,Summary!$B$12)</x:f>
        <x:v>145000.33</x:v>
      </x:c>
      <x:c r="D232" s="4" t="n">
        <x:f>IF('Claims Data'!E228="Low",1,IF('Claims Data'!E228="Medium",2,IF('Claims Data'!E228="High",3,"")))</x:f>
        <x:v>2</x:v>
      </x:c>
      <x:c r="E232" s="4" t="n">
        <x:f>IF('Claims Data'!B228="Motor",1,0)</x:f>
        <x:v>0</x:v>
      </x:c>
      <x:c r="F232" s="4" t="n">
        <x:f>IF('Claims Data'!B228="Property",1,0)</x:f>
        <x:v>1</x:v>
      </x:c>
      <x:c r="G232" s="4" t="n">
        <x:f>'Claims Data'!N228</x:f>
        <x:v>1</x:v>
      </x:c>
      <x:c r="H232" s="4" t="n">
        <x:f>IF(G232=1,'Claims Data'!O228,"")</x:f>
        <x:v>0</x:v>
      </x:c>
      <x:c r="I232" s="12" t="n">
        <x:f>IF(ISNUMBER('Claims Data'!P228),'Claims Data'!P228,"")</x:f>
        <x:v>13.189438103927078</x:v>
      </x:c>
    </x:row>
    <x:row r="233">
      <x:c r="A233" s="4" t="str">
        <x:v>C00228</x:v>
      </x:c>
      <x:c r="B233" s="4" t="n">
        <x:f>IF(ISNUMBER('Claims Data'!F229),0,1)</x:f>
        <x:v>0</x:v>
      </x:c>
      <x:c r="C233" s="10" t="n">
        <x:f>IF(B233=0,'Claims Data'!F229,Summary!$B$12)</x:f>
        <x:v>12062.6</x:v>
      </x:c>
      <x:c r="D233" s="4" t="n">
        <x:f>IF('Claims Data'!E229="Low",1,IF('Claims Data'!E229="Medium",2,IF('Claims Data'!E229="High",3,"")))</x:f>
        <x:v>1</x:v>
      </x:c>
      <x:c r="E233" s="4" t="n">
        <x:f>IF('Claims Data'!B229="Motor",1,0)</x:f>
        <x:v>1</x:v>
      </x:c>
      <x:c r="F233" s="4" t="n">
        <x:f>IF('Claims Data'!B229="Property",1,0)</x:f>
        <x:v>0</x:v>
      </x:c>
      <x:c r="G233" s="4" t="n">
        <x:f>'Claims Data'!N229</x:f>
        <x:v>1</x:v>
      </x:c>
      <x:c r="H233" s="4" t="n">
        <x:f>IF(G233=1,'Claims Data'!O229,"")</x:f>
        <x:v>0</x:v>
      </x:c>
      <x:c r="I233" s="12" t="n">
        <x:f>IF(ISNUMBER('Claims Data'!P229),'Claims Data'!P229,"")</x:f>
        <x:v>1.5899519822005939</x:v>
      </x:c>
    </x:row>
    <x:row r="234">
      <x:c r="A234" s="4" t="str">
        <x:v>C00229</x:v>
      </x:c>
      <x:c r="B234" s="4" t="n">
        <x:f>IF(ISNUMBER('Claims Data'!F230),0,1)</x:f>
        <x:v>0</x:v>
      </x:c>
      <x:c r="C234" s="10" t="n">
        <x:f>IF(B234=0,'Claims Data'!F230,Summary!$B$12)</x:f>
        <x:v>105786.25</x:v>
      </x:c>
      <x:c r="D234" s="4" t="n">
        <x:f>IF('Claims Data'!E230="Low",1,IF('Claims Data'!E230="Medium",2,IF('Claims Data'!E230="High",3,"")))</x:f>
        <x:v>2</x:v>
      </x:c>
      <x:c r="E234" s="4" t="n">
        <x:f>IF('Claims Data'!B230="Motor",1,0)</x:f>
        <x:v>0</x:v>
      </x:c>
      <x:c r="F234" s="4" t="n">
        <x:f>IF('Claims Data'!B230="Property",1,0)</x:f>
        <x:v>1</x:v>
      </x:c>
      <x:c r="G234" s="4" t="n">
        <x:f>'Claims Data'!N230</x:f>
        <x:v>1</x:v>
      </x:c>
      <x:c r="H234" s="4" t="n">
        <x:f>IF(G234=1,'Claims Data'!O230,"")</x:f>
        <x:v>0</x:v>
      </x:c>
      <x:c r="I234" s="12" t="n">
        <x:f>IF(ISNUMBER('Claims Data'!P230),'Claims Data'!P230,"")</x:f>
        <x:v>10.600249508998356</x:v>
      </x:c>
    </x:row>
    <x:row r="235">
      <x:c r="A235" s="4" t="str">
        <x:v>C00230</x:v>
      </x:c>
      <x:c r="B235" s="4" t="n">
        <x:f>IF(ISNUMBER('Claims Data'!F231),0,1)</x:f>
        <x:v>0</x:v>
      </x:c>
      <x:c r="C235" s="10" t="n">
        <x:f>IF(B235=0,'Claims Data'!F231,Summary!$B$12)</x:f>
        <x:v>40805.84</x:v>
      </x:c>
      <x:c r="D235" s="4" t="n">
        <x:f>IF('Claims Data'!E231="Low",1,IF('Claims Data'!E231="Medium",2,IF('Claims Data'!E231="High",3,"")))</x:f>
        <x:v>2</x:v>
      </x:c>
      <x:c r="E235" s="4" t="n">
        <x:f>IF('Claims Data'!B231="Motor",1,0)</x:f>
        <x:v>0</x:v>
      </x:c>
      <x:c r="F235" s="4" t="n">
        <x:f>IF('Claims Data'!B231="Property",1,0)</x:f>
        <x:v>1</x:v>
      </x:c>
      <x:c r="G235" s="4" t="n">
        <x:f>'Claims Data'!N231</x:f>
        <x:v>1</x:v>
      </x:c>
      <x:c r="H235" s="4" t="n">
        <x:f>IF(G235=1,'Claims Data'!O231,"")</x:f>
        <x:v>0</x:v>
      </x:c>
      <x:c r="I235" s="12" t="n">
        <x:f>IF(ISNUMBER('Claims Data'!P231),'Claims Data'!P231,"")</x:f>
        <x:v>3.515814160672113</x:v>
      </x:c>
    </x:row>
    <x:row r="236">
      <x:c r="A236" s="4" t="str">
        <x:v>C00231</x:v>
      </x:c>
      <x:c r="B236" s="4" t="n">
        <x:f>IF(ISNUMBER('Claims Data'!F232),0,1)</x:f>
        <x:v>0</x:v>
      </x:c>
      <x:c r="C236" s="10" t="n">
        <x:f>IF(B236=0,'Claims Data'!F232,Summary!$B$12)</x:f>
        <x:v>40794.45</x:v>
      </x:c>
      <x:c r="D236" s="4" t="n">
        <x:f>IF('Claims Data'!E232="Low",1,IF('Claims Data'!E232="Medium",2,IF('Claims Data'!E232="High",3,"")))</x:f>
        <x:v>1</x:v>
      </x:c>
      <x:c r="E236" s="4" t="n">
        <x:f>IF('Claims Data'!B232="Motor",1,0)</x:f>
        <x:v>0</x:v>
      </x:c>
      <x:c r="F236" s="4" t="n">
        <x:f>IF('Claims Data'!B232="Property",1,0)</x:f>
        <x:v>1</x:v>
      </x:c>
      <x:c r="G236" s="4" t="n">
        <x:f>'Claims Data'!N232</x:f>
        <x:v>1</x:v>
      </x:c>
      <x:c r="H236" s="4" t="n">
        <x:f>IF(G236=1,'Claims Data'!O232,"")</x:f>
        <x:v>0</x:v>
      </x:c>
      <x:c r="I236" s="12" t="n">
        <x:f>IF(ISNUMBER('Claims Data'!P232),'Claims Data'!P232,"")</x:f>
        <x:v>2.682391256318943</x:v>
      </x:c>
    </x:row>
    <x:row r="237">
      <x:c r="A237" s="4" t="str">
        <x:v>C00232</x:v>
      </x:c>
      <x:c r="B237" s="4" t="n">
        <x:f>IF(ISNUMBER('Claims Data'!F233),0,1)</x:f>
        <x:v>0</x:v>
      </x:c>
      <x:c r="C237" s="10" t="n">
        <x:f>IF(B237=0,'Claims Data'!F233,Summary!$B$12)</x:f>
        <x:v>9952.39</x:v>
      </x:c>
      <x:c r="D237" s="4" t="n">
        <x:f>IF('Claims Data'!E233="Low",1,IF('Claims Data'!E233="Medium",2,IF('Claims Data'!E233="High",3,"")))</x:f>
        <x:v>2</x:v>
      </x:c>
      <x:c r="E237" s="4" t="n">
        <x:f>IF('Claims Data'!B233="Motor",1,0)</x:f>
        <x:v>1</x:v>
      </x:c>
      <x:c r="F237" s="4" t="n">
        <x:f>IF('Claims Data'!B233="Property",1,0)</x:f>
        <x:v>0</x:v>
      </x:c>
      <x:c r="G237" s="4" t="n">
        <x:f>'Claims Data'!N233</x:f>
        <x:v>1</x:v>
      </x:c>
      <x:c r="H237" s="4" t="n">
        <x:f>IF(G237=1,'Claims Data'!O233,"")</x:f>
        <x:v>0</x:v>
      </x:c>
      <x:c r="I237" s="12" t="n">
        <x:f>IF(ISNUMBER('Claims Data'!P233),'Claims Data'!P233,"")</x:f>
        <x:v>0.7864412163758586</x:v>
      </x:c>
    </x:row>
    <x:row r="238">
      <x:c r="A238" s="4" t="str">
        <x:v>C00233</x:v>
      </x:c>
      <x:c r="B238" s="4" t="n">
        <x:f>IF(ISNUMBER('Claims Data'!F234),0,1)</x:f>
        <x:v>0</x:v>
      </x:c>
      <x:c r="C238" s="10" t="n">
        <x:f>IF(B238=0,'Claims Data'!F234,Summary!$B$12)</x:f>
        <x:v>25477.34</x:v>
      </x:c>
      <x:c r="D238" s="4" t="n">
        <x:f>IF('Claims Data'!E234="Low",1,IF('Claims Data'!E234="Medium",2,IF('Claims Data'!E234="High",3,"")))</x:f>
        <x:v>2</x:v>
      </x:c>
      <x:c r="E238" s="4" t="n">
        <x:f>IF('Claims Data'!B234="Motor",1,0)</x:f>
        <x:v>1</x:v>
      </x:c>
      <x:c r="F238" s="4" t="n">
        <x:f>IF('Claims Data'!B234="Property",1,0)</x:f>
        <x:v>0</x:v>
      </x:c>
      <x:c r="G238" s="4" t="n">
        <x:f>'Claims Data'!N234</x:f>
        <x:v>1</x:v>
      </x:c>
      <x:c r="H238" s="4" t="n">
        <x:f>IF(G238=1,'Claims Data'!O234,"")</x:f>
        <x:v>0</x:v>
      </x:c>
      <x:c r="I238" s="12" t="n">
        <x:f>IF(ISNUMBER('Claims Data'!P234),'Claims Data'!P234,"")</x:f>
        <x:v>2.5999514244078066</x:v>
      </x:c>
    </x:row>
    <x:row r="239">
      <x:c r="A239" s="4" t="str">
        <x:v>C00234</x:v>
      </x:c>
      <x:c r="B239" s="4" t="n">
        <x:f>IF(ISNUMBER('Claims Data'!F235),0,1)</x:f>
        <x:v>0</x:v>
      </x:c>
      <x:c r="C239" s="10" t="n">
        <x:f>IF(B239=0,'Claims Data'!F235,Summary!$B$12)</x:f>
        <x:v>47595.47</x:v>
      </x:c>
      <x:c r="D239" s="4" t="n">
        <x:f>IF('Claims Data'!E235="Low",1,IF('Claims Data'!E235="Medium",2,IF('Claims Data'!E235="High",3,"")))</x:f>
        <x:v>1</x:v>
      </x:c>
      <x:c r="E239" s="4" t="n">
        <x:f>IF('Claims Data'!B235="Motor",1,0)</x:f>
        <x:v>1</x:v>
      </x:c>
      <x:c r="F239" s="4" t="n">
        <x:f>IF('Claims Data'!B235="Property",1,0)</x:f>
        <x:v>0</x:v>
      </x:c>
      <x:c r="G239" s="4" t="n">
        <x:f>'Claims Data'!N235</x:f>
        <x:v>1</x:v>
      </x:c>
      <x:c r="H239" s="4" t="n">
        <x:f>IF(G239=1,'Claims Data'!O235,"")</x:f>
        <x:v>1</x:v>
      </x:c>
      <x:c r="I239" s="12" t="n">
        <x:f>IF(ISNUMBER('Claims Data'!P235),'Claims Data'!P235,"")</x:f>
        <x:v>7.066780003266469</x:v>
      </x:c>
    </x:row>
    <x:row r="240">
      <x:c r="A240" s="4" t="str">
        <x:v>C00235</x:v>
      </x:c>
      <x:c r="B240" s="4" t="n">
        <x:f>IF(ISNUMBER('Claims Data'!F236),0,1)</x:f>
        <x:v>0</x:v>
      </x:c>
      <x:c r="C240" s="10" t="n">
        <x:f>IF(B240=0,'Claims Data'!F236,Summary!$B$12)</x:f>
        <x:v>372921.68</x:v>
      </x:c>
      <x:c r="D240" s="4" t="n">
        <x:f>IF('Claims Data'!E236="Low",1,IF('Claims Data'!E236="Medium",2,IF('Claims Data'!E236="High",3,"")))</x:f>
        <x:v>3</x:v>
      </x:c>
      <x:c r="E240" s="4" t="n">
        <x:f>IF('Claims Data'!B236="Motor",1,0)</x:f>
        <x:v>0</x:v>
      </x:c>
      <x:c r="F240" s="4" t="n">
        <x:f>IF('Claims Data'!B236="Property",1,0)</x:f>
        <x:v>1</x:v>
      </x:c>
      <x:c r="G240" s="4" t="n">
        <x:f>'Claims Data'!N236</x:f>
        <x:v>1</x:v>
      </x:c>
      <x:c r="H240" s="4" t="n">
        <x:f>IF(G240=1,'Claims Data'!O236,"")</x:f>
        <x:v>0</x:v>
      </x:c>
      <x:c r="I240" s="12" t="n">
        <x:f>IF(ISNUMBER('Claims Data'!P236),'Claims Data'!P236,"")</x:f>
        <x:v>109.9441260407085</x:v>
      </x:c>
    </x:row>
    <x:row r="241">
      <x:c r="A241" s="4" t="str">
        <x:v>C00236</x:v>
      </x:c>
      <x:c r="B241" s="4" t="n">
        <x:f>IF(ISNUMBER('Claims Data'!F237),0,1)</x:f>
        <x:v>0</x:v>
      </x:c>
      <x:c r="C241" s="10" t="n">
        <x:f>IF(B241=0,'Claims Data'!F237,Summary!$B$12)</x:f>
        <x:v>13897.82</x:v>
      </x:c>
      <x:c r="D241" s="4" t="n">
        <x:f>IF('Claims Data'!E237="Low",1,IF('Claims Data'!E237="Medium",2,IF('Claims Data'!E237="High",3,"")))</x:f>
        <x:v>1</x:v>
      </x:c>
      <x:c r="E241" s="4" t="n">
        <x:f>IF('Claims Data'!B237="Motor",1,0)</x:f>
        <x:v>1</x:v>
      </x:c>
      <x:c r="F241" s="4" t="n">
        <x:f>IF('Claims Data'!B237="Property",1,0)</x:f>
        <x:v>0</x:v>
      </x:c>
      <x:c r="G241" s="4" t="n">
        <x:f>'Claims Data'!N237</x:f>
        <x:v>1</x:v>
      </x:c>
      <x:c r="H241" s="4" t="n">
        <x:f>IF(G241=1,'Claims Data'!O237,"")</x:f>
        <x:v>0</x:v>
      </x:c>
      <x:c r="I241" s="12" t="n">
        <x:f>IF(ISNUMBER('Claims Data'!P237),'Claims Data'!P237,"")</x:f>
        <x:v>0.3882343739087925</x:v>
      </x:c>
    </x:row>
    <x:row r="242">
      <x:c r="A242" s="4" t="str">
        <x:v>C00237</x:v>
      </x:c>
      <x:c r="B242" s="4" t="n">
        <x:f>IF(ISNUMBER('Claims Data'!F238),0,1)</x:f>
        <x:v>0</x:v>
      </x:c>
      <x:c r="C242" s="10" t="n">
        <x:f>IF(B242=0,'Claims Data'!F238,Summary!$B$12)</x:f>
        <x:v>4121.39</x:v>
      </x:c>
      <x:c r="D242" s="4" t="n">
        <x:f>IF('Claims Data'!E238="Low",1,IF('Claims Data'!E238="Medium",2,IF('Claims Data'!E238="High",3,"")))</x:f>
        <x:v>1</x:v>
      </x:c>
      <x:c r="E242" s="4" t="n">
        <x:f>IF('Claims Data'!B238="Motor",1,0)</x:f>
        <x:v>1</x:v>
      </x:c>
      <x:c r="F242" s="4" t="n">
        <x:f>IF('Claims Data'!B238="Property",1,0)</x:f>
        <x:v>0</x:v>
      </x:c>
      <x:c r="G242" s="4" t="n">
        <x:f>'Claims Data'!N238</x:f>
        <x:v>0</x:v>
      </x:c>
      <x:c r="H242" s="4" t="str">
        <x:f>IF(G242=1,'Claims Data'!O238,"")</x:f>
      </x:c>
      <x:c r="I242" s="12" t="n">
        <x:f>IF(ISNUMBER('Claims Data'!P238),'Claims Data'!P238,"")</x:f>
        <x:v>0.3550853123524567</x:v>
      </x:c>
    </x:row>
    <x:row r="243">
      <x:c r="A243" s="4" t="str">
        <x:v>C00238</x:v>
      </x:c>
      <x:c r="B243" s="4" t="n">
        <x:f>IF(ISNUMBER('Claims Data'!F239),0,1)</x:f>
        <x:v>0</x:v>
      </x:c>
      <x:c r="C243" s="10" t="n">
        <x:f>IF(B243=0,'Claims Data'!F239,Summary!$B$12)</x:f>
        <x:v>38349.13</x:v>
      </x:c>
      <x:c r="D243" s="4" t="n">
        <x:f>IF('Claims Data'!E239="Low",1,IF('Claims Data'!E239="Medium",2,IF('Claims Data'!E239="High",3,"")))</x:f>
        <x:v>1</x:v>
      </x:c>
      <x:c r="E243" s="4" t="n">
        <x:f>IF('Claims Data'!B239="Motor",1,0)</x:f>
        <x:v>1</x:v>
      </x:c>
      <x:c r="F243" s="4" t="n">
        <x:f>IF('Claims Data'!B239="Property",1,0)</x:f>
        <x:v>0</x:v>
      </x:c>
      <x:c r="G243" s="4" t="n">
        <x:f>'Claims Data'!N239</x:f>
        <x:v>1</x:v>
      </x:c>
      <x:c r="H243" s="4" t="n">
        <x:f>IF(G243=1,'Claims Data'!O239,"")</x:f>
        <x:v>0</x:v>
      </x:c>
      <x:c r="I243" s="12" t="n">
        <x:f>IF(ISNUMBER('Claims Data'!P239),'Claims Data'!P239,"")</x:f>
        <x:v>4.474476818533971</x:v>
      </x:c>
    </x:row>
    <x:row r="244">
      <x:c r="A244" s="4" t="str">
        <x:v>C00239</x:v>
      </x:c>
      <x:c r="B244" s="4" t="n">
        <x:f>IF(ISNUMBER('Claims Data'!F240),0,1)</x:f>
        <x:v>0</x:v>
      </x:c>
      <x:c r="C244" s="10" t="n">
        <x:f>IF(B244=0,'Claims Data'!F240,Summary!$B$12)</x:f>
        <x:v>47893.92</x:v>
      </x:c>
      <x:c r="D244" s="4" t="n">
        <x:f>IF('Claims Data'!E240="Low",1,IF('Claims Data'!E240="Medium",2,IF('Claims Data'!E240="High",3,"")))</x:f>
        <x:v>2</x:v>
      </x:c>
      <x:c r="E244" s="4" t="n">
        <x:f>IF('Claims Data'!B240="Motor",1,0)</x:f>
        <x:v>1</x:v>
      </x:c>
      <x:c r="F244" s="4" t="n">
        <x:f>IF('Claims Data'!B240="Property",1,0)</x:f>
        <x:v>0</x:v>
      </x:c>
      <x:c r="G244" s="4" t="n">
        <x:f>'Claims Data'!N240</x:f>
        <x:v>1</x:v>
      </x:c>
      <x:c r="H244" s="4" t="n">
        <x:f>IF(G244=1,'Claims Data'!O240,"")</x:f>
        <x:v>0</x:v>
      </x:c>
      <x:c r="I244" s="12" t="n">
        <x:f>IF(ISNUMBER('Claims Data'!P240),'Claims Data'!P240,"")</x:f>
        <x:v>5.777842118215904</x:v>
      </x:c>
    </x:row>
    <x:row r="245">
      <x:c r="A245" s="4" t="str">
        <x:v>C00240</x:v>
      </x:c>
      <x:c r="B245" s="4" t="n">
        <x:f>IF(ISNUMBER('Claims Data'!F241),0,1)</x:f>
        <x:v>0</x:v>
      </x:c>
      <x:c r="C245" s="10" t="n">
        <x:f>IF(B245=0,'Claims Data'!F241,Summary!$B$12)</x:f>
        <x:v>31286.31</x:v>
      </x:c>
      <x:c r="D245" s="4" t="n">
        <x:f>IF('Claims Data'!E241="Low",1,IF('Claims Data'!E241="Medium",2,IF('Claims Data'!E241="High",3,"")))</x:f>
        <x:v>2</x:v>
      </x:c>
      <x:c r="E245" s="4" t="n">
        <x:f>IF('Claims Data'!B241="Motor",1,0)</x:f>
        <x:v>1</x:v>
      </x:c>
      <x:c r="F245" s="4" t="n">
        <x:f>IF('Claims Data'!B241="Property",1,0)</x:f>
        <x:v>0</x:v>
      </x:c>
      <x:c r="G245" s="4" t="n">
        <x:f>'Claims Data'!N241</x:f>
        <x:v>1</x:v>
      </x:c>
      <x:c r="H245" s="4" t="n">
        <x:f>IF(G245=1,'Claims Data'!O241,"")</x:f>
        <x:v>0</x:v>
      </x:c>
      <x:c r="I245" s="12" t="n">
        <x:f>IF(ISNUMBER('Claims Data'!P241),'Claims Data'!P241,"")</x:f>
        <x:v>0.9825176647928902</x:v>
      </x:c>
    </x:row>
    <x:row r="246">
      <x:c r="A246" s="4" t="str">
        <x:v>C00241</x:v>
      </x:c>
      <x:c r="B246" s="4" t="n">
        <x:f>IF(ISNUMBER('Claims Data'!F242),0,1)</x:f>
        <x:v>0</x:v>
      </x:c>
      <x:c r="C246" s="10" t="n">
        <x:f>IF(B246=0,'Claims Data'!F242,Summary!$B$12)</x:f>
        <x:v>135209.64</x:v>
      </x:c>
      <x:c r="D246" s="4" t="n">
        <x:f>IF('Claims Data'!E242="Low",1,IF('Claims Data'!E242="Medium",2,IF('Claims Data'!E242="High",3,"")))</x:f>
        <x:v>3</x:v>
      </x:c>
      <x:c r="E246" s="4" t="n">
        <x:f>IF('Claims Data'!B242="Motor",1,0)</x:f>
        <x:v>0</x:v>
      </x:c>
      <x:c r="F246" s="4" t="n">
        <x:f>IF('Claims Data'!B242="Property",1,0)</x:f>
        <x:v>1</x:v>
      </x:c>
      <x:c r="G246" s="4" t="n">
        <x:f>'Claims Data'!N242</x:f>
        <x:v>0</x:v>
      </x:c>
      <x:c r="H246" s="4" t="str">
        <x:f>IF(G246=1,'Claims Data'!O242,"")</x:f>
      </x:c>
      <x:c r="I246" s="12" t="n">
        <x:f>IF(ISNUMBER('Claims Data'!P242),'Claims Data'!P242,"")</x:f>
        <x:v>18.660106653123414</x:v>
      </x:c>
    </x:row>
    <x:row r="247">
      <x:c r="A247" s="4" t="str">
        <x:v>C00242</x:v>
      </x:c>
      <x:c r="B247" s="4" t="n">
        <x:f>IF(ISNUMBER('Claims Data'!F243),0,1)</x:f>
        <x:v>0</x:v>
      </x:c>
      <x:c r="C247" s="10" t="n">
        <x:f>IF(B247=0,'Claims Data'!F243,Summary!$B$12)</x:f>
        <x:v>19173.85</x:v>
      </x:c>
      <x:c r="D247" s="4" t="n">
        <x:f>IF('Claims Data'!E243="Low",1,IF('Claims Data'!E243="Medium",2,IF('Claims Data'!E243="High",3,"")))</x:f>
        <x:v>1</x:v>
      </x:c>
      <x:c r="E247" s="4" t="n">
        <x:f>IF('Claims Data'!B243="Motor",1,0)</x:f>
        <x:v>1</x:v>
      </x:c>
      <x:c r="F247" s="4" t="n">
        <x:f>IF('Claims Data'!B243="Property",1,0)</x:f>
        <x:v>0</x:v>
      </x:c>
      <x:c r="G247" s="4" t="n">
        <x:f>'Claims Data'!N243</x:f>
        <x:v>1</x:v>
      </x:c>
      <x:c r="H247" s="4" t="n">
        <x:f>IF(G247=1,'Claims Data'!O243,"")</x:f>
        <x:v>0</x:v>
      </x:c>
      <x:c r="I247" s="12" t="n">
        <x:f>IF(ISNUMBER('Claims Data'!P243),'Claims Data'!P243,"")</x:f>
        <x:v>1.0950109621883028</x:v>
      </x:c>
    </x:row>
    <x:row r="248">
      <x:c r="A248" s="4" t="str">
        <x:v>C00243</x:v>
      </x:c>
      <x:c r="B248" s="4" t="n">
        <x:f>IF(ISNUMBER('Claims Data'!F244),0,1)</x:f>
        <x:v>0</x:v>
      </x:c>
      <x:c r="C248" s="10" t="n">
        <x:f>IF(B248=0,'Claims Data'!F244,Summary!$B$12)</x:f>
        <x:v>24581.93</x:v>
      </x:c>
      <x:c r="D248" s="4" t="n">
        <x:f>IF('Claims Data'!E244="Low",1,IF('Claims Data'!E244="Medium",2,IF('Claims Data'!E244="High",3,"")))</x:f>
        <x:v>2</x:v>
      </x:c>
      <x:c r="E248" s="4" t="n">
        <x:f>IF('Claims Data'!B244="Motor",1,0)</x:f>
        <x:v>1</x:v>
      </x:c>
      <x:c r="F248" s="4" t="n">
        <x:f>IF('Claims Data'!B244="Property",1,0)</x:f>
        <x:v>0</x:v>
      </x:c>
      <x:c r="G248" s="4" t="n">
        <x:f>'Claims Data'!N244</x:f>
        <x:v>0</x:v>
      </x:c>
      <x:c r="H248" s="4" t="str">
        <x:f>IF(G248=1,'Claims Data'!O244,"")</x:f>
      </x:c>
      <x:c r="I248" s="12" t="n">
        <x:f>IF(ISNUMBER('Claims Data'!P244),'Claims Data'!P244,"")</x:f>
        <x:v>4.347283161347941</x:v>
      </x:c>
    </x:row>
    <x:row r="249">
      <x:c r="A249" s="4" t="str">
        <x:v>C00244</x:v>
      </x:c>
      <x:c r="B249" s="4" t="n">
        <x:f>IF(ISNUMBER('Claims Data'!F245),0,1)</x:f>
        <x:v>0</x:v>
      </x:c>
      <x:c r="C249" s="10" t="n">
        <x:f>IF(B249=0,'Claims Data'!F245,Summary!$B$12)</x:f>
        <x:v>9813.36</x:v>
      </x:c>
      <x:c r="D249" s="4" t="n">
        <x:f>IF('Claims Data'!E245="Low",1,IF('Claims Data'!E245="Medium",2,IF('Claims Data'!E245="High",3,"")))</x:f>
        <x:v>2</x:v>
      </x:c>
      <x:c r="E249" s="4" t="n">
        <x:f>IF('Claims Data'!B245="Motor",1,0)</x:f>
        <x:v>1</x:v>
      </x:c>
      <x:c r="F249" s="4" t="n">
        <x:f>IF('Claims Data'!B245="Property",1,0)</x:f>
        <x:v>0</x:v>
      </x:c>
      <x:c r="G249" s="4" t="n">
        <x:f>'Claims Data'!N245</x:f>
        <x:v>1</x:v>
      </x:c>
      <x:c r="H249" s="4" t="n">
        <x:f>IF(G249=1,'Claims Data'!O245,"")</x:f>
        <x:v>0</x:v>
      </x:c>
      <x:c r="I249" s="12" t="n">
        <x:f>IF(ISNUMBER('Claims Data'!P245),'Claims Data'!P245,"")</x:f>
        <x:v>0.7833323089375474</x:v>
      </x:c>
    </x:row>
    <x:row r="250">
      <x:c r="A250" s="4" t="str">
        <x:v>C00245</x:v>
      </x:c>
      <x:c r="B250" s="4" t="n">
        <x:f>IF(ISNUMBER('Claims Data'!F246),0,1)</x:f>
        <x:v>0</x:v>
      </x:c>
      <x:c r="C250" s="10" t="n">
        <x:f>IF(B250=0,'Claims Data'!F246,Summary!$B$12)</x:f>
        <x:v>27114.13</x:v>
      </x:c>
      <x:c r="D250" s="4" t="n">
        <x:f>IF('Claims Data'!E246="Low",1,IF('Claims Data'!E246="Medium",2,IF('Claims Data'!E246="High",3,"")))</x:f>
        <x:v>1</x:v>
      </x:c>
      <x:c r="E250" s="4" t="n">
        <x:f>IF('Claims Data'!B246="Motor",1,0)</x:f>
        <x:v>1</x:v>
      </x:c>
      <x:c r="F250" s="4" t="n">
        <x:f>IF('Claims Data'!B246="Property",1,0)</x:f>
        <x:v>0</x:v>
      </x:c>
      <x:c r="G250" s="4" t="n">
        <x:f>'Claims Data'!N246</x:f>
        <x:v>1</x:v>
      </x:c>
      <x:c r="H250" s="4" t="n">
        <x:f>IF(G250=1,'Claims Data'!O246,"")</x:f>
        <x:v>0</x:v>
      </x:c>
      <x:c r="I250" s="12" t="n">
        <x:f>IF(ISNUMBER('Claims Data'!P246),'Claims Data'!P246,"")</x:f>
        <x:v>1.7686973255055447</x:v>
      </x:c>
    </x:row>
    <x:row r="251">
      <x:c r="A251" s="4" t="str">
        <x:v>C00246</x:v>
      </x:c>
      <x:c r="B251" s="4" t="n">
        <x:f>IF(ISNUMBER('Claims Data'!F247),0,1)</x:f>
        <x:v>0</x:v>
      </x:c>
      <x:c r="C251" s="10" t="n">
        <x:f>IF(B251=0,'Claims Data'!F247,Summary!$B$12)</x:f>
        <x:v>27006.97</x:v>
      </x:c>
      <x:c r="D251" s="4" t="n">
        <x:f>IF('Claims Data'!E247="Low",1,IF('Claims Data'!E247="Medium",2,IF('Claims Data'!E247="High",3,"")))</x:f>
        <x:v>1</x:v>
      </x:c>
      <x:c r="E251" s="4" t="n">
        <x:f>IF('Claims Data'!B247="Motor",1,0)</x:f>
        <x:v>1</x:v>
      </x:c>
      <x:c r="F251" s="4" t="n">
        <x:f>IF('Claims Data'!B247="Property",1,0)</x:f>
        <x:v>0</x:v>
      </x:c>
      <x:c r="G251" s="4" t="n">
        <x:f>'Claims Data'!N247</x:f>
        <x:v>1</x:v>
      </x:c>
      <x:c r="H251" s="4" t="n">
        <x:f>IF(G251=1,'Claims Data'!O247,"")</x:f>
        <x:v>0</x:v>
      </x:c>
      <x:c r="I251" s="12" t="n">
        <x:f>IF(ISNUMBER('Claims Data'!P247),'Claims Data'!P247,"")</x:f>
        <x:v>1.762255444127103</x:v>
      </x:c>
    </x:row>
    <x:row r="252">
      <x:c r="A252" s="4" t="str">
        <x:v>C00247</x:v>
      </x:c>
      <x:c r="B252" s="4" t="n">
        <x:f>IF(ISNUMBER('Claims Data'!F248),0,1)</x:f>
        <x:v>0</x:v>
      </x:c>
      <x:c r="C252" s="10" t="n">
        <x:f>IF(B252=0,'Claims Data'!F248,Summary!$B$12)</x:f>
        <x:v>92657.99</x:v>
      </x:c>
      <x:c r="D252" s="4" t="n">
        <x:f>IF('Claims Data'!E248="Low",1,IF('Claims Data'!E248="Medium",2,IF('Claims Data'!E248="High",3,"")))</x:f>
        <x:v>3</x:v>
      </x:c>
      <x:c r="E252" s="4" t="n">
        <x:f>IF('Claims Data'!B248="Motor",1,0)</x:f>
        <x:v>1</x:v>
      </x:c>
      <x:c r="F252" s="4" t="n">
        <x:f>IF('Claims Data'!B248="Property",1,0)</x:f>
        <x:v>0</x:v>
      </x:c>
      <x:c r="G252" s="4" t="n">
        <x:f>'Claims Data'!N248</x:f>
        <x:v>1</x:v>
      </x:c>
      <x:c r="H252" s="4" t="n">
        <x:f>IF(G252=1,'Claims Data'!O248,"")</x:f>
        <x:v>1</x:v>
      </x:c>
      <x:c r="I252" s="12" t="n">
        <x:f>IF(ISNUMBER('Claims Data'!P248),'Claims Data'!P248,"")</x:f>
        <x:v>13.50597185053028</x:v>
      </x:c>
    </x:row>
    <x:row r="253">
      <x:c r="A253" s="4" t="str">
        <x:v>C00248</x:v>
      </x:c>
      <x:c r="B253" s="4" t="n">
        <x:f>IF(ISNUMBER('Claims Data'!F249),0,1)</x:f>
        <x:v>0</x:v>
      </x:c>
      <x:c r="C253" s="10" t="n">
        <x:f>IF(B253=0,'Claims Data'!F249,Summary!$B$12)</x:f>
        <x:v>28606.79</x:v>
      </x:c>
      <x:c r="D253" s="4" t="n">
        <x:f>IF('Claims Data'!E249="Low",1,IF('Claims Data'!E249="Medium",2,IF('Claims Data'!E249="High",3,"")))</x:f>
        <x:v>1</x:v>
      </x:c>
      <x:c r="E253" s="4" t="n">
        <x:f>IF('Claims Data'!B249="Motor",1,0)</x:f>
        <x:v>1</x:v>
      </x:c>
      <x:c r="F253" s="4" t="n">
        <x:f>IF('Claims Data'!B249="Property",1,0)</x:f>
        <x:v>0</x:v>
      </x:c>
      <x:c r="G253" s="4" t="n">
        <x:f>'Claims Data'!N249</x:f>
        <x:v>1</x:v>
      </x:c>
      <x:c r="H253" s="4" t="n">
        <x:f>IF(G253=1,'Claims Data'!O249,"")</x:f>
        <x:v>0</x:v>
      </x:c>
      <x:c r="I253" s="12" t="n">
        <x:f>IF(ISNUMBER('Claims Data'!P249),'Claims Data'!P249,"")</x:f>
        <x:v>6.9766192401679845</x:v>
      </x:c>
    </x:row>
    <x:row r="254">
      <x:c r="A254" s="4" t="str">
        <x:v>C00249</x:v>
      </x:c>
      <x:c r="B254" s="4" t="n">
        <x:f>IF(ISNUMBER('Claims Data'!F250),0,1)</x:f>
        <x:v>0</x:v>
      </x:c>
      <x:c r="C254" s="10" t="n">
        <x:f>IF(B254=0,'Claims Data'!F250,Summary!$B$12)</x:f>
        <x:v>26835.92</x:v>
      </x:c>
      <x:c r="D254" s="4" t="n">
        <x:f>IF('Claims Data'!E250="Low",1,IF('Claims Data'!E250="Medium",2,IF('Claims Data'!E250="High",3,"")))</x:f>
        <x:v>2</x:v>
      </x:c>
      <x:c r="E254" s="4" t="n">
        <x:f>IF('Claims Data'!B250="Motor",1,0)</x:f>
        <x:v>1</x:v>
      </x:c>
      <x:c r="F254" s="4" t="n">
        <x:f>IF('Claims Data'!B250="Property",1,0)</x:f>
        <x:v>0</x:v>
      </x:c>
      <x:c r="G254" s="4" t="n">
        <x:f>'Claims Data'!N250</x:f>
        <x:v>1</x:v>
      </x:c>
      <x:c r="H254" s="4" t="n">
        <x:f>IF(G254=1,'Claims Data'!O250,"")</x:f>
        <x:v>0</x:v>
      </x:c>
      <x:c r="I254" s="12" t="n">
        <x:f>IF(ISNUMBER('Claims Data'!P250),'Claims Data'!P250,"")</x:f>
        <x:v>3.821887764112087</x:v>
      </x:c>
    </x:row>
    <x:row r="255">
      <x:c r="A255" s="4" t="str">
        <x:v>C00250</x:v>
      </x:c>
      <x:c r="B255" s="4" t="n">
        <x:f>IF(ISNUMBER('Claims Data'!F251),0,1)</x:f>
        <x:v>0</x:v>
      </x:c>
      <x:c r="C255" s="10" t="n">
        <x:f>IF(B255=0,'Claims Data'!F251,Summary!$B$12)</x:f>
        <x:v>27296.91</x:v>
      </x:c>
      <x:c r="D255" s="4" t="n">
        <x:f>IF('Claims Data'!E251="Low",1,IF('Claims Data'!E251="Medium",2,IF('Claims Data'!E251="High",3,"")))</x:f>
        <x:v>2</x:v>
      </x:c>
      <x:c r="E255" s="4" t="n">
        <x:f>IF('Claims Data'!B251="Motor",1,0)</x:f>
        <x:v>1</x:v>
      </x:c>
      <x:c r="F255" s="4" t="n">
        <x:f>IF('Claims Data'!B251="Property",1,0)</x:f>
        <x:v>0</x:v>
      </x:c>
      <x:c r="G255" s="4" t="n">
        <x:f>'Claims Data'!N251</x:f>
        <x:v>1</x:v>
      </x:c>
      <x:c r="H255" s="4" t="n">
        <x:f>IF(G255=1,'Claims Data'!O251,"")</x:f>
        <x:v>0</x:v>
      </x:c>
      <x:c r="I255" s="12" t="n">
        <x:f>IF(ISNUMBER('Claims Data'!P251),'Claims Data'!P251,"")</x:f>
        <x:v>2.4362800486240155</x:v>
      </x:c>
    </x:row>
    <x:row r="256">
      <x:c r="A256" s="4" t="str">
        <x:v>C00251</x:v>
      </x:c>
      <x:c r="B256" s="4" t="n">
        <x:f>IF(ISNUMBER('Claims Data'!F252),0,1)</x:f>
        <x:v>0</x:v>
      </x:c>
      <x:c r="C256" s="10" t="n">
        <x:f>IF(B256=0,'Claims Data'!F252,Summary!$B$12)</x:f>
        <x:v>17171.12</x:v>
      </x:c>
      <x:c r="D256" s="4" t="n">
        <x:f>IF('Claims Data'!E252="Low",1,IF('Claims Data'!E252="Medium",2,IF('Claims Data'!E252="High",3,"")))</x:f>
        <x:v>1</x:v>
      </x:c>
      <x:c r="E256" s="4" t="n">
        <x:f>IF('Claims Data'!B252="Motor",1,0)</x:f>
        <x:v>1</x:v>
      </x:c>
      <x:c r="F256" s="4" t="n">
        <x:f>IF('Claims Data'!B252="Property",1,0)</x:f>
        <x:v>0</x:v>
      </x:c>
      <x:c r="G256" s="4" t="n">
        <x:f>'Claims Data'!N252</x:f>
        <x:v>1</x:v>
      </x:c>
      <x:c r="H256" s="4" t="n">
        <x:f>IF(G256=1,'Claims Data'!O252,"")</x:f>
        <x:v>0</x:v>
      </x:c>
      <x:c r="I256" s="12" t="n">
        <x:f>IF(ISNUMBER('Claims Data'!P252),'Claims Data'!P252,"")</x:f>
        <x:v>2.526431637041516</x:v>
      </x:c>
    </x:row>
    <x:row r="257">
      <x:c r="A257" s="4" t="str">
        <x:v>C00252</x:v>
      </x:c>
      <x:c r="B257" s="4" t="n">
        <x:f>IF(ISNUMBER('Claims Data'!F253),0,1)</x:f>
        <x:v>0</x:v>
      </x:c>
      <x:c r="C257" s="10" t="n">
        <x:f>IF(B257=0,'Claims Data'!F253,Summary!$B$12)</x:f>
        <x:v>239620.62</x:v>
      </x:c>
      <x:c r="D257" s="4" t="n">
        <x:f>IF('Claims Data'!E253="Low",1,IF('Claims Data'!E253="Medium",2,IF('Claims Data'!E253="High",3,"")))</x:f>
        <x:v>3</x:v>
      </x:c>
      <x:c r="E257" s="4" t="n">
        <x:f>IF('Claims Data'!B253="Motor",1,0)</x:f>
        <x:v>1</x:v>
      </x:c>
      <x:c r="F257" s="4" t="n">
        <x:f>IF('Claims Data'!B253="Property",1,0)</x:f>
        <x:v>0</x:v>
      </x:c>
      <x:c r="G257" s="4" t="n">
        <x:f>'Claims Data'!N253</x:f>
        <x:v>1</x:v>
      </x:c>
      <x:c r="H257" s="4" t="n">
        <x:f>IF(G257=1,'Claims Data'!O253,"")</x:f>
        <x:v>1</x:v>
      </x:c>
      <x:c r="I257" s="12" t="n">
        <x:f>IF(ISNUMBER('Claims Data'!P253),'Claims Data'!P253,"")</x:f>
        <x:v>23.346348744559727</x:v>
      </x:c>
    </x:row>
    <x:row r="258">
      <x:c r="A258" s="4" t="str">
        <x:v>C00253</x:v>
      </x:c>
      <x:c r="B258" s="4" t="n">
        <x:f>IF(ISNUMBER('Claims Data'!F254),0,1)</x:f>
        <x:v>0</x:v>
      </x:c>
      <x:c r="C258" s="10" t="n">
        <x:f>IF(B258=0,'Claims Data'!F254,Summary!$B$12)</x:f>
        <x:v>115028.96</x:v>
      </x:c>
      <x:c r="D258" s="4" t="n">
        <x:f>IF('Claims Data'!E254="Low",1,IF('Claims Data'!E254="Medium",2,IF('Claims Data'!E254="High",3,"")))</x:f>
        <x:v>3</x:v>
      </x:c>
      <x:c r="E258" s="4" t="n">
        <x:f>IF('Claims Data'!B254="Motor",1,0)</x:f>
        <x:v>1</x:v>
      </x:c>
      <x:c r="F258" s="4" t="n">
        <x:f>IF('Claims Data'!B254="Property",1,0)</x:f>
        <x:v>0</x:v>
      </x:c>
      <x:c r="G258" s="4" t="n">
        <x:f>'Claims Data'!N254</x:f>
        <x:v>0</x:v>
      </x:c>
      <x:c r="H258" s="4" t="str">
        <x:f>IF(G258=1,'Claims Data'!O254,"")</x:f>
      </x:c>
      <x:c r="I258" s="12" t="n">
        <x:f>IF(ISNUMBER('Claims Data'!P254),'Claims Data'!P254,"")</x:f>
        <x:v>16.676108283329686</x:v>
      </x:c>
    </x:row>
    <x:row r="259">
      <x:c r="A259" s="4" t="str">
        <x:v>C00254</x:v>
      </x:c>
      <x:c r="B259" s="4" t="n">
        <x:f>IF(ISNUMBER('Claims Data'!F255),0,1)</x:f>
        <x:v>0</x:v>
      </x:c>
      <x:c r="C259" s="10" t="n">
        <x:f>IF(B259=0,'Claims Data'!F255,Summary!$B$12)</x:f>
        <x:v>9884.53</x:v>
      </x:c>
      <x:c r="D259" s="4" t="n">
        <x:f>IF('Claims Data'!E255="Low",1,IF('Claims Data'!E255="Medium",2,IF('Claims Data'!E255="High",3,"")))</x:f>
        <x:v>2</x:v>
      </x:c>
      <x:c r="E259" s="4" t="n">
        <x:f>IF('Claims Data'!B255="Motor",1,0)</x:f>
        <x:v>1</x:v>
      </x:c>
      <x:c r="F259" s="4" t="n">
        <x:f>IF('Claims Data'!B255="Property",1,0)</x:f>
        <x:v>0</x:v>
      </x:c>
      <x:c r="G259" s="4" t="n">
        <x:f>'Claims Data'!N255</x:f>
        <x:v>1</x:v>
      </x:c>
      <x:c r="H259" s="4" t="n">
        <x:f>IF(G259=1,'Claims Data'!O255,"")</x:f>
        <x:v>0</x:v>
      </x:c>
      <x:c r="I259" s="12" t="n">
        <x:f>IF(ISNUMBER('Claims Data'!P255),'Claims Data'!P255,"")</x:f>
        <x:v>0.5615753947264512</x:v>
      </x:c>
    </x:row>
    <x:row r="260">
      <x:c r="A260" s="4" t="str">
        <x:v>C00255</x:v>
      </x:c>
      <x:c r="B260" s="4" t="n">
        <x:f>IF(ISNUMBER('Claims Data'!F256),0,1)</x:f>
        <x:v>0</x:v>
      </x:c>
      <x:c r="C260" s="10" t="n">
        <x:f>IF(B260=0,'Claims Data'!F256,Summary!$B$12)</x:f>
        <x:v>107553.98</x:v>
      </x:c>
      <x:c r="D260" s="4" t="n">
        <x:f>IF('Claims Data'!E256="Low",1,IF('Claims Data'!E256="Medium",2,IF('Claims Data'!E256="High",3,"")))</x:f>
        <x:v>2</x:v>
      </x:c>
      <x:c r="E260" s="4" t="n">
        <x:f>IF('Claims Data'!B256="Motor",1,0)</x:f>
        <x:v>1</x:v>
      </x:c>
      <x:c r="F260" s="4" t="n">
        <x:f>IF('Claims Data'!B256="Property",1,0)</x:f>
        <x:v>0</x:v>
      </x:c>
      <x:c r="G260" s="4" t="n">
        <x:f>'Claims Data'!N256</x:f>
        <x:v>0</x:v>
      </x:c>
      <x:c r="H260" s="4" t="str">
        <x:f>IF(G260=1,'Claims Data'!O256,"")</x:f>
      </x:c>
      <x:c r="I260" s="12" t="n">
        <x:f>IF(ISNUMBER('Claims Data'!P256),'Claims Data'!P256,"")</x:f>
        <x:v>8.248599208838675</x:v>
      </x:c>
    </x:row>
    <x:row r="261">
      <x:c r="A261" s="4" t="str">
        <x:v>C00256</x:v>
      </x:c>
      <x:c r="B261" s="4" t="n">
        <x:f>IF(ISNUMBER('Claims Data'!F257),0,1)</x:f>
        <x:v>0</x:v>
      </x:c>
      <x:c r="C261" s="10" t="n">
        <x:f>IF(B261=0,'Claims Data'!F257,Summary!$B$12)</x:f>
        <x:v>39287.28</x:v>
      </x:c>
      <x:c r="D261" s="4" t="n">
        <x:f>IF('Claims Data'!E257="Low",1,IF('Claims Data'!E257="Medium",2,IF('Claims Data'!E257="High",3,"")))</x:f>
        <x:v>2</x:v>
      </x:c>
      <x:c r="E261" s="4" t="n">
        <x:f>IF('Claims Data'!B257="Motor",1,0)</x:f>
        <x:v>1</x:v>
      </x:c>
      <x:c r="F261" s="4" t="n">
        <x:f>IF('Claims Data'!B257="Property",1,0)</x:f>
        <x:v>0</x:v>
      </x:c>
      <x:c r="G261" s="4" t="n">
        <x:f>'Claims Data'!N257</x:f>
        <x:v>0</x:v>
      </x:c>
      <x:c r="H261" s="4" t="str">
        <x:f>IF(G261=1,'Claims Data'!O257,"")</x:f>
      </x:c>
      <x:c r="I261" s="12" t="n">
        <x:f>IF(ISNUMBER('Claims Data'!P257),'Claims Data'!P257,"")</x:f>
        <x:v>4.287880904566489</x:v>
      </x:c>
    </x:row>
    <x:row r="262">
      <x:c r="A262" s="4" t="str">
        <x:v>C00257</x:v>
      </x:c>
      <x:c r="B262" s="4" t="n">
        <x:f>IF(ISNUMBER('Claims Data'!F258),0,1)</x:f>
        <x:v>0</x:v>
      </x:c>
      <x:c r="C262" s="10" t="n">
        <x:f>IF(B262=0,'Claims Data'!F258,Summary!$B$12)</x:f>
        <x:v>157247.38</x:v>
      </x:c>
      <x:c r="D262" s="4" t="n">
        <x:f>IF('Claims Data'!E258="Low",1,IF('Claims Data'!E258="Medium",2,IF('Claims Data'!E258="High",3,"")))</x:f>
        <x:v>2</x:v>
      </x:c>
      <x:c r="E262" s="4" t="n">
        <x:f>IF('Claims Data'!B258="Motor",1,0)</x:f>
        <x:v>1</x:v>
      </x:c>
      <x:c r="F262" s="4" t="n">
        <x:f>IF('Claims Data'!B258="Property",1,0)</x:f>
        <x:v>0</x:v>
      </x:c>
      <x:c r="G262" s="4" t="n">
        <x:f>'Claims Data'!N258</x:f>
        <x:v>0</x:v>
      </x:c>
      <x:c r="H262" s="4" t="str">
        <x:f>IF(G262=1,'Claims Data'!O258,"")</x:f>
      </x:c>
      <x:c r="I262" s="12" t="n">
        <x:f>IF(ISNUMBER('Claims Data'!P258),'Claims Data'!P258,"")</x:f>
        <x:v>13.071726527443186</x:v>
      </x:c>
    </x:row>
    <x:row r="263">
      <x:c r="A263" s="4" t="str">
        <x:v>C00258</x:v>
      </x:c>
      <x:c r="B263" s="4" t="n">
        <x:f>IF(ISNUMBER('Claims Data'!F259),0,1)</x:f>
        <x:v>0</x:v>
      </x:c>
      <x:c r="C263" s="10" t="n">
        <x:f>IF(B263=0,'Claims Data'!F259,Summary!$B$12)</x:f>
        <x:v>23812.65</x:v>
      </x:c>
      <x:c r="D263" s="4" t="n">
        <x:f>IF('Claims Data'!E259="Low",1,IF('Claims Data'!E259="Medium",2,IF('Claims Data'!E259="High",3,"")))</x:f>
        <x:v>1</x:v>
      </x:c>
      <x:c r="E263" s="4" t="n">
        <x:f>IF('Claims Data'!B259="Motor",1,0)</x:f>
        <x:v>1</x:v>
      </x:c>
      <x:c r="F263" s="4" t="n">
        <x:f>IF('Claims Data'!B259="Property",1,0)</x:f>
        <x:v>0</x:v>
      </x:c>
      <x:c r="G263" s="4" t="n">
        <x:f>'Claims Data'!N259</x:f>
        <x:v>1</x:v>
      </x:c>
      <x:c r="H263" s="4" t="n">
        <x:f>IF(G263=1,'Claims Data'!O259,"")</x:f>
        <x:v>1</x:v>
      </x:c>
      <x:c r="I263" s="12" t="n">
        <x:f>IF(ISNUMBER('Claims Data'!P259),'Claims Data'!P259,"")</x:f>
        <x:v>1.3907397900631282</x:v>
      </x:c>
    </x:row>
    <x:row r="264">
      <x:c r="A264" s="4" t="str">
        <x:v>C00259</x:v>
      </x:c>
      <x:c r="B264" s="4" t="n">
        <x:f>IF(ISNUMBER('Claims Data'!F260),0,1)</x:f>
        <x:v>0</x:v>
      </x:c>
      <x:c r="C264" s="10" t="n">
        <x:f>IF(B264=0,'Claims Data'!F260,Summary!$B$12)</x:f>
        <x:v>26371.03</x:v>
      </x:c>
      <x:c r="D264" s="4" t="n">
        <x:f>IF('Claims Data'!E260="Low",1,IF('Claims Data'!E260="Medium",2,IF('Claims Data'!E260="High",3,"")))</x:f>
        <x:v>2</x:v>
      </x:c>
      <x:c r="E264" s="4" t="n">
        <x:f>IF('Claims Data'!B260="Motor",1,0)</x:f>
        <x:v>1</x:v>
      </x:c>
      <x:c r="F264" s="4" t="n">
        <x:f>IF('Claims Data'!B260="Property",1,0)</x:f>
        <x:v>0</x:v>
      </x:c>
      <x:c r="G264" s="4" t="n">
        <x:f>'Claims Data'!N260</x:f>
        <x:v>1</x:v>
      </x:c>
      <x:c r="H264" s="4" t="n">
        <x:f>IF(G264=1,'Claims Data'!O260,"")</x:f>
        <x:v>0</x:v>
      </x:c>
      <x:c r="I264" s="12" t="n">
        <x:f>IF(ISNUMBER('Claims Data'!P260),'Claims Data'!P260,"")</x:f>
        <x:v>2.2873192745742776</x:v>
      </x:c>
    </x:row>
    <x:row r="265">
      <x:c r="A265" s="4" t="str">
        <x:v>C00260</x:v>
      </x:c>
      <x:c r="B265" s="4" t="n">
        <x:f>IF(ISNUMBER('Claims Data'!F261),0,1)</x:f>
        <x:v>0</x:v>
      </x:c>
      <x:c r="C265" s="10" t="n">
        <x:f>IF(B265=0,'Claims Data'!F261,Summary!$B$12)</x:f>
        <x:v>17991.87</x:v>
      </x:c>
      <x:c r="D265" s="4" t="n">
        <x:f>IF('Claims Data'!E261="Low",1,IF('Claims Data'!E261="Medium",2,IF('Claims Data'!E261="High",3,"")))</x:f>
        <x:v>1</x:v>
      </x:c>
      <x:c r="E265" s="4" t="n">
        <x:f>IF('Claims Data'!B261="Motor",1,0)</x:f>
        <x:v>1</x:v>
      </x:c>
      <x:c r="F265" s="4" t="n">
        <x:f>IF('Claims Data'!B261="Property",1,0)</x:f>
        <x:v>0</x:v>
      </x:c>
      <x:c r="G265" s="4" t="n">
        <x:f>'Claims Data'!N261</x:f>
        <x:v>0</x:v>
      </x:c>
      <x:c r="H265" s="4" t="str">
        <x:f>IF(G265=1,'Claims Data'!O261,"")</x:f>
      </x:c>
      <x:c r="I265" s="12" t="n">
        <x:f>IF(ISNUMBER('Claims Data'!P261),'Claims Data'!P261,"")</x:f>
        <x:v>1.4506565977857815</x:v>
      </x:c>
    </x:row>
    <x:row r="266">
      <x:c r="A266" s="4" t="str">
        <x:v>C00261</x:v>
      </x:c>
      <x:c r="B266" s="4" t="n">
        <x:f>IF(ISNUMBER('Claims Data'!F262),0,1)</x:f>
        <x:v>0</x:v>
      </x:c>
      <x:c r="C266" s="10" t="n">
        <x:f>IF(B266=0,'Claims Data'!F262,Summary!$B$12)</x:f>
        <x:v>64182.09</x:v>
      </x:c>
      <x:c r="D266" s="4" t="n">
        <x:f>IF('Claims Data'!E262="Low",1,IF('Claims Data'!E262="Medium",2,IF('Claims Data'!E262="High",3,"")))</x:f>
        <x:v>2</x:v>
      </x:c>
      <x:c r="E266" s="4" t="n">
        <x:f>IF('Claims Data'!B262="Motor",1,0)</x:f>
        <x:v>1</x:v>
      </x:c>
      <x:c r="F266" s="4" t="n">
        <x:f>IF('Claims Data'!B262="Property",1,0)</x:f>
        <x:v>0</x:v>
      </x:c>
      <x:c r="G266" s="4" t="n">
        <x:f>'Claims Data'!N262</x:f>
        <x:v>1</x:v>
      </x:c>
      <x:c r="H266" s="4" t="n">
        <x:f>IF(G266=1,'Claims Data'!O262,"")</x:f>
        <x:v>1</x:v>
      </x:c>
      <x:c r="I266" s="12" t="n">
        <x:f>IF(ISNUMBER('Claims Data'!P262),'Claims Data'!P262,"")</x:f>
        <x:v>7.63805168191133</x:v>
      </x:c>
    </x:row>
    <x:row r="267">
      <x:c r="A267" s="4" t="str">
        <x:v>C00262</x:v>
      </x:c>
      <x:c r="B267" s="4" t="n">
        <x:f>IF(ISNUMBER('Claims Data'!F263),0,1)</x:f>
        <x:v>0</x:v>
      </x:c>
      <x:c r="C267" s="10" t="n">
        <x:f>IF(B267=0,'Claims Data'!F263,Summary!$B$12)</x:f>
        <x:v>35402.86</x:v>
      </x:c>
      <x:c r="D267" s="4" t="n">
        <x:f>IF('Claims Data'!E263="Low",1,IF('Claims Data'!E263="Medium",2,IF('Claims Data'!E263="High",3,"")))</x:f>
        <x:v>2</x:v>
      </x:c>
      <x:c r="E267" s="4" t="n">
        <x:f>IF('Claims Data'!B263="Motor",1,0)</x:f>
        <x:v>0</x:v>
      </x:c>
      <x:c r="F267" s="4" t="n">
        <x:f>IF('Claims Data'!B263="Property",1,0)</x:f>
        <x:v>1</x:v>
      </x:c>
      <x:c r="G267" s="4" t="n">
        <x:f>'Claims Data'!N263</x:f>
        <x:v>1</x:v>
      </x:c>
      <x:c r="H267" s="4" t="n">
        <x:f>IF(G267=1,'Claims Data'!O263,"")</x:f>
        <x:v>0</x:v>
      </x:c>
      <x:c r="I267" s="12" t="n">
        <x:f>IF(ISNUMBER('Claims Data'!P263),'Claims Data'!P263,"")</x:f>
        <x:v>4.573634738212861</x:v>
      </x:c>
    </x:row>
    <x:row r="268">
      <x:c r="A268" s="4" t="str">
        <x:v>C00263</x:v>
      </x:c>
      <x:c r="B268" s="4" t="n">
        <x:f>IF(ISNUMBER('Claims Data'!F264),0,1)</x:f>
        <x:v>0</x:v>
      </x:c>
      <x:c r="C268" s="10" t="n">
        <x:f>IF(B268=0,'Claims Data'!F264,Summary!$B$12)</x:f>
        <x:v>82475.79</x:v>
      </x:c>
      <x:c r="D268" s="4" t="n">
        <x:f>IF('Claims Data'!E264="Low",1,IF('Claims Data'!E264="Medium",2,IF('Claims Data'!E264="High",3,"")))</x:f>
        <x:v>1</x:v>
      </x:c>
      <x:c r="E268" s="4" t="n">
        <x:f>IF('Claims Data'!B264="Motor",1,0)</x:f>
        <x:v>1</x:v>
      </x:c>
      <x:c r="F268" s="4" t="n">
        <x:f>IF('Claims Data'!B264="Property",1,0)</x:f>
        <x:v>0</x:v>
      </x:c>
      <x:c r="G268" s="4" t="n">
        <x:f>'Claims Data'!N264</x:f>
        <x:v>1</x:v>
      </x:c>
      <x:c r="H268" s="4" t="n">
        <x:f>IF(G268=1,'Claims Data'!O264,"")</x:f>
        <x:v>0</x:v>
      </x:c>
      <x:c r="I268" s="12" t="n">
        <x:f>IF(ISNUMBER('Claims Data'!P264),'Claims Data'!P264,"")</x:f>
        <x:v>6.867311245463121</x:v>
      </x:c>
    </x:row>
    <x:row r="269">
      <x:c r="A269" s="4" t="str">
        <x:v>C00264</x:v>
      </x:c>
      <x:c r="B269" s="4" t="n">
        <x:f>IF(ISNUMBER('Claims Data'!F265),0,1)</x:f>
        <x:v>0</x:v>
      </x:c>
      <x:c r="C269" s="10" t="n">
        <x:f>IF(B269=0,'Claims Data'!F265,Summary!$B$12)</x:f>
        <x:v>150349.37</x:v>
      </x:c>
      <x:c r="D269" s="4" t="n">
        <x:f>IF('Claims Data'!E265="Low",1,IF('Claims Data'!E265="Medium",2,IF('Claims Data'!E265="High",3,"")))</x:f>
        <x:v>3</x:v>
      </x:c>
      <x:c r="E269" s="4" t="n">
        <x:f>IF('Claims Data'!B265="Motor",1,0)</x:f>
        <x:v>0</x:v>
      </x:c>
      <x:c r="F269" s="4" t="n">
        <x:f>IF('Claims Data'!B265="Property",1,0)</x:f>
        <x:v>1</x:v>
      </x:c>
      <x:c r="G269" s="4" t="n">
        <x:f>'Claims Data'!N265</x:f>
        <x:v>1</x:v>
      </x:c>
      <x:c r="H269" s="4" t="n">
        <x:f>IF(G269=1,'Claims Data'!O265,"")</x:f>
        <x:v>0</x:v>
      </x:c>
      <x:c r="I269" s="12" t="n">
        <x:f>IF(ISNUMBER('Claims Data'!P265),'Claims Data'!P265,"")</x:f>
        <x:v>11.880244891315256</x:v>
      </x:c>
    </x:row>
    <x:row r="270">
      <x:c r="A270" s="4" t="str">
        <x:v>C00265</x:v>
      </x:c>
      <x:c r="B270" s="4" t="n">
        <x:f>IF(ISNUMBER('Claims Data'!F266),0,1)</x:f>
        <x:v>0</x:v>
      </x:c>
      <x:c r="C270" s="10" t="n">
        <x:f>IF(B270=0,'Claims Data'!F266,Summary!$B$12)</x:f>
        <x:v>30541.24</x:v>
      </x:c>
      <x:c r="D270" s="4" t="n">
        <x:f>IF('Claims Data'!E266="Low",1,IF('Claims Data'!E266="Medium",2,IF('Claims Data'!E266="High",3,"")))</x:f>
        <x:v>1</x:v>
      </x:c>
      <x:c r="E270" s="4" t="n">
        <x:f>IF('Claims Data'!B266="Motor",1,0)</x:f>
        <x:v>0</x:v>
      </x:c>
      <x:c r="F270" s="4" t="n">
        <x:f>IF('Claims Data'!B266="Property",1,0)</x:f>
        <x:v>1</x:v>
      </x:c>
      <x:c r="G270" s="4" t="n">
        <x:f>'Claims Data'!N266</x:f>
        <x:v>1</x:v>
      </x:c>
      <x:c r="H270" s="4" t="n">
        <x:f>IF(G270=1,'Claims Data'!O266,"")</x:f>
        <x:v>0</x:v>
      </x:c>
      <x:c r="I270" s="12" t="n">
        <x:f>IF(ISNUMBER('Claims Data'!P266),'Claims Data'!P266,"")</x:f>
        <x:v>4.11686904197041</x:v>
      </x:c>
    </x:row>
    <x:row r="271">
      <x:c r="A271" s="4" t="str">
        <x:v>C00266</x:v>
      </x:c>
      <x:c r="B271" s="4" t="n">
        <x:f>IF(ISNUMBER('Claims Data'!F267),0,1)</x:f>
        <x:v>0</x:v>
      </x:c>
      <x:c r="C271" s="10" t="n">
        <x:f>IF(B271=0,'Claims Data'!F267,Summary!$B$12)</x:f>
        <x:v>3823.21</x:v>
      </x:c>
      <x:c r="D271" s="4" t="n">
        <x:f>IF('Claims Data'!E267="Low",1,IF('Claims Data'!E267="Medium",2,IF('Claims Data'!E267="High",3,"")))</x:f>
        <x:v>1</x:v>
      </x:c>
      <x:c r="E271" s="4" t="n">
        <x:f>IF('Claims Data'!B267="Motor",1,0)</x:f>
        <x:v>1</x:v>
      </x:c>
      <x:c r="F271" s="4" t="n">
        <x:f>IF('Claims Data'!B267="Property",1,0)</x:f>
        <x:v>0</x:v>
      </x:c>
      <x:c r="G271" s="4" t="n">
        <x:f>'Claims Data'!N267</x:f>
        <x:v>1</x:v>
      </x:c>
      <x:c r="H271" s="4" t="n">
        <x:f>IF(G271=1,'Claims Data'!O267,"")</x:f>
        <x:v>0</x:v>
      </x:c>
      <x:c r="I271" s="12" t="n">
        <x:f>IF(ISNUMBER('Claims Data'!P267),'Claims Data'!P267,"")</x:f>
        <x:v>0.4022009905614725</x:v>
      </x:c>
    </x:row>
    <x:row r="272">
      <x:c r="A272" s="4" t="str">
        <x:v>C00267</x:v>
      </x:c>
      <x:c r="B272" s="4" t="n">
        <x:f>IF(ISNUMBER('Claims Data'!F268),0,1)</x:f>
        <x:v>1</x:v>
      </x:c>
      <x:c r="C272" s="10" t="n">
        <x:f>IF(B272=0,'Claims Data'!F268,Summary!$B$12)</x:f>
        <x:v>44978.66</x:v>
      </x:c>
      <x:c r="D272" s="4" t="n">
        <x:f>IF('Claims Data'!E268="Low",1,IF('Claims Data'!E268="Medium",2,IF('Claims Data'!E268="High",3,"")))</x:f>
        <x:v>1</x:v>
      </x:c>
      <x:c r="E272" s="4" t="n">
        <x:f>IF('Claims Data'!B268="Motor",1,0)</x:f>
        <x:v>1</x:v>
      </x:c>
      <x:c r="F272" s="4" t="n">
        <x:f>IF('Claims Data'!B268="Property",1,0)</x:f>
        <x:v>0</x:v>
      </x:c>
      <x:c r="G272" s="4" t="n">
        <x:f>'Claims Data'!N268</x:f>
        <x:v>1</x:v>
      </x:c>
      <x:c r="H272" s="4" t="n">
        <x:f>IF(G272=1,'Claims Data'!O268,"")</x:f>
        <x:v>0</x:v>
      </x:c>
      <x:c r="I272" s="12" t="str">
        <x:f>IF(ISNUMBER('Claims Data'!P268),'Claims Data'!P268,"")</x:f>
      </x:c>
    </x:row>
    <x:row r="273">
      <x:c r="A273" s="4" t="str">
        <x:v>C00268</x:v>
      </x:c>
      <x:c r="B273" s="4" t="n">
        <x:f>IF(ISNUMBER('Claims Data'!F269),0,1)</x:f>
        <x:v>0</x:v>
      </x:c>
      <x:c r="C273" s="10" t="n">
        <x:f>IF(B273=0,'Claims Data'!F269,Summary!$B$12)</x:f>
        <x:v>210247.52</x:v>
      </x:c>
      <x:c r="D273" s="4" t="n">
        <x:f>IF('Claims Data'!E269="Low",1,IF('Claims Data'!E269="Medium",2,IF('Claims Data'!E269="High",3,"")))</x:f>
        <x:v>2</x:v>
      </x:c>
      <x:c r="E273" s="4" t="n">
        <x:f>IF('Claims Data'!B269="Motor",1,0)</x:f>
        <x:v>0</x:v>
      </x:c>
      <x:c r="F273" s="4" t="n">
        <x:f>IF('Claims Data'!B269="Property",1,0)</x:f>
        <x:v>1</x:v>
      </x:c>
      <x:c r="G273" s="4" t="n">
        <x:f>'Claims Data'!N269</x:f>
        <x:v>0</x:v>
      </x:c>
      <x:c r="H273" s="4" t="str">
        <x:f>IF(G273=1,'Claims Data'!O269,"")</x:f>
      </x:c>
      <x:c r="I273" s="12" t="n">
        <x:f>IF(ISNUMBER('Claims Data'!P269),'Claims Data'!P269,"")</x:f>
        <x:v>27.66443857303761</x:v>
      </x:c>
    </x:row>
    <x:row r="274">
      <x:c r="A274" s="4" t="str">
        <x:v>C00269</x:v>
      </x:c>
      <x:c r="B274" s="4" t="n">
        <x:f>IF(ISNUMBER('Claims Data'!F270),0,1)</x:f>
        <x:v>0</x:v>
      </x:c>
      <x:c r="C274" s="10" t="n">
        <x:f>IF(B274=0,'Claims Data'!F270,Summary!$B$12)</x:f>
        <x:v>7843.66</x:v>
      </x:c>
      <x:c r="D274" s="4" t="n">
        <x:f>IF('Claims Data'!E270="Low",1,IF('Claims Data'!E270="Medium",2,IF('Claims Data'!E270="High",3,"")))</x:f>
        <x:v>1</x:v>
      </x:c>
      <x:c r="E274" s="4" t="n">
        <x:f>IF('Claims Data'!B270="Motor",1,0)</x:f>
        <x:v>1</x:v>
      </x:c>
      <x:c r="F274" s="4" t="n">
        <x:f>IF('Claims Data'!B270="Property",1,0)</x:f>
        <x:v>0</x:v>
      </x:c>
      <x:c r="G274" s="4" t="n">
        <x:f>'Claims Data'!N270</x:f>
        <x:v>1</x:v>
      </x:c>
      <x:c r="H274" s="4" t="n">
        <x:f>IF(G274=1,'Claims Data'!O270,"")</x:f>
        <x:v>0</x:v>
      </x:c>
      <x:c r="I274" s="12" t="n">
        <x:f>IF(ISNUMBER('Claims Data'!P270),'Claims Data'!P270,"")</x:f>
        <x:v>0.7480896373076762</x:v>
      </x:c>
    </x:row>
    <x:row r="275">
      <x:c r="A275" s="4" t="str">
        <x:v>C00270</x:v>
      </x:c>
      <x:c r="B275" s="4" t="n">
        <x:f>IF(ISNUMBER('Claims Data'!F271),0,1)</x:f>
        <x:v>0</x:v>
      </x:c>
      <x:c r="C275" s="10" t="n">
        <x:f>IF(B275=0,'Claims Data'!F271,Summary!$B$12)</x:f>
        <x:v>98144.01</x:v>
      </x:c>
      <x:c r="D275" s="4" t="n">
        <x:f>IF('Claims Data'!E271="Low",1,IF('Claims Data'!E271="Medium",2,IF('Claims Data'!E271="High",3,"")))</x:f>
        <x:v>2</x:v>
      </x:c>
      <x:c r="E275" s="4" t="n">
        <x:f>IF('Claims Data'!B271="Motor",1,0)</x:f>
        <x:v>0</x:v>
      </x:c>
      <x:c r="F275" s="4" t="n">
        <x:f>IF('Claims Data'!B271="Property",1,0)</x:f>
        <x:v>1</x:v>
      </x:c>
      <x:c r="G275" s="4" t="n">
        <x:f>'Claims Data'!N271</x:f>
        <x:v>1</x:v>
      </x:c>
      <x:c r="H275" s="4" t="n">
        <x:f>IF(G275=1,'Claims Data'!O271,"")</x:f>
        <x:v>0</x:v>
      </x:c>
      <x:c r="I275" s="12" t="n">
        <x:f>IF(ISNUMBER('Claims Data'!P271),'Claims Data'!P271,"")</x:f>
        <x:v>5.521429121957613</x:v>
      </x:c>
    </x:row>
    <x:row r="276">
      <x:c r="A276" s="4" t="str">
        <x:v>C00271</x:v>
      </x:c>
      <x:c r="B276" s="4" t="n">
        <x:f>IF(ISNUMBER('Claims Data'!F272),0,1)</x:f>
        <x:v>0</x:v>
      </x:c>
      <x:c r="C276" s="10" t="n">
        <x:f>IF(B276=0,'Claims Data'!F272,Summary!$B$12)</x:f>
        <x:v>48183.61</x:v>
      </x:c>
      <x:c r="D276" s="4" t="n">
        <x:f>IF('Claims Data'!E272="Low",1,IF('Claims Data'!E272="Medium",2,IF('Claims Data'!E272="High",3,"")))</x:f>
        <x:v>2</x:v>
      </x:c>
      <x:c r="E276" s="4" t="n">
        <x:f>IF('Claims Data'!B272="Motor",1,0)</x:f>
        <x:v>0</x:v>
      </x:c>
      <x:c r="F276" s="4" t="n">
        <x:f>IF('Claims Data'!B272="Property",1,0)</x:f>
        <x:v>1</x:v>
      </x:c>
      <x:c r="G276" s="4" t="n">
        <x:f>'Claims Data'!N272</x:f>
        <x:v>1</x:v>
      </x:c>
      <x:c r="H276" s="4" t="n">
        <x:f>IF(G276=1,'Claims Data'!O272,"")</x:f>
        <x:v>0</x:v>
      </x:c>
      <x:c r="I276" s="12" t="n">
        <x:f>IF(ISNUMBER('Claims Data'!P272),'Claims Data'!P272,"")</x:f>
        <x:v>7.181497329869542</x:v>
      </x:c>
    </x:row>
    <x:row r="277">
      <x:c r="A277" s="4" t="str">
        <x:v>C00272</x:v>
      </x:c>
      <x:c r="B277" s="4" t="n">
        <x:f>IF(ISNUMBER('Claims Data'!F273),0,1)</x:f>
        <x:v>0</x:v>
      </x:c>
      <x:c r="C277" s="10" t="n">
        <x:f>IF(B277=0,'Claims Data'!F273,Summary!$B$12)</x:f>
        <x:v>66320.48</x:v>
      </x:c>
      <x:c r="D277" s="4" t="n">
        <x:f>IF('Claims Data'!E273="Low",1,IF('Claims Data'!E273="Medium",2,IF('Claims Data'!E273="High",3,"")))</x:f>
        <x:v>1</x:v>
      </x:c>
      <x:c r="E277" s="4" t="n">
        <x:f>IF('Claims Data'!B273="Motor",1,0)</x:f>
        <x:v>1</x:v>
      </x:c>
      <x:c r="F277" s="4" t="n">
        <x:f>IF('Claims Data'!B273="Property",1,0)</x:f>
        <x:v>0</x:v>
      </x:c>
      <x:c r="G277" s="4" t="n">
        <x:f>'Claims Data'!N273</x:f>
        <x:v>1</x:v>
      </x:c>
      <x:c r="H277" s="4" t="n">
        <x:f>IF(G277=1,'Claims Data'!O273,"")</x:f>
        <x:v>1</x:v>
      </x:c>
      <x:c r="I277" s="12" t="n">
        <x:f>IF(ISNUMBER('Claims Data'!P273),'Claims Data'!P273,"")</x:f>
        <x:v>4.669611204169386</x:v>
      </x:c>
    </x:row>
    <x:row r="278">
      <x:c r="A278" s="4" t="str">
        <x:v>C00273</x:v>
      </x:c>
      <x:c r="B278" s="4" t="n">
        <x:f>IF(ISNUMBER('Claims Data'!F274),0,1)</x:f>
        <x:v>0</x:v>
      </x:c>
      <x:c r="C278" s="10" t="n">
        <x:f>IF(B278=0,'Claims Data'!F274,Summary!$B$12)</x:f>
        <x:v>21394.14</x:v>
      </x:c>
      <x:c r="D278" s="4" t="n">
        <x:f>IF('Claims Data'!E274="Low",1,IF('Claims Data'!E274="Medium",2,IF('Claims Data'!E274="High",3,"")))</x:f>
        <x:v>3</x:v>
      </x:c>
      <x:c r="E278" s="4" t="n">
        <x:f>IF('Claims Data'!B274="Motor",1,0)</x:f>
        <x:v>1</x:v>
      </x:c>
      <x:c r="F278" s="4" t="n">
        <x:f>IF('Claims Data'!B274="Property",1,0)</x:f>
        <x:v>0</x:v>
      </x:c>
      <x:c r="G278" s="4" t="n">
        <x:f>'Claims Data'!N274</x:f>
        <x:v>1</x:v>
      </x:c>
      <x:c r="H278" s="4" t="n">
        <x:f>IF(G278=1,'Claims Data'!O274,"")</x:f>
        <x:v>0</x:v>
      </x:c>
      <x:c r="I278" s="12" t="n">
        <x:f>IF(ISNUMBER('Claims Data'!P274),'Claims Data'!P274,"")</x:f>
        <x:v>1.7292036614197095</x:v>
      </x:c>
    </x:row>
    <x:row r="279">
      <x:c r="A279" s="4" t="str">
        <x:v>C00274</x:v>
      </x:c>
      <x:c r="B279" s="4" t="n">
        <x:f>IF(ISNUMBER('Claims Data'!F275),0,1)</x:f>
        <x:v>0</x:v>
      </x:c>
      <x:c r="C279" s="10" t="n">
        <x:f>IF(B279=0,'Claims Data'!F275,Summary!$B$12)</x:f>
        <x:v>6196.65</x:v>
      </x:c>
      <x:c r="D279" s="4" t="n">
        <x:f>IF('Claims Data'!E275="Low",1,IF('Claims Data'!E275="Medium",2,IF('Claims Data'!E275="High",3,"")))</x:f>
        <x:v>1</x:v>
      </x:c>
      <x:c r="E279" s="4" t="n">
        <x:f>IF('Claims Data'!B275="Motor",1,0)</x:f>
        <x:v>1</x:v>
      </x:c>
      <x:c r="F279" s="4" t="n">
        <x:f>IF('Claims Data'!B275="Property",1,0)</x:f>
        <x:v>0</x:v>
      </x:c>
      <x:c r="G279" s="4" t="n">
        <x:f>'Claims Data'!N275</x:f>
        <x:v>1</x:v>
      </x:c>
      <x:c r="H279" s="4" t="n">
        <x:f>IF(G279=1,'Claims Data'!O275,"")</x:f>
        <x:v>0</x:v>
      </x:c>
      <x:c r="I279" s="12" t="n">
        <x:f>IF(ISNUMBER('Claims Data'!P275),'Claims Data'!P275,"")</x:f>
        <x:v>0.57356101823244</x:v>
      </x:c>
    </x:row>
    <x:row r="280">
      <x:c r="A280" s="4" t="str">
        <x:v>C00275</x:v>
      </x:c>
      <x:c r="B280" s="4" t="n">
        <x:f>IF(ISNUMBER('Claims Data'!F276),0,1)</x:f>
        <x:v>0</x:v>
      </x:c>
      <x:c r="C280" s="10" t="n">
        <x:f>IF(B280=0,'Claims Data'!F276,Summary!$B$12)</x:f>
        <x:v>46710.44</x:v>
      </x:c>
      <x:c r="D280" s="4" t="n">
        <x:f>IF('Claims Data'!E276="Low",1,IF('Claims Data'!E276="Medium",2,IF('Claims Data'!E276="High",3,"")))</x:f>
        <x:v>2</x:v>
      </x:c>
      <x:c r="E280" s="4" t="n">
        <x:f>IF('Claims Data'!B276="Motor",1,0)</x:f>
        <x:v>1</x:v>
      </x:c>
      <x:c r="F280" s="4" t="n">
        <x:f>IF('Claims Data'!B276="Property",1,0)</x:f>
        <x:v>0</x:v>
      </x:c>
      <x:c r="G280" s="4" t="n">
        <x:f>'Claims Data'!N276</x:f>
        <x:v>0</x:v>
      </x:c>
      <x:c r="H280" s="4" t="str">
        <x:f>IF(G280=1,'Claims Data'!O276,"")</x:f>
      </x:c>
      <x:c r="I280" s="12" t="n">
        <x:f>IF(ISNUMBER('Claims Data'!P276),'Claims Data'!P276,"")</x:f>
        <x:v>2.5537376011494173</x:v>
      </x:c>
    </x:row>
    <x:row r="281">
      <x:c r="A281" s="4" t="str">
        <x:v>C00276</x:v>
      </x:c>
      <x:c r="B281" s="4" t="n">
        <x:f>IF(ISNUMBER('Claims Data'!F277),0,1)</x:f>
        <x:v>0</x:v>
      </x:c>
      <x:c r="C281" s="10" t="n">
        <x:f>IF(B281=0,'Claims Data'!F277,Summary!$B$12)</x:f>
        <x:v>10054.97</x:v>
      </x:c>
      <x:c r="D281" s="4" t="n">
        <x:f>IF('Claims Data'!E277="Low",1,IF('Claims Data'!E277="Medium",2,IF('Claims Data'!E277="High",3,"")))</x:f>
        <x:v>1</x:v>
      </x:c>
      <x:c r="E281" s="4" t="n">
        <x:f>IF('Claims Data'!B277="Motor",1,0)</x:f>
        <x:v>1</x:v>
      </x:c>
      <x:c r="F281" s="4" t="n">
        <x:f>IF('Claims Data'!B277="Property",1,0)</x:f>
        <x:v>0</x:v>
      </x:c>
      <x:c r="G281" s="4" t="n">
        <x:f>'Claims Data'!N277</x:f>
        <x:v>1</x:v>
      </x:c>
      <x:c r="H281" s="4" t="n">
        <x:f>IF(G281=1,'Claims Data'!O277,"")</x:f>
        <x:v>0</x:v>
      </x:c>
      <x:c r="I281" s="12" t="n">
        <x:f>IF(ISNUMBER('Claims Data'!P277),'Claims Data'!P277,"")</x:f>
        <x:v>1.360522669582113</x:v>
      </x:c>
    </x:row>
    <x:row r="282">
      <x:c r="A282" s="4" t="str">
        <x:v>C00277</x:v>
      </x:c>
      <x:c r="B282" s="4" t="n">
        <x:f>IF(ISNUMBER('Claims Data'!F278),0,1)</x:f>
        <x:v>0</x:v>
      </x:c>
      <x:c r="C282" s="10" t="n">
        <x:f>IF(B282=0,'Claims Data'!F278,Summary!$B$12)</x:f>
        <x:v>19242.46</x:v>
      </x:c>
      <x:c r="D282" s="4" t="n">
        <x:f>IF('Claims Data'!E278="Low",1,IF('Claims Data'!E278="Medium",2,IF('Claims Data'!E278="High",3,"")))</x:f>
        <x:v>2</x:v>
      </x:c>
      <x:c r="E282" s="4" t="n">
        <x:f>IF('Claims Data'!B278="Motor",1,0)</x:f>
        <x:v>1</x:v>
      </x:c>
      <x:c r="F282" s="4" t="n">
        <x:f>IF('Claims Data'!B278="Property",1,0)</x:f>
        <x:v>0</x:v>
      </x:c>
      <x:c r="G282" s="4" t="n">
        <x:f>'Claims Data'!N278</x:f>
        <x:v>1</x:v>
      </x:c>
      <x:c r="H282" s="4" t="n">
        <x:f>IF(G282=1,'Claims Data'!O278,"")</x:f>
        <x:v>0</x:v>
      </x:c>
      <x:c r="I282" s="12" t="n">
        <x:f>IF(ISNUMBER('Claims Data'!P278),'Claims Data'!P278,"")</x:f>
        <x:v>1.3022410028951532</x:v>
      </x:c>
    </x:row>
    <x:row r="283">
      <x:c r="A283" s="4" t="str">
        <x:v>C00278</x:v>
      </x:c>
      <x:c r="B283" s="4" t="n">
        <x:f>IF(ISNUMBER('Claims Data'!F279),0,1)</x:f>
        <x:v>0</x:v>
      </x:c>
      <x:c r="C283" s="10" t="n">
        <x:f>IF(B283=0,'Claims Data'!F279,Summary!$B$12)</x:f>
        <x:v>39404.54</x:v>
      </x:c>
      <x:c r="D283" s="4" t="n">
        <x:f>IF('Claims Data'!E279="Low",1,IF('Claims Data'!E279="Medium",2,IF('Claims Data'!E279="High",3,"")))</x:f>
        <x:v>3</x:v>
      </x:c>
      <x:c r="E283" s="4" t="n">
        <x:f>IF('Claims Data'!B279="Motor",1,0)</x:f>
        <x:v>1</x:v>
      </x:c>
      <x:c r="F283" s="4" t="n">
        <x:f>IF('Claims Data'!B279="Property",1,0)</x:f>
        <x:v>0</x:v>
      </x:c>
      <x:c r="G283" s="4" t="n">
        <x:f>'Claims Data'!N279</x:f>
        <x:v>1</x:v>
      </x:c>
      <x:c r="H283" s="4" t="n">
        <x:f>IF(G283=1,'Claims Data'!O279,"")</x:f>
        <x:v>1</x:v>
      </x:c>
      <x:c r="I283" s="12" t="n">
        <x:f>IF(ISNUMBER('Claims Data'!P279),'Claims Data'!P279,"")</x:f>
        <x:v>4.930979249726575</x:v>
      </x:c>
    </x:row>
    <x:row r="284">
      <x:c r="A284" s="4" t="str">
        <x:v>C00279</x:v>
      </x:c>
      <x:c r="B284" s="4" t="n">
        <x:f>IF(ISNUMBER('Claims Data'!F280),0,1)</x:f>
        <x:v>0</x:v>
      </x:c>
      <x:c r="C284" s="10" t="n">
        <x:f>IF(B284=0,'Claims Data'!F280,Summary!$B$12)</x:f>
        <x:v>17672.76</x:v>
      </x:c>
      <x:c r="D284" s="4" t="n">
        <x:f>IF('Claims Data'!E280="Low",1,IF('Claims Data'!E280="Medium",2,IF('Claims Data'!E280="High",3,"")))</x:f>
        <x:v>1</x:v>
      </x:c>
      <x:c r="E284" s="4" t="n">
        <x:f>IF('Claims Data'!B280="Motor",1,0)</x:f>
        <x:v>1</x:v>
      </x:c>
      <x:c r="F284" s="4" t="n">
        <x:f>IF('Claims Data'!B280="Property",1,0)</x:f>
        <x:v>0</x:v>
      </x:c>
      <x:c r="G284" s="4" t="n">
        <x:f>'Claims Data'!N280</x:f>
        <x:v>1</x:v>
      </x:c>
      <x:c r="H284" s="4" t="n">
        <x:f>IF(G284=1,'Claims Data'!O280,"")</x:f>
        <x:v>0</x:v>
      </x:c>
      <x:c r="I284" s="12" t="n">
        <x:f>IF(ISNUMBER('Claims Data'!P280),'Claims Data'!P280,"")</x:f>
        <x:v>2.8821534984074795</x:v>
      </x:c>
    </x:row>
    <x:row r="285">
      <x:c r="A285" s="4" t="str">
        <x:v>C00280</x:v>
      </x:c>
      <x:c r="B285" s="4" t="n">
        <x:f>IF(ISNUMBER('Claims Data'!F281),0,1)</x:f>
        <x:v>0</x:v>
      </x:c>
      <x:c r="C285" s="10" t="n">
        <x:f>IF(B285=0,'Claims Data'!F281,Summary!$B$12)</x:f>
        <x:v>131157.61</x:v>
      </x:c>
      <x:c r="D285" s="4" t="n">
        <x:f>IF('Claims Data'!E281="Low",1,IF('Claims Data'!E281="Medium",2,IF('Claims Data'!E281="High",3,"")))</x:f>
        <x:v>1</x:v>
      </x:c>
      <x:c r="E285" s="4" t="n">
        <x:f>IF('Claims Data'!B281="Motor",1,0)</x:f>
        <x:v>0</x:v>
      </x:c>
      <x:c r="F285" s="4" t="n">
        <x:f>IF('Claims Data'!B281="Property",1,0)</x:f>
        <x:v>1</x:v>
      </x:c>
      <x:c r="G285" s="4" t="n">
        <x:f>'Claims Data'!N281</x:f>
        <x:v>1</x:v>
      </x:c>
      <x:c r="H285" s="4" t="n">
        <x:f>IF(G285=1,'Claims Data'!O281,"")</x:f>
        <x:v>0</x:v>
      </x:c>
      <x:c r="I285" s="12" t="n">
        <x:f>IF(ISNUMBER('Claims Data'!P281),'Claims Data'!P281,"")</x:f>
        <x:v>7.559072031500165</x:v>
      </x:c>
    </x:row>
    <x:row r="286">
      <x:c r="A286" s="4" t="str">
        <x:v>C00281</x:v>
      </x:c>
      <x:c r="B286" s="4" t="n">
        <x:f>IF(ISNUMBER('Claims Data'!F282),0,1)</x:f>
        <x:v>0</x:v>
      </x:c>
      <x:c r="C286" s="10" t="n">
        <x:f>IF(B286=0,'Claims Data'!F282,Summary!$B$12)</x:f>
        <x:v>12563.73</x:v>
      </x:c>
      <x:c r="D286" s="4" t="n">
        <x:f>IF('Claims Data'!E282="Low",1,IF('Claims Data'!E282="Medium",2,IF('Claims Data'!E282="High",3,"")))</x:f>
        <x:v>1</x:v>
      </x:c>
      <x:c r="E286" s="4" t="n">
        <x:f>IF('Claims Data'!B282="Motor",1,0)</x:f>
        <x:v>1</x:v>
      </x:c>
      <x:c r="F286" s="4" t="n">
        <x:f>IF('Claims Data'!B282="Property",1,0)</x:f>
        <x:v>0</x:v>
      </x:c>
      <x:c r="G286" s="4" t="n">
        <x:f>'Claims Data'!N282</x:f>
        <x:v>1</x:v>
      </x:c>
      <x:c r="H286" s="4" t="n">
        <x:f>IF(G286=1,'Claims Data'!O282,"")</x:f>
        <x:v>0</x:v>
      </x:c>
      <x:c r="I286" s="12" t="n">
        <x:f>IF(ISNUMBER('Claims Data'!P282),'Claims Data'!P282,"")</x:f>
        <x:v>0.9619072264795077</x:v>
      </x:c>
    </x:row>
    <x:row r="287">
      <x:c r="A287" s="4" t="str">
        <x:v>C00282</x:v>
      </x:c>
      <x:c r="B287" s="4" t="n">
        <x:f>IF(ISNUMBER('Claims Data'!F283),0,1)</x:f>
        <x:v>0</x:v>
      </x:c>
      <x:c r="C287" s="10" t="n">
        <x:f>IF(B287=0,'Claims Data'!F283,Summary!$B$12)</x:f>
        <x:v>19982.07</x:v>
      </x:c>
      <x:c r="D287" s="4" t="n">
        <x:f>IF('Claims Data'!E283="Low",1,IF('Claims Data'!E283="Medium",2,IF('Claims Data'!E283="High",3,"")))</x:f>
        <x:v>1</x:v>
      </x:c>
      <x:c r="E287" s="4" t="n">
        <x:f>IF('Claims Data'!B283="Motor",1,0)</x:f>
        <x:v>1</x:v>
      </x:c>
      <x:c r="F287" s="4" t="n">
        <x:f>IF('Claims Data'!B283="Property",1,0)</x:f>
        <x:v>0</x:v>
      </x:c>
      <x:c r="G287" s="4" t="n">
        <x:f>'Claims Data'!N283</x:f>
        <x:v>0</x:v>
      </x:c>
      <x:c r="H287" s="4" t="str">
        <x:f>IF(G287=1,'Claims Data'!O283,"")</x:f>
      </x:c>
      <x:c r="I287" s="12" t="n">
        <x:f>IF(ISNUMBER('Claims Data'!P283),'Claims Data'!P283,"")</x:f>
        <x:v>1.4088300096238926</x:v>
      </x:c>
    </x:row>
    <x:row r="288">
      <x:c r="A288" s="4" t="str">
        <x:v>C00283</x:v>
      </x:c>
      <x:c r="B288" s="4" t="n">
        <x:f>IF(ISNUMBER('Claims Data'!F284),0,1)</x:f>
        <x:v>0</x:v>
      </x:c>
      <x:c r="C288" s="10" t="n">
        <x:f>IF(B288=0,'Claims Data'!F284,Summary!$B$12)</x:f>
        <x:v>119263.87</x:v>
      </x:c>
      <x:c r="D288" s="4" t="n">
        <x:f>IF('Claims Data'!E284="Low",1,IF('Claims Data'!E284="Medium",2,IF('Claims Data'!E284="High",3,"")))</x:f>
        <x:v>3</x:v>
      </x:c>
      <x:c r="E288" s="4" t="n">
        <x:f>IF('Claims Data'!B284="Motor",1,0)</x:f>
        <x:v>0</x:v>
      </x:c>
      <x:c r="F288" s="4" t="n">
        <x:f>IF('Claims Data'!B284="Property",1,0)</x:f>
        <x:v>1</x:v>
      </x:c>
      <x:c r="G288" s="4" t="n">
        <x:f>'Claims Data'!N284</x:f>
        <x:v>1</x:v>
      </x:c>
      <x:c r="H288" s="4" t="n">
        <x:f>IF(G288=1,'Claims Data'!O284,"")</x:f>
        <x:v>1</x:v>
      </x:c>
      <x:c r="I288" s="12" t="n">
        <x:f>IF(ISNUMBER('Claims Data'!P284),'Claims Data'!P284,"")</x:f>
        <x:v>10.336024287048929</x:v>
      </x:c>
    </x:row>
    <x:row r="289">
      <x:c r="A289" s="4" t="str">
        <x:v>C00284</x:v>
      </x:c>
      <x:c r="B289" s="4" t="n">
        <x:f>IF(ISNUMBER('Claims Data'!F285),0,1)</x:f>
        <x:v>0</x:v>
      </x:c>
      <x:c r="C289" s="10" t="n">
        <x:f>IF(B289=0,'Claims Data'!F285,Summary!$B$12)</x:f>
        <x:v>26506.17</x:v>
      </x:c>
      <x:c r="D289" s="4" t="n">
        <x:f>IF('Claims Data'!E285="Low",1,IF('Claims Data'!E285="Medium",2,IF('Claims Data'!E285="High",3,"")))</x:f>
        <x:v>2</x:v>
      </x:c>
      <x:c r="E289" s="4" t="n">
        <x:f>IF('Claims Data'!B285="Motor",1,0)</x:f>
        <x:v>1</x:v>
      </x:c>
      <x:c r="F289" s="4" t="n">
        <x:f>IF('Claims Data'!B285="Property",1,0)</x:f>
        <x:v>0</x:v>
      </x:c>
      <x:c r="G289" s="4" t="n">
        <x:f>'Claims Data'!N285</x:f>
        <x:v>0</x:v>
      </x:c>
      <x:c r="H289" s="4" t="str">
        <x:f>IF(G289=1,'Claims Data'!O285,"")</x:f>
      </x:c>
      <x:c r="I289" s="12" t="n">
        <x:f>IF(ISNUMBER('Claims Data'!P285),'Claims Data'!P285,"")</x:f>
        <x:v>2.493349011123392</x:v>
      </x:c>
    </x:row>
    <x:row r="290">
      <x:c r="A290" s="4" t="str">
        <x:v>C00285</x:v>
      </x:c>
      <x:c r="B290" s="4" t="n">
        <x:f>IF(ISNUMBER('Claims Data'!F286),0,1)</x:f>
        <x:v>0</x:v>
      </x:c>
      <x:c r="C290" s="10" t="n">
        <x:f>IF(B290=0,'Claims Data'!F286,Summary!$B$12)</x:f>
        <x:v>22748.29</x:v>
      </x:c>
      <x:c r="D290" s="4" t="n">
        <x:f>IF('Claims Data'!E286="Low",1,IF('Claims Data'!E286="Medium",2,IF('Claims Data'!E286="High",3,"")))</x:f>
        <x:v>2</x:v>
      </x:c>
      <x:c r="E290" s="4" t="n">
        <x:f>IF('Claims Data'!B286="Motor",1,0)</x:f>
        <x:v>1</x:v>
      </x:c>
      <x:c r="F290" s="4" t="n">
        <x:f>IF('Claims Data'!B286="Property",1,0)</x:f>
        <x:v>0</x:v>
      </x:c>
      <x:c r="G290" s="4" t="n">
        <x:f>'Claims Data'!N286</x:f>
        <x:v>0</x:v>
      </x:c>
      <x:c r="H290" s="4" t="str">
        <x:f>IF(G290=1,'Claims Data'!O286,"")</x:f>
      </x:c>
      <x:c r="I290" s="12" t="n">
        <x:f>IF(ISNUMBER('Claims Data'!P286),'Claims Data'!P286,"")</x:f>
        <x:v>3.003570226109919</x:v>
      </x:c>
    </x:row>
    <x:row r="291">
      <x:c r="A291" s="4" t="str">
        <x:v>C00286</x:v>
      </x:c>
      <x:c r="B291" s="4" t="n">
        <x:f>IF(ISNUMBER('Claims Data'!F287),0,1)</x:f>
        <x:v>0</x:v>
      </x:c>
      <x:c r="C291" s="10" t="n">
        <x:f>IF(B291=0,'Claims Data'!F287,Summary!$B$12)</x:f>
        <x:v>76414.26</x:v>
      </x:c>
      <x:c r="D291" s="4" t="n">
        <x:f>IF('Claims Data'!E287="Low",1,IF('Claims Data'!E287="Medium",2,IF('Claims Data'!E287="High",3,"")))</x:f>
        <x:v>3</x:v>
      </x:c>
      <x:c r="E291" s="4" t="n">
        <x:f>IF('Claims Data'!B287="Motor",1,0)</x:f>
        <x:v>1</x:v>
      </x:c>
      <x:c r="F291" s="4" t="n">
        <x:f>IF('Claims Data'!B287="Property",1,0)</x:f>
        <x:v>0</x:v>
      </x:c>
      <x:c r="G291" s="4" t="n">
        <x:f>'Claims Data'!N287</x:f>
        <x:v>1</x:v>
      </x:c>
      <x:c r="H291" s="4" t="n">
        <x:f>IF(G291=1,'Claims Data'!O287,"")</x:f>
        <x:v>1</x:v>
      </x:c>
      <x:c r="I291" s="12" t="n">
        <x:f>IF(ISNUMBER('Claims Data'!P287),'Claims Data'!P287,"")</x:f>
        <x:v>4.463494088434288</x:v>
      </x:c>
    </x:row>
    <x:row r="292">
      <x:c r="A292" s="4" t="str">
        <x:v>C00287</x:v>
      </x:c>
      <x:c r="B292" s="4" t="n">
        <x:f>IF(ISNUMBER('Claims Data'!F288),0,1)</x:f>
        <x:v>0</x:v>
      </x:c>
      <x:c r="C292" s="10" t="n">
        <x:f>IF(B292=0,'Claims Data'!F288,Summary!$B$12)</x:f>
        <x:v>112940.11</x:v>
      </x:c>
      <x:c r="D292" s="4" t="n">
        <x:f>IF('Claims Data'!E288="Low",1,IF('Claims Data'!E288="Medium",2,IF('Claims Data'!E288="High",3,"")))</x:f>
        <x:v>3</x:v>
      </x:c>
      <x:c r="E292" s="4" t="n">
        <x:f>IF('Claims Data'!B288="Motor",1,0)</x:f>
        <x:v>1</x:v>
      </x:c>
      <x:c r="F292" s="4" t="n">
        <x:f>IF('Claims Data'!B288="Property",1,0)</x:f>
        <x:v>0</x:v>
      </x:c>
      <x:c r="G292" s="4" t="n">
        <x:f>'Claims Data'!N288</x:f>
        <x:v>1</x:v>
      </x:c>
      <x:c r="H292" s="4" t="n">
        <x:f>IF(G292=1,'Claims Data'!O288,"")</x:f>
        <x:v>1</x:v>
      </x:c>
      <x:c r="I292" s="12" t="n">
        <x:f>IF(ISNUMBER('Claims Data'!P288),'Claims Data'!P288,"")</x:f>
        <x:v>10.776275614382602</x:v>
      </x:c>
    </x:row>
    <x:row r="293">
      <x:c r="A293" s="4" t="str">
        <x:v>C00288</x:v>
      </x:c>
      <x:c r="B293" s="4" t="n">
        <x:f>IF(ISNUMBER('Claims Data'!F289),0,1)</x:f>
        <x:v>0</x:v>
      </x:c>
      <x:c r="C293" s="10" t="n">
        <x:f>IF(B293=0,'Claims Data'!F289,Summary!$B$12)</x:f>
        <x:v>17336.25</x:v>
      </x:c>
      <x:c r="D293" s="4" t="n">
        <x:f>IF('Claims Data'!E289="Low",1,IF('Claims Data'!E289="Medium",2,IF('Claims Data'!E289="High",3,"")))</x:f>
        <x:v>3</x:v>
      </x:c>
      <x:c r="E293" s="4" t="n">
        <x:f>IF('Claims Data'!B289="Motor",1,0)</x:f>
        <x:v>1</x:v>
      </x:c>
      <x:c r="F293" s="4" t="n">
        <x:f>IF('Claims Data'!B289="Property",1,0)</x:f>
        <x:v>0</x:v>
      </x:c>
      <x:c r="G293" s="4" t="n">
        <x:f>'Claims Data'!N289</x:f>
        <x:v>1</x:v>
      </x:c>
      <x:c r="H293" s="4" t="n">
        <x:f>IF(G293=1,'Claims Data'!O289,"")</x:f>
        <x:v>1</x:v>
      </x:c>
      <x:c r="I293" s="12" t="n">
        <x:f>IF(ISNUMBER('Claims Data'!P289),'Claims Data'!P289,"")</x:f>
        <x:v>0.9928646044520195</x:v>
      </x:c>
    </x:row>
    <x:row r="294">
      <x:c r="A294" s="4" t="str">
        <x:v>C00289</x:v>
      </x:c>
      <x:c r="B294" s="4" t="n">
        <x:f>IF(ISNUMBER('Claims Data'!F290),0,1)</x:f>
        <x:v>0</x:v>
      </x:c>
      <x:c r="C294" s="10" t="n">
        <x:f>IF(B294=0,'Claims Data'!F290,Summary!$B$12)</x:f>
        <x:v>19731.18</x:v>
      </x:c>
      <x:c r="D294" s="4" t="n">
        <x:f>IF('Claims Data'!E290="Low",1,IF('Claims Data'!E290="Medium",2,IF('Claims Data'!E290="High",3,"")))</x:f>
        <x:v>1</x:v>
      </x:c>
      <x:c r="E294" s="4" t="n">
        <x:f>IF('Claims Data'!B290="Motor",1,0)</x:f>
        <x:v>0</x:v>
      </x:c>
      <x:c r="F294" s="4" t="n">
        <x:f>IF('Claims Data'!B290="Property",1,0)</x:f>
        <x:v>1</x:v>
      </x:c>
      <x:c r="G294" s="4" t="n">
        <x:f>'Claims Data'!N290</x:f>
        <x:v>1</x:v>
      </x:c>
      <x:c r="H294" s="4" t="n">
        <x:f>IF(G294=1,'Claims Data'!O290,"")</x:f>
        <x:v>0</x:v>
      </x:c>
      <x:c r="I294" s="12" t="n">
        <x:f>IF(ISNUMBER('Claims Data'!P290),'Claims Data'!P290,"")</x:f>
        <x:v>4.7003285030599145</x:v>
      </x:c>
    </x:row>
    <x:row r="295">
      <x:c r="A295" s="4" t="str">
        <x:v>C00290</x:v>
      </x:c>
      <x:c r="B295" s="4" t="n">
        <x:f>IF(ISNUMBER('Claims Data'!F291),0,1)</x:f>
        <x:v>0</x:v>
      </x:c>
      <x:c r="C295" s="10" t="n">
        <x:f>IF(B295=0,'Claims Data'!F291,Summary!$B$12)</x:f>
        <x:v>6988.25</x:v>
      </x:c>
      <x:c r="D295" s="4" t="n">
        <x:f>IF('Claims Data'!E291="Low",1,IF('Claims Data'!E291="Medium",2,IF('Claims Data'!E291="High",3,"")))</x:f>
        <x:v>1</x:v>
      </x:c>
      <x:c r="E295" s="4" t="n">
        <x:f>IF('Claims Data'!B291="Motor",1,0)</x:f>
        <x:v>1</x:v>
      </x:c>
      <x:c r="F295" s="4" t="n">
        <x:f>IF('Claims Data'!B291="Property",1,0)</x:f>
        <x:v>0</x:v>
      </x:c>
      <x:c r="G295" s="4" t="n">
        <x:f>'Claims Data'!N291</x:f>
        <x:v>0</x:v>
      </x:c>
      <x:c r="H295" s="4" t="str">
        <x:f>IF(G295=1,'Claims Data'!O291,"")</x:f>
      </x:c>
      <x:c r="I295" s="12" t="n">
        <x:f>IF(ISNUMBER('Claims Data'!P291),'Claims Data'!P291,"")</x:f>
        <x:v>1.0613746649149853</x:v>
      </x:c>
    </x:row>
    <x:row r="296">
      <x:c r="A296" s="4" t="str">
        <x:v>C00291</x:v>
      </x:c>
      <x:c r="B296" s="4" t="n">
        <x:f>IF(ISNUMBER('Claims Data'!F292),0,1)</x:f>
        <x:v>0</x:v>
      </x:c>
      <x:c r="C296" s="10" t="n">
        <x:f>IF(B296=0,'Claims Data'!F292,Summary!$B$12)</x:f>
        <x:v>41807.39</x:v>
      </x:c>
      <x:c r="D296" s="4" t="n">
        <x:f>IF('Claims Data'!E292="Low",1,IF('Claims Data'!E292="Medium",2,IF('Claims Data'!E292="High",3,"")))</x:f>
        <x:v>1</x:v>
      </x:c>
      <x:c r="E296" s="4" t="n">
        <x:f>IF('Claims Data'!B292="Motor",1,0)</x:f>
        <x:v>0</x:v>
      </x:c>
      <x:c r="F296" s="4" t="n">
        <x:f>IF('Claims Data'!B292="Property",1,0)</x:f>
        <x:v>1</x:v>
      </x:c>
      <x:c r="G296" s="4" t="n">
        <x:f>'Claims Data'!N292</x:f>
        <x:v>1</x:v>
      </x:c>
      <x:c r="H296" s="4" t="n">
        <x:f>IF(G296=1,'Claims Data'!O292,"")</x:f>
        <x:v>0</x:v>
      </x:c>
      <x:c r="I296" s="12" t="n">
        <x:f>IF(ISNUMBER('Claims Data'!P292),'Claims Data'!P292,"")</x:f>
        <x:v>4.373976926642123</x:v>
      </x:c>
    </x:row>
    <x:row r="297">
      <x:c r="A297" s="4" t="str">
        <x:v>C00292</x:v>
      </x:c>
      <x:c r="B297" s="4" t="n">
        <x:f>IF(ISNUMBER('Claims Data'!F293),0,1)</x:f>
        <x:v>0</x:v>
      </x:c>
      <x:c r="C297" s="10" t="n">
        <x:f>IF(B297=0,'Claims Data'!F293,Summary!$B$12)</x:f>
        <x:v>138474.49</x:v>
      </x:c>
      <x:c r="D297" s="4" t="n">
        <x:f>IF('Claims Data'!E293="Low",1,IF('Claims Data'!E293="Medium",2,IF('Claims Data'!E293="High",3,"")))</x:f>
        <x:v>1</x:v>
      </x:c>
      <x:c r="E297" s="4" t="n">
        <x:f>IF('Claims Data'!B293="Motor",1,0)</x:f>
        <x:v>0</x:v>
      </x:c>
      <x:c r="F297" s="4" t="n">
        <x:f>IF('Claims Data'!B293="Property",1,0)</x:f>
        <x:v>1</x:v>
      </x:c>
      <x:c r="G297" s="4" t="n">
        <x:f>'Claims Data'!N293</x:f>
        <x:v>1</x:v>
      </x:c>
      <x:c r="H297" s="4" t="n">
        <x:f>IF(G297=1,'Claims Data'!O293,"")</x:f>
        <x:v>1</x:v>
      </x:c>
      <x:c r="I297" s="12" t="n">
        <x:f>IF(ISNUMBER('Claims Data'!P293),'Claims Data'!P293,"")</x:f>
        <x:v>10.486797453927215</x:v>
      </x:c>
    </x:row>
    <x:row r="298">
      <x:c r="A298" s="4" t="str">
        <x:v>C00293</x:v>
      </x:c>
      <x:c r="B298" s="4" t="n">
        <x:f>IF(ISNUMBER('Claims Data'!F294),0,1)</x:f>
        <x:v>0</x:v>
      </x:c>
      <x:c r="C298" s="10" t="n">
        <x:f>IF(B298=0,'Claims Data'!F294,Summary!$B$12)</x:f>
        <x:v>46491.61</x:v>
      </x:c>
      <x:c r="D298" s="4" t="n">
        <x:f>IF('Claims Data'!E294="Low",1,IF('Claims Data'!E294="Medium",2,IF('Claims Data'!E294="High",3,"")))</x:f>
        <x:v>1</x:v>
      </x:c>
      <x:c r="E298" s="4" t="n">
        <x:f>IF('Claims Data'!B294="Motor",1,0)</x:f>
        <x:v>1</x:v>
      </x:c>
      <x:c r="F298" s="4" t="n">
        <x:f>IF('Claims Data'!B294="Property",1,0)</x:f>
        <x:v>0</x:v>
      </x:c>
      <x:c r="G298" s="4" t="n">
        <x:f>'Claims Data'!N294</x:f>
        <x:v>1</x:v>
      </x:c>
      <x:c r="H298" s="4" t="n">
        <x:f>IF(G298=1,'Claims Data'!O294,"")</x:f>
        <x:v>0</x:v>
      </x:c>
      <x:c r="I298" s="12" t="n">
        <x:f>IF(ISNUMBER('Claims Data'!P294),'Claims Data'!P294,"")</x:f>
        <x:v>5.958705766248414</x:v>
      </x:c>
    </x:row>
    <x:row r="299">
      <x:c r="A299" s="4" t="str">
        <x:v>C00294</x:v>
      </x:c>
      <x:c r="B299" s="4" t="n">
        <x:f>IF(ISNUMBER('Claims Data'!F295),0,1)</x:f>
        <x:v>0</x:v>
      </x:c>
      <x:c r="C299" s="10" t="n">
        <x:f>IF(B299=0,'Claims Data'!F295,Summary!$B$12)</x:f>
        <x:v>18795.4</x:v>
      </x:c>
      <x:c r="D299" s="4" t="n">
        <x:f>IF('Claims Data'!E295="Low",1,IF('Claims Data'!E295="Medium",2,IF('Claims Data'!E295="High",3,"")))</x:f>
        <x:v>1</x:v>
      </x:c>
      <x:c r="E299" s="4" t="n">
        <x:f>IF('Claims Data'!B295="Motor",1,0)</x:f>
        <x:v>1</x:v>
      </x:c>
      <x:c r="F299" s="4" t="n">
        <x:f>IF('Claims Data'!B295="Property",1,0)</x:f>
        <x:v>0</x:v>
      </x:c>
      <x:c r="G299" s="4" t="n">
        <x:f>'Claims Data'!N295</x:f>
        <x:v>1</x:v>
      </x:c>
      <x:c r="H299" s="4" t="n">
        <x:f>IF(G299=1,'Claims Data'!O295,"")</x:f>
        <x:v>0</x:v>
      </x:c>
      <x:c r="I299" s="12" t="n">
        <x:f>IF(ISNUMBER('Claims Data'!P295),'Claims Data'!P295,"")</x:f>
        <x:v>1.5214278371252872</x:v>
      </x:c>
    </x:row>
    <x:row r="300">
      <x:c r="A300" s="4" t="str">
        <x:v>C00295</x:v>
      </x:c>
      <x:c r="B300" s="4" t="n">
        <x:f>IF(ISNUMBER('Claims Data'!F296),0,1)</x:f>
        <x:v>0</x:v>
      </x:c>
      <x:c r="C300" s="10" t="n">
        <x:f>IF(B300=0,'Claims Data'!F296,Summary!$B$12)</x:f>
        <x:v>22543.08</x:v>
      </x:c>
      <x:c r="D300" s="4" t="n">
        <x:f>IF('Claims Data'!E296="Low",1,IF('Claims Data'!E296="Medium",2,IF('Claims Data'!E296="High",3,"")))</x:f>
        <x:v>1</x:v>
      </x:c>
      <x:c r="E300" s="4" t="n">
        <x:f>IF('Claims Data'!B296="Motor",1,0)</x:f>
        <x:v>1</x:v>
      </x:c>
      <x:c r="F300" s="4" t="n">
        <x:f>IF('Claims Data'!B296="Property",1,0)</x:f>
        <x:v>0</x:v>
      </x:c>
      <x:c r="G300" s="4" t="n">
        <x:f>'Claims Data'!N296</x:f>
        <x:v>0</x:v>
      </x:c>
      <x:c r="H300" s="4" t="str">
        <x:f>IF(G300=1,'Claims Data'!O296,"")</x:f>
      </x:c>
      <x:c r="I300" s="12" t="n">
        <x:f>IF(ISNUMBER('Claims Data'!P296),'Claims Data'!P296,"")</x:f>
        <x:v>1.5230761123219887</x:v>
      </x:c>
    </x:row>
    <x:row r="301">
      <x:c r="A301" s="4" t="str">
        <x:v>C00296</x:v>
      </x:c>
      <x:c r="B301" s="4" t="n">
        <x:f>IF(ISNUMBER('Claims Data'!F297),0,1)</x:f>
        <x:v>0</x:v>
      </x:c>
      <x:c r="C301" s="10" t="n">
        <x:f>IF(B301=0,'Claims Data'!F297,Summary!$B$12)</x:f>
        <x:v>29170.96</x:v>
      </x:c>
      <x:c r="D301" s="4" t="n">
        <x:f>IF('Claims Data'!E297="Low",1,IF('Claims Data'!E297="Medium",2,IF('Claims Data'!E297="High",3,"")))</x:f>
        <x:v>2</x:v>
      </x:c>
      <x:c r="E301" s="4" t="n">
        <x:f>IF('Claims Data'!B297="Motor",1,0)</x:f>
        <x:v>1</x:v>
      </x:c>
      <x:c r="F301" s="4" t="n">
        <x:f>IF('Claims Data'!B297="Property",1,0)</x:f>
        <x:v>0</x:v>
      </x:c>
      <x:c r="G301" s="4" t="n">
        <x:f>'Claims Data'!N297</x:f>
        <x:v>1</x:v>
      </x:c>
      <x:c r="H301" s="4" t="n">
        <x:f>IF(G301=1,'Claims Data'!O297,"")</x:f>
        <x:v>0</x:v>
      </x:c>
      <x:c r="I301" s="12" t="n">
        <x:f>IF(ISNUMBER('Claims Data'!P297),'Claims Data'!P297,"")</x:f>
        <x:v>3.2431456476905716</x:v>
      </x:c>
    </x:row>
    <x:row r="302">
      <x:c r="A302" s="4" t="str">
        <x:v>C00297</x:v>
      </x:c>
      <x:c r="B302" s="4" t="n">
        <x:f>IF(ISNUMBER('Claims Data'!F298),0,1)</x:f>
        <x:v>0</x:v>
      </x:c>
      <x:c r="C302" s="10" t="n">
        <x:f>IF(B302=0,'Claims Data'!F298,Summary!$B$12)</x:f>
        <x:v>48175.97</x:v>
      </x:c>
      <x:c r="D302" s="4" t="n">
        <x:f>IF('Claims Data'!E298="Low",1,IF('Claims Data'!E298="Medium",2,IF('Claims Data'!E298="High",3,"")))</x:f>
        <x:v>1</x:v>
      </x:c>
      <x:c r="E302" s="4" t="n">
        <x:f>IF('Claims Data'!B298="Motor",1,0)</x:f>
        <x:v>1</x:v>
      </x:c>
      <x:c r="F302" s="4" t="n">
        <x:f>IF('Claims Data'!B298="Property",1,0)</x:f>
        <x:v>0</x:v>
      </x:c>
      <x:c r="G302" s="4" t="n">
        <x:f>'Claims Data'!N298</x:f>
        <x:v>1</x:v>
      </x:c>
      <x:c r="H302" s="4" t="n">
        <x:f>IF(G302=1,'Claims Data'!O298,"")</x:f>
        <x:v>0</x:v>
      </x:c>
      <x:c r="I302" s="12" t="n">
        <x:f>IF(ISNUMBER('Claims Data'!P298),'Claims Data'!P298,"")</x:f>
        <x:v>6.656575956669223</x:v>
      </x:c>
    </x:row>
    <x:row r="303">
      <x:c r="A303" s="4" t="str">
        <x:v>C00298</x:v>
      </x:c>
      <x:c r="B303" s="4" t="n">
        <x:f>IF(ISNUMBER('Claims Data'!F299),0,1)</x:f>
        <x:v>0</x:v>
      </x:c>
      <x:c r="C303" s="10" t="n">
        <x:f>IF(B303=0,'Claims Data'!F299,Summary!$B$12)</x:f>
        <x:v>61478.56</x:v>
      </x:c>
      <x:c r="D303" s="4" t="n">
        <x:f>IF('Claims Data'!E299="Low",1,IF('Claims Data'!E299="Medium",2,IF('Claims Data'!E299="High",3,"")))</x:f>
        <x:v>1</x:v>
      </x:c>
      <x:c r="E303" s="4" t="n">
        <x:f>IF('Claims Data'!B299="Motor",1,0)</x:f>
        <x:v>1</x:v>
      </x:c>
      <x:c r="F303" s="4" t="n">
        <x:f>IF('Claims Data'!B299="Property",1,0)</x:f>
        <x:v>0</x:v>
      </x:c>
      <x:c r="G303" s="4" t="n">
        <x:f>'Claims Data'!N299</x:f>
        <x:v>1</x:v>
      </x:c>
      <x:c r="H303" s="4" t="n">
        <x:f>IF(G303=1,'Claims Data'!O299,"")</x:f>
        <x:v>0</x:v>
      </x:c>
      <x:c r="I303" s="12" t="n">
        <x:f>IF(ISNUMBER('Claims Data'!P299),'Claims Data'!P299,"")</x:f>
        <x:v>5.074460454516565</x:v>
      </x:c>
    </x:row>
    <x:row r="304">
      <x:c r="A304" s="4" t="str">
        <x:v>C00299</x:v>
      </x:c>
      <x:c r="B304" s="4" t="n">
        <x:f>IF(ISNUMBER('Claims Data'!F300),0,1)</x:f>
        <x:v>1</x:v>
      </x:c>
      <x:c r="C304" s="10" t="n">
        <x:f>IF(B304=0,'Claims Data'!F300,Summary!$B$12)</x:f>
        <x:v>44978.66</x:v>
      </x:c>
      <x:c r="D304" s="4" t="n">
        <x:f>IF('Claims Data'!E300="Low",1,IF('Claims Data'!E300="Medium",2,IF('Claims Data'!E300="High",3,"")))</x:f>
        <x:v>1</x:v>
      </x:c>
      <x:c r="E304" s="4" t="n">
        <x:f>IF('Claims Data'!B300="Motor",1,0)</x:f>
        <x:v>1</x:v>
      </x:c>
      <x:c r="F304" s="4" t="n">
        <x:f>IF('Claims Data'!B300="Property",1,0)</x:f>
        <x:v>0</x:v>
      </x:c>
      <x:c r="G304" s="4" t="n">
        <x:f>'Claims Data'!N300</x:f>
        <x:v>1</x:v>
      </x:c>
      <x:c r="H304" s="4" t="n">
        <x:f>IF(G304=1,'Claims Data'!O300,"")</x:f>
        <x:v>0</x:v>
      </x:c>
      <x:c r="I304" s="12" t="str">
        <x:f>IF(ISNUMBER('Claims Data'!P300),'Claims Data'!P300,"")</x:f>
      </x:c>
    </x:row>
    <x:row r="305">
      <x:c r="A305" s="4" t="str">
        <x:v>C00300</x:v>
      </x:c>
      <x:c r="B305" s="4" t="n">
        <x:f>IF(ISNUMBER('Claims Data'!F301),0,1)</x:f>
        <x:v>0</x:v>
      </x:c>
      <x:c r="C305" s="10" t="n">
        <x:f>IF(B305=0,'Claims Data'!F301,Summary!$B$12)</x:f>
        <x:v>765009.71</x:v>
      </x:c>
      <x:c r="D305" s="4" t="n">
        <x:f>IF('Claims Data'!E301="Low",1,IF('Claims Data'!E301="Medium",2,IF('Claims Data'!E301="High",3,"")))</x:f>
        <x:v>2</x:v>
      </x:c>
      <x:c r="E305" s="4" t="n">
        <x:f>IF('Claims Data'!B301="Motor",1,0)</x:f>
        <x:v>0</x:v>
      </x:c>
      <x:c r="F305" s="4" t="n">
        <x:f>IF('Claims Data'!B301="Property",1,0)</x:f>
        <x:v>1</x:v>
      </x:c>
      <x:c r="G305" s="4" t="n">
        <x:f>'Claims Data'!N301</x:f>
        <x:v>1</x:v>
      </x:c>
      <x:c r="H305" s="4" t="n">
        <x:f>IF(G305=1,'Claims Data'!O301,"")</x:f>
        <x:v>1</x:v>
      </x:c>
      <x:c r="I305" s="12" t="n">
        <x:f>IF(ISNUMBER('Claims Data'!P301),'Claims Data'!P301,"")</x:f>
        <x:v>28.42333172950992</x:v>
      </x:c>
    </x:row>
    <x:row r="306">
      <x:c r="A306" s="4" t="str">
        <x:v>C00301</x:v>
      </x:c>
      <x:c r="B306" s="4" t="n">
        <x:f>IF(ISNUMBER('Claims Data'!F302),0,1)</x:f>
        <x:v>0</x:v>
      </x:c>
      <x:c r="C306" s="10" t="n">
        <x:f>IF(B306=0,'Claims Data'!F302,Summary!$B$12)</x:f>
        <x:v>50633.85</x:v>
      </x:c>
      <x:c r="D306" s="4" t="n">
        <x:f>IF('Claims Data'!E302="Low",1,IF('Claims Data'!E302="Medium",2,IF('Claims Data'!E302="High",3,"")))</x:f>
        <x:v>2</x:v>
      </x:c>
      <x:c r="E306" s="4" t="n">
        <x:f>IF('Claims Data'!B302="Motor",1,0)</x:f>
        <x:v>1</x:v>
      </x:c>
      <x:c r="F306" s="4" t="n">
        <x:f>IF('Claims Data'!B302="Property",1,0)</x:f>
        <x:v>0</x:v>
      </x:c>
      <x:c r="G306" s="4" t="n">
        <x:f>'Claims Data'!N302</x:f>
        <x:v>1</x:v>
      </x:c>
      <x:c r="H306" s="4" t="n">
        <x:f>IF(G306=1,'Claims Data'!O302,"")</x:f>
        <x:v>1</x:v>
      </x:c>
      <x:c r="I306" s="12" t="n">
        <x:f>IF(ISNUMBER('Claims Data'!P302),'Claims Data'!P302,"")</x:f>
        <x:v>4.161202917798042</x:v>
      </x:c>
    </x:row>
    <x:row r="307">
      <x:c r="A307" s="4" t="str">
        <x:v>C00302</x:v>
      </x:c>
      <x:c r="B307" s="4" t="n">
        <x:f>IF(ISNUMBER('Claims Data'!F303),0,1)</x:f>
        <x:v>0</x:v>
      </x:c>
      <x:c r="C307" s="10" t="n">
        <x:f>IF(B307=0,'Claims Data'!F303,Summary!$B$12)</x:f>
        <x:v>92473.09</x:v>
      </x:c>
      <x:c r="D307" s="4" t="n">
        <x:f>IF('Claims Data'!E303="Low",1,IF('Claims Data'!E303="Medium",2,IF('Claims Data'!E303="High",3,"")))</x:f>
        <x:v>2</x:v>
      </x:c>
      <x:c r="E307" s="4" t="n">
        <x:f>IF('Claims Data'!B303="Motor",1,0)</x:f>
        <x:v>0</x:v>
      </x:c>
      <x:c r="F307" s="4" t="n">
        <x:f>IF('Claims Data'!B303="Property",1,0)</x:f>
        <x:v>1</x:v>
      </x:c>
      <x:c r="G307" s="4" t="n">
        <x:f>'Claims Data'!N303</x:f>
        <x:v>1</x:v>
      </x:c>
      <x:c r="H307" s="4" t="n">
        <x:f>IF(G307=1,'Claims Data'!O303,"")</x:f>
        <x:v>0</x:v>
      </x:c>
      <x:c r="I307" s="12" t="n">
        <x:f>IF(ISNUMBER('Claims Data'!P303),'Claims Data'!P303,"")</x:f>
        <x:v>12.409913373727614</x:v>
      </x:c>
    </x:row>
    <x:row r="308">
      <x:c r="A308" s="4" t="str">
        <x:v>C00303</x:v>
      </x:c>
      <x:c r="B308" s="4" t="n">
        <x:f>IF(ISNUMBER('Claims Data'!F304),0,1)</x:f>
        <x:v>0</x:v>
      </x:c>
      <x:c r="C308" s="10" t="n">
        <x:f>IF(B308=0,'Claims Data'!F304,Summary!$B$12)</x:f>
        <x:v>16013.75</x:v>
      </x:c>
      <x:c r="D308" s="4" t="n">
        <x:f>IF('Claims Data'!E304="Low",1,IF('Claims Data'!E304="Medium",2,IF('Claims Data'!E304="High",3,"")))</x:f>
        <x:v>1</x:v>
      </x:c>
      <x:c r="E308" s="4" t="n">
        <x:f>IF('Claims Data'!B304="Motor",1,0)</x:f>
        <x:v>0</x:v>
      </x:c>
      <x:c r="F308" s="4" t="n">
        <x:f>IF('Claims Data'!B304="Property",1,0)</x:f>
        <x:v>1</x:v>
      </x:c>
      <x:c r="G308" s="4" t="n">
        <x:f>'Claims Data'!N304</x:f>
        <x:v>0</x:v>
      </x:c>
      <x:c r="H308" s="4" t="str">
        <x:f>IF(G308=1,'Claims Data'!O304,"")</x:f>
      </x:c>
      <x:c r="I308" s="12" t="n">
        <x:f>IF(ISNUMBER('Claims Data'!P304),'Claims Data'!P304,"")</x:f>
        <x:v>1.70578435455815</x:v>
      </x:c>
    </x:row>
    <x:row r="309">
      <x:c r="A309" s="4" t="str">
        <x:v>C00304</x:v>
      </x:c>
      <x:c r="B309" s="4" t="n">
        <x:f>IF(ISNUMBER('Claims Data'!F305),0,1)</x:f>
        <x:v>0</x:v>
      </x:c>
      <x:c r="C309" s="10" t="n">
        <x:f>IF(B309=0,'Claims Data'!F305,Summary!$B$12)</x:f>
        <x:v>20968.49</x:v>
      </x:c>
      <x:c r="D309" s="4" t="n">
        <x:f>IF('Claims Data'!E305="Low",1,IF('Claims Data'!E305="Medium",2,IF('Claims Data'!E305="High",3,"")))</x:f>
        <x:v>1</x:v>
      </x:c>
      <x:c r="E309" s="4" t="n">
        <x:f>IF('Claims Data'!B305="Motor",1,0)</x:f>
        <x:v>0</x:v>
      </x:c>
      <x:c r="F309" s="4" t="n">
        <x:f>IF('Claims Data'!B305="Property",1,0)</x:f>
        <x:v>1</x:v>
      </x:c>
      <x:c r="G309" s="4" t="n">
        <x:f>'Claims Data'!N305</x:f>
        <x:v>1</x:v>
      </x:c>
      <x:c r="H309" s="4" t="n">
        <x:f>IF(G309=1,'Claims Data'!O305,"")</x:f>
        <x:v>0</x:v>
      </x:c>
      <x:c r="I309" s="12" t="n">
        <x:f>IF(ISNUMBER('Claims Data'!P305),'Claims Data'!P305,"")</x:f>
        <x:v>1.01645200226864</x:v>
      </x:c>
    </x:row>
    <x:row r="310">
      <x:c r="A310" s="4" t="str">
        <x:v>C00305</x:v>
      </x:c>
      <x:c r="B310" s="4" t="n">
        <x:f>IF(ISNUMBER('Claims Data'!F306),0,1)</x:f>
        <x:v>0</x:v>
      </x:c>
      <x:c r="C310" s="10" t="n">
        <x:f>IF(B310=0,'Claims Data'!F306,Summary!$B$12)</x:f>
        <x:v>17579.99</x:v>
      </x:c>
      <x:c r="D310" s="4" t="n">
        <x:f>IF('Claims Data'!E306="Low",1,IF('Claims Data'!E306="Medium",2,IF('Claims Data'!E306="High",3,"")))</x:f>
        <x:v>1</x:v>
      </x:c>
      <x:c r="E310" s="4" t="n">
        <x:f>IF('Claims Data'!B306="Motor",1,0)</x:f>
        <x:v>1</x:v>
      </x:c>
      <x:c r="F310" s="4" t="n">
        <x:f>IF('Claims Data'!B306="Property",1,0)</x:f>
        <x:v>0</x:v>
      </x:c>
      <x:c r="G310" s="4" t="n">
        <x:f>'Claims Data'!N306</x:f>
        <x:v>1</x:v>
      </x:c>
      <x:c r="H310" s="4" t="n">
        <x:f>IF(G310=1,'Claims Data'!O306,"")</x:f>
        <x:v>0</x:v>
      </x:c>
      <x:c r="I310" s="12" t="n">
        <x:f>IF(ISNUMBER('Claims Data'!P306),'Claims Data'!P306,"")</x:f>
        <x:v>1.4123230477916575</x:v>
      </x:c>
    </x:row>
    <x:row r="311">
      <x:c r="A311" s="4" t="str">
        <x:v>C00306</x:v>
      </x:c>
      <x:c r="B311" s="4" t="n">
        <x:f>IF(ISNUMBER('Claims Data'!F307),0,1)</x:f>
        <x:v>0</x:v>
      </x:c>
      <x:c r="C311" s="10" t="n">
        <x:f>IF(B311=0,'Claims Data'!F307,Summary!$B$12)</x:f>
        <x:v>16891.01</x:v>
      </x:c>
      <x:c r="D311" s="4" t="n">
        <x:f>IF('Claims Data'!E307="Low",1,IF('Claims Data'!E307="Medium",2,IF('Claims Data'!E307="High",3,"")))</x:f>
        <x:v>1</x:v>
      </x:c>
      <x:c r="E311" s="4" t="n">
        <x:f>IF('Claims Data'!B307="Motor",1,0)</x:f>
        <x:v>1</x:v>
      </x:c>
      <x:c r="F311" s="4" t="n">
        <x:f>IF('Claims Data'!B307="Property",1,0)</x:f>
        <x:v>0</x:v>
      </x:c>
      <x:c r="G311" s="4" t="n">
        <x:f>'Claims Data'!N307</x:f>
        <x:v>1</x:v>
      </x:c>
      <x:c r="H311" s="4" t="n">
        <x:f>IF(G311=1,'Claims Data'!O307,"")</x:f>
        <x:v>0</x:v>
      </x:c>
      <x:c r="I311" s="12" t="n">
        <x:f>IF(ISNUMBER('Claims Data'!P307),'Claims Data'!P307,"")</x:f>
        <x:v>0.389749036472929</x:v>
      </x:c>
    </x:row>
    <x:row r="312">
      <x:c r="A312" s="4" t="str">
        <x:v>C00307</x:v>
      </x:c>
      <x:c r="B312" s="4" t="n">
        <x:f>IF(ISNUMBER('Claims Data'!F308),0,1)</x:f>
        <x:v>0</x:v>
      </x:c>
      <x:c r="C312" s="10" t="n">
        <x:f>IF(B312=0,'Claims Data'!F308,Summary!$B$12)</x:f>
        <x:v>12287.82</x:v>
      </x:c>
      <x:c r="D312" s="4" t="n">
        <x:f>IF('Claims Data'!E308="Low",1,IF('Claims Data'!E308="Medium",2,IF('Claims Data'!E308="High",3,"")))</x:f>
        <x:v>1</x:v>
      </x:c>
      <x:c r="E312" s="4" t="n">
        <x:f>IF('Claims Data'!B308="Motor",1,0)</x:f>
        <x:v>1</x:v>
      </x:c>
      <x:c r="F312" s="4" t="n">
        <x:f>IF('Claims Data'!B308="Property",1,0)</x:f>
        <x:v>0</x:v>
      </x:c>
      <x:c r="G312" s="4" t="n">
        <x:f>'Claims Data'!N308</x:f>
        <x:v>1</x:v>
      </x:c>
      <x:c r="H312" s="4" t="n">
        <x:f>IF(G312=1,'Claims Data'!O308,"")</x:f>
        <x:v>0</x:v>
      </x:c>
      <x:c r="I312" s="12" t="n">
        <x:f>IF(ISNUMBER('Claims Data'!P308),'Claims Data'!P308,"")</x:f>
        <x:v>0.8005720316897739</x:v>
      </x:c>
    </x:row>
    <x:row r="313">
      <x:c r="A313" s="4" t="str">
        <x:v>C00308</x:v>
      </x:c>
      <x:c r="B313" s="4" t="n">
        <x:f>IF(ISNUMBER('Claims Data'!F309),0,1)</x:f>
        <x:v>0</x:v>
      </x:c>
      <x:c r="C313" s="10" t="n">
        <x:f>IF(B313=0,'Claims Data'!F309,Summary!$B$12)</x:f>
        <x:v>166793.18</x:v>
      </x:c>
      <x:c r="D313" s="4" t="n">
        <x:f>IF('Claims Data'!E309="Low",1,IF('Claims Data'!E309="Medium",2,IF('Claims Data'!E309="High",3,"")))</x:f>
        <x:v>3</x:v>
      </x:c>
      <x:c r="E313" s="4" t="n">
        <x:f>IF('Claims Data'!B309="Motor",1,0)</x:f>
        <x:v>0</x:v>
      </x:c>
      <x:c r="F313" s="4" t="n">
        <x:f>IF('Claims Data'!B309="Property",1,0)</x:f>
        <x:v>1</x:v>
      </x:c>
      <x:c r="G313" s="4" t="n">
        <x:f>'Claims Data'!N309</x:f>
        <x:v>1</x:v>
      </x:c>
      <x:c r="H313" s="4" t="n">
        <x:f>IF(G313=1,'Claims Data'!O309,"")</x:f>
        <x:v>1</x:v>
      </x:c>
      <x:c r="I313" s="12" t="n">
        <x:f>IF(ISNUMBER('Claims Data'!P309),'Claims Data'!P309,"")</x:f>
        <x:v>17.766806456389123</x:v>
      </x:c>
    </x:row>
    <x:row r="314">
      <x:c r="A314" s="4" t="str">
        <x:v>C00309</x:v>
      </x:c>
      <x:c r="B314" s="4" t="n">
        <x:f>IF(ISNUMBER('Claims Data'!F310),0,1)</x:f>
        <x:v>0</x:v>
      </x:c>
      <x:c r="C314" s="10" t="n">
        <x:f>IF(B314=0,'Claims Data'!F310,Summary!$B$12)</x:f>
        <x:v>59052.97</x:v>
      </x:c>
      <x:c r="D314" s="4" t="n">
        <x:f>IF('Claims Data'!E310="Low",1,IF('Claims Data'!E310="Medium",2,IF('Claims Data'!E310="High",3,"")))</x:f>
        <x:v>1</x:v>
      </x:c>
      <x:c r="E314" s="4" t="n">
        <x:f>IF('Claims Data'!B310="Motor",1,0)</x:f>
        <x:v>1</x:v>
      </x:c>
      <x:c r="F314" s="4" t="n">
        <x:f>IF('Claims Data'!B310="Property",1,0)</x:f>
        <x:v>0</x:v>
      </x:c>
      <x:c r="G314" s="4" t="n">
        <x:f>'Claims Data'!N310</x:f>
        <x:v>1</x:v>
      </x:c>
      <x:c r="H314" s="4" t="n">
        <x:f>IF(G314=1,'Claims Data'!O310,"")</x:f>
        <x:v>0</x:v>
      </x:c>
      <x:c r="I314" s="12" t="n">
        <x:f>IF(ISNUMBER('Claims Data'!P310),'Claims Data'!P310,"")</x:f>
        <x:v>6.078478943581583</x:v>
      </x:c>
    </x:row>
    <x:row r="315">
      <x:c r="A315" s="4" t="str">
        <x:v>C00310</x:v>
      </x:c>
      <x:c r="B315" s="4" t="n">
        <x:f>IF(ISNUMBER('Claims Data'!F311),0,1)</x:f>
        <x:v>0</x:v>
      </x:c>
      <x:c r="C315" s="10" t="n">
        <x:f>IF(B315=0,'Claims Data'!F311,Summary!$B$12)</x:f>
        <x:v>34121.75</x:v>
      </x:c>
      <x:c r="D315" s="4" t="n">
        <x:f>IF('Claims Data'!E311="Low",1,IF('Claims Data'!E311="Medium",2,IF('Claims Data'!E311="High",3,"")))</x:f>
        <x:v>1</x:v>
      </x:c>
      <x:c r="E315" s="4" t="n">
        <x:f>IF('Claims Data'!B311="Motor",1,0)</x:f>
        <x:v>1</x:v>
      </x:c>
      <x:c r="F315" s="4" t="n">
        <x:f>IF('Claims Data'!B311="Property",1,0)</x:f>
        <x:v>0</x:v>
      </x:c>
      <x:c r="G315" s="4" t="n">
        <x:f>'Claims Data'!N311</x:f>
        <x:v>1</x:v>
      </x:c>
      <x:c r="H315" s="4" t="n">
        <x:f>IF(G315=1,'Claims Data'!O311,"")</x:f>
        <x:v>0</x:v>
      </x:c>
      <x:c r="I315" s="12" t="n">
        <x:f>IF(ISNUMBER('Claims Data'!P311),'Claims Data'!P311,"")</x:f>
        <x:v>3.8895379985637257</x:v>
      </x:c>
    </x:row>
    <x:row r="316">
      <x:c r="A316" s="4" t="str">
        <x:v>C00311</x:v>
      </x:c>
      <x:c r="B316" s="4" t="n">
        <x:f>IF(ISNUMBER('Claims Data'!F312),0,1)</x:f>
        <x:v>0</x:v>
      </x:c>
      <x:c r="C316" s="10" t="n">
        <x:f>IF(B316=0,'Claims Data'!F312,Summary!$B$12)</x:f>
        <x:v>35223.16</x:v>
      </x:c>
      <x:c r="D316" s="4" t="n">
        <x:f>IF('Claims Data'!E312="Low",1,IF('Claims Data'!E312="Medium",2,IF('Claims Data'!E312="High",3,"")))</x:f>
        <x:v>2</x:v>
      </x:c>
      <x:c r="E316" s="4" t="n">
        <x:f>IF('Claims Data'!B312="Motor",1,0)</x:f>
        <x:v>1</x:v>
      </x:c>
      <x:c r="F316" s="4" t="n">
        <x:f>IF('Claims Data'!B312="Property",1,0)</x:f>
        <x:v>0</x:v>
      </x:c>
      <x:c r="G316" s="4" t="n">
        <x:f>'Claims Data'!N312</x:f>
        <x:v>1</x:v>
      </x:c>
      <x:c r="H316" s="4" t="n">
        <x:f>IF(G316=1,'Claims Data'!O312,"")</x:f>
        <x:v>0</x:v>
      </x:c>
      <x:c r="I316" s="12" t="n">
        <x:f>IF(ISNUMBER('Claims Data'!P312),'Claims Data'!P312,"")</x:f>
        <x:v>3.4665257348237466</x:v>
      </x:c>
    </x:row>
    <x:row r="317">
      <x:c r="A317" s="4" t="str">
        <x:v>C00312</x:v>
      </x:c>
      <x:c r="B317" s="4" t="n">
        <x:f>IF(ISNUMBER('Claims Data'!F313),0,1)</x:f>
        <x:v>0</x:v>
      </x:c>
      <x:c r="C317" s="10" t="n">
        <x:f>IF(B317=0,'Claims Data'!F313,Summary!$B$12)</x:f>
        <x:v>19675.17</x:v>
      </x:c>
      <x:c r="D317" s="4" t="n">
        <x:f>IF('Claims Data'!E313="Low",1,IF('Claims Data'!E313="Medium",2,IF('Claims Data'!E313="High",3,"")))</x:f>
        <x:v>2</x:v>
      </x:c>
      <x:c r="E317" s="4" t="n">
        <x:f>IF('Claims Data'!B313="Motor",1,0)</x:f>
        <x:v>0</x:v>
      </x:c>
      <x:c r="F317" s="4" t="n">
        <x:f>IF('Claims Data'!B313="Property",1,0)</x:f>
        <x:v>1</x:v>
      </x:c>
      <x:c r="G317" s="4" t="n">
        <x:f>'Claims Data'!N313</x:f>
        <x:v>1</x:v>
      </x:c>
      <x:c r="H317" s="4" t="n">
        <x:f>IF(G317=1,'Claims Data'!O313,"")</x:f>
        <x:v>0</x:v>
      </x:c>
      <x:c r="I317" s="12" t="n">
        <x:f>IF(ISNUMBER('Claims Data'!P313),'Claims Data'!P313,"")</x:f>
        <x:v>2.4399861600964328</x:v>
      </x:c>
    </x:row>
    <x:row r="318">
      <x:c r="A318" s="4" t="str">
        <x:v>C00313</x:v>
      </x:c>
      <x:c r="B318" s="4" t="n">
        <x:f>IF(ISNUMBER('Claims Data'!F314),0,1)</x:f>
        <x:v>0</x:v>
      </x:c>
      <x:c r="C318" s="10" t="n">
        <x:f>IF(B318=0,'Claims Data'!F314,Summary!$B$12)</x:f>
        <x:v>10598.29</x:v>
      </x:c>
      <x:c r="D318" s="4" t="n">
        <x:f>IF('Claims Data'!E314="Low",1,IF('Claims Data'!E314="Medium",2,IF('Claims Data'!E314="High",3,"")))</x:f>
        <x:v>1</x:v>
      </x:c>
      <x:c r="E318" s="4" t="n">
        <x:f>IF('Claims Data'!B314="Motor",1,0)</x:f>
        <x:v>1</x:v>
      </x:c>
      <x:c r="F318" s="4" t="n">
        <x:f>IF('Claims Data'!B314="Property",1,0)</x:f>
        <x:v>0</x:v>
      </x:c>
      <x:c r="G318" s="4" t="n">
        <x:f>'Claims Data'!N314</x:f>
        <x:v>1</x:v>
      </x:c>
      <x:c r="H318" s="4" t="n">
        <x:f>IF(G318=1,'Claims Data'!O314,"")</x:f>
        <x:v>0</x:v>
      </x:c>
      <x:c r="I318" s="12" t="n">
        <x:f>IF(ISNUMBER('Claims Data'!P314),'Claims Data'!P314,"")</x:f>
        <x:v>1.2562067812923003</x:v>
      </x:c>
    </x:row>
    <x:row r="319">
      <x:c r="A319" s="4" t="str">
        <x:v>C00314</x:v>
      </x:c>
      <x:c r="B319" s="4" t="n">
        <x:f>IF(ISNUMBER('Claims Data'!F315),0,1)</x:f>
        <x:v>0</x:v>
      </x:c>
      <x:c r="C319" s="10" t="n">
        <x:f>IF(B319=0,'Claims Data'!F315,Summary!$B$12)</x:f>
        <x:v>60972.61</x:v>
      </x:c>
      <x:c r="D319" s="4" t="n">
        <x:f>IF('Claims Data'!E315="Low",1,IF('Claims Data'!E315="Medium",2,IF('Claims Data'!E315="High",3,"")))</x:f>
        <x:v>1</x:v>
      </x:c>
      <x:c r="E319" s="4" t="n">
        <x:f>IF('Claims Data'!B315="Motor",1,0)</x:f>
        <x:v>0</x:v>
      </x:c>
      <x:c r="F319" s="4" t="n">
        <x:f>IF('Claims Data'!B315="Property",1,0)</x:f>
        <x:v>1</x:v>
      </x:c>
      <x:c r="G319" s="4" t="n">
        <x:f>'Claims Data'!N315</x:f>
        <x:v>1</x:v>
      </x:c>
      <x:c r="H319" s="4" t="n">
        <x:f>IF(G319=1,'Claims Data'!O315,"")</x:f>
        <x:v>0</x:v>
      </x:c>
      <x:c r="I319" s="12" t="n">
        <x:f>IF(ISNUMBER('Claims Data'!P315),'Claims Data'!P315,"")</x:f>
        <x:v>5.284201978392638</x:v>
      </x:c>
    </x:row>
    <x:row r="320">
      <x:c r="A320" s="4" t="str">
        <x:v>C00315</x:v>
      </x:c>
      <x:c r="B320" s="4" t="n">
        <x:f>IF(ISNUMBER('Claims Data'!F316),0,1)</x:f>
        <x:v>0</x:v>
      </x:c>
      <x:c r="C320" s="10" t="n">
        <x:f>IF(B320=0,'Claims Data'!F316,Summary!$B$12)</x:f>
        <x:v>399315.29</x:v>
      </x:c>
      <x:c r="D320" s="4" t="n">
        <x:f>IF('Claims Data'!E316="Low",1,IF('Claims Data'!E316="Medium",2,IF('Claims Data'!E316="High",3,"")))</x:f>
        <x:v>3</x:v>
      </x:c>
      <x:c r="E320" s="4" t="n">
        <x:f>IF('Claims Data'!B316="Motor",1,0)</x:f>
        <x:v>0</x:v>
      </x:c>
      <x:c r="F320" s="4" t="n">
        <x:f>IF('Claims Data'!B316="Property",1,0)</x:f>
        <x:v>1</x:v>
      </x:c>
      <x:c r="G320" s="4" t="n">
        <x:f>'Claims Data'!N316</x:f>
        <x:v>1</x:v>
      </x:c>
      <x:c r="H320" s="4" t="n">
        <x:f>IF(G320=1,'Claims Data'!O316,"")</x:f>
        <x:v>1</x:v>
      </x:c>
      <x:c r="I320" s="12" t="n">
        <x:f>IF(ISNUMBER('Claims Data'!P316),'Claims Data'!P316,"")</x:f>
        <x:v>50.336228847744096</x:v>
      </x:c>
    </x:row>
    <x:row r="321">
      <x:c r="A321" s="4" t="str">
        <x:v>C00316</x:v>
      </x:c>
      <x:c r="B321" s="4" t="n">
        <x:f>IF(ISNUMBER('Claims Data'!F317),0,1)</x:f>
        <x:v>0</x:v>
      </x:c>
      <x:c r="C321" s="10" t="n">
        <x:f>IF(B321=0,'Claims Data'!F317,Summary!$B$12)</x:f>
        <x:v>20438.55</x:v>
      </x:c>
      <x:c r="D321" s="4" t="n">
        <x:f>IF('Claims Data'!E317="Low",1,IF('Claims Data'!E317="Medium",2,IF('Claims Data'!E317="High",3,"")))</x:f>
        <x:v>1</x:v>
      </x:c>
      <x:c r="E321" s="4" t="n">
        <x:f>IF('Claims Data'!B317="Motor",1,0)</x:f>
        <x:v>1</x:v>
      </x:c>
      <x:c r="F321" s="4" t="n">
        <x:f>IF('Claims Data'!B317="Property",1,0)</x:f>
        <x:v>0</x:v>
      </x:c>
      <x:c r="G321" s="4" t="n">
        <x:f>'Claims Data'!N317</x:f>
        <x:v>0</x:v>
      </x:c>
      <x:c r="H321" s="4" t="str">
        <x:f>IF(G321=1,'Claims Data'!O317,"")</x:f>
      </x:c>
      <x:c r="I321" s="12" t="n">
        <x:f>IF(ISNUMBER('Claims Data'!P317),'Claims Data'!P317,"")</x:f>
        <x:v>1.8089933883858633</x:v>
      </x:c>
    </x:row>
    <x:row r="322">
      <x:c r="A322" s="4" t="str">
        <x:v>C00317</x:v>
      </x:c>
      <x:c r="B322" s="4" t="n">
        <x:f>IF(ISNUMBER('Claims Data'!F318),0,1)</x:f>
        <x:v>0</x:v>
      </x:c>
      <x:c r="C322" s="10" t="n">
        <x:f>IF(B322=0,'Claims Data'!F318,Summary!$B$12)</x:f>
        <x:v>128583.08</x:v>
      </x:c>
      <x:c r="D322" s="4" t="n">
        <x:f>IF('Claims Data'!E318="Low",1,IF('Claims Data'!E318="Medium",2,IF('Claims Data'!E318="High",3,"")))</x:f>
        <x:v>2</x:v>
      </x:c>
      <x:c r="E322" s="4" t="n">
        <x:f>IF('Claims Data'!B318="Motor",1,0)</x:f>
        <x:v>1</x:v>
      </x:c>
      <x:c r="F322" s="4" t="n">
        <x:f>IF('Claims Data'!B318="Property",1,0)</x:f>
        <x:v>0</x:v>
      </x:c>
      <x:c r="G322" s="4" t="n">
        <x:f>'Claims Data'!N318</x:f>
        <x:v>1</x:v>
      </x:c>
      <x:c r="H322" s="4" t="n">
        <x:f>IF(G322=1,'Claims Data'!O318,"")</x:f>
        <x:v>0</x:v>
      </x:c>
      <x:c r="I322" s="12" t="n">
        <x:f>IF(ISNUMBER('Claims Data'!P318),'Claims Data'!P318,"")</x:f>
        <x:v>19.43602122825819</x:v>
      </x:c>
    </x:row>
    <x:row r="323">
      <x:c r="A323" s="4" t="str">
        <x:v>C00318</x:v>
      </x:c>
      <x:c r="B323" s="4" t="n">
        <x:f>IF(ISNUMBER('Claims Data'!F319),0,1)</x:f>
        <x:v>0</x:v>
      </x:c>
      <x:c r="C323" s="10" t="n">
        <x:f>IF(B323=0,'Claims Data'!F319,Summary!$B$12)</x:f>
        <x:v>33767.61</x:v>
      </x:c>
      <x:c r="D323" s="4" t="n">
        <x:f>IF('Claims Data'!E319="Low",1,IF('Claims Data'!E319="Medium",2,IF('Claims Data'!E319="High",3,"")))</x:f>
        <x:v>2</x:v>
      </x:c>
      <x:c r="E323" s="4" t="n">
        <x:f>IF('Claims Data'!B319="Motor",1,0)</x:f>
        <x:v>1</x:v>
      </x:c>
      <x:c r="F323" s="4" t="n">
        <x:f>IF('Claims Data'!B319="Property",1,0)</x:f>
        <x:v>0</x:v>
      </x:c>
      <x:c r="G323" s="4" t="n">
        <x:f>'Claims Data'!N319</x:f>
        <x:v>1</x:v>
      </x:c>
      <x:c r="H323" s="4" t="n">
        <x:f>IF(G323=1,'Claims Data'!O319,"")</x:f>
        <x:v>0</x:v>
      </x:c>
      <x:c r="I323" s="12" t="n">
        <x:f>IF(ISNUMBER('Claims Data'!P319),'Claims Data'!P319,"")</x:f>
        <x:v>2.457869341569028</x:v>
      </x:c>
    </x:row>
    <x:row r="324">
      <x:c r="A324" s="4" t="str">
        <x:v>C00319</x:v>
      </x:c>
      <x:c r="B324" s="4" t="n">
        <x:f>IF(ISNUMBER('Claims Data'!F320),0,1)</x:f>
        <x:v>0</x:v>
      </x:c>
      <x:c r="C324" s="10" t="n">
        <x:f>IF(B324=0,'Claims Data'!F320,Summary!$B$12)</x:f>
        <x:v>19329.88</x:v>
      </x:c>
      <x:c r="D324" s="4" t="n">
        <x:f>IF('Claims Data'!E320="Low",1,IF('Claims Data'!E320="Medium",2,IF('Claims Data'!E320="High",3,"")))</x:f>
        <x:v>1</x:v>
      </x:c>
      <x:c r="E324" s="4" t="n">
        <x:f>IF('Claims Data'!B320="Motor",1,0)</x:f>
        <x:v>1</x:v>
      </x:c>
      <x:c r="F324" s="4" t="n">
        <x:f>IF('Claims Data'!B320="Property",1,0)</x:f>
        <x:v>0</x:v>
      </x:c>
      <x:c r="G324" s="4" t="n">
        <x:f>'Claims Data'!N320</x:f>
        <x:v>1</x:v>
      </x:c>
      <x:c r="H324" s="4" t="n">
        <x:f>IF(G324=1,'Claims Data'!O320,"")</x:f>
        <x:v>0</x:v>
      </x:c>
      <x:c r="I324" s="12" t="n">
        <x:f>IF(ISNUMBER('Claims Data'!P320),'Claims Data'!P320,"")</x:f>
        <x:v>3.0463111511755083</x:v>
      </x:c>
    </x:row>
    <x:row r="325">
      <x:c r="A325" s="4" t="str">
        <x:v>C00320</x:v>
      </x:c>
      <x:c r="B325" s="4" t="n">
        <x:f>IF(ISNUMBER('Claims Data'!F321),0,1)</x:f>
        <x:v>0</x:v>
      </x:c>
      <x:c r="C325" s="10" t="n">
        <x:f>IF(B325=0,'Claims Data'!F321,Summary!$B$12)</x:f>
        <x:v>45561.02</x:v>
      </x:c>
      <x:c r="D325" s="4" t="n">
        <x:f>IF('Claims Data'!E321="Low",1,IF('Claims Data'!E321="Medium",2,IF('Claims Data'!E321="High",3,"")))</x:f>
        <x:v>2</x:v>
      </x:c>
      <x:c r="E325" s="4" t="n">
        <x:f>IF('Claims Data'!B321="Motor",1,0)</x:f>
        <x:v>1</x:v>
      </x:c>
      <x:c r="F325" s="4" t="n">
        <x:f>IF('Claims Data'!B321="Property",1,0)</x:f>
        <x:v>0</x:v>
      </x:c>
      <x:c r="G325" s="4" t="n">
        <x:f>'Claims Data'!N321</x:f>
        <x:v>1</x:v>
      </x:c>
      <x:c r="H325" s="4" t="n">
        <x:f>IF(G325=1,'Claims Data'!O321,"")</x:f>
        <x:v>0</x:v>
      </x:c>
      <x:c r="I325" s="12" t="n">
        <x:f>IF(ISNUMBER('Claims Data'!P321),'Claims Data'!P321,"")</x:f>
        <x:v>3.0734011049425605</x:v>
      </x:c>
    </x:row>
    <x:row r="326">
      <x:c r="A326" s="4" t="str">
        <x:v>C00321</x:v>
      </x:c>
      <x:c r="B326" s="4" t="n">
        <x:f>IF(ISNUMBER('Claims Data'!F322),0,1)</x:f>
        <x:v>0</x:v>
      </x:c>
      <x:c r="C326" s="10" t="n">
        <x:f>IF(B326=0,'Claims Data'!F322,Summary!$B$12)</x:f>
        <x:v>14314.79</x:v>
      </x:c>
      <x:c r="D326" s="4" t="n">
        <x:f>IF('Claims Data'!E322="Low",1,IF('Claims Data'!E322="Medium",2,IF('Claims Data'!E322="High",3,"")))</x:f>
        <x:v>1</x:v>
      </x:c>
      <x:c r="E326" s="4" t="n">
        <x:f>IF('Claims Data'!B322="Motor",1,0)</x:f>
        <x:v>1</x:v>
      </x:c>
      <x:c r="F326" s="4" t="n">
        <x:f>IF('Claims Data'!B322="Property",1,0)</x:f>
        <x:v>0</x:v>
      </x:c>
      <x:c r="G326" s="4" t="n">
        <x:f>'Claims Data'!N322</x:f>
        <x:v>1</x:v>
      </x:c>
      <x:c r="H326" s="4" t="n">
        <x:f>IF(G326=1,'Claims Data'!O322,"")</x:f>
        <x:v>0</x:v>
      </x:c>
      <x:c r="I326" s="12" t="n">
        <x:f>IF(ISNUMBER('Claims Data'!P322),'Claims Data'!P322,"")</x:f>
        <x:v>0.55085847058819</x:v>
      </x:c>
    </x:row>
    <x:row r="327">
      <x:c r="A327" s="4" t="str">
        <x:v>C00322</x:v>
      </x:c>
      <x:c r="B327" s="4" t="n">
        <x:f>IF(ISNUMBER('Claims Data'!F323),0,1)</x:f>
        <x:v>0</x:v>
      </x:c>
      <x:c r="C327" s="10" t="n">
        <x:f>IF(B327=0,'Claims Data'!F323,Summary!$B$12)</x:f>
        <x:v>26974.47</x:v>
      </x:c>
      <x:c r="D327" s="4" t="n">
        <x:f>IF('Claims Data'!E323="Low",1,IF('Claims Data'!E323="Medium",2,IF('Claims Data'!E323="High",3,"")))</x:f>
        <x:v>1</x:v>
      </x:c>
      <x:c r="E327" s="4" t="n">
        <x:f>IF('Claims Data'!B323="Motor",1,0)</x:f>
        <x:v>1</x:v>
      </x:c>
      <x:c r="F327" s="4" t="n">
        <x:f>IF('Claims Data'!B323="Property",1,0)</x:f>
        <x:v>0</x:v>
      </x:c>
      <x:c r="G327" s="4" t="n">
        <x:f>'Claims Data'!N323</x:f>
        <x:v>1</x:v>
      </x:c>
      <x:c r="H327" s="4" t="n">
        <x:f>IF(G327=1,'Claims Data'!O323,"")</x:f>
        <x:v>0</x:v>
      </x:c>
      <x:c r="I327" s="12" t="n">
        <x:f>IF(ISNUMBER('Claims Data'!P323),'Claims Data'!P323,"")</x:f>
        <x:v>2.098275918397827</x:v>
      </x:c>
    </x:row>
    <x:row r="328">
      <x:c r="A328" s="4" t="str">
        <x:v>C00323</x:v>
      </x:c>
      <x:c r="B328" s="4" t="n">
        <x:f>IF(ISNUMBER('Claims Data'!F324),0,1)</x:f>
        <x:v>0</x:v>
      </x:c>
      <x:c r="C328" s="10" t="n">
        <x:f>IF(B328=0,'Claims Data'!F324,Summary!$B$12)</x:f>
        <x:v>34821.49</x:v>
      </x:c>
      <x:c r="D328" s="4" t="n">
        <x:f>IF('Claims Data'!E324="Low",1,IF('Claims Data'!E324="Medium",2,IF('Claims Data'!E324="High",3,"")))</x:f>
        <x:v>1</x:v>
      </x:c>
      <x:c r="E328" s="4" t="n">
        <x:f>IF('Claims Data'!B324="Motor",1,0)</x:f>
        <x:v>0</x:v>
      </x:c>
      <x:c r="F328" s="4" t="n">
        <x:f>IF('Claims Data'!B324="Property",1,0)</x:f>
        <x:v>1</x:v>
      </x:c>
      <x:c r="G328" s="4" t="n">
        <x:f>'Claims Data'!N324</x:f>
        <x:v>0</x:v>
      </x:c>
      <x:c r="H328" s="4" t="str">
        <x:f>IF(G328=1,'Claims Data'!O324,"")</x:f>
      </x:c>
      <x:c r="I328" s="12" t="n">
        <x:f>IF(ISNUMBER('Claims Data'!P324),'Claims Data'!P324,"")</x:f>
        <x:v>3.194385937230525</x:v>
      </x:c>
    </x:row>
    <x:row r="329">
      <x:c r="A329" s="4" t="str">
        <x:v>C00324</x:v>
      </x:c>
      <x:c r="B329" s="4" t="n">
        <x:f>IF(ISNUMBER('Claims Data'!F325),0,1)</x:f>
        <x:v>0</x:v>
      </x:c>
      <x:c r="C329" s="10" t="n">
        <x:f>IF(B329=0,'Claims Data'!F325,Summary!$B$12)</x:f>
        <x:v>46325.06</x:v>
      </x:c>
      <x:c r="D329" s="4" t="n">
        <x:f>IF('Claims Data'!E325="Low",1,IF('Claims Data'!E325="Medium",2,IF('Claims Data'!E325="High",3,"")))</x:f>
        <x:v>3</x:v>
      </x:c>
      <x:c r="E329" s="4" t="n">
        <x:f>IF('Claims Data'!B325="Motor",1,0)</x:f>
        <x:v>1</x:v>
      </x:c>
      <x:c r="F329" s="4" t="n">
        <x:f>IF('Claims Data'!B325="Property",1,0)</x:f>
        <x:v>0</x:v>
      </x:c>
      <x:c r="G329" s="4" t="n">
        <x:f>'Claims Data'!N325</x:f>
        <x:v>1</x:v>
      </x:c>
      <x:c r="H329" s="4" t="n">
        <x:f>IF(G329=1,'Claims Data'!O325,"")</x:f>
        <x:v>1</x:v>
      </x:c>
      <x:c r="I329" s="12" t="n">
        <x:f>IF(ISNUMBER('Claims Data'!P325),'Claims Data'!P325,"")</x:f>
        <x:v>3.0825339494178956</x:v>
      </x:c>
    </x:row>
    <x:row r="330">
      <x:c r="A330" s="4" t="str">
        <x:v>C00325</x:v>
      </x:c>
      <x:c r="B330" s="4" t="n">
        <x:f>IF(ISNUMBER('Claims Data'!F326),0,1)</x:f>
        <x:v>0</x:v>
      </x:c>
      <x:c r="C330" s="10" t="n">
        <x:f>IF(B330=0,'Claims Data'!F326,Summary!$B$12)</x:f>
        <x:v>7644.27</x:v>
      </x:c>
      <x:c r="D330" s="4" t="str">
        <x:f>IF('Claims Data'!E326="Low",1,IF('Claims Data'!E326="Medium",2,IF('Claims Data'!E326="High",3,"")))</x:f>
      </x:c>
      <x:c r="E330" s="4" t="n">
        <x:f>IF('Claims Data'!B326="Motor",1,0)</x:f>
        <x:v>1</x:v>
      </x:c>
      <x:c r="F330" s="4" t="n">
        <x:f>IF('Claims Data'!B326="Property",1,0)</x:f>
        <x:v>0</x:v>
      </x:c>
      <x:c r="G330" s="4" t="n">
        <x:f>'Claims Data'!N326</x:f>
        <x:v>1</x:v>
      </x:c>
      <x:c r="H330" s="4" t="n">
        <x:f>IF(G330=1,'Claims Data'!O326,"")</x:f>
        <x:v>0</x:v>
      </x:c>
      <x:c r="I330" s="12" t="n">
        <x:f>IF(ISNUMBER('Claims Data'!P326),'Claims Data'!P326,"")</x:f>
        <x:v>0.8919052308324156</x:v>
      </x:c>
    </x:row>
    <x:row r="331">
      <x:c r="A331" s="4" t="str">
        <x:v>C00326</x:v>
      </x:c>
      <x:c r="B331" s="4" t="n">
        <x:f>IF(ISNUMBER('Claims Data'!F327),0,1)</x:f>
        <x:v>0</x:v>
      </x:c>
      <x:c r="C331" s="10" t="n">
        <x:f>IF(B331=0,'Claims Data'!F327,Summary!$B$12)</x:f>
        <x:v>57271.78</x:v>
      </x:c>
      <x:c r="D331" s="4" t="n">
        <x:f>IF('Claims Data'!E327="Low",1,IF('Claims Data'!E327="Medium",2,IF('Claims Data'!E327="High",3,"")))</x:f>
        <x:v>1</x:v>
      </x:c>
      <x:c r="E331" s="4" t="n">
        <x:f>IF('Claims Data'!B327="Motor",1,0)</x:f>
        <x:v>1</x:v>
      </x:c>
      <x:c r="F331" s="4" t="n">
        <x:f>IF('Claims Data'!B327="Property",1,0)</x:f>
        <x:v>0</x:v>
      </x:c>
      <x:c r="G331" s="4" t="n">
        <x:f>'Claims Data'!N327</x:f>
        <x:v>1</x:v>
      </x:c>
      <x:c r="H331" s="4" t="n">
        <x:f>IF(G331=1,'Claims Data'!O327,"")</x:f>
        <x:v>0</x:v>
      </x:c>
      <x:c r="I331" s="12" t="n">
        <x:f>IF(ISNUMBER('Claims Data'!P327),'Claims Data'!P327,"")</x:f>
        <x:v>6.138145238128412</x:v>
      </x:c>
    </x:row>
    <x:row r="332">
      <x:c r="A332" s="4" t="str">
        <x:v>C00327</x:v>
      </x:c>
      <x:c r="B332" s="4" t="n">
        <x:f>IF(ISNUMBER('Claims Data'!F328),0,1)</x:f>
        <x:v>0</x:v>
      </x:c>
      <x:c r="C332" s="10" t="n">
        <x:f>IF(B332=0,'Claims Data'!F328,Summary!$B$12)</x:f>
        <x:v>11137.64</x:v>
      </x:c>
      <x:c r="D332" s="4" t="n">
        <x:f>IF('Claims Data'!E328="Low",1,IF('Claims Data'!E328="Medium",2,IF('Claims Data'!E328="High",3,"")))</x:f>
        <x:v>3</x:v>
      </x:c>
      <x:c r="E332" s="4" t="n">
        <x:f>IF('Claims Data'!B328="Motor",1,0)</x:f>
        <x:v>1</x:v>
      </x:c>
      <x:c r="F332" s="4" t="n">
        <x:f>IF('Claims Data'!B328="Property",1,0)</x:f>
        <x:v>0</x:v>
      </x:c>
      <x:c r="G332" s="4" t="n">
        <x:f>'Claims Data'!N328</x:f>
        <x:v>1</x:v>
      </x:c>
      <x:c r="H332" s="4" t="n">
        <x:f>IF(G332=1,'Claims Data'!O328,"")</x:f>
        <x:v>1</x:v>
      </x:c>
      <x:c r="I332" s="12" t="n">
        <x:f>IF(ISNUMBER('Claims Data'!P328),'Claims Data'!P328,"")</x:f>
        <x:v>2.460747836999461</x:v>
      </x:c>
    </x:row>
    <x:row r="333">
      <x:c r="A333" s="4" t="str">
        <x:v>C00328</x:v>
      </x:c>
      <x:c r="B333" s="4" t="n">
        <x:f>IF(ISNUMBER('Claims Data'!F329),0,1)</x:f>
        <x:v>0</x:v>
      </x:c>
      <x:c r="C333" s="10" t="n">
        <x:f>IF(B333=0,'Claims Data'!F329,Summary!$B$12)</x:f>
        <x:v>57621.65</x:v>
      </x:c>
      <x:c r="D333" s="4" t="n">
        <x:f>IF('Claims Data'!E329="Low",1,IF('Claims Data'!E329="Medium",2,IF('Claims Data'!E329="High",3,"")))</x:f>
        <x:v>1</x:v>
      </x:c>
      <x:c r="E333" s="4" t="n">
        <x:f>IF('Claims Data'!B329="Motor",1,0)</x:f>
        <x:v>1</x:v>
      </x:c>
      <x:c r="F333" s="4" t="n">
        <x:f>IF('Claims Data'!B329="Property",1,0)</x:f>
        <x:v>0</x:v>
      </x:c>
      <x:c r="G333" s="4" t="n">
        <x:f>'Claims Data'!N329</x:f>
        <x:v>1</x:v>
      </x:c>
      <x:c r="H333" s="4" t="n">
        <x:f>IF(G333=1,'Claims Data'!O329,"")</x:f>
        <x:v>0</x:v>
      </x:c>
      <x:c r="I333" s="12" t="n">
        <x:f>IF(ISNUMBER('Claims Data'!P329),'Claims Data'!P329,"")</x:f>
        <x:v>7.150587406044195</x:v>
      </x:c>
    </x:row>
    <x:row r="334">
      <x:c r="A334" s="4" t="str">
        <x:v>C00329</x:v>
      </x:c>
      <x:c r="B334" s="4" t="n">
        <x:f>IF(ISNUMBER('Claims Data'!F330),0,1)</x:f>
        <x:v>0</x:v>
      </x:c>
      <x:c r="C334" s="10" t="n">
        <x:f>IF(B334=0,'Claims Data'!F330,Summary!$B$12)</x:f>
        <x:v>84437.3</x:v>
      </x:c>
      <x:c r="D334" s="4" t="n">
        <x:f>IF('Claims Data'!E330="Low",1,IF('Claims Data'!E330="Medium",2,IF('Claims Data'!E330="High",3,"")))</x:f>
        <x:v>3</x:v>
      </x:c>
      <x:c r="E334" s="4" t="n">
        <x:f>IF('Claims Data'!B330="Motor",1,0)</x:f>
        <x:v>0</x:v>
      </x:c>
      <x:c r="F334" s="4" t="n">
        <x:f>IF('Claims Data'!B330="Property",1,0)</x:f>
        <x:v>1</x:v>
      </x:c>
      <x:c r="G334" s="4" t="n">
        <x:f>'Claims Data'!N330</x:f>
        <x:v>0</x:v>
      </x:c>
      <x:c r="H334" s="4" t="str">
        <x:f>IF(G334=1,'Claims Data'!O330,"")</x:f>
      </x:c>
      <x:c r="I334" s="12" t="n">
        <x:f>IF(ISNUMBER('Claims Data'!P330),'Claims Data'!P330,"")</x:f>
        <x:v>5.935129017973248</x:v>
      </x:c>
    </x:row>
    <x:row r="335">
      <x:c r="A335" s="4" t="str">
        <x:v>C00330</x:v>
      </x:c>
      <x:c r="B335" s="4" t="n">
        <x:f>IF(ISNUMBER('Claims Data'!F331),0,1)</x:f>
        <x:v>0</x:v>
      </x:c>
      <x:c r="C335" s="10" t="n">
        <x:f>IF(B335=0,'Claims Data'!F331,Summary!$B$12)</x:f>
        <x:v>29903.19</x:v>
      </x:c>
      <x:c r="D335" s="4" t="n">
        <x:f>IF('Claims Data'!E331="Low",1,IF('Claims Data'!E331="Medium",2,IF('Claims Data'!E331="High",3,"")))</x:f>
        <x:v>2</x:v>
      </x:c>
      <x:c r="E335" s="4" t="n">
        <x:f>IF('Claims Data'!B331="Motor",1,0)</x:f>
        <x:v>1</x:v>
      </x:c>
      <x:c r="F335" s="4" t="n">
        <x:f>IF('Claims Data'!B331="Property",1,0)</x:f>
        <x:v>0</x:v>
      </x:c>
      <x:c r="G335" s="4" t="n">
        <x:f>'Claims Data'!N331</x:f>
        <x:v>1</x:v>
      </x:c>
      <x:c r="H335" s="4" t="n">
        <x:f>IF(G335=1,'Claims Data'!O331,"")</x:f>
        <x:v>0</x:v>
      </x:c>
      <x:c r="I335" s="12" t="n">
        <x:f>IF(ISNUMBER('Claims Data'!P331),'Claims Data'!P331,"")</x:f>
        <x:v>2.688968939876932</x:v>
      </x:c>
    </x:row>
    <x:row r="336">
      <x:c r="A336" s="4" t="str">
        <x:v>C00331</x:v>
      </x:c>
      <x:c r="B336" s="4" t="n">
        <x:f>IF(ISNUMBER('Claims Data'!F332),0,1)</x:f>
        <x:v>0</x:v>
      </x:c>
      <x:c r="C336" s="10" t="n">
        <x:f>IF(B336=0,'Claims Data'!F332,Summary!$B$12)</x:f>
        <x:v>37635.1</x:v>
      </x:c>
      <x:c r="D336" s="4" t="n">
        <x:f>IF('Claims Data'!E332="Low",1,IF('Claims Data'!E332="Medium",2,IF('Claims Data'!E332="High",3,"")))</x:f>
        <x:v>2</x:v>
      </x:c>
      <x:c r="E336" s="4" t="n">
        <x:f>IF('Claims Data'!B332="Motor",1,0)</x:f>
        <x:v>1</x:v>
      </x:c>
      <x:c r="F336" s="4" t="n">
        <x:f>IF('Claims Data'!B332="Property",1,0)</x:f>
        <x:v>0</x:v>
      </x:c>
      <x:c r="G336" s="4" t="n">
        <x:f>'Claims Data'!N332</x:f>
        <x:v>0</x:v>
      </x:c>
      <x:c r="H336" s="4" t="str">
        <x:f>IF(G336=1,'Claims Data'!O332,"")</x:f>
      </x:c>
      <x:c r="I336" s="12" t="n">
        <x:f>IF(ISNUMBER('Claims Data'!P332),'Claims Data'!P332,"")</x:f>
        <x:v>4.207526012581739</x:v>
      </x:c>
    </x:row>
    <x:row r="337">
      <x:c r="A337" s="4" t="str">
        <x:v>C00332</x:v>
      </x:c>
      <x:c r="B337" s="4" t="n">
        <x:f>IF(ISNUMBER('Claims Data'!F333),0,1)</x:f>
        <x:v>0</x:v>
      </x:c>
      <x:c r="C337" s="10" t="n">
        <x:f>IF(B337=0,'Claims Data'!F333,Summary!$B$12)</x:f>
        <x:v>19439.64</x:v>
      </x:c>
      <x:c r="D337" s="4" t="n">
        <x:f>IF('Claims Data'!E333="Low",1,IF('Claims Data'!E333="Medium",2,IF('Claims Data'!E333="High",3,"")))</x:f>
        <x:v>2</x:v>
      </x:c>
      <x:c r="E337" s="4" t="n">
        <x:f>IF('Claims Data'!B333="Motor",1,0)</x:f>
        <x:v>1</x:v>
      </x:c>
      <x:c r="F337" s="4" t="n">
        <x:f>IF('Claims Data'!B333="Property",1,0)</x:f>
        <x:v>0</x:v>
      </x:c>
      <x:c r="G337" s="4" t="n">
        <x:f>'Claims Data'!N333</x:f>
        <x:v>1</x:v>
      </x:c>
      <x:c r="H337" s="4" t="n">
        <x:f>IF(G337=1,'Claims Data'!O333,"")</x:f>
        <x:v>0</x:v>
      </x:c>
      <x:c r="I337" s="12" t="n">
        <x:f>IF(ISNUMBER('Claims Data'!P333),'Claims Data'!P333,"")</x:f>
        <x:v>1.7097940293308986</x:v>
      </x:c>
    </x:row>
    <x:row r="338">
      <x:c r="A338" s="4" t="str">
        <x:v>C00333</x:v>
      </x:c>
      <x:c r="B338" s="4" t="n">
        <x:f>IF(ISNUMBER('Claims Data'!F334),0,1)</x:f>
        <x:v>0</x:v>
      </x:c>
      <x:c r="C338" s="10" t="n">
        <x:f>IF(B338=0,'Claims Data'!F334,Summary!$B$12)</x:f>
        <x:v>93204.44</x:v>
      </x:c>
      <x:c r="D338" s="4" t="n">
        <x:f>IF('Claims Data'!E334="Low",1,IF('Claims Data'!E334="Medium",2,IF('Claims Data'!E334="High",3,"")))</x:f>
        <x:v>2</x:v>
      </x:c>
      <x:c r="E338" s="4" t="n">
        <x:f>IF('Claims Data'!B334="Motor",1,0)</x:f>
        <x:v>1</x:v>
      </x:c>
      <x:c r="F338" s="4" t="n">
        <x:f>IF('Claims Data'!B334="Property",1,0)</x:f>
        <x:v>0</x:v>
      </x:c>
      <x:c r="G338" s="4" t="n">
        <x:f>'Claims Data'!N334</x:f>
        <x:v>1</x:v>
      </x:c>
      <x:c r="H338" s="4" t="n">
        <x:f>IF(G338=1,'Claims Data'!O334,"")</x:f>
        <x:v>0</x:v>
      </x:c>
      <x:c r="I338" s="12" t="n">
        <x:f>IF(ISNUMBER('Claims Data'!P334),'Claims Data'!P334,"")</x:f>
        <x:v>8.236874873514317</x:v>
      </x:c>
    </x:row>
    <x:row r="339">
      <x:c r="A339" s="4" t="str">
        <x:v>C00334</x:v>
      </x:c>
      <x:c r="B339" s="4" t="n">
        <x:f>IF(ISNUMBER('Claims Data'!F335),0,1)</x:f>
        <x:v>0</x:v>
      </x:c>
      <x:c r="C339" s="10" t="n">
        <x:f>IF(B339=0,'Claims Data'!F335,Summary!$B$12)</x:f>
        <x:v>42625.18</x:v>
      </x:c>
      <x:c r="D339" s="4" t="n">
        <x:f>IF('Claims Data'!E335="Low",1,IF('Claims Data'!E335="Medium",2,IF('Claims Data'!E335="High",3,"")))</x:f>
        <x:v>1</x:v>
      </x:c>
      <x:c r="E339" s="4" t="n">
        <x:f>IF('Claims Data'!B335="Motor",1,0)</x:f>
        <x:v>1</x:v>
      </x:c>
      <x:c r="F339" s="4" t="n">
        <x:f>IF('Claims Data'!B335="Property",1,0)</x:f>
        <x:v>0</x:v>
      </x:c>
      <x:c r="G339" s="4" t="n">
        <x:f>'Claims Data'!N335</x:f>
        <x:v>1</x:v>
      </x:c>
      <x:c r="H339" s="4" t="n">
        <x:f>IF(G339=1,'Claims Data'!O335,"")</x:f>
        <x:v>0</x:v>
      </x:c>
      <x:c r="I339" s="12" t="n">
        <x:f>IF(ISNUMBER('Claims Data'!P335),'Claims Data'!P335,"")</x:f>
        <x:v>2.3944228299739465</x:v>
      </x:c>
    </x:row>
    <x:row r="340">
      <x:c r="A340" s="4" t="str">
        <x:v>C00335</x:v>
      </x:c>
      <x:c r="B340" s="4" t="n">
        <x:f>IF(ISNUMBER('Claims Data'!F336),0,1)</x:f>
        <x:v>0</x:v>
      </x:c>
      <x:c r="C340" s="10" t="n">
        <x:f>IF(B340=0,'Claims Data'!F336,Summary!$B$12)</x:f>
        <x:v>63883.91</x:v>
      </x:c>
      <x:c r="D340" s="4" t="n">
        <x:f>IF('Claims Data'!E336="Low",1,IF('Claims Data'!E336="Medium",2,IF('Claims Data'!E336="High",3,"")))</x:f>
        <x:v>3</x:v>
      </x:c>
      <x:c r="E340" s="4" t="n">
        <x:f>IF('Claims Data'!B336="Motor",1,0)</x:f>
        <x:v>1</x:v>
      </x:c>
      <x:c r="F340" s="4" t="n">
        <x:f>IF('Claims Data'!B336="Property",1,0)</x:f>
        <x:v>0</x:v>
      </x:c>
      <x:c r="G340" s="4" t="n">
        <x:f>'Claims Data'!N336</x:f>
        <x:v>1</x:v>
      </x:c>
      <x:c r="H340" s="4" t="n">
        <x:f>IF(G340=1,'Claims Data'!O336,"")</x:f>
        <x:v>1</x:v>
      </x:c>
      <x:c r="I340" s="12" t="n">
        <x:f>IF(ISNUMBER('Claims Data'!P336),'Claims Data'!P336,"")</x:f>
        <x:v>7.602566482683442</x:v>
      </x:c>
    </x:row>
    <x:row r="341">
      <x:c r="A341" s="4" t="str">
        <x:v>C00336</x:v>
      </x:c>
      <x:c r="B341" s="4" t="n">
        <x:f>IF(ISNUMBER('Claims Data'!F337),0,1)</x:f>
        <x:v>0</x:v>
      </x:c>
      <x:c r="C341" s="10" t="n">
        <x:f>IF(B341=0,'Claims Data'!F337,Summary!$B$12)</x:f>
        <x:v>87618.03</x:v>
      </x:c>
      <x:c r="D341" s="4" t="n">
        <x:f>IF('Claims Data'!E337="Low",1,IF('Claims Data'!E337="Medium",2,IF('Claims Data'!E337="High",3,"")))</x:f>
        <x:v>3</x:v>
      </x:c>
      <x:c r="E341" s="4" t="n">
        <x:f>IF('Claims Data'!B337="Motor",1,0)</x:f>
        <x:v>1</x:v>
      </x:c>
      <x:c r="F341" s="4" t="n">
        <x:f>IF('Claims Data'!B337="Property",1,0)</x:f>
        <x:v>0</x:v>
      </x:c>
      <x:c r="G341" s="4" t="n">
        <x:f>'Claims Data'!N337</x:f>
        <x:v>1</x:v>
      </x:c>
      <x:c r="H341" s="4" t="n">
        <x:f>IF(G341=1,'Claims Data'!O337,"")</x:f>
        <x:v>1</x:v>
      </x:c>
      <x:c r="I341" s="12" t="n">
        <x:f>IF(ISNUMBER('Claims Data'!P337),'Claims Data'!P337,"")</x:f>
        <x:v>6.237512769675979</x:v>
      </x:c>
    </x:row>
    <x:row r="342">
      <x:c r="A342" s="4" t="str">
        <x:v>C00337</x:v>
      </x:c>
      <x:c r="B342" s="4" t="n">
        <x:f>IF(ISNUMBER('Claims Data'!F338),0,1)</x:f>
        <x:v>0</x:v>
      </x:c>
      <x:c r="C342" s="10" t="n">
        <x:f>IF(B342=0,'Claims Data'!F338,Summary!$B$12)</x:f>
        <x:v>102228.59</x:v>
      </x:c>
      <x:c r="D342" s="4" t="n">
        <x:f>IF('Claims Data'!E338="Low",1,IF('Claims Data'!E338="Medium",2,IF('Claims Data'!E338="High",3,"")))</x:f>
        <x:v>3</x:v>
      </x:c>
      <x:c r="E342" s="4" t="n">
        <x:f>IF('Claims Data'!B338="Motor",1,0)</x:f>
        <x:v>1</x:v>
      </x:c>
      <x:c r="F342" s="4" t="n">
        <x:f>IF('Claims Data'!B338="Property",1,0)</x:f>
        <x:v>0</x:v>
      </x:c>
      <x:c r="G342" s="4" t="n">
        <x:f>'Claims Data'!N338</x:f>
        <x:v>1</x:v>
      </x:c>
      <x:c r="H342" s="4" t="n">
        <x:f>IF(G342=1,'Claims Data'!O338,"")</x:f>
        <x:v>1</x:v>
      </x:c>
      <x:c r="I342" s="12" t="n">
        <x:f>IF(ISNUMBER('Claims Data'!P338),'Claims Data'!P338,"")</x:f>
        <x:v>10.389379982357221</x:v>
      </x:c>
    </x:row>
    <x:row r="343">
      <x:c r="A343" s="4" t="str">
        <x:v>C00338</x:v>
      </x:c>
      <x:c r="B343" s="4" t="n">
        <x:f>IF(ISNUMBER('Claims Data'!F339),0,1)</x:f>
        <x:v>0</x:v>
      </x:c>
      <x:c r="C343" s="10" t="n">
        <x:f>IF(B343=0,'Claims Data'!F339,Summary!$B$12)</x:f>
        <x:v>43052.8</x:v>
      </x:c>
      <x:c r="D343" s="4" t="n">
        <x:f>IF('Claims Data'!E339="Low",1,IF('Claims Data'!E339="Medium",2,IF('Claims Data'!E339="High",3,"")))</x:f>
        <x:v>2</x:v>
      </x:c>
      <x:c r="E343" s="4" t="n">
        <x:f>IF('Claims Data'!B339="Motor",1,0)</x:f>
        <x:v>1</x:v>
      </x:c>
      <x:c r="F343" s="4" t="n">
        <x:f>IF('Claims Data'!B339="Property",1,0)</x:f>
        <x:v>0</x:v>
      </x:c>
      <x:c r="G343" s="4" t="n">
        <x:f>'Claims Data'!N339</x:f>
        <x:v>1</x:v>
      </x:c>
      <x:c r="H343" s="4" t="n">
        <x:f>IF(G343=1,'Claims Data'!O339,"")</x:f>
        <x:v>0</x:v>
      </x:c>
      <x:c r="I343" s="12" t="n">
        <x:f>IF(ISNUMBER('Claims Data'!P339),'Claims Data'!P339,"")</x:f>
        <x:v>4.219671308493289</x:v>
      </x:c>
    </x:row>
    <x:row r="344">
      <x:c r="A344" s="4" t="str">
        <x:v>C00339</x:v>
      </x:c>
      <x:c r="B344" s="4" t="n">
        <x:f>IF(ISNUMBER('Claims Data'!F340),0,1)</x:f>
        <x:v>0</x:v>
      </x:c>
      <x:c r="C344" s="10" t="n">
        <x:f>IF(B344=0,'Claims Data'!F340,Summary!$B$12)</x:f>
        <x:v>12203.57</x:v>
      </x:c>
      <x:c r="D344" s="4" t="n">
        <x:f>IF('Claims Data'!E340="Low",1,IF('Claims Data'!E340="Medium",2,IF('Claims Data'!E340="High",3,"")))</x:f>
        <x:v>2</x:v>
      </x:c>
      <x:c r="E344" s="4" t="n">
        <x:f>IF('Claims Data'!B340="Motor",1,0)</x:f>
        <x:v>1</x:v>
      </x:c>
      <x:c r="F344" s="4" t="n">
        <x:f>IF('Claims Data'!B340="Property",1,0)</x:f>
        <x:v>0</x:v>
      </x:c>
      <x:c r="G344" s="4" t="n">
        <x:f>'Claims Data'!N340</x:f>
        <x:v>1</x:v>
      </x:c>
      <x:c r="H344" s="4" t="n">
        <x:f>IF(G344=1,'Claims Data'!O340,"")</x:f>
        <x:v>0</x:v>
      </x:c>
      <x:c r="I344" s="12" t="n">
        <x:f>IF(ISNUMBER('Claims Data'!P340),'Claims Data'!P340,"")</x:f>
        <x:v>1.1388112795187784</x:v>
      </x:c>
    </x:row>
    <x:row r="345">
      <x:c r="A345" s="4" t="str">
        <x:v>C00340</x:v>
      </x:c>
      <x:c r="B345" s="4" t="n">
        <x:f>IF(ISNUMBER('Claims Data'!F341),0,1)</x:f>
        <x:v>0</x:v>
      </x:c>
      <x:c r="C345" s="10" t="n">
        <x:f>IF(B345=0,'Claims Data'!F341,Summary!$B$12)</x:f>
        <x:v>37919.15</x:v>
      </x:c>
      <x:c r="D345" s="4" t="n">
        <x:f>IF('Claims Data'!E341="Low",1,IF('Claims Data'!E341="Medium",2,IF('Claims Data'!E341="High",3,"")))</x:f>
        <x:v>2</x:v>
      </x:c>
      <x:c r="E345" s="4" t="n">
        <x:f>IF('Claims Data'!B341="Motor",1,0)</x:f>
        <x:v>1</x:v>
      </x:c>
      <x:c r="F345" s="4" t="n">
        <x:f>IF('Claims Data'!B341="Property",1,0)</x:f>
        <x:v>0</x:v>
      </x:c>
      <x:c r="G345" s="4" t="n">
        <x:f>'Claims Data'!N341</x:f>
        <x:v>1</x:v>
      </x:c>
      <x:c r="H345" s="4" t="n">
        <x:f>IF(G345=1,'Claims Data'!O341,"")</x:f>
        <x:v>0</x:v>
      </x:c>
      <x:c r="I345" s="12" t="n">
        <x:f>IF(ISNUMBER('Claims Data'!P341),'Claims Data'!P341,"")</x:f>
        <x:v>4.066671528478599</x:v>
      </x:c>
    </x:row>
    <x:row r="346">
      <x:c r="A346" s="4" t="str">
        <x:v>C00341</x:v>
      </x:c>
      <x:c r="B346" s="4" t="n">
        <x:f>IF(ISNUMBER('Claims Data'!F342),0,1)</x:f>
        <x:v>0</x:v>
      </x:c>
      <x:c r="C346" s="10" t="n">
        <x:f>IF(B346=0,'Claims Data'!F342,Summary!$B$12)</x:f>
        <x:v>29000.79</x:v>
      </x:c>
      <x:c r="D346" s="4" t="n">
        <x:f>IF('Claims Data'!E342="Low",1,IF('Claims Data'!E342="Medium",2,IF('Claims Data'!E342="High",3,"")))</x:f>
        <x:v>1</x:v>
      </x:c>
      <x:c r="E346" s="4" t="n">
        <x:f>IF('Claims Data'!B342="Motor",1,0)</x:f>
        <x:v>0</x:v>
      </x:c>
      <x:c r="F346" s="4" t="n">
        <x:f>IF('Claims Data'!B342="Property",1,0)</x:f>
        <x:v>1</x:v>
      </x:c>
      <x:c r="G346" s="4" t="n">
        <x:f>'Claims Data'!N342</x:f>
        <x:v>1</x:v>
      </x:c>
      <x:c r="H346" s="4" t="n">
        <x:f>IF(G346=1,'Claims Data'!O342,"")</x:f>
        <x:v>0</x:v>
      </x:c>
      <x:c r="I346" s="12" t="n">
        <x:f>IF(ISNUMBER('Claims Data'!P342),'Claims Data'!P342,"")</x:f>
        <x:v>3.6557337992376113</x:v>
      </x:c>
    </x:row>
    <x:row r="347">
      <x:c r="A347" s="4" t="str">
        <x:v>C00342</x:v>
      </x:c>
      <x:c r="B347" s="4" t="n">
        <x:f>IF(ISNUMBER('Claims Data'!F343),0,1)</x:f>
        <x:v>0</x:v>
      </x:c>
      <x:c r="C347" s="10" t="n">
        <x:f>IF(B347=0,'Claims Data'!F343,Summary!$B$12)</x:f>
        <x:v>8355.66</x:v>
      </x:c>
      <x:c r="D347" s="4" t="n">
        <x:f>IF('Claims Data'!E343="Low",1,IF('Claims Data'!E343="Medium",2,IF('Claims Data'!E343="High",3,"")))</x:f>
        <x:v>2</x:v>
      </x:c>
      <x:c r="E347" s="4" t="n">
        <x:f>IF('Claims Data'!B343="Motor",1,0)</x:f>
        <x:v>1</x:v>
      </x:c>
      <x:c r="F347" s="4" t="n">
        <x:f>IF('Claims Data'!B343="Property",1,0)</x:f>
        <x:v>0</x:v>
      </x:c>
      <x:c r="G347" s="4" t="n">
        <x:f>'Claims Data'!N343</x:f>
        <x:v>1</x:v>
      </x:c>
      <x:c r="H347" s="4" t="n">
        <x:f>IF(G347=1,'Claims Data'!O343,"")</x:f>
        <x:v>0</x:v>
      </x:c>
      <x:c r="I347" s="12" t="n">
        <x:f>IF(ISNUMBER('Claims Data'!P343),'Claims Data'!P343,"")</x:f>
        <x:v>0.7045850486298147</x:v>
      </x:c>
    </x:row>
    <x:row r="348">
      <x:c r="A348" s="4" t="str">
        <x:v>C00343</x:v>
      </x:c>
      <x:c r="B348" s="4" t="n">
        <x:f>IF(ISNUMBER('Claims Data'!F344),0,1)</x:f>
        <x:v>0</x:v>
      </x:c>
      <x:c r="C348" s="10" t="n">
        <x:f>IF(B348=0,'Claims Data'!F344,Summary!$B$12)</x:f>
        <x:v>176119.67</x:v>
      </x:c>
      <x:c r="D348" s="4" t="n">
        <x:f>IF('Claims Data'!E344="Low",1,IF('Claims Data'!E344="Medium",2,IF('Claims Data'!E344="High",3,"")))</x:f>
        <x:v>2</x:v>
      </x:c>
      <x:c r="E348" s="4" t="n">
        <x:f>IF('Claims Data'!B344="Motor",1,0)</x:f>
        <x:v>0</x:v>
      </x:c>
      <x:c r="F348" s="4" t="n">
        <x:f>IF('Claims Data'!B344="Property",1,0)</x:f>
        <x:v>1</x:v>
      </x:c>
      <x:c r="G348" s="4" t="n">
        <x:f>'Claims Data'!N344</x:f>
        <x:v>1</x:v>
      </x:c>
      <x:c r="H348" s="4" t="n">
        <x:f>IF(G348=1,'Claims Data'!O344,"")</x:f>
        <x:v>0</x:v>
      </x:c>
      <x:c r="I348" s="12" t="n">
        <x:f>IF(ISNUMBER('Claims Data'!P344),'Claims Data'!P344,"")</x:f>
        <x:v>8.537438375886492</x:v>
      </x:c>
    </x:row>
    <x:row r="349">
      <x:c r="A349" s="4" t="str">
        <x:v>C00344</x:v>
      </x:c>
      <x:c r="B349" s="4" t="n">
        <x:f>IF(ISNUMBER('Claims Data'!F345),0,1)</x:f>
        <x:v>0</x:v>
      </x:c>
      <x:c r="C349" s="10" t="n">
        <x:f>IF(B349=0,'Claims Data'!F345,Summary!$B$12)</x:f>
        <x:v>10252.56</x:v>
      </x:c>
      <x:c r="D349" s="4" t="n">
        <x:f>IF('Claims Data'!E345="Low",1,IF('Claims Data'!E345="Medium",2,IF('Claims Data'!E345="High",3,"")))</x:f>
        <x:v>2</x:v>
      </x:c>
      <x:c r="E349" s="4" t="n">
        <x:f>IF('Claims Data'!B345="Motor",1,0)</x:f>
        <x:v>1</x:v>
      </x:c>
      <x:c r="F349" s="4" t="n">
        <x:f>IF('Claims Data'!B345="Property",1,0)</x:f>
        <x:v>0</x:v>
      </x:c>
      <x:c r="G349" s="4" t="n">
        <x:f>'Claims Data'!N345</x:f>
        <x:v>1</x:v>
      </x:c>
      <x:c r="H349" s="4" t="n">
        <x:f>IF(G349=1,'Claims Data'!O345,"")</x:f>
        <x:v>0</x:v>
      </x:c>
      <x:c r="I349" s="12" t="n">
        <x:f>IF(ISNUMBER('Claims Data'!P345),'Claims Data'!P345,"")</x:f>
        <x:v>0.5252944244569299</x:v>
      </x:c>
    </x:row>
    <x:row r="350">
      <x:c r="A350" s="4" t="str">
        <x:v>C00345</x:v>
      </x:c>
      <x:c r="B350" s="4" t="n">
        <x:f>IF(ISNUMBER('Claims Data'!F346),0,1)</x:f>
        <x:v>0</x:v>
      </x:c>
      <x:c r="C350" s="10" t="n">
        <x:f>IF(B350=0,'Claims Data'!F346,Summary!$B$12)</x:f>
        <x:v>26346.37</x:v>
      </x:c>
      <x:c r="D350" s="4" t="n">
        <x:f>IF('Claims Data'!E346="Low",1,IF('Claims Data'!E346="Medium",2,IF('Claims Data'!E346="High",3,"")))</x:f>
        <x:v>1</x:v>
      </x:c>
      <x:c r="E350" s="4" t="n">
        <x:f>IF('Claims Data'!B346="Motor",1,0)</x:f>
        <x:v>1</x:v>
      </x:c>
      <x:c r="F350" s="4" t="n">
        <x:f>IF('Claims Data'!B346="Property",1,0)</x:f>
        <x:v>0</x:v>
      </x:c>
      <x:c r="G350" s="4" t="n">
        <x:f>'Claims Data'!N346</x:f>
        <x:v>1</x:v>
      </x:c>
      <x:c r="H350" s="4" t="n">
        <x:f>IF(G350=1,'Claims Data'!O346,"")</x:f>
        <x:v>0</x:v>
      </x:c>
      <x:c r="I350" s="12" t="n">
        <x:f>IF(ISNUMBER('Claims Data'!P346),'Claims Data'!P346,"")</x:f>
        <x:v>1.7772420957481971</x:v>
      </x:c>
    </x:row>
    <x:row r="351">
      <x:c r="A351" s="4" t="str">
        <x:v>C00346</x:v>
      </x:c>
      <x:c r="B351" s="4" t="n">
        <x:f>IF(ISNUMBER('Claims Data'!F347),0,1)</x:f>
        <x:v>0</x:v>
      </x:c>
      <x:c r="C351" s="10" t="n">
        <x:f>IF(B351=0,'Claims Data'!F347,Summary!$B$12)</x:f>
        <x:v>44114.72</x:v>
      </x:c>
      <x:c r="D351" s="4" t="n">
        <x:f>IF('Claims Data'!E347="Low",1,IF('Claims Data'!E347="Medium",2,IF('Claims Data'!E347="High",3,"")))</x:f>
        <x:v>2</x:v>
      </x:c>
      <x:c r="E351" s="4" t="n">
        <x:f>IF('Claims Data'!B347="Motor",1,0)</x:f>
        <x:v>1</x:v>
      </x:c>
      <x:c r="F351" s="4" t="n">
        <x:f>IF('Claims Data'!B347="Property",1,0)</x:f>
        <x:v>0</x:v>
      </x:c>
      <x:c r="G351" s="4" t="n">
        <x:f>'Claims Data'!N347</x:f>
        <x:v>1</x:v>
      </x:c>
      <x:c r="H351" s="4" t="n">
        <x:f>IF(G351=1,'Claims Data'!O347,"")</x:f>
        <x:v>0</x:v>
      </x:c>
      <x:c r="I351" s="12" t="n">
        <x:f>IF(ISNUMBER('Claims Data'!P347),'Claims Data'!P347,"")</x:f>
        <x:v>4.822471998548275</x:v>
      </x:c>
    </x:row>
    <x:row r="352">
      <x:c r="A352" s="4" t="str">
        <x:v>C00347</x:v>
      </x:c>
      <x:c r="B352" s="4" t="n">
        <x:f>IF(ISNUMBER('Claims Data'!F348),0,1)</x:f>
        <x:v>0</x:v>
      </x:c>
      <x:c r="C352" s="10" t="n">
        <x:f>IF(B352=0,'Claims Data'!F348,Summary!$B$12)</x:f>
        <x:v>32890.66</x:v>
      </x:c>
      <x:c r="D352" s="4" t="n">
        <x:f>IF('Claims Data'!E348="Low",1,IF('Claims Data'!E348="Medium",2,IF('Claims Data'!E348="High",3,"")))</x:f>
        <x:v>2</x:v>
      </x:c>
      <x:c r="E352" s="4" t="n">
        <x:f>IF('Claims Data'!B348="Motor",1,0)</x:f>
        <x:v>1</x:v>
      </x:c>
      <x:c r="F352" s="4" t="n">
        <x:f>IF('Claims Data'!B348="Property",1,0)</x:f>
        <x:v>0</x:v>
      </x:c>
      <x:c r="G352" s="4" t="n">
        <x:f>'Claims Data'!N348</x:f>
        <x:v>1</x:v>
      </x:c>
      <x:c r="H352" s="4" t="n">
        <x:f>IF(G352=1,'Claims Data'!O348,"")</x:f>
        <x:v>0</x:v>
      </x:c>
      <x:c r="I352" s="12" t="n">
        <x:f>IF(ISNUMBER('Claims Data'!P348),'Claims Data'!P348,"")</x:f>
        <x:v>1.9728674684341543</x:v>
      </x:c>
    </x:row>
    <x:row r="353">
      <x:c r="A353" s="4" t="str">
        <x:v>C00348</x:v>
      </x:c>
      <x:c r="B353" s="4" t="n">
        <x:f>IF(ISNUMBER('Claims Data'!F349),0,1)</x:f>
        <x:v>0</x:v>
      </x:c>
      <x:c r="C353" s="10" t="n">
        <x:f>IF(B353=0,'Claims Data'!F349,Summary!$B$12)</x:f>
        <x:v>119816.33</x:v>
      </x:c>
      <x:c r="D353" s="4" t="str">
        <x:f>IF('Claims Data'!E349="Low",1,IF('Claims Data'!E349="Medium",2,IF('Claims Data'!E349="High",3,"")))</x:f>
      </x:c>
      <x:c r="E353" s="4" t="n">
        <x:f>IF('Claims Data'!B349="Motor",1,0)</x:f>
        <x:v>0</x:v>
      </x:c>
      <x:c r="F353" s="4" t="n">
        <x:f>IF('Claims Data'!B349="Property",1,0)</x:f>
        <x:v>1</x:v>
      </x:c>
      <x:c r="G353" s="4" t="n">
        <x:f>'Claims Data'!N349</x:f>
        <x:v>0</x:v>
      </x:c>
      <x:c r="H353" s="4" t="str">
        <x:f>IF(G353=1,'Claims Data'!O349,"")</x:f>
      </x:c>
      <x:c r="I353" s="12" t="n">
        <x:f>IF(ISNUMBER('Claims Data'!P349),'Claims Data'!P349,"")</x:f>
        <x:v>3.7418760358633985</x:v>
      </x:c>
    </x:row>
    <x:row r="354">
      <x:c r="A354" s="4" t="str">
        <x:v>C00349</x:v>
      </x:c>
      <x:c r="B354" s="4" t="n">
        <x:f>IF(ISNUMBER('Claims Data'!F350),0,1)</x:f>
        <x:v>0</x:v>
      </x:c>
      <x:c r="C354" s="10" t="n">
        <x:f>IF(B354=0,'Claims Data'!F350,Summary!$B$12)</x:f>
        <x:v>224710.39</x:v>
      </x:c>
      <x:c r="D354" s="4" t="n">
        <x:f>IF('Claims Data'!E350="Low",1,IF('Claims Data'!E350="Medium",2,IF('Claims Data'!E350="High",3,"")))</x:f>
        <x:v>3</x:v>
      </x:c>
      <x:c r="E354" s="4" t="n">
        <x:f>IF('Claims Data'!B350="Motor",1,0)</x:f>
        <x:v>0</x:v>
      </x:c>
      <x:c r="F354" s="4" t="n">
        <x:f>IF('Claims Data'!B350="Property",1,0)</x:f>
        <x:v>1</x:v>
      </x:c>
      <x:c r="G354" s="4" t="n">
        <x:f>'Claims Data'!N350</x:f>
        <x:v>1</x:v>
      </x:c>
      <x:c r="H354" s="4" t="n">
        <x:f>IF(G354=1,'Claims Data'!O350,"")</x:f>
        <x:v>0</x:v>
      </x:c>
      <x:c r="I354" s="12" t="n">
        <x:f>IF(ISNUMBER('Claims Data'!P350),'Claims Data'!P350,"")</x:f>
        <x:v>18.3031097557499</x:v>
      </x:c>
    </x:row>
    <x:row r="355">
      <x:c r="A355" s="4" t="str">
        <x:v>C00350</x:v>
      </x:c>
      <x:c r="B355" s="4" t="n">
        <x:f>IF(ISNUMBER('Claims Data'!F351),0,1)</x:f>
        <x:v>0</x:v>
      </x:c>
      <x:c r="C355" s="10" t="n">
        <x:f>IF(B355=0,'Claims Data'!F351,Summary!$B$12)</x:f>
        <x:v>68386.11</x:v>
      </x:c>
      <x:c r="D355" s="4" t="n">
        <x:f>IF('Claims Data'!E351="Low",1,IF('Claims Data'!E351="Medium",2,IF('Claims Data'!E351="High",3,"")))</x:f>
        <x:v>2</x:v>
      </x:c>
      <x:c r="E355" s="4" t="n">
        <x:f>IF('Claims Data'!B351="Motor",1,0)</x:f>
        <x:v>1</x:v>
      </x:c>
      <x:c r="F355" s="4" t="n">
        <x:f>IF('Claims Data'!B351="Property",1,0)</x:f>
        <x:v>0</x:v>
      </x:c>
      <x:c r="G355" s="4" t="n">
        <x:f>'Claims Data'!N351</x:f>
        <x:v>1</x:v>
      </x:c>
      <x:c r="H355" s="4" t="n">
        <x:f>IF(G355=1,'Claims Data'!O351,"")</x:f>
        <x:v>0</x:v>
      </x:c>
      <x:c r="I355" s="12" t="n">
        <x:f>IF(ISNUMBER('Claims Data'!P351),'Claims Data'!P351,"")</x:f>
        <x:v>2.8412207765337296</x:v>
      </x:c>
    </x:row>
    <x:row r="356">
      <x:c r="A356" s="4" t="str">
        <x:v>C00351</x:v>
      </x:c>
      <x:c r="B356" s="4" t="n">
        <x:f>IF(ISNUMBER('Claims Data'!F352),0,1)</x:f>
        <x:v>0</x:v>
      </x:c>
      <x:c r="C356" s="10" t="n">
        <x:f>IF(B356=0,'Claims Data'!F352,Summary!$B$12)</x:f>
        <x:v>24279.22</x:v>
      </x:c>
      <x:c r="D356" s="4" t="n">
        <x:f>IF('Claims Data'!E352="Low",1,IF('Claims Data'!E352="Medium",2,IF('Claims Data'!E352="High",3,"")))</x:f>
        <x:v>1</x:v>
      </x:c>
      <x:c r="E356" s="4" t="n">
        <x:f>IF('Claims Data'!B352="Motor",1,0)</x:f>
        <x:v>0</x:v>
      </x:c>
      <x:c r="F356" s="4" t="n">
        <x:f>IF('Claims Data'!B352="Property",1,0)</x:f>
        <x:v>1</x:v>
      </x:c>
      <x:c r="G356" s="4" t="n">
        <x:f>'Claims Data'!N352</x:f>
        <x:v>0</x:v>
      </x:c>
      <x:c r="H356" s="4" t="str">
        <x:f>IF(G356=1,'Claims Data'!O352,"")</x:f>
      </x:c>
      <x:c r="I356" s="12" t="n">
        <x:f>IF(ISNUMBER('Claims Data'!P352),'Claims Data'!P352,"")</x:f>
        <x:v>3.9086713149366594</x:v>
      </x:c>
    </x:row>
    <x:row r="357">
      <x:c r="A357" s="4" t="str">
        <x:v>C00352</x:v>
      </x:c>
      <x:c r="B357" s="4" t="n">
        <x:f>IF(ISNUMBER('Claims Data'!F353),0,1)</x:f>
        <x:v>0</x:v>
      </x:c>
      <x:c r="C357" s="10" t="n">
        <x:f>IF(B357=0,'Claims Data'!F353,Summary!$B$12)</x:f>
        <x:v>22557.44</x:v>
      </x:c>
      <x:c r="D357" s="4" t="n">
        <x:f>IF('Claims Data'!E353="Low",1,IF('Claims Data'!E353="Medium",2,IF('Claims Data'!E353="High",3,"")))</x:f>
        <x:v>1</x:v>
      </x:c>
      <x:c r="E357" s="4" t="n">
        <x:f>IF('Claims Data'!B353="Motor",1,0)</x:f>
        <x:v>1</x:v>
      </x:c>
      <x:c r="F357" s="4" t="n">
        <x:f>IF('Claims Data'!B353="Property",1,0)</x:f>
        <x:v>0</x:v>
      </x:c>
      <x:c r="G357" s="4" t="n">
        <x:f>'Claims Data'!N353</x:f>
        <x:v>1</x:v>
      </x:c>
      <x:c r="H357" s="4" t="n">
        <x:f>IF(G357=1,'Claims Data'!O353,"")</x:f>
        <x:v>0</x:v>
      </x:c>
      <x:c r="I357" s="12" t="n">
        <x:f>IF(ISNUMBER('Claims Data'!P353),'Claims Data'!P353,"")</x:f>
        <x:v>4.110762636653722</x:v>
      </x:c>
    </x:row>
    <x:row r="358">
      <x:c r="A358" s="4" t="str">
        <x:v>C00353</x:v>
      </x:c>
      <x:c r="B358" s="4" t="n">
        <x:f>IF(ISNUMBER('Claims Data'!F354),0,1)</x:f>
        <x:v>0</x:v>
      </x:c>
      <x:c r="C358" s="10" t="n">
        <x:f>IF(B358=0,'Claims Data'!F354,Summary!$B$12)</x:f>
        <x:v>30750.95</x:v>
      </x:c>
      <x:c r="D358" s="4" t="n">
        <x:f>IF('Claims Data'!E354="Low",1,IF('Claims Data'!E354="Medium",2,IF('Claims Data'!E354="High",3,"")))</x:f>
        <x:v>2</x:v>
      </x:c>
      <x:c r="E358" s="4" t="n">
        <x:f>IF('Claims Data'!B354="Motor",1,0)</x:f>
        <x:v>1</x:v>
      </x:c>
      <x:c r="F358" s="4" t="n">
        <x:f>IF('Claims Data'!B354="Property",1,0)</x:f>
        <x:v>0</x:v>
      </x:c>
      <x:c r="G358" s="4" t="n">
        <x:f>'Claims Data'!N354</x:f>
        <x:v>1</x:v>
      </x:c>
      <x:c r="H358" s="4" t="n">
        <x:f>IF(G358=1,'Claims Data'!O354,"")</x:f>
        <x:v>0</x:v>
      </x:c>
      <x:c r="I358" s="12" t="n">
        <x:f>IF(ISNUMBER('Claims Data'!P354),'Claims Data'!P354,"")</x:f>
        <x:v>2.6771686790517806</x:v>
      </x:c>
    </x:row>
    <x:row r="359">
      <x:c r="A359" s="4" t="str">
        <x:v>C00354</x:v>
      </x:c>
      <x:c r="B359" s="4" t="n">
        <x:f>IF(ISNUMBER('Claims Data'!F355),0,1)</x:f>
        <x:v>0</x:v>
      </x:c>
      <x:c r="C359" s="10" t="n">
        <x:f>IF(B359=0,'Claims Data'!F355,Summary!$B$12)</x:f>
        <x:v>9477.73</x:v>
      </x:c>
      <x:c r="D359" s="4" t="n">
        <x:f>IF('Claims Data'!E355="Low",1,IF('Claims Data'!E355="Medium",2,IF('Claims Data'!E355="High",3,"")))</x:f>
        <x:v>2</x:v>
      </x:c>
      <x:c r="E359" s="4" t="n">
        <x:f>IF('Claims Data'!B355="Motor",1,0)</x:f>
        <x:v>1</x:v>
      </x:c>
      <x:c r="F359" s="4" t="n">
        <x:f>IF('Claims Data'!B355="Property",1,0)</x:f>
        <x:v>0</x:v>
      </x:c>
      <x:c r="G359" s="4" t="n">
        <x:f>'Claims Data'!N355</x:f>
        <x:v>1</x:v>
      </x:c>
      <x:c r="H359" s="4" t="n">
        <x:f>IF(G359=1,'Claims Data'!O355,"")</x:f>
        <x:v>0</x:v>
      </x:c>
      <x:c r="I359" s="12" t="n">
        <x:f>IF(ISNUMBER('Claims Data'!P355),'Claims Data'!P355,"")</x:f>
        <x:v>0.9831150011773235</x:v>
      </x:c>
    </x:row>
    <x:row r="360">
      <x:c r="A360" s="4" t="str">
        <x:v>C00355</x:v>
      </x:c>
      <x:c r="B360" s="4" t="n">
        <x:f>IF(ISNUMBER('Claims Data'!F356),0,1)</x:f>
        <x:v>0</x:v>
      </x:c>
      <x:c r="C360" s="10" t="n">
        <x:f>IF(B360=0,'Claims Data'!F356,Summary!$B$12)</x:f>
        <x:v>26205.13</x:v>
      </x:c>
      <x:c r="D360" s="4" t="n">
        <x:f>IF('Claims Data'!E356="Low",1,IF('Claims Data'!E356="Medium",2,IF('Claims Data'!E356="High",3,"")))</x:f>
        <x:v>3</x:v>
      </x:c>
      <x:c r="E360" s="4" t="n">
        <x:f>IF('Claims Data'!B356="Motor",1,0)</x:f>
        <x:v>1</x:v>
      </x:c>
      <x:c r="F360" s="4" t="n">
        <x:f>IF('Claims Data'!B356="Property",1,0)</x:f>
        <x:v>0</x:v>
      </x:c>
      <x:c r="G360" s="4" t="n">
        <x:f>'Claims Data'!N356</x:f>
        <x:v>1</x:v>
      </x:c>
      <x:c r="H360" s="4" t="n">
        <x:f>IF(G360=1,'Claims Data'!O356,"")</x:f>
        <x:v>1</x:v>
      </x:c>
      <x:c r="I360" s="12" t="n">
        <x:f>IF(ISNUMBER('Claims Data'!P356),'Claims Data'!P356,"")</x:f>
        <x:v>3.4857352264353234</x:v>
      </x:c>
    </x:row>
    <x:row r="361">
      <x:c r="A361" s="4" t="str">
        <x:v>C00356</x:v>
      </x:c>
      <x:c r="B361" s="4" t="n">
        <x:f>IF(ISNUMBER('Claims Data'!F357),0,1)</x:f>
        <x:v>0</x:v>
      </x:c>
      <x:c r="C361" s="10" t="n">
        <x:f>IF(B361=0,'Claims Data'!F357,Summary!$B$12)</x:f>
        <x:v>59225.17</x:v>
      </x:c>
      <x:c r="D361" s="4" t="n">
        <x:f>IF('Claims Data'!E357="Low",1,IF('Claims Data'!E357="Medium",2,IF('Claims Data'!E357="High",3,"")))</x:f>
        <x:v>1</x:v>
      </x:c>
      <x:c r="E361" s="4" t="n">
        <x:f>IF('Claims Data'!B357="Motor",1,0)</x:f>
        <x:v>0</x:v>
      </x:c>
      <x:c r="F361" s="4" t="n">
        <x:f>IF('Claims Data'!B357="Property",1,0)</x:f>
        <x:v>1</x:v>
      </x:c>
      <x:c r="G361" s="4" t="n">
        <x:f>'Claims Data'!N357</x:f>
        <x:v>0</x:v>
      </x:c>
      <x:c r="H361" s="4" t="str">
        <x:f>IF(G361=1,'Claims Data'!O357,"")</x:f>
      </x:c>
      <x:c r="I361" s="12" t="n">
        <x:f>IF(ISNUMBER('Claims Data'!P357),'Claims Data'!P357,"")</x:f>
        <x:v>2.588148433655753</x:v>
      </x:c>
    </x:row>
    <x:row r="362">
      <x:c r="A362" s="4" t="str">
        <x:v>C00357</x:v>
      </x:c>
      <x:c r="B362" s="4" t="n">
        <x:f>IF(ISNUMBER('Claims Data'!F358),0,1)</x:f>
        <x:v>0</x:v>
      </x:c>
      <x:c r="C362" s="10" t="n">
        <x:f>IF(B362=0,'Claims Data'!F358,Summary!$B$12)</x:f>
        <x:v>28389.75</x:v>
      </x:c>
      <x:c r="D362" s="4" t="n">
        <x:f>IF('Claims Data'!E358="Low",1,IF('Claims Data'!E358="Medium",2,IF('Claims Data'!E358="High",3,"")))</x:f>
        <x:v>1</x:v>
      </x:c>
      <x:c r="E362" s="4" t="n">
        <x:f>IF('Claims Data'!B358="Motor",1,0)</x:f>
        <x:v>0</x:v>
      </x:c>
      <x:c r="F362" s="4" t="n">
        <x:f>IF('Claims Data'!B358="Property",1,0)</x:f>
        <x:v>1</x:v>
      </x:c>
      <x:c r="G362" s="4" t="n">
        <x:f>'Claims Data'!N358</x:f>
        <x:v>0</x:v>
      </x:c>
      <x:c r="H362" s="4" t="str">
        <x:f>IF(G362=1,'Claims Data'!O358,"")</x:f>
      </x:c>
      <x:c r="I362" s="12" t="n">
        <x:f>IF(ISNUMBER('Claims Data'!P358),'Claims Data'!P358,"")</x:f>
        <x:v>2.7330922722796154</x:v>
      </x:c>
    </x:row>
    <x:row r="363">
      <x:c r="A363" s="4" t="str">
        <x:v>C00358</x:v>
      </x:c>
      <x:c r="B363" s="4" t="n">
        <x:f>IF(ISNUMBER('Claims Data'!F359),0,1)</x:f>
        <x:v>0</x:v>
      </x:c>
      <x:c r="C363" s="10" t="n">
        <x:f>IF(B363=0,'Claims Data'!F359,Summary!$B$12)</x:f>
        <x:v>30427.05</x:v>
      </x:c>
      <x:c r="D363" s="4" t="n">
        <x:f>IF('Claims Data'!E359="Low",1,IF('Claims Data'!E359="Medium",2,IF('Claims Data'!E359="High",3,"")))</x:f>
        <x:v>1</x:v>
      </x:c>
      <x:c r="E363" s="4" t="n">
        <x:f>IF('Claims Data'!B359="Motor",1,0)</x:f>
        <x:v>0</x:v>
      </x:c>
      <x:c r="F363" s="4" t="n">
        <x:f>IF('Claims Data'!B359="Property",1,0)</x:f>
        <x:v>1</x:v>
      </x:c>
      <x:c r="G363" s="4" t="n">
        <x:f>'Claims Data'!N359</x:f>
        <x:v>1</x:v>
      </x:c>
      <x:c r="H363" s="4" t="n">
        <x:f>IF(G363=1,'Claims Data'!O359,"")</x:f>
        <x:v>0</x:v>
      </x:c>
      <x:c r="I363" s="12" t="n">
        <x:f>IF(ISNUMBER('Claims Data'!P359),'Claims Data'!P359,"")</x:f>
        <x:v>2.323205830949201</x:v>
      </x:c>
    </x:row>
    <x:row r="364">
      <x:c r="A364" s="4" t="str">
        <x:v>C00359</x:v>
      </x:c>
      <x:c r="B364" s="4" t="n">
        <x:f>IF(ISNUMBER('Claims Data'!F360),0,1)</x:f>
        <x:v>0</x:v>
      </x:c>
      <x:c r="C364" s="10" t="n">
        <x:f>IF(B364=0,'Claims Data'!F360,Summary!$B$12)</x:f>
        <x:v>182368.1</x:v>
      </x:c>
      <x:c r="D364" s="4" t="n">
        <x:f>IF('Claims Data'!E360="Low",1,IF('Claims Data'!E360="Medium",2,IF('Claims Data'!E360="High",3,"")))</x:f>
        <x:v>2</x:v>
      </x:c>
      <x:c r="E364" s="4" t="n">
        <x:f>IF('Claims Data'!B360="Motor",1,0)</x:f>
        <x:v>0</x:v>
      </x:c>
      <x:c r="F364" s="4" t="n">
        <x:f>IF('Claims Data'!B360="Property",1,0)</x:f>
        <x:v>1</x:v>
      </x:c>
      <x:c r="G364" s="4" t="n">
        <x:f>'Claims Data'!N360</x:f>
        <x:v>1</x:v>
      </x:c>
      <x:c r="H364" s="4" t="n">
        <x:f>IF(G364=1,'Claims Data'!O360,"")</x:f>
        <x:v>0</x:v>
      </x:c>
      <x:c r="I364" s="12" t="n">
        <x:f>IF(ISNUMBER('Claims Data'!P360),'Claims Data'!P360,"")</x:f>
        <x:v>18.050028307078353</x:v>
      </x:c>
    </x:row>
    <x:row r="365">
      <x:c r="A365" s="4" t="str">
        <x:v>C00360</x:v>
      </x:c>
      <x:c r="B365" s="4" t="n">
        <x:f>IF(ISNUMBER('Claims Data'!F361),0,1)</x:f>
        <x:v>0</x:v>
      </x:c>
      <x:c r="C365" s="10" t="n">
        <x:f>IF(B365=0,'Claims Data'!F361,Summary!$B$12)</x:f>
        <x:v>147042.49</x:v>
      </x:c>
      <x:c r="D365" s="4" t="n">
        <x:f>IF('Claims Data'!E361="Low",1,IF('Claims Data'!E361="Medium",2,IF('Claims Data'!E361="High",3,"")))</x:f>
        <x:v>3</x:v>
      </x:c>
      <x:c r="E365" s="4" t="n">
        <x:f>IF('Claims Data'!B361="Motor",1,0)</x:f>
        <x:v>0</x:v>
      </x:c>
      <x:c r="F365" s="4" t="n">
        <x:f>IF('Claims Data'!B361="Property",1,0)</x:f>
        <x:v>1</x:v>
      </x:c>
      <x:c r="G365" s="4" t="n">
        <x:f>'Claims Data'!N361</x:f>
        <x:v>0</x:v>
      </x:c>
      <x:c r="H365" s="4" t="str">
        <x:f>IF(G365=1,'Claims Data'!O361,"")</x:f>
      </x:c>
      <x:c r="I365" s="12" t="n">
        <x:f>IF(ISNUMBER('Claims Data'!P361),'Claims Data'!P361,"")</x:f>
        <x:v>14.599106236881974</x:v>
      </x:c>
    </x:row>
    <x:row r="366">
      <x:c r="A366" s="4" t="str">
        <x:v>C00361</x:v>
      </x:c>
      <x:c r="B366" s="4" t="n">
        <x:f>IF(ISNUMBER('Claims Data'!F362),0,1)</x:f>
        <x:v>0</x:v>
      </x:c>
      <x:c r="C366" s="10" t="n">
        <x:f>IF(B366=0,'Claims Data'!F362,Summary!$B$12)</x:f>
        <x:v>44079.01</x:v>
      </x:c>
      <x:c r="D366" s="4" t="n">
        <x:f>IF('Claims Data'!E362="Low",1,IF('Claims Data'!E362="Medium",2,IF('Claims Data'!E362="High",3,"")))</x:f>
        <x:v>3</x:v>
      </x:c>
      <x:c r="E366" s="4" t="n">
        <x:f>IF('Claims Data'!B362="Motor",1,0)</x:f>
        <x:v>0</x:v>
      </x:c>
      <x:c r="F366" s="4" t="n">
        <x:f>IF('Claims Data'!B362="Property",1,0)</x:f>
        <x:v>1</x:v>
      </x:c>
      <x:c r="G366" s="4" t="n">
        <x:f>'Claims Data'!N362</x:f>
        <x:v>1</x:v>
      </x:c>
      <x:c r="H366" s="4" t="n">
        <x:f>IF(G366=1,'Claims Data'!O362,"")</x:f>
        <x:v>1</x:v>
      </x:c>
      <x:c r="I366" s="12" t="n">
        <x:f>IF(ISNUMBER('Claims Data'!P362),'Claims Data'!P362,"")</x:f>
        <x:v>4.158875832878879</x:v>
      </x:c>
    </x:row>
    <x:row r="367">
      <x:c r="A367" s="4" t="str">
        <x:v>C00362</x:v>
      </x:c>
      <x:c r="B367" s="4" t="n">
        <x:f>IF(ISNUMBER('Claims Data'!F363),0,1)</x:f>
        <x:v>0</x:v>
      </x:c>
      <x:c r="C367" s="10" t="n">
        <x:f>IF(B367=0,'Claims Data'!F363,Summary!$B$12)</x:f>
        <x:v>348860.39</x:v>
      </x:c>
      <x:c r="D367" s="4" t="n">
        <x:f>IF('Claims Data'!E363="Low",1,IF('Claims Data'!E363="Medium",2,IF('Claims Data'!E363="High",3,"")))</x:f>
        <x:v>2</x:v>
      </x:c>
      <x:c r="E367" s="4" t="n">
        <x:f>IF('Claims Data'!B363="Motor",1,0)</x:f>
        <x:v>0</x:v>
      </x:c>
      <x:c r="F367" s="4" t="n">
        <x:f>IF('Claims Data'!B363="Property",1,0)</x:f>
        <x:v>1</x:v>
      </x:c>
      <x:c r="G367" s="4" t="n">
        <x:f>'Claims Data'!N363</x:f>
        <x:v>1</x:v>
      </x:c>
      <x:c r="H367" s="4" t="n">
        <x:f>IF(G367=1,'Claims Data'!O363,"")</x:f>
        <x:v>1</x:v>
      </x:c>
      <x:c r="I367" s="12" t="n">
        <x:f>IF(ISNUMBER('Claims Data'!P363),'Claims Data'!P363,"")</x:f>
        <x:v>48.147961725684176</x:v>
      </x:c>
    </x:row>
    <x:row r="368">
      <x:c r="A368" s="4" t="str">
        <x:v>C00363</x:v>
      </x:c>
      <x:c r="B368" s="4" t="n">
        <x:f>IF(ISNUMBER('Claims Data'!F364),0,1)</x:f>
        <x:v>0</x:v>
      </x:c>
      <x:c r="C368" s="10" t="n">
        <x:f>IF(B368=0,'Claims Data'!F364,Summary!$B$12)</x:f>
        <x:v>93997.36</x:v>
      </x:c>
      <x:c r="D368" s="4" t="n">
        <x:f>IF('Claims Data'!E364="Low",1,IF('Claims Data'!E364="Medium",2,IF('Claims Data'!E364="High",3,"")))</x:f>
        <x:v>3</x:v>
      </x:c>
      <x:c r="E368" s="4" t="n">
        <x:f>IF('Claims Data'!B364="Motor",1,0)</x:f>
        <x:v>1</x:v>
      </x:c>
      <x:c r="F368" s="4" t="n">
        <x:f>IF('Claims Data'!B364="Property",1,0)</x:f>
        <x:v>0</x:v>
      </x:c>
      <x:c r="G368" s="4" t="n">
        <x:f>'Claims Data'!N364</x:f>
        <x:v>1</x:v>
      </x:c>
      <x:c r="H368" s="4" t="n">
        <x:f>IF(G368=1,'Claims Data'!O364,"")</x:f>
        <x:v>1</x:v>
      </x:c>
      <x:c r="I368" s="12" t="n">
        <x:f>IF(ISNUMBER('Claims Data'!P364),'Claims Data'!P364,"")</x:f>
        <x:v>14.764648041744287</x:v>
      </x:c>
    </x:row>
    <x:row r="369">
      <x:c r="A369" s="4" t="str">
        <x:v>C00364</x:v>
      </x:c>
      <x:c r="B369" s="4" t="n">
        <x:f>IF(ISNUMBER('Claims Data'!F365),0,1)</x:f>
        <x:v>0</x:v>
      </x:c>
      <x:c r="C369" s="10" t="n">
        <x:f>IF(B369=0,'Claims Data'!F365,Summary!$B$12)</x:f>
        <x:v>95390.76</x:v>
      </x:c>
      <x:c r="D369" s="4" t="n">
        <x:f>IF('Claims Data'!E365="Low",1,IF('Claims Data'!E365="Medium",2,IF('Claims Data'!E365="High",3,"")))</x:f>
        <x:v>1</x:v>
      </x:c>
      <x:c r="E369" s="4" t="n">
        <x:f>IF('Claims Data'!B365="Motor",1,0)</x:f>
        <x:v>1</x:v>
      </x:c>
      <x:c r="F369" s="4" t="n">
        <x:f>IF('Claims Data'!B365="Property",1,0)</x:f>
        <x:v>0</x:v>
      </x:c>
      <x:c r="G369" s="4" t="n">
        <x:f>'Claims Data'!N365</x:f>
        <x:v>0</x:v>
      </x:c>
      <x:c r="H369" s="4" t="str">
        <x:f>IF(G369=1,'Claims Data'!O365,"")</x:f>
      </x:c>
      <x:c r="I369" s="12" t="n">
        <x:f>IF(ISNUMBER('Claims Data'!P365),'Claims Data'!P365,"")</x:f>
        <x:v>5.757763019146718</x:v>
      </x:c>
    </x:row>
    <x:row r="370">
      <x:c r="A370" s="4" t="str">
        <x:v>C00365</x:v>
      </x:c>
      <x:c r="B370" s="4" t="n">
        <x:f>IF(ISNUMBER('Claims Data'!F366),0,1)</x:f>
        <x:v>0</x:v>
      </x:c>
      <x:c r="C370" s="10" t="n">
        <x:f>IF(B370=0,'Claims Data'!F366,Summary!$B$12)</x:f>
        <x:v>165294.55</x:v>
      </x:c>
      <x:c r="D370" s="4" t="n">
        <x:f>IF('Claims Data'!E366="Low",1,IF('Claims Data'!E366="Medium",2,IF('Claims Data'!E366="High",3,"")))</x:f>
        <x:v>2</x:v>
      </x:c>
      <x:c r="E370" s="4" t="n">
        <x:f>IF('Claims Data'!B366="Motor",1,0)</x:f>
        <x:v>1</x:v>
      </x:c>
      <x:c r="F370" s="4" t="n">
        <x:f>IF('Claims Data'!B366="Property",1,0)</x:f>
        <x:v>0</x:v>
      </x:c>
      <x:c r="G370" s="4" t="n">
        <x:f>'Claims Data'!N366</x:f>
        <x:v>1</x:v>
      </x:c>
      <x:c r="H370" s="4" t="n">
        <x:f>IF(G370=1,'Claims Data'!O366,"")</x:f>
        <x:v>0</x:v>
      </x:c>
      <x:c r="I370" s="12" t="n">
        <x:f>IF(ISNUMBER('Claims Data'!P366),'Claims Data'!P366,"")</x:f>
        <x:v>12.148401326446317</x:v>
      </x:c>
    </x:row>
    <x:row r="371">
      <x:c r="A371" s="4" t="str">
        <x:v>C00366</x:v>
      </x:c>
      <x:c r="B371" s="4" t="n">
        <x:f>IF(ISNUMBER('Claims Data'!F367),0,1)</x:f>
        <x:v>0</x:v>
      </x:c>
      <x:c r="C371" s="10" t="n">
        <x:f>IF(B371=0,'Claims Data'!F367,Summary!$B$12)</x:f>
        <x:v>79638.57</x:v>
      </x:c>
      <x:c r="D371" s="4" t="n">
        <x:f>IF('Claims Data'!E367="Low",1,IF('Claims Data'!E367="Medium",2,IF('Claims Data'!E367="High",3,"")))</x:f>
        <x:v>3</x:v>
      </x:c>
      <x:c r="E371" s="4" t="n">
        <x:f>IF('Claims Data'!B367="Motor",1,0)</x:f>
        <x:v>1</x:v>
      </x:c>
      <x:c r="F371" s="4" t="n">
        <x:f>IF('Claims Data'!B367="Property",1,0)</x:f>
        <x:v>0</x:v>
      </x:c>
      <x:c r="G371" s="4" t="n">
        <x:f>'Claims Data'!N367</x:f>
        <x:v>1</x:v>
      </x:c>
      <x:c r="H371" s="4" t="n">
        <x:f>IF(G371=1,'Claims Data'!O367,"")</x:f>
        <x:v>0</x:v>
      </x:c>
      <x:c r="I371" s="12" t="n">
        <x:f>IF(ISNUMBER('Claims Data'!P367),'Claims Data'!P367,"")</x:f>
        <x:v>6.955983659608366</x:v>
      </x:c>
    </x:row>
    <x:row r="372">
      <x:c r="A372" s="4" t="str">
        <x:v>C00367</x:v>
      </x:c>
      <x:c r="B372" s="4" t="n">
        <x:f>IF(ISNUMBER('Claims Data'!F368),0,1)</x:f>
        <x:v>0</x:v>
      </x:c>
      <x:c r="C372" s="10" t="n">
        <x:f>IF(B372=0,'Claims Data'!F368,Summary!$B$12)</x:f>
        <x:v>29325.74</x:v>
      </x:c>
      <x:c r="D372" s="4" t="n">
        <x:f>IF('Claims Data'!E368="Low",1,IF('Claims Data'!E368="Medium",2,IF('Claims Data'!E368="High",3,"")))</x:f>
        <x:v>1</x:v>
      </x:c>
      <x:c r="E372" s="4" t="n">
        <x:f>IF('Claims Data'!B368="Motor",1,0)</x:f>
        <x:v>1</x:v>
      </x:c>
      <x:c r="F372" s="4" t="n">
        <x:f>IF('Claims Data'!B368="Property",1,0)</x:f>
        <x:v>0</x:v>
      </x:c>
      <x:c r="G372" s="4" t="n">
        <x:f>'Claims Data'!N368</x:f>
        <x:v>0</x:v>
      </x:c>
      <x:c r="H372" s="4" t="str">
        <x:f>IF(G372=1,'Claims Data'!O368,"")</x:f>
      </x:c>
      <x:c r="I372" s="12" t="n">
        <x:f>IF(ISNUMBER('Claims Data'!P368),'Claims Data'!P368,"")</x:f>
        <x:v>2.56935236431402</x:v>
      </x:c>
    </x:row>
    <x:row r="373">
      <x:c r="A373" s="4" t="str">
        <x:v>C00368</x:v>
      </x:c>
      <x:c r="B373" s="4" t="n">
        <x:f>IF(ISNUMBER('Claims Data'!F369),0,1)</x:f>
        <x:v>0</x:v>
      </x:c>
      <x:c r="C373" s="10" t="n">
        <x:f>IF(B373=0,'Claims Data'!F369,Summary!$B$12)</x:f>
        <x:v>75847.16</x:v>
      </x:c>
      <x:c r="D373" s="4" t="n">
        <x:f>IF('Claims Data'!E369="Low",1,IF('Claims Data'!E369="Medium",2,IF('Claims Data'!E369="High",3,"")))</x:f>
        <x:v>3</x:v>
      </x:c>
      <x:c r="E373" s="4" t="n">
        <x:f>IF('Claims Data'!B369="Motor",1,0)</x:f>
        <x:v>1</x:v>
      </x:c>
      <x:c r="F373" s="4" t="n">
        <x:f>IF('Claims Data'!B369="Property",1,0)</x:f>
        <x:v>0</x:v>
      </x:c>
      <x:c r="G373" s="4" t="n">
        <x:f>'Claims Data'!N369</x:f>
        <x:v>1</x:v>
      </x:c>
      <x:c r="H373" s="4" t="n">
        <x:f>IF(G373=1,'Claims Data'!O369,"")</x:f>
        <x:v>1</x:v>
      </x:c>
      <x:c r="I373" s="12" t="n">
        <x:f>IF(ISNUMBER('Claims Data'!P369),'Claims Data'!P369,"")</x:f>
        <x:v>6.7976561771812465</x:v>
      </x:c>
    </x:row>
    <x:row r="374">
      <x:c r="A374" s="4" t="str">
        <x:v>C00369</x:v>
      </x:c>
      <x:c r="B374" s="4" t="n">
        <x:f>IF(ISNUMBER('Claims Data'!F370),0,1)</x:f>
        <x:v>0</x:v>
      </x:c>
      <x:c r="C374" s="10" t="n">
        <x:f>IF(B374=0,'Claims Data'!F370,Summary!$B$12)</x:f>
        <x:v>51336.94</x:v>
      </x:c>
      <x:c r="D374" s="4" t="n">
        <x:f>IF('Claims Data'!E370="Low",1,IF('Claims Data'!E370="Medium",2,IF('Claims Data'!E370="High",3,"")))</x:f>
        <x:v>1</x:v>
      </x:c>
      <x:c r="E374" s="4" t="n">
        <x:f>IF('Claims Data'!B370="Motor",1,0)</x:f>
        <x:v>0</x:v>
      </x:c>
      <x:c r="F374" s="4" t="n">
        <x:f>IF('Claims Data'!B370="Property",1,0)</x:f>
        <x:v>1</x:v>
      </x:c>
      <x:c r="G374" s="4" t="n">
        <x:f>'Claims Data'!N370</x:f>
        <x:v>1</x:v>
      </x:c>
      <x:c r="H374" s="4" t="n">
        <x:f>IF(G374=1,'Claims Data'!O370,"")</x:f>
        <x:v>0</x:v>
      </x:c>
      <x:c r="I374" s="12" t="n">
        <x:f>IF(ISNUMBER('Claims Data'!P370),'Claims Data'!P370,"")</x:f>
        <x:v>4.151116437104492</x:v>
      </x:c>
    </x:row>
    <x:row r="375">
      <x:c r="A375" s="4" t="str">
        <x:v>C00370</x:v>
      </x:c>
      <x:c r="B375" s="4" t="n">
        <x:f>IF(ISNUMBER('Claims Data'!F371),0,1)</x:f>
        <x:v>0</x:v>
      </x:c>
      <x:c r="C375" s="10" t="n">
        <x:f>IF(B375=0,'Claims Data'!F371,Summary!$B$12)</x:f>
        <x:v>114377.58</x:v>
      </x:c>
      <x:c r="D375" s="4" t="n">
        <x:f>IF('Claims Data'!E371="Low",1,IF('Claims Data'!E371="Medium",2,IF('Claims Data'!E371="High",3,"")))</x:f>
        <x:v>1</x:v>
      </x:c>
      <x:c r="E375" s="4" t="n">
        <x:f>IF('Claims Data'!B371="Motor",1,0)</x:f>
        <x:v>0</x:v>
      </x:c>
      <x:c r="F375" s="4" t="n">
        <x:f>IF('Claims Data'!B371="Property",1,0)</x:f>
        <x:v>1</x:v>
      </x:c>
      <x:c r="G375" s="4" t="n">
        <x:f>'Claims Data'!N371</x:f>
        <x:v>1</x:v>
      </x:c>
      <x:c r="H375" s="4" t="n">
        <x:f>IF(G375=1,'Claims Data'!O371,"")</x:f>
        <x:v>1</x:v>
      </x:c>
      <x:c r="I375" s="12" t="n">
        <x:f>IF(ISNUMBER('Claims Data'!P371),'Claims Data'!P371,"")</x:f>
        <x:v>10.403948817819709</x:v>
      </x:c>
    </x:row>
    <x:row r="376">
      <x:c r="A376" s="4" t="str">
        <x:v>C00371</x:v>
      </x:c>
      <x:c r="B376" s="4" t="n">
        <x:f>IF(ISNUMBER('Claims Data'!F372),0,1)</x:f>
        <x:v>0</x:v>
      </x:c>
      <x:c r="C376" s="10" t="n">
        <x:f>IF(B376=0,'Claims Data'!F372,Summary!$B$12)</x:f>
        <x:v>84848.48</x:v>
      </x:c>
      <x:c r="D376" s="4" t="n">
        <x:f>IF('Claims Data'!E372="Low",1,IF('Claims Data'!E372="Medium",2,IF('Claims Data'!E372="High",3,"")))</x:f>
        <x:v>2</x:v>
      </x:c>
      <x:c r="E376" s="4" t="n">
        <x:f>IF('Claims Data'!B372="Motor",1,0)</x:f>
        <x:v>1</x:v>
      </x:c>
      <x:c r="F376" s="4" t="n">
        <x:f>IF('Claims Data'!B372="Property",1,0)</x:f>
        <x:v>0</x:v>
      </x:c>
      <x:c r="G376" s="4" t="n">
        <x:f>'Claims Data'!N372</x:f>
        <x:v>1</x:v>
      </x:c>
      <x:c r="H376" s="4" t="n">
        <x:f>IF(G376=1,'Claims Data'!O372,"")</x:f>
        <x:v>0</x:v>
      </x:c>
      <x:c r="I376" s="12" t="n">
        <x:f>IF(ISNUMBER('Claims Data'!P372),'Claims Data'!P372,"")</x:f>
        <x:v>9.236163739379855</x:v>
      </x:c>
    </x:row>
    <x:row r="377">
      <x:c r="A377" s="4" t="str">
        <x:v>C00372</x:v>
      </x:c>
      <x:c r="B377" s="4" t="n">
        <x:f>IF(ISNUMBER('Claims Data'!F373),0,1)</x:f>
        <x:v>0</x:v>
      </x:c>
      <x:c r="C377" s="10" t="n">
        <x:f>IF(B377=0,'Claims Data'!F373,Summary!$B$12)</x:f>
        <x:v>688181.83</x:v>
      </x:c>
      <x:c r="D377" s="4" t="n">
        <x:f>IF('Claims Data'!E373="Low",1,IF('Claims Data'!E373="Medium",2,IF('Claims Data'!E373="High",3,"")))</x:f>
        <x:v>3</x:v>
      </x:c>
      <x:c r="E377" s="4" t="n">
        <x:f>IF('Claims Data'!B373="Motor",1,0)</x:f>
        <x:v>0</x:v>
      </x:c>
      <x:c r="F377" s="4" t="n">
        <x:f>IF('Claims Data'!B373="Property",1,0)</x:f>
        <x:v>1</x:v>
      </x:c>
      <x:c r="G377" s="4" t="n">
        <x:f>'Claims Data'!N373</x:f>
        <x:v>1</x:v>
      </x:c>
      <x:c r="H377" s="4" t="n">
        <x:f>IF(G377=1,'Claims Data'!O373,"")</x:f>
        <x:v>1</x:v>
      </x:c>
      <x:c r="I377" s="12" t="n">
        <x:f>IF(ISNUMBER('Claims Data'!P373),'Claims Data'!P373,"")</x:f>
        <x:v>50.57561077064067</x:v>
      </x:c>
    </x:row>
    <x:row r="378">
      <x:c r="A378" s="4" t="str">
        <x:v>C00373</x:v>
      </x:c>
      <x:c r="B378" s="4" t="n">
        <x:f>IF(ISNUMBER('Claims Data'!F374),0,1)</x:f>
        <x:v>0</x:v>
      </x:c>
      <x:c r="C378" s="10" t="n">
        <x:f>IF(B378=0,'Claims Data'!F374,Summary!$B$12)</x:f>
        <x:v>32873.51</x:v>
      </x:c>
      <x:c r="D378" s="4" t="n">
        <x:f>IF('Claims Data'!E374="Low",1,IF('Claims Data'!E374="Medium",2,IF('Claims Data'!E374="High",3,"")))</x:f>
        <x:v>1</x:v>
      </x:c>
      <x:c r="E378" s="4" t="n">
        <x:f>IF('Claims Data'!B374="Motor",1,0)</x:f>
        <x:v>1</x:v>
      </x:c>
      <x:c r="F378" s="4" t="n">
        <x:f>IF('Claims Data'!B374="Property",1,0)</x:f>
        <x:v>0</x:v>
      </x:c>
      <x:c r="G378" s="4" t="n">
        <x:f>'Claims Data'!N374</x:f>
        <x:v>1</x:v>
      </x:c>
      <x:c r="H378" s="4" t="n">
        <x:f>IF(G378=1,'Claims Data'!O374,"")</x:f>
        <x:v>0</x:v>
      </x:c>
      <x:c r="I378" s="12" t="n">
        <x:f>IF(ISNUMBER('Claims Data'!P374),'Claims Data'!P374,"")</x:f>
        <x:v>5.590333683648447</x:v>
      </x:c>
    </x:row>
    <x:row r="379">
      <x:c r="A379" s="4" t="str">
        <x:v>C00374</x:v>
      </x:c>
      <x:c r="B379" s="4" t="n">
        <x:f>IF(ISNUMBER('Claims Data'!F375),0,1)</x:f>
        <x:v>0</x:v>
      </x:c>
      <x:c r="C379" s="10" t="n">
        <x:f>IF(B379=0,'Claims Data'!F375,Summary!$B$12)</x:f>
        <x:v>103026.3</x:v>
      </x:c>
      <x:c r="D379" s="4" t="n">
        <x:f>IF('Claims Data'!E375="Low",1,IF('Claims Data'!E375="Medium",2,IF('Claims Data'!E375="High",3,"")))</x:f>
        <x:v>3</x:v>
      </x:c>
      <x:c r="E379" s="4" t="n">
        <x:f>IF('Claims Data'!B375="Motor",1,0)</x:f>
        <x:v>1</x:v>
      </x:c>
      <x:c r="F379" s="4" t="n">
        <x:f>IF('Claims Data'!B375="Property",1,0)</x:f>
        <x:v>0</x:v>
      </x:c>
      <x:c r="G379" s="4" t="n">
        <x:f>'Claims Data'!N375</x:f>
        <x:v>1</x:v>
      </x:c>
      <x:c r="H379" s="4" t="n">
        <x:f>IF(G379=1,'Claims Data'!O375,"")</x:f>
        <x:v>1</x:v>
      </x:c>
      <x:c r="I379" s="12" t="n">
        <x:f>IF(ISNUMBER('Claims Data'!P375),'Claims Data'!P375,"")</x:f>
        <x:v>9.42384685676025</x:v>
      </x:c>
    </x:row>
    <x:row r="380">
      <x:c r="A380" s="4" t="str">
        <x:v>C00375</x:v>
      </x:c>
      <x:c r="B380" s="4" t="n">
        <x:f>IF(ISNUMBER('Claims Data'!F376),0,1)</x:f>
        <x:v>0</x:v>
      </x:c>
      <x:c r="C380" s="10" t="n">
        <x:f>IF(B380=0,'Claims Data'!F376,Summary!$B$12)</x:f>
        <x:v>16129.63</x:v>
      </x:c>
      <x:c r="D380" s="4" t="n">
        <x:f>IF('Claims Data'!E376="Low",1,IF('Claims Data'!E376="Medium",2,IF('Claims Data'!E376="High",3,"")))</x:f>
        <x:v>1</x:v>
      </x:c>
      <x:c r="E380" s="4" t="n">
        <x:f>IF('Claims Data'!B376="Motor",1,0)</x:f>
        <x:v>1</x:v>
      </x:c>
      <x:c r="F380" s="4" t="n">
        <x:f>IF('Claims Data'!B376="Property",1,0)</x:f>
        <x:v>0</x:v>
      </x:c>
      <x:c r="G380" s="4" t="n">
        <x:f>'Claims Data'!N376</x:f>
        <x:v>0</x:v>
      </x:c>
      <x:c r="H380" s="4" t="str">
        <x:f>IF(G380=1,'Claims Data'!O376,"")</x:f>
      </x:c>
      <x:c r="I380" s="12" t="n">
        <x:f>IF(ISNUMBER('Claims Data'!P376),'Claims Data'!P376,"")</x:f>
        <x:v>0.7610480716920897</x:v>
      </x:c>
    </x:row>
    <x:row r="381">
      <x:c r="A381" s="4" t="str">
        <x:v>C00376</x:v>
      </x:c>
      <x:c r="B381" s="4" t="n">
        <x:f>IF(ISNUMBER('Claims Data'!F377),0,1)</x:f>
        <x:v>0</x:v>
      </x:c>
      <x:c r="C381" s="10" t="n">
        <x:f>IF(B381=0,'Claims Data'!F377,Summary!$B$12)</x:f>
        <x:v>30409.66</x:v>
      </x:c>
      <x:c r="D381" s="4" t="n">
        <x:f>IF('Claims Data'!E377="Low",1,IF('Claims Data'!E377="Medium",2,IF('Claims Data'!E377="High",3,"")))</x:f>
        <x:v>2</x:v>
      </x:c>
      <x:c r="E381" s="4" t="n">
        <x:f>IF('Claims Data'!B377="Motor",1,0)</x:f>
        <x:v>1</x:v>
      </x:c>
      <x:c r="F381" s="4" t="n">
        <x:f>IF('Claims Data'!B377="Property",1,0)</x:f>
        <x:v>0</x:v>
      </x:c>
      <x:c r="G381" s="4" t="n">
        <x:f>'Claims Data'!N377</x:f>
        <x:v>1</x:v>
      </x:c>
      <x:c r="H381" s="4" t="n">
        <x:f>IF(G381=1,'Claims Data'!O377,"")</x:f>
        <x:v>0</x:v>
      </x:c>
      <x:c r="I381" s="12" t="n">
        <x:f>IF(ISNUMBER('Claims Data'!P377),'Claims Data'!P377,"")</x:f>
        <x:v>4.6441496957062895</x:v>
      </x:c>
    </x:row>
    <x:row r="382">
      <x:c r="A382" s="4" t="str">
        <x:v>C00377</x:v>
      </x:c>
      <x:c r="B382" s="4" t="n">
        <x:f>IF(ISNUMBER('Claims Data'!F378),0,1)</x:f>
        <x:v>0</x:v>
      </x:c>
      <x:c r="C382" s="10" t="n">
        <x:f>IF(B382=0,'Claims Data'!F378,Summary!$B$12)</x:f>
        <x:v>33805.92</x:v>
      </x:c>
      <x:c r="D382" s="4" t="str">
        <x:f>IF('Claims Data'!E378="Low",1,IF('Claims Data'!E378="Medium",2,IF('Claims Data'!E378="High",3,"")))</x:f>
      </x:c>
      <x:c r="E382" s="4" t="n">
        <x:f>IF('Claims Data'!B378="Motor",1,0)</x:f>
        <x:v>1</x:v>
      </x:c>
      <x:c r="F382" s="4" t="n">
        <x:f>IF('Claims Data'!B378="Property",1,0)</x:f>
        <x:v>0</x:v>
      </x:c>
      <x:c r="G382" s="4" t="n">
        <x:f>'Claims Data'!N378</x:f>
        <x:v>1</x:v>
      </x:c>
      <x:c r="H382" s="4" t="n">
        <x:f>IF(G382=1,'Claims Data'!O378,"")</x:f>
        <x:v>0</x:v>
      </x:c>
      <x:c r="I382" s="12" t="n">
        <x:f>IF(ISNUMBER('Claims Data'!P378),'Claims Data'!P378,"")</x:f>
        <x:v>5.577292187383998</x:v>
      </x:c>
    </x:row>
    <x:row r="383">
      <x:c r="A383" s="4" t="str">
        <x:v>C00378</x:v>
      </x:c>
      <x:c r="B383" s="4" t="n">
        <x:f>IF(ISNUMBER('Claims Data'!F379),0,1)</x:f>
        <x:v>0</x:v>
      </x:c>
      <x:c r="C383" s="10" t="n">
        <x:f>IF(B383=0,'Claims Data'!F379,Summary!$B$12)</x:f>
        <x:v>115311.23</x:v>
      </x:c>
      <x:c r="D383" s="4" t="n">
        <x:f>IF('Claims Data'!E379="Low",1,IF('Claims Data'!E379="Medium",2,IF('Claims Data'!E379="High",3,"")))</x:f>
        <x:v>1</x:v>
      </x:c>
      <x:c r="E383" s="4" t="n">
        <x:f>IF('Claims Data'!B379="Motor",1,0)</x:f>
        <x:v>0</x:v>
      </x:c>
      <x:c r="F383" s="4" t="n">
        <x:f>IF('Claims Data'!B379="Property",1,0)</x:f>
        <x:v>1</x:v>
      </x:c>
      <x:c r="G383" s="4" t="n">
        <x:f>'Claims Data'!N379</x:f>
        <x:v>1</x:v>
      </x:c>
      <x:c r="H383" s="4" t="n">
        <x:f>IF(G383=1,'Claims Data'!O379,"")</x:f>
        <x:v>0</x:v>
      </x:c>
      <x:c r="I383" s="12" t="n">
        <x:f>IF(ISNUMBER('Claims Data'!P379),'Claims Data'!P379,"")</x:f>
        <x:v>5.42037316551399</x:v>
      </x:c>
    </x:row>
    <x:row r="384">
      <x:c r="A384" s="4" t="str">
        <x:v>C00379</x:v>
      </x:c>
      <x:c r="B384" s="4" t="n">
        <x:f>IF(ISNUMBER('Claims Data'!F380),0,1)</x:f>
        <x:v>0</x:v>
      </x:c>
      <x:c r="C384" s="10" t="n">
        <x:f>IF(B384=0,'Claims Data'!F380,Summary!$B$12)</x:f>
        <x:v>44104.33</x:v>
      </x:c>
      <x:c r="D384" s="4" t="n">
        <x:f>IF('Claims Data'!E380="Low",1,IF('Claims Data'!E380="Medium",2,IF('Claims Data'!E380="High",3,"")))</x:f>
        <x:v>2</x:v>
      </x:c>
      <x:c r="E384" s="4" t="n">
        <x:f>IF('Claims Data'!B380="Motor",1,0)</x:f>
        <x:v>1</x:v>
      </x:c>
      <x:c r="F384" s="4" t="n">
        <x:f>IF('Claims Data'!B380="Property",1,0)</x:f>
        <x:v>0</x:v>
      </x:c>
      <x:c r="G384" s="4" t="n">
        <x:f>'Claims Data'!N380</x:f>
        <x:v>0</x:v>
      </x:c>
      <x:c r="H384" s="4" t="str">
        <x:f>IF(G384=1,'Claims Data'!O380,"")</x:f>
      </x:c>
      <x:c r="I384" s="12" t="n">
        <x:f>IF(ISNUMBER('Claims Data'!P380),'Claims Data'!P380,"")</x:f>
        <x:v>3.424512443114805</x:v>
      </x:c>
    </x:row>
    <x:row r="385">
      <x:c r="A385" s="4" t="str">
        <x:v>C00380</x:v>
      </x:c>
      <x:c r="B385" s="4" t="n">
        <x:f>IF(ISNUMBER('Claims Data'!F381),0,1)</x:f>
        <x:v>0</x:v>
      </x:c>
      <x:c r="C385" s="10" t="n">
        <x:f>IF(B385=0,'Claims Data'!F381,Summary!$B$12)</x:f>
        <x:v>80334.74</x:v>
      </x:c>
      <x:c r="D385" s="4" t="n">
        <x:f>IF('Claims Data'!E381="Low",1,IF('Claims Data'!E381="Medium",2,IF('Claims Data'!E381="High",3,"")))</x:f>
        <x:v>2</x:v>
      </x:c>
      <x:c r="E385" s="4" t="n">
        <x:f>IF('Claims Data'!B381="Motor",1,0)</x:f>
        <x:v>1</x:v>
      </x:c>
      <x:c r="F385" s="4" t="n">
        <x:f>IF('Claims Data'!B381="Property",1,0)</x:f>
        <x:v>0</x:v>
      </x:c>
      <x:c r="G385" s="4" t="n">
        <x:f>'Claims Data'!N381</x:f>
        <x:v>1</x:v>
      </x:c>
      <x:c r="H385" s="4" t="n">
        <x:f>IF(G385=1,'Claims Data'!O381,"")</x:f>
        <x:v>0</x:v>
      </x:c>
      <x:c r="I385" s="12" t="n">
        <x:f>IF(ISNUMBER('Claims Data'!P381),'Claims Data'!P381,"")</x:f>
        <x:v>10.037977878516772</x:v>
      </x:c>
    </x:row>
    <x:row r="386">
      <x:c r="A386" s="4" t="str">
        <x:v>C00381</x:v>
      </x:c>
      <x:c r="B386" s="4" t="n">
        <x:f>IF(ISNUMBER('Claims Data'!F382),0,1)</x:f>
        <x:v>0</x:v>
      </x:c>
      <x:c r="C386" s="10" t="n">
        <x:f>IF(B386=0,'Claims Data'!F382,Summary!$B$12)</x:f>
        <x:v>34135.19</x:v>
      </x:c>
      <x:c r="D386" s="4" t="n">
        <x:f>IF('Claims Data'!E382="Low",1,IF('Claims Data'!E382="Medium",2,IF('Claims Data'!E382="High",3,"")))</x:f>
        <x:v>2</x:v>
      </x:c>
      <x:c r="E386" s="4" t="n">
        <x:f>IF('Claims Data'!B382="Motor",1,0)</x:f>
        <x:v>1</x:v>
      </x:c>
      <x:c r="F386" s="4" t="n">
        <x:f>IF('Claims Data'!B382="Property",1,0)</x:f>
        <x:v>0</x:v>
      </x:c>
      <x:c r="G386" s="4" t="n">
        <x:f>'Claims Data'!N382</x:f>
        <x:v>1</x:v>
      </x:c>
      <x:c r="H386" s="4" t="n">
        <x:f>IF(G386=1,'Claims Data'!O382,"")</x:f>
        <x:v>0</x:v>
      </x:c>
      <x:c r="I386" s="12" t="n">
        <x:f>IF(ISNUMBER('Claims Data'!P382),'Claims Data'!P382,"")</x:f>
        <x:v>2.8553185082329913</x:v>
      </x:c>
    </x:row>
    <x:row r="387">
      <x:c r="A387" s="4" t="str">
        <x:v>C00382</x:v>
      </x:c>
      <x:c r="B387" s="4" t="n">
        <x:f>IF(ISNUMBER('Claims Data'!F383),0,1)</x:f>
        <x:v>0</x:v>
      </x:c>
      <x:c r="C387" s="10" t="n">
        <x:f>IF(B387=0,'Claims Data'!F383,Summary!$B$12)</x:f>
        <x:v>15370.23</x:v>
      </x:c>
      <x:c r="D387" s="4" t="n">
        <x:f>IF('Claims Data'!E383="Low",1,IF('Claims Data'!E383="Medium",2,IF('Claims Data'!E383="High",3,"")))</x:f>
        <x:v>1</x:v>
      </x:c>
      <x:c r="E387" s="4" t="n">
        <x:f>IF('Claims Data'!B383="Motor",1,0)</x:f>
        <x:v>1</x:v>
      </x:c>
      <x:c r="F387" s="4" t="n">
        <x:f>IF('Claims Data'!B383="Property",1,0)</x:f>
        <x:v>0</x:v>
      </x:c>
      <x:c r="G387" s="4" t="n">
        <x:f>'Claims Data'!N383</x:f>
        <x:v>1</x:v>
      </x:c>
      <x:c r="H387" s="4" t="n">
        <x:f>IF(G387=1,'Claims Data'!O383,"")</x:f>
        <x:v>0</x:v>
      </x:c>
      <x:c r="I387" s="12" t="n">
        <x:f>IF(ISNUMBER('Claims Data'!P383),'Claims Data'!P383,"")</x:f>
        <x:v>1.4097183815537855</x:v>
      </x:c>
    </x:row>
    <x:row r="388">
      <x:c r="A388" s="4" t="str">
        <x:v>C00383</x:v>
      </x:c>
      <x:c r="B388" s="4" t="n">
        <x:f>IF(ISNUMBER('Claims Data'!F384),0,1)</x:f>
        <x:v>0</x:v>
      </x:c>
      <x:c r="C388" s="10" t="n">
        <x:f>IF(B388=0,'Claims Data'!F384,Summary!$B$12)</x:f>
        <x:v>15345.74</x:v>
      </x:c>
      <x:c r="D388" s="4" t="n">
        <x:f>IF('Claims Data'!E384="Low",1,IF('Claims Data'!E384="Medium",2,IF('Claims Data'!E384="High",3,"")))</x:f>
        <x:v>1</x:v>
      </x:c>
      <x:c r="E388" s="4" t="n">
        <x:f>IF('Claims Data'!B384="Motor",1,0)</x:f>
        <x:v>0</x:v>
      </x:c>
      <x:c r="F388" s="4" t="n">
        <x:f>IF('Claims Data'!B384="Property",1,0)</x:f>
        <x:v>1</x:v>
      </x:c>
      <x:c r="G388" s="4" t="n">
        <x:f>'Claims Data'!N384</x:f>
        <x:v>0</x:v>
      </x:c>
      <x:c r="H388" s="4" t="str">
        <x:f>IF(G388=1,'Claims Data'!O384,"")</x:f>
      </x:c>
      <x:c r="I388" s="12" t="n">
        <x:f>IF(ISNUMBER('Claims Data'!P384),'Claims Data'!P384,"")</x:f>
        <x:v>1.1692366536681555</x:v>
      </x:c>
    </x:row>
    <x:row r="389">
      <x:c r="A389" s="4" t="str">
        <x:v>C00384</x:v>
      </x:c>
      <x:c r="B389" s="4" t="n">
        <x:f>IF(ISNUMBER('Claims Data'!F385),0,1)</x:f>
        <x:v>0</x:v>
      </x:c>
      <x:c r="C389" s="10" t="n">
        <x:f>IF(B389=0,'Claims Data'!F385,Summary!$B$12)</x:f>
        <x:v>545020.19</x:v>
      </x:c>
      <x:c r="D389" s="4" t="n">
        <x:f>IF('Claims Data'!E385="Low",1,IF('Claims Data'!E385="Medium",2,IF('Claims Data'!E385="High",3,"")))</x:f>
        <x:v>3</x:v>
      </x:c>
      <x:c r="E389" s="4" t="n">
        <x:f>IF('Claims Data'!B385="Motor",1,0)</x:f>
        <x:v>0</x:v>
      </x:c>
      <x:c r="F389" s="4" t="n">
        <x:f>IF('Claims Data'!B385="Property",1,0)</x:f>
        <x:v>1</x:v>
      </x:c>
      <x:c r="G389" s="4" t="n">
        <x:f>'Claims Data'!N385</x:f>
        <x:v>0</x:v>
      </x:c>
      <x:c r="H389" s="4" t="str">
        <x:f>IF(G389=1,'Claims Data'!O385,"")</x:f>
      </x:c>
      <x:c r="I389" s="12" t="n">
        <x:f>IF(ISNUMBER('Claims Data'!P385),'Claims Data'!P385,"")</x:f>
        <x:v>54.03065556088682</x:v>
      </x:c>
    </x:row>
    <x:row r="390">
      <x:c r="A390" s="4" t="str">
        <x:v>C00385</x:v>
      </x:c>
      <x:c r="B390" s="4" t="n">
        <x:f>IF(ISNUMBER('Claims Data'!F386),0,1)</x:f>
        <x:v>0</x:v>
      </x:c>
      <x:c r="C390" s="10" t="n">
        <x:f>IF(B390=0,'Claims Data'!F386,Summary!$B$12)</x:f>
        <x:v>113371.43</x:v>
      </x:c>
      <x:c r="D390" s="4" t="n">
        <x:f>IF('Claims Data'!E386="Low",1,IF('Claims Data'!E386="Medium",2,IF('Claims Data'!E386="High",3,"")))</x:f>
        <x:v>2</x:v>
      </x:c>
      <x:c r="E390" s="4" t="n">
        <x:f>IF('Claims Data'!B386="Motor",1,0)</x:f>
        <x:v>0</x:v>
      </x:c>
      <x:c r="F390" s="4" t="n">
        <x:f>IF('Claims Data'!B386="Property",1,0)</x:f>
        <x:v>1</x:v>
      </x:c>
      <x:c r="G390" s="4" t="n">
        <x:f>'Claims Data'!N386</x:f>
        <x:v>1</x:v>
      </x:c>
      <x:c r="H390" s="4" t="n">
        <x:f>IF(G390=1,'Claims Data'!O386,"")</x:f>
        <x:v>0</x:v>
      </x:c>
      <x:c r="I390" s="12" t="n">
        <x:f>IF(ISNUMBER('Claims Data'!P386),'Claims Data'!P386,"")</x:f>
        <x:v>12.246547094114774</x:v>
      </x:c>
    </x:row>
    <x:row r="391">
      <x:c r="A391" s="4" t="str">
        <x:v>C00386</x:v>
      </x:c>
      <x:c r="B391" s="4" t="n">
        <x:f>IF(ISNUMBER('Claims Data'!F387),0,1)</x:f>
        <x:v>0</x:v>
      </x:c>
      <x:c r="C391" s="10" t="n">
        <x:f>IF(B391=0,'Claims Data'!F387,Summary!$B$12)</x:f>
        <x:v>33393.26</x:v>
      </x:c>
      <x:c r="D391" s="4" t="n">
        <x:f>IF('Claims Data'!E387="Low",1,IF('Claims Data'!E387="Medium",2,IF('Claims Data'!E387="High",3,"")))</x:f>
        <x:v>3</x:v>
      </x:c>
      <x:c r="E391" s="4" t="n">
        <x:f>IF('Claims Data'!B387="Motor",1,0)</x:f>
        <x:v>1</x:v>
      </x:c>
      <x:c r="F391" s="4" t="n">
        <x:f>IF('Claims Data'!B387="Property",1,0)</x:f>
        <x:v>0</x:v>
      </x:c>
      <x:c r="G391" s="4" t="n">
        <x:f>'Claims Data'!N387</x:f>
        <x:v>1</x:v>
      </x:c>
      <x:c r="H391" s="4" t="n">
        <x:f>IF(G391=1,'Claims Data'!O387,"")</x:f>
        <x:v>1</x:v>
      </x:c>
      <x:c r="I391" s="12" t="n">
        <x:f>IF(ISNUMBER('Claims Data'!P387),'Claims Data'!P387,"")</x:f>
        <x:v>5.245250833283593</x:v>
      </x:c>
    </x:row>
    <x:row r="392">
      <x:c r="A392" s="4" t="str">
        <x:v>C00387</x:v>
      </x:c>
      <x:c r="B392" s="4" t="n">
        <x:f>IF(ISNUMBER('Claims Data'!F388),0,1)</x:f>
        <x:v>0</x:v>
      </x:c>
      <x:c r="C392" s="10" t="n">
        <x:f>IF(B392=0,'Claims Data'!F388,Summary!$B$12)</x:f>
        <x:v>55445.92</x:v>
      </x:c>
      <x:c r="D392" s="4" t="n">
        <x:f>IF('Claims Data'!E388="Low",1,IF('Claims Data'!E388="Medium",2,IF('Claims Data'!E388="High",3,"")))</x:f>
        <x:v>2</x:v>
      </x:c>
      <x:c r="E392" s="4" t="n">
        <x:f>IF('Claims Data'!B388="Motor",1,0)</x:f>
        <x:v>1</x:v>
      </x:c>
      <x:c r="F392" s="4" t="n">
        <x:f>IF('Claims Data'!B388="Property",1,0)</x:f>
        <x:v>0</x:v>
      </x:c>
      <x:c r="G392" s="4" t="n">
        <x:f>'Claims Data'!N388</x:f>
        <x:v>1</x:v>
      </x:c>
      <x:c r="H392" s="4" t="n">
        <x:f>IF(G392=1,'Claims Data'!O388,"")</x:f>
        <x:v>0</x:v>
      </x:c>
      <x:c r="I392" s="12" t="n">
        <x:f>IF(ISNUMBER('Claims Data'!P388),'Claims Data'!P388,"")</x:f>
        <x:v>4.054424693665491</x:v>
      </x:c>
    </x:row>
    <x:row r="393">
      <x:c r="A393" s="4" t="str">
        <x:v>C00388</x:v>
      </x:c>
      <x:c r="B393" s="4" t="n">
        <x:f>IF(ISNUMBER('Claims Data'!F389),0,1)</x:f>
        <x:v>0</x:v>
      </x:c>
      <x:c r="C393" s="10" t="n">
        <x:f>IF(B393=0,'Claims Data'!F389,Summary!$B$12)</x:f>
        <x:v>83192.92</x:v>
      </x:c>
      <x:c r="D393" s="4" t="n">
        <x:f>IF('Claims Data'!E389="Low",1,IF('Claims Data'!E389="Medium",2,IF('Claims Data'!E389="High",3,"")))</x:f>
        <x:v>3</x:v>
      </x:c>
      <x:c r="E393" s="4" t="n">
        <x:f>IF('Claims Data'!B389="Motor",1,0)</x:f>
        <x:v>1</x:v>
      </x:c>
      <x:c r="F393" s="4" t="n">
        <x:f>IF('Claims Data'!B389="Property",1,0)</x:f>
        <x:v>0</x:v>
      </x:c>
      <x:c r="G393" s="4" t="n">
        <x:f>'Claims Data'!N389</x:f>
        <x:v>1</x:v>
      </x:c>
      <x:c r="H393" s="4" t="n">
        <x:f>IF(G393=1,'Claims Data'!O389,"")</x:f>
        <x:v>0</x:v>
      </x:c>
      <x:c r="I393" s="12" t="n">
        <x:f>IF(ISNUMBER('Claims Data'!P389),'Claims Data'!P389,"")</x:f>
        <x:v>9.296596731387066</x:v>
      </x:c>
    </x:row>
    <x:row r="394">
      <x:c r="A394" s="4" t="str">
        <x:v>C00389</x:v>
      </x:c>
      <x:c r="B394" s="4" t="n">
        <x:f>IF(ISNUMBER('Claims Data'!F390),0,1)</x:f>
        <x:v>0</x:v>
      </x:c>
      <x:c r="C394" s="10" t="n">
        <x:f>IF(B394=0,'Claims Data'!F390,Summary!$B$12)</x:f>
        <x:v>10606.2</x:v>
      </x:c>
      <x:c r="D394" s="4" t="n">
        <x:f>IF('Claims Data'!E390="Low",1,IF('Claims Data'!E390="Medium",2,IF('Claims Data'!E390="High",3,"")))</x:f>
        <x:v>1</x:v>
      </x:c>
      <x:c r="E394" s="4" t="n">
        <x:f>IF('Claims Data'!B390="Motor",1,0)</x:f>
        <x:v>0</x:v>
      </x:c>
      <x:c r="F394" s="4" t="n">
        <x:f>IF('Claims Data'!B390="Property",1,0)</x:f>
        <x:v>1</x:v>
      </x:c>
      <x:c r="G394" s="4" t="n">
        <x:f>'Claims Data'!N390</x:f>
        <x:v>1</x:v>
      </x:c>
      <x:c r="H394" s="4" t="n">
        <x:f>IF(G394=1,'Claims Data'!O390,"")</x:f>
        <x:v>0</x:v>
      </x:c>
      <x:c r="I394" s="12" t="n">
        <x:f>IF(ISNUMBER('Claims Data'!P390),'Claims Data'!P390,"")</x:f>
        <x:v>0.5849676194594309</x:v>
      </x:c>
    </x:row>
    <x:row r="395">
      <x:c r="A395" s="4" t="str">
        <x:v>C00390</x:v>
      </x:c>
      <x:c r="B395" s="4" t="n">
        <x:f>IF(ISNUMBER('Claims Data'!F391),0,1)</x:f>
        <x:v>0</x:v>
      </x:c>
      <x:c r="C395" s="10" t="n">
        <x:f>IF(B395=0,'Claims Data'!F391,Summary!$B$12)</x:f>
        <x:v>19658.84</x:v>
      </x:c>
      <x:c r="D395" s="4" t="n">
        <x:f>IF('Claims Data'!E391="Low",1,IF('Claims Data'!E391="Medium",2,IF('Claims Data'!E391="High",3,"")))</x:f>
        <x:v>2</x:v>
      </x:c>
      <x:c r="E395" s="4" t="n">
        <x:f>IF('Claims Data'!B391="Motor",1,0)</x:f>
        <x:v>1</x:v>
      </x:c>
      <x:c r="F395" s="4" t="n">
        <x:f>IF('Claims Data'!B391="Property",1,0)</x:f>
        <x:v>0</x:v>
      </x:c>
      <x:c r="G395" s="4" t="n">
        <x:f>'Claims Data'!N391</x:f>
        <x:v>0</x:v>
      </x:c>
      <x:c r="H395" s="4" t="str">
        <x:f>IF(G395=1,'Claims Data'!O391,"")</x:f>
      </x:c>
      <x:c r="I395" s="12" t="n">
        <x:f>IF(ISNUMBER('Claims Data'!P391),'Claims Data'!P391,"")</x:f>
        <x:v>0.7845181413564823</x:v>
      </x:c>
    </x:row>
    <x:row r="396">
      <x:c r="A396" s="4" t="str">
        <x:v>C00391</x:v>
      </x:c>
      <x:c r="B396" s="4" t="n">
        <x:f>IF(ISNUMBER('Claims Data'!F392),0,1)</x:f>
        <x:v>0</x:v>
      </x:c>
      <x:c r="C396" s="10" t="n">
        <x:f>IF(B396=0,'Claims Data'!F392,Summary!$B$12)</x:f>
        <x:v>291691.54</x:v>
      </x:c>
      <x:c r="D396" s="4" t="n">
        <x:f>IF('Claims Data'!E392="Low",1,IF('Claims Data'!E392="Medium",2,IF('Claims Data'!E392="High",3,"")))</x:f>
        <x:v>2</x:v>
      </x:c>
      <x:c r="E396" s="4" t="n">
        <x:f>IF('Claims Data'!B392="Motor",1,0)</x:f>
        <x:v>0</x:v>
      </x:c>
      <x:c r="F396" s="4" t="n">
        <x:f>IF('Claims Data'!B392="Property",1,0)</x:f>
        <x:v>1</x:v>
      </x:c>
      <x:c r="G396" s="4" t="n">
        <x:f>'Claims Data'!N392</x:f>
        <x:v>1</x:v>
      </x:c>
      <x:c r="H396" s="4" t="n">
        <x:f>IF(G396=1,'Claims Data'!O392,"")</x:f>
        <x:v>0</x:v>
      </x:c>
      <x:c r="I396" s="12" t="n">
        <x:f>IF(ISNUMBER('Claims Data'!P392),'Claims Data'!P392,"")</x:f>
        <x:v>58.362820384561516</x:v>
      </x:c>
    </x:row>
    <x:row r="397">
      <x:c r="A397" s="4" t="str">
        <x:v>C00392</x:v>
      </x:c>
      <x:c r="B397" s="4" t="n">
        <x:f>IF(ISNUMBER('Claims Data'!F393),0,1)</x:f>
        <x:v>0</x:v>
      </x:c>
      <x:c r="C397" s="10" t="n">
        <x:f>IF(B397=0,'Claims Data'!F393,Summary!$B$12)</x:f>
        <x:v>53342.64</x:v>
      </x:c>
      <x:c r="D397" s="4" t="n">
        <x:f>IF('Claims Data'!E393="Low",1,IF('Claims Data'!E393="Medium",2,IF('Claims Data'!E393="High",3,"")))</x:f>
        <x:v>1</x:v>
      </x:c>
      <x:c r="E397" s="4" t="n">
        <x:f>IF('Claims Data'!B393="Motor",1,0)</x:f>
        <x:v>0</x:v>
      </x:c>
      <x:c r="F397" s="4" t="n">
        <x:f>IF('Claims Data'!B393="Property",1,0)</x:f>
        <x:v>1</x:v>
      </x:c>
      <x:c r="G397" s="4" t="n">
        <x:f>'Claims Data'!N393</x:f>
        <x:v>1</x:v>
      </x:c>
      <x:c r="H397" s="4" t="n">
        <x:f>IF(G397=1,'Claims Data'!O393,"")</x:f>
        <x:v>0</x:v>
      </x:c>
      <x:c r="I397" s="12" t="n">
        <x:f>IF(ISNUMBER('Claims Data'!P393),'Claims Data'!P393,"")</x:f>
        <x:v>4.865142622614406</x:v>
      </x:c>
    </x:row>
    <x:row r="398">
      <x:c r="A398" s="4" t="str">
        <x:v>C00393</x:v>
      </x:c>
      <x:c r="B398" s="4" t="n">
        <x:f>IF(ISNUMBER('Claims Data'!F394),0,1)</x:f>
        <x:v>0</x:v>
      </x:c>
      <x:c r="C398" s="10" t="n">
        <x:f>IF(B398=0,'Claims Data'!F394,Summary!$B$12)</x:f>
        <x:v>41203.35</x:v>
      </x:c>
      <x:c r="D398" s="4" t="n">
        <x:f>IF('Claims Data'!E394="Low",1,IF('Claims Data'!E394="Medium",2,IF('Claims Data'!E394="High",3,"")))</x:f>
        <x:v>1</x:v>
      </x:c>
      <x:c r="E398" s="4" t="n">
        <x:f>IF('Claims Data'!B394="Motor",1,0)</x:f>
        <x:v>1</x:v>
      </x:c>
      <x:c r="F398" s="4" t="n">
        <x:f>IF('Claims Data'!B394="Property",1,0)</x:f>
        <x:v>0</x:v>
      </x:c>
      <x:c r="G398" s="4" t="n">
        <x:f>'Claims Data'!N394</x:f>
        <x:v>0</x:v>
      </x:c>
      <x:c r="H398" s="4" t="str">
        <x:f>IF(G398=1,'Claims Data'!O394,"")</x:f>
      </x:c>
      <x:c r="I398" s="12" t="n">
        <x:f>IF(ISNUMBER('Claims Data'!P394),'Claims Data'!P394,"")</x:f>
        <x:v>3.5703695551958514</x:v>
      </x:c>
    </x:row>
    <x:row r="399">
      <x:c r="A399" s="4" t="str">
        <x:v>C00394</x:v>
      </x:c>
      <x:c r="B399" s="4" t="n">
        <x:f>IF(ISNUMBER('Claims Data'!F395),0,1)</x:f>
        <x:v>0</x:v>
      </x:c>
      <x:c r="C399" s="10" t="n">
        <x:f>IF(B399=0,'Claims Data'!F395,Summary!$B$12)</x:f>
        <x:v>31743.35</x:v>
      </x:c>
      <x:c r="D399" s="4" t="n">
        <x:f>IF('Claims Data'!E395="Low",1,IF('Claims Data'!E395="Medium",2,IF('Claims Data'!E395="High",3,"")))</x:f>
        <x:v>2</x:v>
      </x:c>
      <x:c r="E399" s="4" t="n">
        <x:f>IF('Claims Data'!B395="Motor",1,0)</x:f>
        <x:v>1</x:v>
      </x:c>
      <x:c r="F399" s="4" t="n">
        <x:f>IF('Claims Data'!B395="Property",1,0)</x:f>
        <x:v>0</x:v>
      </x:c>
      <x:c r="G399" s="4" t="n">
        <x:f>'Claims Data'!N395</x:f>
        <x:v>1</x:v>
      </x:c>
      <x:c r="H399" s="4" t="n">
        <x:f>IF(G399=1,'Claims Data'!O395,"")</x:f>
        <x:v>0</x:v>
      </x:c>
      <x:c r="I399" s="12" t="n">
        <x:f>IF(ISNUMBER('Claims Data'!P395),'Claims Data'!P395,"")</x:f>
        <x:v>1.8533384011592944</x:v>
      </x:c>
    </x:row>
    <x:row r="400">
      <x:c r="A400" s="4" t="str">
        <x:v>C00395</x:v>
      </x:c>
      <x:c r="B400" s="4" t="n">
        <x:f>IF(ISNUMBER('Claims Data'!F396),0,1)</x:f>
        <x:v>0</x:v>
      </x:c>
      <x:c r="C400" s="10" t="n">
        <x:f>IF(B400=0,'Claims Data'!F396,Summary!$B$12)</x:f>
        <x:v>169123.55</x:v>
      </x:c>
      <x:c r="D400" s="4" t="n">
        <x:f>IF('Claims Data'!E396="Low",1,IF('Claims Data'!E396="Medium",2,IF('Claims Data'!E396="High",3,"")))</x:f>
        <x:v>3</x:v>
      </x:c>
      <x:c r="E400" s="4" t="n">
        <x:f>IF('Claims Data'!B396="Motor",1,0)</x:f>
        <x:v>1</x:v>
      </x:c>
      <x:c r="F400" s="4" t="n">
        <x:f>IF('Claims Data'!B396="Property",1,0)</x:f>
        <x:v>0</x:v>
      </x:c>
      <x:c r="G400" s="4" t="n">
        <x:f>'Claims Data'!N396</x:f>
        <x:v>0</x:v>
      </x:c>
      <x:c r="H400" s="4" t="str">
        <x:f>IF(G400=1,'Claims Data'!O396,"")</x:f>
      </x:c>
      <x:c r="I400" s="12" t="n">
        <x:f>IF(ISNUMBER('Claims Data'!P396),'Claims Data'!P396,"")</x:f>
        <x:v>28.032751153227128</x:v>
      </x:c>
    </x:row>
    <x:row r="401">
      <x:c r="A401" s="4" t="str">
        <x:v>C00396</x:v>
      </x:c>
      <x:c r="B401" s="4" t="n">
        <x:f>IF(ISNUMBER('Claims Data'!F397),0,1)</x:f>
        <x:v>0</x:v>
      </x:c>
      <x:c r="C401" s="10" t="n">
        <x:f>IF(B401=0,'Claims Data'!F397,Summary!$B$12)</x:f>
        <x:v>29378.63</x:v>
      </x:c>
      <x:c r="D401" s="4" t="n">
        <x:f>IF('Claims Data'!E397="Low",1,IF('Claims Data'!E397="Medium",2,IF('Claims Data'!E397="High",3,"")))</x:f>
        <x:v>2</x:v>
      </x:c>
      <x:c r="E401" s="4" t="n">
        <x:f>IF('Claims Data'!B397="Motor",1,0)</x:f>
        <x:v>1</x:v>
      </x:c>
      <x:c r="F401" s="4" t="n">
        <x:f>IF('Claims Data'!B397="Property",1,0)</x:f>
        <x:v>0</x:v>
      </x:c>
      <x:c r="G401" s="4" t="n">
        <x:f>'Claims Data'!N397</x:f>
        <x:v>1</x:v>
      </x:c>
      <x:c r="H401" s="4" t="n">
        <x:f>IF(G401=1,'Claims Data'!O397,"")</x:f>
        <x:v>0</x:v>
      </x:c>
      <x:c r="I401" s="12" t="n">
        <x:f>IF(ISNUMBER('Claims Data'!P397),'Claims Data'!P397,"")</x:f>
        <x:v>2.531165458749901</x:v>
      </x:c>
    </x:row>
    <x:row r="402">
      <x:c r="A402" s="4" t="str">
        <x:v>C00397</x:v>
      </x:c>
      <x:c r="B402" s="4" t="n">
        <x:f>IF(ISNUMBER('Claims Data'!F398),0,1)</x:f>
        <x:v>0</x:v>
      </x:c>
      <x:c r="C402" s="10" t="n">
        <x:f>IF(B402=0,'Claims Data'!F398,Summary!$B$12)</x:f>
        <x:v>9580.92</x:v>
      </x:c>
      <x:c r="D402" s="4" t="n">
        <x:f>IF('Claims Data'!E398="Low",1,IF('Claims Data'!E398="Medium",2,IF('Claims Data'!E398="High",3,"")))</x:f>
        <x:v>1</x:v>
      </x:c>
      <x:c r="E402" s="4" t="n">
        <x:f>IF('Claims Data'!B398="Motor",1,0)</x:f>
        <x:v>1</x:v>
      </x:c>
      <x:c r="F402" s="4" t="n">
        <x:f>IF('Claims Data'!B398="Property",1,0)</x:f>
        <x:v>0</x:v>
      </x:c>
      <x:c r="G402" s="4" t="n">
        <x:f>'Claims Data'!N398</x:f>
        <x:v>1</x:v>
      </x:c>
      <x:c r="H402" s="4" t="n">
        <x:f>IF(G402=1,'Claims Data'!O398,"")</x:f>
        <x:v>0</x:v>
      </x:c>
      <x:c r="I402" s="12" t="n">
        <x:f>IF(ISNUMBER('Claims Data'!P398),'Claims Data'!P398,"")</x:f>
        <x:v>0.6153397563154579</x:v>
      </x:c>
    </x:row>
    <x:row r="403">
      <x:c r="A403" s="4" t="str">
        <x:v>C00398</x:v>
      </x:c>
      <x:c r="B403" s="4" t="n">
        <x:f>IF(ISNUMBER('Claims Data'!F399),0,1)</x:f>
        <x:v>0</x:v>
      </x:c>
      <x:c r="C403" s="10" t="n">
        <x:f>IF(B403=0,'Claims Data'!F399,Summary!$B$12)</x:f>
        <x:v>76063.62</x:v>
      </x:c>
      <x:c r="D403" s="4" t="n">
        <x:f>IF('Claims Data'!E399="Low",1,IF('Claims Data'!E399="Medium",2,IF('Claims Data'!E399="High",3,"")))</x:f>
        <x:v>3</x:v>
      </x:c>
      <x:c r="E403" s="4" t="n">
        <x:f>IF('Claims Data'!B399="Motor",1,0)</x:f>
        <x:v>1</x:v>
      </x:c>
      <x:c r="F403" s="4" t="n">
        <x:f>IF('Claims Data'!B399="Property",1,0)</x:f>
        <x:v>0</x:v>
      </x:c>
      <x:c r="G403" s="4" t="n">
        <x:f>'Claims Data'!N399</x:f>
        <x:v>0</x:v>
      </x:c>
      <x:c r="H403" s="4" t="str">
        <x:f>IF(G403=1,'Claims Data'!O399,"")</x:f>
      </x:c>
      <x:c r="I403" s="12" t="n">
        <x:f>IF(ISNUMBER('Claims Data'!P399),'Claims Data'!P399,"")</x:f>
        <x:v>10.414480998515808</x:v>
      </x:c>
    </x:row>
    <x:row r="404">
      <x:c r="A404" s="4" t="str">
        <x:v>C00399</x:v>
      </x:c>
      <x:c r="B404" s="4" t="n">
        <x:f>IF(ISNUMBER('Claims Data'!F400),0,1)</x:f>
        <x:v>0</x:v>
      </x:c>
      <x:c r="C404" s="10" t="n">
        <x:f>IF(B404=0,'Claims Data'!F400,Summary!$B$12)</x:f>
        <x:v>106307.12</x:v>
      </x:c>
      <x:c r="D404" s="4" t="n">
        <x:f>IF('Claims Data'!E400="Low",1,IF('Claims Data'!E400="Medium",2,IF('Claims Data'!E400="High",3,"")))</x:f>
        <x:v>1</x:v>
      </x:c>
      <x:c r="E404" s="4" t="n">
        <x:f>IF('Claims Data'!B400="Motor",1,0)</x:f>
        <x:v>0</x:v>
      </x:c>
      <x:c r="F404" s="4" t="n">
        <x:f>IF('Claims Data'!B400="Property",1,0)</x:f>
        <x:v>1</x:v>
      </x:c>
      <x:c r="G404" s="4" t="n">
        <x:f>'Claims Data'!N400</x:f>
        <x:v>1</x:v>
      </x:c>
      <x:c r="H404" s="4" t="n">
        <x:f>IF(G404=1,'Claims Data'!O400,"")</x:f>
        <x:v>0</x:v>
      </x:c>
      <x:c r="I404" s="12" t="n">
        <x:f>IF(ISNUMBER('Claims Data'!P400),'Claims Data'!P400,"")</x:f>
        <x:v>8.15817355102354</x:v>
      </x:c>
    </x:row>
    <x:row r="405">
      <x:c r="A405" s="4" t="str">
        <x:v>C00400</x:v>
      </x:c>
      <x:c r="B405" s="4" t="n">
        <x:f>IF(ISNUMBER('Claims Data'!F401),0,1)</x:f>
        <x:v>0</x:v>
      </x:c>
      <x:c r="C405" s="10" t="n">
        <x:f>IF(B405=0,'Claims Data'!F401,Summary!$B$12)</x:f>
        <x:v>31306.6</x:v>
      </x:c>
      <x:c r="D405" s="4" t="n">
        <x:f>IF('Claims Data'!E401="Low",1,IF('Claims Data'!E401="Medium",2,IF('Claims Data'!E401="High",3,"")))</x:f>
        <x:v>1</x:v>
      </x:c>
      <x:c r="E405" s="4" t="n">
        <x:f>IF('Claims Data'!B401="Motor",1,0)</x:f>
        <x:v>1</x:v>
      </x:c>
      <x:c r="F405" s="4" t="n">
        <x:f>IF('Claims Data'!B401="Property",1,0)</x:f>
        <x:v>0</x:v>
      </x:c>
      <x:c r="G405" s="4" t="n">
        <x:f>'Claims Data'!N401</x:f>
        <x:v>1</x:v>
      </x:c>
      <x:c r="H405" s="4" t="n">
        <x:f>IF(G405=1,'Claims Data'!O401,"")</x:f>
        <x:v>0</x:v>
      </x:c>
      <x:c r="I405" s="12" t="n">
        <x:f>IF(ISNUMBER('Claims Data'!P401),'Claims Data'!P401,"")</x:f>
        <x:v>3.034252689302783</x:v>
      </x:c>
    </x:row>
    <x:row r="406">
      <x:c r="A406" s="4" t="str">
        <x:v>C00401</x:v>
      </x:c>
      <x:c r="B406" s="4" t="n">
        <x:f>IF(ISNUMBER('Claims Data'!F402),0,1)</x:f>
        <x:v>0</x:v>
      </x:c>
      <x:c r="C406" s="10" t="n">
        <x:f>IF(B406=0,'Claims Data'!F402,Summary!$B$12)</x:f>
        <x:v>160353.47</x:v>
      </x:c>
      <x:c r="D406" s="4" t="n">
        <x:f>IF('Claims Data'!E402="Low",1,IF('Claims Data'!E402="Medium",2,IF('Claims Data'!E402="High",3,"")))</x:f>
        <x:v>3</x:v>
      </x:c>
      <x:c r="E406" s="4" t="n">
        <x:f>IF('Claims Data'!B402="Motor",1,0)</x:f>
        <x:v>0</x:v>
      </x:c>
      <x:c r="F406" s="4" t="n">
        <x:f>IF('Claims Data'!B402="Property",1,0)</x:f>
        <x:v>1</x:v>
      </x:c>
      <x:c r="G406" s="4" t="n">
        <x:f>'Claims Data'!N402</x:f>
        <x:v>1</x:v>
      </x:c>
      <x:c r="H406" s="4" t="n">
        <x:f>IF(G406=1,'Claims Data'!O402,"")</x:f>
        <x:v>1</x:v>
      </x:c>
      <x:c r="I406" s="12" t="n">
        <x:f>IF(ISNUMBER('Claims Data'!P402),'Claims Data'!P402,"")</x:f>
        <x:v>10.543854515709905</x:v>
      </x:c>
    </x:row>
    <x:row r="407">
      <x:c r="A407" s="4" t="str">
        <x:v>C00402</x:v>
      </x:c>
      <x:c r="B407" s="4" t="n">
        <x:f>IF(ISNUMBER('Claims Data'!F403),0,1)</x:f>
        <x:v>0</x:v>
      </x:c>
      <x:c r="C407" s="10" t="n">
        <x:f>IF(B407=0,'Claims Data'!F403,Summary!$B$12)</x:f>
        <x:v>38689.5</x:v>
      </x:c>
      <x:c r="D407" s="4" t="n">
        <x:f>IF('Claims Data'!E403="Low",1,IF('Claims Data'!E403="Medium",2,IF('Claims Data'!E403="High",3,"")))</x:f>
        <x:v>2</x:v>
      </x:c>
      <x:c r="E407" s="4" t="n">
        <x:f>IF('Claims Data'!B403="Motor",1,0)</x:f>
        <x:v>1</x:v>
      </x:c>
      <x:c r="F407" s="4" t="n">
        <x:f>IF('Claims Data'!B403="Property",1,0)</x:f>
        <x:v>0</x:v>
      </x:c>
      <x:c r="G407" s="4" t="n">
        <x:f>'Claims Data'!N403</x:f>
        <x:v>0</x:v>
      </x:c>
      <x:c r="H407" s="4" t="str">
        <x:f>IF(G407=1,'Claims Data'!O403,"")</x:f>
      </x:c>
      <x:c r="I407" s="12" t="n">
        <x:f>IF(ISNUMBER('Claims Data'!P403),'Claims Data'!P403,"")</x:f>
        <x:v>5.579124661664761</x:v>
      </x:c>
    </x:row>
    <x:row r="408">
      <x:c r="A408" s="4" t="str">
        <x:v>C00403</x:v>
      </x:c>
      <x:c r="B408" s="4" t="n">
        <x:f>IF(ISNUMBER('Claims Data'!F404),0,1)</x:f>
        <x:v>0</x:v>
      </x:c>
      <x:c r="C408" s="10" t="n">
        <x:f>IF(B408=0,'Claims Data'!F404,Summary!$B$12)</x:f>
        <x:v>158763.12</x:v>
      </x:c>
      <x:c r="D408" s="4" t="n">
        <x:f>IF('Claims Data'!E404="Low",1,IF('Claims Data'!E404="Medium",2,IF('Claims Data'!E404="High",3,"")))</x:f>
        <x:v>3</x:v>
      </x:c>
      <x:c r="E408" s="4" t="n">
        <x:f>IF('Claims Data'!B404="Motor",1,0)</x:f>
        <x:v>1</x:v>
      </x:c>
      <x:c r="F408" s="4" t="n">
        <x:f>IF('Claims Data'!B404="Property",1,0)</x:f>
        <x:v>0</x:v>
      </x:c>
      <x:c r="G408" s="4" t="n">
        <x:f>'Claims Data'!N404</x:f>
        <x:v>1</x:v>
      </x:c>
      <x:c r="H408" s="4" t="n">
        <x:f>IF(G408=1,'Claims Data'!O404,"")</x:f>
        <x:v>1</x:v>
      </x:c>
      <x:c r="I408" s="12" t="n">
        <x:f>IF(ISNUMBER('Claims Data'!P404),'Claims Data'!P404,"")</x:f>
        <x:v>9.308306075197862</x:v>
      </x:c>
    </x:row>
    <x:row r="409">
      <x:c r="A409" s="4" t="str">
        <x:v>C00404</x:v>
      </x:c>
      <x:c r="B409" s="4" t="n">
        <x:f>IF(ISNUMBER('Claims Data'!F405),0,1)</x:f>
        <x:v>0</x:v>
      </x:c>
      <x:c r="C409" s="10" t="n">
        <x:f>IF(B409=0,'Claims Data'!F405,Summary!$B$12)</x:f>
        <x:v>19203.01</x:v>
      </x:c>
      <x:c r="D409" s="4" t="n">
        <x:f>IF('Claims Data'!E405="Low",1,IF('Claims Data'!E405="Medium",2,IF('Claims Data'!E405="High",3,"")))</x:f>
        <x:v>3</x:v>
      </x:c>
      <x:c r="E409" s="4" t="n">
        <x:f>IF('Claims Data'!B405="Motor",1,0)</x:f>
        <x:v>1</x:v>
      </x:c>
      <x:c r="F409" s="4" t="n">
        <x:f>IF('Claims Data'!B405="Property",1,0)</x:f>
        <x:v>0</x:v>
      </x:c>
      <x:c r="G409" s="4" t="n">
        <x:f>'Claims Data'!N405</x:f>
        <x:v>1</x:v>
      </x:c>
      <x:c r="H409" s="4" t="n">
        <x:f>IF(G409=1,'Claims Data'!O405,"")</x:f>
        <x:v>1</x:v>
      </x:c>
      <x:c r="I409" s="12" t="n">
        <x:f>IF(ISNUMBER('Claims Data'!P405),'Claims Data'!P405,"")</x:f>
        <x:v>1.6158437252823075</x:v>
      </x:c>
    </x:row>
    <x:row r="410">
      <x:c r="A410" s="4" t="str">
        <x:v>C00405</x:v>
      </x:c>
      <x:c r="B410" s="4" t="n">
        <x:f>IF(ISNUMBER('Claims Data'!F406),0,1)</x:f>
        <x:v>0</x:v>
      </x:c>
      <x:c r="C410" s="10" t="n">
        <x:f>IF(B410=0,'Claims Data'!F406,Summary!$B$12)</x:f>
        <x:v>124960.89</x:v>
      </x:c>
      <x:c r="D410" s="4" t="n">
        <x:f>IF('Claims Data'!E406="Low",1,IF('Claims Data'!E406="Medium",2,IF('Claims Data'!E406="High",3,"")))</x:f>
        <x:v>2</x:v>
      </x:c>
      <x:c r="E410" s="4" t="n">
        <x:f>IF('Claims Data'!B406="Motor",1,0)</x:f>
        <x:v>0</x:v>
      </x:c>
      <x:c r="F410" s="4" t="n">
        <x:f>IF('Claims Data'!B406="Property",1,0)</x:f>
        <x:v>1</x:v>
      </x:c>
      <x:c r="G410" s="4" t="n">
        <x:f>'Claims Data'!N406</x:f>
        <x:v>1</x:v>
      </x:c>
      <x:c r="H410" s="4" t="n">
        <x:f>IF(G410=1,'Claims Data'!O406,"")</x:f>
        <x:v>0</x:v>
      </x:c>
      <x:c r="I410" s="12" t="n">
        <x:f>IF(ISNUMBER('Claims Data'!P406),'Claims Data'!P406,"")</x:f>
        <x:v>15.033793310875842</x:v>
      </x:c>
    </x:row>
    <x:row r="411">
      <x:c r="A411" s="4" t="str">
        <x:v>C00406</x:v>
      </x:c>
      <x:c r="B411" s="4" t="n">
        <x:f>IF(ISNUMBER('Claims Data'!F407),0,1)</x:f>
        <x:v>0</x:v>
      </x:c>
      <x:c r="C411" s="10" t="n">
        <x:f>IF(B411=0,'Claims Data'!F407,Summary!$B$12)</x:f>
        <x:v>6148.09</x:v>
      </x:c>
      <x:c r="D411" s="4" t="n">
        <x:f>IF('Claims Data'!E407="Low",1,IF('Claims Data'!E407="Medium",2,IF('Claims Data'!E407="High",3,"")))</x:f>
        <x:v>1</x:v>
      </x:c>
      <x:c r="E411" s="4" t="n">
        <x:f>IF('Claims Data'!B407="Motor",1,0)</x:f>
        <x:v>1</x:v>
      </x:c>
      <x:c r="F411" s="4" t="n">
        <x:f>IF('Claims Data'!B407="Property",1,0)</x:f>
        <x:v>0</x:v>
      </x:c>
      <x:c r="G411" s="4" t="n">
        <x:f>'Claims Data'!N407</x:f>
        <x:v>1</x:v>
      </x:c>
      <x:c r="H411" s="4" t="n">
        <x:f>IF(G411=1,'Claims Data'!O407,"")</x:f>
        <x:v>0</x:v>
      </x:c>
      <x:c r="I411" s="12" t="n">
        <x:f>IF(ISNUMBER('Claims Data'!P407),'Claims Data'!P407,"")</x:f>
        <x:v>0.6357585145721826</x:v>
      </x:c>
    </x:row>
    <x:row r="412">
      <x:c r="A412" s="4" t="str">
        <x:v>C00407</x:v>
      </x:c>
      <x:c r="B412" s="4" t="n">
        <x:f>IF(ISNUMBER('Claims Data'!F408),0,1)</x:f>
        <x:v>0</x:v>
      </x:c>
      <x:c r="C412" s="10" t="n">
        <x:f>IF(B412=0,'Claims Data'!F408,Summary!$B$12)</x:f>
        <x:v>63557.33</x:v>
      </x:c>
      <x:c r="D412" s="4" t="n">
        <x:f>IF('Claims Data'!E408="Low",1,IF('Claims Data'!E408="Medium",2,IF('Claims Data'!E408="High",3,"")))</x:f>
        <x:v>1</x:v>
      </x:c>
      <x:c r="E412" s="4" t="n">
        <x:f>IF('Claims Data'!B408="Motor",1,0)</x:f>
        <x:v>0</x:v>
      </x:c>
      <x:c r="F412" s="4" t="n">
        <x:f>IF('Claims Data'!B408="Property",1,0)</x:f>
        <x:v>1</x:v>
      </x:c>
      <x:c r="G412" s="4" t="n">
        <x:f>'Claims Data'!N408</x:f>
        <x:v>1</x:v>
      </x:c>
      <x:c r="H412" s="4" t="n">
        <x:f>IF(G412=1,'Claims Data'!O408,"")</x:f>
        <x:v>0</x:v>
      </x:c>
      <x:c r="I412" s="12" t="n">
        <x:f>IF(ISNUMBER('Claims Data'!P408),'Claims Data'!P408,"")</x:f>
        <x:v>5.0359312466672</x:v>
      </x:c>
    </x:row>
    <x:row r="413">
      <x:c r="A413" s="4" t="str">
        <x:v>C00408</x:v>
      </x:c>
      <x:c r="B413" s="4" t="n">
        <x:f>IF(ISNUMBER('Claims Data'!F409),0,1)</x:f>
        <x:v>0</x:v>
      </x:c>
      <x:c r="C413" s="10" t="n">
        <x:f>IF(B413=0,'Claims Data'!F409,Summary!$B$12)</x:f>
        <x:v>483702.42</x:v>
      </x:c>
      <x:c r="D413" s="4" t="n">
        <x:f>IF('Claims Data'!E409="Low",1,IF('Claims Data'!E409="Medium",2,IF('Claims Data'!E409="High",3,"")))</x:f>
        <x:v>3</x:v>
      </x:c>
      <x:c r="E413" s="4" t="n">
        <x:f>IF('Claims Data'!B409="Motor",1,0)</x:f>
        <x:v>0</x:v>
      </x:c>
      <x:c r="F413" s="4" t="n">
        <x:f>IF('Claims Data'!B409="Property",1,0)</x:f>
        <x:v>1</x:v>
      </x:c>
      <x:c r="G413" s="4" t="n">
        <x:f>'Claims Data'!N409</x:f>
        <x:v>0</x:v>
      </x:c>
      <x:c r="H413" s="4" t="str">
        <x:f>IF(G413=1,'Claims Data'!O409,"")</x:f>
      </x:c>
      <x:c r="I413" s="12" t="n">
        <x:f>IF(ISNUMBER('Claims Data'!P409),'Claims Data'!P409,"")</x:f>
        <x:v>36.85469706459178</x:v>
      </x:c>
    </x:row>
    <x:row r="414">
      <x:c r="A414" s="4" t="str">
        <x:v>C00409</x:v>
      </x:c>
      <x:c r="B414" s="4" t="n">
        <x:f>IF(ISNUMBER('Claims Data'!F410),0,1)</x:f>
        <x:v>0</x:v>
      </x:c>
      <x:c r="C414" s="10" t="n">
        <x:f>IF(B414=0,'Claims Data'!F410,Summary!$B$12)</x:f>
        <x:v>117432.74</x:v>
      </x:c>
      <x:c r="D414" s="4" t="n">
        <x:f>IF('Claims Data'!E410="Low",1,IF('Claims Data'!E410="Medium",2,IF('Claims Data'!E410="High",3,"")))</x:f>
        <x:v>3</x:v>
      </x:c>
      <x:c r="E414" s="4" t="n">
        <x:f>IF('Claims Data'!B410="Motor",1,0)</x:f>
        <x:v>1</x:v>
      </x:c>
      <x:c r="F414" s="4" t="n">
        <x:f>IF('Claims Data'!B410="Property",1,0)</x:f>
        <x:v>0</x:v>
      </x:c>
      <x:c r="G414" s="4" t="n">
        <x:f>'Claims Data'!N410</x:f>
        <x:v>1</x:v>
      </x:c>
      <x:c r="H414" s="4" t="n">
        <x:f>IF(G414=1,'Claims Data'!O410,"")</x:f>
        <x:v>1</x:v>
      </x:c>
      <x:c r="I414" s="12" t="n">
        <x:f>IF(ISNUMBER('Claims Data'!P410),'Claims Data'!P410,"")</x:f>
        <x:v>21.092582115100342</x:v>
      </x:c>
    </x:row>
    <x:row r="415">
      <x:c r="A415" s="4" t="str">
        <x:v>C00410</x:v>
      </x:c>
      <x:c r="B415" s="4" t="n">
        <x:f>IF(ISNUMBER('Claims Data'!F411),0,1)</x:f>
        <x:v>0</x:v>
      </x:c>
      <x:c r="C415" s="10" t="n">
        <x:f>IF(B415=0,'Claims Data'!F411,Summary!$B$12)</x:f>
        <x:v>14561.53</x:v>
      </x:c>
      <x:c r="D415" s="4" t="n">
        <x:f>IF('Claims Data'!E411="Low",1,IF('Claims Data'!E411="Medium",2,IF('Claims Data'!E411="High",3,"")))</x:f>
        <x:v>1</x:v>
      </x:c>
      <x:c r="E415" s="4" t="n">
        <x:f>IF('Claims Data'!B411="Motor",1,0)</x:f>
        <x:v>1</x:v>
      </x:c>
      <x:c r="F415" s="4" t="n">
        <x:f>IF('Claims Data'!B411="Property",1,0)</x:f>
        <x:v>0</x:v>
      </x:c>
      <x:c r="G415" s="4" t="n">
        <x:f>'Claims Data'!N411</x:f>
        <x:v>1</x:v>
      </x:c>
      <x:c r="H415" s="4" t="n">
        <x:f>IF(G415=1,'Claims Data'!O411,"")</x:f>
        <x:v>0</x:v>
      </x:c>
      <x:c r="I415" s="12" t="n">
        <x:f>IF(ISNUMBER('Claims Data'!P411),'Claims Data'!P411,"")</x:f>
        <x:v>0.5898582585049555</x:v>
      </x:c>
    </x:row>
    <x:row r="416">
      <x:c r="A416" s="4" t="str">
        <x:v>C00411</x:v>
      </x:c>
      <x:c r="B416" s="4" t="n">
        <x:f>IF(ISNUMBER('Claims Data'!F412),0,1)</x:f>
        <x:v>0</x:v>
      </x:c>
      <x:c r="C416" s="10" t="n">
        <x:f>IF(B416=0,'Claims Data'!F412,Summary!$B$12)</x:f>
        <x:v>16910.17</x:v>
      </x:c>
      <x:c r="D416" s="4" t="n">
        <x:f>IF('Claims Data'!E412="Low",1,IF('Claims Data'!E412="Medium",2,IF('Claims Data'!E412="High",3,"")))</x:f>
        <x:v>1</x:v>
      </x:c>
      <x:c r="E416" s="4" t="n">
        <x:f>IF('Claims Data'!B412="Motor",1,0)</x:f>
        <x:v>1</x:v>
      </x:c>
      <x:c r="F416" s="4" t="n">
        <x:f>IF('Claims Data'!B412="Property",1,0)</x:f>
        <x:v>0</x:v>
      </x:c>
      <x:c r="G416" s="4" t="n">
        <x:f>'Claims Data'!N412</x:f>
        <x:v>1</x:v>
      </x:c>
      <x:c r="H416" s="4" t="n">
        <x:f>IF(G416=1,'Claims Data'!O412,"")</x:f>
        <x:v>0</x:v>
      </x:c>
      <x:c r="I416" s="12" t="n">
        <x:f>IF(ISNUMBER('Claims Data'!P412),'Claims Data'!P412,"")</x:f>
        <x:v>1.3484338867358816</x:v>
      </x:c>
    </x:row>
    <x:row r="417">
      <x:c r="A417" s="4" t="str">
        <x:v>C00412</x:v>
      </x:c>
      <x:c r="B417" s="4" t="n">
        <x:f>IF(ISNUMBER('Claims Data'!F413),0,1)</x:f>
        <x:v>0</x:v>
      </x:c>
      <x:c r="C417" s="10" t="n">
        <x:f>IF(B417=0,'Claims Data'!F413,Summary!$B$12)</x:f>
        <x:v>21719.17</x:v>
      </x:c>
      <x:c r="D417" s="4" t="n">
        <x:f>IF('Claims Data'!E413="Low",1,IF('Claims Data'!E413="Medium",2,IF('Claims Data'!E413="High",3,"")))</x:f>
        <x:v>1</x:v>
      </x:c>
      <x:c r="E417" s="4" t="n">
        <x:f>IF('Claims Data'!B413="Motor",1,0)</x:f>
        <x:v>0</x:v>
      </x:c>
      <x:c r="F417" s="4" t="n">
        <x:f>IF('Claims Data'!B413="Property",1,0)</x:f>
        <x:v>1</x:v>
      </x:c>
      <x:c r="G417" s="4" t="n">
        <x:f>'Claims Data'!N413</x:f>
        <x:v>0</x:v>
      </x:c>
      <x:c r="H417" s="4" t="str">
        <x:f>IF(G417=1,'Claims Data'!O413,"")</x:f>
      </x:c>
      <x:c r="I417" s="12" t="n">
        <x:f>IF(ISNUMBER('Claims Data'!P413),'Claims Data'!P413,"")</x:f>
        <x:v>1.4931841650430302</x:v>
      </x:c>
    </x:row>
    <x:row r="418">
      <x:c r="A418" s="4" t="str">
        <x:v>C00413</x:v>
      </x:c>
      <x:c r="B418" s="4" t="n">
        <x:f>IF(ISNUMBER('Claims Data'!F414),0,1)</x:f>
        <x:v>0</x:v>
      </x:c>
      <x:c r="C418" s="10" t="n">
        <x:f>IF(B418=0,'Claims Data'!F414,Summary!$B$12)</x:f>
        <x:v>18509.93</x:v>
      </x:c>
      <x:c r="D418" s="4" t="n">
        <x:f>IF('Claims Data'!E414="Low",1,IF('Claims Data'!E414="Medium",2,IF('Claims Data'!E414="High",3,"")))</x:f>
        <x:v>1</x:v>
      </x:c>
      <x:c r="E418" s="4" t="n">
        <x:f>IF('Claims Data'!B414="Motor",1,0)</x:f>
        <x:v>1</x:v>
      </x:c>
      <x:c r="F418" s="4" t="n">
        <x:f>IF('Claims Data'!B414="Property",1,0)</x:f>
        <x:v>0</x:v>
      </x:c>
      <x:c r="G418" s="4" t="n">
        <x:f>'Claims Data'!N414</x:f>
        <x:v>1</x:v>
      </x:c>
      <x:c r="H418" s="4" t="n">
        <x:f>IF(G418=1,'Claims Data'!O414,"")</x:f>
        <x:v>0</x:v>
      </x:c>
      <x:c r="I418" s="12" t="n">
        <x:f>IF(ISNUMBER('Claims Data'!P414),'Claims Data'!P414,"")</x:f>
        <x:v>0.5564091603751011</x:v>
      </x:c>
    </x:row>
    <x:row r="419">
      <x:c r="A419" s="4" t="str">
        <x:v>C00414</x:v>
      </x:c>
      <x:c r="B419" s="4" t="n">
        <x:f>IF(ISNUMBER('Claims Data'!F415),0,1)</x:f>
        <x:v>0</x:v>
      </x:c>
      <x:c r="C419" s="10" t="n">
        <x:f>IF(B419=0,'Claims Data'!F415,Summary!$B$12)</x:f>
        <x:v>164735.03</x:v>
      </x:c>
      <x:c r="D419" s="4" t="n">
        <x:f>IF('Claims Data'!E415="Low",1,IF('Claims Data'!E415="Medium",2,IF('Claims Data'!E415="High",3,"")))</x:f>
        <x:v>3</x:v>
      </x:c>
      <x:c r="E419" s="4" t="n">
        <x:f>IF('Claims Data'!B415="Motor",1,0)</x:f>
        <x:v>1</x:v>
      </x:c>
      <x:c r="F419" s="4" t="n">
        <x:f>IF('Claims Data'!B415="Property",1,0)</x:f>
        <x:v>0</x:v>
      </x:c>
      <x:c r="G419" s="4" t="n">
        <x:f>'Claims Data'!N415</x:f>
        <x:v>1</x:v>
      </x:c>
      <x:c r="H419" s="4" t="n">
        <x:f>IF(G419=1,'Claims Data'!O415,"")</x:f>
        <x:v>1</x:v>
      </x:c>
      <x:c r="I419" s="12" t="n">
        <x:f>IF(ISNUMBER('Claims Data'!P415),'Claims Data'!P415,"")</x:f>
        <x:v>14.193024582226219</x:v>
      </x:c>
    </x:row>
    <x:row r="420">
      <x:c r="A420" s="4" t="str">
        <x:v>C00415</x:v>
      </x:c>
      <x:c r="B420" s="4" t="n">
        <x:f>IF(ISNUMBER('Claims Data'!F416),0,1)</x:f>
        <x:v>0</x:v>
      </x:c>
      <x:c r="C420" s="10" t="n">
        <x:f>IF(B420=0,'Claims Data'!F416,Summary!$B$12)</x:f>
        <x:v>23993.31</x:v>
      </x:c>
      <x:c r="D420" s="4" t="n">
        <x:f>IF('Claims Data'!E416="Low",1,IF('Claims Data'!E416="Medium",2,IF('Claims Data'!E416="High",3,"")))</x:f>
        <x:v>1</x:v>
      </x:c>
      <x:c r="E420" s="4" t="n">
        <x:f>IF('Claims Data'!B416="Motor",1,0)</x:f>
        <x:v>0</x:v>
      </x:c>
      <x:c r="F420" s="4" t="n">
        <x:f>IF('Claims Data'!B416="Property",1,0)</x:f>
        <x:v>1</x:v>
      </x:c>
      <x:c r="G420" s="4" t="n">
        <x:f>'Claims Data'!N416</x:f>
        <x:v>1</x:v>
      </x:c>
      <x:c r="H420" s="4" t="n">
        <x:f>IF(G420=1,'Claims Data'!O416,"")</x:f>
        <x:v>0</x:v>
      </x:c>
      <x:c r="I420" s="12" t="n">
        <x:f>IF(ISNUMBER('Claims Data'!P416),'Claims Data'!P416,"")</x:f>
        <x:v>1.76724557641896</x:v>
      </x:c>
    </x:row>
    <x:row r="421">
      <x:c r="A421" s="4" t="str">
        <x:v>C00416</x:v>
      </x:c>
      <x:c r="B421" s="4" t="n">
        <x:f>IF(ISNUMBER('Claims Data'!F417),0,1)</x:f>
        <x:v>0</x:v>
      </x:c>
      <x:c r="C421" s="10" t="n">
        <x:f>IF(B421=0,'Claims Data'!F417,Summary!$B$12)</x:f>
        <x:v>213822.58</x:v>
      </x:c>
      <x:c r="D421" s="4" t="n">
        <x:f>IF('Claims Data'!E417="Low",1,IF('Claims Data'!E417="Medium",2,IF('Claims Data'!E417="High",3,"")))</x:f>
        <x:v>2</x:v>
      </x:c>
      <x:c r="E421" s="4" t="n">
        <x:f>IF('Claims Data'!B417="Motor",1,0)</x:f>
        <x:v>0</x:v>
      </x:c>
      <x:c r="F421" s="4" t="n">
        <x:f>IF('Claims Data'!B417="Property",1,0)</x:f>
        <x:v>1</x:v>
      </x:c>
      <x:c r="G421" s="4" t="n">
        <x:f>'Claims Data'!N417</x:f>
        <x:v>1</x:v>
      </x:c>
      <x:c r="H421" s="4" t="n">
        <x:f>IF(G421=1,'Claims Data'!O417,"")</x:f>
        <x:v>0</x:v>
      </x:c>
      <x:c r="I421" s="12" t="n">
        <x:f>IF(ISNUMBER('Claims Data'!P417),'Claims Data'!P417,"")</x:f>
        <x:v>12.661618739585467</x:v>
      </x:c>
    </x:row>
    <x:row r="422">
      <x:c r="A422" s="4" t="str">
        <x:v>C00417</x:v>
      </x:c>
      <x:c r="B422" s="4" t="n">
        <x:f>IF(ISNUMBER('Claims Data'!F418),0,1)</x:f>
        <x:v>0</x:v>
      </x:c>
      <x:c r="C422" s="10" t="n">
        <x:f>IF(B422=0,'Claims Data'!F418,Summary!$B$12)</x:f>
        <x:v>161894.15</x:v>
      </x:c>
      <x:c r="D422" s="4" t="n">
        <x:f>IF('Claims Data'!E418="Low",1,IF('Claims Data'!E418="Medium",2,IF('Claims Data'!E418="High",3,"")))</x:f>
        <x:v>3</x:v>
      </x:c>
      <x:c r="E422" s="4" t="n">
        <x:f>IF('Claims Data'!B418="Motor",1,0)</x:f>
        <x:v>1</x:v>
      </x:c>
      <x:c r="F422" s="4" t="n">
        <x:f>IF('Claims Data'!B418="Property",1,0)</x:f>
        <x:v>0</x:v>
      </x:c>
      <x:c r="G422" s="4" t="n">
        <x:f>'Claims Data'!N418</x:f>
        <x:v>1</x:v>
      </x:c>
      <x:c r="H422" s="4" t="n">
        <x:f>IF(G422=1,'Claims Data'!O418,"")</x:f>
        <x:v>0</x:v>
      </x:c>
      <x:c r="I422" s="12" t="n">
        <x:f>IF(ISNUMBER('Claims Data'!P418),'Claims Data'!P418,"")</x:f>
        <x:v>11.17652155303344</x:v>
      </x:c>
    </x:row>
    <x:row r="423">
      <x:c r="A423" s="4" t="str">
        <x:v>C00418</x:v>
      </x:c>
      <x:c r="B423" s="4" t="n">
        <x:f>IF(ISNUMBER('Claims Data'!F419),0,1)</x:f>
        <x:v>0</x:v>
      </x:c>
      <x:c r="C423" s="10" t="n">
        <x:f>IF(B423=0,'Claims Data'!F419,Summary!$B$12)</x:f>
        <x:v>4187.98</x:v>
      </x:c>
      <x:c r="D423" s="4" t="n">
        <x:f>IF('Claims Data'!E419="Low",1,IF('Claims Data'!E419="Medium",2,IF('Claims Data'!E419="High",3,"")))</x:f>
        <x:v>2</x:v>
      </x:c>
      <x:c r="E423" s="4" t="n">
        <x:f>IF('Claims Data'!B419="Motor",1,0)</x:f>
        <x:v>1</x:v>
      </x:c>
      <x:c r="F423" s="4" t="n">
        <x:f>IF('Claims Data'!B419="Property",1,0)</x:f>
        <x:v>0</x:v>
      </x:c>
      <x:c r="G423" s="4" t="n">
        <x:f>'Claims Data'!N419</x:f>
        <x:v>1</x:v>
      </x:c>
      <x:c r="H423" s="4" t="n">
        <x:f>IF(G423=1,'Claims Data'!O419,"")</x:f>
        <x:v>0</x:v>
      </x:c>
      <x:c r="I423" s="12" t="n">
        <x:f>IF(ISNUMBER('Claims Data'!P419),'Claims Data'!P419,"")</x:f>
        <x:v>0.21115709396434715</x:v>
      </x:c>
    </x:row>
    <x:row r="424">
      <x:c r="A424" s="4" t="str">
        <x:v>C00419</x:v>
      </x:c>
      <x:c r="B424" s="4" t="n">
        <x:f>IF(ISNUMBER('Claims Data'!F420),0,1)</x:f>
        <x:v>0</x:v>
      </x:c>
      <x:c r="C424" s="10" t="n">
        <x:f>IF(B424=0,'Claims Data'!F420,Summary!$B$12)</x:f>
        <x:v>103070.04</x:v>
      </x:c>
      <x:c r="D424" s="4" t="n">
        <x:f>IF('Claims Data'!E420="Low",1,IF('Claims Data'!E420="Medium",2,IF('Claims Data'!E420="High",3,"")))</x:f>
        <x:v>2</x:v>
      </x:c>
      <x:c r="E424" s="4" t="n">
        <x:f>IF('Claims Data'!B420="Motor",1,0)</x:f>
        <x:v>0</x:v>
      </x:c>
      <x:c r="F424" s="4" t="n">
        <x:f>IF('Claims Data'!B420="Property",1,0)</x:f>
        <x:v>1</x:v>
      </x:c>
      <x:c r="G424" s="4" t="n">
        <x:f>'Claims Data'!N420</x:f>
        <x:v>1</x:v>
      </x:c>
      <x:c r="H424" s="4" t="n">
        <x:f>IF(G424=1,'Claims Data'!O420,"")</x:f>
        <x:v>0</x:v>
      </x:c>
      <x:c r="I424" s="12" t="n">
        <x:f>IF(ISNUMBER('Claims Data'!P420),'Claims Data'!P420,"")</x:f>
        <x:v>9.592979360257326</x:v>
      </x:c>
    </x:row>
    <x:row r="425">
      <x:c r="A425" s="4" t="str">
        <x:v>C00420</x:v>
      </x:c>
      <x:c r="B425" s="4" t="n">
        <x:f>IF(ISNUMBER('Claims Data'!F421),0,1)</x:f>
        <x:v>0</x:v>
      </x:c>
      <x:c r="C425" s="10" t="n">
        <x:f>IF(B425=0,'Claims Data'!F421,Summary!$B$12)</x:f>
        <x:v>78010.1</x:v>
      </x:c>
      <x:c r="D425" s="4" t="n">
        <x:f>IF('Claims Data'!E421="Low",1,IF('Claims Data'!E421="Medium",2,IF('Claims Data'!E421="High",3,"")))</x:f>
        <x:v>1</x:v>
      </x:c>
      <x:c r="E425" s="4" t="n">
        <x:f>IF('Claims Data'!B421="Motor",1,0)</x:f>
        <x:v>1</x:v>
      </x:c>
      <x:c r="F425" s="4" t="n">
        <x:f>IF('Claims Data'!B421="Property",1,0)</x:f>
        <x:v>0</x:v>
      </x:c>
      <x:c r="G425" s="4" t="n">
        <x:f>'Claims Data'!N421</x:f>
        <x:v>1</x:v>
      </x:c>
      <x:c r="H425" s="4" t="n">
        <x:f>IF(G425=1,'Claims Data'!O421,"")</x:f>
        <x:v>0</x:v>
      </x:c>
      <x:c r="I425" s="12" t="n">
        <x:f>IF(ISNUMBER('Claims Data'!P421),'Claims Data'!P421,"")</x:f>
        <x:v>8.185361851079278</x:v>
      </x:c>
    </x:row>
    <x:row r="426">
      <x:c r="A426" s="4" t="str">
        <x:v>C00421</x:v>
      </x:c>
      <x:c r="B426" s="4" t="n">
        <x:f>IF(ISNUMBER('Claims Data'!F422),0,1)</x:f>
        <x:v>0</x:v>
      </x:c>
      <x:c r="C426" s="10" t="n">
        <x:f>IF(B426=0,'Claims Data'!F422,Summary!$B$12)</x:f>
        <x:v>26708.63</x:v>
      </x:c>
      <x:c r="D426" s="4" t="n">
        <x:f>IF('Claims Data'!E422="Low",1,IF('Claims Data'!E422="Medium",2,IF('Claims Data'!E422="High",3,"")))</x:f>
        <x:v>1</x:v>
      </x:c>
      <x:c r="E426" s="4" t="n">
        <x:f>IF('Claims Data'!B422="Motor",1,0)</x:f>
        <x:v>1</x:v>
      </x:c>
      <x:c r="F426" s="4" t="n">
        <x:f>IF('Claims Data'!B422="Property",1,0)</x:f>
        <x:v>0</x:v>
      </x:c>
      <x:c r="G426" s="4" t="n">
        <x:f>'Claims Data'!N422</x:f>
        <x:v>1</x:v>
      </x:c>
      <x:c r="H426" s="4" t="n">
        <x:f>IF(G426=1,'Claims Data'!O422,"")</x:f>
        <x:v>0</x:v>
      </x:c>
      <x:c r="I426" s="12" t="n">
        <x:f>IF(ISNUMBER('Claims Data'!P422),'Claims Data'!P422,"")</x:f>
        <x:v>2.3626128955213317</x:v>
      </x:c>
    </x:row>
    <x:row r="427">
      <x:c r="A427" s="4" t="str">
        <x:v>C00422</x:v>
      </x:c>
      <x:c r="B427" s="4" t="n">
        <x:f>IF(ISNUMBER('Claims Data'!F423),0,1)</x:f>
        <x:v>0</x:v>
      </x:c>
      <x:c r="C427" s="10" t="n">
        <x:f>IF(B427=0,'Claims Data'!F423,Summary!$B$12)</x:f>
        <x:v>1761.87</x:v>
      </x:c>
      <x:c r="D427" s="4" t="n">
        <x:f>IF('Claims Data'!E423="Low",1,IF('Claims Data'!E423="Medium",2,IF('Claims Data'!E423="High",3,"")))</x:f>
        <x:v>1</x:v>
      </x:c>
      <x:c r="E427" s="4" t="n">
        <x:f>IF('Claims Data'!B423="Motor",1,0)</x:f>
        <x:v>1</x:v>
      </x:c>
      <x:c r="F427" s="4" t="n">
        <x:f>IF('Claims Data'!B423="Property",1,0)</x:f>
        <x:v>0</x:v>
      </x:c>
      <x:c r="G427" s="4" t="n">
        <x:f>'Claims Data'!N423</x:f>
        <x:v>1</x:v>
      </x:c>
      <x:c r="H427" s="4" t="n">
        <x:f>IF(G427=1,'Claims Data'!O423,"")</x:f>
        <x:v>0</x:v>
      </x:c>
      <x:c r="I427" s="12" t="n">
        <x:f>IF(ISNUMBER('Claims Data'!P423),'Claims Data'!P423,"")</x:f>
        <x:v>0.17590010692560434</x:v>
      </x:c>
    </x:row>
    <x:row r="428">
      <x:c r="A428" s="4" t="str">
        <x:v>C00423</x:v>
      </x:c>
      <x:c r="B428" s="4" t="n">
        <x:f>IF(ISNUMBER('Claims Data'!F424),0,1)</x:f>
        <x:v>0</x:v>
      </x:c>
      <x:c r="C428" s="10" t="n">
        <x:f>IF(B428=0,'Claims Data'!F424,Summary!$B$12)</x:f>
        <x:v>45309.17</x:v>
      </x:c>
      <x:c r="D428" s="4" t="n">
        <x:f>IF('Claims Data'!E424="Low",1,IF('Claims Data'!E424="Medium",2,IF('Claims Data'!E424="High",3,"")))</x:f>
        <x:v>1</x:v>
      </x:c>
      <x:c r="E428" s="4" t="n">
        <x:f>IF('Claims Data'!B424="Motor",1,0)</x:f>
        <x:v>1</x:v>
      </x:c>
      <x:c r="F428" s="4" t="n">
        <x:f>IF('Claims Data'!B424="Property",1,0)</x:f>
        <x:v>0</x:v>
      </x:c>
      <x:c r="G428" s="4" t="n">
        <x:f>'Claims Data'!N424</x:f>
        <x:v>1</x:v>
      </x:c>
      <x:c r="H428" s="4" t="n">
        <x:f>IF(G428=1,'Claims Data'!O424,"")</x:f>
        <x:v>0</x:v>
      </x:c>
      <x:c r="I428" s="12" t="n">
        <x:f>IF(ISNUMBER('Claims Data'!P424),'Claims Data'!P424,"")</x:f>
        <x:v>9.131028937286759</x:v>
      </x:c>
    </x:row>
    <x:row r="429">
      <x:c r="A429" s="4" t="str">
        <x:v>C00424</x:v>
      </x:c>
      <x:c r="B429" s="4" t="n">
        <x:f>IF(ISNUMBER('Claims Data'!F425),0,1)</x:f>
        <x:v>0</x:v>
      </x:c>
      <x:c r="C429" s="10" t="n">
        <x:f>IF(B429=0,'Claims Data'!F425,Summary!$B$12)</x:f>
        <x:v>15681.56</x:v>
      </x:c>
      <x:c r="D429" s="4" t="str">
        <x:f>IF('Claims Data'!E425="Low",1,IF('Claims Data'!E425="Medium",2,IF('Claims Data'!E425="High",3,"")))</x:f>
      </x:c>
      <x:c r="E429" s="4" t="n">
        <x:f>IF('Claims Data'!B425="Motor",1,0)</x:f>
        <x:v>0</x:v>
      </x:c>
      <x:c r="F429" s="4" t="n">
        <x:f>IF('Claims Data'!B425="Property",1,0)</x:f>
        <x:v>1</x:v>
      </x:c>
      <x:c r="G429" s="4" t="n">
        <x:f>'Claims Data'!N425</x:f>
        <x:v>1</x:v>
      </x:c>
      <x:c r="H429" s="4" t="n">
        <x:f>IF(G429=1,'Claims Data'!O425,"")</x:f>
        <x:v>0</x:v>
      </x:c>
      <x:c r="I429" s="12" t="n">
        <x:f>IF(ISNUMBER('Claims Data'!P425),'Claims Data'!P425,"")</x:f>
        <x:v>1.2773900824763262</x:v>
      </x:c>
    </x:row>
    <x:row r="430">
      <x:c r="A430" s="4" t="str">
        <x:v>C00425</x:v>
      </x:c>
      <x:c r="B430" s="4" t="n">
        <x:f>IF(ISNUMBER('Claims Data'!F426),0,1)</x:f>
        <x:v>0</x:v>
      </x:c>
      <x:c r="C430" s="10" t="n">
        <x:f>IF(B430=0,'Claims Data'!F426,Summary!$B$12)</x:f>
        <x:v>28836.38</x:v>
      </x:c>
      <x:c r="D430" s="4" t="n">
        <x:f>IF('Claims Data'!E426="Low",1,IF('Claims Data'!E426="Medium",2,IF('Claims Data'!E426="High",3,"")))</x:f>
        <x:v>1</x:v>
      </x:c>
      <x:c r="E430" s="4" t="n">
        <x:f>IF('Claims Data'!B426="Motor",1,0)</x:f>
        <x:v>1</x:v>
      </x:c>
      <x:c r="F430" s="4" t="n">
        <x:f>IF('Claims Data'!B426="Property",1,0)</x:f>
        <x:v>0</x:v>
      </x:c>
      <x:c r="G430" s="4" t="n">
        <x:f>'Claims Data'!N426</x:f>
        <x:v>1</x:v>
      </x:c>
      <x:c r="H430" s="4" t="n">
        <x:f>IF(G430=1,'Claims Data'!O426,"")</x:f>
        <x:v>0</x:v>
      </x:c>
      <x:c r="I430" s="12" t="n">
        <x:f>IF(ISNUMBER('Claims Data'!P426),'Claims Data'!P426,"")</x:f>
        <x:v>4.6668436103635065</x:v>
      </x:c>
    </x:row>
    <x:row r="431">
      <x:c r="A431" s="4" t="str">
        <x:v>C00426</x:v>
      </x:c>
      <x:c r="B431" s="4" t="n">
        <x:f>IF(ISNUMBER('Claims Data'!F427),0,1)</x:f>
        <x:v>0</x:v>
      </x:c>
      <x:c r="C431" s="10" t="n">
        <x:f>IF(B431=0,'Claims Data'!F427,Summary!$B$12)</x:f>
        <x:v>13488.99</x:v>
      </x:c>
      <x:c r="D431" s="4" t="n">
        <x:f>IF('Claims Data'!E427="Low",1,IF('Claims Data'!E427="Medium",2,IF('Claims Data'!E427="High",3,"")))</x:f>
        <x:v>1</x:v>
      </x:c>
      <x:c r="E431" s="4" t="n">
        <x:f>IF('Claims Data'!B427="Motor",1,0)</x:f>
        <x:v>1</x:v>
      </x:c>
      <x:c r="F431" s="4" t="n">
        <x:f>IF('Claims Data'!B427="Property",1,0)</x:f>
        <x:v>0</x:v>
      </x:c>
      <x:c r="G431" s="4" t="n">
        <x:f>'Claims Data'!N427</x:f>
        <x:v>0</x:v>
      </x:c>
      <x:c r="H431" s="4" t="str">
        <x:f>IF(G431=1,'Claims Data'!O427,"")</x:f>
      </x:c>
      <x:c r="I431" s="12" t="n">
        <x:f>IF(ISNUMBER('Claims Data'!P427),'Claims Data'!P427,"")</x:f>
        <x:v>0.9804042562470018</x:v>
      </x:c>
    </x:row>
    <x:row r="432">
      <x:c r="A432" s="4" t="str">
        <x:v>C00427</x:v>
      </x:c>
      <x:c r="B432" s="4" t="n">
        <x:f>IF(ISNUMBER('Claims Data'!F428),0,1)</x:f>
        <x:v>0</x:v>
      </x:c>
      <x:c r="C432" s="10" t="n">
        <x:f>IF(B432=0,'Claims Data'!F428,Summary!$B$12)</x:f>
        <x:v>30638.42</x:v>
      </x:c>
      <x:c r="D432" s="4" t="n">
        <x:f>IF('Claims Data'!E428="Low",1,IF('Claims Data'!E428="Medium",2,IF('Claims Data'!E428="High",3,"")))</x:f>
        <x:v>1</x:v>
      </x:c>
      <x:c r="E432" s="4" t="n">
        <x:f>IF('Claims Data'!B428="Motor",1,0)</x:f>
        <x:v>1</x:v>
      </x:c>
      <x:c r="F432" s="4" t="n">
        <x:f>IF('Claims Data'!B428="Property",1,0)</x:f>
        <x:v>0</x:v>
      </x:c>
      <x:c r="G432" s="4" t="n">
        <x:f>'Claims Data'!N428</x:f>
        <x:v>1</x:v>
      </x:c>
      <x:c r="H432" s="4" t="n">
        <x:f>IF(G432=1,'Claims Data'!O428,"")</x:f>
        <x:v>0</x:v>
      </x:c>
      <x:c r="I432" s="12" t="n">
        <x:f>IF(ISNUMBER('Claims Data'!P428),'Claims Data'!P428,"")</x:f>
        <x:v>4.456769722659421</x:v>
      </x:c>
    </x:row>
    <x:row r="433">
      <x:c r="A433" s="4" t="str">
        <x:v>C00428</x:v>
      </x:c>
      <x:c r="B433" s="4" t="n">
        <x:f>IF(ISNUMBER('Claims Data'!F429),0,1)</x:f>
        <x:v>0</x:v>
      </x:c>
      <x:c r="C433" s="10" t="n">
        <x:f>IF(B433=0,'Claims Data'!F429,Summary!$B$12)</x:f>
        <x:v>78237.34</x:v>
      </x:c>
      <x:c r="D433" s="4" t="n">
        <x:f>IF('Claims Data'!E429="Low",1,IF('Claims Data'!E429="Medium",2,IF('Claims Data'!E429="High",3,"")))</x:f>
        <x:v>3</x:v>
      </x:c>
      <x:c r="E433" s="4" t="n">
        <x:f>IF('Claims Data'!B429="Motor",1,0)</x:f>
        <x:v>1</x:v>
      </x:c>
      <x:c r="F433" s="4" t="n">
        <x:f>IF('Claims Data'!B429="Property",1,0)</x:f>
        <x:v>0</x:v>
      </x:c>
      <x:c r="G433" s="4" t="n">
        <x:f>'Claims Data'!N429</x:f>
        <x:v>1</x:v>
      </x:c>
      <x:c r="H433" s="4" t="n">
        <x:f>IF(G433=1,'Claims Data'!O429,"")</x:f>
        <x:v>1</x:v>
      </x:c>
      <x:c r="I433" s="12" t="n">
        <x:f>IF(ISNUMBER('Claims Data'!P429),'Claims Data'!P429,"")</x:f>
        <x:v>4.464737702008573</x:v>
      </x:c>
    </x:row>
    <x:row r="434">
      <x:c r="A434" s="4" t="str">
        <x:v>C00429</x:v>
      </x:c>
      <x:c r="B434" s="4" t="n">
        <x:f>IF(ISNUMBER('Claims Data'!F430),0,1)</x:f>
        <x:v>0</x:v>
      </x:c>
      <x:c r="C434" s="10" t="n">
        <x:f>IF(B434=0,'Claims Data'!F430,Summary!$B$12)</x:f>
        <x:v>79000.19</x:v>
      </x:c>
      <x:c r="D434" s="4" t="n">
        <x:f>IF('Claims Data'!E430="Low",1,IF('Claims Data'!E430="Medium",2,IF('Claims Data'!E430="High",3,"")))</x:f>
        <x:v>1</x:v>
      </x:c>
      <x:c r="E434" s="4" t="n">
        <x:f>IF('Claims Data'!B430="Motor",1,0)</x:f>
        <x:v>0</x:v>
      </x:c>
      <x:c r="F434" s="4" t="n">
        <x:f>IF('Claims Data'!B430="Property",1,0)</x:f>
        <x:v>1</x:v>
      </x:c>
      <x:c r="G434" s="4" t="n">
        <x:f>'Claims Data'!N430</x:f>
        <x:v>1</x:v>
      </x:c>
      <x:c r="H434" s="4" t="n">
        <x:f>IF(G434=1,'Claims Data'!O430,"")</x:f>
        <x:v>0</x:v>
      </x:c>
      <x:c r="I434" s="12" t="n">
        <x:f>IF(ISNUMBER('Claims Data'!P430),'Claims Data'!P430,"")</x:f>
        <x:v>3.9724778346326826</x:v>
      </x:c>
    </x:row>
    <x:row r="435">
      <x:c r="A435" s="4" t="str">
        <x:v>C00430</x:v>
      </x:c>
      <x:c r="B435" s="4" t="n">
        <x:f>IF(ISNUMBER('Claims Data'!F431),0,1)</x:f>
        <x:v>0</x:v>
      </x:c>
      <x:c r="C435" s="10" t="n">
        <x:f>IF(B435=0,'Claims Data'!F431,Summary!$B$12)</x:f>
        <x:v>37521.96</x:v>
      </x:c>
      <x:c r="D435" s="4" t="n">
        <x:f>IF('Claims Data'!E431="Low",1,IF('Claims Data'!E431="Medium",2,IF('Claims Data'!E431="High",3,"")))</x:f>
        <x:v>1</x:v>
      </x:c>
      <x:c r="E435" s="4" t="n">
        <x:f>IF('Claims Data'!B431="Motor",1,0)</x:f>
        <x:v>0</x:v>
      </x:c>
      <x:c r="F435" s="4" t="n">
        <x:f>IF('Claims Data'!B431="Property",1,0)</x:f>
        <x:v>1</x:v>
      </x:c>
      <x:c r="G435" s="4" t="n">
        <x:f>'Claims Data'!N431</x:f>
        <x:v>0</x:v>
      </x:c>
      <x:c r="H435" s="4" t="str">
        <x:f>IF(G435=1,'Claims Data'!O431,"")</x:f>
      </x:c>
      <x:c r="I435" s="12" t="n">
        <x:f>IF(ISNUMBER('Claims Data'!P431),'Claims Data'!P431,"")</x:f>
        <x:v>6.624581350800222</x:v>
      </x:c>
    </x:row>
    <x:row r="436">
      <x:c r="A436" s="4" t="str">
        <x:v>C00431</x:v>
      </x:c>
      <x:c r="B436" s="4" t="n">
        <x:f>IF(ISNUMBER('Claims Data'!F432),0,1)</x:f>
        <x:v>0</x:v>
      </x:c>
      <x:c r="C436" s="10" t="n">
        <x:f>IF(B436=0,'Claims Data'!F432,Summary!$B$12)</x:f>
        <x:v>148777.68</x:v>
      </x:c>
      <x:c r="D436" s="4" t="n">
        <x:f>IF('Claims Data'!E432="Low",1,IF('Claims Data'!E432="Medium",2,IF('Claims Data'!E432="High",3,"")))</x:f>
        <x:v>3</x:v>
      </x:c>
      <x:c r="E436" s="4" t="n">
        <x:f>IF('Claims Data'!B432="Motor",1,0)</x:f>
        <x:v>1</x:v>
      </x:c>
      <x:c r="F436" s="4" t="n">
        <x:f>IF('Claims Data'!B432="Property",1,0)</x:f>
        <x:v>0</x:v>
      </x:c>
      <x:c r="G436" s="4" t="n">
        <x:f>'Claims Data'!N432</x:f>
        <x:v>1</x:v>
      </x:c>
      <x:c r="H436" s="4" t="n">
        <x:f>IF(G436=1,'Claims Data'!O432,"")</x:f>
        <x:v>1</x:v>
      </x:c>
      <x:c r="I436" s="12" t="n">
        <x:f>IF(ISNUMBER('Claims Data'!P432),'Claims Data'!P432,"")</x:f>
        <x:v>11.93130770069738</x:v>
      </x:c>
    </x:row>
    <x:row r="437">
      <x:c r="A437" s="4" t="str">
        <x:v>C00432</x:v>
      </x:c>
      <x:c r="B437" s="4" t="n">
        <x:f>IF(ISNUMBER('Claims Data'!F433),0,1)</x:f>
        <x:v>0</x:v>
      </x:c>
      <x:c r="C437" s="10" t="n">
        <x:f>IF(B437=0,'Claims Data'!F433,Summary!$B$12)</x:f>
        <x:v>10327.77</x:v>
      </x:c>
      <x:c r="D437" s="4" t="n">
        <x:f>IF('Claims Data'!E433="Low",1,IF('Claims Data'!E433="Medium",2,IF('Claims Data'!E433="High",3,"")))</x:f>
        <x:v>1</x:v>
      </x:c>
      <x:c r="E437" s="4" t="n">
        <x:f>IF('Claims Data'!B433="Motor",1,0)</x:f>
        <x:v>1</x:v>
      </x:c>
      <x:c r="F437" s="4" t="n">
        <x:f>IF('Claims Data'!B433="Property",1,0)</x:f>
        <x:v>0</x:v>
      </x:c>
      <x:c r="G437" s="4" t="n">
        <x:f>'Claims Data'!N433</x:f>
        <x:v>1</x:v>
      </x:c>
      <x:c r="H437" s="4" t="n">
        <x:f>IF(G437=1,'Claims Data'!O433,"")</x:f>
        <x:v>0</x:v>
      </x:c>
      <x:c r="I437" s="12" t="n">
        <x:f>IF(ISNUMBER('Claims Data'!P433),'Claims Data'!P433,"")</x:f>
        <x:v>1.4213968480290893</x:v>
      </x:c>
    </x:row>
    <x:row r="438">
      <x:c r="A438" s="4" t="str">
        <x:v>C00433</x:v>
      </x:c>
      <x:c r="B438" s="4" t="n">
        <x:f>IF(ISNUMBER('Claims Data'!F434),0,1)</x:f>
        <x:v>0</x:v>
      </x:c>
      <x:c r="C438" s="10" t="n">
        <x:f>IF(B438=0,'Claims Data'!F434,Summary!$B$12)</x:f>
        <x:v>60254.65</x:v>
      </x:c>
      <x:c r="D438" s="4" t="n">
        <x:f>IF('Claims Data'!E434="Low",1,IF('Claims Data'!E434="Medium",2,IF('Claims Data'!E434="High",3,"")))</x:f>
        <x:v>2</x:v>
      </x:c>
      <x:c r="E438" s="4" t="n">
        <x:f>IF('Claims Data'!B434="Motor",1,0)</x:f>
        <x:v>1</x:v>
      </x:c>
      <x:c r="F438" s="4" t="n">
        <x:f>IF('Claims Data'!B434="Property",1,0)</x:f>
        <x:v>0</x:v>
      </x:c>
      <x:c r="G438" s="4" t="n">
        <x:f>'Claims Data'!N434</x:f>
        <x:v>0</x:v>
      </x:c>
      <x:c r="H438" s="4" t="str">
        <x:f>IF(G438=1,'Claims Data'!O434,"")</x:f>
      </x:c>
      <x:c r="I438" s="12" t="n">
        <x:f>IF(ISNUMBER('Claims Data'!P434),'Claims Data'!P434,"")</x:f>
        <x:v>2.2962243838304928</x:v>
      </x:c>
    </x:row>
    <x:row r="439">
      <x:c r="A439" s="4" t="str">
        <x:v>C00434</x:v>
      </x:c>
      <x:c r="B439" s="4" t="n">
        <x:f>IF(ISNUMBER('Claims Data'!F435),0,1)</x:f>
        <x:v>0</x:v>
      </x:c>
      <x:c r="C439" s="10" t="n">
        <x:f>IF(B439=0,'Claims Data'!F435,Summary!$B$12)</x:f>
        <x:v>115792.8</x:v>
      </x:c>
      <x:c r="D439" s="4" t="n">
        <x:f>IF('Claims Data'!E435="Low",1,IF('Claims Data'!E435="Medium",2,IF('Claims Data'!E435="High",3,"")))</x:f>
        <x:v>3</x:v>
      </x:c>
      <x:c r="E439" s="4" t="n">
        <x:f>IF('Claims Data'!B435="Motor",1,0)</x:f>
        <x:v>1</x:v>
      </x:c>
      <x:c r="F439" s="4" t="n">
        <x:f>IF('Claims Data'!B435="Property",1,0)</x:f>
        <x:v>0</x:v>
      </x:c>
      <x:c r="G439" s="4" t="n">
        <x:f>'Claims Data'!N435</x:f>
        <x:v>1</x:v>
      </x:c>
      <x:c r="H439" s="4" t="n">
        <x:f>IF(G439=1,'Claims Data'!O435,"")</x:f>
        <x:v>0</x:v>
      </x:c>
      <x:c r="I439" s="12" t="n">
        <x:f>IF(ISNUMBER('Claims Data'!P435),'Claims Data'!P435,"")</x:f>
        <x:v>5.990864140172174</x:v>
      </x:c>
    </x:row>
    <x:row r="440">
      <x:c r="A440" s="4" t="str">
        <x:v>C00435</x:v>
      </x:c>
      <x:c r="B440" s="4" t="n">
        <x:f>IF(ISNUMBER('Claims Data'!F436),0,1)</x:f>
        <x:v>0</x:v>
      </x:c>
      <x:c r="C440" s="10" t="n">
        <x:f>IF(B440=0,'Claims Data'!F436,Summary!$B$12)</x:f>
        <x:v>30253.98</x:v>
      </x:c>
      <x:c r="D440" s="4" t="n">
        <x:f>IF('Claims Data'!E436="Low",1,IF('Claims Data'!E436="Medium",2,IF('Claims Data'!E436="High",3,"")))</x:f>
        <x:v>2</x:v>
      </x:c>
      <x:c r="E440" s="4" t="n">
        <x:f>IF('Claims Data'!B436="Motor",1,0)</x:f>
        <x:v>1</x:v>
      </x:c>
      <x:c r="F440" s="4" t="n">
        <x:f>IF('Claims Data'!B436="Property",1,0)</x:f>
        <x:v>0</x:v>
      </x:c>
      <x:c r="G440" s="4" t="n">
        <x:f>'Claims Data'!N436</x:f>
        <x:v>1</x:v>
      </x:c>
      <x:c r="H440" s="4" t="n">
        <x:f>IF(G440=1,'Claims Data'!O436,"")</x:f>
        <x:v>0</x:v>
      </x:c>
      <x:c r="I440" s="12" t="n">
        <x:f>IF(ISNUMBER('Claims Data'!P436),'Claims Data'!P436,"")</x:f>
        <x:v>1.726491278228699</x:v>
      </x:c>
    </x:row>
    <x:row r="441">
      <x:c r="A441" s="4" t="str">
        <x:v>C00436</x:v>
      </x:c>
      <x:c r="B441" s="4" t="n">
        <x:f>IF(ISNUMBER('Claims Data'!F437),0,1)</x:f>
        <x:v>0</x:v>
      </x:c>
      <x:c r="C441" s="10" t="n">
        <x:f>IF(B441=0,'Claims Data'!F437,Summary!$B$12)</x:f>
        <x:v>8509.89</x:v>
      </x:c>
      <x:c r="D441" s="4" t="n">
        <x:f>IF('Claims Data'!E437="Low",1,IF('Claims Data'!E437="Medium",2,IF('Claims Data'!E437="High",3,"")))</x:f>
        <x:v>1</x:v>
      </x:c>
      <x:c r="E441" s="4" t="n">
        <x:f>IF('Claims Data'!B437="Motor",1,0)</x:f>
        <x:v>1</x:v>
      </x:c>
      <x:c r="F441" s="4" t="n">
        <x:f>IF('Claims Data'!B437="Property",1,0)</x:f>
        <x:v>0</x:v>
      </x:c>
      <x:c r="G441" s="4" t="n">
        <x:f>'Claims Data'!N437</x:f>
        <x:v>1</x:v>
      </x:c>
      <x:c r="H441" s="4" t="n">
        <x:f>IF(G441=1,'Claims Data'!O437,"")</x:f>
        <x:v>0</x:v>
      </x:c>
      <x:c r="I441" s="12" t="n">
        <x:f>IF(ISNUMBER('Claims Data'!P437),'Claims Data'!P437,"")</x:f>
        <x:v>0.6988029867439219</x:v>
      </x:c>
    </x:row>
    <x:row r="442">
      <x:c r="A442" s="4" t="str">
        <x:v>C00437</x:v>
      </x:c>
      <x:c r="B442" s="4" t="n">
        <x:f>IF(ISNUMBER('Claims Data'!F438),0,1)</x:f>
        <x:v>0</x:v>
      </x:c>
      <x:c r="C442" s="10" t="n">
        <x:f>IF(B442=0,'Claims Data'!F438,Summary!$B$12)</x:f>
        <x:v>50102.96</x:v>
      </x:c>
      <x:c r="D442" s="4" t="n">
        <x:f>IF('Claims Data'!E438="Low",1,IF('Claims Data'!E438="Medium",2,IF('Claims Data'!E438="High",3,"")))</x:f>
        <x:v>2</x:v>
      </x:c>
      <x:c r="E442" s="4" t="n">
        <x:f>IF('Claims Data'!B438="Motor",1,0)</x:f>
        <x:v>0</x:v>
      </x:c>
      <x:c r="F442" s="4" t="n">
        <x:f>IF('Claims Data'!B438="Property",1,0)</x:f>
        <x:v>1</x:v>
      </x:c>
      <x:c r="G442" s="4" t="n">
        <x:f>'Claims Data'!N438</x:f>
        <x:v>1</x:v>
      </x:c>
      <x:c r="H442" s="4" t="n">
        <x:f>IF(G442=1,'Claims Data'!O438,"")</x:f>
        <x:v>0</x:v>
      </x:c>
      <x:c r="I442" s="12" t="n">
        <x:f>IF(ISNUMBER('Claims Data'!P438),'Claims Data'!P438,"")</x:f>
        <x:v>6.15493551212549</x:v>
      </x:c>
    </x:row>
    <x:row r="443">
      <x:c r="A443" s="4" t="str">
        <x:v>C00438</x:v>
      </x:c>
      <x:c r="B443" s="4" t="n">
        <x:f>IF(ISNUMBER('Claims Data'!F439),0,1)</x:f>
        <x:v>0</x:v>
      </x:c>
      <x:c r="C443" s="10" t="n">
        <x:f>IF(B443=0,'Claims Data'!F439,Summary!$B$12)</x:f>
        <x:v>60340.76</x:v>
      </x:c>
      <x:c r="D443" s="4" t="n">
        <x:f>IF('Claims Data'!E439="Low",1,IF('Claims Data'!E439="Medium",2,IF('Claims Data'!E439="High",3,"")))</x:f>
        <x:v>2</x:v>
      </x:c>
      <x:c r="E443" s="4" t="n">
        <x:f>IF('Claims Data'!B439="Motor",1,0)</x:f>
        <x:v>0</x:v>
      </x:c>
      <x:c r="F443" s="4" t="n">
        <x:f>IF('Claims Data'!B439="Property",1,0)</x:f>
        <x:v>1</x:v>
      </x:c>
      <x:c r="G443" s="4" t="n">
        <x:f>'Claims Data'!N439</x:f>
        <x:v>1</x:v>
      </x:c>
      <x:c r="H443" s="4" t="n">
        <x:f>IF(G443=1,'Claims Data'!O439,"")</x:f>
        <x:v>0</x:v>
      </x:c>
      <x:c r="I443" s="12" t="n">
        <x:f>IF(ISNUMBER('Claims Data'!P439),'Claims Data'!P439,"")</x:f>
        <x:v>6.231798502900012</x:v>
      </x:c>
    </x:row>
    <x:row r="444">
      <x:c r="A444" s="4" t="str">
        <x:v>C00439</x:v>
      </x:c>
      <x:c r="B444" s="4" t="n">
        <x:f>IF(ISNUMBER('Claims Data'!F440),0,1)</x:f>
        <x:v>0</x:v>
      </x:c>
      <x:c r="C444" s="10" t="n">
        <x:f>IF(B444=0,'Claims Data'!F440,Summary!$B$12)</x:f>
        <x:v>48035.08</x:v>
      </x:c>
      <x:c r="D444" s="4" t="n">
        <x:f>IF('Claims Data'!E440="Low",1,IF('Claims Data'!E440="Medium",2,IF('Claims Data'!E440="High",3,"")))</x:f>
        <x:v>1</x:v>
      </x:c>
      <x:c r="E444" s="4" t="n">
        <x:f>IF('Claims Data'!B440="Motor",1,0)</x:f>
        <x:v>1</x:v>
      </x:c>
      <x:c r="F444" s="4" t="n">
        <x:f>IF('Claims Data'!B440="Property",1,0)</x:f>
        <x:v>0</x:v>
      </x:c>
      <x:c r="G444" s="4" t="n">
        <x:f>'Claims Data'!N440</x:f>
        <x:v>1</x:v>
      </x:c>
      <x:c r="H444" s="4" t="n">
        <x:f>IF(G444=1,'Claims Data'!O440,"")</x:f>
        <x:v>0</x:v>
      </x:c>
      <x:c r="I444" s="12" t="n">
        <x:f>IF(ISNUMBER('Claims Data'!P440),'Claims Data'!P440,"")</x:f>
        <x:v>8.222214234240711</x:v>
      </x:c>
    </x:row>
    <x:row r="445">
      <x:c r="A445" s="4" t="str">
        <x:v>C00440</x:v>
      </x:c>
      <x:c r="B445" s="4" t="n">
        <x:f>IF(ISNUMBER('Claims Data'!F441),0,1)</x:f>
        <x:v>0</x:v>
      </x:c>
      <x:c r="C445" s="10" t="n">
        <x:f>IF(B445=0,'Claims Data'!F441,Summary!$B$12)</x:f>
        <x:v>23616.66</x:v>
      </x:c>
      <x:c r="D445" s="4" t="n">
        <x:f>IF('Claims Data'!E441="Low",1,IF('Claims Data'!E441="Medium",2,IF('Claims Data'!E441="High",3,"")))</x:f>
        <x:v>1</x:v>
      </x:c>
      <x:c r="E445" s="4" t="n">
        <x:f>IF('Claims Data'!B441="Motor",1,0)</x:f>
        <x:v>1</x:v>
      </x:c>
      <x:c r="F445" s="4" t="n">
        <x:f>IF('Claims Data'!B441="Property",1,0)</x:f>
        <x:v>0</x:v>
      </x:c>
      <x:c r="G445" s="4" t="n">
        <x:f>'Claims Data'!N441</x:f>
        <x:v>1</x:v>
      </x:c>
      <x:c r="H445" s="4" t="n">
        <x:f>IF(G445=1,'Claims Data'!O441,"")</x:f>
        <x:v>0</x:v>
      </x:c>
      <x:c r="I445" s="12" t="n">
        <x:f>IF(ISNUMBER('Claims Data'!P441),'Claims Data'!P441,"")</x:f>
        <x:v>1.329334259458352</x:v>
      </x:c>
    </x:row>
    <x:row r="446">
      <x:c r="A446" s="4" t="str">
        <x:v>C00441</x:v>
      </x:c>
      <x:c r="B446" s="4" t="n">
        <x:f>IF(ISNUMBER('Claims Data'!F442),0,1)</x:f>
        <x:v>0</x:v>
      </x:c>
      <x:c r="C446" s="10" t="n">
        <x:f>IF(B446=0,'Claims Data'!F442,Summary!$B$12)</x:f>
        <x:v>59876.52</x:v>
      </x:c>
      <x:c r="D446" s="4" t="n">
        <x:f>IF('Claims Data'!E442="Low",1,IF('Claims Data'!E442="Medium",2,IF('Claims Data'!E442="High",3,"")))</x:f>
        <x:v>1</x:v>
      </x:c>
      <x:c r="E446" s="4" t="n">
        <x:f>IF('Claims Data'!B442="Motor",1,0)</x:f>
        <x:v>1</x:v>
      </x:c>
      <x:c r="F446" s="4" t="n">
        <x:f>IF('Claims Data'!B442="Property",1,0)</x:f>
        <x:v>0</x:v>
      </x:c>
      <x:c r="G446" s="4" t="n">
        <x:f>'Claims Data'!N442</x:f>
        <x:v>1</x:v>
      </x:c>
      <x:c r="H446" s="4" t="n">
        <x:f>IF(G446=1,'Claims Data'!O442,"")</x:f>
        <x:v>0</x:v>
      </x:c>
      <x:c r="I446" s="12" t="n">
        <x:f>IF(ISNUMBER('Claims Data'!P442),'Claims Data'!P442,"")</x:f>
        <x:v>14.078986103599897</x:v>
      </x:c>
    </x:row>
    <x:row r="447">
      <x:c r="A447" s="4" t="str">
        <x:v>C00442</x:v>
      </x:c>
      <x:c r="B447" s="4" t="n">
        <x:f>IF(ISNUMBER('Claims Data'!F443),0,1)</x:f>
        <x:v>0</x:v>
      </x:c>
      <x:c r="C447" s="10" t="n">
        <x:f>IF(B447=0,'Claims Data'!F443,Summary!$B$12)</x:f>
        <x:v>89486.07</x:v>
      </x:c>
      <x:c r="D447" s="4" t="n">
        <x:f>IF('Claims Data'!E443="Low",1,IF('Claims Data'!E443="Medium",2,IF('Claims Data'!E443="High",3,"")))</x:f>
        <x:v>3</x:v>
      </x:c>
      <x:c r="E447" s="4" t="n">
        <x:f>IF('Claims Data'!B443="Motor",1,0)</x:f>
        <x:v>1</x:v>
      </x:c>
      <x:c r="F447" s="4" t="n">
        <x:f>IF('Claims Data'!B443="Property",1,0)</x:f>
        <x:v>0</x:v>
      </x:c>
      <x:c r="G447" s="4" t="n">
        <x:f>'Claims Data'!N443</x:f>
        <x:v>1</x:v>
      </x:c>
      <x:c r="H447" s="4" t="n">
        <x:f>IF(G447=1,'Claims Data'!O443,"")</x:f>
        <x:v>0</x:v>
      </x:c>
      <x:c r="I447" s="12" t="n">
        <x:f>IF(ISNUMBER('Claims Data'!P443),'Claims Data'!P443,"")</x:f>
        <x:v>19.194204807234446</x:v>
      </x:c>
    </x:row>
    <x:row r="448">
      <x:c r="A448" s="4" t="str">
        <x:v>C00443</x:v>
      </x:c>
      <x:c r="B448" s="4" t="n">
        <x:f>IF(ISNUMBER('Claims Data'!F444),0,1)</x:f>
        <x:v>0</x:v>
      </x:c>
      <x:c r="C448" s="10" t="n">
        <x:f>IF(B448=0,'Claims Data'!F444,Summary!$B$12)</x:f>
        <x:v>34825.69</x:v>
      </x:c>
      <x:c r="D448" s="4" t="n">
        <x:f>IF('Claims Data'!E444="Low",1,IF('Claims Data'!E444="Medium",2,IF('Claims Data'!E444="High",3,"")))</x:f>
        <x:v>1</x:v>
      </x:c>
      <x:c r="E448" s="4" t="n">
        <x:f>IF('Claims Data'!B444="Motor",1,0)</x:f>
        <x:v>1</x:v>
      </x:c>
      <x:c r="F448" s="4" t="n">
        <x:f>IF('Claims Data'!B444="Property",1,0)</x:f>
        <x:v>0</x:v>
      </x:c>
      <x:c r="G448" s="4" t="n">
        <x:f>'Claims Data'!N444</x:f>
        <x:v>1</x:v>
      </x:c>
      <x:c r="H448" s="4" t="n">
        <x:f>IF(G448=1,'Claims Data'!O444,"")</x:f>
        <x:v>0</x:v>
      </x:c>
      <x:c r="I448" s="12" t="n">
        <x:f>IF(ISNUMBER('Claims Data'!P444),'Claims Data'!P444,"")</x:f>
        <x:v>1.9039785118481705</x:v>
      </x:c>
    </x:row>
    <x:row r="449">
      <x:c r="A449" s="4" t="str">
        <x:v>C00444</x:v>
      </x:c>
      <x:c r="B449" s="4" t="n">
        <x:f>IF(ISNUMBER('Claims Data'!F445),0,1)</x:f>
        <x:v>0</x:v>
      </x:c>
      <x:c r="C449" s="10" t="n">
        <x:f>IF(B449=0,'Claims Data'!F445,Summary!$B$12)</x:f>
        <x:v>33751.72</x:v>
      </x:c>
      <x:c r="D449" s="4" t="n">
        <x:f>IF('Claims Data'!E445="Low",1,IF('Claims Data'!E445="Medium",2,IF('Claims Data'!E445="High",3,"")))</x:f>
        <x:v>1</x:v>
      </x:c>
      <x:c r="E449" s="4" t="n">
        <x:f>IF('Claims Data'!B445="Motor",1,0)</x:f>
        <x:v>1</x:v>
      </x:c>
      <x:c r="F449" s="4" t="n">
        <x:f>IF('Claims Data'!B445="Property",1,0)</x:f>
        <x:v>0</x:v>
      </x:c>
      <x:c r="G449" s="4" t="n">
        <x:f>'Claims Data'!N445</x:f>
        <x:v>1</x:v>
      </x:c>
      <x:c r="H449" s="4" t="n">
        <x:f>IF(G449=1,'Claims Data'!O445,"")</x:f>
        <x:v>0</x:v>
      </x:c>
      <x:c r="I449" s="12" t="n">
        <x:f>IF(ISNUMBER('Claims Data'!P445),'Claims Data'!P445,"")</x:f>
        <x:v>2.138050868447842</x:v>
      </x:c>
    </x:row>
    <x:row r="450">
      <x:c r="A450" s="4" t="str">
        <x:v>C00445</x:v>
      </x:c>
      <x:c r="B450" s="4" t="n">
        <x:f>IF(ISNUMBER('Claims Data'!F446),0,1)</x:f>
        <x:v>0</x:v>
      </x:c>
      <x:c r="C450" s="10" t="n">
        <x:f>IF(B450=0,'Claims Data'!F446,Summary!$B$12)</x:f>
        <x:v>97311.67</x:v>
      </x:c>
      <x:c r="D450" s="4" t="n">
        <x:f>IF('Claims Data'!E446="Low",1,IF('Claims Data'!E446="Medium",2,IF('Claims Data'!E446="High",3,"")))</x:f>
        <x:v>2</x:v>
      </x:c>
      <x:c r="E450" s="4" t="n">
        <x:f>IF('Claims Data'!B446="Motor",1,0)</x:f>
        <x:v>1</x:v>
      </x:c>
      <x:c r="F450" s="4" t="n">
        <x:f>IF('Claims Data'!B446="Property",1,0)</x:f>
        <x:v>0</x:v>
      </x:c>
      <x:c r="G450" s="4" t="n">
        <x:f>'Claims Data'!N446</x:f>
        <x:v>1</x:v>
      </x:c>
      <x:c r="H450" s="4" t="n">
        <x:f>IF(G450=1,'Claims Data'!O446,"")</x:f>
        <x:v>1</x:v>
      </x:c>
      <x:c r="I450" s="12" t="n">
        <x:f>IF(ISNUMBER('Claims Data'!P446),'Claims Data'!P446,"")</x:f>
        <x:v>12.587789626732068</x:v>
      </x:c>
    </x:row>
    <x:row r="451">
      <x:c r="A451" s="4" t="str">
        <x:v>C00446</x:v>
      </x:c>
      <x:c r="B451" s="4" t="n">
        <x:f>IF(ISNUMBER('Claims Data'!F447),0,1)</x:f>
        <x:v>0</x:v>
      </x:c>
      <x:c r="C451" s="10" t="n">
        <x:f>IF(B451=0,'Claims Data'!F447,Summary!$B$12)</x:f>
        <x:v>131287.76</x:v>
      </x:c>
      <x:c r="D451" s="4" t="n">
        <x:f>IF('Claims Data'!E447="Low",1,IF('Claims Data'!E447="Medium",2,IF('Claims Data'!E447="High",3,"")))</x:f>
        <x:v>3</x:v>
      </x:c>
      <x:c r="E451" s="4" t="n">
        <x:f>IF('Claims Data'!B447="Motor",1,0)</x:f>
        <x:v>1</x:v>
      </x:c>
      <x:c r="F451" s="4" t="n">
        <x:f>IF('Claims Data'!B447="Property",1,0)</x:f>
        <x:v>0</x:v>
      </x:c>
      <x:c r="G451" s="4" t="n">
        <x:f>'Claims Data'!N447</x:f>
        <x:v>1</x:v>
      </x:c>
      <x:c r="H451" s="4" t="n">
        <x:f>IF(G451=1,'Claims Data'!O447,"")</x:f>
        <x:v>1</x:v>
      </x:c>
      <x:c r="I451" s="12" t="n">
        <x:f>IF(ISNUMBER('Claims Data'!P447),'Claims Data'!P447,"")</x:f>
        <x:v>8.410603858219746</x:v>
      </x:c>
    </x:row>
    <x:row r="452">
      <x:c r="A452" s="4" t="str">
        <x:v>C00447</x:v>
      </x:c>
      <x:c r="B452" s="4" t="n">
        <x:f>IF(ISNUMBER('Claims Data'!F448),0,1)</x:f>
        <x:v>0</x:v>
      </x:c>
      <x:c r="C452" s="10" t="n">
        <x:f>IF(B452=0,'Claims Data'!F448,Summary!$B$12)</x:f>
        <x:v>156040.43</x:v>
      </x:c>
      <x:c r="D452" s="4" t="n">
        <x:f>IF('Claims Data'!E448="Low",1,IF('Claims Data'!E448="Medium",2,IF('Claims Data'!E448="High",3,"")))</x:f>
        <x:v>1</x:v>
      </x:c>
      <x:c r="E452" s="4" t="n">
        <x:f>IF('Claims Data'!B448="Motor",1,0)</x:f>
        <x:v>0</x:v>
      </x:c>
      <x:c r="F452" s="4" t="n">
        <x:f>IF('Claims Data'!B448="Property",1,0)</x:f>
        <x:v>1</x:v>
      </x:c>
      <x:c r="G452" s="4" t="n">
        <x:f>'Claims Data'!N448</x:f>
        <x:v>1</x:v>
      </x:c>
      <x:c r="H452" s="4" t="n">
        <x:f>IF(G452=1,'Claims Data'!O448,"")</x:f>
        <x:v>0</x:v>
      </x:c>
      <x:c r="I452" s="12" t="n">
        <x:f>IF(ISNUMBER('Claims Data'!P448),'Claims Data'!P448,"")</x:f>
        <x:v>9.47913672298812</x:v>
      </x:c>
    </x:row>
    <x:row r="453">
      <x:c r="A453" s="4" t="str">
        <x:v>C00448</x:v>
      </x:c>
      <x:c r="B453" s="4" t="n">
        <x:f>IF(ISNUMBER('Claims Data'!F449),0,1)</x:f>
        <x:v>0</x:v>
      </x:c>
      <x:c r="C453" s="10" t="n">
        <x:f>IF(B453=0,'Claims Data'!F449,Summary!$B$12)</x:f>
        <x:v>46908.53</x:v>
      </x:c>
      <x:c r="D453" s="4" t="n">
        <x:f>IF('Claims Data'!E449="Low",1,IF('Claims Data'!E449="Medium",2,IF('Claims Data'!E449="High",3,"")))</x:f>
        <x:v>1</x:v>
      </x:c>
      <x:c r="E453" s="4" t="n">
        <x:f>IF('Claims Data'!B449="Motor",1,0)</x:f>
        <x:v>1</x:v>
      </x:c>
      <x:c r="F453" s="4" t="n">
        <x:f>IF('Claims Data'!B449="Property",1,0)</x:f>
        <x:v>0</x:v>
      </x:c>
      <x:c r="G453" s="4" t="n">
        <x:f>'Claims Data'!N449</x:f>
        <x:v>1</x:v>
      </x:c>
      <x:c r="H453" s="4" t="n">
        <x:f>IF(G453=1,'Claims Data'!O449,"")</x:f>
        <x:v>1</x:v>
      </x:c>
      <x:c r="I453" s="12" t="n">
        <x:f>IF(ISNUMBER('Claims Data'!P449),'Claims Data'!P449,"")</x:f>
        <x:v>5.270325262625695</x:v>
      </x:c>
    </x:row>
    <x:row r="454">
      <x:c r="A454" s="4" t="str">
        <x:v>C00449</x:v>
      </x:c>
      <x:c r="B454" s="4" t="n">
        <x:f>IF(ISNUMBER('Claims Data'!F450),0,1)</x:f>
        <x:v>0</x:v>
      </x:c>
      <x:c r="C454" s="10" t="n">
        <x:f>IF(B454=0,'Claims Data'!F450,Summary!$B$12)</x:f>
        <x:v>36056.85</x:v>
      </x:c>
      <x:c r="D454" s="4" t="n">
        <x:f>IF('Claims Data'!E450="Low",1,IF('Claims Data'!E450="Medium",2,IF('Claims Data'!E450="High",3,"")))</x:f>
        <x:v>2</x:v>
      </x:c>
      <x:c r="E454" s="4" t="n">
        <x:f>IF('Claims Data'!B450="Motor",1,0)</x:f>
        <x:v>1</x:v>
      </x:c>
      <x:c r="F454" s="4" t="n">
        <x:f>IF('Claims Data'!B450="Property",1,0)</x:f>
        <x:v>0</x:v>
      </x:c>
      <x:c r="G454" s="4" t="n">
        <x:f>'Claims Data'!N450</x:f>
        <x:v>0</x:v>
      </x:c>
      <x:c r="H454" s="4" t="str">
        <x:f>IF(G454=1,'Claims Data'!O450,"")</x:f>
      </x:c>
      <x:c r="I454" s="12" t="n">
        <x:f>IF(ISNUMBER('Claims Data'!P450),'Claims Data'!P450,"")</x:f>
        <x:v>4.081165237115362</x:v>
      </x:c>
    </x:row>
    <x:row r="455">
      <x:c r="A455" s="4" t="str">
        <x:v>C00450</x:v>
      </x:c>
      <x:c r="B455" s="4" t="n">
        <x:f>IF(ISNUMBER('Claims Data'!F451),0,1)</x:f>
        <x:v>0</x:v>
      </x:c>
      <x:c r="C455" s="10" t="n">
        <x:f>IF(B455=0,'Claims Data'!F451,Summary!$B$12)</x:f>
        <x:v>32330.79</x:v>
      </x:c>
      <x:c r="D455" s="4" t="n">
        <x:f>IF('Claims Data'!E451="Low",1,IF('Claims Data'!E451="Medium",2,IF('Claims Data'!E451="High",3,"")))</x:f>
        <x:v>2</x:v>
      </x:c>
      <x:c r="E455" s="4" t="n">
        <x:f>IF('Claims Data'!B451="Motor",1,0)</x:f>
        <x:v>1</x:v>
      </x:c>
      <x:c r="F455" s="4" t="n">
        <x:f>IF('Claims Data'!B451="Property",1,0)</x:f>
        <x:v>0</x:v>
      </x:c>
      <x:c r="G455" s="4" t="n">
        <x:f>'Claims Data'!N451</x:f>
        <x:v>1</x:v>
      </x:c>
      <x:c r="H455" s="4" t="n">
        <x:f>IF(G455=1,'Claims Data'!O451,"")</x:f>
        <x:v>0</x:v>
      </x:c>
      <x:c r="I455" s="12" t="n">
        <x:f>IF(ISNUMBER('Claims Data'!P451),'Claims Data'!P451,"")</x:f>
        <x:v>3.287192767335884</x:v>
      </x:c>
    </x:row>
    <x:row r="456">
      <x:c r="A456" s="4" t="str">
        <x:v>C00451</x:v>
      </x:c>
      <x:c r="B456" s="4" t="n">
        <x:f>IF(ISNUMBER('Claims Data'!F452),0,1)</x:f>
        <x:v>0</x:v>
      </x:c>
      <x:c r="C456" s="10" t="n">
        <x:f>IF(B456=0,'Claims Data'!F452,Summary!$B$12)</x:f>
        <x:v>44761.67</x:v>
      </x:c>
      <x:c r="D456" s="4" t="n">
        <x:f>IF('Claims Data'!E452="Low",1,IF('Claims Data'!E452="Medium",2,IF('Claims Data'!E452="High",3,"")))</x:f>
        <x:v>2</x:v>
      </x:c>
      <x:c r="E456" s="4" t="n">
        <x:f>IF('Claims Data'!B452="Motor",1,0)</x:f>
        <x:v>1</x:v>
      </x:c>
      <x:c r="F456" s="4" t="n">
        <x:f>IF('Claims Data'!B452="Property",1,0)</x:f>
        <x:v>0</x:v>
      </x:c>
      <x:c r="G456" s="4" t="n">
        <x:f>'Claims Data'!N452</x:f>
        <x:v>1</x:v>
      </x:c>
      <x:c r="H456" s="4" t="n">
        <x:f>IF(G456=1,'Claims Data'!O452,"")</x:f>
        <x:v>0</x:v>
      </x:c>
      <x:c r="I456" s="12" t="n">
        <x:f>IF(ISNUMBER('Claims Data'!P452),'Claims Data'!P452,"")</x:f>
        <x:v>2.210357875982612</x:v>
      </x:c>
    </x:row>
    <x:row r="457">
      <x:c r="A457" s="4" t="str">
        <x:v>C00452</x:v>
      </x:c>
      <x:c r="B457" s="4" t="n">
        <x:f>IF(ISNUMBER('Claims Data'!F453),0,1)</x:f>
        <x:v>0</x:v>
      </x:c>
      <x:c r="C457" s="10" t="n">
        <x:f>IF(B457=0,'Claims Data'!F453,Summary!$B$12)</x:f>
        <x:v>69223.45</x:v>
      </x:c>
      <x:c r="D457" s="4" t="n">
        <x:f>IF('Claims Data'!E453="Low",1,IF('Claims Data'!E453="Medium",2,IF('Claims Data'!E453="High",3,"")))</x:f>
        <x:v>3</x:v>
      </x:c>
      <x:c r="E457" s="4" t="n">
        <x:f>IF('Claims Data'!B453="Motor",1,0)</x:f>
        <x:v>1</x:v>
      </x:c>
      <x:c r="F457" s="4" t="n">
        <x:f>IF('Claims Data'!B453="Property",1,0)</x:f>
        <x:v>0</x:v>
      </x:c>
      <x:c r="G457" s="4" t="n">
        <x:f>'Claims Data'!N453</x:f>
        <x:v>0</x:v>
      </x:c>
      <x:c r="H457" s="4" t="str">
        <x:f>IF(G457=1,'Claims Data'!O453,"")</x:f>
      </x:c>
      <x:c r="I457" s="12" t="n">
        <x:f>IF(ISNUMBER('Claims Data'!P453),'Claims Data'!P453,"")</x:f>
        <x:v>6.967831000773047</x:v>
      </x:c>
    </x:row>
    <x:row r="458">
      <x:c r="A458" s="4" t="str">
        <x:v>C00453</x:v>
      </x:c>
      <x:c r="B458" s="4" t="n">
        <x:f>IF(ISNUMBER('Claims Data'!F454),0,1)</x:f>
        <x:v>0</x:v>
      </x:c>
      <x:c r="C458" s="10" t="n">
        <x:f>IF(B458=0,'Claims Data'!F454,Summary!$B$12)</x:f>
        <x:v>13263.75</x:v>
      </x:c>
      <x:c r="D458" s="4" t="str">
        <x:f>IF('Claims Data'!E454="Low",1,IF('Claims Data'!E454="Medium",2,IF('Claims Data'!E454="High",3,"")))</x:f>
      </x:c>
      <x:c r="E458" s="4" t="n">
        <x:f>IF('Claims Data'!B454="Motor",1,0)</x:f>
        <x:v>0</x:v>
      </x:c>
      <x:c r="F458" s="4" t="n">
        <x:f>IF('Claims Data'!B454="Property",1,0)</x:f>
        <x:v>1</x:v>
      </x:c>
      <x:c r="G458" s="4" t="n">
        <x:f>'Claims Data'!N454</x:f>
        <x:v>1</x:v>
      </x:c>
      <x:c r="H458" s="4" t="n">
        <x:f>IF(G458=1,'Claims Data'!O454,"")</x:f>
        <x:v>0</x:v>
      </x:c>
      <x:c r="I458" s="12" t="n">
        <x:f>IF(ISNUMBER('Claims Data'!P454),'Claims Data'!P454,"")</x:f>
        <x:v>1.0463456887126013</x:v>
      </x:c>
    </x:row>
    <x:row r="459">
      <x:c r="A459" s="4" t="str">
        <x:v>C00454</x:v>
      </x:c>
      <x:c r="B459" s="4" t="n">
        <x:f>IF(ISNUMBER('Claims Data'!F455),0,1)</x:f>
        <x:v>0</x:v>
      </x:c>
      <x:c r="C459" s="10" t="n">
        <x:f>IF(B459=0,'Claims Data'!F455,Summary!$B$12)</x:f>
        <x:v>6116.5</x:v>
      </x:c>
      <x:c r="D459" s="4" t="n">
        <x:f>IF('Claims Data'!E455="Low",1,IF('Claims Data'!E455="Medium",2,IF('Claims Data'!E455="High",3,"")))</x:f>
        <x:v>1</x:v>
      </x:c>
      <x:c r="E459" s="4" t="n">
        <x:f>IF('Claims Data'!B455="Motor",1,0)</x:f>
        <x:v>1</x:v>
      </x:c>
      <x:c r="F459" s="4" t="n">
        <x:f>IF('Claims Data'!B455="Property",1,0)</x:f>
        <x:v>0</x:v>
      </x:c>
      <x:c r="G459" s="4" t="n">
        <x:f>'Claims Data'!N455</x:f>
        <x:v>0</x:v>
      </x:c>
      <x:c r="H459" s="4" t="str">
        <x:f>IF(G459=1,'Claims Data'!O455,"")</x:f>
      </x:c>
      <x:c r="I459" s="12" t="n">
        <x:f>IF(ISNUMBER('Claims Data'!P455),'Claims Data'!P455,"")</x:f>
        <x:v>0.6646173438342112</x:v>
      </x:c>
    </x:row>
    <x:row r="460">
      <x:c r="A460" s="4" t="str">
        <x:v>C00455</x:v>
      </x:c>
      <x:c r="B460" s="4" t="n">
        <x:f>IF(ISNUMBER('Claims Data'!F456),0,1)</x:f>
        <x:v>0</x:v>
      </x:c>
      <x:c r="C460" s="10" t="n">
        <x:f>IF(B460=0,'Claims Data'!F456,Summary!$B$12)</x:f>
        <x:v>8409.19</x:v>
      </x:c>
      <x:c r="D460" s="4" t="n">
        <x:f>IF('Claims Data'!E456="Low",1,IF('Claims Data'!E456="Medium",2,IF('Claims Data'!E456="High",3,"")))</x:f>
        <x:v>1</x:v>
      </x:c>
      <x:c r="E460" s="4" t="n">
        <x:f>IF('Claims Data'!B456="Motor",1,0)</x:f>
        <x:v>1</x:v>
      </x:c>
      <x:c r="F460" s="4" t="n">
        <x:f>IF('Claims Data'!B456="Property",1,0)</x:f>
        <x:v>0</x:v>
      </x:c>
      <x:c r="G460" s="4" t="n">
        <x:f>'Claims Data'!N456</x:f>
        <x:v>1</x:v>
      </x:c>
      <x:c r="H460" s="4" t="n">
        <x:f>IF(G460=1,'Claims Data'!O456,"")</x:f>
        <x:v>0</x:v>
      </x:c>
      <x:c r="I460" s="12" t="n">
        <x:f>IF(ISNUMBER('Claims Data'!P456),'Claims Data'!P456,"")</x:f>
        <x:v>0.620399764800837</x:v>
      </x:c>
    </x:row>
    <x:row r="461">
      <x:c r="A461" s="4" t="str">
        <x:v>C00456</x:v>
      </x:c>
      <x:c r="B461" s="4" t="n">
        <x:f>IF(ISNUMBER('Claims Data'!F457),0,1)</x:f>
        <x:v>0</x:v>
      </x:c>
      <x:c r="C461" s="10" t="n">
        <x:f>IF(B461=0,'Claims Data'!F457,Summary!$B$12)</x:f>
        <x:v>235023.84</x:v>
      </x:c>
      <x:c r="D461" s="4" t="n">
        <x:f>IF('Claims Data'!E457="Low",1,IF('Claims Data'!E457="Medium",2,IF('Claims Data'!E457="High",3,"")))</x:f>
        <x:v>1</x:v>
      </x:c>
      <x:c r="E461" s="4" t="n">
        <x:f>IF('Claims Data'!B457="Motor",1,0)</x:f>
        <x:v>0</x:v>
      </x:c>
      <x:c r="F461" s="4" t="n">
        <x:f>IF('Claims Data'!B457="Property",1,0)</x:f>
        <x:v>1</x:v>
      </x:c>
      <x:c r="G461" s="4" t="n">
        <x:f>'Claims Data'!N457</x:f>
        <x:v>1</x:v>
      </x:c>
      <x:c r="H461" s="4" t="n">
        <x:f>IF(G461=1,'Claims Data'!O457,"")</x:f>
        <x:v>0</x:v>
      </x:c>
      <x:c r="I461" s="12" t="n">
        <x:f>IF(ISNUMBER('Claims Data'!P457),'Claims Data'!P457,"")</x:f>
        <x:v>15.589435812531839</x:v>
      </x:c>
    </x:row>
    <x:row r="462">
      <x:c r="A462" s="4" t="str">
        <x:v>C00457</x:v>
      </x:c>
      <x:c r="B462" s="4" t="n">
        <x:f>IF(ISNUMBER('Claims Data'!F458),0,1)</x:f>
        <x:v>0</x:v>
      </x:c>
      <x:c r="C462" s="10" t="n">
        <x:f>IF(B462=0,'Claims Data'!F458,Summary!$B$12)</x:f>
        <x:v>32061.05</x:v>
      </x:c>
      <x:c r="D462" s="4" t="n">
        <x:f>IF('Claims Data'!E458="Low",1,IF('Claims Data'!E458="Medium",2,IF('Claims Data'!E458="High",3,"")))</x:f>
        <x:v>2</x:v>
      </x:c>
      <x:c r="E462" s="4" t="n">
        <x:f>IF('Claims Data'!B458="Motor",1,0)</x:f>
        <x:v>1</x:v>
      </x:c>
      <x:c r="F462" s="4" t="n">
        <x:f>IF('Claims Data'!B458="Property",1,0)</x:f>
        <x:v>0</x:v>
      </x:c>
      <x:c r="G462" s="4" t="n">
        <x:f>'Claims Data'!N458</x:f>
        <x:v>1</x:v>
      </x:c>
      <x:c r="H462" s="4" t="n">
        <x:f>IF(G462=1,'Claims Data'!O458,"")</x:f>
        <x:v>0</x:v>
      </x:c>
      <x:c r="I462" s="12" t="n">
        <x:f>IF(ISNUMBER('Claims Data'!P458),'Claims Data'!P458,"")</x:f>
        <x:v>2.1477468823185797</x:v>
      </x:c>
    </x:row>
    <x:row r="463">
      <x:c r="A463" s="4" t="str">
        <x:v>C00458</x:v>
      </x:c>
      <x:c r="B463" s="4" t="n">
        <x:f>IF(ISNUMBER('Claims Data'!F459),0,1)</x:f>
        <x:v>0</x:v>
      </x:c>
      <x:c r="C463" s="10" t="n">
        <x:f>IF(B463=0,'Claims Data'!F459,Summary!$B$12)</x:f>
        <x:v>524221.59</x:v>
      </x:c>
      <x:c r="D463" s="4" t="n">
        <x:f>IF('Claims Data'!E459="Low",1,IF('Claims Data'!E459="Medium",2,IF('Claims Data'!E459="High",3,"")))</x:f>
        <x:v>2</x:v>
      </x:c>
      <x:c r="E463" s="4" t="n">
        <x:f>IF('Claims Data'!B459="Motor",1,0)</x:f>
        <x:v>0</x:v>
      </x:c>
      <x:c r="F463" s="4" t="n">
        <x:f>IF('Claims Data'!B459="Property",1,0)</x:f>
        <x:v>1</x:v>
      </x:c>
      <x:c r="G463" s="4" t="n">
        <x:f>'Claims Data'!N459</x:f>
        <x:v>1</x:v>
      </x:c>
      <x:c r="H463" s="4" t="n">
        <x:f>IF(G463=1,'Claims Data'!O459,"")</x:f>
        <x:v>0</x:v>
      </x:c>
      <x:c r="I463" s="12" t="n">
        <x:f>IF(ISNUMBER('Claims Data'!P459),'Claims Data'!P459,"")</x:f>
        <x:v>57.450389434473415</x:v>
      </x:c>
    </x:row>
    <x:row r="464">
      <x:c r="A464" s="4" t="str">
        <x:v>C00459</x:v>
      </x:c>
      <x:c r="B464" s="4" t="n">
        <x:f>IF(ISNUMBER('Claims Data'!F460),0,1)</x:f>
        <x:v>0</x:v>
      </x:c>
      <x:c r="C464" s="10" t="n">
        <x:f>IF(B464=0,'Claims Data'!F460,Summary!$B$12)</x:f>
        <x:v>39376.05</x:v>
      </x:c>
      <x:c r="D464" s="4" t="n">
        <x:f>IF('Claims Data'!E460="Low",1,IF('Claims Data'!E460="Medium",2,IF('Claims Data'!E460="High",3,"")))</x:f>
        <x:v>1</x:v>
      </x:c>
      <x:c r="E464" s="4" t="n">
        <x:f>IF('Claims Data'!B460="Motor",1,0)</x:f>
        <x:v>1</x:v>
      </x:c>
      <x:c r="F464" s="4" t="n">
        <x:f>IF('Claims Data'!B460="Property",1,0)</x:f>
        <x:v>0</x:v>
      </x:c>
      <x:c r="G464" s="4" t="n">
        <x:f>'Claims Data'!N460</x:f>
        <x:v>1</x:v>
      </x:c>
      <x:c r="H464" s="4" t="n">
        <x:f>IF(G464=1,'Claims Data'!O460,"")</x:f>
        <x:v>1</x:v>
      </x:c>
      <x:c r="I464" s="12" t="n">
        <x:f>IF(ISNUMBER('Claims Data'!P460),'Claims Data'!P460,"")</x:f>
        <x:v>2.4716513077903746</x:v>
      </x:c>
    </x:row>
    <x:row r="465">
      <x:c r="A465" s="4" t="str">
        <x:v>C00460</x:v>
      </x:c>
      <x:c r="B465" s="4" t="n">
        <x:f>IF(ISNUMBER('Claims Data'!F461),0,1)</x:f>
        <x:v>0</x:v>
      </x:c>
      <x:c r="C465" s="10" t="n">
        <x:f>IF(B465=0,'Claims Data'!F461,Summary!$B$12)</x:f>
        <x:v>71618.52</x:v>
      </x:c>
      <x:c r="D465" s="4" t="n">
        <x:f>IF('Claims Data'!E461="Low",1,IF('Claims Data'!E461="Medium",2,IF('Claims Data'!E461="High",3,"")))</x:f>
        <x:v>2</x:v>
      </x:c>
      <x:c r="E465" s="4" t="n">
        <x:f>IF('Claims Data'!B461="Motor",1,0)</x:f>
        <x:v>1</x:v>
      </x:c>
      <x:c r="F465" s="4" t="n">
        <x:f>IF('Claims Data'!B461="Property",1,0)</x:f>
        <x:v>0</x:v>
      </x:c>
      <x:c r="G465" s="4" t="n">
        <x:f>'Claims Data'!N461</x:f>
        <x:v>1</x:v>
      </x:c>
      <x:c r="H465" s="4" t="n">
        <x:f>IF(G465=1,'Claims Data'!O461,"")</x:f>
        <x:v>1</x:v>
      </x:c>
      <x:c r="I465" s="12" t="n">
        <x:f>IF(ISNUMBER('Claims Data'!P461),'Claims Data'!P461,"")</x:f>
        <x:v>7.593198846895598</x:v>
      </x:c>
    </x:row>
    <x:row r="466">
      <x:c r="A466" s="4" t="str">
        <x:v>C00461</x:v>
      </x:c>
      <x:c r="B466" s="4" t="n">
        <x:f>IF(ISNUMBER('Claims Data'!F462),0,1)</x:f>
        <x:v>0</x:v>
      </x:c>
      <x:c r="C466" s="10" t="n">
        <x:f>IF(B466=0,'Claims Data'!F462,Summary!$B$12)</x:f>
        <x:v>10364.72</x:v>
      </x:c>
      <x:c r="D466" s="4" t="n">
        <x:f>IF('Claims Data'!E462="Low",1,IF('Claims Data'!E462="Medium",2,IF('Claims Data'!E462="High",3,"")))</x:f>
        <x:v>1</x:v>
      </x:c>
      <x:c r="E466" s="4" t="n">
        <x:f>IF('Claims Data'!B462="Motor",1,0)</x:f>
        <x:v>0</x:v>
      </x:c>
      <x:c r="F466" s="4" t="n">
        <x:f>IF('Claims Data'!B462="Property",1,0)</x:f>
        <x:v>1</x:v>
      </x:c>
      <x:c r="G466" s="4" t="n">
        <x:f>'Claims Data'!N462</x:f>
        <x:v>1</x:v>
      </x:c>
      <x:c r="H466" s="4" t="n">
        <x:f>IF(G466=1,'Claims Data'!O462,"")</x:f>
        <x:v>0</x:v>
      </x:c>
      <x:c r="I466" s="12" t="n">
        <x:f>IF(ISNUMBER('Claims Data'!P462),'Claims Data'!P462,"")</x:f>
        <x:v>0.6469939406272609</x:v>
      </x:c>
    </x:row>
    <x:row r="467">
      <x:c r="A467" s="4" t="str">
        <x:v>C00462</x:v>
      </x:c>
      <x:c r="B467" s="4" t="n">
        <x:f>IF(ISNUMBER('Claims Data'!F463),0,1)</x:f>
        <x:v>0</x:v>
      </x:c>
      <x:c r="C467" s="10" t="n">
        <x:f>IF(B467=0,'Claims Data'!F463,Summary!$B$12)</x:f>
        <x:v>119916.58</x:v>
      </x:c>
      <x:c r="D467" s="4" t="n">
        <x:f>IF('Claims Data'!E463="Low",1,IF('Claims Data'!E463="Medium",2,IF('Claims Data'!E463="High",3,"")))</x:f>
        <x:v>2</x:v>
      </x:c>
      <x:c r="E467" s="4" t="n">
        <x:f>IF('Claims Data'!B463="Motor",1,0)</x:f>
        <x:v>0</x:v>
      </x:c>
      <x:c r="F467" s="4" t="n">
        <x:f>IF('Claims Data'!B463="Property",1,0)</x:f>
        <x:v>1</x:v>
      </x:c>
      <x:c r="G467" s="4" t="n">
        <x:f>'Claims Data'!N463</x:f>
        <x:v>0</x:v>
      </x:c>
      <x:c r="H467" s="4" t="str">
        <x:f>IF(G467=1,'Claims Data'!O463,"")</x:f>
      </x:c>
      <x:c r="I467" s="12" t="n">
        <x:f>IF(ISNUMBER('Claims Data'!P463),'Claims Data'!P463,"")</x:f>
        <x:v>8.259132862740344</x:v>
      </x:c>
    </x:row>
    <x:row r="468">
      <x:c r="A468" s="4" t="str">
        <x:v>C00463</x:v>
      </x:c>
      <x:c r="B468" s="4" t="n">
        <x:f>IF(ISNUMBER('Claims Data'!F464),0,1)</x:f>
        <x:v>0</x:v>
      </x:c>
      <x:c r="C468" s="10" t="n">
        <x:f>IF(B468=0,'Claims Data'!F464,Summary!$B$12)</x:f>
        <x:v>55819.33</x:v>
      </x:c>
      <x:c r="D468" s="4" t="n">
        <x:f>IF('Claims Data'!E464="Low",1,IF('Claims Data'!E464="Medium",2,IF('Claims Data'!E464="High",3,"")))</x:f>
        <x:v>1</x:v>
      </x:c>
      <x:c r="E468" s="4" t="n">
        <x:f>IF('Claims Data'!B464="Motor",1,0)</x:f>
        <x:v>1</x:v>
      </x:c>
      <x:c r="F468" s="4" t="n">
        <x:f>IF('Claims Data'!B464="Property",1,0)</x:f>
        <x:v>0</x:v>
      </x:c>
      <x:c r="G468" s="4" t="n">
        <x:f>'Claims Data'!N464</x:f>
        <x:v>1</x:v>
      </x:c>
      <x:c r="H468" s="4" t="n">
        <x:f>IF(G468=1,'Claims Data'!O464,"")</x:f>
        <x:v>0</x:v>
      </x:c>
      <x:c r="I468" s="12" t="n">
        <x:f>IF(ISNUMBER('Claims Data'!P464),'Claims Data'!P464,"")</x:f>
        <x:v>7.470117165282676</x:v>
      </x:c>
    </x:row>
    <x:row r="469">
      <x:c r="A469" s="4" t="str">
        <x:v>C00464</x:v>
      </x:c>
      <x:c r="B469" s="4" t="n">
        <x:f>IF(ISNUMBER('Claims Data'!F465),0,1)</x:f>
        <x:v>0</x:v>
      </x:c>
      <x:c r="C469" s="10" t="n">
        <x:f>IF(B469=0,'Claims Data'!F465,Summary!$B$12)</x:f>
        <x:v>108355.47</x:v>
      </x:c>
      <x:c r="D469" s="4" t="n">
        <x:f>IF('Claims Data'!E465="Low",1,IF('Claims Data'!E465="Medium",2,IF('Claims Data'!E465="High",3,"")))</x:f>
        <x:v>2</x:v>
      </x:c>
      <x:c r="E469" s="4" t="n">
        <x:f>IF('Claims Data'!B465="Motor",1,0)</x:f>
        <x:v>1</x:v>
      </x:c>
      <x:c r="F469" s="4" t="n">
        <x:f>IF('Claims Data'!B465="Property",1,0)</x:f>
        <x:v>0</x:v>
      </x:c>
      <x:c r="G469" s="4" t="n">
        <x:f>'Claims Data'!N465</x:f>
        <x:v>1</x:v>
      </x:c>
      <x:c r="H469" s="4" t="n">
        <x:f>IF(G469=1,'Claims Data'!O465,"")</x:f>
        <x:v>0</x:v>
      </x:c>
      <x:c r="I469" s="12" t="n">
        <x:f>IF(ISNUMBER('Claims Data'!P465),'Claims Data'!P465,"")</x:f>
        <x:v>7.06109050055945</x:v>
      </x:c>
    </x:row>
    <x:row r="470">
      <x:c r="A470" s="4" t="str">
        <x:v>C00465</x:v>
      </x:c>
      <x:c r="B470" s="4" t="n">
        <x:f>IF(ISNUMBER('Claims Data'!F466),0,1)</x:f>
        <x:v>0</x:v>
      </x:c>
      <x:c r="C470" s="10" t="n">
        <x:f>IF(B470=0,'Claims Data'!F466,Summary!$B$12)</x:f>
        <x:v>27510.61</x:v>
      </x:c>
      <x:c r="D470" s="4" t="n">
        <x:f>IF('Claims Data'!E466="Low",1,IF('Claims Data'!E466="Medium",2,IF('Claims Data'!E466="High",3,"")))</x:f>
        <x:v>1</x:v>
      </x:c>
      <x:c r="E470" s="4" t="n">
        <x:f>IF('Claims Data'!B466="Motor",1,0)</x:f>
        <x:v>0</x:v>
      </x:c>
      <x:c r="F470" s="4" t="n">
        <x:f>IF('Claims Data'!B466="Property",1,0)</x:f>
        <x:v>1</x:v>
      </x:c>
      <x:c r="G470" s="4" t="n">
        <x:f>'Claims Data'!N466</x:f>
        <x:v>1</x:v>
      </x:c>
      <x:c r="H470" s="4" t="n">
        <x:f>IF(G470=1,'Claims Data'!O466,"")</x:f>
        <x:v>0</x:v>
      </x:c>
      <x:c r="I470" s="12" t="n">
        <x:f>IF(ISNUMBER('Claims Data'!P466),'Claims Data'!P466,"")</x:f>
        <x:v>2.2359986995570367</x:v>
      </x:c>
    </x:row>
    <x:row r="471">
      <x:c r="A471" s="4" t="str">
        <x:v>C00466</x:v>
      </x:c>
      <x:c r="B471" s="4" t="n">
        <x:f>IF(ISNUMBER('Claims Data'!F467),0,1)</x:f>
        <x:v>0</x:v>
      </x:c>
      <x:c r="C471" s="10" t="n">
        <x:f>IF(B471=0,'Claims Data'!F467,Summary!$B$12)</x:f>
        <x:v>55903.55</x:v>
      </x:c>
      <x:c r="D471" s="4" t="n">
        <x:f>IF('Claims Data'!E467="Low",1,IF('Claims Data'!E467="Medium",2,IF('Claims Data'!E467="High",3,"")))</x:f>
        <x:v>3</x:v>
      </x:c>
      <x:c r="E471" s="4" t="n">
        <x:f>IF('Claims Data'!B467="Motor",1,0)</x:f>
        <x:v>1</x:v>
      </x:c>
      <x:c r="F471" s="4" t="n">
        <x:f>IF('Claims Data'!B467="Property",1,0)</x:f>
        <x:v>0</x:v>
      </x:c>
      <x:c r="G471" s="4" t="n">
        <x:f>'Claims Data'!N467</x:f>
        <x:v>1</x:v>
      </x:c>
      <x:c r="H471" s="4" t="n">
        <x:f>IF(G471=1,'Claims Data'!O467,"")</x:f>
        <x:v>1</x:v>
      </x:c>
      <x:c r="I471" s="12" t="n">
        <x:f>IF(ISNUMBER('Claims Data'!P467),'Claims Data'!P467,"")</x:f>
        <x:v>4.648263538974753</x:v>
      </x:c>
    </x:row>
    <x:row r="472">
      <x:c r="A472" s="4" t="str">
        <x:v>C00467</x:v>
      </x:c>
      <x:c r="B472" s="4" t="n">
        <x:f>IF(ISNUMBER('Claims Data'!F468),0,1)</x:f>
        <x:v>0</x:v>
      </x:c>
      <x:c r="C472" s="10" t="n">
        <x:f>IF(B472=0,'Claims Data'!F468,Summary!$B$12)</x:f>
        <x:v>62112.96</x:v>
      </x:c>
      <x:c r="D472" s="4" t="str">
        <x:f>IF('Claims Data'!E468="Low",1,IF('Claims Data'!E468="Medium",2,IF('Claims Data'!E468="High",3,"")))</x:f>
      </x:c>
      <x:c r="E472" s="4" t="n">
        <x:f>IF('Claims Data'!B468="Motor",1,0)</x:f>
        <x:v>1</x:v>
      </x:c>
      <x:c r="F472" s="4" t="n">
        <x:f>IF('Claims Data'!B468="Property",1,0)</x:f>
        <x:v>0</x:v>
      </x:c>
      <x:c r="G472" s="4" t="n">
        <x:f>'Claims Data'!N468</x:f>
        <x:v>0</x:v>
      </x:c>
      <x:c r="H472" s="4" t="str">
        <x:f>IF(G472=1,'Claims Data'!O468,"")</x:f>
      </x:c>
      <x:c r="I472" s="12" t="n">
        <x:f>IF(ISNUMBER('Claims Data'!P468),'Claims Data'!P468,"")</x:f>
        <x:v>9.029818350984568</x:v>
      </x:c>
    </x:row>
    <x:row r="473">
      <x:c r="A473" s="4" t="str">
        <x:v>C00468</x:v>
      </x:c>
      <x:c r="B473" s="4" t="n">
        <x:f>IF(ISNUMBER('Claims Data'!F469),0,1)</x:f>
        <x:v>0</x:v>
      </x:c>
      <x:c r="C473" s="10" t="n">
        <x:f>IF(B473=0,'Claims Data'!F469,Summary!$B$12)</x:f>
        <x:v>65790.14</x:v>
      </x:c>
      <x:c r="D473" s="4" t="n">
        <x:f>IF('Claims Data'!E469="Low",1,IF('Claims Data'!E469="Medium",2,IF('Claims Data'!E469="High",3,"")))</x:f>
        <x:v>3</x:v>
      </x:c>
      <x:c r="E473" s="4" t="n">
        <x:f>IF('Claims Data'!B469="Motor",1,0)</x:f>
        <x:v>1</x:v>
      </x:c>
      <x:c r="F473" s="4" t="n">
        <x:f>IF('Claims Data'!B469="Property",1,0)</x:f>
        <x:v>0</x:v>
      </x:c>
      <x:c r="G473" s="4" t="n">
        <x:f>'Claims Data'!N469</x:f>
        <x:v>1</x:v>
      </x:c>
      <x:c r="H473" s="4" t="n">
        <x:f>IF(G473=1,'Claims Data'!O469,"")</x:f>
        <x:v>1</x:v>
      </x:c>
      <x:c r="I473" s="12" t="n">
        <x:f>IF(ISNUMBER('Claims Data'!P469),'Claims Data'!P469,"")</x:f>
        <x:v>6.4182997736673695</x:v>
      </x:c>
    </x:row>
    <x:row r="474">
      <x:c r="A474" s="4" t="str">
        <x:v>C00469</x:v>
      </x:c>
      <x:c r="B474" s="4" t="n">
        <x:f>IF(ISNUMBER('Claims Data'!F470),0,1)</x:f>
        <x:v>0</x:v>
      </x:c>
      <x:c r="C474" s="10" t="n">
        <x:f>IF(B474=0,'Claims Data'!F470,Summary!$B$12)</x:f>
        <x:v>849523.07</x:v>
      </x:c>
      <x:c r="D474" s="4" t="n">
        <x:f>IF('Claims Data'!E470="Low",1,IF('Claims Data'!E470="Medium",2,IF('Claims Data'!E470="High",3,"")))</x:f>
        <x:v>3</x:v>
      </x:c>
      <x:c r="E474" s="4" t="n">
        <x:f>IF('Claims Data'!B470="Motor",1,0)</x:f>
        <x:v>0</x:v>
      </x:c>
      <x:c r="F474" s="4" t="n">
        <x:f>IF('Claims Data'!B470="Property",1,0)</x:f>
        <x:v>1</x:v>
      </x:c>
      <x:c r="G474" s="4" t="n">
        <x:f>'Claims Data'!N470</x:f>
        <x:v>1</x:v>
      </x:c>
      <x:c r="H474" s="4" t="n">
        <x:f>IF(G474=1,'Claims Data'!O470,"")</x:f>
        <x:v>0</x:v>
      </x:c>
      <x:c r="I474" s="12" t="n">
        <x:f>IF(ISNUMBER('Claims Data'!P470),'Claims Data'!P470,"")</x:f>
        <x:v>58.7818591446382</x:v>
      </x:c>
    </x:row>
    <x:row r="475">
      <x:c r="A475" s="4" t="str">
        <x:v>C00470</x:v>
      </x:c>
      <x:c r="B475" s="4" t="n">
        <x:f>IF(ISNUMBER('Claims Data'!F471),0,1)</x:f>
        <x:v>0</x:v>
      </x:c>
      <x:c r="C475" s="10" t="n">
        <x:f>IF(B475=0,'Claims Data'!F471,Summary!$B$12)</x:f>
        <x:v>12092.33</x:v>
      </x:c>
      <x:c r="D475" s="4" t="n">
        <x:f>IF('Claims Data'!E471="Low",1,IF('Claims Data'!E471="Medium",2,IF('Claims Data'!E471="High",3,"")))</x:f>
        <x:v>1</x:v>
      </x:c>
      <x:c r="E475" s="4" t="n">
        <x:f>IF('Claims Data'!B471="Motor",1,0)</x:f>
        <x:v>1</x:v>
      </x:c>
      <x:c r="F475" s="4" t="n">
        <x:f>IF('Claims Data'!B471="Property",1,0)</x:f>
        <x:v>0</x:v>
      </x:c>
      <x:c r="G475" s="4" t="n">
        <x:f>'Claims Data'!N471</x:f>
        <x:v>1</x:v>
      </x:c>
      <x:c r="H475" s="4" t="n">
        <x:f>IF(G475=1,'Claims Data'!O471,"")</x:f>
        <x:v>0</x:v>
      </x:c>
      <x:c r="I475" s="12" t="n">
        <x:f>IF(ISNUMBER('Claims Data'!P471),'Claims Data'!P471,"")</x:f>
        <x:v>1.4587983940626643</x:v>
      </x:c>
    </x:row>
    <x:row r="476">
      <x:c r="A476" s="4" t="str">
        <x:v>C00471</x:v>
      </x:c>
      <x:c r="B476" s="4" t="n">
        <x:f>IF(ISNUMBER('Claims Data'!F472),0,1)</x:f>
        <x:v>0</x:v>
      </x:c>
      <x:c r="C476" s="10" t="n">
        <x:f>IF(B476=0,'Claims Data'!F472,Summary!$B$12)</x:f>
        <x:v>51236.8</x:v>
      </x:c>
      <x:c r="D476" s="4" t="n">
        <x:f>IF('Claims Data'!E472="Low",1,IF('Claims Data'!E472="Medium",2,IF('Claims Data'!E472="High",3,"")))</x:f>
        <x:v>2</x:v>
      </x:c>
      <x:c r="E476" s="4" t="n">
        <x:f>IF('Claims Data'!B472="Motor",1,0)</x:f>
        <x:v>1</x:v>
      </x:c>
      <x:c r="F476" s="4" t="n">
        <x:f>IF('Claims Data'!B472="Property",1,0)</x:f>
        <x:v>0</x:v>
      </x:c>
      <x:c r="G476" s="4" t="n">
        <x:f>'Claims Data'!N472</x:f>
        <x:v>1</x:v>
      </x:c>
      <x:c r="H476" s="4" t="n">
        <x:f>IF(G476=1,'Claims Data'!O472,"")</x:f>
        <x:v>0</x:v>
      </x:c>
      <x:c r="I476" s="12" t="n">
        <x:f>IF(ISNUMBER('Claims Data'!P472),'Claims Data'!P472,"")</x:f>
        <x:v>3.6701237992021785</x:v>
      </x:c>
    </x:row>
    <x:row r="477">
      <x:c r="A477" s="4" t="str">
        <x:v>C00472</x:v>
      </x:c>
      <x:c r="B477" s="4" t="n">
        <x:f>IF(ISNUMBER('Claims Data'!F473),0,1)</x:f>
        <x:v>0</x:v>
      </x:c>
      <x:c r="C477" s="10" t="n">
        <x:f>IF(B477=0,'Claims Data'!F473,Summary!$B$12)</x:f>
        <x:v>4172.15</x:v>
      </x:c>
      <x:c r="D477" s="4" t="n">
        <x:f>IF('Claims Data'!E473="Low",1,IF('Claims Data'!E473="Medium",2,IF('Claims Data'!E473="High",3,"")))</x:f>
        <x:v>1</x:v>
      </x:c>
      <x:c r="E477" s="4" t="n">
        <x:f>IF('Claims Data'!B473="Motor",1,0)</x:f>
        <x:v>1</x:v>
      </x:c>
      <x:c r="F477" s="4" t="n">
        <x:f>IF('Claims Data'!B473="Property",1,0)</x:f>
        <x:v>0</x:v>
      </x:c>
      <x:c r="G477" s="4" t="n">
        <x:f>'Claims Data'!N473</x:f>
        <x:v>1</x:v>
      </x:c>
      <x:c r="H477" s="4" t="n">
        <x:f>IF(G477=1,'Claims Data'!O473,"")</x:f>
        <x:v>0</x:v>
      </x:c>
      <x:c r="I477" s="12" t="n">
        <x:f>IF(ISNUMBER('Claims Data'!P473),'Claims Data'!P473,"")</x:f>
        <x:v>0.2056936438413435</x:v>
      </x:c>
    </x:row>
    <x:row r="478">
      <x:c r="A478" s="4" t="str">
        <x:v>C00473</x:v>
      </x:c>
      <x:c r="B478" s="4" t="n">
        <x:f>IF(ISNUMBER('Claims Data'!F474),0,1)</x:f>
        <x:v>1</x:v>
      </x:c>
      <x:c r="C478" s="10" t="n">
        <x:f>IF(B478=0,'Claims Data'!F474,Summary!$B$12)</x:f>
        <x:v>44978.66</x:v>
      </x:c>
      <x:c r="D478" s="4" t="n">
        <x:f>IF('Claims Data'!E474="Low",1,IF('Claims Data'!E474="Medium",2,IF('Claims Data'!E474="High",3,"")))</x:f>
        <x:v>3</x:v>
      </x:c>
      <x:c r="E478" s="4" t="n">
        <x:f>IF('Claims Data'!B474="Motor",1,0)</x:f>
        <x:v>1</x:v>
      </x:c>
      <x:c r="F478" s="4" t="n">
        <x:f>IF('Claims Data'!B474="Property",1,0)</x:f>
        <x:v>0</x:v>
      </x:c>
      <x:c r="G478" s="4" t="n">
        <x:f>'Claims Data'!N474</x:f>
        <x:v>1</x:v>
      </x:c>
      <x:c r="H478" s="4" t="n">
        <x:f>IF(G478=1,'Claims Data'!O474,"")</x:f>
        <x:v>1</x:v>
      </x:c>
      <x:c r="I478" s="12" t="str">
        <x:f>IF(ISNUMBER('Claims Data'!P474),'Claims Data'!P474,"")</x:f>
      </x:c>
    </x:row>
    <x:row r="479">
      <x:c r="A479" s="4" t="str">
        <x:v>C00474</x:v>
      </x:c>
      <x:c r="B479" s="4" t="n">
        <x:f>IF(ISNUMBER('Claims Data'!F475),0,1)</x:f>
        <x:v>1</x:v>
      </x:c>
      <x:c r="C479" s="10" t="n">
        <x:f>IF(B479=0,'Claims Data'!F475,Summary!$B$12)</x:f>
        <x:v>44978.66</x:v>
      </x:c>
      <x:c r="D479" s="4" t="n">
        <x:f>IF('Claims Data'!E475="Low",1,IF('Claims Data'!E475="Medium",2,IF('Claims Data'!E475="High",3,"")))</x:f>
        <x:v>1</x:v>
      </x:c>
      <x:c r="E479" s="4" t="n">
        <x:f>IF('Claims Data'!B475="Motor",1,0)</x:f>
        <x:v>1</x:v>
      </x:c>
      <x:c r="F479" s="4" t="n">
        <x:f>IF('Claims Data'!B475="Property",1,0)</x:f>
        <x:v>0</x:v>
      </x:c>
      <x:c r="G479" s="4" t="n">
        <x:f>'Claims Data'!N475</x:f>
        <x:v>1</x:v>
      </x:c>
      <x:c r="H479" s="4" t="n">
        <x:f>IF(G479=1,'Claims Data'!O475,"")</x:f>
        <x:v>0</x:v>
      </x:c>
      <x:c r="I479" s="12" t="str">
        <x:f>IF(ISNUMBER('Claims Data'!P475),'Claims Data'!P475,"")</x:f>
      </x:c>
    </x:row>
    <x:row r="480">
      <x:c r="A480" s="4" t="str">
        <x:v>C00475</x:v>
      </x:c>
      <x:c r="B480" s="4" t="n">
        <x:f>IF(ISNUMBER('Claims Data'!F476),0,1)</x:f>
        <x:v>0</x:v>
      </x:c>
      <x:c r="C480" s="10" t="n">
        <x:f>IF(B480=0,'Claims Data'!F476,Summary!$B$12)</x:f>
        <x:v>5071.45</x:v>
      </x:c>
      <x:c r="D480" s="4" t="n">
        <x:f>IF('Claims Data'!E476="Low",1,IF('Claims Data'!E476="Medium",2,IF('Claims Data'!E476="High",3,"")))</x:f>
        <x:v>1</x:v>
      </x:c>
      <x:c r="E480" s="4" t="n">
        <x:f>IF('Claims Data'!B476="Motor",1,0)</x:f>
        <x:v>1</x:v>
      </x:c>
      <x:c r="F480" s="4" t="n">
        <x:f>IF('Claims Data'!B476="Property",1,0)</x:f>
        <x:v>0</x:v>
      </x:c>
      <x:c r="G480" s="4" t="n">
        <x:f>'Claims Data'!N476</x:f>
        <x:v>1</x:v>
      </x:c>
      <x:c r="H480" s="4" t="n">
        <x:f>IF(G480=1,'Claims Data'!O476,"")</x:f>
        <x:v>0</x:v>
      </x:c>
      <x:c r="I480" s="12" t="n">
        <x:f>IF(ISNUMBER('Claims Data'!P476),'Claims Data'!P476,"")</x:f>
        <x:v>0.42043457355086883</x:v>
      </x:c>
    </x:row>
    <x:row r="481">
      <x:c r="A481" s="4" t="str">
        <x:v>C00476</x:v>
      </x:c>
      <x:c r="B481" s="4" t="n">
        <x:f>IF(ISNUMBER('Claims Data'!F477),0,1)</x:f>
        <x:v>0</x:v>
      </x:c>
      <x:c r="C481" s="10" t="n">
        <x:f>IF(B481=0,'Claims Data'!F477,Summary!$B$12)</x:f>
        <x:v>59343.84</x:v>
      </x:c>
      <x:c r="D481" s="4" t="n">
        <x:f>IF('Claims Data'!E477="Low",1,IF('Claims Data'!E477="Medium",2,IF('Claims Data'!E477="High",3,"")))</x:f>
        <x:v>2</x:v>
      </x:c>
      <x:c r="E481" s="4" t="n">
        <x:f>IF('Claims Data'!B477="Motor",1,0)</x:f>
        <x:v>1</x:v>
      </x:c>
      <x:c r="F481" s="4" t="n">
        <x:f>IF('Claims Data'!B477="Property",1,0)</x:f>
        <x:v>0</x:v>
      </x:c>
      <x:c r="G481" s="4" t="n">
        <x:f>'Claims Data'!N477</x:f>
        <x:v>1</x:v>
      </x:c>
      <x:c r="H481" s="4" t="n">
        <x:f>IF(G481=1,'Claims Data'!O477,"")</x:f>
        <x:v>0</x:v>
      </x:c>
      <x:c r="I481" s="12" t="n">
        <x:f>IF(ISNUMBER('Claims Data'!P477),'Claims Data'!P477,"")</x:f>
        <x:v>7.168022109030471</x:v>
      </x:c>
    </x:row>
    <x:row r="482">
      <x:c r="A482" s="4" t="str">
        <x:v>C00477</x:v>
      </x:c>
      <x:c r="B482" s="4" t="n">
        <x:f>IF(ISNUMBER('Claims Data'!F478),0,1)</x:f>
        <x:v>0</x:v>
      </x:c>
      <x:c r="C482" s="10" t="n">
        <x:f>IF(B482=0,'Claims Data'!F478,Summary!$B$12)</x:f>
        <x:v>19626.53</x:v>
      </x:c>
      <x:c r="D482" s="4" t="n">
        <x:f>IF('Claims Data'!E478="Low",1,IF('Claims Data'!E478="Medium",2,IF('Claims Data'!E478="High",3,"")))</x:f>
        <x:v>1</x:v>
      </x:c>
      <x:c r="E482" s="4" t="n">
        <x:f>IF('Claims Data'!B478="Motor",1,0)</x:f>
        <x:v>1</x:v>
      </x:c>
      <x:c r="F482" s="4" t="n">
        <x:f>IF('Claims Data'!B478="Property",1,0)</x:f>
        <x:v>0</x:v>
      </x:c>
      <x:c r="G482" s="4" t="n">
        <x:f>'Claims Data'!N478</x:f>
        <x:v>1</x:v>
      </x:c>
      <x:c r="H482" s="4" t="n">
        <x:f>IF(G482=1,'Claims Data'!O478,"")</x:f>
        <x:v>0</x:v>
      </x:c>
      <x:c r="I482" s="12" t="n">
        <x:f>IF(ISNUMBER('Claims Data'!P478),'Claims Data'!P478,"")</x:f>
        <x:v>2.0428916555552434</x:v>
      </x:c>
    </x:row>
    <x:row r="483">
      <x:c r="A483" s="4" t="str">
        <x:v>C00478</x:v>
      </x:c>
      <x:c r="B483" s="4" t="n">
        <x:f>IF(ISNUMBER('Claims Data'!F479),0,1)</x:f>
        <x:v>0</x:v>
      </x:c>
      <x:c r="C483" s="10" t="n">
        <x:f>IF(B483=0,'Claims Data'!F479,Summary!$B$12)</x:f>
        <x:v>8106.53</x:v>
      </x:c>
      <x:c r="D483" s="4" t="n">
        <x:f>IF('Claims Data'!E479="Low",1,IF('Claims Data'!E479="Medium",2,IF('Claims Data'!E479="High",3,"")))</x:f>
        <x:v>2</x:v>
      </x:c>
      <x:c r="E483" s="4" t="n">
        <x:f>IF('Claims Data'!B479="Motor",1,0)</x:f>
        <x:v>1</x:v>
      </x:c>
      <x:c r="F483" s="4" t="n">
        <x:f>IF('Claims Data'!B479="Property",1,0)</x:f>
        <x:v>0</x:v>
      </x:c>
      <x:c r="G483" s="4" t="n">
        <x:f>'Claims Data'!N479</x:f>
        <x:v>1</x:v>
      </x:c>
      <x:c r="H483" s="4" t="n">
        <x:f>IF(G483=1,'Claims Data'!O479,"")</x:f>
        <x:v>0</x:v>
      </x:c>
      <x:c r="I483" s="12" t="n">
        <x:f>IF(ISNUMBER('Claims Data'!P479),'Claims Data'!P479,"")</x:f>
        <x:v>0.7413209574541049</x:v>
      </x:c>
    </x:row>
    <x:row r="484">
      <x:c r="A484" s="4" t="str">
        <x:v>C00479</x:v>
      </x:c>
      <x:c r="B484" s="4" t="n">
        <x:f>IF(ISNUMBER('Claims Data'!F480),0,1)</x:f>
        <x:v>0</x:v>
      </x:c>
      <x:c r="C484" s="10" t="n">
        <x:f>IF(B484=0,'Claims Data'!F480,Summary!$B$12)</x:f>
        <x:v>13314.63</x:v>
      </x:c>
      <x:c r="D484" s="4" t="n">
        <x:f>IF('Claims Data'!E480="Low",1,IF('Claims Data'!E480="Medium",2,IF('Claims Data'!E480="High",3,"")))</x:f>
        <x:v>1</x:v>
      </x:c>
      <x:c r="E484" s="4" t="n">
        <x:f>IF('Claims Data'!B480="Motor",1,0)</x:f>
        <x:v>1</x:v>
      </x:c>
      <x:c r="F484" s="4" t="n">
        <x:f>IF('Claims Data'!B480="Property",1,0)</x:f>
        <x:v>0</x:v>
      </x:c>
      <x:c r="G484" s="4" t="n">
        <x:f>'Claims Data'!N480</x:f>
        <x:v>1</x:v>
      </x:c>
      <x:c r="H484" s="4" t="n">
        <x:f>IF(G484=1,'Claims Data'!O480,"")</x:f>
        <x:v>0</x:v>
      </x:c>
      <x:c r="I484" s="12" t="n">
        <x:f>IF(ISNUMBER('Claims Data'!P480),'Claims Data'!P480,"")</x:f>
        <x:v>1.55058735295796</x:v>
      </x:c>
    </x:row>
    <x:row r="485">
      <x:c r="A485" s="4" t="str">
        <x:v>C00480</x:v>
      </x:c>
      <x:c r="B485" s="4" t="n">
        <x:f>IF(ISNUMBER('Claims Data'!F481),0,1)</x:f>
        <x:v>0</x:v>
      </x:c>
      <x:c r="C485" s="10" t="n">
        <x:f>IF(B485=0,'Claims Data'!F481,Summary!$B$12)</x:f>
        <x:v>120330.04</x:v>
      </x:c>
      <x:c r="D485" s="4" t="n">
        <x:f>IF('Claims Data'!E481="Low",1,IF('Claims Data'!E481="Medium",2,IF('Claims Data'!E481="High",3,"")))</x:f>
        <x:v>2</x:v>
      </x:c>
      <x:c r="E485" s="4" t="n">
        <x:f>IF('Claims Data'!B481="Motor",1,0)</x:f>
        <x:v>0</x:v>
      </x:c>
      <x:c r="F485" s="4" t="n">
        <x:f>IF('Claims Data'!B481="Property",1,0)</x:f>
        <x:v>1</x:v>
      </x:c>
      <x:c r="G485" s="4" t="n">
        <x:f>'Claims Data'!N481</x:f>
        <x:v>0</x:v>
      </x:c>
      <x:c r="H485" s="4" t="str">
        <x:f>IF(G485=1,'Claims Data'!O481,"")</x:f>
      </x:c>
      <x:c r="I485" s="12" t="n">
        <x:f>IF(ISNUMBER('Claims Data'!P481),'Claims Data'!P481,"")</x:f>
        <x:v>16.3435499161974</x:v>
      </x:c>
    </x:row>
    <x:row r="486">
      <x:c r="A486" s="4" t="str">
        <x:v>C00481</x:v>
      </x:c>
      <x:c r="B486" s="4" t="n">
        <x:f>IF(ISNUMBER('Claims Data'!F482),0,1)</x:f>
        <x:v>0</x:v>
      </x:c>
      <x:c r="C486" s="10" t="n">
        <x:f>IF(B486=0,'Claims Data'!F482,Summary!$B$12)</x:f>
        <x:v>1205430.32</x:v>
      </x:c>
      <x:c r="D486" s="4" t="n">
        <x:f>IF('Claims Data'!E482="Low",1,IF('Claims Data'!E482="Medium",2,IF('Claims Data'!E482="High",3,"")))</x:f>
        <x:v>3</x:v>
      </x:c>
      <x:c r="E486" s="4" t="n">
        <x:f>IF('Claims Data'!B482="Motor",1,0)</x:f>
        <x:v>0</x:v>
      </x:c>
      <x:c r="F486" s="4" t="n">
        <x:f>IF('Claims Data'!B482="Property",1,0)</x:f>
        <x:v>1</x:v>
      </x:c>
      <x:c r="G486" s="4" t="n">
        <x:f>'Claims Data'!N482</x:f>
        <x:v>1</x:v>
      </x:c>
      <x:c r="H486" s="4" t="n">
        <x:f>IF(G486=1,'Claims Data'!O482,"")</x:f>
        <x:v>1</x:v>
      </x:c>
      <x:c r="I486" s="12" t="n">
        <x:f>IF(ISNUMBER('Claims Data'!P482),'Claims Data'!P482,"")</x:f>
        <x:v>120.01867042889616</x:v>
      </x:c>
    </x:row>
    <x:row r="487">
      <x:c r="A487" s="4" t="str">
        <x:v>C00482</x:v>
      </x:c>
      <x:c r="B487" s="4" t="n">
        <x:f>IF(ISNUMBER('Claims Data'!F483),0,1)</x:f>
        <x:v>0</x:v>
      </x:c>
      <x:c r="C487" s="10" t="n">
        <x:f>IF(B487=0,'Claims Data'!F483,Summary!$B$12)</x:f>
        <x:v>127404.15</x:v>
      </x:c>
      <x:c r="D487" s="4" t="n">
        <x:f>IF('Claims Data'!E483="Low",1,IF('Claims Data'!E483="Medium",2,IF('Claims Data'!E483="High",3,"")))</x:f>
        <x:v>2</x:v>
      </x:c>
      <x:c r="E487" s="4" t="n">
        <x:f>IF('Claims Data'!B483="Motor",1,0)</x:f>
        <x:v>0</x:v>
      </x:c>
      <x:c r="F487" s="4" t="n">
        <x:f>IF('Claims Data'!B483="Property",1,0)</x:f>
        <x:v>1</x:v>
      </x:c>
      <x:c r="G487" s="4" t="n">
        <x:f>'Claims Data'!N483</x:f>
        <x:v>1</x:v>
      </x:c>
      <x:c r="H487" s="4" t="n">
        <x:f>IF(G487=1,'Claims Data'!O483,"")</x:f>
        <x:v>0</x:v>
      </x:c>
      <x:c r="I487" s="12" t="n">
        <x:f>IF(ISNUMBER('Claims Data'!P483),'Claims Data'!P483,"")</x:f>
        <x:v>34.04370759705748</x:v>
      </x:c>
    </x:row>
    <x:row r="488">
      <x:c r="A488" s="4" t="str">
        <x:v>C00483</x:v>
      </x:c>
      <x:c r="B488" s="4" t="n">
        <x:f>IF(ISNUMBER('Claims Data'!F484),0,1)</x:f>
        <x:v>0</x:v>
      </x:c>
      <x:c r="C488" s="10" t="n">
        <x:f>IF(B488=0,'Claims Data'!F484,Summary!$B$12)</x:f>
        <x:v>17011.66</x:v>
      </x:c>
      <x:c r="D488" s="4" t="n">
        <x:f>IF('Claims Data'!E484="Low",1,IF('Claims Data'!E484="Medium",2,IF('Claims Data'!E484="High",3,"")))</x:f>
        <x:v>1</x:v>
      </x:c>
      <x:c r="E488" s="4" t="n">
        <x:f>IF('Claims Data'!B484="Motor",1,0)</x:f>
        <x:v>1</x:v>
      </x:c>
      <x:c r="F488" s="4" t="n">
        <x:f>IF('Claims Data'!B484="Property",1,0)</x:f>
        <x:v>0</x:v>
      </x:c>
      <x:c r="G488" s="4" t="n">
        <x:f>'Claims Data'!N484</x:f>
        <x:v>1</x:v>
      </x:c>
      <x:c r="H488" s="4" t="n">
        <x:f>IF(G488=1,'Claims Data'!O484,"")</x:f>
        <x:v>0</x:v>
      </x:c>
      <x:c r="I488" s="12" t="n">
        <x:f>IF(ISNUMBER('Claims Data'!P484),'Claims Data'!P484,"")</x:f>
        <x:v>1.4851884154385158</x:v>
      </x:c>
    </x:row>
    <x:row r="489">
      <x:c r="A489" s="4" t="str">
        <x:v>C00484</x:v>
      </x:c>
      <x:c r="B489" s="4" t="n">
        <x:f>IF(ISNUMBER('Claims Data'!F485),0,1)</x:f>
        <x:v>0</x:v>
      </x:c>
      <x:c r="C489" s="10" t="n">
        <x:f>IF(B489=0,'Claims Data'!F485,Summary!$B$12)</x:f>
        <x:v>14175.38</x:v>
      </x:c>
      <x:c r="D489" s="4" t="n">
        <x:f>IF('Claims Data'!E485="Low",1,IF('Claims Data'!E485="Medium",2,IF('Claims Data'!E485="High",3,"")))</x:f>
        <x:v>1</x:v>
      </x:c>
      <x:c r="E489" s="4" t="n">
        <x:f>IF('Claims Data'!B485="Motor",1,0)</x:f>
        <x:v>1</x:v>
      </x:c>
      <x:c r="F489" s="4" t="n">
        <x:f>IF('Claims Data'!B485="Property",1,0)</x:f>
        <x:v>0</x:v>
      </x:c>
      <x:c r="G489" s="4" t="n">
        <x:f>'Claims Data'!N485</x:f>
        <x:v>1</x:v>
      </x:c>
      <x:c r="H489" s="4" t="n">
        <x:f>IF(G489=1,'Claims Data'!O485,"")</x:f>
        <x:v>0</x:v>
      </x:c>
      <x:c r="I489" s="12" t="n">
        <x:f>IF(ISNUMBER('Claims Data'!P485),'Claims Data'!P485,"")</x:f>
        <x:v>1.0153912715223155</x:v>
      </x:c>
    </x:row>
    <x:row r="490">
      <x:c r="A490" s="4" t="str">
        <x:v>C00485</x:v>
      </x:c>
      <x:c r="B490" s="4" t="n">
        <x:f>IF(ISNUMBER('Claims Data'!F486),0,1)</x:f>
        <x:v>0</x:v>
      </x:c>
      <x:c r="C490" s="10" t="n">
        <x:f>IF(B490=0,'Claims Data'!F486,Summary!$B$12)</x:f>
        <x:v>51310.27</x:v>
      </x:c>
      <x:c r="D490" s="4" t="n">
        <x:f>IF('Claims Data'!E486="Low",1,IF('Claims Data'!E486="Medium",2,IF('Claims Data'!E486="High",3,"")))</x:f>
        <x:v>1</x:v>
      </x:c>
      <x:c r="E490" s="4" t="n">
        <x:f>IF('Claims Data'!B486="Motor",1,0)</x:f>
        <x:v>0</x:v>
      </x:c>
      <x:c r="F490" s="4" t="n">
        <x:f>IF('Claims Data'!B486="Property",1,0)</x:f>
        <x:v>1</x:v>
      </x:c>
      <x:c r="G490" s="4" t="n">
        <x:f>'Claims Data'!N486</x:f>
        <x:v>1</x:v>
      </x:c>
      <x:c r="H490" s="4" t="n">
        <x:f>IF(G490=1,'Claims Data'!O486,"")</x:f>
        <x:v>0</x:v>
      </x:c>
      <x:c r="I490" s="12" t="n">
        <x:f>IF(ISNUMBER('Claims Data'!P486),'Claims Data'!P486,"")</x:f>
        <x:v>5.121189195555338</x:v>
      </x:c>
    </x:row>
    <x:row r="491">
      <x:c r="A491" s="4" t="str">
        <x:v>C00486</x:v>
      </x:c>
      <x:c r="B491" s="4" t="n">
        <x:f>IF(ISNUMBER('Claims Data'!F487),0,1)</x:f>
        <x:v>0</x:v>
      </x:c>
      <x:c r="C491" s="10" t="n">
        <x:f>IF(B491=0,'Claims Data'!F487,Summary!$B$12)</x:f>
        <x:v>14567.56</x:v>
      </x:c>
      <x:c r="D491" s="4" t="n">
        <x:f>IF('Claims Data'!E487="Low",1,IF('Claims Data'!E487="Medium",2,IF('Claims Data'!E487="High",3,"")))</x:f>
        <x:v>1</x:v>
      </x:c>
      <x:c r="E491" s="4" t="n">
        <x:f>IF('Claims Data'!B487="Motor",1,0)</x:f>
        <x:v>1</x:v>
      </x:c>
      <x:c r="F491" s="4" t="n">
        <x:f>IF('Claims Data'!B487="Property",1,0)</x:f>
        <x:v>0</x:v>
      </x:c>
      <x:c r="G491" s="4" t="n">
        <x:f>'Claims Data'!N487</x:f>
        <x:v>0</x:v>
      </x:c>
      <x:c r="H491" s="4" t="str">
        <x:f>IF(G491=1,'Claims Data'!O487,"")</x:f>
      </x:c>
      <x:c r="I491" s="12" t="n">
        <x:f>IF(ISNUMBER('Claims Data'!P487),'Claims Data'!P487,"")</x:f>
        <x:v>0.8967510874235602</x:v>
      </x:c>
    </x:row>
    <x:row r="492">
      <x:c r="A492" s="4" t="str">
        <x:v>C00487</x:v>
      </x:c>
      <x:c r="B492" s="4" t="n">
        <x:f>IF(ISNUMBER('Claims Data'!F488),0,1)</x:f>
        <x:v>0</x:v>
      </x:c>
      <x:c r="C492" s="10" t="n">
        <x:f>IF(B492=0,'Claims Data'!F488,Summary!$B$12)</x:f>
        <x:v>10903.2</x:v>
      </x:c>
      <x:c r="D492" s="4" t="n">
        <x:f>IF('Claims Data'!E488="Low",1,IF('Claims Data'!E488="Medium",2,IF('Claims Data'!E488="High",3,"")))</x:f>
        <x:v>2</x:v>
      </x:c>
      <x:c r="E492" s="4" t="n">
        <x:f>IF('Claims Data'!B488="Motor",1,0)</x:f>
        <x:v>1</x:v>
      </x:c>
      <x:c r="F492" s="4" t="n">
        <x:f>IF('Claims Data'!B488="Property",1,0)</x:f>
        <x:v>0</x:v>
      </x:c>
      <x:c r="G492" s="4" t="n">
        <x:f>'Claims Data'!N488</x:f>
        <x:v>1</x:v>
      </x:c>
      <x:c r="H492" s="4" t="n">
        <x:f>IF(G492=1,'Claims Data'!O488,"")</x:f>
        <x:v>0</x:v>
      </x:c>
      <x:c r="I492" s="12" t="n">
        <x:f>IF(ISNUMBER('Claims Data'!P488),'Claims Data'!P488,"")</x:f>
        <x:v>1.3841993677715854</x:v>
      </x:c>
    </x:row>
    <x:row r="493">
      <x:c r="A493" s="4" t="str">
        <x:v>C00488</x:v>
      </x:c>
      <x:c r="B493" s="4" t="n">
        <x:f>IF(ISNUMBER('Claims Data'!F489),0,1)</x:f>
        <x:v>0</x:v>
      </x:c>
      <x:c r="C493" s="10" t="n">
        <x:f>IF(B493=0,'Claims Data'!F489,Summary!$B$12)</x:f>
        <x:v>39594.92</x:v>
      </x:c>
      <x:c r="D493" s="4" t="n">
        <x:f>IF('Claims Data'!E489="Low",1,IF('Claims Data'!E489="Medium",2,IF('Claims Data'!E489="High",3,"")))</x:f>
        <x:v>1</x:v>
      </x:c>
      <x:c r="E493" s="4" t="n">
        <x:f>IF('Claims Data'!B489="Motor",1,0)</x:f>
        <x:v>1</x:v>
      </x:c>
      <x:c r="F493" s="4" t="n">
        <x:f>IF('Claims Data'!B489="Property",1,0)</x:f>
        <x:v>0</x:v>
      </x:c>
      <x:c r="G493" s="4" t="n">
        <x:f>'Claims Data'!N489</x:f>
        <x:v>1</x:v>
      </x:c>
      <x:c r="H493" s="4" t="n">
        <x:f>IF(G493=1,'Claims Data'!O489,"")</x:f>
        <x:v>0</x:v>
      </x:c>
      <x:c r="I493" s="12" t="n">
        <x:f>IF(ISNUMBER('Claims Data'!P489),'Claims Data'!P489,"")</x:f>
        <x:v>5.3353150193564725</x:v>
      </x:c>
    </x:row>
    <x:row r="494">
      <x:c r="A494" s="4" t="str">
        <x:v>C00489</x:v>
      </x:c>
      <x:c r="B494" s="4" t="n">
        <x:f>IF(ISNUMBER('Claims Data'!F490),0,1)</x:f>
        <x:v>0</x:v>
      </x:c>
      <x:c r="C494" s="10" t="n">
        <x:f>IF(B494=0,'Claims Data'!F490,Summary!$B$12)</x:f>
        <x:v>15776.11</x:v>
      </x:c>
      <x:c r="D494" s="4" t="n">
        <x:f>IF('Claims Data'!E490="Low",1,IF('Claims Data'!E490="Medium",2,IF('Claims Data'!E490="High",3,"")))</x:f>
        <x:v>1</x:v>
      </x:c>
      <x:c r="E494" s="4" t="n">
        <x:f>IF('Claims Data'!B490="Motor",1,0)</x:f>
        <x:v>1</x:v>
      </x:c>
      <x:c r="F494" s="4" t="n">
        <x:f>IF('Claims Data'!B490="Property",1,0)</x:f>
        <x:v>0</x:v>
      </x:c>
      <x:c r="G494" s="4" t="n">
        <x:f>'Claims Data'!N490</x:f>
        <x:v>1</x:v>
      </x:c>
      <x:c r="H494" s="4" t="n">
        <x:f>IF(G494=1,'Claims Data'!O490,"")</x:f>
        <x:v>0</x:v>
      </x:c>
      <x:c r="I494" s="12" t="n">
        <x:f>IF(ISNUMBER('Claims Data'!P490),'Claims Data'!P490,"")</x:f>
        <x:v>1.4090668748336481</x:v>
      </x:c>
    </x:row>
    <x:row r="495">
      <x:c r="A495" s="4" t="str">
        <x:v>C00490</x:v>
      </x:c>
      <x:c r="B495" s="4" t="n">
        <x:f>IF(ISNUMBER('Claims Data'!F491),0,1)</x:f>
        <x:v>0</x:v>
      </x:c>
      <x:c r="C495" s="10" t="n">
        <x:f>IF(B495=0,'Claims Data'!F491,Summary!$B$12)</x:f>
        <x:v>17763.5</x:v>
      </x:c>
      <x:c r="D495" s="4" t="n">
        <x:f>IF('Claims Data'!E491="Low",1,IF('Claims Data'!E491="Medium",2,IF('Claims Data'!E491="High",3,"")))</x:f>
        <x:v>1</x:v>
      </x:c>
      <x:c r="E495" s="4" t="n">
        <x:f>IF('Claims Data'!B491="Motor",1,0)</x:f>
        <x:v>1</x:v>
      </x:c>
      <x:c r="F495" s="4" t="n">
        <x:f>IF('Claims Data'!B491="Property",1,0)</x:f>
        <x:v>0</x:v>
      </x:c>
      <x:c r="G495" s="4" t="n">
        <x:f>'Claims Data'!N491</x:f>
        <x:v>1</x:v>
      </x:c>
      <x:c r="H495" s="4" t="n">
        <x:f>IF(G495=1,'Claims Data'!O491,"")</x:f>
        <x:v>0</x:v>
      </x:c>
      <x:c r="I495" s="12" t="n">
        <x:f>IF(ISNUMBER('Claims Data'!P491),'Claims Data'!P491,"")</x:f>
        <x:v>1.2254974670453738</x:v>
      </x:c>
    </x:row>
    <x:row r="496">
      <x:c r="A496" s="4" t="str">
        <x:v>C00491</x:v>
      </x:c>
      <x:c r="B496" s="4" t="n">
        <x:f>IF(ISNUMBER('Claims Data'!F492),0,1)</x:f>
        <x:v>0</x:v>
      </x:c>
      <x:c r="C496" s="10" t="n">
        <x:f>IF(B496=0,'Claims Data'!F492,Summary!$B$12)</x:f>
        <x:v>151926.86</x:v>
      </x:c>
      <x:c r="D496" s="4" t="n">
        <x:f>IF('Claims Data'!E492="Low",1,IF('Claims Data'!E492="Medium",2,IF('Claims Data'!E492="High",3,"")))</x:f>
        <x:v>3</x:v>
      </x:c>
      <x:c r="E496" s="4" t="n">
        <x:f>IF('Claims Data'!B492="Motor",1,0)</x:f>
        <x:v>1</x:v>
      </x:c>
      <x:c r="F496" s="4" t="n">
        <x:f>IF('Claims Data'!B492="Property",1,0)</x:f>
        <x:v>0</x:v>
      </x:c>
      <x:c r="G496" s="4" t="n">
        <x:f>'Claims Data'!N492</x:f>
        <x:v>1</x:v>
      </x:c>
      <x:c r="H496" s="4" t="n">
        <x:f>IF(G496=1,'Claims Data'!O492,"")</x:f>
        <x:v>1</x:v>
      </x:c>
      <x:c r="I496" s="12" t="n">
        <x:f>IF(ISNUMBER('Claims Data'!P492),'Claims Data'!P492,"")</x:f>
        <x:v>12.696407276203752</x:v>
      </x:c>
    </x:row>
    <x:row r="497">
      <x:c r="A497" s="4" t="str">
        <x:v>C00492</x:v>
      </x:c>
      <x:c r="B497" s="4" t="n">
        <x:f>IF(ISNUMBER('Claims Data'!F493),0,1)</x:f>
        <x:v>0</x:v>
      </x:c>
      <x:c r="C497" s="10" t="n">
        <x:f>IF(B497=0,'Claims Data'!F493,Summary!$B$12)</x:f>
        <x:v>4139.04</x:v>
      </x:c>
      <x:c r="D497" s="4" t="n">
        <x:f>IF('Claims Data'!E493="Low",1,IF('Claims Data'!E493="Medium",2,IF('Claims Data'!E493="High",3,"")))</x:f>
        <x:v>1</x:v>
      </x:c>
      <x:c r="E497" s="4" t="n">
        <x:f>IF('Claims Data'!B493="Motor",1,0)</x:f>
        <x:v>1</x:v>
      </x:c>
      <x:c r="F497" s="4" t="n">
        <x:f>IF('Claims Data'!B493="Property",1,0)</x:f>
        <x:v>0</x:v>
      </x:c>
      <x:c r="G497" s="4" t="n">
        <x:f>'Claims Data'!N493</x:f>
        <x:v>1</x:v>
      </x:c>
      <x:c r="H497" s="4" t="n">
        <x:f>IF(G497=1,'Claims Data'!O493,"")</x:f>
        <x:v>0</x:v>
      </x:c>
      <x:c r="I497" s="12" t="n">
        <x:f>IF(ISNUMBER('Claims Data'!P493),'Claims Data'!P493,"")</x:f>
        <x:v>0.4963085980826534</x:v>
      </x:c>
    </x:row>
    <x:row r="498">
      <x:c r="A498" s="4" t="str">
        <x:v>C00493</x:v>
      </x:c>
      <x:c r="B498" s="4" t="n">
        <x:f>IF(ISNUMBER('Claims Data'!F494),0,1)</x:f>
        <x:v>0</x:v>
      </x:c>
      <x:c r="C498" s="10" t="n">
        <x:f>IF(B498=0,'Claims Data'!F494,Summary!$B$12)</x:f>
        <x:v>15465.67</x:v>
      </x:c>
      <x:c r="D498" s="4" t="n">
        <x:f>IF('Claims Data'!E494="Low",1,IF('Claims Data'!E494="Medium",2,IF('Claims Data'!E494="High",3,"")))</x:f>
        <x:v>1</x:v>
      </x:c>
      <x:c r="E498" s="4" t="n">
        <x:f>IF('Claims Data'!B494="Motor",1,0)</x:f>
        <x:v>1</x:v>
      </x:c>
      <x:c r="F498" s="4" t="n">
        <x:f>IF('Claims Data'!B494="Property",1,0)</x:f>
        <x:v>0</x:v>
      </x:c>
      <x:c r="G498" s="4" t="n">
        <x:f>'Claims Data'!N494</x:f>
        <x:v>1</x:v>
      </x:c>
      <x:c r="H498" s="4" t="n">
        <x:f>IF(G498=1,'Claims Data'!O494,"")</x:f>
        <x:v>0</x:v>
      </x:c>
      <x:c r="I498" s="12" t="n">
        <x:f>IF(ISNUMBER('Claims Data'!P494),'Claims Data'!P494,"")</x:f>
        <x:v>1.49913729428346</x:v>
      </x:c>
    </x:row>
    <x:row r="499">
      <x:c r="A499" s="4" t="str">
        <x:v>C00494</x:v>
      </x:c>
      <x:c r="B499" s="4" t="n">
        <x:f>IF(ISNUMBER('Claims Data'!F495),0,1)</x:f>
        <x:v>0</x:v>
      </x:c>
      <x:c r="C499" s="10" t="n">
        <x:f>IF(B499=0,'Claims Data'!F495,Summary!$B$12)</x:f>
        <x:v>181896.26</x:v>
      </x:c>
      <x:c r="D499" s="4" t="n">
        <x:f>IF('Claims Data'!E495="Low",1,IF('Claims Data'!E495="Medium",2,IF('Claims Data'!E495="High",3,"")))</x:f>
        <x:v>2</x:v>
      </x:c>
      <x:c r="E499" s="4" t="n">
        <x:f>IF('Claims Data'!B495="Motor",1,0)</x:f>
        <x:v>0</x:v>
      </x:c>
      <x:c r="F499" s="4" t="n">
        <x:f>IF('Claims Data'!B495="Property",1,0)</x:f>
        <x:v>1</x:v>
      </x:c>
      <x:c r="G499" s="4" t="n">
        <x:f>'Claims Data'!N495</x:f>
        <x:v>1</x:v>
      </x:c>
      <x:c r="H499" s="4" t="n">
        <x:f>IF(G499=1,'Claims Data'!O495,"")</x:f>
        <x:v>0</x:v>
      </x:c>
      <x:c r="I499" s="12" t="n">
        <x:f>IF(ISNUMBER('Claims Data'!P495),'Claims Data'!P495,"")</x:f>
        <x:v>10.483317983611338</x:v>
      </x:c>
    </x:row>
    <x:row r="500">
      <x:c r="A500" s="4" t="str">
        <x:v>C00495</x:v>
      </x:c>
      <x:c r="B500" s="4" t="n">
        <x:f>IF(ISNUMBER('Claims Data'!F496),0,1)</x:f>
        <x:v>0</x:v>
      </x:c>
      <x:c r="C500" s="10" t="n">
        <x:f>IF(B500=0,'Claims Data'!F496,Summary!$B$12)</x:f>
        <x:v>1861.2</x:v>
      </x:c>
      <x:c r="D500" s="4" t="n">
        <x:f>IF('Claims Data'!E496="Low",1,IF('Claims Data'!E496="Medium",2,IF('Claims Data'!E496="High",3,"")))</x:f>
        <x:v>1</x:v>
      </x:c>
      <x:c r="E500" s="4" t="n">
        <x:f>IF('Claims Data'!B496="Motor",1,0)</x:f>
        <x:v>1</x:v>
      </x:c>
      <x:c r="F500" s="4" t="n">
        <x:f>IF('Claims Data'!B496="Property",1,0)</x:f>
        <x:v>0</x:v>
      </x:c>
      <x:c r="G500" s="4" t="n">
        <x:f>'Claims Data'!N496</x:f>
        <x:v>1</x:v>
      </x:c>
      <x:c r="H500" s="4" t="n">
        <x:f>IF(G500=1,'Claims Data'!O496,"")</x:f>
        <x:v>0</x:v>
      </x:c>
      <x:c r="I500" s="12" t="n">
        <x:f>IF(ISNUMBER('Claims Data'!P496),'Claims Data'!P496,"")</x:f>
        <x:v>0.12863914273747304</x:v>
      </x:c>
    </x:row>
    <x:row r="501">
      <x:c r="A501" s="4" t="str">
        <x:v>C00496</x:v>
      </x:c>
      <x:c r="B501" s="4" t="n">
        <x:f>IF(ISNUMBER('Claims Data'!F497),0,1)</x:f>
        <x:v>0</x:v>
      </x:c>
      <x:c r="C501" s="10" t="n">
        <x:f>IF(B501=0,'Claims Data'!F497,Summary!$B$12)</x:f>
        <x:v>999788.56</x:v>
      </x:c>
      <x:c r="D501" s="4" t="n">
        <x:f>IF('Claims Data'!E497="Low",1,IF('Claims Data'!E497="Medium",2,IF('Claims Data'!E497="High",3,"")))</x:f>
        <x:v>3</x:v>
      </x:c>
      <x:c r="E501" s="4" t="n">
        <x:f>IF('Claims Data'!B497="Motor",1,0)</x:f>
        <x:v>0</x:v>
      </x:c>
      <x:c r="F501" s="4" t="n">
        <x:f>IF('Claims Data'!B497="Property",1,0)</x:f>
        <x:v>1</x:v>
      </x:c>
      <x:c r="G501" s="4" t="n">
        <x:f>'Claims Data'!N497</x:f>
        <x:v>1</x:v>
      </x:c>
      <x:c r="H501" s="4" t="n">
        <x:f>IF(G501=1,'Claims Data'!O497,"")</x:f>
        <x:v>0</x:v>
      </x:c>
      <x:c r="I501" s="12" t="n">
        <x:f>IF(ISNUMBER('Claims Data'!P497),'Claims Data'!P497,"")</x:f>
        <x:v>176.51478359124656</x:v>
      </x:c>
    </x:row>
    <x:row r="502">
      <x:c r="A502" s="4" t="str">
        <x:v>C00497</x:v>
      </x:c>
      <x:c r="B502" s="4" t="n">
        <x:f>IF(ISNUMBER('Claims Data'!F498),0,1)</x:f>
        <x:v>0</x:v>
      </x:c>
      <x:c r="C502" s="10" t="n">
        <x:f>IF(B502=0,'Claims Data'!F498,Summary!$B$12)</x:f>
        <x:v>5310.39</x:v>
      </x:c>
      <x:c r="D502" s="4" t="n">
        <x:f>IF('Claims Data'!E498="Low",1,IF('Claims Data'!E498="Medium",2,IF('Claims Data'!E498="High",3,"")))</x:f>
        <x:v>1</x:v>
      </x:c>
      <x:c r="E502" s="4" t="n">
        <x:f>IF('Claims Data'!B498="Motor",1,0)</x:f>
        <x:v>1</x:v>
      </x:c>
      <x:c r="F502" s="4" t="n">
        <x:f>IF('Claims Data'!B498="Property",1,0)</x:f>
        <x:v>0</x:v>
      </x:c>
      <x:c r="G502" s="4" t="n">
        <x:f>'Claims Data'!N498</x:f>
        <x:v>1</x:v>
      </x:c>
      <x:c r="H502" s="4" t="n">
        <x:f>IF(G502=1,'Claims Data'!O498,"")</x:f>
        <x:v>0</x:v>
      </x:c>
      <x:c r="I502" s="12" t="n">
        <x:f>IF(ISNUMBER('Claims Data'!P498),'Claims Data'!P498,"")</x:f>
        <x:v>0.7155615802643476</x:v>
      </x:c>
    </x:row>
    <x:row r="503">
      <x:c r="A503" s="4" t="str">
        <x:v>C00498</x:v>
      </x:c>
      <x:c r="B503" s="4" t="n">
        <x:f>IF(ISNUMBER('Claims Data'!F499),0,1)</x:f>
        <x:v>0</x:v>
      </x:c>
      <x:c r="C503" s="10" t="n">
        <x:f>IF(B503=0,'Claims Data'!F499,Summary!$B$12)</x:f>
        <x:v>16085.73</x:v>
      </x:c>
      <x:c r="D503" s="4" t="n">
        <x:f>IF('Claims Data'!E499="Low",1,IF('Claims Data'!E499="Medium",2,IF('Claims Data'!E499="High",3,"")))</x:f>
        <x:v>2</x:v>
      </x:c>
      <x:c r="E503" s="4" t="n">
        <x:f>IF('Claims Data'!B499="Motor",1,0)</x:f>
        <x:v>1</x:v>
      </x:c>
      <x:c r="F503" s="4" t="n">
        <x:f>IF('Claims Data'!B499="Property",1,0)</x:f>
        <x:v>0</x:v>
      </x:c>
      <x:c r="G503" s="4" t="n">
        <x:f>'Claims Data'!N499</x:f>
        <x:v>1</x:v>
      </x:c>
      <x:c r="H503" s="4" t="n">
        <x:f>IF(G503=1,'Claims Data'!O499,"")</x:f>
        <x:v>0</x:v>
      </x:c>
      <x:c r="I503" s="12" t="n">
        <x:f>IF(ISNUMBER('Claims Data'!P499),'Claims Data'!P499,"")</x:f>
        <x:v>2.44950159434988</x:v>
      </x:c>
    </x:row>
    <x:row r="504">
      <x:c r="A504" s="4" t="str">
        <x:v>C00499</x:v>
      </x:c>
      <x:c r="B504" s="4" t="n">
        <x:f>IF(ISNUMBER('Claims Data'!F500),0,1)</x:f>
        <x:v>0</x:v>
      </x:c>
      <x:c r="C504" s="10" t="n">
        <x:f>IF(B504=0,'Claims Data'!F500,Summary!$B$12)</x:f>
        <x:v>274185.28</x:v>
      </x:c>
      <x:c r="D504" s="4" t="n">
        <x:f>IF('Claims Data'!E500="Low",1,IF('Claims Data'!E500="Medium",2,IF('Claims Data'!E500="High",3,"")))</x:f>
        <x:v>2</x:v>
      </x:c>
      <x:c r="E504" s="4" t="n">
        <x:f>IF('Claims Data'!B500="Motor",1,0)</x:f>
        <x:v>0</x:v>
      </x:c>
      <x:c r="F504" s="4" t="n">
        <x:f>IF('Claims Data'!B500="Property",1,0)</x:f>
        <x:v>1</x:v>
      </x:c>
      <x:c r="G504" s="4" t="n">
        <x:f>'Claims Data'!N500</x:f>
        <x:v>1</x:v>
      </x:c>
      <x:c r="H504" s="4" t="n">
        <x:f>IF(G504=1,'Claims Data'!O500,"")</x:f>
        <x:v>1</x:v>
      </x:c>
      <x:c r="I504" s="12" t="n">
        <x:f>IF(ISNUMBER('Claims Data'!P500),'Claims Data'!P500,"")</x:f>
        <x:v>8.754159965798836</x:v>
      </x:c>
    </x:row>
    <x:row r="505">
      <x:c r="A505" s="4" t="str">
        <x:v>C00500</x:v>
      </x:c>
      <x:c r="B505" s="4" t="n">
        <x:f>IF(ISNUMBER('Claims Data'!F501),0,1)</x:f>
        <x:v>1</x:v>
      </x:c>
      <x:c r="C505" s="10" t="n">
        <x:f>IF(B505=0,'Claims Data'!F501,Summary!$B$12)</x:f>
        <x:v>44978.66</x:v>
      </x:c>
      <x:c r="D505" s="4" t="n">
        <x:f>IF('Claims Data'!E501="Low",1,IF('Claims Data'!E501="Medium",2,IF('Claims Data'!E501="High",3,"")))</x:f>
        <x:v>3</x:v>
      </x:c>
      <x:c r="E505" s="4" t="n">
        <x:f>IF('Claims Data'!B501="Motor",1,0)</x:f>
        <x:v>1</x:v>
      </x:c>
      <x:c r="F505" s="4" t="n">
        <x:f>IF('Claims Data'!B501="Property",1,0)</x:f>
        <x:v>0</x:v>
      </x:c>
      <x:c r="G505" s="4" t="n">
        <x:f>'Claims Data'!N501</x:f>
        <x:v>1</x:v>
      </x:c>
      <x:c r="H505" s="4" t="n">
        <x:f>IF(G505=1,'Claims Data'!O501,"")</x:f>
        <x:v>1</x:v>
      </x:c>
      <x:c r="I505" s="12" t="str">
        <x:f>IF(ISNUMBER('Claims Data'!P501),'Claims Data'!P501,"")</x:f>
      </x:c>
    </x:row>
    <x:row r="506">
      <x:c r="A506" s="4" t="str">
        <x:v>C00501</x:v>
      </x:c>
      <x:c r="B506" s="4" t="n">
        <x:f>IF(ISNUMBER('Claims Data'!F502),0,1)</x:f>
        <x:v>0</x:v>
      </x:c>
      <x:c r="C506" s="10" t="n">
        <x:f>IF(B506=0,'Claims Data'!F502,Summary!$B$12)</x:f>
        <x:v>111287.19</x:v>
      </x:c>
      <x:c r="D506" s="4" t="n">
        <x:f>IF('Claims Data'!E502="Low",1,IF('Claims Data'!E502="Medium",2,IF('Claims Data'!E502="High",3,"")))</x:f>
        <x:v>2</x:v>
      </x:c>
      <x:c r="E506" s="4" t="n">
        <x:f>IF('Claims Data'!B502="Motor",1,0)</x:f>
        <x:v>0</x:v>
      </x:c>
      <x:c r="F506" s="4" t="n">
        <x:f>IF('Claims Data'!B502="Property",1,0)</x:f>
        <x:v>1</x:v>
      </x:c>
      <x:c r="G506" s="4" t="n">
        <x:f>'Claims Data'!N502</x:f>
        <x:v>1</x:v>
      </x:c>
      <x:c r="H506" s="4" t="n">
        <x:f>IF(G506=1,'Claims Data'!O502,"")</x:f>
        <x:v>0</x:v>
      </x:c>
      <x:c r="I506" s="12" t="n">
        <x:f>IF(ISNUMBER('Claims Data'!P502),'Claims Data'!P502,"")</x:f>
        <x:v>14.184337312542539</x:v>
      </x:c>
    </x:row>
    <x:row r="507">
      <x:c r="A507" s="4" t="str">
        <x:v>C00502</x:v>
      </x:c>
      <x:c r="B507" s="4" t="n">
        <x:f>IF(ISNUMBER('Claims Data'!F503),0,1)</x:f>
        <x:v>0</x:v>
      </x:c>
      <x:c r="C507" s="10" t="n">
        <x:f>IF(B507=0,'Claims Data'!F503,Summary!$B$12)</x:f>
        <x:v>26074.79</x:v>
      </x:c>
      <x:c r="D507" s="4" t="n">
        <x:f>IF('Claims Data'!E503="Low",1,IF('Claims Data'!E503="Medium",2,IF('Claims Data'!E503="High",3,"")))</x:f>
        <x:v>2</x:v>
      </x:c>
      <x:c r="E507" s="4" t="n">
        <x:f>IF('Claims Data'!B503="Motor",1,0)</x:f>
        <x:v>1</x:v>
      </x:c>
      <x:c r="F507" s="4" t="n">
        <x:f>IF('Claims Data'!B503="Property",1,0)</x:f>
        <x:v>0</x:v>
      </x:c>
      <x:c r="G507" s="4" t="n">
        <x:f>'Claims Data'!N503</x:f>
        <x:v>0</x:v>
      </x:c>
      <x:c r="H507" s="4" t="str">
        <x:f>IF(G507=1,'Claims Data'!O503,"")</x:f>
      </x:c>
      <x:c r="I507" s="12" t="n">
        <x:f>IF(ISNUMBER('Claims Data'!P503),'Claims Data'!P503,"")</x:f>
        <x:v>1.1653490555792179</x:v>
      </x:c>
    </x:row>
    <x:row r="508">
      <x:c r="A508" s="4" t="str">
        <x:v>C00503</x:v>
      </x:c>
      <x:c r="B508" s="4" t="n">
        <x:f>IF(ISNUMBER('Claims Data'!F504),0,1)</x:f>
        <x:v>0</x:v>
      </x:c>
      <x:c r="C508" s="10" t="n">
        <x:f>IF(B508=0,'Claims Data'!F504,Summary!$B$12)</x:f>
        <x:v>40158.32</x:v>
      </x:c>
      <x:c r="D508" s="4" t="n">
        <x:f>IF('Claims Data'!E504="Low",1,IF('Claims Data'!E504="Medium",2,IF('Claims Data'!E504="High",3,"")))</x:f>
        <x:v>2</x:v>
      </x:c>
      <x:c r="E508" s="4" t="n">
        <x:f>IF('Claims Data'!B504="Motor",1,0)</x:f>
        <x:v>1</x:v>
      </x:c>
      <x:c r="F508" s="4" t="n">
        <x:f>IF('Claims Data'!B504="Property",1,0)</x:f>
        <x:v>0</x:v>
      </x:c>
      <x:c r="G508" s="4" t="n">
        <x:f>'Claims Data'!N504</x:f>
        <x:v>1</x:v>
      </x:c>
      <x:c r="H508" s="4" t="n">
        <x:f>IF(G508=1,'Claims Data'!O504,"")</x:f>
        <x:v>0</x:v>
      </x:c>
      <x:c r="I508" s="12" t="n">
        <x:f>IF(ISNUMBER('Claims Data'!P504),'Claims Data'!P504,"")</x:f>
        <x:v>3.3038573490042764</x:v>
      </x:c>
    </x:row>
    <x:row r="509">
      <x:c r="A509" s="4" t="str">
        <x:v>C00504</x:v>
      </x:c>
      <x:c r="B509" s="4" t="n">
        <x:f>IF(ISNUMBER('Claims Data'!F505),0,1)</x:f>
        <x:v>0</x:v>
      </x:c>
      <x:c r="C509" s="10" t="n">
        <x:f>IF(B509=0,'Claims Data'!F505,Summary!$B$12)</x:f>
        <x:v>16894.45</x:v>
      </x:c>
      <x:c r="D509" s="4" t="n">
        <x:f>IF('Claims Data'!E505="Low",1,IF('Claims Data'!E505="Medium",2,IF('Claims Data'!E505="High",3,"")))</x:f>
        <x:v>2</x:v>
      </x:c>
      <x:c r="E509" s="4" t="n">
        <x:f>IF('Claims Data'!B505="Motor",1,0)</x:f>
        <x:v>1</x:v>
      </x:c>
      <x:c r="F509" s="4" t="n">
        <x:f>IF('Claims Data'!B505="Property",1,0)</x:f>
        <x:v>0</x:v>
      </x:c>
      <x:c r="G509" s="4" t="n">
        <x:f>'Claims Data'!N505</x:f>
        <x:v>1</x:v>
      </x:c>
      <x:c r="H509" s="4" t="n">
        <x:f>IF(G509=1,'Claims Data'!O505,"")</x:f>
        <x:v>0</x:v>
      </x:c>
      <x:c r="I509" s="12" t="n">
        <x:f>IF(ISNUMBER('Claims Data'!P505),'Claims Data'!P505,"")</x:f>
        <x:v>3.6207022183550617</x:v>
      </x:c>
    </x:row>
    <x:row r="510">
      <x:c r="A510" s="4" t="str">
        <x:v>C00505</x:v>
      </x:c>
      <x:c r="B510" s="4" t="n">
        <x:f>IF(ISNUMBER('Claims Data'!F506),0,1)</x:f>
        <x:v>0</x:v>
      </x:c>
      <x:c r="C510" s="10" t="n">
        <x:f>IF(B510=0,'Claims Data'!F506,Summary!$B$12)</x:f>
        <x:v>33369.68</x:v>
      </x:c>
      <x:c r="D510" s="4" t="n">
        <x:f>IF('Claims Data'!E506="Low",1,IF('Claims Data'!E506="Medium",2,IF('Claims Data'!E506="High",3,"")))</x:f>
        <x:v>2</x:v>
      </x:c>
      <x:c r="E510" s="4" t="n">
        <x:f>IF('Claims Data'!B506="Motor",1,0)</x:f>
        <x:v>1</x:v>
      </x:c>
      <x:c r="F510" s="4" t="n">
        <x:f>IF('Claims Data'!B506="Property",1,0)</x:f>
        <x:v>0</x:v>
      </x:c>
      <x:c r="G510" s="4" t="n">
        <x:f>'Claims Data'!N506</x:f>
        <x:v>0</x:v>
      </x:c>
      <x:c r="H510" s="4" t="str">
        <x:f>IF(G510=1,'Claims Data'!O506,"")</x:f>
      </x:c>
      <x:c r="I510" s="12" t="n">
        <x:f>IF(ISNUMBER('Claims Data'!P506),'Claims Data'!P506,"")</x:f>
        <x:v>2.417868487560574</x:v>
      </x:c>
    </x:row>
    <x:row r="511">
      <x:c r="A511" s="4" t="str">
        <x:v>C00506</x:v>
      </x:c>
      <x:c r="B511" s="4" t="n">
        <x:f>IF(ISNUMBER('Claims Data'!F507),0,1)</x:f>
        <x:v>0</x:v>
      </x:c>
      <x:c r="C511" s="10" t="n">
        <x:f>IF(B511=0,'Claims Data'!F507,Summary!$B$12)</x:f>
        <x:v>102830.6</x:v>
      </x:c>
      <x:c r="D511" s="4" t="n">
        <x:f>IF('Claims Data'!E507="Low",1,IF('Claims Data'!E507="Medium",2,IF('Claims Data'!E507="High",3,"")))</x:f>
        <x:v>2</x:v>
      </x:c>
      <x:c r="E511" s="4" t="n">
        <x:f>IF('Claims Data'!B507="Motor",1,0)</x:f>
        <x:v>1</x:v>
      </x:c>
      <x:c r="F511" s="4" t="n">
        <x:f>IF('Claims Data'!B507="Property",1,0)</x:f>
        <x:v>0</x:v>
      </x:c>
      <x:c r="G511" s="4" t="n">
        <x:f>'Claims Data'!N507</x:f>
        <x:v>1</x:v>
      </x:c>
      <x:c r="H511" s="4" t="n">
        <x:f>IF(G511=1,'Claims Data'!O507,"")</x:f>
        <x:v>0</x:v>
      </x:c>
      <x:c r="I511" s="12" t="n">
        <x:f>IF(ISNUMBER('Claims Data'!P507),'Claims Data'!P507,"")</x:f>
        <x:v>8.3113904099901</x:v>
      </x:c>
    </x:row>
    <x:row r="512">
      <x:c r="A512" s="4" t="str">
        <x:v>C00507</x:v>
      </x:c>
      <x:c r="B512" s="4" t="n">
        <x:f>IF(ISNUMBER('Claims Data'!F508),0,1)</x:f>
        <x:v>0</x:v>
      </x:c>
      <x:c r="C512" s="10" t="n">
        <x:f>IF(B512=0,'Claims Data'!F508,Summary!$B$12)</x:f>
        <x:v>3126.97</x:v>
      </x:c>
      <x:c r="D512" s="4" t="n">
        <x:f>IF('Claims Data'!E508="Low",1,IF('Claims Data'!E508="Medium",2,IF('Claims Data'!E508="High",3,"")))</x:f>
        <x:v>2</x:v>
      </x:c>
      <x:c r="E512" s="4" t="n">
        <x:f>IF('Claims Data'!B508="Motor",1,0)</x:f>
        <x:v>1</x:v>
      </x:c>
      <x:c r="F512" s="4" t="n">
        <x:f>IF('Claims Data'!B508="Property",1,0)</x:f>
        <x:v>0</x:v>
      </x:c>
      <x:c r="G512" s="4" t="n">
        <x:f>'Claims Data'!N508</x:f>
        <x:v>0</x:v>
      </x:c>
      <x:c r="H512" s="4" t="str">
        <x:f>IF(G512=1,'Claims Data'!O508,"")</x:f>
      </x:c>
      <x:c r="I512" s="12" t="n">
        <x:f>IF(ISNUMBER('Claims Data'!P508),'Claims Data'!P508,"")</x:f>
        <x:v>0.17854697794778063</x:v>
      </x:c>
    </x:row>
    <x:row r="513">
      <x:c r="A513" s="4" t="str">
        <x:v>C00508</x:v>
      </x:c>
      <x:c r="B513" s="4" t="n">
        <x:f>IF(ISNUMBER('Claims Data'!F509),0,1)</x:f>
        <x:v>0</x:v>
      </x:c>
      <x:c r="C513" s="10" t="n">
        <x:f>IF(B513=0,'Claims Data'!F509,Summary!$B$12)</x:f>
        <x:v>3987.09</x:v>
      </x:c>
      <x:c r="D513" s="4" t="n">
        <x:f>IF('Claims Data'!E509="Low",1,IF('Claims Data'!E509="Medium",2,IF('Claims Data'!E509="High",3,"")))</x:f>
        <x:v>1</x:v>
      </x:c>
      <x:c r="E513" s="4" t="n">
        <x:f>IF('Claims Data'!B509="Motor",1,0)</x:f>
        <x:v>1</x:v>
      </x:c>
      <x:c r="F513" s="4" t="n">
        <x:f>IF('Claims Data'!B509="Property",1,0)</x:f>
        <x:v>0</x:v>
      </x:c>
      <x:c r="G513" s="4" t="n">
        <x:f>'Claims Data'!N509</x:f>
        <x:v>1</x:v>
      </x:c>
      <x:c r="H513" s="4" t="n">
        <x:f>IF(G513=1,'Claims Data'!O509,"")</x:f>
        <x:v>0</x:v>
      </x:c>
      <x:c r="I513" s="12" t="n">
        <x:f>IF(ISNUMBER('Claims Data'!P509),'Claims Data'!P509,"")</x:f>
        <x:v>0.6252650298589852</x:v>
      </x:c>
    </x:row>
    <x:row r="514">
      <x:c r="A514" s="4" t="str">
        <x:v>C00509</x:v>
      </x:c>
      <x:c r="B514" s="4" t="n">
        <x:f>IF(ISNUMBER('Claims Data'!F510),0,1)</x:f>
        <x:v>0</x:v>
      </x:c>
      <x:c r="C514" s="10" t="n">
        <x:f>IF(B514=0,'Claims Data'!F510,Summary!$B$12)</x:f>
        <x:v>149850.63</x:v>
      </x:c>
      <x:c r="D514" s="4" t="n">
        <x:f>IF('Claims Data'!E510="Low",1,IF('Claims Data'!E510="Medium",2,IF('Claims Data'!E510="High",3,"")))</x:f>
        <x:v>1</x:v>
      </x:c>
      <x:c r="E514" s="4" t="n">
        <x:f>IF('Claims Data'!B510="Motor",1,0)</x:f>
        <x:v>0</x:v>
      </x:c>
      <x:c r="F514" s="4" t="n">
        <x:f>IF('Claims Data'!B510="Property",1,0)</x:f>
        <x:v>1</x:v>
      </x:c>
      <x:c r="G514" s="4" t="n">
        <x:f>'Claims Data'!N510</x:f>
        <x:v>1</x:v>
      </x:c>
      <x:c r="H514" s="4" t="n">
        <x:f>IF(G514=1,'Claims Data'!O510,"")</x:f>
        <x:v>0</x:v>
      </x:c>
      <x:c r="I514" s="12" t="n">
        <x:f>IF(ISNUMBER('Claims Data'!P510),'Claims Data'!P510,"")</x:f>
        <x:v>18.40851247314285</x:v>
      </x:c>
    </x:row>
    <x:row r="515">
      <x:c r="A515" s="4" t="str">
        <x:v>C00510</x:v>
      </x:c>
      <x:c r="B515" s="4" t="n">
        <x:f>IF(ISNUMBER('Claims Data'!F511),0,1)</x:f>
        <x:v>0</x:v>
      </x:c>
      <x:c r="C515" s="10" t="n">
        <x:f>IF(B515=0,'Claims Data'!F511,Summary!$B$12)</x:f>
        <x:v>4486.58</x:v>
      </x:c>
      <x:c r="D515" s="4" t="n">
        <x:f>IF('Claims Data'!E511="Low",1,IF('Claims Data'!E511="Medium",2,IF('Claims Data'!E511="High",3,"")))</x:f>
        <x:v>1</x:v>
      </x:c>
      <x:c r="E515" s="4" t="n">
        <x:f>IF('Claims Data'!B511="Motor",1,0)</x:f>
        <x:v>1</x:v>
      </x:c>
      <x:c r="F515" s="4" t="n">
        <x:f>IF('Claims Data'!B511="Property",1,0)</x:f>
        <x:v>0</x:v>
      </x:c>
      <x:c r="G515" s="4" t="n">
        <x:f>'Claims Data'!N511</x:f>
        <x:v>1</x:v>
      </x:c>
      <x:c r="H515" s="4" t="n">
        <x:f>IF(G515=1,'Claims Data'!O511,"")</x:f>
        <x:v>0</x:v>
      </x:c>
      <x:c r="I515" s="12" t="n">
        <x:f>IF(ISNUMBER('Claims Data'!P511),'Claims Data'!P511,"")</x:f>
        <x:v>0.34104214967124014</x:v>
      </x:c>
    </x:row>
    <x:row r="516">
      <x:c r="A516" s="4" t="str">
        <x:v>C00511</x:v>
      </x:c>
      <x:c r="B516" s="4" t="n">
        <x:f>IF(ISNUMBER('Claims Data'!F512),0,1)</x:f>
        <x:v>0</x:v>
      </x:c>
      <x:c r="C516" s="10" t="n">
        <x:f>IF(B516=0,'Claims Data'!F512,Summary!$B$12)</x:f>
        <x:v>32489</x:v>
      </x:c>
      <x:c r="D516" s="4" t="n">
        <x:f>IF('Claims Data'!E512="Low",1,IF('Claims Data'!E512="Medium",2,IF('Claims Data'!E512="High",3,"")))</x:f>
        <x:v>1</x:v>
      </x:c>
      <x:c r="E516" s="4" t="n">
        <x:f>IF('Claims Data'!B512="Motor",1,0)</x:f>
        <x:v>0</x:v>
      </x:c>
      <x:c r="F516" s="4" t="n">
        <x:f>IF('Claims Data'!B512="Property",1,0)</x:f>
        <x:v>1</x:v>
      </x:c>
      <x:c r="G516" s="4" t="n">
        <x:f>'Claims Data'!N512</x:f>
        <x:v>1</x:v>
      </x:c>
      <x:c r="H516" s="4" t="n">
        <x:f>IF(G516=1,'Claims Data'!O512,"")</x:f>
        <x:v>0</x:v>
      </x:c>
      <x:c r="I516" s="12" t="n">
        <x:f>IF(ISNUMBER('Claims Data'!P512),'Claims Data'!P512,"")</x:f>
        <x:v>3.7059639453019844</x:v>
      </x:c>
    </x:row>
    <x:row r="517">
      <x:c r="A517" s="4" t="str">
        <x:v>C00512</x:v>
      </x:c>
      <x:c r="B517" s="4" t="n">
        <x:f>IF(ISNUMBER('Claims Data'!F513),0,1)</x:f>
        <x:v>0</x:v>
      </x:c>
      <x:c r="C517" s="10" t="n">
        <x:f>IF(B517=0,'Claims Data'!F513,Summary!$B$12)</x:f>
        <x:v>32055</x:v>
      </x:c>
      <x:c r="D517" s="4" t="n">
        <x:f>IF('Claims Data'!E513="Low",1,IF('Claims Data'!E513="Medium",2,IF('Claims Data'!E513="High",3,"")))</x:f>
        <x:v>2</x:v>
      </x:c>
      <x:c r="E517" s="4" t="n">
        <x:f>IF('Claims Data'!B513="Motor",1,0)</x:f>
        <x:v>1</x:v>
      </x:c>
      <x:c r="F517" s="4" t="n">
        <x:f>IF('Claims Data'!B513="Property",1,0)</x:f>
        <x:v>0</x:v>
      </x:c>
      <x:c r="G517" s="4" t="n">
        <x:f>'Claims Data'!N513</x:f>
        <x:v>1</x:v>
      </x:c>
      <x:c r="H517" s="4" t="n">
        <x:f>IF(G517=1,'Claims Data'!O513,"")</x:f>
        <x:v>0</x:v>
      </x:c>
      <x:c r="I517" s="12" t="n">
        <x:f>IF(ISNUMBER('Claims Data'!P513),'Claims Data'!P513,"")</x:f>
        <x:v>2.0832927138372748</x:v>
      </x:c>
    </x:row>
    <x:row r="518">
      <x:c r="A518" s="4" t="str">
        <x:v>C00513</x:v>
      </x:c>
      <x:c r="B518" s="4" t="n">
        <x:f>IF(ISNUMBER('Claims Data'!F514),0,1)</x:f>
        <x:v>0</x:v>
      </x:c>
      <x:c r="C518" s="10" t="n">
        <x:f>IF(B518=0,'Claims Data'!F514,Summary!$B$12)</x:f>
        <x:v>3728.5</x:v>
      </x:c>
      <x:c r="D518" s="4" t="n">
        <x:f>IF('Claims Data'!E514="Low",1,IF('Claims Data'!E514="Medium",2,IF('Claims Data'!E514="High",3,"")))</x:f>
        <x:v>1</x:v>
      </x:c>
      <x:c r="E518" s="4" t="n">
        <x:f>IF('Claims Data'!B514="Motor",1,0)</x:f>
        <x:v>1</x:v>
      </x:c>
      <x:c r="F518" s="4" t="n">
        <x:f>IF('Claims Data'!B514="Property",1,0)</x:f>
        <x:v>0</x:v>
      </x:c>
      <x:c r="G518" s="4" t="n">
        <x:f>'Claims Data'!N514</x:f>
        <x:v>1</x:v>
      </x:c>
      <x:c r="H518" s="4" t="n">
        <x:f>IF(G518=1,'Claims Data'!O514,"")</x:f>
        <x:v>0</x:v>
      </x:c>
      <x:c r="I518" s="12" t="n">
        <x:f>IF(ISNUMBER('Claims Data'!P514),'Claims Data'!P514,"")</x:f>
        <x:v>0.14954346827741247</x:v>
      </x:c>
    </x:row>
    <x:row r="519">
      <x:c r="A519" s="4" t="str">
        <x:v>C00514</x:v>
      </x:c>
      <x:c r="B519" s="4" t="n">
        <x:f>IF(ISNUMBER('Claims Data'!F515),0,1)</x:f>
        <x:v>0</x:v>
      </x:c>
      <x:c r="C519" s="10" t="n">
        <x:f>IF(B519=0,'Claims Data'!F515,Summary!$B$12)</x:f>
        <x:v>105479.88</x:v>
      </x:c>
      <x:c r="D519" s="4" t="n">
        <x:f>IF('Claims Data'!E515="Low",1,IF('Claims Data'!E515="Medium",2,IF('Claims Data'!E515="High",3,"")))</x:f>
        <x:v>2</x:v>
      </x:c>
      <x:c r="E519" s="4" t="n">
        <x:f>IF('Claims Data'!B515="Motor",1,0)</x:f>
        <x:v>0</x:v>
      </x:c>
      <x:c r="F519" s="4" t="n">
        <x:f>IF('Claims Data'!B515="Property",1,0)</x:f>
        <x:v>1</x:v>
      </x:c>
      <x:c r="G519" s="4" t="n">
        <x:f>'Claims Data'!N515</x:f>
        <x:v>1</x:v>
      </x:c>
      <x:c r="H519" s="4" t="n">
        <x:f>IF(G519=1,'Claims Data'!O515,"")</x:f>
        <x:v>0</x:v>
      </x:c>
      <x:c r="I519" s="12" t="n">
        <x:f>IF(ISNUMBER('Claims Data'!P515),'Claims Data'!P515,"")</x:f>
        <x:v>8.62154653458063</x:v>
      </x:c>
    </x:row>
    <x:row r="520">
      <x:c r="A520" s="4" t="str">
        <x:v>C00515</x:v>
      </x:c>
      <x:c r="B520" s="4" t="n">
        <x:f>IF(ISNUMBER('Claims Data'!F516),0,1)</x:f>
        <x:v>0</x:v>
      </x:c>
      <x:c r="C520" s="10" t="n">
        <x:f>IF(B520=0,'Claims Data'!F516,Summary!$B$12)</x:f>
        <x:v>20571.47</x:v>
      </x:c>
      <x:c r="D520" s="4" t="n">
        <x:f>IF('Claims Data'!E516="Low",1,IF('Claims Data'!E516="Medium",2,IF('Claims Data'!E516="High",3,"")))</x:f>
        <x:v>2</x:v>
      </x:c>
      <x:c r="E520" s="4" t="n">
        <x:f>IF('Claims Data'!B516="Motor",1,0)</x:f>
        <x:v>1</x:v>
      </x:c>
      <x:c r="F520" s="4" t="n">
        <x:f>IF('Claims Data'!B516="Property",1,0)</x:f>
        <x:v>0</x:v>
      </x:c>
      <x:c r="G520" s="4" t="n">
        <x:f>'Claims Data'!N516</x:f>
        <x:v>0</x:v>
      </x:c>
      <x:c r="H520" s="4" t="str">
        <x:f>IF(G520=1,'Claims Data'!O516,"")</x:f>
      </x:c>
      <x:c r="I520" s="12" t="n">
        <x:f>IF(ISNUMBER('Claims Data'!P516),'Claims Data'!P516,"")</x:f>
        <x:v>1.833518276384243</x:v>
      </x:c>
    </x:row>
    <x:row r="521">
      <x:c r="A521" s="4" t="str">
        <x:v>C00516</x:v>
      </x:c>
      <x:c r="B521" s="4" t="n">
        <x:f>IF(ISNUMBER('Claims Data'!F517),0,1)</x:f>
        <x:v>0</x:v>
      </x:c>
      <x:c r="C521" s="10" t="n">
        <x:f>IF(B521=0,'Claims Data'!F517,Summary!$B$12)</x:f>
        <x:v>133563.87</x:v>
      </x:c>
      <x:c r="D521" s="4" t="n">
        <x:f>IF('Claims Data'!E517="Low",1,IF('Claims Data'!E517="Medium",2,IF('Claims Data'!E517="High",3,"")))</x:f>
        <x:v>2</x:v>
      </x:c>
      <x:c r="E521" s="4" t="n">
        <x:f>IF('Claims Data'!B517="Motor",1,0)</x:f>
        <x:v>0</x:v>
      </x:c>
      <x:c r="F521" s="4" t="n">
        <x:f>IF('Claims Data'!B517="Property",1,0)</x:f>
        <x:v>1</x:v>
      </x:c>
      <x:c r="G521" s="4" t="n">
        <x:f>'Claims Data'!N517</x:f>
        <x:v>1</x:v>
      </x:c>
      <x:c r="H521" s="4" t="n">
        <x:f>IF(G521=1,'Claims Data'!O517,"")</x:f>
        <x:v>0</x:v>
      </x:c>
      <x:c r="I521" s="12" t="n">
        <x:f>IF(ISNUMBER('Claims Data'!P517),'Claims Data'!P517,"")</x:f>
        <x:v>7.366496867840405</x:v>
      </x:c>
    </x:row>
    <x:row r="522">
      <x:c r="A522" s="4" t="str">
        <x:v>C00517</x:v>
      </x:c>
      <x:c r="B522" s="4" t="n">
        <x:f>IF(ISNUMBER('Claims Data'!F518),0,1)</x:f>
        <x:v>0</x:v>
      </x:c>
      <x:c r="C522" s="10" t="n">
        <x:f>IF(B522=0,'Claims Data'!F518,Summary!$B$12)</x:f>
        <x:v>92640.74</x:v>
      </x:c>
      <x:c r="D522" s="4" t="n">
        <x:f>IF('Claims Data'!E518="Low",1,IF('Claims Data'!E518="Medium",2,IF('Claims Data'!E518="High",3,"")))</x:f>
        <x:v>2</x:v>
      </x:c>
      <x:c r="E522" s="4" t="n">
        <x:f>IF('Claims Data'!B518="Motor",1,0)</x:f>
        <x:v>0</x:v>
      </x:c>
      <x:c r="F522" s="4" t="n">
        <x:f>IF('Claims Data'!B518="Property",1,0)</x:f>
        <x:v>1</x:v>
      </x:c>
      <x:c r="G522" s="4" t="n">
        <x:f>'Claims Data'!N518</x:f>
        <x:v>1</x:v>
      </x:c>
      <x:c r="H522" s="4" t="n">
        <x:f>IF(G522=1,'Claims Data'!O518,"")</x:f>
        <x:v>0</x:v>
      </x:c>
      <x:c r="I522" s="12" t="n">
        <x:f>IF(ISNUMBER('Claims Data'!P518),'Claims Data'!P518,"")</x:f>
        <x:v>11.25623650544278</x:v>
      </x:c>
    </x:row>
    <x:row r="523">
      <x:c r="A523" s="4" t="str">
        <x:v>C00518</x:v>
      </x:c>
      <x:c r="B523" s="4" t="n">
        <x:f>IF(ISNUMBER('Claims Data'!F519),0,1)</x:f>
        <x:v>0</x:v>
      </x:c>
      <x:c r="C523" s="10" t="n">
        <x:f>IF(B523=0,'Claims Data'!F519,Summary!$B$12)</x:f>
        <x:v>5468.05</x:v>
      </x:c>
      <x:c r="D523" s="4" t="n">
        <x:f>IF('Claims Data'!E519="Low",1,IF('Claims Data'!E519="Medium",2,IF('Claims Data'!E519="High",3,"")))</x:f>
        <x:v>1</x:v>
      </x:c>
      <x:c r="E523" s="4" t="n">
        <x:f>IF('Claims Data'!B519="Motor",1,0)</x:f>
        <x:v>1</x:v>
      </x:c>
      <x:c r="F523" s="4" t="n">
        <x:f>IF('Claims Data'!B519="Property",1,0)</x:f>
        <x:v>0</x:v>
      </x:c>
      <x:c r="G523" s="4" t="n">
        <x:f>'Claims Data'!N519</x:f>
        <x:v>0</x:v>
      </x:c>
      <x:c r="H523" s="4" t="str">
        <x:f>IF(G523=1,'Claims Data'!O519,"")</x:f>
      </x:c>
      <x:c r="I523" s="12" t="n">
        <x:f>IF(ISNUMBER('Claims Data'!P519),'Claims Data'!P519,"")</x:f>
        <x:v>0.20838009584329717</x:v>
      </x:c>
    </x:row>
    <x:row r="524">
      <x:c r="A524" s="4" t="str">
        <x:v>C00519</x:v>
      </x:c>
      <x:c r="B524" s="4" t="n">
        <x:f>IF(ISNUMBER('Claims Data'!F520),0,1)</x:f>
        <x:v>0</x:v>
      </x:c>
      <x:c r="C524" s="10" t="n">
        <x:f>IF(B524=0,'Claims Data'!F520,Summary!$B$12)</x:f>
        <x:v>8040.23</x:v>
      </x:c>
      <x:c r="D524" s="4" t="n">
        <x:f>IF('Claims Data'!E520="Low",1,IF('Claims Data'!E520="Medium",2,IF('Claims Data'!E520="High",3,"")))</x:f>
        <x:v>1</x:v>
      </x:c>
      <x:c r="E524" s="4" t="n">
        <x:f>IF('Claims Data'!B520="Motor",1,0)</x:f>
        <x:v>1</x:v>
      </x:c>
      <x:c r="F524" s="4" t="n">
        <x:f>IF('Claims Data'!B520="Property",1,0)</x:f>
        <x:v>0</x:v>
      </x:c>
      <x:c r="G524" s="4" t="n">
        <x:f>'Claims Data'!N520</x:f>
        <x:v>0</x:v>
      </x:c>
      <x:c r="H524" s="4" t="str">
        <x:f>IF(G524=1,'Claims Data'!O520,"")</x:f>
      </x:c>
      <x:c r="I524" s="12" t="n">
        <x:f>IF(ISNUMBER('Claims Data'!P520),'Claims Data'!P520,"")</x:f>
        <x:v>0.8622387753985863</x:v>
      </x:c>
    </x:row>
    <x:row r="525">
      <x:c r="A525" s="4" t="str">
        <x:v>C00520</x:v>
      </x:c>
      <x:c r="B525" s="4" t="n">
        <x:f>IF(ISNUMBER('Claims Data'!F521),0,1)</x:f>
        <x:v>0</x:v>
      </x:c>
      <x:c r="C525" s="10" t="n">
        <x:f>IF(B525=0,'Claims Data'!F521,Summary!$B$12)</x:f>
        <x:v>106225.65</x:v>
      </x:c>
      <x:c r="D525" s="4" t="n">
        <x:f>IF('Claims Data'!E521="Low",1,IF('Claims Data'!E521="Medium",2,IF('Claims Data'!E521="High",3,"")))</x:f>
        <x:v>2</x:v>
      </x:c>
      <x:c r="E525" s="4" t="n">
        <x:f>IF('Claims Data'!B521="Motor",1,0)</x:f>
        <x:v>0</x:v>
      </x:c>
      <x:c r="F525" s="4" t="n">
        <x:f>IF('Claims Data'!B521="Property",1,0)</x:f>
        <x:v>1</x:v>
      </x:c>
      <x:c r="G525" s="4" t="n">
        <x:f>'Claims Data'!N521</x:f>
        <x:v>0</x:v>
      </x:c>
      <x:c r="H525" s="4" t="str">
        <x:f>IF(G525=1,'Claims Data'!O521,"")</x:f>
      </x:c>
      <x:c r="I525" s="12" t="n">
        <x:f>IF(ISNUMBER('Claims Data'!P521),'Claims Data'!P521,"")</x:f>
        <x:v>11.177258823640823</x:v>
      </x:c>
    </x:row>
    <x:row r="526">
      <x:c r="A526" s="4" t="str">
        <x:v>C00521</x:v>
      </x:c>
      <x:c r="B526" s="4" t="n">
        <x:f>IF(ISNUMBER('Claims Data'!F522),0,1)</x:f>
        <x:v>0</x:v>
      </x:c>
      <x:c r="C526" s="10" t="n">
        <x:f>IF(B526=0,'Claims Data'!F522,Summary!$B$12)</x:f>
        <x:v>177191.1</x:v>
      </x:c>
      <x:c r="D526" s="4" t="n">
        <x:f>IF('Claims Data'!E522="Low",1,IF('Claims Data'!E522="Medium",2,IF('Claims Data'!E522="High",3,"")))</x:f>
        <x:v>3</x:v>
      </x:c>
      <x:c r="E526" s="4" t="n">
        <x:f>IF('Claims Data'!B522="Motor",1,0)</x:f>
        <x:v>0</x:v>
      </x:c>
      <x:c r="F526" s="4" t="n">
        <x:f>IF('Claims Data'!B522="Property",1,0)</x:f>
        <x:v>1</x:v>
      </x:c>
      <x:c r="G526" s="4" t="n">
        <x:f>'Claims Data'!N522</x:f>
        <x:v>1</x:v>
      </x:c>
      <x:c r="H526" s="4" t="n">
        <x:f>IF(G526=1,'Claims Data'!O522,"")</x:f>
        <x:v>1</x:v>
      </x:c>
      <x:c r="I526" s="12" t="n">
        <x:f>IF(ISNUMBER('Claims Data'!P522),'Claims Data'!P522,"")</x:f>
        <x:v>13.206196193413414</x:v>
      </x:c>
    </x:row>
    <x:row r="527">
      <x:c r="A527" s="4" t="str">
        <x:v>C00522</x:v>
      </x:c>
      <x:c r="B527" s="4" t="n">
        <x:f>IF(ISNUMBER('Claims Data'!F523),0,1)</x:f>
        <x:v>0</x:v>
      </x:c>
      <x:c r="C527" s="10" t="n">
        <x:f>IF(B527=0,'Claims Data'!F523,Summary!$B$12)</x:f>
        <x:v>22536.26</x:v>
      </x:c>
      <x:c r="D527" s="4" t="n">
        <x:f>IF('Claims Data'!E523="Low",1,IF('Claims Data'!E523="Medium",2,IF('Claims Data'!E523="High",3,"")))</x:f>
        <x:v>2</x:v>
      </x:c>
      <x:c r="E527" s="4" t="n">
        <x:f>IF('Claims Data'!B523="Motor",1,0)</x:f>
        <x:v>1</x:v>
      </x:c>
      <x:c r="F527" s="4" t="n">
        <x:f>IF('Claims Data'!B523="Property",1,0)</x:f>
        <x:v>0</x:v>
      </x:c>
      <x:c r="G527" s="4" t="n">
        <x:f>'Claims Data'!N523</x:f>
        <x:v>0</x:v>
      </x:c>
      <x:c r="H527" s="4" t="str">
        <x:f>IF(G527=1,'Claims Data'!O523,"")</x:f>
      </x:c>
      <x:c r="I527" s="12" t="n">
        <x:f>IF(ISNUMBER('Claims Data'!P523),'Claims Data'!P523,"")</x:f>
        <x:v>3.2050886025542566</x:v>
      </x:c>
    </x:row>
    <x:row r="528">
      <x:c r="A528" s="4" t="str">
        <x:v>C00523</x:v>
      </x:c>
      <x:c r="B528" s="4" t="n">
        <x:f>IF(ISNUMBER('Claims Data'!F524),0,1)</x:f>
        <x:v>0</x:v>
      </x:c>
      <x:c r="C528" s="10" t="n">
        <x:f>IF(B528=0,'Claims Data'!F524,Summary!$B$12)</x:f>
        <x:v>8130.38</x:v>
      </x:c>
      <x:c r="D528" s="4" t="n">
        <x:f>IF('Claims Data'!E524="Low",1,IF('Claims Data'!E524="Medium",2,IF('Claims Data'!E524="High",3,"")))</x:f>
        <x:v>2</x:v>
      </x:c>
      <x:c r="E528" s="4" t="n">
        <x:f>IF('Claims Data'!B524="Motor",1,0)</x:f>
        <x:v>1</x:v>
      </x:c>
      <x:c r="F528" s="4" t="n">
        <x:f>IF('Claims Data'!B524="Property",1,0)</x:f>
        <x:v>0</x:v>
      </x:c>
      <x:c r="G528" s="4" t="n">
        <x:f>'Claims Data'!N524</x:f>
        <x:v>1</x:v>
      </x:c>
      <x:c r="H528" s="4" t="n">
        <x:f>IF(G528=1,'Claims Data'!O524,"")</x:f>
        <x:v>0</x:v>
      </x:c>
      <x:c r="I528" s="12" t="n">
        <x:f>IF(ISNUMBER('Claims Data'!P524),'Claims Data'!P524,"")</x:f>
        <x:v>0.9153153355999369</x:v>
      </x:c>
    </x:row>
    <x:row r="529">
      <x:c r="A529" s="4" t="str">
        <x:v>C00524</x:v>
      </x:c>
      <x:c r="B529" s="4" t="n">
        <x:f>IF(ISNUMBER('Claims Data'!F525),0,1)</x:f>
        <x:v>0</x:v>
      </x:c>
      <x:c r="C529" s="10" t="n">
        <x:f>IF(B529=0,'Claims Data'!F525,Summary!$B$12)</x:f>
        <x:v>45271.25</x:v>
      </x:c>
      <x:c r="D529" s="4" t="n">
        <x:f>IF('Claims Data'!E525="Low",1,IF('Claims Data'!E525="Medium",2,IF('Claims Data'!E525="High",3,"")))</x:f>
        <x:v>2</x:v>
      </x:c>
      <x:c r="E529" s="4" t="n">
        <x:f>IF('Claims Data'!B525="Motor",1,0)</x:f>
        <x:v>1</x:v>
      </x:c>
      <x:c r="F529" s="4" t="n">
        <x:f>IF('Claims Data'!B525="Property",1,0)</x:f>
        <x:v>0</x:v>
      </x:c>
      <x:c r="G529" s="4" t="n">
        <x:f>'Claims Data'!N525</x:f>
        <x:v>1</x:v>
      </x:c>
      <x:c r="H529" s="4" t="n">
        <x:f>IF(G529=1,'Claims Data'!O525,"")</x:f>
        <x:v>0</x:v>
      </x:c>
      <x:c r="I529" s="12" t="n">
        <x:f>IF(ISNUMBER('Claims Data'!P525),'Claims Data'!P525,"")</x:f>
        <x:v>5.365964815793778</x:v>
      </x:c>
    </x:row>
    <x:row r="530">
      <x:c r="A530" s="4" t="str">
        <x:v>C00525</x:v>
      </x:c>
      <x:c r="B530" s="4" t="n">
        <x:f>IF(ISNUMBER('Claims Data'!F526),0,1)</x:f>
        <x:v>0</x:v>
      </x:c>
      <x:c r="C530" s="10" t="n">
        <x:f>IF(B530=0,'Claims Data'!F526,Summary!$B$12)</x:f>
        <x:v>38124.24</x:v>
      </x:c>
      <x:c r="D530" s="4" t="n">
        <x:f>IF('Claims Data'!E526="Low",1,IF('Claims Data'!E526="Medium",2,IF('Claims Data'!E526="High",3,"")))</x:f>
        <x:v>2</x:v>
      </x:c>
      <x:c r="E530" s="4" t="n">
        <x:f>IF('Claims Data'!B526="Motor",1,0)</x:f>
        <x:v>1</x:v>
      </x:c>
      <x:c r="F530" s="4" t="n">
        <x:f>IF('Claims Data'!B526="Property",1,0)</x:f>
        <x:v>0</x:v>
      </x:c>
      <x:c r="G530" s="4" t="n">
        <x:f>'Claims Data'!N526</x:f>
        <x:v>1</x:v>
      </x:c>
      <x:c r="H530" s="4" t="n">
        <x:f>IF(G530=1,'Claims Data'!O526,"")</x:f>
        <x:v>1</x:v>
      </x:c>
      <x:c r="I530" s="12" t="n">
        <x:f>IF(ISNUMBER('Claims Data'!P526),'Claims Data'!P526,"")</x:f>
        <x:v>7.134988246919495</x:v>
      </x:c>
    </x:row>
    <x:row r="531">
      <x:c r="A531" s="4" t="str">
        <x:v>C00526</x:v>
      </x:c>
      <x:c r="B531" s="4" t="n">
        <x:f>IF(ISNUMBER('Claims Data'!F527),0,1)</x:f>
        <x:v>0</x:v>
      </x:c>
      <x:c r="C531" s="10" t="n">
        <x:f>IF(B531=0,'Claims Data'!F527,Summary!$B$12)</x:f>
        <x:v>15278.37</x:v>
      </x:c>
      <x:c r="D531" s="4" t="n">
        <x:f>IF('Claims Data'!E527="Low",1,IF('Claims Data'!E527="Medium",2,IF('Claims Data'!E527="High",3,"")))</x:f>
        <x:v>2</x:v>
      </x:c>
      <x:c r="E531" s="4" t="n">
        <x:f>IF('Claims Data'!B527="Motor",1,0)</x:f>
        <x:v>1</x:v>
      </x:c>
      <x:c r="F531" s="4" t="n">
        <x:f>IF('Claims Data'!B527="Property",1,0)</x:f>
        <x:v>0</x:v>
      </x:c>
      <x:c r="G531" s="4" t="n">
        <x:f>'Claims Data'!N527</x:f>
        <x:v>1</x:v>
      </x:c>
      <x:c r="H531" s="4" t="n">
        <x:f>IF(G531=1,'Claims Data'!O527,"")</x:f>
        <x:v>0</x:v>
      </x:c>
      <x:c r="I531" s="12" t="n">
        <x:f>IF(ISNUMBER('Claims Data'!P527),'Claims Data'!P527,"")</x:f>
        <x:v>1.3711674115556514</x:v>
      </x:c>
    </x:row>
    <x:row r="532">
      <x:c r="A532" s="4" t="str">
        <x:v>C00527</x:v>
      </x:c>
      <x:c r="B532" s="4" t="n">
        <x:f>IF(ISNUMBER('Claims Data'!F528),0,1)</x:f>
        <x:v>0</x:v>
      </x:c>
      <x:c r="C532" s="10" t="n">
        <x:f>IF(B532=0,'Claims Data'!F528,Summary!$B$12)</x:f>
        <x:v>42146.48</x:v>
      </x:c>
      <x:c r="D532" s="4" t="n">
        <x:f>IF('Claims Data'!E528="Low",1,IF('Claims Data'!E528="Medium",2,IF('Claims Data'!E528="High",3,"")))</x:f>
        <x:v>2</x:v>
      </x:c>
      <x:c r="E532" s="4" t="n">
        <x:f>IF('Claims Data'!B528="Motor",1,0)</x:f>
        <x:v>1</x:v>
      </x:c>
      <x:c r="F532" s="4" t="n">
        <x:f>IF('Claims Data'!B528="Property",1,0)</x:f>
        <x:v>0</x:v>
      </x:c>
      <x:c r="G532" s="4" t="n">
        <x:f>'Claims Data'!N528</x:f>
        <x:v>0</x:v>
      </x:c>
      <x:c r="H532" s="4" t="str">
        <x:f>IF(G532=1,'Claims Data'!O528,"")</x:f>
      </x:c>
      <x:c r="I532" s="12" t="n">
        <x:f>IF(ISNUMBER('Claims Data'!P528),'Claims Data'!P528,"")</x:f>
        <x:v>6.848609526780868</x:v>
      </x:c>
    </x:row>
    <x:row r="533">
      <x:c r="A533" s="4" t="str">
        <x:v>C00528</x:v>
      </x:c>
      <x:c r="B533" s="4" t="n">
        <x:f>IF(ISNUMBER('Claims Data'!F529),0,1)</x:f>
        <x:v>0</x:v>
      </x:c>
      <x:c r="C533" s="10" t="n">
        <x:f>IF(B533=0,'Claims Data'!F529,Summary!$B$12)</x:f>
        <x:v>27013.96</x:v>
      </x:c>
      <x:c r="D533" s="4" t="n">
        <x:f>IF('Claims Data'!E529="Low",1,IF('Claims Data'!E529="Medium",2,IF('Claims Data'!E529="High",3,"")))</x:f>
        <x:v>1</x:v>
      </x:c>
      <x:c r="E533" s="4" t="n">
        <x:f>IF('Claims Data'!B529="Motor",1,0)</x:f>
        <x:v>1</x:v>
      </x:c>
      <x:c r="F533" s="4" t="n">
        <x:f>IF('Claims Data'!B529="Property",1,0)</x:f>
        <x:v>0</x:v>
      </x:c>
      <x:c r="G533" s="4" t="n">
        <x:f>'Claims Data'!N529</x:f>
        <x:v>1</x:v>
      </x:c>
      <x:c r="H533" s="4" t="n">
        <x:f>IF(G533=1,'Claims Data'!O529,"")</x:f>
        <x:v>0</x:v>
      </x:c>
      <x:c r="I533" s="12" t="n">
        <x:f>IF(ISNUMBER('Claims Data'!P529),'Claims Data'!P529,"")</x:f>
        <x:v>2.166859845334073</x:v>
      </x:c>
    </x:row>
    <x:row r="534">
      <x:c r="A534" s="4" t="str">
        <x:v>C00529</x:v>
      </x:c>
      <x:c r="B534" s="4" t="n">
        <x:f>IF(ISNUMBER('Claims Data'!F530),0,1)</x:f>
        <x:v>1</x:v>
      </x:c>
      <x:c r="C534" s="10" t="n">
        <x:f>IF(B534=0,'Claims Data'!F530,Summary!$B$12)</x:f>
        <x:v>44978.66</x:v>
      </x:c>
      <x:c r="D534" s="4" t="n">
        <x:f>IF('Claims Data'!E530="Low",1,IF('Claims Data'!E530="Medium",2,IF('Claims Data'!E530="High",3,"")))</x:f>
        <x:v>1</x:v>
      </x:c>
      <x:c r="E534" s="4" t="n">
        <x:f>IF('Claims Data'!B530="Motor",1,0)</x:f>
        <x:v>0</x:v>
      </x:c>
      <x:c r="F534" s="4" t="n">
        <x:f>IF('Claims Data'!B530="Property",1,0)</x:f>
        <x:v>1</x:v>
      </x:c>
      <x:c r="G534" s="4" t="n">
        <x:f>'Claims Data'!N530</x:f>
        <x:v>1</x:v>
      </x:c>
      <x:c r="H534" s="4" t="n">
        <x:f>IF(G534=1,'Claims Data'!O530,"")</x:f>
        <x:v>0</x:v>
      </x:c>
      <x:c r="I534" s="12" t="str">
        <x:f>IF(ISNUMBER('Claims Data'!P530),'Claims Data'!P530,"")</x:f>
      </x:c>
    </x:row>
    <x:row r="535">
      <x:c r="A535" s="4" t="str">
        <x:v>C00530</x:v>
      </x:c>
      <x:c r="B535" s="4" t="n">
        <x:f>IF(ISNUMBER('Claims Data'!F531),0,1)</x:f>
        <x:v>0</x:v>
      </x:c>
      <x:c r="C535" s="10" t="n">
        <x:f>IF(B535=0,'Claims Data'!F531,Summary!$B$12)</x:f>
        <x:v>7976.54</x:v>
      </x:c>
      <x:c r="D535" s="4" t="n">
        <x:f>IF('Claims Data'!E531="Low",1,IF('Claims Data'!E531="Medium",2,IF('Claims Data'!E531="High",3,"")))</x:f>
        <x:v>1</x:v>
      </x:c>
      <x:c r="E535" s="4" t="n">
        <x:f>IF('Claims Data'!B531="Motor",1,0)</x:f>
        <x:v>1</x:v>
      </x:c>
      <x:c r="F535" s="4" t="n">
        <x:f>IF('Claims Data'!B531="Property",1,0)</x:f>
        <x:v>0</x:v>
      </x:c>
      <x:c r="G535" s="4" t="n">
        <x:f>'Claims Data'!N531</x:f>
        <x:v>1</x:v>
      </x:c>
      <x:c r="H535" s="4" t="n">
        <x:f>IF(G535=1,'Claims Data'!O531,"")</x:f>
        <x:v>0</x:v>
      </x:c>
      <x:c r="I535" s="12" t="n">
        <x:f>IF(ISNUMBER('Claims Data'!P531),'Claims Data'!P531,"")</x:f>
        <x:v>1.609906633351229</x:v>
      </x:c>
    </x:row>
    <x:row r="536">
      <x:c r="A536" s="4" t="str">
        <x:v>C00531</x:v>
      </x:c>
      <x:c r="B536" s="4" t="n">
        <x:f>IF(ISNUMBER('Claims Data'!F532),0,1)</x:f>
        <x:v>0</x:v>
      </x:c>
      <x:c r="C536" s="10" t="n">
        <x:f>IF(B536=0,'Claims Data'!F532,Summary!$B$12)</x:f>
        <x:v>31320.23</x:v>
      </x:c>
      <x:c r="D536" s="4" t="n">
        <x:f>IF('Claims Data'!E532="Low",1,IF('Claims Data'!E532="Medium",2,IF('Claims Data'!E532="High",3,"")))</x:f>
        <x:v>2</x:v>
      </x:c>
      <x:c r="E536" s="4" t="n">
        <x:f>IF('Claims Data'!B532="Motor",1,0)</x:f>
        <x:v>1</x:v>
      </x:c>
      <x:c r="F536" s="4" t="n">
        <x:f>IF('Claims Data'!B532="Property",1,0)</x:f>
        <x:v>0</x:v>
      </x:c>
      <x:c r="G536" s="4" t="n">
        <x:f>'Claims Data'!N532</x:f>
        <x:v>1</x:v>
      </x:c>
      <x:c r="H536" s="4" t="n">
        <x:f>IF(G536=1,'Claims Data'!O532,"")</x:f>
        <x:v>1</x:v>
      </x:c>
      <x:c r="I536" s="12" t="n">
        <x:f>IF(ISNUMBER('Claims Data'!P532),'Claims Data'!P532,"")</x:f>
        <x:v>2.242819200167279</x:v>
      </x:c>
    </x:row>
    <x:row r="537">
      <x:c r="A537" s="4" t="str">
        <x:v>C00532</x:v>
      </x:c>
      <x:c r="B537" s="4" t="n">
        <x:f>IF(ISNUMBER('Claims Data'!F533),0,1)</x:f>
        <x:v>0</x:v>
      </x:c>
      <x:c r="C537" s="10" t="n">
        <x:f>IF(B537=0,'Claims Data'!F533,Summary!$B$12)</x:f>
        <x:v>189968.33</x:v>
      </x:c>
      <x:c r="D537" s="4" t="n">
        <x:f>IF('Claims Data'!E533="Low",1,IF('Claims Data'!E533="Medium",2,IF('Claims Data'!E533="High",3,"")))</x:f>
        <x:v>2</x:v>
      </x:c>
      <x:c r="E537" s="4" t="n">
        <x:f>IF('Claims Data'!B533="Motor",1,0)</x:f>
        <x:v>0</x:v>
      </x:c>
      <x:c r="F537" s="4" t="n">
        <x:f>IF('Claims Data'!B533="Property",1,0)</x:f>
        <x:v>1</x:v>
      </x:c>
      <x:c r="G537" s="4" t="n">
        <x:f>'Claims Data'!N533</x:f>
        <x:v>1</x:v>
      </x:c>
      <x:c r="H537" s="4" t="n">
        <x:f>IF(G537=1,'Claims Data'!O533,"")</x:f>
        <x:v>0</x:v>
      </x:c>
      <x:c r="I537" s="12" t="n">
        <x:f>IF(ISNUMBER('Claims Data'!P533),'Claims Data'!P533,"")</x:f>
        <x:v>23.407135191348264</x:v>
      </x:c>
    </x:row>
    <x:row r="538">
      <x:c r="A538" s="4" t="str">
        <x:v>C00533</x:v>
      </x:c>
      <x:c r="B538" s="4" t="n">
        <x:f>IF(ISNUMBER('Claims Data'!F534),0,1)</x:f>
        <x:v>0</x:v>
      </x:c>
      <x:c r="C538" s="10" t="n">
        <x:f>IF(B538=0,'Claims Data'!F534,Summary!$B$12)</x:f>
        <x:v>17009.48</x:v>
      </x:c>
      <x:c r="D538" s="4" t="n">
        <x:f>IF('Claims Data'!E534="Low",1,IF('Claims Data'!E534="Medium",2,IF('Claims Data'!E534="High",3,"")))</x:f>
        <x:v>1</x:v>
      </x:c>
      <x:c r="E538" s="4" t="n">
        <x:f>IF('Claims Data'!B534="Motor",1,0)</x:f>
        <x:v>1</x:v>
      </x:c>
      <x:c r="F538" s="4" t="n">
        <x:f>IF('Claims Data'!B534="Property",1,0)</x:f>
        <x:v>0</x:v>
      </x:c>
      <x:c r="G538" s="4" t="n">
        <x:f>'Claims Data'!N534</x:f>
        <x:v>1</x:v>
      </x:c>
      <x:c r="H538" s="4" t="n">
        <x:f>IF(G538=1,'Claims Data'!O534,"")</x:f>
        <x:v>0</x:v>
      </x:c>
      <x:c r="I538" s="12" t="n">
        <x:f>IF(ISNUMBER('Claims Data'!P534),'Claims Data'!P534,"")</x:f>
        <x:v>1.4860243047971835</x:v>
      </x:c>
    </x:row>
    <x:row r="539">
      <x:c r="A539" s="4" t="str">
        <x:v>C00534</x:v>
      </x:c>
      <x:c r="B539" s="4" t="n">
        <x:f>IF(ISNUMBER('Claims Data'!F535),0,1)</x:f>
        <x:v>1</x:v>
      </x:c>
      <x:c r="C539" s="10" t="n">
        <x:f>IF(B539=0,'Claims Data'!F535,Summary!$B$12)</x:f>
        <x:v>44978.66</x:v>
      </x:c>
      <x:c r="D539" s="4" t="n">
        <x:f>IF('Claims Data'!E535="Low",1,IF('Claims Data'!E535="Medium",2,IF('Claims Data'!E535="High",3,"")))</x:f>
        <x:v>1</x:v>
      </x:c>
      <x:c r="E539" s="4" t="n">
        <x:f>IF('Claims Data'!B535="Motor",1,0)</x:f>
        <x:v>1</x:v>
      </x:c>
      <x:c r="F539" s="4" t="n">
        <x:f>IF('Claims Data'!B535="Property",1,0)</x:f>
        <x:v>0</x:v>
      </x:c>
      <x:c r="G539" s="4" t="n">
        <x:f>'Claims Data'!N535</x:f>
        <x:v>1</x:v>
      </x:c>
      <x:c r="H539" s="4" t="n">
        <x:f>IF(G539=1,'Claims Data'!O535,"")</x:f>
        <x:v>0</x:v>
      </x:c>
      <x:c r="I539" s="12" t="str">
        <x:f>IF(ISNUMBER('Claims Data'!P535),'Claims Data'!P535,"")</x:f>
      </x:c>
    </x:row>
    <x:row r="540">
      <x:c r="A540" s="4" t="str">
        <x:v>C00535</x:v>
      </x:c>
      <x:c r="B540" s="4" t="n">
        <x:f>IF(ISNUMBER('Claims Data'!F536),0,1)</x:f>
        <x:v>0</x:v>
      </x:c>
      <x:c r="C540" s="10" t="n">
        <x:f>IF(B540=0,'Claims Data'!F536,Summary!$B$12)</x:f>
        <x:v>10236.33</x:v>
      </x:c>
      <x:c r="D540" s="4" t="n">
        <x:f>IF('Claims Data'!E536="Low",1,IF('Claims Data'!E536="Medium",2,IF('Claims Data'!E536="High",3,"")))</x:f>
        <x:v>2</x:v>
      </x:c>
      <x:c r="E540" s="4" t="n">
        <x:f>IF('Claims Data'!B536="Motor",1,0)</x:f>
        <x:v>1</x:v>
      </x:c>
      <x:c r="F540" s="4" t="n">
        <x:f>IF('Claims Data'!B536="Property",1,0)</x:f>
        <x:v>0</x:v>
      </x:c>
      <x:c r="G540" s="4" t="n">
        <x:f>'Claims Data'!N536</x:f>
        <x:v>1</x:v>
      </x:c>
      <x:c r="H540" s="4" t="n">
        <x:f>IF(G540=1,'Claims Data'!O536,"")</x:f>
        <x:v>0</x:v>
      </x:c>
      <x:c r="I540" s="12" t="n">
        <x:f>IF(ISNUMBER('Claims Data'!P536),'Claims Data'!P536,"")</x:f>
        <x:v>1.8261160427578529</x:v>
      </x:c>
    </x:row>
    <x:row r="541">
      <x:c r="A541" s="4" t="str">
        <x:v>C00536</x:v>
      </x:c>
      <x:c r="B541" s="4" t="n">
        <x:f>IF(ISNUMBER('Claims Data'!F537),0,1)</x:f>
        <x:v>0</x:v>
      </x:c>
      <x:c r="C541" s="10" t="n">
        <x:f>IF(B541=0,'Claims Data'!F537,Summary!$B$12)</x:f>
        <x:v>21937.03</x:v>
      </x:c>
      <x:c r="D541" s="4" t="n">
        <x:f>IF('Claims Data'!E537="Low",1,IF('Claims Data'!E537="Medium",2,IF('Claims Data'!E537="High",3,"")))</x:f>
        <x:v>1</x:v>
      </x:c>
      <x:c r="E541" s="4" t="n">
        <x:f>IF('Claims Data'!B537="Motor",1,0)</x:f>
        <x:v>1</x:v>
      </x:c>
      <x:c r="F541" s="4" t="n">
        <x:f>IF('Claims Data'!B537="Property",1,0)</x:f>
        <x:v>0</x:v>
      </x:c>
      <x:c r="G541" s="4" t="n">
        <x:f>'Claims Data'!N537</x:f>
        <x:v>1</x:v>
      </x:c>
      <x:c r="H541" s="4" t="n">
        <x:f>IF(G541=1,'Claims Data'!O537,"")</x:f>
        <x:v>0</x:v>
      </x:c>
      <x:c r="I541" s="12" t="n">
        <x:f>IF(ISNUMBER('Claims Data'!P537),'Claims Data'!P537,"")</x:f>
        <x:v>1.9212656145860791</x:v>
      </x:c>
    </x:row>
    <x:row r="542">
      <x:c r="A542" s="4" t="str">
        <x:v>C00537</x:v>
      </x:c>
      <x:c r="B542" s="4" t="n">
        <x:f>IF(ISNUMBER('Claims Data'!F538),0,1)</x:f>
        <x:v>0</x:v>
      </x:c>
      <x:c r="C542" s="10" t="n">
        <x:f>IF(B542=0,'Claims Data'!F538,Summary!$B$12)</x:f>
        <x:v>31996.11</x:v>
      </x:c>
      <x:c r="D542" s="4" t="n">
        <x:f>IF('Claims Data'!E538="Low",1,IF('Claims Data'!E538="Medium",2,IF('Claims Data'!E538="High",3,"")))</x:f>
        <x:v>3</x:v>
      </x:c>
      <x:c r="E542" s="4" t="n">
        <x:f>IF('Claims Data'!B538="Motor",1,0)</x:f>
        <x:v>1</x:v>
      </x:c>
      <x:c r="F542" s="4" t="n">
        <x:f>IF('Claims Data'!B538="Property",1,0)</x:f>
        <x:v>0</x:v>
      </x:c>
      <x:c r="G542" s="4" t="n">
        <x:f>'Claims Data'!N538</x:f>
        <x:v>1</x:v>
      </x:c>
      <x:c r="H542" s="4" t="n">
        <x:f>IF(G542=1,'Claims Data'!O538,"")</x:f>
        <x:v>1</x:v>
      </x:c>
      <x:c r="I542" s="12" t="n">
        <x:f>IF(ISNUMBER('Claims Data'!P538),'Claims Data'!P538,"")</x:f>
        <x:v>3.446512244146141</x:v>
      </x:c>
    </x:row>
    <x:row r="543">
      <x:c r="A543" s="4" t="str">
        <x:v>C00538</x:v>
      </x:c>
      <x:c r="B543" s="4" t="n">
        <x:f>IF(ISNUMBER('Claims Data'!F539),0,1)</x:f>
        <x:v>0</x:v>
      </x:c>
      <x:c r="C543" s="10" t="n">
        <x:f>IF(B543=0,'Claims Data'!F539,Summary!$B$12)</x:f>
        <x:v>9338.36</x:v>
      </x:c>
      <x:c r="D543" s="4" t="n">
        <x:f>IF('Claims Data'!E539="Low",1,IF('Claims Data'!E539="Medium",2,IF('Claims Data'!E539="High",3,"")))</x:f>
        <x:v>1</x:v>
      </x:c>
      <x:c r="E543" s="4" t="n">
        <x:f>IF('Claims Data'!B539="Motor",1,0)</x:f>
        <x:v>1</x:v>
      </x:c>
      <x:c r="F543" s="4" t="n">
        <x:f>IF('Claims Data'!B539="Property",1,0)</x:f>
        <x:v>0</x:v>
      </x:c>
      <x:c r="G543" s="4" t="n">
        <x:f>'Claims Data'!N539</x:f>
        <x:v>0</x:v>
      </x:c>
      <x:c r="H543" s="4" t="str">
        <x:f>IF(G543=1,'Claims Data'!O539,"")</x:f>
      </x:c>
      <x:c r="I543" s="12" t="n">
        <x:f>IF(ISNUMBER('Claims Data'!P539),'Claims Data'!P539,"")</x:f>
        <x:v>0.6652698770031952</x:v>
      </x:c>
    </x:row>
    <x:row r="544">
      <x:c r="A544" s="4" t="str">
        <x:v>C00539</x:v>
      </x:c>
      <x:c r="B544" s="4" t="n">
        <x:f>IF(ISNUMBER('Claims Data'!F540),0,1)</x:f>
        <x:v>0</x:v>
      </x:c>
      <x:c r="C544" s="10" t="n">
        <x:f>IF(B544=0,'Claims Data'!F540,Summary!$B$12)</x:f>
        <x:v>61462.37</x:v>
      </x:c>
      <x:c r="D544" s="4" t="n">
        <x:f>IF('Claims Data'!E540="Low",1,IF('Claims Data'!E540="Medium",2,IF('Claims Data'!E540="High",3,"")))</x:f>
        <x:v>1</x:v>
      </x:c>
      <x:c r="E544" s="4" t="n">
        <x:f>IF('Claims Data'!B540="Motor",1,0)</x:f>
        <x:v>0</x:v>
      </x:c>
      <x:c r="F544" s="4" t="n">
        <x:f>IF('Claims Data'!B540="Property",1,0)</x:f>
        <x:v>1</x:v>
      </x:c>
      <x:c r="G544" s="4" t="n">
        <x:f>'Claims Data'!N540</x:f>
        <x:v>0</x:v>
      </x:c>
      <x:c r="H544" s="4" t="str">
        <x:f>IF(G544=1,'Claims Data'!O540,"")</x:f>
      </x:c>
      <x:c r="I544" s="12" t="n">
        <x:f>IF(ISNUMBER('Claims Data'!P540),'Claims Data'!P540,"")</x:f>
        <x:v>4.701100042527023</x:v>
      </x:c>
    </x:row>
    <x:row r="545">
      <x:c r="A545" s="4" t="str">
        <x:v>C00540</x:v>
      </x:c>
      <x:c r="B545" s="4" t="n">
        <x:f>IF(ISNUMBER('Claims Data'!F541),0,1)</x:f>
        <x:v>0</x:v>
      </x:c>
      <x:c r="C545" s="10" t="n">
        <x:f>IF(B545=0,'Claims Data'!F541,Summary!$B$12)</x:f>
        <x:v>20335.29</x:v>
      </x:c>
      <x:c r="D545" s="4" t="n">
        <x:f>IF('Claims Data'!E541="Low",1,IF('Claims Data'!E541="Medium",2,IF('Claims Data'!E541="High",3,"")))</x:f>
        <x:v>2</x:v>
      </x:c>
      <x:c r="E545" s="4" t="n">
        <x:f>IF('Claims Data'!B541="Motor",1,0)</x:f>
        <x:v>1</x:v>
      </x:c>
      <x:c r="F545" s="4" t="n">
        <x:f>IF('Claims Data'!B541="Property",1,0)</x:f>
        <x:v>0</x:v>
      </x:c>
      <x:c r="G545" s="4" t="n">
        <x:f>'Claims Data'!N541</x:f>
        <x:v>0</x:v>
      </x:c>
      <x:c r="H545" s="4" t="str">
        <x:f>IF(G545=1,'Claims Data'!O541,"")</x:f>
      </x:c>
      <x:c r="I545" s="12" t="n">
        <x:f>IF(ISNUMBER('Claims Data'!P541),'Claims Data'!P541,"")</x:f>
        <x:v>2.2608205989115753</x:v>
      </x:c>
    </x:row>
    <x:row r="546">
      <x:c r="A546" s="4" t="str">
        <x:v>C00541</x:v>
      </x:c>
      <x:c r="B546" s="4" t="n">
        <x:f>IF(ISNUMBER('Claims Data'!F542),0,1)</x:f>
        <x:v>0</x:v>
      </x:c>
      <x:c r="C546" s="10" t="n">
        <x:f>IF(B546=0,'Claims Data'!F542,Summary!$B$12)</x:f>
        <x:v>40921.07</x:v>
      </x:c>
      <x:c r="D546" s="4" t="n">
        <x:f>IF('Claims Data'!E542="Low",1,IF('Claims Data'!E542="Medium",2,IF('Claims Data'!E542="High",3,"")))</x:f>
        <x:v>1</x:v>
      </x:c>
      <x:c r="E546" s="4" t="n">
        <x:f>IF('Claims Data'!B542="Motor",1,0)</x:f>
        <x:v>1</x:v>
      </x:c>
      <x:c r="F546" s="4" t="n">
        <x:f>IF('Claims Data'!B542="Property",1,0)</x:f>
        <x:v>0</x:v>
      </x:c>
      <x:c r="G546" s="4" t="n">
        <x:f>'Claims Data'!N542</x:f>
        <x:v>1</x:v>
      </x:c>
      <x:c r="H546" s="4" t="n">
        <x:f>IF(G546=1,'Claims Data'!O542,"")</x:f>
        <x:v>1</x:v>
      </x:c>
      <x:c r="I546" s="12" t="n">
        <x:f>IF(ISNUMBER('Claims Data'!P542),'Claims Data'!P542,"")</x:f>
        <x:v>5.377516209659827</x:v>
      </x:c>
    </x:row>
    <x:row r="547">
      <x:c r="A547" s="4" t="str">
        <x:v>C00542</x:v>
      </x:c>
      <x:c r="B547" s="4" t="n">
        <x:f>IF(ISNUMBER('Claims Data'!F543),0,1)</x:f>
        <x:v>0</x:v>
      </x:c>
      <x:c r="C547" s="10" t="n">
        <x:f>IF(B547=0,'Claims Data'!F543,Summary!$B$12)</x:f>
        <x:v>40081.42</x:v>
      </x:c>
      <x:c r="D547" s="4" t="n">
        <x:f>IF('Claims Data'!E543="Low",1,IF('Claims Data'!E543="Medium",2,IF('Claims Data'!E543="High",3,"")))</x:f>
        <x:v>1</x:v>
      </x:c>
      <x:c r="E547" s="4" t="n">
        <x:f>IF('Claims Data'!B543="Motor",1,0)</x:f>
        <x:v>0</x:v>
      </x:c>
      <x:c r="F547" s="4" t="n">
        <x:f>IF('Claims Data'!B543="Property",1,0)</x:f>
        <x:v>1</x:v>
      </x:c>
      <x:c r="G547" s="4" t="n">
        <x:f>'Claims Data'!N543</x:f>
        <x:v>1</x:v>
      </x:c>
      <x:c r="H547" s="4" t="n">
        <x:f>IF(G547=1,'Claims Data'!O543,"")</x:f>
        <x:v>0</x:v>
      </x:c>
      <x:c r="I547" s="12" t="n">
        <x:f>IF(ISNUMBER('Claims Data'!P543),'Claims Data'!P543,"")</x:f>
        <x:v>2.3072214393604478</x:v>
      </x:c>
    </x:row>
    <x:row r="548">
      <x:c r="A548" s="4" t="str">
        <x:v>C00543</x:v>
      </x:c>
      <x:c r="B548" s="4" t="n">
        <x:f>IF(ISNUMBER('Claims Data'!F544),0,1)</x:f>
        <x:v>0</x:v>
      </x:c>
      <x:c r="C548" s="10" t="n">
        <x:f>IF(B548=0,'Claims Data'!F544,Summary!$B$12)</x:f>
        <x:v>40710.9</x:v>
      </x:c>
      <x:c r="D548" s="4" t="n">
        <x:f>IF('Claims Data'!E544="Low",1,IF('Claims Data'!E544="Medium",2,IF('Claims Data'!E544="High",3,"")))</x:f>
        <x:v>1</x:v>
      </x:c>
      <x:c r="E548" s="4" t="n">
        <x:f>IF('Claims Data'!B544="Motor",1,0)</x:f>
        <x:v>0</x:v>
      </x:c>
      <x:c r="F548" s="4" t="n">
        <x:f>IF('Claims Data'!B544="Property",1,0)</x:f>
        <x:v>1</x:v>
      </x:c>
      <x:c r="G548" s="4" t="n">
        <x:f>'Claims Data'!N544</x:f>
        <x:v>1</x:v>
      </x:c>
      <x:c r="H548" s="4" t="n">
        <x:f>IF(G548=1,'Claims Data'!O544,"")</x:f>
        <x:v>0</x:v>
      </x:c>
      <x:c r="I548" s="12" t="n">
        <x:f>IF(ISNUMBER('Claims Data'!P544),'Claims Data'!P544,"")</x:f>
        <x:v>4.477169251072254</x:v>
      </x:c>
    </x:row>
    <x:row r="549">
      <x:c r="A549" s="4" t="str">
        <x:v>C00544</x:v>
      </x:c>
      <x:c r="B549" s="4" t="n">
        <x:f>IF(ISNUMBER('Claims Data'!F545),0,1)</x:f>
        <x:v>0</x:v>
      </x:c>
      <x:c r="C549" s="10" t="n">
        <x:f>IF(B549=0,'Claims Data'!F545,Summary!$B$12)</x:f>
        <x:v>12920.19</x:v>
      </x:c>
      <x:c r="D549" s="4" t="n">
        <x:f>IF('Claims Data'!E545="Low",1,IF('Claims Data'!E545="Medium",2,IF('Claims Data'!E545="High",3,"")))</x:f>
        <x:v>1</x:v>
      </x:c>
      <x:c r="E549" s="4" t="n">
        <x:f>IF('Claims Data'!B545="Motor",1,0)</x:f>
        <x:v>1</x:v>
      </x:c>
      <x:c r="F549" s="4" t="n">
        <x:f>IF('Claims Data'!B545="Property",1,0)</x:f>
        <x:v>0</x:v>
      </x:c>
      <x:c r="G549" s="4" t="n">
        <x:f>'Claims Data'!N545</x:f>
        <x:v>1</x:v>
      </x:c>
      <x:c r="H549" s="4" t="n">
        <x:f>IF(G549=1,'Claims Data'!O545,"")</x:f>
        <x:v>0</x:v>
      </x:c>
      <x:c r="I549" s="12" t="n">
        <x:f>IF(ISNUMBER('Claims Data'!P545),'Claims Data'!P545,"")</x:f>
        <x:v>1.705176427734313</x:v>
      </x:c>
    </x:row>
    <x:row r="550">
      <x:c r="A550" s="4" t="str">
        <x:v>C00545</x:v>
      </x:c>
      <x:c r="B550" s="4" t="n">
        <x:f>IF(ISNUMBER('Claims Data'!F546),0,1)</x:f>
        <x:v>0</x:v>
      </x:c>
      <x:c r="C550" s="10" t="n">
        <x:f>IF(B550=0,'Claims Data'!F546,Summary!$B$12)</x:f>
        <x:v>105956.14</x:v>
      </x:c>
      <x:c r="D550" s="4" t="n">
        <x:f>IF('Claims Data'!E546="Low",1,IF('Claims Data'!E546="Medium",2,IF('Claims Data'!E546="High",3,"")))</x:f>
        <x:v>1</x:v>
      </x:c>
      <x:c r="E550" s="4" t="n">
        <x:f>IF('Claims Data'!B546="Motor",1,0)</x:f>
        <x:v>0</x:v>
      </x:c>
      <x:c r="F550" s="4" t="n">
        <x:f>IF('Claims Data'!B546="Property",1,0)</x:f>
        <x:v>1</x:v>
      </x:c>
      <x:c r="G550" s="4" t="n">
        <x:f>'Claims Data'!N546</x:f>
        <x:v>1</x:v>
      </x:c>
      <x:c r="H550" s="4" t="n">
        <x:f>IF(G550=1,'Claims Data'!O546,"")</x:f>
        <x:v>0</x:v>
      </x:c>
      <x:c r="I550" s="12" t="n">
        <x:f>IF(ISNUMBER('Claims Data'!P546),'Claims Data'!P546,"")</x:f>
        <x:v>16.045427356057612</x:v>
      </x:c>
    </x:row>
    <x:row r="551">
      <x:c r="A551" s="4" t="str">
        <x:v>C00546</x:v>
      </x:c>
      <x:c r="B551" s="4" t="n">
        <x:f>IF(ISNUMBER('Claims Data'!F547),0,1)</x:f>
        <x:v>0</x:v>
      </x:c>
      <x:c r="C551" s="10" t="n">
        <x:f>IF(B551=0,'Claims Data'!F547,Summary!$B$12)</x:f>
        <x:v>7407.7</x:v>
      </x:c>
      <x:c r="D551" s="4" t="n">
        <x:f>IF('Claims Data'!E547="Low",1,IF('Claims Data'!E547="Medium",2,IF('Claims Data'!E547="High",3,"")))</x:f>
        <x:v>2</x:v>
      </x:c>
      <x:c r="E551" s="4" t="n">
        <x:f>IF('Claims Data'!B547="Motor",1,0)</x:f>
        <x:v>1</x:v>
      </x:c>
      <x:c r="F551" s="4" t="n">
        <x:f>IF('Claims Data'!B547="Property",1,0)</x:f>
        <x:v>0</x:v>
      </x:c>
      <x:c r="G551" s="4" t="n">
        <x:f>'Claims Data'!N547</x:f>
        <x:v>0</x:v>
      </x:c>
      <x:c r="H551" s="4" t="str">
        <x:f>IF(G551=1,'Claims Data'!O547,"")</x:f>
      </x:c>
      <x:c r="I551" s="12" t="n">
        <x:f>IF(ISNUMBER('Claims Data'!P547),'Claims Data'!P547,"")</x:f>
        <x:v>0.4641578902517883</x:v>
      </x:c>
    </x:row>
    <x:row r="552">
      <x:c r="A552" s="4" t="str">
        <x:v>C00547</x:v>
      </x:c>
      <x:c r="B552" s="4" t="n">
        <x:f>IF(ISNUMBER('Claims Data'!F548),0,1)</x:f>
        <x:v>0</x:v>
      </x:c>
      <x:c r="C552" s="10" t="n">
        <x:f>IF(B552=0,'Claims Data'!F548,Summary!$B$12)</x:f>
        <x:v>10785.04</x:v>
      </x:c>
      <x:c r="D552" s="4" t="n">
        <x:f>IF('Claims Data'!E548="Low",1,IF('Claims Data'!E548="Medium",2,IF('Claims Data'!E548="High",3,"")))</x:f>
        <x:v>1</x:v>
      </x:c>
      <x:c r="E552" s="4" t="n">
        <x:f>IF('Claims Data'!B548="Motor",1,0)</x:f>
        <x:v>1</x:v>
      </x:c>
      <x:c r="F552" s="4" t="n">
        <x:f>IF('Claims Data'!B548="Property",1,0)</x:f>
        <x:v>0</x:v>
      </x:c>
      <x:c r="G552" s="4" t="n">
        <x:f>'Claims Data'!N548</x:f>
        <x:v>0</x:v>
      </x:c>
      <x:c r="H552" s="4" t="str">
        <x:f>IF(G552=1,'Claims Data'!O548,"")</x:f>
      </x:c>
      <x:c r="I552" s="12" t="n">
        <x:f>IF(ISNUMBER('Claims Data'!P548),'Claims Data'!P548,"")</x:f>
        <x:v>0.530430672697701</x:v>
      </x:c>
    </x:row>
    <x:row r="553">
      <x:c r="A553" s="4" t="str">
        <x:v>C00548</x:v>
      </x:c>
      <x:c r="B553" s="4" t="n">
        <x:f>IF(ISNUMBER('Claims Data'!F549),0,1)</x:f>
        <x:v>0</x:v>
      </x:c>
      <x:c r="C553" s="10" t="n">
        <x:f>IF(B553=0,'Claims Data'!F549,Summary!$B$12)</x:f>
        <x:v>44088.56</x:v>
      </x:c>
      <x:c r="D553" s="4" t="n">
        <x:f>IF('Claims Data'!E549="Low",1,IF('Claims Data'!E549="Medium",2,IF('Claims Data'!E549="High",3,"")))</x:f>
        <x:v>1</x:v>
      </x:c>
      <x:c r="E553" s="4" t="n">
        <x:f>IF('Claims Data'!B549="Motor",1,0)</x:f>
        <x:v>0</x:v>
      </x:c>
      <x:c r="F553" s="4" t="n">
        <x:f>IF('Claims Data'!B549="Property",1,0)</x:f>
        <x:v>1</x:v>
      </x:c>
      <x:c r="G553" s="4" t="n">
        <x:f>'Claims Data'!N549</x:f>
        <x:v>1</x:v>
      </x:c>
      <x:c r="H553" s="4" t="n">
        <x:f>IF(G553=1,'Claims Data'!O549,"")</x:f>
        <x:v>0</x:v>
      </x:c>
      <x:c r="I553" s="12" t="n">
        <x:f>IF(ISNUMBER('Claims Data'!P549),'Claims Data'!P549,"")</x:f>
        <x:v>12.998113163046296</x:v>
      </x:c>
    </x:row>
    <x:row r="554">
      <x:c r="A554" s="4" t="str">
        <x:v>C00549</x:v>
      </x:c>
      <x:c r="B554" s="4" t="n">
        <x:f>IF(ISNUMBER('Claims Data'!F550),0,1)</x:f>
        <x:v>0</x:v>
      </x:c>
      <x:c r="C554" s="10" t="n">
        <x:f>IF(B554=0,'Claims Data'!F550,Summary!$B$12)</x:f>
        <x:v>17868.41</x:v>
      </x:c>
      <x:c r="D554" s="4" t="n">
        <x:f>IF('Claims Data'!E550="Low",1,IF('Claims Data'!E550="Medium",2,IF('Claims Data'!E550="High",3,"")))</x:f>
        <x:v>1</x:v>
      </x:c>
      <x:c r="E554" s="4" t="n">
        <x:f>IF('Claims Data'!B550="Motor",1,0)</x:f>
        <x:v>1</x:v>
      </x:c>
      <x:c r="F554" s="4" t="n">
        <x:f>IF('Claims Data'!B550="Property",1,0)</x:f>
        <x:v>0</x:v>
      </x:c>
      <x:c r="G554" s="4" t="n">
        <x:f>'Claims Data'!N550</x:f>
        <x:v>1</x:v>
      </x:c>
      <x:c r="H554" s="4" t="n">
        <x:f>IF(G554=1,'Claims Data'!O550,"")</x:f>
        <x:v>0</x:v>
      </x:c>
      <x:c r="I554" s="12" t="n">
        <x:f>IF(ISNUMBER('Claims Data'!P550),'Claims Data'!P550,"")</x:f>
        <x:v>1.6256837213364728</x:v>
      </x:c>
    </x:row>
    <x:row r="555">
      <x:c r="A555" s="4" t="str">
        <x:v>C00550</x:v>
      </x:c>
      <x:c r="B555" s="4" t="n">
        <x:f>IF(ISNUMBER('Claims Data'!F551),0,1)</x:f>
        <x:v>0</x:v>
      </x:c>
      <x:c r="C555" s="10" t="n">
        <x:f>IF(B555=0,'Claims Data'!F551,Summary!$B$12)</x:f>
        <x:v>252090.83</x:v>
      </x:c>
      <x:c r="D555" s="4" t="n">
        <x:f>IF('Claims Data'!E551="Low",1,IF('Claims Data'!E551="Medium",2,IF('Claims Data'!E551="High",3,"")))</x:f>
        <x:v>3</x:v>
      </x:c>
      <x:c r="E555" s="4" t="n">
        <x:f>IF('Claims Data'!B551="Motor",1,0)</x:f>
        <x:v>0</x:v>
      </x:c>
      <x:c r="F555" s="4" t="n">
        <x:f>IF('Claims Data'!B551="Property",1,0)</x:f>
        <x:v>1</x:v>
      </x:c>
      <x:c r="G555" s="4" t="n">
        <x:f>'Claims Data'!N551</x:f>
        <x:v>0</x:v>
      </x:c>
      <x:c r="H555" s="4" t="str">
        <x:f>IF(G555=1,'Claims Data'!O551,"")</x:f>
      </x:c>
      <x:c r="I555" s="12" t="n">
        <x:f>IF(ISNUMBER('Claims Data'!P551),'Claims Data'!P551,"")</x:f>
        <x:v>10.695288174467242</x:v>
      </x:c>
    </x:row>
    <x:row r="556">
      <x:c r="A556" s="4" t="str">
        <x:v>C00551</x:v>
      </x:c>
      <x:c r="B556" s="4" t="n">
        <x:f>IF(ISNUMBER('Claims Data'!F552),0,1)</x:f>
        <x:v>0</x:v>
      </x:c>
      <x:c r="C556" s="10" t="n">
        <x:f>IF(B556=0,'Claims Data'!F552,Summary!$B$12)</x:f>
        <x:v>80793.28</x:v>
      </x:c>
      <x:c r="D556" s="4" t="n">
        <x:f>IF('Claims Data'!E552="Low",1,IF('Claims Data'!E552="Medium",2,IF('Claims Data'!E552="High",3,"")))</x:f>
        <x:v>2</x:v>
      </x:c>
      <x:c r="E556" s="4" t="n">
        <x:f>IF('Claims Data'!B552="Motor",1,0)</x:f>
        <x:v>0</x:v>
      </x:c>
      <x:c r="F556" s="4" t="n">
        <x:f>IF('Claims Data'!B552="Property",1,0)</x:f>
        <x:v>1</x:v>
      </x:c>
      <x:c r="G556" s="4" t="n">
        <x:f>'Claims Data'!N552</x:f>
        <x:v>1</x:v>
      </x:c>
      <x:c r="H556" s="4" t="n">
        <x:f>IF(G556=1,'Claims Data'!O552,"")</x:f>
        <x:v>0</x:v>
      </x:c>
      <x:c r="I556" s="12" t="n">
        <x:f>IF(ISNUMBER('Claims Data'!P552),'Claims Data'!P552,"")</x:f>
        <x:v>5.374734650297198</x:v>
      </x:c>
    </x:row>
    <x:row r="557">
      <x:c r="A557" s="4" t="str">
        <x:v>C00552</x:v>
      </x:c>
      <x:c r="B557" s="4" t="n">
        <x:f>IF(ISNUMBER('Claims Data'!F553),0,1)</x:f>
        <x:v>0</x:v>
      </x:c>
      <x:c r="C557" s="10" t="n">
        <x:f>IF(B557=0,'Claims Data'!F553,Summary!$B$12)</x:f>
        <x:v>291347.64</x:v>
      </x:c>
      <x:c r="D557" s="4" t="n">
        <x:f>IF('Claims Data'!E553="Low",1,IF('Claims Data'!E553="Medium",2,IF('Claims Data'!E553="High",3,"")))</x:f>
        <x:v>3</x:v>
      </x:c>
      <x:c r="E557" s="4" t="n">
        <x:f>IF('Claims Data'!B553="Motor",1,0)</x:f>
        <x:v>0</x:v>
      </x:c>
      <x:c r="F557" s="4" t="n">
        <x:f>IF('Claims Data'!B553="Property",1,0)</x:f>
        <x:v>1</x:v>
      </x:c>
      <x:c r="G557" s="4" t="n">
        <x:f>'Claims Data'!N553</x:f>
        <x:v>0</x:v>
      </x:c>
      <x:c r="H557" s="4" t="str">
        <x:f>IF(G557=1,'Claims Data'!O553,"")</x:f>
      </x:c>
      <x:c r="I557" s="12" t="n">
        <x:f>IF(ISNUMBER('Claims Data'!P553),'Claims Data'!P553,"")</x:f>
        <x:v>35.79081826323141</x:v>
      </x:c>
    </x:row>
    <x:row r="558">
      <x:c r="A558" s="4" t="str">
        <x:v>C00553</x:v>
      </x:c>
      <x:c r="B558" s="4" t="n">
        <x:f>IF(ISNUMBER('Claims Data'!F554),0,1)</x:f>
        <x:v>0</x:v>
      </x:c>
      <x:c r="C558" s="10" t="n">
        <x:f>IF(B558=0,'Claims Data'!F554,Summary!$B$12)</x:f>
        <x:v>130049.47</x:v>
      </x:c>
      <x:c r="D558" s="4" t="n">
        <x:f>IF('Claims Data'!E554="Low",1,IF('Claims Data'!E554="Medium",2,IF('Claims Data'!E554="High",3,"")))</x:f>
        <x:v>3</x:v>
      </x:c>
      <x:c r="E558" s="4" t="n">
        <x:f>IF('Claims Data'!B554="Motor",1,0)</x:f>
        <x:v>1</x:v>
      </x:c>
      <x:c r="F558" s="4" t="n">
        <x:f>IF('Claims Data'!B554="Property",1,0)</x:f>
        <x:v>0</x:v>
      </x:c>
      <x:c r="G558" s="4" t="n">
        <x:f>'Claims Data'!N554</x:f>
        <x:v>0</x:v>
      </x:c>
      <x:c r="H558" s="4" t="str">
        <x:f>IF(G558=1,'Claims Data'!O554,"")</x:f>
      </x:c>
      <x:c r="I558" s="12" t="n">
        <x:f>IF(ISNUMBER('Claims Data'!P554),'Claims Data'!P554,"")</x:f>
        <x:v>6.557067645214053</x:v>
      </x:c>
    </x:row>
    <x:row r="559">
      <x:c r="A559" s="4" t="str">
        <x:v>C00554</x:v>
      </x:c>
      <x:c r="B559" s="4" t="n">
        <x:f>IF(ISNUMBER('Claims Data'!F555),0,1)</x:f>
        <x:v>0</x:v>
      </x:c>
      <x:c r="C559" s="10" t="n">
        <x:f>IF(B559=0,'Claims Data'!F555,Summary!$B$12)</x:f>
        <x:v>27991.03</x:v>
      </x:c>
      <x:c r="D559" s="4" t="n">
        <x:f>IF('Claims Data'!E555="Low",1,IF('Claims Data'!E555="Medium",2,IF('Claims Data'!E555="High",3,"")))</x:f>
        <x:v>1</x:v>
      </x:c>
      <x:c r="E559" s="4" t="n">
        <x:f>IF('Claims Data'!B555="Motor",1,0)</x:f>
        <x:v>0</x:v>
      </x:c>
      <x:c r="F559" s="4" t="n">
        <x:f>IF('Claims Data'!B555="Property",1,0)</x:f>
        <x:v>1</x:v>
      </x:c>
      <x:c r="G559" s="4" t="n">
        <x:f>'Claims Data'!N555</x:f>
        <x:v>0</x:v>
      </x:c>
      <x:c r="H559" s="4" t="str">
        <x:f>IF(G559=1,'Claims Data'!O555,"")</x:f>
      </x:c>
      <x:c r="I559" s="12" t="n">
        <x:f>IF(ISNUMBER('Claims Data'!P555),'Claims Data'!P555,"")</x:f>
        <x:v>3.247260695902152</x:v>
      </x:c>
    </x:row>
    <x:row r="560">
      <x:c r="A560" s="4" t="str">
        <x:v>C00555</x:v>
      </x:c>
      <x:c r="B560" s="4" t="n">
        <x:f>IF(ISNUMBER('Claims Data'!F556),0,1)</x:f>
        <x:v>0</x:v>
      </x:c>
      <x:c r="C560" s="10" t="n">
        <x:f>IF(B560=0,'Claims Data'!F556,Summary!$B$12)</x:f>
        <x:v>19706.71</x:v>
      </x:c>
      <x:c r="D560" s="4" t="n">
        <x:f>IF('Claims Data'!E556="Low",1,IF('Claims Data'!E556="Medium",2,IF('Claims Data'!E556="High",3,"")))</x:f>
        <x:v>2</x:v>
      </x:c>
      <x:c r="E560" s="4" t="n">
        <x:f>IF('Claims Data'!B556="Motor",1,0)</x:f>
        <x:v>1</x:v>
      </x:c>
      <x:c r="F560" s="4" t="n">
        <x:f>IF('Claims Data'!B556="Property",1,0)</x:f>
        <x:v>0</x:v>
      </x:c>
      <x:c r="G560" s="4" t="n">
        <x:f>'Claims Data'!N556</x:f>
        <x:v>1</x:v>
      </x:c>
      <x:c r="H560" s="4" t="n">
        <x:f>IF(G560=1,'Claims Data'!O556,"")</x:f>
        <x:v>0</x:v>
      </x:c>
      <x:c r="I560" s="12" t="n">
        <x:f>IF(ISNUMBER('Claims Data'!P556),'Claims Data'!P556,"")</x:f>
        <x:v>0.5582673768129368</x:v>
      </x:c>
    </x:row>
    <x:row r="561">
      <x:c r="A561" s="4" t="str">
        <x:v>C00556</x:v>
      </x:c>
      <x:c r="B561" s="4" t="n">
        <x:f>IF(ISNUMBER('Claims Data'!F557),0,1)</x:f>
        <x:v>0</x:v>
      </x:c>
      <x:c r="C561" s="10" t="n">
        <x:f>IF(B561=0,'Claims Data'!F557,Summary!$B$12)</x:f>
        <x:v>22265.17</x:v>
      </x:c>
      <x:c r="D561" s="4" t="n">
        <x:f>IF('Claims Data'!E557="Low",1,IF('Claims Data'!E557="Medium",2,IF('Claims Data'!E557="High",3,"")))</x:f>
        <x:v>1</x:v>
      </x:c>
      <x:c r="E561" s="4" t="n">
        <x:f>IF('Claims Data'!B557="Motor",1,0)</x:f>
        <x:v>1</x:v>
      </x:c>
      <x:c r="F561" s="4" t="n">
        <x:f>IF('Claims Data'!B557="Property",1,0)</x:f>
        <x:v>0</x:v>
      </x:c>
      <x:c r="G561" s="4" t="n">
        <x:f>'Claims Data'!N557</x:f>
        <x:v>1</x:v>
      </x:c>
      <x:c r="H561" s="4" t="n">
        <x:f>IF(G561=1,'Claims Data'!O557,"")</x:f>
        <x:v>0</x:v>
      </x:c>
      <x:c r="I561" s="12" t="n">
        <x:f>IF(ISNUMBER('Claims Data'!P557),'Claims Data'!P557,"")</x:f>
        <x:v>1.7859470741252614</x:v>
      </x:c>
    </x:row>
    <x:row r="562">
      <x:c r="A562" s="4" t="str">
        <x:v>C00557</x:v>
      </x:c>
      <x:c r="B562" s="4" t="n">
        <x:f>IF(ISNUMBER('Claims Data'!F558),0,1)</x:f>
        <x:v>0</x:v>
      </x:c>
      <x:c r="C562" s="10" t="n">
        <x:f>IF(B562=0,'Claims Data'!F558,Summary!$B$12)</x:f>
        <x:v>17347.7</x:v>
      </x:c>
      <x:c r="D562" s="4" t="n">
        <x:f>IF('Claims Data'!E558="Low",1,IF('Claims Data'!E558="Medium",2,IF('Claims Data'!E558="High",3,"")))</x:f>
        <x:v>3</x:v>
      </x:c>
      <x:c r="E562" s="4" t="n">
        <x:f>IF('Claims Data'!B558="Motor",1,0)</x:f>
        <x:v>1</x:v>
      </x:c>
      <x:c r="F562" s="4" t="n">
        <x:f>IF('Claims Data'!B558="Property",1,0)</x:f>
        <x:v>0</x:v>
      </x:c>
      <x:c r="G562" s="4" t="n">
        <x:f>'Claims Data'!N558</x:f>
        <x:v>0</x:v>
      </x:c>
      <x:c r="H562" s="4" t="str">
        <x:f>IF(G562=1,'Claims Data'!O558,"")</x:f>
      </x:c>
      <x:c r="I562" s="12" t="n">
        <x:f>IF(ISNUMBER('Claims Data'!P558),'Claims Data'!P558,"")</x:f>
        <x:v>1.1369546809419822</x:v>
      </x:c>
    </x:row>
    <x:row r="563">
      <x:c r="A563" s="4" t="str">
        <x:v>C00558</x:v>
      </x:c>
      <x:c r="B563" s="4" t="n">
        <x:f>IF(ISNUMBER('Claims Data'!F559),0,1)</x:f>
        <x:v>0</x:v>
      </x:c>
      <x:c r="C563" s="10" t="n">
        <x:f>IF(B563=0,'Claims Data'!F559,Summary!$B$12)</x:f>
        <x:v>117828.54</x:v>
      </x:c>
      <x:c r="D563" s="4" t="n">
        <x:f>IF('Claims Data'!E559="Low",1,IF('Claims Data'!E559="Medium",2,IF('Claims Data'!E559="High",3,"")))</x:f>
        <x:v>2</x:v>
      </x:c>
      <x:c r="E563" s="4" t="n">
        <x:f>IF('Claims Data'!B559="Motor",1,0)</x:f>
        <x:v>1</x:v>
      </x:c>
      <x:c r="F563" s="4" t="n">
        <x:f>IF('Claims Data'!B559="Property",1,0)</x:f>
        <x:v>0</x:v>
      </x:c>
      <x:c r="G563" s="4" t="n">
        <x:f>'Claims Data'!N559</x:f>
        <x:v>0</x:v>
      </x:c>
      <x:c r="H563" s="4" t="str">
        <x:f>IF(G563=1,'Claims Data'!O559,"")</x:f>
      </x:c>
      <x:c r="I563" s="12" t="n">
        <x:f>IF(ISNUMBER('Claims Data'!P559),'Claims Data'!P559,"")</x:f>
        <x:v>9.395765752834793</x:v>
      </x:c>
    </x:row>
    <x:row r="564">
      <x:c r="A564" s="4" t="str">
        <x:v>C00559</x:v>
      </x:c>
      <x:c r="B564" s="4" t="n">
        <x:f>IF(ISNUMBER('Claims Data'!F560),0,1)</x:f>
        <x:v>0</x:v>
      </x:c>
      <x:c r="C564" s="10" t="n">
        <x:f>IF(B564=0,'Claims Data'!F560,Summary!$B$12)</x:f>
        <x:v>42609.94</x:v>
      </x:c>
      <x:c r="D564" s="4" t="n">
        <x:f>IF('Claims Data'!E560="Low",1,IF('Claims Data'!E560="Medium",2,IF('Claims Data'!E560="High",3,"")))</x:f>
        <x:v>1</x:v>
      </x:c>
      <x:c r="E564" s="4" t="n">
        <x:f>IF('Claims Data'!B560="Motor",1,0)</x:f>
        <x:v>1</x:v>
      </x:c>
      <x:c r="F564" s="4" t="n">
        <x:f>IF('Claims Data'!B560="Property",1,0)</x:f>
        <x:v>0</x:v>
      </x:c>
      <x:c r="G564" s="4" t="n">
        <x:f>'Claims Data'!N560</x:f>
        <x:v>1</x:v>
      </x:c>
      <x:c r="H564" s="4" t="n">
        <x:f>IF(G564=1,'Claims Data'!O560,"")</x:f>
        <x:v>0</x:v>
      </x:c>
      <x:c r="I564" s="12" t="n">
        <x:f>IF(ISNUMBER('Claims Data'!P560),'Claims Data'!P560,"")</x:f>
        <x:v>3.815670868596922</x:v>
      </x:c>
    </x:row>
    <x:row r="565">
      <x:c r="A565" s="4" t="str">
        <x:v>C00560</x:v>
      </x:c>
      <x:c r="B565" s="4" t="n">
        <x:f>IF(ISNUMBER('Claims Data'!F561),0,1)</x:f>
        <x:v>0</x:v>
      </x:c>
      <x:c r="C565" s="10" t="n">
        <x:f>IF(B565=0,'Claims Data'!F561,Summary!$B$12)</x:f>
        <x:v>211325.74</x:v>
      </x:c>
      <x:c r="D565" s="4" t="n">
        <x:f>IF('Claims Data'!E561="Low",1,IF('Claims Data'!E561="Medium",2,IF('Claims Data'!E561="High",3,"")))</x:f>
        <x:v>3</x:v>
      </x:c>
      <x:c r="E565" s="4" t="n">
        <x:f>IF('Claims Data'!B561="Motor",1,0)</x:f>
        <x:v>1</x:v>
      </x:c>
      <x:c r="F565" s="4" t="n">
        <x:f>IF('Claims Data'!B561="Property",1,0)</x:f>
        <x:v>0</x:v>
      </x:c>
      <x:c r="G565" s="4" t="n">
        <x:f>'Claims Data'!N561</x:f>
        <x:v>1</x:v>
      </x:c>
      <x:c r="H565" s="4" t="n">
        <x:f>IF(G565=1,'Claims Data'!O561,"")</x:f>
        <x:v>1</x:v>
      </x:c>
      <x:c r="I565" s="12" t="n">
        <x:f>IF(ISNUMBER('Claims Data'!P561),'Claims Data'!P561,"")</x:f>
        <x:v>19.052240777287228</x:v>
      </x:c>
    </x:row>
    <x:row r="566">
      <x:c r="A566" s="4" t="str">
        <x:v>C00561</x:v>
      </x:c>
      <x:c r="B566" s="4" t="n">
        <x:f>IF(ISNUMBER('Claims Data'!F562),0,1)</x:f>
        <x:v>0</x:v>
      </x:c>
      <x:c r="C566" s="10" t="n">
        <x:f>IF(B566=0,'Claims Data'!F562,Summary!$B$12)</x:f>
        <x:v>43448.15</x:v>
      </x:c>
      <x:c r="D566" s="4" t="n">
        <x:f>IF('Claims Data'!E562="Low",1,IF('Claims Data'!E562="Medium",2,IF('Claims Data'!E562="High",3,"")))</x:f>
        <x:v>3</x:v>
      </x:c>
      <x:c r="E566" s="4" t="n">
        <x:f>IF('Claims Data'!B562="Motor",1,0)</x:f>
        <x:v>1</x:v>
      </x:c>
      <x:c r="F566" s="4" t="n">
        <x:f>IF('Claims Data'!B562="Property",1,0)</x:f>
        <x:v>0</x:v>
      </x:c>
      <x:c r="G566" s="4" t="n">
        <x:f>'Claims Data'!N562</x:f>
        <x:v>1</x:v>
      </x:c>
      <x:c r="H566" s="4" t="n">
        <x:f>IF(G566=1,'Claims Data'!O562,"")</x:f>
        <x:v>0</x:v>
      </x:c>
      <x:c r="I566" s="12" t="n">
        <x:f>IF(ISNUMBER('Claims Data'!P562),'Claims Data'!P562,"")</x:f>
        <x:v>3.113710080823746</x:v>
      </x:c>
    </x:row>
    <x:row r="567">
      <x:c r="A567" s="4" t="str">
        <x:v>C00562</x:v>
      </x:c>
      <x:c r="B567" s="4" t="n">
        <x:f>IF(ISNUMBER('Claims Data'!F563),0,1)</x:f>
        <x:v>0</x:v>
      </x:c>
      <x:c r="C567" s="10" t="n">
        <x:f>IF(B567=0,'Claims Data'!F563,Summary!$B$12)</x:f>
        <x:v>99337.99</x:v>
      </x:c>
      <x:c r="D567" s="4" t="n">
        <x:f>IF('Claims Data'!E563="Low",1,IF('Claims Data'!E563="Medium",2,IF('Claims Data'!E563="High",3,"")))</x:f>
        <x:v>3</x:v>
      </x:c>
      <x:c r="E567" s="4" t="n">
        <x:f>IF('Claims Data'!B563="Motor",1,0)</x:f>
        <x:v>1</x:v>
      </x:c>
      <x:c r="F567" s="4" t="n">
        <x:f>IF('Claims Data'!B563="Property",1,0)</x:f>
        <x:v>0</x:v>
      </x:c>
      <x:c r="G567" s="4" t="n">
        <x:f>'Claims Data'!N563</x:f>
        <x:v>0</x:v>
      </x:c>
      <x:c r="H567" s="4" t="str">
        <x:f>IF(G567=1,'Claims Data'!O563,"")</x:f>
      </x:c>
      <x:c r="I567" s="12" t="n">
        <x:f>IF(ISNUMBER('Claims Data'!P563),'Claims Data'!P563,"")</x:f>
        <x:v>4.213264459585095</x:v>
      </x:c>
    </x:row>
    <x:row r="568">
      <x:c r="A568" s="4" t="str">
        <x:v>C00563</x:v>
      </x:c>
      <x:c r="B568" s="4" t="n">
        <x:f>IF(ISNUMBER('Claims Data'!F564),0,1)</x:f>
        <x:v>0</x:v>
      </x:c>
      <x:c r="C568" s="10" t="n">
        <x:f>IF(B568=0,'Claims Data'!F564,Summary!$B$12)</x:f>
        <x:v>12382</x:v>
      </x:c>
      <x:c r="D568" s="4" t="n">
        <x:f>IF('Claims Data'!E564="Low",1,IF('Claims Data'!E564="Medium",2,IF('Claims Data'!E564="High",3,"")))</x:f>
        <x:v>1</x:v>
      </x:c>
      <x:c r="E568" s="4" t="n">
        <x:f>IF('Claims Data'!B564="Motor",1,0)</x:f>
        <x:v>0</x:v>
      </x:c>
      <x:c r="F568" s="4" t="n">
        <x:f>IF('Claims Data'!B564="Property",1,0)</x:f>
        <x:v>1</x:v>
      </x:c>
      <x:c r="G568" s="4" t="n">
        <x:f>'Claims Data'!N564</x:f>
        <x:v>1</x:v>
      </x:c>
      <x:c r="H568" s="4" t="n">
        <x:f>IF(G568=1,'Claims Data'!O564,"")</x:f>
        <x:v>0</x:v>
      </x:c>
      <x:c r="I568" s="12" t="n">
        <x:f>IF(ISNUMBER('Claims Data'!P564),'Claims Data'!P564,"")</x:f>
        <x:v>0.8213141025641025</x:v>
      </x:c>
    </x:row>
    <x:row r="569">
      <x:c r="A569" s="4" t="str">
        <x:v>C00564</x:v>
      </x:c>
      <x:c r="B569" s="4" t="n">
        <x:f>IF(ISNUMBER('Claims Data'!F565),0,1)</x:f>
        <x:v>0</x:v>
      </x:c>
      <x:c r="C569" s="10" t="n">
        <x:f>IF(B569=0,'Claims Data'!F565,Summary!$B$12)</x:f>
        <x:v>19320.06</x:v>
      </x:c>
      <x:c r="D569" s="4" t="n">
        <x:f>IF('Claims Data'!E565="Low",1,IF('Claims Data'!E565="Medium",2,IF('Claims Data'!E565="High",3,"")))</x:f>
        <x:v>1</x:v>
      </x:c>
      <x:c r="E569" s="4" t="n">
        <x:f>IF('Claims Data'!B565="Motor",1,0)</x:f>
        <x:v>1</x:v>
      </x:c>
      <x:c r="F569" s="4" t="n">
        <x:f>IF('Claims Data'!B565="Property",1,0)</x:f>
        <x:v>0</x:v>
      </x:c>
      <x:c r="G569" s="4" t="n">
        <x:f>'Claims Data'!N565</x:f>
        <x:v>0</x:v>
      </x:c>
      <x:c r="H569" s="4" t="str">
        <x:f>IF(G569=1,'Claims Data'!O565,"")</x:f>
      </x:c>
      <x:c r="I569" s="12" t="n">
        <x:f>IF(ISNUMBER('Claims Data'!P565),'Claims Data'!P565,"")</x:f>
        <x:v>1.3763716476869976</x:v>
      </x:c>
    </x:row>
    <x:row r="570">
      <x:c r="A570" s="4" t="str">
        <x:v>C00565</x:v>
      </x:c>
      <x:c r="B570" s="4" t="n">
        <x:f>IF(ISNUMBER('Claims Data'!F566),0,1)</x:f>
        <x:v>0</x:v>
      </x:c>
      <x:c r="C570" s="10" t="n">
        <x:f>IF(B570=0,'Claims Data'!F566,Summary!$B$12)</x:f>
        <x:v>6621.6</x:v>
      </x:c>
      <x:c r="D570" s="4" t="n">
        <x:f>IF('Claims Data'!E566="Low",1,IF('Claims Data'!E566="Medium",2,IF('Claims Data'!E566="High",3,"")))</x:f>
        <x:v>1</x:v>
      </x:c>
      <x:c r="E570" s="4" t="n">
        <x:f>IF('Claims Data'!B566="Motor",1,0)</x:f>
        <x:v>0</x:v>
      </x:c>
      <x:c r="F570" s="4" t="n">
        <x:f>IF('Claims Data'!B566="Property",1,0)</x:f>
        <x:v>1</x:v>
      </x:c>
      <x:c r="G570" s="4" t="n">
        <x:f>'Claims Data'!N566</x:f>
        <x:v>1</x:v>
      </x:c>
      <x:c r="H570" s="4" t="n">
        <x:f>IF(G570=1,'Claims Data'!O566,"")</x:f>
        <x:v>0</x:v>
      </x:c>
      <x:c r="I570" s="12" t="n">
        <x:f>IF(ISNUMBER('Claims Data'!P566),'Claims Data'!P566,"")</x:f>
        <x:v>0.6138078967420424</x:v>
      </x:c>
    </x:row>
    <x:row r="571">
      <x:c r="A571" s="4" t="str">
        <x:v>C00566</x:v>
      </x:c>
      <x:c r="B571" s="4" t="n">
        <x:f>IF(ISNUMBER('Claims Data'!F567),0,1)</x:f>
        <x:v>0</x:v>
      </x:c>
      <x:c r="C571" s="10" t="n">
        <x:f>IF(B571=0,'Claims Data'!F567,Summary!$B$12)</x:f>
        <x:v>31540.2</x:v>
      </x:c>
      <x:c r="D571" s="4" t="n">
        <x:f>IF('Claims Data'!E567="Low",1,IF('Claims Data'!E567="Medium",2,IF('Claims Data'!E567="High",3,"")))</x:f>
        <x:v>2</x:v>
      </x:c>
      <x:c r="E571" s="4" t="n">
        <x:f>IF('Claims Data'!B567="Motor",1,0)</x:f>
        <x:v>1</x:v>
      </x:c>
      <x:c r="F571" s="4" t="n">
        <x:f>IF('Claims Data'!B567="Property",1,0)</x:f>
        <x:v>0</x:v>
      </x:c>
      <x:c r="G571" s="4" t="n">
        <x:f>'Claims Data'!N567</x:f>
        <x:v>1</x:v>
      </x:c>
      <x:c r="H571" s="4" t="n">
        <x:f>IF(G571=1,'Claims Data'!O567,"")</x:f>
        <x:v>0</x:v>
      </x:c>
      <x:c r="I571" s="12" t="n">
        <x:f>IF(ISNUMBER('Claims Data'!P567),'Claims Data'!P567,"")</x:f>
        <x:v>4.485621640071678</x:v>
      </x:c>
    </x:row>
    <x:row r="572">
      <x:c r="A572" s="4" t="str">
        <x:v>C00567</x:v>
      </x:c>
      <x:c r="B572" s="4" t="n">
        <x:f>IF(ISNUMBER('Claims Data'!F568),0,1)</x:f>
        <x:v>0</x:v>
      </x:c>
      <x:c r="C572" s="10" t="n">
        <x:f>IF(B572=0,'Claims Data'!F568,Summary!$B$12)</x:f>
        <x:v>141555.1</x:v>
      </x:c>
      <x:c r="D572" s="4" t="n">
        <x:f>IF('Claims Data'!E568="Low",1,IF('Claims Data'!E568="Medium",2,IF('Claims Data'!E568="High",3,"")))</x:f>
        <x:v>2</x:v>
      </x:c>
      <x:c r="E572" s="4" t="n">
        <x:f>IF('Claims Data'!B568="Motor",1,0)</x:f>
        <x:v>1</x:v>
      </x:c>
      <x:c r="F572" s="4" t="n">
        <x:f>IF('Claims Data'!B568="Property",1,0)</x:f>
        <x:v>0</x:v>
      </x:c>
      <x:c r="G572" s="4" t="n">
        <x:f>'Claims Data'!N568</x:f>
        <x:v>1</x:v>
      </x:c>
      <x:c r="H572" s="4" t="n">
        <x:f>IF(G572=1,'Claims Data'!O568,"")</x:f>
        <x:v>0</x:v>
      </x:c>
      <x:c r="I572" s="12" t="n">
        <x:f>IF(ISNUMBER('Claims Data'!P568),'Claims Data'!P568,"")</x:f>
        <x:v>20.257086147113665</x:v>
      </x:c>
    </x:row>
    <x:row r="573">
      <x:c r="A573" s="4" t="str">
        <x:v>C00568</x:v>
      </x:c>
      <x:c r="B573" s="4" t="n">
        <x:f>IF(ISNUMBER('Claims Data'!F569),0,1)</x:f>
        <x:v>0</x:v>
      </x:c>
      <x:c r="C573" s="10" t="n">
        <x:f>IF(B573=0,'Claims Data'!F569,Summary!$B$12)</x:f>
        <x:v>28983.3</x:v>
      </x:c>
      <x:c r="D573" s="4" t="n">
        <x:f>IF('Claims Data'!E569="Low",1,IF('Claims Data'!E569="Medium",2,IF('Claims Data'!E569="High",3,"")))</x:f>
        <x:v>1</x:v>
      </x:c>
      <x:c r="E573" s="4" t="n">
        <x:f>IF('Claims Data'!B569="Motor",1,0)</x:f>
        <x:v>0</x:v>
      </x:c>
      <x:c r="F573" s="4" t="n">
        <x:f>IF('Claims Data'!B569="Property",1,0)</x:f>
        <x:v>1</x:v>
      </x:c>
      <x:c r="G573" s="4" t="n">
        <x:f>'Claims Data'!N569</x:f>
        <x:v>1</x:v>
      </x:c>
      <x:c r="H573" s="4" t="n">
        <x:f>IF(G573=1,'Claims Data'!O569,"")</x:f>
        <x:v>0</x:v>
      </x:c>
      <x:c r="I573" s="12" t="n">
        <x:f>IF(ISNUMBER('Claims Data'!P569),'Claims Data'!P569,"")</x:f>
        <x:v>4.485405520846713</x:v>
      </x:c>
    </x:row>
    <x:row r="574">
      <x:c r="A574" s="4" t="str">
        <x:v>C00569</x:v>
      </x:c>
      <x:c r="B574" s="4" t="n">
        <x:f>IF(ISNUMBER('Claims Data'!F570),0,1)</x:f>
        <x:v>0</x:v>
      </x:c>
      <x:c r="C574" s="10" t="n">
        <x:f>IF(B574=0,'Claims Data'!F570,Summary!$B$12)</x:f>
        <x:v>45442.14</x:v>
      </x:c>
      <x:c r="D574" s="4" t="n">
        <x:f>IF('Claims Data'!E570="Low",1,IF('Claims Data'!E570="Medium",2,IF('Claims Data'!E570="High",3,"")))</x:f>
        <x:v>2</x:v>
      </x:c>
      <x:c r="E574" s="4" t="n">
        <x:f>IF('Claims Data'!B570="Motor",1,0)</x:f>
        <x:v>0</x:v>
      </x:c>
      <x:c r="F574" s="4" t="n">
        <x:f>IF('Claims Data'!B570="Property",1,0)</x:f>
        <x:v>1</x:v>
      </x:c>
      <x:c r="G574" s="4" t="n">
        <x:f>'Claims Data'!N570</x:f>
        <x:v>1</x:v>
      </x:c>
      <x:c r="H574" s="4" t="n">
        <x:f>IF(G574=1,'Claims Data'!O570,"")</x:f>
        <x:v>0</x:v>
      </x:c>
      <x:c r="I574" s="12" t="n">
        <x:f>IF(ISNUMBER('Claims Data'!P570),'Claims Data'!P570,"")</x:f>
        <x:v>6.254440801697869</x:v>
      </x:c>
    </x:row>
    <x:row r="575">
      <x:c r="A575" s="4" t="str">
        <x:v>C00570</x:v>
      </x:c>
      <x:c r="B575" s="4" t="n">
        <x:f>IF(ISNUMBER('Claims Data'!F571),0,1)</x:f>
        <x:v>0</x:v>
      </x:c>
      <x:c r="C575" s="10" t="n">
        <x:f>IF(B575=0,'Claims Data'!F571,Summary!$B$12)</x:f>
        <x:v>11960.51</x:v>
      </x:c>
      <x:c r="D575" s="4" t="n">
        <x:f>IF('Claims Data'!E571="Low",1,IF('Claims Data'!E571="Medium",2,IF('Claims Data'!E571="High",3,"")))</x:f>
        <x:v>1</x:v>
      </x:c>
      <x:c r="E575" s="4" t="n">
        <x:f>IF('Claims Data'!B571="Motor",1,0)</x:f>
        <x:v>1</x:v>
      </x:c>
      <x:c r="F575" s="4" t="n">
        <x:f>IF('Claims Data'!B571="Property",1,0)</x:f>
        <x:v>0</x:v>
      </x:c>
      <x:c r="G575" s="4" t="n">
        <x:f>'Claims Data'!N571</x:f>
        <x:v>0</x:v>
      </x:c>
      <x:c r="H575" s="4" t="str">
        <x:f>IF(G575=1,'Claims Data'!O571,"")</x:f>
      </x:c>
      <x:c r="I575" s="12" t="n">
        <x:f>IF(ISNUMBER('Claims Data'!P571),'Claims Data'!P571,"")</x:f>
        <x:v>0.9969359695997506</x:v>
      </x:c>
    </x:row>
    <x:row r="576">
      <x:c r="A576" s="4" t="str">
        <x:v>C00571</x:v>
      </x:c>
      <x:c r="B576" s="4" t="n">
        <x:f>IF(ISNUMBER('Claims Data'!F572),0,1)</x:f>
        <x:v>0</x:v>
      </x:c>
      <x:c r="C576" s="10" t="n">
        <x:f>IF(B576=0,'Claims Data'!F572,Summary!$B$12)</x:f>
        <x:v>101359.3</x:v>
      </x:c>
      <x:c r="D576" s="4" t="n">
        <x:f>IF('Claims Data'!E572="Low",1,IF('Claims Data'!E572="Medium",2,IF('Claims Data'!E572="High",3,"")))</x:f>
        <x:v>2</x:v>
      </x:c>
      <x:c r="E576" s="4" t="n">
        <x:f>IF('Claims Data'!B572="Motor",1,0)</x:f>
        <x:v>0</x:v>
      </x:c>
      <x:c r="F576" s="4" t="n">
        <x:f>IF('Claims Data'!B572="Property",1,0)</x:f>
        <x:v>1</x:v>
      </x:c>
      <x:c r="G576" s="4" t="n">
        <x:f>'Claims Data'!N572</x:f>
        <x:v>0</x:v>
      </x:c>
      <x:c r="H576" s="4" t="str">
        <x:f>IF(G576=1,'Claims Data'!O572,"")</x:f>
      </x:c>
      <x:c r="I576" s="12" t="n">
        <x:f>IF(ISNUMBER('Claims Data'!P572),'Claims Data'!P572,"")</x:f>
        <x:v>19.93899836135553</x:v>
      </x:c>
    </x:row>
    <x:row r="577">
      <x:c r="A577" s="4" t="str">
        <x:v>C00572</x:v>
      </x:c>
      <x:c r="B577" s="4" t="n">
        <x:f>IF(ISNUMBER('Claims Data'!F573),0,1)</x:f>
        <x:v>0</x:v>
      </x:c>
      <x:c r="C577" s="10" t="n">
        <x:f>IF(B577=0,'Claims Data'!F573,Summary!$B$12)</x:f>
        <x:v>117387.59</x:v>
      </x:c>
      <x:c r="D577" s="4" t="n">
        <x:f>IF('Claims Data'!E573="Low",1,IF('Claims Data'!E573="Medium",2,IF('Claims Data'!E573="High",3,"")))</x:f>
        <x:v>3</x:v>
      </x:c>
      <x:c r="E577" s="4" t="n">
        <x:f>IF('Claims Data'!B573="Motor",1,0)</x:f>
        <x:v>1</x:v>
      </x:c>
      <x:c r="F577" s="4" t="n">
        <x:f>IF('Claims Data'!B573="Property",1,0)</x:f>
        <x:v>0</x:v>
      </x:c>
      <x:c r="G577" s="4" t="n">
        <x:f>'Claims Data'!N573</x:f>
        <x:v>1</x:v>
      </x:c>
      <x:c r="H577" s="4" t="n">
        <x:f>IF(G577=1,'Claims Data'!O573,"")</x:f>
        <x:v>1</x:v>
      </x:c>
      <x:c r="I577" s="12" t="n">
        <x:f>IF(ISNUMBER('Claims Data'!P573),'Claims Data'!P573,"")</x:f>
        <x:v>13.399079086894336</x:v>
      </x:c>
    </x:row>
    <x:row r="578">
      <x:c r="A578" s="4" t="str">
        <x:v>C00573</x:v>
      </x:c>
      <x:c r="B578" s="4" t="n">
        <x:f>IF(ISNUMBER('Claims Data'!F574),0,1)</x:f>
        <x:v>0</x:v>
      </x:c>
      <x:c r="C578" s="10" t="n">
        <x:f>IF(B578=0,'Claims Data'!F574,Summary!$B$12)</x:f>
        <x:v>38081.14</x:v>
      </x:c>
      <x:c r="D578" s="4" t="n">
        <x:f>IF('Claims Data'!E574="Low",1,IF('Claims Data'!E574="Medium",2,IF('Claims Data'!E574="High",3,"")))</x:f>
        <x:v>2</x:v>
      </x:c>
      <x:c r="E578" s="4" t="n">
        <x:f>IF('Claims Data'!B574="Motor",1,0)</x:f>
        <x:v>1</x:v>
      </x:c>
      <x:c r="F578" s="4" t="n">
        <x:f>IF('Claims Data'!B574="Property",1,0)</x:f>
        <x:v>0</x:v>
      </x:c>
      <x:c r="G578" s="4" t="n">
        <x:f>'Claims Data'!N574</x:f>
        <x:v>0</x:v>
      </x:c>
      <x:c r="H578" s="4" t="str">
        <x:f>IF(G578=1,'Claims Data'!O574,"")</x:f>
      </x:c>
      <x:c r="I578" s="12" t="n">
        <x:f>IF(ISNUMBER('Claims Data'!P574),'Claims Data'!P574,"")</x:f>
        <x:v>4.7494384530863565</x:v>
      </x:c>
    </x:row>
    <x:row r="579">
      <x:c r="A579" s="4" t="str">
        <x:v>C00574</x:v>
      </x:c>
      <x:c r="B579" s="4" t="n">
        <x:f>IF(ISNUMBER('Claims Data'!F575),0,1)</x:f>
        <x:v>0</x:v>
      </x:c>
      <x:c r="C579" s="10" t="n">
        <x:f>IF(B579=0,'Claims Data'!F575,Summary!$B$12)</x:f>
        <x:v>46158.22</x:v>
      </x:c>
      <x:c r="D579" s="4" t="n">
        <x:f>IF('Claims Data'!E575="Low",1,IF('Claims Data'!E575="Medium",2,IF('Claims Data'!E575="High",3,"")))</x:f>
        <x:v>1</x:v>
      </x:c>
      <x:c r="E579" s="4" t="n">
        <x:f>IF('Claims Data'!B575="Motor",1,0)</x:f>
        <x:v>1</x:v>
      </x:c>
      <x:c r="F579" s="4" t="n">
        <x:f>IF('Claims Data'!B575="Property",1,0)</x:f>
        <x:v>0</x:v>
      </x:c>
      <x:c r="G579" s="4" t="n">
        <x:f>'Claims Data'!N575</x:f>
        <x:v>1</x:v>
      </x:c>
      <x:c r="H579" s="4" t="n">
        <x:f>IF(G579=1,'Claims Data'!O575,"")</x:f>
        <x:v>0</x:v>
      </x:c>
      <x:c r="I579" s="12" t="n">
        <x:f>IF(ISNUMBER('Claims Data'!P575),'Claims Data'!P575,"")</x:f>
        <x:v>8.116915523496177</x:v>
      </x:c>
    </x:row>
    <x:row r="580">
      <x:c r="A580" s="4" t="str">
        <x:v>C00575</x:v>
      </x:c>
      <x:c r="B580" s="4" t="n">
        <x:f>IF(ISNUMBER('Claims Data'!F576),0,1)</x:f>
        <x:v>0</x:v>
      </x:c>
      <x:c r="C580" s="10" t="n">
        <x:f>IF(B580=0,'Claims Data'!F576,Summary!$B$12)</x:f>
        <x:v>17810.69</x:v>
      </x:c>
      <x:c r="D580" s="4" t="n">
        <x:f>IF('Claims Data'!E576="Low",1,IF('Claims Data'!E576="Medium",2,IF('Claims Data'!E576="High",3,"")))</x:f>
        <x:v>1</x:v>
      </x:c>
      <x:c r="E580" s="4" t="n">
        <x:f>IF('Claims Data'!B576="Motor",1,0)</x:f>
        <x:v>1</x:v>
      </x:c>
      <x:c r="F580" s="4" t="n">
        <x:f>IF('Claims Data'!B576="Property",1,0)</x:f>
        <x:v>0</x:v>
      </x:c>
      <x:c r="G580" s="4" t="n">
        <x:f>'Claims Data'!N576</x:f>
        <x:v>1</x:v>
      </x:c>
      <x:c r="H580" s="4" t="n">
        <x:f>IF(G580=1,'Claims Data'!O576,"")</x:f>
        <x:v>0</x:v>
      </x:c>
      <x:c r="I580" s="12" t="n">
        <x:f>IF(ISNUMBER('Claims Data'!P576),'Claims Data'!P576,"")</x:f>
        <x:v>4.874045958201407</x:v>
      </x:c>
    </x:row>
    <x:row r="581">
      <x:c r="A581" s="4" t="str">
        <x:v>C00576</x:v>
      </x:c>
      <x:c r="B581" s="4" t="n">
        <x:f>IF(ISNUMBER('Claims Data'!F577),0,1)</x:f>
        <x:v>0</x:v>
      </x:c>
      <x:c r="C581" s="10" t="n">
        <x:f>IF(B581=0,'Claims Data'!F577,Summary!$B$12)</x:f>
        <x:v>24435.5</x:v>
      </x:c>
      <x:c r="D581" s="4" t="n">
        <x:f>IF('Claims Data'!E577="Low",1,IF('Claims Data'!E577="Medium",2,IF('Claims Data'!E577="High",3,"")))</x:f>
        <x:v>1</x:v>
      </x:c>
      <x:c r="E581" s="4" t="n">
        <x:f>IF('Claims Data'!B577="Motor",1,0)</x:f>
        <x:v>0</x:v>
      </x:c>
      <x:c r="F581" s="4" t="n">
        <x:f>IF('Claims Data'!B577="Property",1,0)</x:f>
        <x:v>1</x:v>
      </x:c>
      <x:c r="G581" s="4" t="n">
        <x:f>'Claims Data'!N577</x:f>
        <x:v>1</x:v>
      </x:c>
      <x:c r="H581" s="4" t="n">
        <x:f>IF(G581=1,'Claims Data'!O577,"")</x:f>
        <x:v>0</x:v>
      </x:c>
      <x:c r="I581" s="12" t="n">
        <x:f>IF(ISNUMBER('Claims Data'!P577),'Claims Data'!P577,"")</x:f>
        <x:v>1.3747031663939069</x:v>
      </x:c>
    </x:row>
    <x:row r="582">
      <x:c r="A582" s="4" t="str">
        <x:v>C00577</x:v>
      </x:c>
      <x:c r="B582" s="4" t="n">
        <x:f>IF(ISNUMBER('Claims Data'!F578),0,1)</x:f>
        <x:v>0</x:v>
      </x:c>
      <x:c r="C582" s="10" t="n">
        <x:f>IF(B582=0,'Claims Data'!F578,Summary!$B$12)</x:f>
        <x:v>5358.83</x:v>
      </x:c>
      <x:c r="D582" s="4" t="n">
        <x:f>IF('Claims Data'!E578="Low",1,IF('Claims Data'!E578="Medium",2,IF('Claims Data'!E578="High",3,"")))</x:f>
        <x:v>2</x:v>
      </x:c>
      <x:c r="E582" s="4" t="n">
        <x:f>IF('Claims Data'!B578="Motor",1,0)</x:f>
        <x:v>1</x:v>
      </x:c>
      <x:c r="F582" s="4" t="n">
        <x:f>IF('Claims Data'!B578="Property",1,0)</x:f>
        <x:v>0</x:v>
      </x:c>
      <x:c r="G582" s="4" t="n">
        <x:f>'Claims Data'!N578</x:f>
        <x:v>1</x:v>
      </x:c>
      <x:c r="H582" s="4" t="n">
        <x:f>IF(G582=1,'Claims Data'!O578,"")</x:f>
        <x:v>0</x:v>
      </x:c>
      <x:c r="I582" s="12" t="n">
        <x:f>IF(ISNUMBER('Claims Data'!P578),'Claims Data'!P578,"")</x:f>
        <x:v>1.3441667732703242</x:v>
      </x:c>
    </x:row>
    <x:row r="583">
      <x:c r="A583" s="4" t="str">
        <x:v>C00578</x:v>
      </x:c>
      <x:c r="B583" s="4" t="n">
        <x:f>IF(ISNUMBER('Claims Data'!F579),0,1)</x:f>
        <x:v>0</x:v>
      </x:c>
      <x:c r="C583" s="10" t="n">
        <x:f>IF(B583=0,'Claims Data'!F579,Summary!$B$12)</x:f>
        <x:v>9431.34</x:v>
      </x:c>
      <x:c r="D583" s="4" t="n">
        <x:f>IF('Claims Data'!E579="Low",1,IF('Claims Data'!E579="Medium",2,IF('Claims Data'!E579="High",3,"")))</x:f>
        <x:v>2</x:v>
      </x:c>
      <x:c r="E583" s="4" t="n">
        <x:f>IF('Claims Data'!B579="Motor",1,0)</x:f>
        <x:v>1</x:v>
      </x:c>
      <x:c r="F583" s="4" t="n">
        <x:f>IF('Claims Data'!B579="Property",1,0)</x:f>
        <x:v>0</x:v>
      </x:c>
      <x:c r="G583" s="4" t="n">
        <x:f>'Claims Data'!N579</x:f>
        <x:v>1</x:v>
      </x:c>
      <x:c r="H583" s="4" t="n">
        <x:f>IF(G583=1,'Claims Data'!O579,"")</x:f>
        <x:v>0</x:v>
      </x:c>
      <x:c r="I583" s="12" t="n">
        <x:f>IF(ISNUMBER('Claims Data'!P579),'Claims Data'!P579,"")</x:f>
        <x:v>1.2157250969670486</x:v>
      </x:c>
    </x:row>
    <x:row r="584">
      <x:c r="A584" s="4" t="str">
        <x:v>C00579</x:v>
      </x:c>
      <x:c r="B584" s="4" t="n">
        <x:f>IF(ISNUMBER('Claims Data'!F580),0,1)</x:f>
        <x:v>0</x:v>
      </x:c>
      <x:c r="C584" s="10" t="n">
        <x:f>IF(B584=0,'Claims Data'!F580,Summary!$B$12)</x:f>
        <x:v>21731.53</x:v>
      </x:c>
      <x:c r="D584" s="4" t="n">
        <x:f>IF('Claims Data'!E580="Low",1,IF('Claims Data'!E580="Medium",2,IF('Claims Data'!E580="High",3,"")))</x:f>
        <x:v>1</x:v>
      </x:c>
      <x:c r="E584" s="4" t="n">
        <x:f>IF('Claims Data'!B580="Motor",1,0)</x:f>
        <x:v>1</x:v>
      </x:c>
      <x:c r="F584" s="4" t="n">
        <x:f>IF('Claims Data'!B580="Property",1,0)</x:f>
        <x:v>0</x:v>
      </x:c>
      <x:c r="G584" s="4" t="n">
        <x:f>'Claims Data'!N580</x:f>
        <x:v>1</x:v>
      </x:c>
      <x:c r="H584" s="4" t="n">
        <x:f>IF(G584=1,'Claims Data'!O580,"")</x:f>
        <x:v>0</x:v>
      </x:c>
      <x:c r="I584" s="12" t="n">
        <x:f>IF(ISNUMBER('Claims Data'!P580),'Claims Data'!P580,"")</x:f>
        <x:v>4.486694676425349</x:v>
      </x:c>
    </x:row>
    <x:row r="585">
      <x:c r="A585" s="4" t="str">
        <x:v>C00580</x:v>
      </x:c>
      <x:c r="B585" s="4" t="n">
        <x:f>IF(ISNUMBER('Claims Data'!F581),0,1)</x:f>
        <x:v>0</x:v>
      </x:c>
      <x:c r="C585" s="10" t="n">
        <x:f>IF(B585=0,'Claims Data'!F581,Summary!$B$12)</x:f>
        <x:v>21414.52</x:v>
      </x:c>
      <x:c r="D585" s="4" t="n">
        <x:f>IF('Claims Data'!E581="Low",1,IF('Claims Data'!E581="Medium",2,IF('Claims Data'!E581="High",3,"")))</x:f>
        <x:v>3</x:v>
      </x:c>
      <x:c r="E585" s="4" t="n">
        <x:f>IF('Claims Data'!B581="Motor",1,0)</x:f>
        <x:v>1</x:v>
      </x:c>
      <x:c r="F585" s="4" t="n">
        <x:f>IF('Claims Data'!B581="Property",1,0)</x:f>
        <x:v>0</x:v>
      </x:c>
      <x:c r="G585" s="4" t="n">
        <x:f>'Claims Data'!N581</x:f>
        <x:v>1</x:v>
      </x:c>
      <x:c r="H585" s="4" t="n">
        <x:f>IF(G585=1,'Claims Data'!O581,"")</x:f>
        <x:v>1</x:v>
      </x:c>
      <x:c r="I585" s="12" t="n">
        <x:f>IF(ISNUMBER('Claims Data'!P581),'Claims Data'!P581,"")</x:f>
        <x:v>4.485712011462231</x:v>
      </x:c>
    </x:row>
    <x:row r="586">
      <x:c r="A586" s="4" t="str">
        <x:v>C00581</x:v>
      </x:c>
      <x:c r="B586" s="4" t="n">
        <x:f>IF(ISNUMBER('Claims Data'!F582),0,1)</x:f>
        <x:v>0</x:v>
      </x:c>
      <x:c r="C586" s="10" t="n">
        <x:f>IF(B586=0,'Claims Data'!F582,Summary!$B$12)</x:f>
        <x:v>35220.25</x:v>
      </x:c>
      <x:c r="D586" s="4" t="n">
        <x:f>IF('Claims Data'!E582="Low",1,IF('Claims Data'!E582="Medium",2,IF('Claims Data'!E582="High",3,"")))</x:f>
        <x:v>2</x:v>
      </x:c>
      <x:c r="E586" s="4" t="n">
        <x:f>IF('Claims Data'!B582="Motor",1,0)</x:f>
        <x:v>1</x:v>
      </x:c>
      <x:c r="F586" s="4" t="n">
        <x:f>IF('Claims Data'!B582="Property",1,0)</x:f>
        <x:v>0</x:v>
      </x:c>
      <x:c r="G586" s="4" t="n">
        <x:f>'Claims Data'!N582</x:f>
        <x:v>1</x:v>
      </x:c>
      <x:c r="H586" s="4" t="n">
        <x:f>IF(G586=1,'Claims Data'!O582,"")</x:f>
        <x:v>0</x:v>
      </x:c>
      <x:c r="I586" s="12" t="n">
        <x:f>IF(ISNUMBER('Claims Data'!P582),'Claims Data'!P582,"")</x:f>
        <x:v>3.203052245212735</x:v>
      </x:c>
    </x:row>
    <x:row r="587">
      <x:c r="A587" s="4" t="str">
        <x:v>C00582</x:v>
      </x:c>
      <x:c r="B587" s="4" t="n">
        <x:f>IF(ISNUMBER('Claims Data'!F583),0,1)</x:f>
        <x:v>0</x:v>
      </x:c>
      <x:c r="C587" s="10" t="n">
        <x:f>IF(B587=0,'Claims Data'!F583,Summary!$B$12)</x:f>
        <x:v>201381.16</x:v>
      </x:c>
      <x:c r="D587" s="4" t="n">
        <x:f>IF('Claims Data'!E583="Low",1,IF('Claims Data'!E583="Medium",2,IF('Claims Data'!E583="High",3,"")))</x:f>
        <x:v>3</x:v>
      </x:c>
      <x:c r="E587" s="4" t="n">
        <x:f>IF('Claims Data'!B583="Motor",1,0)</x:f>
        <x:v>1</x:v>
      </x:c>
      <x:c r="F587" s="4" t="n">
        <x:f>IF('Claims Data'!B583="Property",1,0)</x:f>
        <x:v>0</x:v>
      </x:c>
      <x:c r="G587" s="4" t="n">
        <x:f>'Claims Data'!N583</x:f>
        <x:v>1</x:v>
      </x:c>
      <x:c r="H587" s="4" t="n">
        <x:f>IF(G587=1,'Claims Data'!O583,"")</x:f>
        <x:v>1</x:v>
      </x:c>
      <x:c r="I587" s="12" t="n">
        <x:f>IF(ISNUMBER('Claims Data'!P583),'Claims Data'!P583,"")</x:f>
        <x:v>13.153424161847974</x:v>
      </x:c>
    </x:row>
    <x:row r="588">
      <x:c r="A588" s="4" t="str">
        <x:v>C00583</x:v>
      </x:c>
      <x:c r="B588" s="4" t="n">
        <x:f>IF(ISNUMBER('Claims Data'!F584),0,1)</x:f>
        <x:v>0</x:v>
      </x:c>
      <x:c r="C588" s="10" t="n">
        <x:f>IF(B588=0,'Claims Data'!F584,Summary!$B$12)</x:f>
        <x:v>127000.54</x:v>
      </x:c>
      <x:c r="D588" s="4" t="n">
        <x:f>IF('Claims Data'!E584="Low",1,IF('Claims Data'!E584="Medium",2,IF('Claims Data'!E584="High",3,"")))</x:f>
        <x:v>2</x:v>
      </x:c>
      <x:c r="E588" s="4" t="n">
        <x:f>IF('Claims Data'!B584="Motor",1,0)</x:f>
        <x:v>0</x:v>
      </x:c>
      <x:c r="F588" s="4" t="n">
        <x:f>IF('Claims Data'!B584="Property",1,0)</x:f>
        <x:v>1</x:v>
      </x:c>
      <x:c r="G588" s="4" t="n">
        <x:f>'Claims Data'!N584</x:f>
        <x:v>1</x:v>
      </x:c>
      <x:c r="H588" s="4" t="n">
        <x:f>IF(G588=1,'Claims Data'!O584,"")</x:f>
        <x:v>0</x:v>
      </x:c>
      <x:c r="I588" s="12" t="n">
        <x:f>IF(ISNUMBER('Claims Data'!P584),'Claims Data'!P584,"")</x:f>
        <x:v>5.728462987746103</x:v>
      </x:c>
    </x:row>
    <x:row r="589">
      <x:c r="A589" s="4" t="str">
        <x:v>C00584</x:v>
      </x:c>
      <x:c r="B589" s="4" t="n">
        <x:f>IF(ISNUMBER('Claims Data'!F585),0,1)</x:f>
        <x:v>0</x:v>
      </x:c>
      <x:c r="C589" s="10" t="n">
        <x:f>IF(B589=0,'Claims Data'!F585,Summary!$B$12)</x:f>
        <x:v>136653.73</x:v>
      </x:c>
      <x:c r="D589" s="4" t="n">
        <x:f>IF('Claims Data'!E585="Low",1,IF('Claims Data'!E585="Medium",2,IF('Claims Data'!E585="High",3,"")))</x:f>
        <x:v>3</x:v>
      </x:c>
      <x:c r="E589" s="4" t="n">
        <x:f>IF('Claims Data'!B585="Motor",1,0)</x:f>
        <x:v>0</x:v>
      </x:c>
      <x:c r="F589" s="4" t="n">
        <x:f>IF('Claims Data'!B585="Property",1,0)</x:f>
        <x:v>1</x:v>
      </x:c>
      <x:c r="G589" s="4" t="n">
        <x:f>'Claims Data'!N585</x:f>
        <x:v>0</x:v>
      </x:c>
      <x:c r="H589" s="4" t="str">
        <x:f>IF(G589=1,'Claims Data'!O585,"")</x:f>
      </x:c>
      <x:c r="I589" s="12" t="n">
        <x:f>IF(ISNUMBER('Claims Data'!P585),'Claims Data'!P585,"")</x:f>
        <x:v>16.94690363161054</x:v>
      </x:c>
    </x:row>
    <x:row r="590">
      <x:c r="A590" s="4" t="str">
        <x:v>C00585</x:v>
      </x:c>
      <x:c r="B590" s="4" t="n">
        <x:f>IF(ISNUMBER('Claims Data'!F586),0,1)</x:f>
        <x:v>0</x:v>
      </x:c>
      <x:c r="C590" s="10" t="n">
        <x:f>IF(B590=0,'Claims Data'!F586,Summary!$B$12)</x:f>
        <x:v>36992.74</x:v>
      </x:c>
      <x:c r="D590" s="4" t="n">
        <x:f>IF('Claims Data'!E586="Low",1,IF('Claims Data'!E586="Medium",2,IF('Claims Data'!E586="High",3,"")))</x:f>
        <x:v>1</x:v>
      </x:c>
      <x:c r="E590" s="4" t="n">
        <x:f>IF('Claims Data'!B586="Motor",1,0)</x:f>
        <x:v>1</x:v>
      </x:c>
      <x:c r="F590" s="4" t="n">
        <x:f>IF('Claims Data'!B586="Property",1,0)</x:f>
        <x:v>0</x:v>
      </x:c>
      <x:c r="G590" s="4" t="n">
        <x:f>'Claims Data'!N586</x:f>
        <x:v>1</x:v>
      </x:c>
      <x:c r="H590" s="4" t="n">
        <x:f>IF(G590=1,'Claims Data'!O586,"")</x:f>
        <x:v>0</x:v>
      </x:c>
      <x:c r="I590" s="12" t="n">
        <x:f>IF(ISNUMBER('Claims Data'!P586),'Claims Data'!P586,"")</x:f>
        <x:v>3.650175489490858</x:v>
      </x:c>
    </x:row>
    <x:row r="591">
      <x:c r="A591" s="4" t="str">
        <x:v>C00586</x:v>
      </x:c>
      <x:c r="B591" s="4" t="n">
        <x:f>IF(ISNUMBER('Claims Data'!F587),0,1)</x:f>
        <x:v>0</x:v>
      </x:c>
      <x:c r="C591" s="10" t="n">
        <x:f>IF(B591=0,'Claims Data'!F587,Summary!$B$12)</x:f>
        <x:v>27751.79</x:v>
      </x:c>
      <x:c r="D591" s="4" t="n">
        <x:f>IF('Claims Data'!E587="Low",1,IF('Claims Data'!E587="Medium",2,IF('Claims Data'!E587="High",3,"")))</x:f>
        <x:v>1</x:v>
      </x:c>
      <x:c r="E591" s="4" t="n">
        <x:f>IF('Claims Data'!B587="Motor",1,0)</x:f>
        <x:v>1</x:v>
      </x:c>
      <x:c r="F591" s="4" t="n">
        <x:f>IF('Claims Data'!B587="Property",1,0)</x:f>
        <x:v>0</x:v>
      </x:c>
      <x:c r="G591" s="4" t="n">
        <x:f>'Claims Data'!N587</x:f>
        <x:v>1</x:v>
      </x:c>
      <x:c r="H591" s="4" t="n">
        <x:f>IF(G591=1,'Claims Data'!O587,"")</x:f>
        <x:v>0</x:v>
      </x:c>
      <x:c r="I591" s="12" t="n">
        <x:f>IF(ISNUMBER('Claims Data'!P587),'Claims Data'!P587,"")</x:f>
        <x:v>1.2748957294436898</x:v>
      </x:c>
    </x:row>
    <x:row r="592">
      <x:c r="A592" s="4" t="str">
        <x:v>C00587</x:v>
      </x:c>
      <x:c r="B592" s="4" t="n">
        <x:f>IF(ISNUMBER('Claims Data'!F588),0,1)</x:f>
        <x:v>0</x:v>
      </x:c>
      <x:c r="C592" s="10" t="n">
        <x:f>IF(B592=0,'Claims Data'!F588,Summary!$B$12)</x:f>
        <x:v>190907.67</x:v>
      </x:c>
      <x:c r="D592" s="4" t="n">
        <x:f>IF('Claims Data'!E588="Low",1,IF('Claims Data'!E588="Medium",2,IF('Claims Data'!E588="High",3,"")))</x:f>
        <x:v>3</x:v>
      </x:c>
      <x:c r="E592" s="4" t="n">
        <x:f>IF('Claims Data'!B588="Motor",1,0)</x:f>
        <x:v>1</x:v>
      </x:c>
      <x:c r="F592" s="4" t="n">
        <x:f>IF('Claims Data'!B588="Property",1,0)</x:f>
        <x:v>0</x:v>
      </x:c>
      <x:c r="G592" s="4" t="n">
        <x:f>'Claims Data'!N588</x:f>
        <x:v>1</x:v>
      </x:c>
      <x:c r="H592" s="4" t="n">
        <x:f>IF(G592=1,'Claims Data'!O588,"")</x:f>
        <x:v>1</x:v>
      </x:c>
      <x:c r="I592" s="12" t="n">
        <x:f>IF(ISNUMBER('Claims Data'!P588),'Claims Data'!P588,"")</x:f>
        <x:v>25.394019808933976</x:v>
      </x:c>
    </x:row>
    <x:row r="593">
      <x:c r="A593" s="4" t="str">
        <x:v>C00588</x:v>
      </x:c>
      <x:c r="B593" s="4" t="n">
        <x:f>IF(ISNUMBER('Claims Data'!F589),0,1)</x:f>
        <x:v>0</x:v>
      </x:c>
      <x:c r="C593" s="10" t="n">
        <x:f>IF(B593=0,'Claims Data'!F589,Summary!$B$12)</x:f>
        <x:v>75192.36</x:v>
      </x:c>
      <x:c r="D593" s="4" t="n">
        <x:f>IF('Claims Data'!E589="Low",1,IF('Claims Data'!E589="Medium",2,IF('Claims Data'!E589="High",3,"")))</x:f>
        <x:v>3</x:v>
      </x:c>
      <x:c r="E593" s="4" t="n">
        <x:f>IF('Claims Data'!B589="Motor",1,0)</x:f>
        <x:v>1</x:v>
      </x:c>
      <x:c r="F593" s="4" t="n">
        <x:f>IF('Claims Data'!B589="Property",1,0)</x:f>
        <x:v>0</x:v>
      </x:c>
      <x:c r="G593" s="4" t="n">
        <x:f>'Claims Data'!N589</x:f>
        <x:v>1</x:v>
      </x:c>
      <x:c r="H593" s="4" t="n">
        <x:f>IF(G593=1,'Claims Data'!O589,"")</x:f>
        <x:v>0</x:v>
      </x:c>
      <x:c r="I593" s="12" t="n">
        <x:f>IF(ISNUMBER('Claims Data'!P589),'Claims Data'!P589,"")</x:f>
        <x:v>9.574729314509609</x:v>
      </x:c>
    </x:row>
    <x:row r="594">
      <x:c r="A594" s="4" t="str">
        <x:v>C00589</x:v>
      </x:c>
      <x:c r="B594" s="4" t="n">
        <x:f>IF(ISNUMBER('Claims Data'!F590),0,1)</x:f>
        <x:v>0</x:v>
      </x:c>
      <x:c r="C594" s="10" t="n">
        <x:f>IF(B594=0,'Claims Data'!F590,Summary!$B$12)</x:f>
        <x:v>10263.69</x:v>
      </x:c>
      <x:c r="D594" s="4" t="n">
        <x:f>IF('Claims Data'!E590="Low",1,IF('Claims Data'!E590="Medium",2,IF('Claims Data'!E590="High",3,"")))</x:f>
        <x:v>2</x:v>
      </x:c>
      <x:c r="E594" s="4" t="n">
        <x:f>IF('Claims Data'!B590="Motor",1,0)</x:f>
        <x:v>1</x:v>
      </x:c>
      <x:c r="F594" s="4" t="n">
        <x:f>IF('Claims Data'!B590="Property",1,0)</x:f>
        <x:v>0</x:v>
      </x:c>
      <x:c r="G594" s="4" t="n">
        <x:f>'Claims Data'!N590</x:f>
        <x:v>1</x:v>
      </x:c>
      <x:c r="H594" s="4" t="n">
        <x:f>IF(G594=1,'Claims Data'!O590,"")</x:f>
        <x:v>0</x:v>
      </x:c>
      <x:c r="I594" s="12" t="n">
        <x:f>IF(ISNUMBER('Claims Data'!P590),'Claims Data'!P590,"")</x:f>
        <x:v>1.2215144904509767</x:v>
      </x:c>
    </x:row>
    <x:row r="595">
      <x:c r="A595" s="4" t="str">
        <x:v>C00590</x:v>
      </x:c>
      <x:c r="B595" s="4" t="n">
        <x:f>IF(ISNUMBER('Claims Data'!F591),0,1)</x:f>
        <x:v>0</x:v>
      </x:c>
      <x:c r="C595" s="10" t="n">
        <x:f>IF(B595=0,'Claims Data'!F591,Summary!$B$12)</x:f>
        <x:v>17635.14</x:v>
      </x:c>
      <x:c r="D595" s="4" t="n">
        <x:f>IF('Claims Data'!E591="Low",1,IF('Claims Data'!E591="Medium",2,IF('Claims Data'!E591="High",3,"")))</x:f>
        <x:v>1</x:v>
      </x:c>
      <x:c r="E595" s="4" t="n">
        <x:f>IF('Claims Data'!B591="Motor",1,0)</x:f>
        <x:v>1</x:v>
      </x:c>
      <x:c r="F595" s="4" t="n">
        <x:f>IF('Claims Data'!B591="Property",1,0)</x:f>
        <x:v>0</x:v>
      </x:c>
      <x:c r="G595" s="4" t="n">
        <x:f>'Claims Data'!N591</x:f>
        <x:v>1</x:v>
      </x:c>
      <x:c r="H595" s="4" t="n">
        <x:f>IF(G595=1,'Claims Data'!O591,"")</x:f>
        <x:v>0</x:v>
      </x:c>
      <x:c r="I595" s="12" t="n">
        <x:f>IF(ISNUMBER('Claims Data'!P591),'Claims Data'!P591,"")</x:f>
        <x:v>1.624687686558914</x:v>
      </x:c>
    </x:row>
    <x:row r="596">
      <x:c r="A596" s="4" t="str">
        <x:v>C00591</x:v>
      </x:c>
      <x:c r="B596" s="4" t="n">
        <x:f>IF(ISNUMBER('Claims Data'!F592),0,1)</x:f>
        <x:v>0</x:v>
      </x:c>
      <x:c r="C596" s="10" t="n">
        <x:f>IF(B596=0,'Claims Data'!F592,Summary!$B$12)</x:f>
        <x:v>26625.56</x:v>
      </x:c>
      <x:c r="D596" s="4" t="n">
        <x:f>IF('Claims Data'!E592="Low",1,IF('Claims Data'!E592="Medium",2,IF('Claims Data'!E592="High",3,"")))</x:f>
        <x:v>1</x:v>
      </x:c>
      <x:c r="E596" s="4" t="n">
        <x:f>IF('Claims Data'!B592="Motor",1,0)</x:f>
        <x:v>1</x:v>
      </x:c>
      <x:c r="F596" s="4" t="n">
        <x:f>IF('Claims Data'!B592="Property",1,0)</x:f>
        <x:v>0</x:v>
      </x:c>
      <x:c r="G596" s="4" t="n">
        <x:f>'Claims Data'!N592</x:f>
        <x:v>1</x:v>
      </x:c>
      <x:c r="H596" s="4" t="n">
        <x:f>IF(G596=1,'Claims Data'!O592,"")</x:f>
        <x:v>0</x:v>
      </x:c>
      <x:c r="I596" s="12" t="n">
        <x:f>IF(ISNUMBER('Claims Data'!P592),'Claims Data'!P592,"")</x:f>
        <x:v>1.9380153829692612</x:v>
      </x:c>
    </x:row>
    <x:row r="597">
      <x:c r="A597" s="4" t="str">
        <x:v>C00592</x:v>
      </x:c>
      <x:c r="B597" s="4" t="n">
        <x:f>IF(ISNUMBER('Claims Data'!F593),0,1)</x:f>
        <x:v>0</x:v>
      </x:c>
      <x:c r="C597" s="10" t="n">
        <x:f>IF(B597=0,'Claims Data'!F593,Summary!$B$12)</x:f>
        <x:v>71132.48</x:v>
      </x:c>
      <x:c r="D597" s="4" t="n">
        <x:f>IF('Claims Data'!E593="Low",1,IF('Claims Data'!E593="Medium",2,IF('Claims Data'!E593="High",3,"")))</x:f>
        <x:v>2</x:v>
      </x:c>
      <x:c r="E597" s="4" t="n">
        <x:f>IF('Claims Data'!B593="Motor",1,0)</x:f>
        <x:v>1</x:v>
      </x:c>
      <x:c r="F597" s="4" t="n">
        <x:f>IF('Claims Data'!B593="Property",1,0)</x:f>
        <x:v>0</x:v>
      </x:c>
      <x:c r="G597" s="4" t="n">
        <x:f>'Claims Data'!N593</x:f>
        <x:v>1</x:v>
      </x:c>
      <x:c r="H597" s="4" t="n">
        <x:f>IF(G597=1,'Claims Data'!O593,"")</x:f>
        <x:v>0</x:v>
      </x:c>
      <x:c r="I597" s="12" t="n">
        <x:f>IF(ISNUMBER('Claims Data'!P593),'Claims Data'!P593,"")</x:f>
        <x:v>6.845295743419583</x:v>
      </x:c>
    </x:row>
    <x:row r="598">
      <x:c r="A598" s="4" t="str">
        <x:v>C00593</x:v>
      </x:c>
      <x:c r="B598" s="4" t="n">
        <x:f>IF(ISNUMBER('Claims Data'!F594),0,1)</x:f>
        <x:v>0</x:v>
      </x:c>
      <x:c r="C598" s="10" t="n">
        <x:f>IF(B598=0,'Claims Data'!F594,Summary!$B$12)</x:f>
        <x:v>28159.42</x:v>
      </x:c>
      <x:c r="D598" s="4" t="n">
        <x:f>IF('Claims Data'!E594="Low",1,IF('Claims Data'!E594="Medium",2,IF('Claims Data'!E594="High",3,"")))</x:f>
        <x:v>3</x:v>
      </x:c>
      <x:c r="E598" s="4" t="n">
        <x:f>IF('Claims Data'!B594="Motor",1,0)</x:f>
        <x:v>1</x:v>
      </x:c>
      <x:c r="F598" s="4" t="n">
        <x:f>IF('Claims Data'!B594="Property",1,0)</x:f>
        <x:v>0</x:v>
      </x:c>
      <x:c r="G598" s="4" t="n">
        <x:f>'Claims Data'!N594</x:f>
        <x:v>1</x:v>
      </x:c>
      <x:c r="H598" s="4" t="n">
        <x:f>IF(G598=1,'Claims Data'!O594,"")</x:f>
        <x:v>1</x:v>
      </x:c>
      <x:c r="I598" s="12" t="n">
        <x:f>IF(ISNUMBER('Claims Data'!P594),'Claims Data'!P594,"")</x:f>
        <x:v>2.092874714787921</x:v>
      </x:c>
    </x:row>
    <x:row r="599">
      <x:c r="A599" s="4" t="str">
        <x:v>C00594</x:v>
      </x:c>
      <x:c r="B599" s="4" t="n">
        <x:f>IF(ISNUMBER('Claims Data'!F595),0,1)</x:f>
        <x:v>0</x:v>
      </x:c>
      <x:c r="C599" s="10" t="n">
        <x:f>IF(B599=0,'Claims Data'!F595,Summary!$B$12)</x:f>
        <x:v>127727.88</x:v>
      </x:c>
      <x:c r="D599" s="4" t="n">
        <x:f>IF('Claims Data'!E595="Low",1,IF('Claims Data'!E595="Medium",2,IF('Claims Data'!E595="High",3,"")))</x:f>
        <x:v>1</x:v>
      </x:c>
      <x:c r="E599" s="4" t="n">
        <x:f>IF('Claims Data'!B595="Motor",1,0)</x:f>
        <x:v>0</x:v>
      </x:c>
      <x:c r="F599" s="4" t="n">
        <x:f>IF('Claims Data'!B595="Property",1,0)</x:f>
        <x:v>1</x:v>
      </x:c>
      <x:c r="G599" s="4" t="n">
        <x:f>'Claims Data'!N595</x:f>
        <x:v>1</x:v>
      </x:c>
      <x:c r="H599" s="4" t="n">
        <x:f>IF(G599=1,'Claims Data'!O595,"")</x:f>
        <x:v>1</x:v>
      </x:c>
      <x:c r="I599" s="12" t="n">
        <x:f>IF(ISNUMBER('Claims Data'!P595),'Claims Data'!P595,"")</x:f>
        <x:v>7.760362257511236</x:v>
      </x:c>
    </x:row>
    <x:row r="600">
      <x:c r="A600" s="4" t="str">
        <x:v>C00595</x:v>
      </x:c>
      <x:c r="B600" s="4" t="n">
        <x:f>IF(ISNUMBER('Claims Data'!F596),0,1)</x:f>
        <x:v>0</x:v>
      </x:c>
      <x:c r="C600" s="10" t="n">
        <x:f>IF(B600=0,'Claims Data'!F596,Summary!$B$12)</x:f>
        <x:v>23140.64</x:v>
      </x:c>
      <x:c r="D600" s="4" t="n">
        <x:f>IF('Claims Data'!E596="Low",1,IF('Claims Data'!E596="Medium",2,IF('Claims Data'!E596="High",3,"")))</x:f>
        <x:v>1</x:v>
      </x:c>
      <x:c r="E600" s="4" t="n">
        <x:f>IF('Claims Data'!B596="Motor",1,0)</x:f>
        <x:v>1</x:v>
      </x:c>
      <x:c r="F600" s="4" t="n">
        <x:f>IF('Claims Data'!B596="Property",1,0)</x:f>
        <x:v>0</x:v>
      </x:c>
      <x:c r="G600" s="4" t="n">
        <x:f>'Claims Data'!N596</x:f>
        <x:v>1</x:v>
      </x:c>
      <x:c r="H600" s="4" t="n">
        <x:f>IF(G600=1,'Claims Data'!O596,"")</x:f>
        <x:v>1</x:v>
      </x:c>
      <x:c r="I600" s="12" t="n">
        <x:f>IF(ISNUMBER('Claims Data'!P596),'Claims Data'!P596,"")</x:f>
        <x:v>1.475536987513757</x:v>
      </x:c>
    </x:row>
    <x:row r="601">
      <x:c r="A601" s="4" t="str">
        <x:v>C00596</x:v>
      </x:c>
      <x:c r="B601" s="4" t="n">
        <x:f>IF(ISNUMBER('Claims Data'!F597),0,1)</x:f>
        <x:v>0</x:v>
      </x:c>
      <x:c r="C601" s="10" t="n">
        <x:f>IF(B601=0,'Claims Data'!F597,Summary!$B$12)</x:f>
        <x:v>119782.58</x:v>
      </x:c>
      <x:c r="D601" s="4" t="n">
        <x:f>IF('Claims Data'!E597="Low",1,IF('Claims Data'!E597="Medium",2,IF('Claims Data'!E597="High",3,"")))</x:f>
        <x:v>2</x:v>
      </x:c>
      <x:c r="E601" s="4" t="n">
        <x:f>IF('Claims Data'!B597="Motor",1,0)</x:f>
        <x:v>1</x:v>
      </x:c>
      <x:c r="F601" s="4" t="n">
        <x:f>IF('Claims Data'!B597="Property",1,0)</x:f>
        <x:v>0</x:v>
      </x:c>
      <x:c r="G601" s="4" t="n">
        <x:f>'Claims Data'!N597</x:f>
        <x:v>0</x:v>
      </x:c>
      <x:c r="H601" s="4" t="str">
        <x:f>IF(G601=1,'Claims Data'!O597,"")</x:f>
      </x:c>
      <x:c r="I601" s="12" t="n">
        <x:f>IF(ISNUMBER('Claims Data'!P597),'Claims Data'!P597,"")</x:f>
        <x:v>8.423582146441152</x:v>
      </x:c>
    </x:row>
    <x:row r="602">
      <x:c r="A602" s="4" t="str">
        <x:v>C00597</x:v>
      </x:c>
      <x:c r="B602" s="4" t="n">
        <x:f>IF(ISNUMBER('Claims Data'!F598),0,1)</x:f>
        <x:v>0</x:v>
      </x:c>
      <x:c r="C602" s="10" t="n">
        <x:f>IF(B602=0,'Claims Data'!F598,Summary!$B$12)</x:f>
        <x:v>321728.01</x:v>
      </x:c>
      <x:c r="D602" s="4" t="n">
        <x:f>IF('Claims Data'!E598="Low",1,IF('Claims Data'!E598="Medium",2,IF('Claims Data'!E598="High",3,"")))</x:f>
        <x:v>2</x:v>
      </x:c>
      <x:c r="E602" s="4" t="n">
        <x:f>IF('Claims Data'!B598="Motor",1,0)</x:f>
        <x:v>0</x:v>
      </x:c>
      <x:c r="F602" s="4" t="n">
        <x:f>IF('Claims Data'!B598="Property",1,0)</x:f>
        <x:v>1</x:v>
      </x:c>
      <x:c r="G602" s="4" t="n">
        <x:f>'Claims Data'!N598</x:f>
        <x:v>1</x:v>
      </x:c>
      <x:c r="H602" s="4" t="n">
        <x:f>IF(G602=1,'Claims Data'!O598,"")</x:f>
        <x:v>0</x:v>
      </x:c>
      <x:c r="I602" s="12" t="n">
        <x:f>IF(ISNUMBER('Claims Data'!P598),'Claims Data'!P598,"")</x:f>
        <x:v>38.297853269021076</x:v>
      </x:c>
    </x:row>
    <x:row r="603">
      <x:c r="A603" s="4" t="str">
        <x:v>C00598</x:v>
      </x:c>
      <x:c r="B603" s="4" t="n">
        <x:f>IF(ISNUMBER('Claims Data'!F599),0,1)</x:f>
        <x:v>0</x:v>
      </x:c>
      <x:c r="C603" s="10" t="n">
        <x:f>IF(B603=0,'Claims Data'!F599,Summary!$B$12)</x:f>
        <x:v>66775.75</x:v>
      </x:c>
      <x:c r="D603" s="4" t="n">
        <x:f>IF('Claims Data'!E599="Low",1,IF('Claims Data'!E599="Medium",2,IF('Claims Data'!E599="High",3,"")))</x:f>
        <x:v>2</x:v>
      </x:c>
      <x:c r="E603" s="4" t="n">
        <x:f>IF('Claims Data'!B599="Motor",1,0)</x:f>
        <x:v>1</x:v>
      </x:c>
      <x:c r="F603" s="4" t="n">
        <x:f>IF('Claims Data'!B599="Property",1,0)</x:f>
        <x:v>0</x:v>
      </x:c>
      <x:c r="G603" s="4" t="n">
        <x:f>'Claims Data'!N599</x:f>
        <x:v>1</x:v>
      </x:c>
      <x:c r="H603" s="4" t="n">
        <x:f>IF(G603=1,'Claims Data'!O599,"")</x:f>
        <x:v>0</x:v>
      </x:c>
      <x:c r="I603" s="12" t="n">
        <x:f>IF(ISNUMBER('Claims Data'!P599),'Claims Data'!P599,"")</x:f>
        <x:v>6.944572998056269</x:v>
      </x:c>
    </x:row>
    <x:row r="604">
      <x:c r="A604" s="4" t="str">
        <x:v>C00599</x:v>
      </x:c>
      <x:c r="B604" s="4" t="n">
        <x:f>IF(ISNUMBER('Claims Data'!F600),0,1)</x:f>
        <x:v>0</x:v>
      </x:c>
      <x:c r="C604" s="10" t="n">
        <x:f>IF(B604=0,'Claims Data'!F600,Summary!$B$12)</x:f>
        <x:v>128769.22</x:v>
      </x:c>
      <x:c r="D604" s="4" t="n">
        <x:f>IF('Claims Data'!E600="Low",1,IF('Claims Data'!E600="Medium",2,IF('Claims Data'!E600="High",3,"")))</x:f>
        <x:v>2</x:v>
      </x:c>
      <x:c r="E604" s="4" t="n">
        <x:f>IF('Claims Data'!B600="Motor",1,0)</x:f>
        <x:v>0</x:v>
      </x:c>
      <x:c r="F604" s="4" t="n">
        <x:f>IF('Claims Data'!B600="Property",1,0)</x:f>
        <x:v>1</x:v>
      </x:c>
      <x:c r="G604" s="4" t="n">
        <x:f>'Claims Data'!N600</x:f>
        <x:v>1</x:v>
      </x:c>
      <x:c r="H604" s="4" t="n">
        <x:f>IF(G604=1,'Claims Data'!O600,"")</x:f>
        <x:v>0</x:v>
      </x:c>
      <x:c r="I604" s="12" t="n">
        <x:f>IF(ISNUMBER('Claims Data'!P600),'Claims Data'!P600,"")</x:f>
        <x:v>32.78130306278051</x:v>
      </x:c>
    </x:row>
    <x:row r="605">
      <x:c r="A605" s="4" t="str">
        <x:v>C00600</x:v>
      </x:c>
      <x:c r="B605" s="4" t="n">
        <x:f>IF(ISNUMBER('Claims Data'!F601),0,1)</x:f>
        <x:v>0</x:v>
      </x:c>
      <x:c r="C605" s="10" t="n">
        <x:f>IF(B605=0,'Claims Data'!F601,Summary!$B$12)</x:f>
        <x:v>155667.66</x:v>
      </x:c>
      <x:c r="D605" s="4" t="n">
        <x:f>IF('Claims Data'!E601="Low",1,IF('Claims Data'!E601="Medium",2,IF('Claims Data'!E601="High",3,"")))</x:f>
        <x:v>3</x:v>
      </x:c>
      <x:c r="E605" s="4" t="n">
        <x:f>IF('Claims Data'!B601="Motor",1,0)</x:f>
        <x:v>1</x:v>
      </x:c>
      <x:c r="F605" s="4" t="n">
        <x:f>IF('Claims Data'!B601="Property",1,0)</x:f>
        <x:v>0</x:v>
      </x:c>
      <x:c r="G605" s="4" t="n">
        <x:f>'Claims Data'!N601</x:f>
        <x:v>1</x:v>
      </x:c>
      <x:c r="H605" s="4" t="n">
        <x:f>IF(G605=1,'Claims Data'!O601,"")</x:f>
        <x:v>1</x:v>
      </x:c>
      <x:c r="I605" s="12" t="n">
        <x:f>IF(ISNUMBER('Claims Data'!P601),'Claims Data'!P601,"")</x:f>
        <x:v>20.456585445341844</x:v>
      </x:c>
    </x:row>
    <x:row r="606">
      <x:c r="A606" s="4" t="str">
        <x:v>C00601</x:v>
      </x:c>
      <x:c r="B606" s="4" t="n">
        <x:f>IF(ISNUMBER('Claims Data'!F602),0,1)</x:f>
        <x:v>0</x:v>
      </x:c>
      <x:c r="C606" s="10" t="n">
        <x:f>IF(B606=0,'Claims Data'!F602,Summary!$B$12)</x:f>
        <x:v>12057.86</x:v>
      </x:c>
      <x:c r="D606" s="4" t="n">
        <x:f>IF('Claims Data'!E602="Low",1,IF('Claims Data'!E602="Medium",2,IF('Claims Data'!E602="High",3,"")))</x:f>
        <x:v>1</x:v>
      </x:c>
      <x:c r="E606" s="4" t="n">
        <x:f>IF('Claims Data'!B602="Motor",1,0)</x:f>
        <x:v>1</x:v>
      </x:c>
      <x:c r="F606" s="4" t="n">
        <x:f>IF('Claims Data'!B602="Property",1,0)</x:f>
        <x:v>0</x:v>
      </x:c>
      <x:c r="G606" s="4" t="n">
        <x:f>'Claims Data'!N602</x:f>
        <x:v>1</x:v>
      </x:c>
      <x:c r="H606" s="4" t="n">
        <x:f>IF(G606=1,'Claims Data'!O602,"")</x:f>
        <x:v>0</x:v>
      </x:c>
      <x:c r="I606" s="12" t="n">
        <x:f>IF(ISNUMBER('Claims Data'!P602),'Claims Data'!P602,"")</x:f>
        <x:v>1.8852306768647709</x:v>
      </x:c>
    </x:row>
    <x:row r="607">
      <x:c r="A607" s="4" t="str">
        <x:v>C00602</x:v>
      </x:c>
      <x:c r="B607" s="4" t="n">
        <x:f>IF(ISNUMBER('Claims Data'!F603),0,1)</x:f>
        <x:v>0</x:v>
      </x:c>
      <x:c r="C607" s="10" t="n">
        <x:f>IF(B607=0,'Claims Data'!F603,Summary!$B$12)</x:f>
        <x:v>82090.3</x:v>
      </x:c>
      <x:c r="D607" s="4" t="n">
        <x:f>IF('Claims Data'!E603="Low",1,IF('Claims Data'!E603="Medium",2,IF('Claims Data'!E603="High",3,"")))</x:f>
        <x:v>2</x:v>
      </x:c>
      <x:c r="E607" s="4" t="n">
        <x:f>IF('Claims Data'!B603="Motor",1,0)</x:f>
        <x:v>1</x:v>
      </x:c>
      <x:c r="F607" s="4" t="n">
        <x:f>IF('Claims Data'!B603="Property",1,0)</x:f>
        <x:v>0</x:v>
      </x:c>
      <x:c r="G607" s="4" t="n">
        <x:f>'Claims Data'!N603</x:f>
        <x:v>1</x:v>
      </x:c>
      <x:c r="H607" s="4" t="n">
        <x:f>IF(G607=1,'Claims Data'!O603,"")</x:f>
        <x:v>0</x:v>
      </x:c>
      <x:c r="I607" s="12" t="n">
        <x:f>IF(ISNUMBER('Claims Data'!P603),'Claims Data'!P603,"")</x:f>
        <x:v>5.190709997249421</x:v>
      </x:c>
    </x:row>
    <x:row r="608">
      <x:c r="A608" s="4" t="str">
        <x:v>C00603</x:v>
      </x:c>
      <x:c r="B608" s="4" t="n">
        <x:f>IF(ISNUMBER('Claims Data'!F604),0,1)</x:f>
        <x:v>0</x:v>
      </x:c>
      <x:c r="C608" s="10" t="n">
        <x:f>IF(B608=0,'Claims Data'!F604,Summary!$B$12)</x:f>
        <x:v>86834.27</x:v>
      </x:c>
      <x:c r="D608" s="4" t="n">
        <x:f>IF('Claims Data'!E604="Low",1,IF('Claims Data'!E604="Medium",2,IF('Claims Data'!E604="High",3,"")))</x:f>
        <x:v>2</x:v>
      </x:c>
      <x:c r="E608" s="4" t="n">
        <x:f>IF('Claims Data'!B604="Motor",1,0)</x:f>
        <x:v>1</x:v>
      </x:c>
      <x:c r="F608" s="4" t="n">
        <x:f>IF('Claims Data'!B604="Property",1,0)</x:f>
        <x:v>0</x:v>
      </x:c>
      <x:c r="G608" s="4" t="n">
        <x:f>'Claims Data'!N604</x:f>
        <x:v>1</x:v>
      </x:c>
      <x:c r="H608" s="4" t="n">
        <x:f>IF(G608=1,'Claims Data'!O604,"")</x:f>
        <x:v>1</x:v>
      </x:c>
      <x:c r="I608" s="12" t="n">
        <x:f>IF(ISNUMBER('Claims Data'!P604),'Claims Data'!P604,"")</x:f>
        <x:v>11.023914230217473</x:v>
      </x:c>
    </x:row>
    <x:row r="609">
      <x:c r="A609" s="4" t="str">
        <x:v>C00604</x:v>
      </x:c>
      <x:c r="B609" s="4" t="n">
        <x:f>IF(ISNUMBER('Claims Data'!F605),0,1)</x:f>
        <x:v>0</x:v>
      </x:c>
      <x:c r="C609" s="10" t="n">
        <x:f>IF(B609=0,'Claims Data'!F605,Summary!$B$12)</x:f>
        <x:v>22142.16</x:v>
      </x:c>
      <x:c r="D609" s="4" t="n">
        <x:f>IF('Claims Data'!E605="Low",1,IF('Claims Data'!E605="Medium",2,IF('Claims Data'!E605="High",3,"")))</x:f>
        <x:v>2</x:v>
      </x:c>
      <x:c r="E609" s="4" t="n">
        <x:f>IF('Claims Data'!B605="Motor",1,0)</x:f>
        <x:v>1</x:v>
      </x:c>
      <x:c r="F609" s="4" t="n">
        <x:f>IF('Claims Data'!B605="Property",1,0)</x:f>
        <x:v>0</x:v>
      </x:c>
      <x:c r="G609" s="4" t="n">
        <x:f>'Claims Data'!N605</x:f>
        <x:v>1</x:v>
      </x:c>
      <x:c r="H609" s="4" t="n">
        <x:f>IF(G609=1,'Claims Data'!O605,"")</x:f>
        <x:v>0</x:v>
      </x:c>
      <x:c r="I609" s="12" t="n">
        <x:f>IF(ISNUMBER('Claims Data'!P605),'Claims Data'!P605,"")</x:f>
        <x:v>5.4000263390222365</x:v>
      </x:c>
    </x:row>
    <x:row r="610">
      <x:c r="A610" s="4" t="str">
        <x:v>C00605</x:v>
      </x:c>
      <x:c r="B610" s="4" t="n">
        <x:f>IF(ISNUMBER('Claims Data'!F606),0,1)</x:f>
        <x:v>0</x:v>
      </x:c>
      <x:c r="C610" s="10" t="n">
        <x:f>IF(B610=0,'Claims Data'!F606,Summary!$B$12)</x:f>
        <x:v>136512.59</x:v>
      </x:c>
      <x:c r="D610" s="4" t="n">
        <x:f>IF('Claims Data'!E606="Low",1,IF('Claims Data'!E606="Medium",2,IF('Claims Data'!E606="High",3,"")))</x:f>
        <x:v>3</x:v>
      </x:c>
      <x:c r="E610" s="4" t="n">
        <x:f>IF('Claims Data'!B606="Motor",1,0)</x:f>
        <x:v>1</x:v>
      </x:c>
      <x:c r="F610" s="4" t="n">
        <x:f>IF('Claims Data'!B606="Property",1,0)</x:f>
        <x:v>0</x:v>
      </x:c>
      <x:c r="G610" s="4" t="n">
        <x:f>'Claims Data'!N606</x:f>
        <x:v>1</x:v>
      </x:c>
      <x:c r="H610" s="4" t="n">
        <x:f>IF(G610=1,'Claims Data'!O606,"")</x:f>
        <x:v>1</x:v>
      </x:c>
      <x:c r="I610" s="12" t="n">
        <x:f>IF(ISNUMBER('Claims Data'!P606),'Claims Data'!P606,"")</x:f>
        <x:v>9.265480749260528</x:v>
      </x:c>
    </x:row>
    <x:row r="611">
      <x:c r="A611" s="4" t="str">
        <x:v>C00606</x:v>
      </x:c>
      <x:c r="B611" s="4" t="n">
        <x:f>IF(ISNUMBER('Claims Data'!F607),0,1)</x:f>
        <x:v>0</x:v>
      </x:c>
      <x:c r="C611" s="10" t="n">
        <x:f>IF(B611=0,'Claims Data'!F607,Summary!$B$12)</x:f>
        <x:v>92588.14</x:v>
      </x:c>
      <x:c r="D611" s="4" t="n">
        <x:f>IF('Claims Data'!E607="Low",1,IF('Claims Data'!E607="Medium",2,IF('Claims Data'!E607="High",3,"")))</x:f>
        <x:v>2</x:v>
      </x:c>
      <x:c r="E611" s="4" t="n">
        <x:f>IF('Claims Data'!B607="Motor",1,0)</x:f>
        <x:v>0</x:v>
      </x:c>
      <x:c r="F611" s="4" t="n">
        <x:f>IF('Claims Data'!B607="Property",1,0)</x:f>
        <x:v>1</x:v>
      </x:c>
      <x:c r="G611" s="4" t="n">
        <x:f>'Claims Data'!N607</x:f>
        <x:v>0</x:v>
      </x:c>
      <x:c r="H611" s="4" t="str">
        <x:f>IF(G611=1,'Claims Data'!O607,"")</x:f>
      </x:c>
      <x:c r="I611" s="12" t="n">
        <x:f>IF(ISNUMBER('Claims Data'!P607),'Claims Data'!P607,"")</x:f>
        <x:v>6.105391500681175</x:v>
      </x:c>
    </x:row>
    <x:row r="612">
      <x:c r="A612" s="4" t="str">
        <x:v>C00607</x:v>
      </x:c>
      <x:c r="B612" s="4" t="n">
        <x:f>IF(ISNUMBER('Claims Data'!F608),0,1)</x:f>
        <x:v>0</x:v>
      </x:c>
      <x:c r="C612" s="10" t="n">
        <x:f>IF(B612=0,'Claims Data'!F608,Summary!$B$12)</x:f>
        <x:v>43627.32</x:v>
      </x:c>
      <x:c r="D612" s="4" t="n">
        <x:f>IF('Claims Data'!E608="Low",1,IF('Claims Data'!E608="Medium",2,IF('Claims Data'!E608="High",3,"")))</x:f>
        <x:v>2</x:v>
      </x:c>
      <x:c r="E612" s="4" t="n">
        <x:f>IF('Claims Data'!B608="Motor",1,0)</x:f>
        <x:v>0</x:v>
      </x:c>
      <x:c r="F612" s="4" t="n">
        <x:f>IF('Claims Data'!B608="Property",1,0)</x:f>
        <x:v>1</x:v>
      </x:c>
      <x:c r="G612" s="4" t="n">
        <x:f>'Claims Data'!N608</x:f>
        <x:v>1</x:v>
      </x:c>
      <x:c r="H612" s="4" t="n">
        <x:f>IF(G612=1,'Claims Data'!O608,"")</x:f>
        <x:v>0</x:v>
      </x:c>
      <x:c r="I612" s="12" t="n">
        <x:f>IF(ISNUMBER('Claims Data'!P608),'Claims Data'!P608,"")</x:f>
        <x:v>6.154218995318105</x:v>
      </x:c>
    </x:row>
    <x:row r="613">
      <x:c r="A613" s="4" t="str">
        <x:v>C00608</x:v>
      </x:c>
      <x:c r="B613" s="4" t="n">
        <x:f>IF(ISNUMBER('Claims Data'!F609),0,1)</x:f>
        <x:v>0</x:v>
      </x:c>
      <x:c r="C613" s="10" t="n">
        <x:f>IF(B613=0,'Claims Data'!F609,Summary!$B$12)</x:f>
        <x:v>80606.72</x:v>
      </x:c>
      <x:c r="D613" s="4" t="n">
        <x:f>IF('Claims Data'!E609="Low",1,IF('Claims Data'!E609="Medium",2,IF('Claims Data'!E609="High",3,"")))</x:f>
        <x:v>1</x:v>
      </x:c>
      <x:c r="E613" s="4" t="n">
        <x:f>IF('Claims Data'!B609="Motor",1,0)</x:f>
        <x:v>0</x:v>
      </x:c>
      <x:c r="F613" s="4" t="n">
        <x:f>IF('Claims Data'!B609="Property",1,0)</x:f>
        <x:v>1</x:v>
      </x:c>
      <x:c r="G613" s="4" t="n">
        <x:f>'Claims Data'!N609</x:f>
        <x:v>1</x:v>
      </x:c>
      <x:c r="H613" s="4" t="n">
        <x:f>IF(G613=1,'Claims Data'!O609,"")</x:f>
        <x:v>0</x:v>
      </x:c>
      <x:c r="I613" s="12" t="n">
        <x:f>IF(ISNUMBER('Claims Data'!P609),'Claims Data'!P609,"")</x:f>
        <x:v>5.078973981564736</x:v>
      </x:c>
    </x:row>
    <x:row r="614">
      <x:c r="A614" s="4" t="str">
        <x:v>C00609</x:v>
      </x:c>
      <x:c r="B614" s="4" t="n">
        <x:f>IF(ISNUMBER('Claims Data'!F610),0,1)</x:f>
        <x:v>0</x:v>
      </x:c>
      <x:c r="C614" s="10" t="n">
        <x:f>IF(B614=0,'Claims Data'!F610,Summary!$B$12)</x:f>
        <x:v>30778.36</x:v>
      </x:c>
      <x:c r="D614" s="4" t="n">
        <x:f>IF('Claims Data'!E610="Low",1,IF('Claims Data'!E610="Medium",2,IF('Claims Data'!E610="High",3,"")))</x:f>
        <x:v>2</x:v>
      </x:c>
      <x:c r="E614" s="4" t="n">
        <x:f>IF('Claims Data'!B610="Motor",1,0)</x:f>
        <x:v>1</x:v>
      </x:c>
      <x:c r="F614" s="4" t="n">
        <x:f>IF('Claims Data'!B610="Property",1,0)</x:f>
        <x:v>0</x:v>
      </x:c>
      <x:c r="G614" s="4" t="n">
        <x:f>'Claims Data'!N610</x:f>
        <x:v>1</x:v>
      </x:c>
      <x:c r="H614" s="4" t="n">
        <x:f>IF(G614=1,'Claims Data'!O610,"")</x:f>
        <x:v>0</x:v>
      </x:c>
      <x:c r="I614" s="12" t="n">
        <x:f>IF(ISNUMBER('Claims Data'!P610),'Claims Data'!P610,"")</x:f>
        <x:v>2.9048712510959915</x:v>
      </x:c>
    </x:row>
    <x:row r="615">
      <x:c r="A615" s="4" t="str">
        <x:v>C00610</x:v>
      </x:c>
      <x:c r="B615" s="4" t="n">
        <x:f>IF(ISNUMBER('Claims Data'!F611),0,1)</x:f>
        <x:v>0</x:v>
      </x:c>
      <x:c r="C615" s="10" t="n">
        <x:f>IF(B615=0,'Claims Data'!F611,Summary!$B$12)</x:f>
        <x:v>33010.56</x:v>
      </x:c>
      <x:c r="D615" s="4" t="n">
        <x:f>IF('Claims Data'!E611="Low",1,IF('Claims Data'!E611="Medium",2,IF('Claims Data'!E611="High",3,"")))</x:f>
        <x:v>1</x:v>
      </x:c>
      <x:c r="E615" s="4" t="n">
        <x:f>IF('Claims Data'!B611="Motor",1,0)</x:f>
        <x:v>1</x:v>
      </x:c>
      <x:c r="F615" s="4" t="n">
        <x:f>IF('Claims Data'!B611="Property",1,0)</x:f>
        <x:v>0</x:v>
      </x:c>
      <x:c r="G615" s="4" t="n">
        <x:f>'Claims Data'!N611</x:f>
        <x:v>1</x:v>
      </x:c>
      <x:c r="H615" s="4" t="n">
        <x:f>IF(G615=1,'Claims Data'!O611,"")</x:f>
        <x:v>0</x:v>
      </x:c>
      <x:c r="I615" s="12" t="n">
        <x:f>IF(ISNUMBER('Claims Data'!P611),'Claims Data'!P611,"")</x:f>
        <x:v>2.913062316943922</x:v>
      </x:c>
    </x:row>
    <x:row r="616">
      <x:c r="A616" s="4" t="str">
        <x:v>C00611</x:v>
      </x:c>
      <x:c r="B616" s="4" t="n">
        <x:f>IF(ISNUMBER('Claims Data'!F612),0,1)</x:f>
        <x:v>0</x:v>
      </x:c>
      <x:c r="C616" s="10" t="n">
        <x:f>IF(B616=0,'Claims Data'!F612,Summary!$B$12)</x:f>
        <x:v>32721.39</x:v>
      </x:c>
      <x:c r="D616" s="4" t="n">
        <x:f>IF('Claims Data'!E612="Low",1,IF('Claims Data'!E612="Medium",2,IF('Claims Data'!E612="High",3,"")))</x:f>
        <x:v>1</x:v>
      </x:c>
      <x:c r="E616" s="4" t="n">
        <x:f>IF('Claims Data'!B612="Motor",1,0)</x:f>
        <x:v>1</x:v>
      </x:c>
      <x:c r="F616" s="4" t="n">
        <x:f>IF('Claims Data'!B612="Property",1,0)</x:f>
        <x:v>0</x:v>
      </x:c>
      <x:c r="G616" s="4" t="n">
        <x:f>'Claims Data'!N612</x:f>
        <x:v>1</x:v>
      </x:c>
      <x:c r="H616" s="4" t="n">
        <x:f>IF(G616=1,'Claims Data'!O612,"")</x:f>
        <x:v>0</x:v>
      </x:c>
      <x:c r="I616" s="12" t="n">
        <x:f>IF(ISNUMBER('Claims Data'!P612),'Claims Data'!P612,"")</x:f>
        <x:v>5.115946628809436</x:v>
      </x:c>
    </x:row>
    <x:row r="617">
      <x:c r="A617" s="4" t="str">
        <x:v>C00612</x:v>
      </x:c>
      <x:c r="B617" s="4" t="n">
        <x:f>IF(ISNUMBER('Claims Data'!F613),0,1)</x:f>
        <x:v>0</x:v>
      </x:c>
      <x:c r="C617" s="10" t="n">
        <x:f>IF(B617=0,'Claims Data'!F613,Summary!$B$12)</x:f>
        <x:v>35161.04</x:v>
      </x:c>
      <x:c r="D617" s="4" t="n">
        <x:f>IF('Claims Data'!E613="Low",1,IF('Claims Data'!E613="Medium",2,IF('Claims Data'!E613="High",3,"")))</x:f>
        <x:v>2</x:v>
      </x:c>
      <x:c r="E617" s="4" t="n">
        <x:f>IF('Claims Data'!B613="Motor",1,0)</x:f>
        <x:v>0</x:v>
      </x:c>
      <x:c r="F617" s="4" t="n">
        <x:f>IF('Claims Data'!B613="Property",1,0)</x:f>
        <x:v>1</x:v>
      </x:c>
      <x:c r="G617" s="4" t="n">
        <x:f>'Claims Data'!N613</x:f>
        <x:v>1</x:v>
      </x:c>
      <x:c r="H617" s="4" t="n">
        <x:f>IF(G617=1,'Claims Data'!O613,"")</x:f>
        <x:v>0</x:v>
      </x:c>
      <x:c r="I617" s="12" t="n">
        <x:f>IF(ISNUMBER('Claims Data'!P613),'Claims Data'!P613,"")</x:f>
        <x:v>3.2434887689682212</x:v>
      </x:c>
    </x:row>
    <x:row r="618">
      <x:c r="A618" s="4" t="str">
        <x:v>C00613</x:v>
      </x:c>
      <x:c r="B618" s="4" t="n">
        <x:f>IF(ISNUMBER('Claims Data'!F614),0,1)</x:f>
        <x:v>0</x:v>
      </x:c>
      <x:c r="C618" s="10" t="n">
        <x:f>IF(B618=0,'Claims Data'!F614,Summary!$B$12)</x:f>
        <x:v>62872.13</x:v>
      </x:c>
      <x:c r="D618" s="4" t="n">
        <x:f>IF('Claims Data'!E614="Low",1,IF('Claims Data'!E614="Medium",2,IF('Claims Data'!E614="High",3,"")))</x:f>
        <x:v>2</x:v>
      </x:c>
      <x:c r="E618" s="4" t="n">
        <x:f>IF('Claims Data'!B614="Motor",1,0)</x:f>
        <x:v>1</x:v>
      </x:c>
      <x:c r="F618" s="4" t="n">
        <x:f>IF('Claims Data'!B614="Property",1,0)</x:f>
        <x:v>0</x:v>
      </x:c>
      <x:c r="G618" s="4" t="n">
        <x:f>'Claims Data'!N614</x:f>
        <x:v>0</x:v>
      </x:c>
      <x:c r="H618" s="4" t="str">
        <x:f>IF(G618=1,'Claims Data'!O614,"")</x:f>
      </x:c>
      <x:c r="I618" s="12" t="n">
        <x:f>IF(ISNUMBER('Claims Data'!P614),'Claims Data'!P614,"")</x:f>
        <x:v>2.696044277607253</x:v>
      </x:c>
    </x:row>
    <x:row r="619">
      <x:c r="A619" s="4" t="str">
        <x:v>C00614</x:v>
      </x:c>
      <x:c r="B619" s="4" t="n">
        <x:f>IF(ISNUMBER('Claims Data'!F615),0,1)</x:f>
        <x:v>0</x:v>
      </x:c>
      <x:c r="C619" s="10" t="n">
        <x:f>IF(B619=0,'Claims Data'!F615,Summary!$B$12)</x:f>
        <x:v>69069.24</x:v>
      </x:c>
      <x:c r="D619" s="4" t="n">
        <x:f>IF('Claims Data'!E615="Low",1,IF('Claims Data'!E615="Medium",2,IF('Claims Data'!E615="High",3,"")))</x:f>
        <x:v>3</x:v>
      </x:c>
      <x:c r="E619" s="4" t="n">
        <x:f>IF('Claims Data'!B615="Motor",1,0)</x:f>
        <x:v>1</x:v>
      </x:c>
      <x:c r="F619" s="4" t="n">
        <x:f>IF('Claims Data'!B615="Property",1,0)</x:f>
        <x:v>0</x:v>
      </x:c>
      <x:c r="G619" s="4" t="n">
        <x:f>'Claims Data'!N615</x:f>
        <x:v>1</x:v>
      </x:c>
      <x:c r="H619" s="4" t="n">
        <x:f>IF(G619=1,'Claims Data'!O615,"")</x:f>
        <x:v>1</x:v>
      </x:c>
      <x:c r="I619" s="12" t="n">
        <x:f>IF(ISNUMBER('Claims Data'!P615),'Claims Data'!P615,"")</x:f>
        <x:v>8.277346282583347</x:v>
      </x:c>
    </x:row>
    <x:row r="620">
      <x:c r="A620" s="4" t="str">
        <x:v>C00615</x:v>
      </x:c>
      <x:c r="B620" s="4" t="n">
        <x:f>IF(ISNUMBER('Claims Data'!F616),0,1)</x:f>
        <x:v>0</x:v>
      </x:c>
      <x:c r="C620" s="10" t="n">
        <x:f>IF(B620=0,'Claims Data'!F616,Summary!$B$12)</x:f>
        <x:v>194304.09</x:v>
      </x:c>
      <x:c r="D620" s="4" t="n">
        <x:f>IF('Claims Data'!E616="Low",1,IF('Claims Data'!E616="Medium",2,IF('Claims Data'!E616="High",3,"")))</x:f>
        <x:v>2</x:v>
      </x:c>
      <x:c r="E620" s="4" t="n">
        <x:f>IF('Claims Data'!B616="Motor",1,0)</x:f>
        <x:v>0</x:v>
      </x:c>
      <x:c r="F620" s="4" t="n">
        <x:f>IF('Claims Data'!B616="Property",1,0)</x:f>
        <x:v>1</x:v>
      </x:c>
      <x:c r="G620" s="4" t="n">
        <x:f>'Claims Data'!N616</x:f>
        <x:v>1</x:v>
      </x:c>
      <x:c r="H620" s="4" t="n">
        <x:f>IF(G620=1,'Claims Data'!O616,"")</x:f>
        <x:v>0</x:v>
      </x:c>
      <x:c r="I620" s="12" t="n">
        <x:f>IF(ISNUMBER('Claims Data'!P616),'Claims Data'!P616,"")</x:f>
        <x:v>10.369067529332156</x:v>
      </x:c>
    </x:row>
    <x:row r="621">
      <x:c r="A621" s="4" t="str">
        <x:v>C00616</x:v>
      </x:c>
      <x:c r="B621" s="4" t="n">
        <x:f>IF(ISNUMBER('Claims Data'!F617),0,1)</x:f>
        <x:v>0</x:v>
      </x:c>
      <x:c r="C621" s="10" t="n">
        <x:f>IF(B621=0,'Claims Data'!F617,Summary!$B$12)</x:f>
        <x:v>99006.17</x:v>
      </x:c>
      <x:c r="D621" s="4" t="n">
        <x:f>IF('Claims Data'!E617="Low",1,IF('Claims Data'!E617="Medium",2,IF('Claims Data'!E617="High",3,"")))</x:f>
        <x:v>3</x:v>
      </x:c>
      <x:c r="E621" s="4" t="n">
        <x:f>IF('Claims Data'!B617="Motor",1,0)</x:f>
        <x:v>1</x:v>
      </x:c>
      <x:c r="F621" s="4" t="n">
        <x:f>IF('Claims Data'!B617="Property",1,0)</x:f>
        <x:v>0</x:v>
      </x:c>
      <x:c r="G621" s="4" t="n">
        <x:f>'Claims Data'!N617</x:f>
        <x:v>1</x:v>
      </x:c>
      <x:c r="H621" s="4" t="n">
        <x:f>IF(G621=1,'Claims Data'!O617,"")</x:f>
        <x:v>1</x:v>
      </x:c>
      <x:c r="I621" s="12" t="n">
        <x:f>IF(ISNUMBER('Claims Data'!P617),'Claims Data'!P617,"")</x:f>
        <x:v>10.487930627192132</x:v>
      </x:c>
    </x:row>
    <x:row r="622">
      <x:c r="A622" s="4" t="str">
        <x:v>C00617</x:v>
      </x:c>
      <x:c r="B622" s="4" t="n">
        <x:f>IF(ISNUMBER('Claims Data'!F618),0,1)</x:f>
        <x:v>0</x:v>
      </x:c>
      <x:c r="C622" s="10" t="n">
        <x:f>IF(B622=0,'Claims Data'!F618,Summary!$B$12)</x:f>
        <x:v>2588.07</x:v>
      </x:c>
      <x:c r="D622" s="4" t="n">
        <x:f>IF('Claims Data'!E618="Low",1,IF('Claims Data'!E618="Medium",2,IF('Claims Data'!E618="High",3,"")))</x:f>
        <x:v>1</x:v>
      </x:c>
      <x:c r="E622" s="4" t="n">
        <x:f>IF('Claims Data'!B618="Motor",1,0)</x:f>
        <x:v>1</x:v>
      </x:c>
      <x:c r="F622" s="4" t="n">
        <x:f>IF('Claims Data'!B618="Property",1,0)</x:f>
        <x:v>0</x:v>
      </x:c>
      <x:c r="G622" s="4" t="n">
        <x:f>'Claims Data'!N618</x:f>
        <x:v>0</x:v>
      </x:c>
      <x:c r="H622" s="4" t="str">
        <x:f>IF(G622=1,'Claims Data'!O618,"")</x:f>
      </x:c>
      <x:c r="I622" s="12" t="n">
        <x:f>IF(ISNUMBER('Claims Data'!P618),'Claims Data'!P618,"")</x:f>
        <x:v>0.2992009193127351</x:v>
      </x:c>
    </x:row>
    <x:row r="623">
      <x:c r="A623" s="4" t="str">
        <x:v>C00618</x:v>
      </x:c>
      <x:c r="B623" s="4" t="n">
        <x:f>IF(ISNUMBER('Claims Data'!F619),0,1)</x:f>
        <x:v>0</x:v>
      </x:c>
      <x:c r="C623" s="10" t="n">
        <x:f>IF(B623=0,'Claims Data'!F619,Summary!$B$12)</x:f>
        <x:v>32125.51</x:v>
      </x:c>
      <x:c r="D623" s="4" t="n">
        <x:f>IF('Claims Data'!E619="Low",1,IF('Claims Data'!E619="Medium",2,IF('Claims Data'!E619="High",3,"")))</x:f>
        <x:v>2</x:v>
      </x:c>
      <x:c r="E623" s="4" t="n">
        <x:f>IF('Claims Data'!B619="Motor",1,0)</x:f>
        <x:v>0</x:v>
      </x:c>
      <x:c r="F623" s="4" t="n">
        <x:f>IF('Claims Data'!B619="Property",1,0)</x:f>
        <x:v>1</x:v>
      </x:c>
      <x:c r="G623" s="4" t="n">
        <x:f>'Claims Data'!N619</x:f>
        <x:v>1</x:v>
      </x:c>
      <x:c r="H623" s="4" t="n">
        <x:f>IF(G623=1,'Claims Data'!O619,"")</x:f>
        <x:v>0</x:v>
      </x:c>
      <x:c r="I623" s="12" t="n">
        <x:f>IF(ISNUMBER('Claims Data'!P619),'Claims Data'!P619,"")</x:f>
        <x:v>5.171832514170998</x:v>
      </x:c>
    </x:row>
    <x:row r="624">
      <x:c r="A624" s="4" t="str">
        <x:v>C00619</x:v>
      </x:c>
      <x:c r="B624" s="4" t="n">
        <x:f>IF(ISNUMBER('Claims Data'!F620),0,1)</x:f>
        <x:v>1</x:v>
      </x:c>
      <x:c r="C624" s="10" t="n">
        <x:f>IF(B624=0,'Claims Data'!F620,Summary!$B$12)</x:f>
        <x:v>44978.66</x:v>
      </x:c>
      <x:c r="D624" s="4" t="n">
        <x:f>IF('Claims Data'!E620="Low",1,IF('Claims Data'!E620="Medium",2,IF('Claims Data'!E620="High",3,"")))</x:f>
        <x:v>3</x:v>
      </x:c>
      <x:c r="E624" s="4" t="n">
        <x:f>IF('Claims Data'!B620="Motor",1,0)</x:f>
        <x:v>1</x:v>
      </x:c>
      <x:c r="F624" s="4" t="n">
        <x:f>IF('Claims Data'!B620="Property",1,0)</x:f>
        <x:v>0</x:v>
      </x:c>
      <x:c r="G624" s="4" t="n">
        <x:f>'Claims Data'!N620</x:f>
        <x:v>0</x:v>
      </x:c>
      <x:c r="H624" s="4" t="str">
        <x:f>IF(G624=1,'Claims Data'!O620,"")</x:f>
      </x:c>
      <x:c r="I624" s="12" t="str">
        <x:f>IF(ISNUMBER('Claims Data'!P620),'Claims Data'!P620,"")</x:f>
      </x:c>
    </x:row>
    <x:row r="625">
      <x:c r="A625" s="4" t="str">
        <x:v>C00620</x:v>
      </x:c>
      <x:c r="B625" s="4" t="n">
        <x:f>IF(ISNUMBER('Claims Data'!F621),0,1)</x:f>
        <x:v>1</x:v>
      </x:c>
      <x:c r="C625" s="10" t="n">
        <x:f>IF(B625=0,'Claims Data'!F621,Summary!$B$12)</x:f>
        <x:v>44978.66</x:v>
      </x:c>
      <x:c r="D625" s="4" t="n">
        <x:f>IF('Claims Data'!E621="Low",1,IF('Claims Data'!E621="Medium",2,IF('Claims Data'!E621="High",3,"")))</x:f>
        <x:v>2</x:v>
      </x:c>
      <x:c r="E625" s="4" t="n">
        <x:f>IF('Claims Data'!B621="Motor",1,0)</x:f>
        <x:v>1</x:v>
      </x:c>
      <x:c r="F625" s="4" t="n">
        <x:f>IF('Claims Data'!B621="Property",1,0)</x:f>
        <x:v>0</x:v>
      </x:c>
      <x:c r="G625" s="4" t="n">
        <x:f>'Claims Data'!N621</x:f>
        <x:v>1</x:v>
      </x:c>
      <x:c r="H625" s="4" t="n">
        <x:f>IF(G625=1,'Claims Data'!O621,"")</x:f>
        <x:v>0</x:v>
      </x:c>
      <x:c r="I625" s="12" t="str">
        <x:f>IF(ISNUMBER('Claims Data'!P621),'Claims Data'!P621,"")</x:f>
      </x:c>
    </x:row>
    <x:row r="626">
      <x:c r="A626" s="4" t="str">
        <x:v>C00621</x:v>
      </x:c>
      <x:c r="B626" s="4" t="n">
        <x:f>IF(ISNUMBER('Claims Data'!F622),0,1)</x:f>
        <x:v>0</x:v>
      </x:c>
      <x:c r="C626" s="10" t="n">
        <x:f>IF(B626=0,'Claims Data'!F622,Summary!$B$12)</x:f>
        <x:v>49666.24</x:v>
      </x:c>
      <x:c r="D626" s="4" t="n">
        <x:f>IF('Claims Data'!E622="Low",1,IF('Claims Data'!E622="Medium",2,IF('Claims Data'!E622="High",3,"")))</x:f>
        <x:v>3</x:v>
      </x:c>
      <x:c r="E626" s="4" t="n">
        <x:f>IF('Claims Data'!B622="Motor",1,0)</x:f>
        <x:v>1</x:v>
      </x:c>
      <x:c r="F626" s="4" t="n">
        <x:f>IF('Claims Data'!B622="Property",1,0)</x:f>
        <x:v>0</x:v>
      </x:c>
      <x:c r="G626" s="4" t="n">
        <x:f>'Claims Data'!N622</x:f>
        <x:v>1</x:v>
      </x:c>
      <x:c r="H626" s="4" t="n">
        <x:f>IF(G626=1,'Claims Data'!O622,"")</x:f>
        <x:v>0</x:v>
      </x:c>
      <x:c r="I626" s="12" t="n">
        <x:f>IF(ISNUMBER('Claims Data'!P622),'Claims Data'!P622,"")</x:f>
        <x:v>3.6321555297483403</x:v>
      </x:c>
    </x:row>
    <x:row r="627">
      <x:c r="A627" s="4" t="str">
        <x:v>C00622</x:v>
      </x:c>
      <x:c r="B627" s="4" t="n">
        <x:f>IF(ISNUMBER('Claims Data'!F623),0,1)</x:f>
        <x:v>0</x:v>
      </x:c>
      <x:c r="C627" s="10" t="n">
        <x:f>IF(B627=0,'Claims Data'!F623,Summary!$B$12)</x:f>
        <x:v>117714.55</x:v>
      </x:c>
      <x:c r="D627" s="4" t="str">
        <x:f>IF('Claims Data'!E623="Low",1,IF('Claims Data'!E623="Medium",2,IF('Claims Data'!E623="High",3,"")))</x:f>
      </x:c>
      <x:c r="E627" s="4" t="n">
        <x:f>IF('Claims Data'!B623="Motor",1,0)</x:f>
        <x:v>1</x:v>
      </x:c>
      <x:c r="F627" s="4" t="n">
        <x:f>IF('Claims Data'!B623="Property",1,0)</x:f>
        <x:v>0</x:v>
      </x:c>
      <x:c r="G627" s="4" t="n">
        <x:f>'Claims Data'!N623</x:f>
        <x:v>0</x:v>
      </x:c>
      <x:c r="H627" s="4" t="str">
        <x:f>IF(G627=1,'Claims Data'!O623,"")</x:f>
      </x:c>
      <x:c r="I627" s="12" t="n">
        <x:f>IF(ISNUMBER('Claims Data'!P623),'Claims Data'!P623,"")</x:f>
        <x:v>10.612649219115553</x:v>
      </x:c>
    </x:row>
    <x:row r="628">
      <x:c r="A628" s="4" t="str">
        <x:v>C00623</x:v>
      </x:c>
      <x:c r="B628" s="4" t="n">
        <x:f>IF(ISNUMBER('Claims Data'!F624),0,1)</x:f>
        <x:v>0</x:v>
      </x:c>
      <x:c r="C628" s="10" t="n">
        <x:f>IF(B628=0,'Claims Data'!F624,Summary!$B$12)</x:f>
        <x:v>15687.33</x:v>
      </x:c>
      <x:c r="D628" s="4" t="n">
        <x:f>IF('Claims Data'!E624="Low",1,IF('Claims Data'!E624="Medium",2,IF('Claims Data'!E624="High",3,"")))</x:f>
        <x:v>1</x:v>
      </x:c>
      <x:c r="E628" s="4" t="n">
        <x:f>IF('Claims Data'!B624="Motor",1,0)</x:f>
        <x:v>1</x:v>
      </x:c>
      <x:c r="F628" s="4" t="n">
        <x:f>IF('Claims Data'!B624="Property",1,0)</x:f>
        <x:v>0</x:v>
      </x:c>
      <x:c r="G628" s="4" t="n">
        <x:f>'Claims Data'!N624</x:f>
        <x:v>1</x:v>
      </x:c>
      <x:c r="H628" s="4" t="n">
        <x:f>IF(G628=1,'Claims Data'!O624,"")</x:f>
        <x:v>0</x:v>
      </x:c>
      <x:c r="I628" s="12" t="n">
        <x:f>IF(ISNUMBER('Claims Data'!P624),'Claims Data'!P624,"")</x:f>
        <x:v>2.127309045246574</x:v>
      </x:c>
    </x:row>
    <x:row r="629">
      <x:c r="A629" s="4" t="str">
        <x:v>C00624</x:v>
      </x:c>
      <x:c r="B629" s="4" t="n">
        <x:f>IF(ISNUMBER('Claims Data'!F625),0,1)</x:f>
        <x:v>0</x:v>
      </x:c>
      <x:c r="C629" s="10" t="n">
        <x:f>IF(B629=0,'Claims Data'!F625,Summary!$B$12)</x:f>
        <x:v>105435.7</x:v>
      </x:c>
      <x:c r="D629" s="4" t="n">
        <x:f>IF('Claims Data'!E625="Low",1,IF('Claims Data'!E625="Medium",2,IF('Claims Data'!E625="High",3,"")))</x:f>
        <x:v>2</x:v>
      </x:c>
      <x:c r="E629" s="4" t="n">
        <x:f>IF('Claims Data'!B625="Motor",1,0)</x:f>
        <x:v>1</x:v>
      </x:c>
      <x:c r="F629" s="4" t="n">
        <x:f>IF('Claims Data'!B625="Property",1,0)</x:f>
        <x:v>0</x:v>
      </x:c>
      <x:c r="G629" s="4" t="n">
        <x:f>'Claims Data'!N625</x:f>
        <x:v>1</x:v>
      </x:c>
      <x:c r="H629" s="4" t="n">
        <x:f>IF(G629=1,'Claims Data'!O625,"")</x:f>
        <x:v>0</x:v>
      </x:c>
      <x:c r="I629" s="12" t="n">
        <x:f>IF(ISNUMBER('Claims Data'!P625),'Claims Data'!P625,"")</x:f>
        <x:v>5.436085240302915</x:v>
      </x:c>
    </x:row>
    <x:row r="630">
      <x:c r="A630" s="4" t="str">
        <x:v>C00625</x:v>
      </x:c>
      <x:c r="B630" s="4" t="n">
        <x:f>IF(ISNUMBER('Claims Data'!F626),0,1)</x:f>
        <x:v>0</x:v>
      </x:c>
      <x:c r="C630" s="10" t="n">
        <x:f>IF(B630=0,'Claims Data'!F626,Summary!$B$12)</x:f>
        <x:v>85754.78</x:v>
      </x:c>
      <x:c r="D630" s="4" t="n">
        <x:f>IF('Claims Data'!E626="Low",1,IF('Claims Data'!E626="Medium",2,IF('Claims Data'!E626="High",3,"")))</x:f>
        <x:v>1</x:v>
      </x:c>
      <x:c r="E630" s="4" t="n">
        <x:f>IF('Claims Data'!B626="Motor",1,0)</x:f>
        <x:v>0</x:v>
      </x:c>
      <x:c r="F630" s="4" t="n">
        <x:f>IF('Claims Data'!B626="Property",1,0)</x:f>
        <x:v>1</x:v>
      </x:c>
      <x:c r="G630" s="4" t="n">
        <x:f>'Claims Data'!N626</x:f>
        <x:v>1</x:v>
      </x:c>
      <x:c r="H630" s="4" t="n">
        <x:f>IF(G630=1,'Claims Data'!O626,"")</x:f>
        <x:v>0</x:v>
      </x:c>
      <x:c r="I630" s="12" t="n">
        <x:f>IF(ISNUMBER('Claims Data'!P626),'Claims Data'!P626,"")</x:f>
        <x:v>18.11580370534677</x:v>
      </x:c>
    </x:row>
    <x:row r="631">
      <x:c r="A631" s="4" t="str">
        <x:v>C00626</x:v>
      </x:c>
      <x:c r="B631" s="4" t="n">
        <x:f>IF(ISNUMBER('Claims Data'!F627),0,1)</x:f>
        <x:v>0</x:v>
      </x:c>
      <x:c r="C631" s="10" t="n">
        <x:f>IF(B631=0,'Claims Data'!F627,Summary!$B$12)</x:f>
        <x:v>22928.35</x:v>
      </x:c>
      <x:c r="D631" s="4" t="n">
        <x:f>IF('Claims Data'!E627="Low",1,IF('Claims Data'!E627="Medium",2,IF('Claims Data'!E627="High",3,"")))</x:f>
        <x:v>1</x:v>
      </x:c>
      <x:c r="E631" s="4" t="n">
        <x:f>IF('Claims Data'!B627="Motor",1,0)</x:f>
        <x:v>1</x:v>
      </x:c>
      <x:c r="F631" s="4" t="n">
        <x:f>IF('Claims Data'!B627="Property",1,0)</x:f>
        <x:v>0</x:v>
      </x:c>
      <x:c r="G631" s="4" t="n">
        <x:f>'Claims Data'!N627</x:f>
        <x:v>0</x:v>
      </x:c>
      <x:c r="H631" s="4" t="str">
        <x:f>IF(G631=1,'Claims Data'!O627,"")</x:f>
      </x:c>
      <x:c r="I631" s="12" t="n">
        <x:f>IF(ISNUMBER('Claims Data'!P627),'Claims Data'!P627,"")</x:f>
        <x:v>1.0836533798901427</x:v>
      </x:c>
    </x:row>
    <x:row r="632">
      <x:c r="A632" s="4" t="str">
        <x:v>C00627</x:v>
      </x:c>
      <x:c r="B632" s="4" t="n">
        <x:f>IF(ISNUMBER('Claims Data'!F628),0,1)</x:f>
        <x:v>0</x:v>
      </x:c>
      <x:c r="C632" s="10" t="n">
        <x:f>IF(B632=0,'Claims Data'!F628,Summary!$B$12)</x:f>
        <x:v>18409.63</x:v>
      </x:c>
      <x:c r="D632" s="4" t="n">
        <x:f>IF('Claims Data'!E628="Low",1,IF('Claims Data'!E628="Medium",2,IF('Claims Data'!E628="High",3,"")))</x:f>
        <x:v>1</x:v>
      </x:c>
      <x:c r="E632" s="4" t="n">
        <x:f>IF('Claims Data'!B628="Motor",1,0)</x:f>
        <x:v>1</x:v>
      </x:c>
      <x:c r="F632" s="4" t="n">
        <x:f>IF('Claims Data'!B628="Property",1,0)</x:f>
        <x:v>0</x:v>
      </x:c>
      <x:c r="G632" s="4" t="n">
        <x:f>'Claims Data'!N628</x:f>
        <x:v>0</x:v>
      </x:c>
      <x:c r="H632" s="4" t="str">
        <x:f>IF(G632=1,'Claims Data'!O628,"")</x:f>
      </x:c>
      <x:c r="I632" s="12" t="n">
        <x:f>IF(ISNUMBER('Claims Data'!P628),'Claims Data'!P628,"")</x:f>
        <x:v>2.5246303831179606</x:v>
      </x:c>
    </x:row>
    <x:row r="633">
      <x:c r="A633" s="4" t="str">
        <x:v>C00628</x:v>
      </x:c>
      <x:c r="B633" s="4" t="n">
        <x:f>IF(ISNUMBER('Claims Data'!F629),0,1)</x:f>
        <x:v>0</x:v>
      </x:c>
      <x:c r="C633" s="10" t="n">
        <x:f>IF(B633=0,'Claims Data'!F629,Summary!$B$12)</x:f>
        <x:v>7635.52</x:v>
      </x:c>
      <x:c r="D633" s="4" t="n">
        <x:f>IF('Claims Data'!E629="Low",1,IF('Claims Data'!E629="Medium",2,IF('Claims Data'!E629="High",3,"")))</x:f>
        <x:v>1</x:v>
      </x:c>
      <x:c r="E633" s="4" t="n">
        <x:f>IF('Claims Data'!B629="Motor",1,0)</x:f>
        <x:v>1</x:v>
      </x:c>
      <x:c r="F633" s="4" t="n">
        <x:f>IF('Claims Data'!B629="Property",1,0)</x:f>
        <x:v>0</x:v>
      </x:c>
      <x:c r="G633" s="4" t="n">
        <x:f>'Claims Data'!N629</x:f>
        <x:v>1</x:v>
      </x:c>
      <x:c r="H633" s="4" t="n">
        <x:f>IF(G633=1,'Claims Data'!O629,"")</x:f>
        <x:v>0</x:v>
      </x:c>
      <x:c r="I633" s="12" t="n">
        <x:f>IF(ISNUMBER('Claims Data'!P629),'Claims Data'!P629,"")</x:f>
        <x:v>0.6591880323433381</x:v>
      </x:c>
    </x:row>
    <x:row r="634">
      <x:c r="A634" s="4" t="str">
        <x:v>C00629</x:v>
      </x:c>
      <x:c r="B634" s="4" t="n">
        <x:f>IF(ISNUMBER('Claims Data'!F630),0,1)</x:f>
        <x:v>0</x:v>
      </x:c>
      <x:c r="C634" s="10" t="n">
        <x:f>IF(B634=0,'Claims Data'!F630,Summary!$B$12)</x:f>
        <x:v>3143.23</x:v>
      </x:c>
      <x:c r="D634" s="4" t="n">
        <x:f>IF('Claims Data'!E630="Low",1,IF('Claims Data'!E630="Medium",2,IF('Claims Data'!E630="High",3,"")))</x:f>
        <x:v>1</x:v>
      </x:c>
      <x:c r="E634" s="4" t="n">
        <x:f>IF('Claims Data'!B630="Motor",1,0)</x:f>
        <x:v>1</x:v>
      </x:c>
      <x:c r="F634" s="4" t="n">
        <x:f>IF('Claims Data'!B630="Property",1,0)</x:f>
        <x:v>0</x:v>
      </x:c>
      <x:c r="G634" s="4" t="n">
        <x:f>'Claims Data'!N630</x:f>
        <x:v>0</x:v>
      </x:c>
      <x:c r="H634" s="4" t="str">
        <x:f>IF(G634=1,'Claims Data'!O630,"")</x:f>
      </x:c>
      <x:c r="I634" s="12" t="n">
        <x:f>IF(ISNUMBER('Claims Data'!P630),'Claims Data'!P630,"")</x:f>
        <x:v>0.17514162699847716</x:v>
      </x:c>
    </x:row>
    <x:row r="635">
      <x:c r="A635" s="4" t="str">
        <x:v>C00630</x:v>
      </x:c>
      <x:c r="B635" s="4" t="n">
        <x:f>IF(ISNUMBER('Claims Data'!F631),0,1)</x:f>
        <x:v>0</x:v>
      </x:c>
      <x:c r="C635" s="10" t="n">
        <x:f>IF(B635=0,'Claims Data'!F631,Summary!$B$12)</x:f>
        <x:v>91343.13</x:v>
      </x:c>
      <x:c r="D635" s="4" t="n">
        <x:f>IF('Claims Data'!E631="Low",1,IF('Claims Data'!E631="Medium",2,IF('Claims Data'!E631="High",3,"")))</x:f>
        <x:v>3</x:v>
      </x:c>
      <x:c r="E635" s="4" t="n">
        <x:f>IF('Claims Data'!B631="Motor",1,0)</x:f>
        <x:v>1</x:v>
      </x:c>
      <x:c r="F635" s="4" t="n">
        <x:f>IF('Claims Data'!B631="Property",1,0)</x:f>
        <x:v>0</x:v>
      </x:c>
      <x:c r="G635" s="4" t="n">
        <x:f>'Claims Data'!N631</x:f>
        <x:v>1</x:v>
      </x:c>
      <x:c r="H635" s="4" t="n">
        <x:f>IF(G635=1,'Claims Data'!O631,"")</x:f>
        <x:v>1</x:v>
      </x:c>
      <x:c r="I635" s="12" t="n">
        <x:f>IF(ISNUMBER('Claims Data'!P631),'Claims Data'!P631,"")</x:f>
        <x:v>7.616071912465701</x:v>
      </x:c>
    </x:row>
    <x:row r="636">
      <x:c r="A636" s="4" t="str">
        <x:v>C00631</x:v>
      </x:c>
      <x:c r="B636" s="4" t="n">
        <x:f>IF(ISNUMBER('Claims Data'!F632),0,1)</x:f>
        <x:v>0</x:v>
      </x:c>
      <x:c r="C636" s="10" t="n">
        <x:f>IF(B636=0,'Claims Data'!F632,Summary!$B$12)</x:f>
        <x:v>177785.18</x:v>
      </x:c>
      <x:c r="D636" s="4" t="n">
        <x:f>IF('Claims Data'!E632="Low",1,IF('Claims Data'!E632="Medium",2,IF('Claims Data'!E632="High",3,"")))</x:f>
        <x:v>1</x:v>
      </x:c>
      <x:c r="E636" s="4" t="n">
        <x:f>IF('Claims Data'!B632="Motor",1,0)</x:f>
        <x:v>0</x:v>
      </x:c>
      <x:c r="F636" s="4" t="n">
        <x:f>IF('Claims Data'!B632="Property",1,0)</x:f>
        <x:v>1</x:v>
      </x:c>
      <x:c r="G636" s="4" t="n">
        <x:f>'Claims Data'!N632</x:f>
        <x:v>1</x:v>
      </x:c>
      <x:c r="H636" s="4" t="n">
        <x:f>IF(G636=1,'Claims Data'!O632,"")</x:f>
        <x:v>0</x:v>
      </x:c>
      <x:c r="I636" s="12" t="n">
        <x:f>IF(ISNUMBER('Claims Data'!P632),'Claims Data'!P632,"")</x:f>
        <x:v>15.408705344180996</x:v>
      </x:c>
    </x:row>
    <x:row r="637">
      <x:c r="A637" s="4" t="str">
        <x:v>C00632</x:v>
      </x:c>
      <x:c r="B637" s="4" t="n">
        <x:f>IF(ISNUMBER('Claims Data'!F633),0,1)</x:f>
        <x:v>0</x:v>
      </x:c>
      <x:c r="C637" s="10" t="n">
        <x:f>IF(B637=0,'Claims Data'!F633,Summary!$B$12)</x:f>
        <x:v>282674.73</x:v>
      </x:c>
      <x:c r="D637" s="4" t="n">
        <x:f>IF('Claims Data'!E633="Low",1,IF('Claims Data'!E633="Medium",2,IF('Claims Data'!E633="High",3,"")))</x:f>
        <x:v>3</x:v>
      </x:c>
      <x:c r="E637" s="4" t="n">
        <x:f>IF('Claims Data'!B633="Motor",1,0)</x:f>
        <x:v>1</x:v>
      </x:c>
      <x:c r="F637" s="4" t="n">
        <x:f>IF('Claims Data'!B633="Property",1,0)</x:f>
        <x:v>0</x:v>
      </x:c>
      <x:c r="G637" s="4" t="n">
        <x:f>'Claims Data'!N633</x:f>
        <x:v>1</x:v>
      </x:c>
      <x:c r="H637" s="4" t="n">
        <x:f>IF(G637=1,'Claims Data'!O633,"")</x:f>
        <x:v>1</x:v>
      </x:c>
      <x:c r="I637" s="12" t="n">
        <x:f>IF(ISNUMBER('Claims Data'!P633),'Claims Data'!P633,"")</x:f>
        <x:v>29.040651300216975</x:v>
      </x:c>
    </x:row>
    <x:row r="638">
      <x:c r="A638" s="4" t="str">
        <x:v>C00633</x:v>
      </x:c>
      <x:c r="B638" s="4" t="n">
        <x:f>IF(ISNUMBER('Claims Data'!F634),0,1)</x:f>
        <x:v>0</x:v>
      </x:c>
      <x:c r="C638" s="10" t="n">
        <x:f>IF(B638=0,'Claims Data'!F634,Summary!$B$12)</x:f>
        <x:v>242987.11</x:v>
      </x:c>
      <x:c r="D638" s="4" t="n">
        <x:f>IF('Claims Data'!E634="Low",1,IF('Claims Data'!E634="Medium",2,IF('Claims Data'!E634="High",3,"")))</x:f>
        <x:v>2</x:v>
      </x:c>
      <x:c r="E638" s="4" t="n">
        <x:f>IF('Claims Data'!B634="Motor",1,0)</x:f>
        <x:v>0</x:v>
      </x:c>
      <x:c r="F638" s="4" t="n">
        <x:f>IF('Claims Data'!B634="Property",1,0)</x:f>
        <x:v>1</x:v>
      </x:c>
      <x:c r="G638" s="4" t="n">
        <x:f>'Claims Data'!N634</x:f>
        <x:v>1</x:v>
      </x:c>
      <x:c r="H638" s="4" t="n">
        <x:f>IF(G638=1,'Claims Data'!O634,"")</x:f>
        <x:v>0</x:v>
      </x:c>
      <x:c r="I638" s="12" t="n">
        <x:f>IF(ISNUMBER('Claims Data'!P634),'Claims Data'!P634,"")</x:f>
        <x:v>38.60283833290439</x:v>
      </x:c>
    </x:row>
    <x:row r="639">
      <x:c r="A639" s="4" t="str">
        <x:v>C00634</x:v>
      </x:c>
      <x:c r="B639" s="4" t="n">
        <x:f>IF(ISNUMBER('Claims Data'!F635),0,1)</x:f>
        <x:v>0</x:v>
      </x:c>
      <x:c r="C639" s="10" t="n">
        <x:f>IF(B639=0,'Claims Data'!F635,Summary!$B$12)</x:f>
        <x:v>12738.78</x:v>
      </x:c>
      <x:c r="D639" s="4" t="n">
        <x:f>IF('Claims Data'!E635="Low",1,IF('Claims Data'!E635="Medium",2,IF('Claims Data'!E635="High",3,"")))</x:f>
        <x:v>1</x:v>
      </x:c>
      <x:c r="E639" s="4" t="n">
        <x:f>IF('Claims Data'!B635="Motor",1,0)</x:f>
        <x:v>1</x:v>
      </x:c>
      <x:c r="F639" s="4" t="n">
        <x:f>IF('Claims Data'!B635="Property",1,0)</x:f>
        <x:v>0</x:v>
      </x:c>
      <x:c r="G639" s="4" t="n">
        <x:f>'Claims Data'!N635</x:f>
        <x:v>1</x:v>
      </x:c>
      <x:c r="H639" s="4" t="n">
        <x:f>IF(G639=1,'Claims Data'!O635,"")</x:f>
        <x:v>0</x:v>
      </x:c>
      <x:c r="I639" s="12" t="n">
        <x:f>IF(ISNUMBER('Claims Data'!P635),'Claims Data'!P635,"")</x:f>
        <x:v>2.3715851674231394</x:v>
      </x:c>
    </x:row>
    <x:row r="640">
      <x:c r="A640" s="4" t="str">
        <x:v>C00635</x:v>
      </x:c>
      <x:c r="B640" s="4" t="n">
        <x:f>IF(ISNUMBER('Claims Data'!F636),0,1)</x:f>
        <x:v>0</x:v>
      </x:c>
      <x:c r="C640" s="10" t="n">
        <x:f>IF(B640=0,'Claims Data'!F636,Summary!$B$12)</x:f>
        <x:v>3395.64</x:v>
      </x:c>
      <x:c r="D640" s="4" t="n">
        <x:f>IF('Claims Data'!E636="Low",1,IF('Claims Data'!E636="Medium",2,IF('Claims Data'!E636="High",3,"")))</x:f>
        <x:v>1</x:v>
      </x:c>
      <x:c r="E640" s="4" t="n">
        <x:f>IF('Claims Data'!B636="Motor",1,0)</x:f>
        <x:v>1</x:v>
      </x:c>
      <x:c r="F640" s="4" t="n">
        <x:f>IF('Claims Data'!B636="Property",1,0)</x:f>
        <x:v>0</x:v>
      </x:c>
      <x:c r="G640" s="4" t="n">
        <x:f>'Claims Data'!N636</x:f>
        <x:v>0</x:v>
      </x:c>
      <x:c r="H640" s="4" t="str">
        <x:f>IF(G640=1,'Claims Data'!O636,"")</x:f>
      </x:c>
      <x:c r="I640" s="12" t="n">
        <x:f>IF(ISNUMBER('Claims Data'!P636),'Claims Data'!P636,"")</x:f>
        <x:v>0.5094343868661212</x:v>
      </x:c>
    </x:row>
    <x:row r="641">
      <x:c r="A641" s="4" t="str">
        <x:v>C00636</x:v>
      </x:c>
      <x:c r="B641" s="4" t="n">
        <x:f>IF(ISNUMBER('Claims Data'!F637),0,1)</x:f>
        <x:v>0</x:v>
      </x:c>
      <x:c r="C641" s="10" t="n">
        <x:f>IF(B641=0,'Claims Data'!F637,Summary!$B$12)</x:f>
        <x:v>16666.37</x:v>
      </x:c>
      <x:c r="D641" s="4" t="n">
        <x:f>IF('Claims Data'!E637="Low",1,IF('Claims Data'!E637="Medium",2,IF('Claims Data'!E637="High",3,"")))</x:f>
        <x:v>3</x:v>
      </x:c>
      <x:c r="E641" s="4" t="n">
        <x:f>IF('Claims Data'!B637="Motor",1,0)</x:f>
        <x:v>1</x:v>
      </x:c>
      <x:c r="F641" s="4" t="n">
        <x:f>IF('Claims Data'!B637="Property",1,0)</x:f>
        <x:v>0</x:v>
      </x:c>
      <x:c r="G641" s="4" t="n">
        <x:f>'Claims Data'!N637</x:f>
        <x:v>1</x:v>
      </x:c>
      <x:c r="H641" s="4" t="n">
        <x:f>IF(G641=1,'Claims Data'!O637,"")</x:f>
        <x:v>1</x:v>
      </x:c>
      <x:c r="I641" s="12" t="n">
        <x:f>IF(ISNUMBER('Claims Data'!P637),'Claims Data'!P637,"")</x:f>
        <x:v>0.8868609565284947</x:v>
      </x:c>
    </x:row>
    <x:row r="642">
      <x:c r="A642" s="4" t="str">
        <x:v>C00637</x:v>
      </x:c>
      <x:c r="B642" s="4" t="n">
        <x:f>IF(ISNUMBER('Claims Data'!F638),0,1)</x:f>
        <x:v>0</x:v>
      </x:c>
      <x:c r="C642" s="10" t="n">
        <x:f>IF(B642=0,'Claims Data'!F638,Summary!$B$12)</x:f>
        <x:v>7474.8</x:v>
      </x:c>
      <x:c r="D642" s="4" t="n">
        <x:f>IF('Claims Data'!E638="Low",1,IF('Claims Data'!E638="Medium",2,IF('Claims Data'!E638="High",3,"")))</x:f>
        <x:v>2</x:v>
      </x:c>
      <x:c r="E642" s="4" t="n">
        <x:f>IF('Claims Data'!B638="Motor",1,0)</x:f>
        <x:v>1</x:v>
      </x:c>
      <x:c r="F642" s="4" t="n">
        <x:f>IF('Claims Data'!B638="Property",1,0)</x:f>
        <x:v>0</x:v>
      </x:c>
      <x:c r="G642" s="4" t="n">
        <x:f>'Claims Data'!N638</x:f>
        <x:v>0</x:v>
      </x:c>
      <x:c r="H642" s="4" t="str">
        <x:f>IF(G642=1,'Claims Data'!O638,"")</x:f>
      </x:c>
      <x:c r="I642" s="12" t="n">
        <x:f>IF(ISNUMBER('Claims Data'!P638),'Claims Data'!P638,"")</x:f>
        <x:v>0.5652796337343712</x:v>
      </x:c>
    </x:row>
    <x:row r="643">
      <x:c r="A643" s="4" t="str">
        <x:v>C00638</x:v>
      </x:c>
      <x:c r="B643" s="4" t="n">
        <x:f>IF(ISNUMBER('Claims Data'!F639),0,1)</x:f>
        <x:v>0</x:v>
      </x:c>
      <x:c r="C643" s="10" t="n">
        <x:f>IF(B643=0,'Claims Data'!F639,Summary!$B$12)</x:f>
        <x:v>621349.99</x:v>
      </x:c>
      <x:c r="D643" s="4" t="n">
        <x:f>IF('Claims Data'!E639="Low",1,IF('Claims Data'!E639="Medium",2,IF('Claims Data'!E639="High",3,"")))</x:f>
        <x:v>3</x:v>
      </x:c>
      <x:c r="E643" s="4" t="n">
        <x:f>IF('Claims Data'!B639="Motor",1,0)</x:f>
        <x:v>0</x:v>
      </x:c>
      <x:c r="F643" s="4" t="n">
        <x:f>IF('Claims Data'!B639="Property",1,0)</x:f>
        <x:v>1</x:v>
      </x:c>
      <x:c r="G643" s="4" t="n">
        <x:f>'Claims Data'!N639</x:f>
        <x:v>1</x:v>
      </x:c>
      <x:c r="H643" s="4" t="n">
        <x:f>IF(G643=1,'Claims Data'!O639,"")</x:f>
        <x:v>1</x:v>
      </x:c>
      <x:c r="I643" s="12" t="n">
        <x:f>IF(ISNUMBER('Claims Data'!P639),'Claims Data'!P639,"")</x:f>
        <x:v>53.195678081171465</x:v>
      </x:c>
    </x:row>
    <x:row r="644">
      <x:c r="A644" s="4" t="str">
        <x:v>C00639</x:v>
      </x:c>
      <x:c r="B644" s="4" t="n">
        <x:f>IF(ISNUMBER('Claims Data'!F640),0,1)</x:f>
        <x:v>0</x:v>
      </x:c>
      <x:c r="C644" s="10" t="n">
        <x:f>IF(B644=0,'Claims Data'!F640,Summary!$B$12)</x:f>
        <x:v>27587.17</x:v>
      </x:c>
      <x:c r="D644" s="4" t="n">
        <x:f>IF('Claims Data'!E640="Low",1,IF('Claims Data'!E640="Medium",2,IF('Claims Data'!E640="High",3,"")))</x:f>
        <x:v>1</x:v>
      </x:c>
      <x:c r="E644" s="4" t="n">
        <x:f>IF('Claims Data'!B640="Motor",1,0)</x:f>
        <x:v>1</x:v>
      </x:c>
      <x:c r="F644" s="4" t="n">
        <x:f>IF('Claims Data'!B640="Property",1,0)</x:f>
        <x:v>0</x:v>
      </x:c>
      <x:c r="G644" s="4" t="n">
        <x:f>'Claims Data'!N640</x:f>
        <x:v>1</x:v>
      </x:c>
      <x:c r="H644" s="4" t="n">
        <x:f>IF(G644=1,'Claims Data'!O640,"")</x:f>
        <x:v>1</x:v>
      </x:c>
      <x:c r="I644" s="12" t="n">
        <x:f>IF(ISNUMBER('Claims Data'!P640),'Claims Data'!P640,"")</x:f>
        <x:v>3.7239298171726007</x:v>
      </x:c>
    </x:row>
    <x:row r="645">
      <x:c r="A645" s="4" t="str">
        <x:v>C00640</x:v>
      </x:c>
      <x:c r="B645" s="4" t="n">
        <x:f>IF(ISNUMBER('Claims Data'!F641),0,1)</x:f>
        <x:v>0</x:v>
      </x:c>
      <x:c r="C645" s="10" t="n">
        <x:f>IF(B645=0,'Claims Data'!F641,Summary!$B$12)</x:f>
        <x:v>51920.54</x:v>
      </x:c>
      <x:c r="D645" s="4" t="n">
        <x:f>IF('Claims Data'!E641="Low",1,IF('Claims Data'!E641="Medium",2,IF('Claims Data'!E641="High",3,"")))</x:f>
        <x:v>2</x:v>
      </x:c>
      <x:c r="E645" s="4" t="n">
        <x:f>IF('Claims Data'!B641="Motor",1,0)</x:f>
        <x:v>0</x:v>
      </x:c>
      <x:c r="F645" s="4" t="n">
        <x:f>IF('Claims Data'!B641="Property",1,0)</x:f>
        <x:v>1</x:v>
      </x:c>
      <x:c r="G645" s="4" t="n">
        <x:f>'Claims Data'!N641</x:f>
        <x:v>0</x:v>
      </x:c>
      <x:c r="H645" s="4" t="str">
        <x:f>IF(G645=1,'Claims Data'!O641,"")</x:f>
      </x:c>
      <x:c r="I645" s="12" t="n">
        <x:f>IF(ISNUMBER('Claims Data'!P641),'Claims Data'!P641,"")</x:f>
        <x:v>4.865095272229797</x:v>
      </x:c>
    </x:row>
    <x:row r="646">
      <x:c r="A646" s="4" t="str">
        <x:v>C00641</x:v>
      </x:c>
      <x:c r="B646" s="4" t="n">
        <x:f>IF(ISNUMBER('Claims Data'!F642),0,1)</x:f>
        <x:v>0</x:v>
      </x:c>
      <x:c r="C646" s="10" t="n">
        <x:f>IF(B646=0,'Claims Data'!F642,Summary!$B$12)</x:f>
        <x:v>183119.9</x:v>
      </x:c>
      <x:c r="D646" s="4" t="n">
        <x:f>IF('Claims Data'!E642="Low",1,IF('Claims Data'!E642="Medium",2,IF('Claims Data'!E642="High",3,"")))</x:f>
        <x:v>2</x:v>
      </x:c>
      <x:c r="E646" s="4" t="n">
        <x:f>IF('Claims Data'!B642="Motor",1,0)</x:f>
        <x:v>0</x:v>
      </x:c>
      <x:c r="F646" s="4" t="n">
        <x:f>IF('Claims Data'!B642="Property",1,0)</x:f>
        <x:v>1</x:v>
      </x:c>
      <x:c r="G646" s="4" t="n">
        <x:f>'Claims Data'!N642</x:f>
        <x:v>1</x:v>
      </x:c>
      <x:c r="H646" s="4" t="n">
        <x:f>IF(G646=1,'Claims Data'!O642,"")</x:f>
        <x:v>0</x:v>
      </x:c>
      <x:c r="I646" s="12" t="n">
        <x:f>IF(ISNUMBER('Claims Data'!P642),'Claims Data'!P642,"")</x:f>
        <x:v>13.65407859152346</x:v>
      </x:c>
    </x:row>
    <x:row r="647">
      <x:c r="A647" s="4" t="str">
        <x:v>C00642</x:v>
      </x:c>
      <x:c r="B647" s="4" t="n">
        <x:f>IF(ISNUMBER('Claims Data'!F643),0,1)</x:f>
        <x:v>0</x:v>
      </x:c>
      <x:c r="C647" s="10" t="n">
        <x:f>IF(B647=0,'Claims Data'!F643,Summary!$B$12)</x:f>
        <x:v>10529.29</x:v>
      </x:c>
      <x:c r="D647" s="4" t="n">
        <x:f>IF('Claims Data'!E643="Low",1,IF('Claims Data'!E643="Medium",2,IF('Claims Data'!E643="High",3,"")))</x:f>
        <x:v>3</x:v>
      </x:c>
      <x:c r="E647" s="4" t="n">
        <x:f>IF('Claims Data'!B643="Motor",1,0)</x:f>
        <x:v>1</x:v>
      </x:c>
      <x:c r="F647" s="4" t="n">
        <x:f>IF('Claims Data'!B643="Property",1,0)</x:f>
        <x:v>0</x:v>
      </x:c>
      <x:c r="G647" s="4" t="n">
        <x:f>'Claims Data'!N643</x:f>
        <x:v>1</x:v>
      </x:c>
      <x:c r="H647" s="4" t="n">
        <x:f>IF(G647=1,'Claims Data'!O643,"")</x:f>
        <x:v>0</x:v>
      </x:c>
      <x:c r="I647" s="12" t="n">
        <x:f>IF(ISNUMBER('Claims Data'!P643),'Claims Data'!P643,"")</x:f>
        <x:v>0.6153639804870296</x:v>
      </x:c>
    </x:row>
    <x:row r="648">
      <x:c r="A648" s="4" t="str">
        <x:v>C00643</x:v>
      </x:c>
      <x:c r="B648" s="4" t="n">
        <x:f>IF(ISNUMBER('Claims Data'!F644),0,1)</x:f>
        <x:v>0</x:v>
      </x:c>
      <x:c r="C648" s="10" t="n">
        <x:f>IF(B648=0,'Claims Data'!F644,Summary!$B$12)</x:f>
        <x:v>20294.99</x:v>
      </x:c>
      <x:c r="D648" s="4" t="n">
        <x:f>IF('Claims Data'!E644="Low",1,IF('Claims Data'!E644="Medium",2,IF('Claims Data'!E644="High",3,"")))</x:f>
        <x:v>1</x:v>
      </x:c>
      <x:c r="E648" s="4" t="n">
        <x:f>IF('Claims Data'!B644="Motor",1,0)</x:f>
        <x:v>1</x:v>
      </x:c>
      <x:c r="F648" s="4" t="n">
        <x:f>IF('Claims Data'!B644="Property",1,0)</x:f>
        <x:v>0</x:v>
      </x:c>
      <x:c r="G648" s="4" t="n">
        <x:f>'Claims Data'!N644</x:f>
        <x:v>1</x:v>
      </x:c>
      <x:c r="H648" s="4" t="n">
        <x:f>IF(G648=1,'Claims Data'!O644,"")</x:f>
        <x:v>0</x:v>
      </x:c>
      <x:c r="I648" s="12" t="n">
        <x:f>IF(ISNUMBER('Claims Data'!P644),'Claims Data'!P644,"")</x:f>
        <x:v>1.4289660251630516</x:v>
      </x:c>
    </x:row>
    <x:row r="649">
      <x:c r="A649" s="4" t="str">
        <x:v>C00644</x:v>
      </x:c>
      <x:c r="B649" s="4" t="n">
        <x:f>IF(ISNUMBER('Claims Data'!F645),0,1)</x:f>
        <x:v>0</x:v>
      </x:c>
      <x:c r="C649" s="10" t="n">
        <x:f>IF(B649=0,'Claims Data'!F645,Summary!$B$12)</x:f>
        <x:v>14379.76</x:v>
      </x:c>
      <x:c r="D649" s="4" t="n">
        <x:f>IF('Claims Data'!E645="Low",1,IF('Claims Data'!E645="Medium",2,IF('Claims Data'!E645="High",3,"")))</x:f>
        <x:v>3</x:v>
      </x:c>
      <x:c r="E649" s="4" t="n">
        <x:f>IF('Claims Data'!B645="Motor",1,0)</x:f>
        <x:v>1</x:v>
      </x:c>
      <x:c r="F649" s="4" t="n">
        <x:f>IF('Claims Data'!B645="Property",1,0)</x:f>
        <x:v>0</x:v>
      </x:c>
      <x:c r="G649" s="4" t="n">
        <x:f>'Claims Data'!N645</x:f>
        <x:v>1</x:v>
      </x:c>
      <x:c r="H649" s="4" t="n">
        <x:f>IF(G649=1,'Claims Data'!O645,"")</x:f>
        <x:v>1</x:v>
      </x:c>
      <x:c r="I649" s="12" t="n">
        <x:f>IF(ISNUMBER('Claims Data'!P645),'Claims Data'!P645,"")</x:f>
        <x:v>1.25541263867172</x:v>
      </x:c>
    </x:row>
    <x:row r="650">
      <x:c r="A650" s="4" t="str">
        <x:v>C00645</x:v>
      </x:c>
      <x:c r="B650" s="4" t="n">
        <x:f>IF(ISNUMBER('Claims Data'!F646),0,1)</x:f>
        <x:v>0</x:v>
      </x:c>
      <x:c r="C650" s="10" t="n">
        <x:f>IF(B650=0,'Claims Data'!F646,Summary!$B$12)</x:f>
        <x:v>16768.31</x:v>
      </x:c>
      <x:c r="D650" s="4" t="n">
        <x:f>IF('Claims Data'!E646="Low",1,IF('Claims Data'!E646="Medium",2,IF('Claims Data'!E646="High",3,"")))</x:f>
        <x:v>1</x:v>
      </x:c>
      <x:c r="E650" s="4" t="n">
        <x:f>IF('Claims Data'!B646="Motor",1,0)</x:f>
        <x:v>1</x:v>
      </x:c>
      <x:c r="F650" s="4" t="n">
        <x:f>IF('Claims Data'!B646="Property",1,0)</x:f>
        <x:v>0</x:v>
      </x:c>
      <x:c r="G650" s="4" t="n">
        <x:f>'Claims Data'!N646</x:f>
        <x:v>1</x:v>
      </x:c>
      <x:c r="H650" s="4" t="n">
        <x:f>IF(G650=1,'Claims Data'!O646,"")</x:f>
        <x:v>0</x:v>
      </x:c>
      <x:c r="I650" s="12" t="n">
        <x:f>IF(ISNUMBER('Claims Data'!P646),'Claims Data'!P646,"")</x:f>
        <x:v>1.2746235414845504</x:v>
      </x:c>
    </x:row>
    <x:row r="651">
      <x:c r="A651" s="4" t="str">
        <x:v>C00646</x:v>
      </x:c>
      <x:c r="B651" s="4" t="n">
        <x:f>IF(ISNUMBER('Claims Data'!F647),0,1)</x:f>
        <x:v>0</x:v>
      </x:c>
      <x:c r="C651" s="10" t="n">
        <x:f>IF(B651=0,'Claims Data'!F647,Summary!$B$12)</x:f>
        <x:v>121859.38</x:v>
      </x:c>
      <x:c r="D651" s="4" t="n">
        <x:f>IF('Claims Data'!E647="Low",1,IF('Claims Data'!E647="Medium",2,IF('Claims Data'!E647="High",3,"")))</x:f>
        <x:v>3</x:v>
      </x:c>
      <x:c r="E651" s="4" t="n">
        <x:f>IF('Claims Data'!B647="Motor",1,0)</x:f>
        <x:v>1</x:v>
      </x:c>
      <x:c r="F651" s="4" t="n">
        <x:f>IF('Claims Data'!B647="Property",1,0)</x:f>
        <x:v>0</x:v>
      </x:c>
      <x:c r="G651" s="4" t="n">
        <x:f>'Claims Data'!N647</x:f>
        <x:v>1</x:v>
      </x:c>
      <x:c r="H651" s="4" t="n">
        <x:f>IF(G651=1,'Claims Data'!O647,"")</x:f>
        <x:v>1</x:v>
      </x:c>
      <x:c r="I651" s="12" t="n">
        <x:f>IF(ISNUMBER('Claims Data'!P647),'Claims Data'!P647,"")</x:f>
        <x:v>21.88766930879086</x:v>
      </x:c>
    </x:row>
    <x:row r="652">
      <x:c r="A652" s="4" t="str">
        <x:v>C00647</x:v>
      </x:c>
      <x:c r="B652" s="4" t="n">
        <x:f>IF(ISNUMBER('Claims Data'!F648),0,1)</x:f>
        <x:v>0</x:v>
      </x:c>
      <x:c r="C652" s="10" t="n">
        <x:f>IF(B652=0,'Claims Data'!F648,Summary!$B$12)</x:f>
        <x:v>32389.28</x:v>
      </x:c>
      <x:c r="D652" s="4" t="n">
        <x:f>IF('Claims Data'!E648="Low",1,IF('Claims Data'!E648="Medium",2,IF('Claims Data'!E648="High",3,"")))</x:f>
        <x:v>2</x:v>
      </x:c>
      <x:c r="E652" s="4" t="n">
        <x:f>IF('Claims Data'!B648="Motor",1,0)</x:f>
        <x:v>1</x:v>
      </x:c>
      <x:c r="F652" s="4" t="n">
        <x:f>IF('Claims Data'!B648="Property",1,0)</x:f>
        <x:v>0</x:v>
      </x:c>
      <x:c r="G652" s="4" t="n">
        <x:f>'Claims Data'!N648</x:f>
        <x:v>1</x:v>
      </x:c>
      <x:c r="H652" s="4" t="n">
        <x:f>IF(G652=1,'Claims Data'!O648,"")</x:f>
        <x:v>0</x:v>
      </x:c>
      <x:c r="I652" s="12" t="n">
        <x:f>IF(ISNUMBER('Claims Data'!P648),'Claims Data'!P648,"")</x:f>
        <x:v>4.486839097736029</x:v>
      </x:c>
    </x:row>
    <x:row r="653">
      <x:c r="A653" s="4" t="str">
        <x:v>C00648</x:v>
      </x:c>
      <x:c r="B653" s="4" t="n">
        <x:f>IF(ISNUMBER('Claims Data'!F649),0,1)</x:f>
        <x:v>0</x:v>
      </x:c>
      <x:c r="C653" s="10" t="n">
        <x:f>IF(B653=0,'Claims Data'!F649,Summary!$B$12)</x:f>
        <x:v>52080.31</x:v>
      </x:c>
      <x:c r="D653" s="4" t="n">
        <x:f>IF('Claims Data'!E649="Low",1,IF('Claims Data'!E649="Medium",2,IF('Claims Data'!E649="High",3,"")))</x:f>
        <x:v>2</x:v>
      </x:c>
      <x:c r="E653" s="4" t="n">
        <x:f>IF('Claims Data'!B649="Motor",1,0)</x:f>
        <x:v>1</x:v>
      </x:c>
      <x:c r="F653" s="4" t="n">
        <x:f>IF('Claims Data'!B649="Property",1,0)</x:f>
        <x:v>0</x:v>
      </x:c>
      <x:c r="G653" s="4" t="n">
        <x:f>'Claims Data'!N649</x:f>
        <x:v>1</x:v>
      </x:c>
      <x:c r="H653" s="4" t="n">
        <x:f>IF(G653=1,'Claims Data'!O649,"")</x:f>
        <x:v>0</x:v>
      </x:c>
      <x:c r="I653" s="12" t="n">
        <x:f>IF(ISNUMBER('Claims Data'!P649),'Claims Data'!P649,"")</x:f>
        <x:v>6.876423172140617</x:v>
      </x:c>
    </x:row>
    <x:row r="654">
      <x:c r="A654" s="4" t="str">
        <x:v>C00649</x:v>
      </x:c>
      <x:c r="B654" s="4" t="n">
        <x:f>IF(ISNUMBER('Claims Data'!F650),0,1)</x:f>
        <x:v>0</x:v>
      </x:c>
      <x:c r="C654" s="10" t="n">
        <x:f>IF(B654=0,'Claims Data'!F650,Summary!$B$12)</x:f>
        <x:v>57893.08</x:v>
      </x:c>
      <x:c r="D654" s="4" t="n">
        <x:f>IF('Claims Data'!E650="Low",1,IF('Claims Data'!E650="Medium",2,IF('Claims Data'!E650="High",3,"")))</x:f>
        <x:v>1</x:v>
      </x:c>
      <x:c r="E654" s="4" t="n">
        <x:f>IF('Claims Data'!B650="Motor",1,0)</x:f>
        <x:v>0</x:v>
      </x:c>
      <x:c r="F654" s="4" t="n">
        <x:f>IF('Claims Data'!B650="Property",1,0)</x:f>
        <x:v>1</x:v>
      </x:c>
      <x:c r="G654" s="4" t="n">
        <x:f>'Claims Data'!N650</x:f>
        <x:v>1</x:v>
      </x:c>
      <x:c r="H654" s="4" t="n">
        <x:f>IF(G654=1,'Claims Data'!O650,"")</x:f>
        <x:v>0</x:v>
      </x:c>
      <x:c r="I654" s="12" t="n">
        <x:f>IF(ISNUMBER('Claims Data'!P650),'Claims Data'!P650,"")</x:f>
        <x:v>2.4382758192259337</x:v>
      </x:c>
    </x:row>
    <x:row r="655">
      <x:c r="A655" s="4" t="str">
        <x:v>C00650</x:v>
      </x:c>
      <x:c r="B655" s="4" t="n">
        <x:f>IF(ISNUMBER('Claims Data'!F651),0,1)</x:f>
        <x:v>0</x:v>
      </x:c>
      <x:c r="C655" s="10" t="n">
        <x:f>IF(B655=0,'Claims Data'!F651,Summary!$B$12)</x:f>
        <x:v>372705.5</x:v>
      </x:c>
      <x:c r="D655" s="4" t="n">
        <x:f>IF('Claims Data'!E651="Low",1,IF('Claims Data'!E651="Medium",2,IF('Claims Data'!E651="High",3,"")))</x:f>
        <x:v>3</x:v>
      </x:c>
      <x:c r="E655" s="4" t="n">
        <x:f>IF('Claims Data'!B651="Motor",1,0)</x:f>
        <x:v>0</x:v>
      </x:c>
      <x:c r="F655" s="4" t="n">
        <x:f>IF('Claims Data'!B651="Property",1,0)</x:f>
        <x:v>1</x:v>
      </x:c>
      <x:c r="G655" s="4" t="n">
        <x:f>'Claims Data'!N651</x:f>
        <x:v>0</x:v>
      </x:c>
      <x:c r="H655" s="4" t="str">
        <x:f>IF(G655=1,'Claims Data'!O651,"")</x:f>
      </x:c>
      <x:c r="I655" s="12" t="n">
        <x:f>IF(ISNUMBER('Claims Data'!P651),'Claims Data'!P651,"")</x:f>
        <x:v>28.894206281586825</x:v>
      </x:c>
    </x:row>
    <x:row r="656">
      <x:c r="A656" s="4" t="str">
        <x:v>C00651</x:v>
      </x:c>
      <x:c r="B656" s="4" t="n">
        <x:f>IF(ISNUMBER('Claims Data'!F652),0,1)</x:f>
        <x:v>0</x:v>
      </x:c>
      <x:c r="C656" s="10" t="n">
        <x:f>IF(B656=0,'Claims Data'!F652,Summary!$B$12)</x:f>
        <x:v>24174.43</x:v>
      </x:c>
      <x:c r="D656" s="4" t="n">
        <x:f>IF('Claims Data'!E652="Low",1,IF('Claims Data'!E652="Medium",2,IF('Claims Data'!E652="High",3,"")))</x:f>
        <x:v>1</x:v>
      </x:c>
      <x:c r="E656" s="4" t="n">
        <x:f>IF('Claims Data'!B652="Motor",1,0)</x:f>
        <x:v>1</x:v>
      </x:c>
      <x:c r="F656" s="4" t="n">
        <x:f>IF('Claims Data'!B652="Property",1,0)</x:f>
        <x:v>0</x:v>
      </x:c>
      <x:c r="G656" s="4" t="n">
        <x:f>'Claims Data'!N652</x:f>
        <x:v>1</x:v>
      </x:c>
      <x:c r="H656" s="4" t="n">
        <x:f>IF(G656=1,'Claims Data'!O652,"")</x:f>
        <x:v>0</x:v>
      </x:c>
      <x:c r="I656" s="12" t="n">
        <x:f>IF(ISNUMBER('Claims Data'!P652),'Claims Data'!P652,"")</x:f>
        <x:v>4.894847886610985</x:v>
      </x:c>
    </x:row>
    <x:row r="657">
      <x:c r="A657" s="4" t="str">
        <x:v>C00652</x:v>
      </x:c>
      <x:c r="B657" s="4" t="n">
        <x:f>IF(ISNUMBER('Claims Data'!F653),0,1)</x:f>
        <x:v>0</x:v>
      </x:c>
      <x:c r="C657" s="10" t="n">
        <x:f>IF(B657=0,'Claims Data'!F653,Summary!$B$12)</x:f>
        <x:v>114122.6</x:v>
      </x:c>
      <x:c r="D657" s="4" t="n">
        <x:f>IF('Claims Data'!E653="Low",1,IF('Claims Data'!E653="Medium",2,IF('Claims Data'!E653="High",3,"")))</x:f>
        <x:v>2</x:v>
      </x:c>
      <x:c r="E657" s="4" t="n">
        <x:f>IF('Claims Data'!B653="Motor",1,0)</x:f>
        <x:v>0</x:v>
      </x:c>
      <x:c r="F657" s="4" t="n">
        <x:f>IF('Claims Data'!B653="Property",1,0)</x:f>
        <x:v>1</x:v>
      </x:c>
      <x:c r="G657" s="4" t="n">
        <x:f>'Claims Data'!N653</x:f>
        <x:v>0</x:v>
      </x:c>
      <x:c r="H657" s="4" t="str">
        <x:f>IF(G657=1,'Claims Data'!O653,"")</x:f>
      </x:c>
      <x:c r="I657" s="12" t="n">
        <x:f>IF(ISNUMBER('Claims Data'!P653),'Claims Data'!P653,"")</x:f>
        <x:v>14.316452631460102</x:v>
      </x:c>
    </x:row>
    <x:row r="658">
      <x:c r="A658" s="4" t="str">
        <x:v>C00653</x:v>
      </x:c>
      <x:c r="B658" s="4" t="n">
        <x:f>IF(ISNUMBER('Claims Data'!F654),0,1)</x:f>
        <x:v>0</x:v>
      </x:c>
      <x:c r="C658" s="10" t="n">
        <x:f>IF(B658=0,'Claims Data'!F654,Summary!$B$12)</x:f>
        <x:v>66926.11</x:v>
      </x:c>
      <x:c r="D658" s="4" t="n">
        <x:f>IF('Claims Data'!E654="Low",1,IF('Claims Data'!E654="Medium",2,IF('Claims Data'!E654="High",3,"")))</x:f>
        <x:v>2</x:v>
      </x:c>
      <x:c r="E658" s="4" t="n">
        <x:f>IF('Claims Data'!B654="Motor",1,0)</x:f>
        <x:v>1</x:v>
      </x:c>
      <x:c r="F658" s="4" t="n">
        <x:f>IF('Claims Data'!B654="Property",1,0)</x:f>
        <x:v>0</x:v>
      </x:c>
      <x:c r="G658" s="4" t="n">
        <x:f>'Claims Data'!N654</x:f>
        <x:v>0</x:v>
      </x:c>
      <x:c r="H658" s="4" t="str">
        <x:f>IF(G658=1,'Claims Data'!O654,"")</x:f>
      </x:c>
      <x:c r="I658" s="12" t="n">
        <x:f>IF(ISNUMBER('Claims Data'!P654),'Claims Data'!P654,"")</x:f>
        <x:v>5.472679577369773</x:v>
      </x:c>
    </x:row>
    <x:row r="659">
      <x:c r="A659" s="4" t="str">
        <x:v>C00654</x:v>
      </x:c>
      <x:c r="B659" s="4" t="n">
        <x:f>IF(ISNUMBER('Claims Data'!F655),0,1)</x:f>
        <x:v>0</x:v>
      </x:c>
      <x:c r="C659" s="10" t="n">
        <x:f>IF(B659=0,'Claims Data'!F655,Summary!$B$12)</x:f>
        <x:v>41071.21</x:v>
      </x:c>
      <x:c r="D659" s="4" t="n">
        <x:f>IF('Claims Data'!E655="Low",1,IF('Claims Data'!E655="Medium",2,IF('Claims Data'!E655="High",3,"")))</x:f>
        <x:v>2</x:v>
      </x:c>
      <x:c r="E659" s="4" t="n">
        <x:f>IF('Claims Data'!B655="Motor",1,0)</x:f>
        <x:v>1</x:v>
      </x:c>
      <x:c r="F659" s="4" t="n">
        <x:f>IF('Claims Data'!B655="Property",1,0)</x:f>
        <x:v>0</x:v>
      </x:c>
      <x:c r="G659" s="4" t="n">
        <x:f>'Claims Data'!N655</x:f>
        <x:v>1</x:v>
      </x:c>
      <x:c r="H659" s="4" t="n">
        <x:f>IF(G659=1,'Claims Data'!O655,"")</x:f>
        <x:v>0</x:v>
      </x:c>
      <x:c r="I659" s="12" t="n">
        <x:f>IF(ISNUMBER('Claims Data'!P655),'Claims Data'!P655,"")</x:f>
        <x:v>3.688428983893347</x:v>
      </x:c>
    </x:row>
    <x:row r="660">
      <x:c r="A660" s="4" t="str">
        <x:v>C00655</x:v>
      </x:c>
      <x:c r="B660" s="4" t="n">
        <x:f>IF(ISNUMBER('Claims Data'!F656),0,1)</x:f>
        <x:v>0</x:v>
      </x:c>
      <x:c r="C660" s="10" t="n">
        <x:f>IF(B660=0,'Claims Data'!F656,Summary!$B$12)</x:f>
        <x:v>91671.67</x:v>
      </x:c>
      <x:c r="D660" s="4" t="n">
        <x:f>IF('Claims Data'!E656="Low",1,IF('Claims Data'!E656="Medium",2,IF('Claims Data'!E656="High",3,"")))</x:f>
        <x:v>2</x:v>
      </x:c>
      <x:c r="E660" s="4" t="n">
        <x:f>IF('Claims Data'!B656="Motor",1,0)</x:f>
        <x:v>0</x:v>
      </x:c>
      <x:c r="F660" s="4" t="n">
        <x:f>IF('Claims Data'!B656="Property",1,0)</x:f>
        <x:v>1</x:v>
      </x:c>
      <x:c r="G660" s="4" t="n">
        <x:f>'Claims Data'!N656</x:f>
        <x:v>0</x:v>
      </x:c>
      <x:c r="H660" s="4" t="str">
        <x:f>IF(G660=1,'Claims Data'!O656,"")</x:f>
      </x:c>
      <x:c r="I660" s="12" t="n">
        <x:f>IF(ISNUMBER('Claims Data'!P656),'Claims Data'!P656,"")</x:f>
        <x:v>11.096062040950708</x:v>
      </x:c>
    </x:row>
    <x:row r="661">
      <x:c r="A661" s="4" t="str">
        <x:v>C00656</x:v>
      </x:c>
      <x:c r="B661" s="4" t="n">
        <x:f>IF(ISNUMBER('Claims Data'!F657),0,1)</x:f>
        <x:v>0</x:v>
      </x:c>
      <x:c r="C661" s="10" t="n">
        <x:f>IF(B661=0,'Claims Data'!F657,Summary!$B$12)</x:f>
        <x:v>29713.44</x:v>
      </x:c>
      <x:c r="D661" s="4" t="n">
        <x:f>IF('Claims Data'!E657="Low",1,IF('Claims Data'!E657="Medium",2,IF('Claims Data'!E657="High",3,"")))</x:f>
        <x:v>2</x:v>
      </x:c>
      <x:c r="E661" s="4" t="n">
        <x:f>IF('Claims Data'!B657="Motor",1,0)</x:f>
        <x:v>1</x:v>
      </x:c>
      <x:c r="F661" s="4" t="n">
        <x:f>IF('Claims Data'!B657="Property",1,0)</x:f>
        <x:v>0</x:v>
      </x:c>
      <x:c r="G661" s="4" t="n">
        <x:f>'Claims Data'!N657</x:f>
        <x:v>1</x:v>
      </x:c>
      <x:c r="H661" s="4" t="n">
        <x:f>IF(G661=1,'Claims Data'!O657,"")</x:f>
        <x:v>0</x:v>
      </x:c>
      <x:c r="I661" s="12" t="n">
        <x:f>IF(ISNUMBER('Claims Data'!P657),'Claims Data'!P657,"")</x:f>
        <x:v>2.5391219637249245</x:v>
      </x:c>
    </x:row>
    <x:row r="662">
      <x:c r="A662" s="4" t="str">
        <x:v>C00657</x:v>
      </x:c>
      <x:c r="B662" s="4" t="n">
        <x:f>IF(ISNUMBER('Claims Data'!F658),0,1)</x:f>
        <x:v>0</x:v>
      </x:c>
      <x:c r="C662" s="10" t="n">
        <x:f>IF(B662=0,'Claims Data'!F658,Summary!$B$12)</x:f>
        <x:v>40283.76</x:v>
      </x:c>
      <x:c r="D662" s="4" t="n">
        <x:f>IF('Claims Data'!E658="Low",1,IF('Claims Data'!E658="Medium",2,IF('Claims Data'!E658="High",3,"")))</x:f>
        <x:v>2</x:v>
      </x:c>
      <x:c r="E662" s="4" t="n">
        <x:f>IF('Claims Data'!B658="Motor",1,0)</x:f>
        <x:v>1</x:v>
      </x:c>
      <x:c r="F662" s="4" t="n">
        <x:f>IF('Claims Data'!B658="Property",1,0)</x:f>
        <x:v>0</x:v>
      </x:c>
      <x:c r="G662" s="4" t="n">
        <x:f>'Claims Data'!N658</x:f>
        <x:v>1</x:v>
      </x:c>
      <x:c r="H662" s="4" t="n">
        <x:f>IF(G662=1,'Claims Data'!O658,"")</x:f>
        <x:v>0</x:v>
      </x:c>
      <x:c r="I662" s="12" t="n">
        <x:f>IF(ISNUMBER('Claims Data'!P658),'Claims Data'!P658,"")</x:f>
        <x:v>3.6947239533891896</x:v>
      </x:c>
    </x:row>
    <x:row r="663">
      <x:c r="A663" s="4" t="str">
        <x:v>C00658</x:v>
      </x:c>
      <x:c r="B663" s="4" t="n">
        <x:f>IF(ISNUMBER('Claims Data'!F659),0,1)</x:f>
        <x:v>1</x:v>
      </x:c>
      <x:c r="C663" s="10" t="n">
        <x:f>IF(B663=0,'Claims Data'!F659,Summary!$B$12)</x:f>
        <x:v>44978.66</x:v>
      </x:c>
      <x:c r="D663" s="4" t="n">
        <x:f>IF('Claims Data'!E659="Low",1,IF('Claims Data'!E659="Medium",2,IF('Claims Data'!E659="High",3,"")))</x:f>
        <x:v>2</x:v>
      </x:c>
      <x:c r="E663" s="4" t="n">
        <x:f>IF('Claims Data'!B659="Motor",1,0)</x:f>
        <x:v>1</x:v>
      </x:c>
      <x:c r="F663" s="4" t="n">
        <x:f>IF('Claims Data'!B659="Property",1,0)</x:f>
        <x:v>0</x:v>
      </x:c>
      <x:c r="G663" s="4" t="n">
        <x:f>'Claims Data'!N659</x:f>
        <x:v>0</x:v>
      </x:c>
      <x:c r="H663" s="4" t="str">
        <x:f>IF(G663=1,'Claims Data'!O659,"")</x:f>
      </x:c>
      <x:c r="I663" s="12" t="str">
        <x:f>IF(ISNUMBER('Claims Data'!P659),'Claims Data'!P659,"")</x:f>
      </x:c>
    </x:row>
    <x:row r="664">
      <x:c r="A664" s="4" t="str">
        <x:v>C00659</x:v>
      </x:c>
      <x:c r="B664" s="4" t="n">
        <x:f>IF(ISNUMBER('Claims Data'!F660),0,1)</x:f>
        <x:v>0</x:v>
      </x:c>
      <x:c r="C664" s="10" t="n">
        <x:f>IF(B664=0,'Claims Data'!F660,Summary!$B$12)</x:f>
        <x:v>44429.09</x:v>
      </x:c>
      <x:c r="D664" s="4" t="n">
        <x:f>IF('Claims Data'!E660="Low",1,IF('Claims Data'!E660="Medium",2,IF('Claims Data'!E660="High",3,"")))</x:f>
        <x:v>2</x:v>
      </x:c>
      <x:c r="E664" s="4" t="n">
        <x:f>IF('Claims Data'!B660="Motor",1,0)</x:f>
        <x:v>1</x:v>
      </x:c>
      <x:c r="F664" s="4" t="n">
        <x:f>IF('Claims Data'!B660="Property",1,0)</x:f>
        <x:v>0</x:v>
      </x:c>
      <x:c r="G664" s="4" t="n">
        <x:f>'Claims Data'!N660</x:f>
        <x:v>0</x:v>
      </x:c>
      <x:c r="H664" s="4" t="str">
        <x:f>IF(G664=1,'Claims Data'!O660,"")</x:f>
      </x:c>
      <x:c r="I664" s="12" t="n">
        <x:f>IF(ISNUMBER('Claims Data'!P660),'Claims Data'!P660,"")</x:f>
        <x:v>2.350628593075265</x:v>
      </x:c>
    </x:row>
    <x:row r="665">
      <x:c r="A665" s="4" t="str">
        <x:v>C00660</x:v>
      </x:c>
      <x:c r="B665" s="4" t="n">
        <x:f>IF(ISNUMBER('Claims Data'!F661),0,1)</x:f>
        <x:v>0</x:v>
      </x:c>
      <x:c r="C665" s="10" t="n">
        <x:f>IF(B665=0,'Claims Data'!F661,Summary!$B$12)</x:f>
        <x:v>24515.24</x:v>
      </x:c>
      <x:c r="D665" s="4" t="n">
        <x:f>IF('Claims Data'!E661="Low",1,IF('Claims Data'!E661="Medium",2,IF('Claims Data'!E661="High",3,"")))</x:f>
        <x:v>2</x:v>
      </x:c>
      <x:c r="E665" s="4" t="n">
        <x:f>IF('Claims Data'!B661="Motor",1,0)</x:f>
        <x:v>1</x:v>
      </x:c>
      <x:c r="F665" s="4" t="n">
        <x:f>IF('Claims Data'!B661="Property",1,0)</x:f>
        <x:v>0</x:v>
      </x:c>
      <x:c r="G665" s="4" t="n">
        <x:f>'Claims Data'!N661</x:f>
        <x:v>1</x:v>
      </x:c>
      <x:c r="H665" s="4" t="n">
        <x:f>IF(G665=1,'Claims Data'!O661,"")</x:f>
        <x:v>0</x:v>
      </x:c>
      <x:c r="I665" s="12" t="n">
        <x:f>IF(ISNUMBER('Claims Data'!P661),'Claims Data'!P661,"")</x:f>
        <x:v>1.1745206024180084</x:v>
      </x:c>
    </x:row>
    <x:row r="666">
      <x:c r="A666" s="4" t="str">
        <x:v>C00661</x:v>
      </x:c>
      <x:c r="B666" s="4" t="n">
        <x:f>IF(ISNUMBER('Claims Data'!F662),0,1)</x:f>
        <x:v>0</x:v>
      </x:c>
      <x:c r="C666" s="10" t="n">
        <x:f>IF(B666=0,'Claims Data'!F662,Summary!$B$12)</x:f>
        <x:v>697177.74</x:v>
      </x:c>
      <x:c r="D666" s="4" t="n">
        <x:f>IF('Claims Data'!E662="Low",1,IF('Claims Data'!E662="Medium",2,IF('Claims Data'!E662="High",3,"")))</x:f>
        <x:v>3</x:v>
      </x:c>
      <x:c r="E666" s="4" t="n">
        <x:f>IF('Claims Data'!B662="Motor",1,0)</x:f>
        <x:v>0</x:v>
      </x:c>
      <x:c r="F666" s="4" t="n">
        <x:f>IF('Claims Data'!B662="Property",1,0)</x:f>
        <x:v>1</x:v>
      </x:c>
      <x:c r="G666" s="4" t="n">
        <x:f>'Claims Data'!N662</x:f>
        <x:v>1</x:v>
      </x:c>
      <x:c r="H666" s="4" t="n">
        <x:f>IF(G666=1,'Claims Data'!O662,"")</x:f>
        <x:v>1</x:v>
      </x:c>
      <x:c r="I666" s="12" t="n">
        <x:f>IF(ISNUMBER('Claims Data'!P662),'Claims Data'!P662,"")</x:f>
        <x:v>40.18079282947054</x:v>
      </x:c>
    </x:row>
    <x:row r="667">
      <x:c r="A667" s="4" t="str">
        <x:v>C00662</x:v>
      </x:c>
      <x:c r="B667" s="4" t="n">
        <x:f>IF(ISNUMBER('Claims Data'!F663),0,1)</x:f>
        <x:v>0</x:v>
      </x:c>
      <x:c r="C667" s="10" t="n">
        <x:f>IF(B667=0,'Claims Data'!F663,Summary!$B$12)</x:f>
        <x:v>42583.97</x:v>
      </x:c>
      <x:c r="D667" s="4" t="n">
        <x:f>IF('Claims Data'!E663="Low",1,IF('Claims Data'!E663="Medium",2,IF('Claims Data'!E663="High",3,"")))</x:f>
        <x:v>2</x:v>
      </x:c>
      <x:c r="E667" s="4" t="n">
        <x:f>IF('Claims Data'!B663="Motor",1,0)</x:f>
        <x:v>0</x:v>
      </x:c>
      <x:c r="F667" s="4" t="n">
        <x:f>IF('Claims Data'!B663="Property",1,0)</x:f>
        <x:v>1</x:v>
      </x:c>
      <x:c r="G667" s="4" t="n">
        <x:f>'Claims Data'!N663</x:f>
        <x:v>1</x:v>
      </x:c>
      <x:c r="H667" s="4" t="n">
        <x:f>IF(G667=1,'Claims Data'!O663,"")</x:f>
        <x:v>0</x:v>
      </x:c>
      <x:c r="I667" s="12" t="n">
        <x:f>IF(ISNUMBER('Claims Data'!P663),'Claims Data'!P663,"")</x:f>
        <x:v>8.762818903535667</x:v>
      </x:c>
    </x:row>
    <x:row r="668">
      <x:c r="A668" s="4" t="str">
        <x:v>C00663</x:v>
      </x:c>
      <x:c r="B668" s="4" t="n">
        <x:f>IF(ISNUMBER('Claims Data'!F664),0,1)</x:f>
        <x:v>0</x:v>
      </x:c>
      <x:c r="C668" s="10" t="n">
        <x:f>IF(B668=0,'Claims Data'!F664,Summary!$B$12)</x:f>
        <x:v>23045.87</x:v>
      </x:c>
      <x:c r="D668" s="4" t="n">
        <x:f>IF('Claims Data'!E664="Low",1,IF('Claims Data'!E664="Medium",2,IF('Claims Data'!E664="High",3,"")))</x:f>
        <x:v>1</x:v>
      </x:c>
      <x:c r="E668" s="4" t="n">
        <x:f>IF('Claims Data'!B664="Motor",1,0)</x:f>
        <x:v>1</x:v>
      </x:c>
      <x:c r="F668" s="4" t="n">
        <x:f>IF('Claims Data'!B664="Property",1,0)</x:f>
        <x:v>0</x:v>
      </x:c>
      <x:c r="G668" s="4" t="n">
        <x:f>'Claims Data'!N664</x:f>
        <x:v>0</x:v>
      </x:c>
      <x:c r="H668" s="4" t="str">
        <x:f>IF(G668=1,'Claims Data'!O664,"")</x:f>
      </x:c>
      <x:c r="I668" s="12" t="n">
        <x:f>IF(ISNUMBER('Claims Data'!P664),'Claims Data'!P664,"")</x:f>
        <x:v>2.390523945309947</x:v>
      </x:c>
    </x:row>
    <x:row r="669">
      <x:c r="A669" s="4" t="str">
        <x:v>C00664</x:v>
      </x:c>
      <x:c r="B669" s="4" t="n">
        <x:f>IF(ISNUMBER('Claims Data'!F665),0,1)</x:f>
        <x:v>1</x:v>
      </x:c>
      <x:c r="C669" s="10" t="n">
        <x:f>IF(B669=0,'Claims Data'!F665,Summary!$B$12)</x:f>
        <x:v>44978.66</x:v>
      </x:c>
      <x:c r="D669" s="4" t="n">
        <x:f>IF('Claims Data'!E665="Low",1,IF('Claims Data'!E665="Medium",2,IF('Claims Data'!E665="High",3,"")))</x:f>
        <x:v>2</x:v>
      </x:c>
      <x:c r="E669" s="4" t="n">
        <x:f>IF('Claims Data'!B665="Motor",1,0)</x:f>
        <x:v>1</x:v>
      </x:c>
      <x:c r="F669" s="4" t="n">
        <x:f>IF('Claims Data'!B665="Property",1,0)</x:f>
        <x:v>0</x:v>
      </x:c>
      <x:c r="G669" s="4" t="n">
        <x:f>'Claims Data'!N665</x:f>
        <x:v>1</x:v>
      </x:c>
      <x:c r="H669" s="4" t="n">
        <x:f>IF(G669=1,'Claims Data'!O665,"")</x:f>
        <x:v>0</x:v>
      </x:c>
      <x:c r="I669" s="12" t="str">
        <x:f>IF(ISNUMBER('Claims Data'!P665),'Claims Data'!P665,"")</x:f>
      </x:c>
    </x:row>
    <x:row r="670">
      <x:c r="A670" s="4" t="str">
        <x:v>C00665</x:v>
      </x:c>
      <x:c r="B670" s="4" t="n">
        <x:f>IF(ISNUMBER('Claims Data'!F666),0,1)</x:f>
        <x:v>0</x:v>
      </x:c>
      <x:c r="C670" s="10" t="n">
        <x:f>IF(B670=0,'Claims Data'!F666,Summary!$B$12)</x:f>
        <x:v>63806.05</x:v>
      </x:c>
      <x:c r="D670" s="4" t="n">
        <x:f>IF('Claims Data'!E666="Low",1,IF('Claims Data'!E666="Medium",2,IF('Claims Data'!E666="High",3,"")))</x:f>
        <x:v>1</x:v>
      </x:c>
      <x:c r="E670" s="4" t="n">
        <x:f>IF('Claims Data'!B666="Motor",1,0)</x:f>
        <x:v>1</x:v>
      </x:c>
      <x:c r="F670" s="4" t="n">
        <x:f>IF('Claims Data'!B666="Property",1,0)</x:f>
        <x:v>0</x:v>
      </x:c>
      <x:c r="G670" s="4" t="n">
        <x:f>'Claims Data'!N666</x:f>
        <x:v>1</x:v>
      </x:c>
      <x:c r="H670" s="4" t="n">
        <x:f>IF(G670=1,'Claims Data'!O666,"")</x:f>
        <x:v>0</x:v>
      </x:c>
      <x:c r="I670" s="12" t="n">
        <x:f>IF(ISNUMBER('Claims Data'!P666),'Claims Data'!P666,"")</x:f>
        <x:v>3.020865192232852</x:v>
      </x:c>
    </x:row>
    <x:row r="671">
      <x:c r="A671" s="4" t="str">
        <x:v>C00666</x:v>
      </x:c>
      <x:c r="B671" s="4" t="n">
        <x:f>IF(ISNUMBER('Claims Data'!F667),0,1)</x:f>
        <x:v>0</x:v>
      </x:c>
      <x:c r="C671" s="10" t="n">
        <x:f>IF(B671=0,'Claims Data'!F667,Summary!$B$12)</x:f>
        <x:v>56985.43</x:v>
      </x:c>
      <x:c r="D671" s="4" t="n">
        <x:f>IF('Claims Data'!E667="Low",1,IF('Claims Data'!E667="Medium",2,IF('Claims Data'!E667="High",3,"")))</x:f>
        <x:v>1</x:v>
      </x:c>
      <x:c r="E671" s="4" t="n">
        <x:f>IF('Claims Data'!B667="Motor",1,0)</x:f>
        <x:v>0</x:v>
      </x:c>
      <x:c r="F671" s="4" t="n">
        <x:f>IF('Claims Data'!B667="Property",1,0)</x:f>
        <x:v>1</x:v>
      </x:c>
      <x:c r="G671" s="4" t="n">
        <x:f>'Claims Data'!N667</x:f>
        <x:v>1</x:v>
      </x:c>
      <x:c r="H671" s="4" t="n">
        <x:f>IF(G671=1,'Claims Data'!O667,"")</x:f>
        <x:v>0</x:v>
      </x:c>
      <x:c r="I671" s="12" t="n">
        <x:f>IF(ISNUMBER('Claims Data'!P667),'Claims Data'!P667,"")</x:f>
        <x:v>4.009706674772566</x:v>
      </x:c>
    </x:row>
    <x:row r="672">
      <x:c r="A672" s="4" t="str">
        <x:v>C00667</x:v>
      </x:c>
      <x:c r="B672" s="4" t="n">
        <x:f>IF(ISNUMBER('Claims Data'!F668),0,1)</x:f>
        <x:v>0</x:v>
      </x:c>
      <x:c r="C672" s="10" t="n">
        <x:f>IF(B672=0,'Claims Data'!F668,Summary!$B$12)</x:f>
        <x:v>99239.77</x:v>
      </x:c>
      <x:c r="D672" s="4" t="n">
        <x:f>IF('Claims Data'!E668="Low",1,IF('Claims Data'!E668="Medium",2,IF('Claims Data'!E668="High",3,"")))</x:f>
        <x:v>2</x:v>
      </x:c>
      <x:c r="E672" s="4" t="n">
        <x:f>IF('Claims Data'!B668="Motor",1,0)</x:f>
        <x:v>1</x:v>
      </x:c>
      <x:c r="F672" s="4" t="n">
        <x:f>IF('Claims Data'!B668="Property",1,0)</x:f>
        <x:v>0</x:v>
      </x:c>
      <x:c r="G672" s="4" t="n">
        <x:f>'Claims Data'!N668</x:f>
        <x:v>1</x:v>
      </x:c>
      <x:c r="H672" s="4" t="n">
        <x:f>IF(G672=1,'Claims Data'!O668,"")</x:f>
        <x:v>0</x:v>
      </x:c>
      <x:c r="I672" s="12" t="n">
        <x:f>IF(ISNUMBER('Claims Data'!P668),'Claims Data'!P668,"")</x:f>
        <x:v>8.644330781432242</x:v>
      </x:c>
    </x:row>
    <x:row r="673">
      <x:c r="A673" s="4" t="str">
        <x:v>C00668</x:v>
      </x:c>
      <x:c r="B673" s="4" t="n">
        <x:f>IF(ISNUMBER('Claims Data'!F669),0,1)</x:f>
        <x:v>0</x:v>
      </x:c>
      <x:c r="C673" s="10" t="n">
        <x:f>IF(B673=0,'Claims Data'!F669,Summary!$B$12)</x:f>
        <x:v>25832.25</x:v>
      </x:c>
      <x:c r="D673" s="4" t="n">
        <x:f>IF('Claims Data'!E669="Low",1,IF('Claims Data'!E669="Medium",2,IF('Claims Data'!E669="High",3,"")))</x:f>
        <x:v>2</x:v>
      </x:c>
      <x:c r="E673" s="4" t="n">
        <x:f>IF('Claims Data'!B669="Motor",1,0)</x:f>
        <x:v>1</x:v>
      </x:c>
      <x:c r="F673" s="4" t="n">
        <x:f>IF('Claims Data'!B669="Property",1,0)</x:f>
        <x:v>0</x:v>
      </x:c>
      <x:c r="G673" s="4" t="n">
        <x:f>'Claims Data'!N669</x:f>
        <x:v>1</x:v>
      </x:c>
      <x:c r="H673" s="4" t="n">
        <x:f>IF(G673=1,'Claims Data'!O669,"")</x:f>
        <x:v>0</x:v>
      </x:c>
      <x:c r="I673" s="12" t="n">
        <x:f>IF(ISNUMBER('Claims Data'!P669),'Claims Data'!P669,"")</x:f>
        <x:v>6.035403212994028</x:v>
      </x:c>
    </x:row>
    <x:row r="674">
      <x:c r="A674" s="4" t="str">
        <x:v>C00669</x:v>
      </x:c>
      <x:c r="B674" s="4" t="n">
        <x:f>IF(ISNUMBER('Claims Data'!F670),0,1)</x:f>
        <x:v>0</x:v>
      </x:c>
      <x:c r="C674" s="10" t="n">
        <x:f>IF(B674=0,'Claims Data'!F670,Summary!$B$12)</x:f>
        <x:v>39158.54</x:v>
      </x:c>
      <x:c r="D674" s="4" t="n">
        <x:f>IF('Claims Data'!E670="Low",1,IF('Claims Data'!E670="Medium",2,IF('Claims Data'!E670="High",3,"")))</x:f>
        <x:v>2</x:v>
      </x:c>
      <x:c r="E674" s="4" t="n">
        <x:f>IF('Claims Data'!B670="Motor",1,0)</x:f>
        <x:v>1</x:v>
      </x:c>
      <x:c r="F674" s="4" t="n">
        <x:f>IF('Claims Data'!B670="Property",1,0)</x:f>
        <x:v>0</x:v>
      </x:c>
      <x:c r="G674" s="4" t="n">
        <x:f>'Claims Data'!N670</x:f>
        <x:v>1</x:v>
      </x:c>
      <x:c r="H674" s="4" t="n">
        <x:f>IF(G674=1,'Claims Data'!O670,"")</x:f>
        <x:v>0</x:v>
      </x:c>
      <x:c r="I674" s="12" t="n">
        <x:f>IF(ISNUMBER('Claims Data'!P670),'Claims Data'!P670,"")</x:f>
        <x:v>2.135409418400979</x:v>
      </x:c>
    </x:row>
    <x:row r="675">
      <x:c r="A675" s="4" t="str">
        <x:v>C00670</x:v>
      </x:c>
      <x:c r="B675" s="4" t="n">
        <x:f>IF(ISNUMBER('Claims Data'!F671),0,1)</x:f>
        <x:v>0</x:v>
      </x:c>
      <x:c r="C675" s="10" t="n">
        <x:f>IF(B675=0,'Claims Data'!F671,Summary!$B$12)</x:f>
        <x:v>590461.63</x:v>
      </x:c>
      <x:c r="D675" s="4" t="n">
        <x:f>IF('Claims Data'!E671="Low",1,IF('Claims Data'!E671="Medium",2,IF('Claims Data'!E671="High",3,"")))</x:f>
        <x:v>3</x:v>
      </x:c>
      <x:c r="E675" s="4" t="n">
        <x:f>IF('Claims Data'!B671="Motor",1,0)</x:f>
        <x:v>0</x:v>
      </x:c>
      <x:c r="F675" s="4" t="n">
        <x:f>IF('Claims Data'!B671="Property",1,0)</x:f>
        <x:v>1</x:v>
      </x:c>
      <x:c r="G675" s="4" t="n">
        <x:f>'Claims Data'!N671</x:f>
        <x:v>1</x:v>
      </x:c>
      <x:c r="H675" s="4" t="n">
        <x:f>IF(G675=1,'Claims Data'!O671,"")</x:f>
        <x:v>1</x:v>
      </x:c>
      <x:c r="I675" s="12" t="n">
        <x:f>IF(ISNUMBER('Claims Data'!P671),'Claims Data'!P671,"")</x:f>
        <x:v>31.510075340923283</x:v>
      </x:c>
    </x:row>
    <x:row r="676">
      <x:c r="A676" s="4" t="str">
        <x:v>C00671</x:v>
      </x:c>
      <x:c r="B676" s="4" t="n">
        <x:f>IF(ISNUMBER('Claims Data'!F672),0,1)</x:f>
        <x:v>0</x:v>
      </x:c>
      <x:c r="C676" s="10" t="n">
        <x:f>IF(B676=0,'Claims Data'!F672,Summary!$B$12)</x:f>
        <x:v>21626.4</x:v>
      </x:c>
      <x:c r="D676" s="4" t="n">
        <x:f>IF('Claims Data'!E672="Low",1,IF('Claims Data'!E672="Medium",2,IF('Claims Data'!E672="High",3,"")))</x:f>
        <x:v>1</x:v>
      </x:c>
      <x:c r="E676" s="4" t="n">
        <x:f>IF('Claims Data'!B672="Motor",1,0)</x:f>
        <x:v>1</x:v>
      </x:c>
      <x:c r="F676" s="4" t="n">
        <x:f>IF('Claims Data'!B672="Property",1,0)</x:f>
        <x:v>0</x:v>
      </x:c>
      <x:c r="G676" s="4" t="n">
        <x:f>'Claims Data'!N672</x:f>
        <x:v>1</x:v>
      </x:c>
      <x:c r="H676" s="4" t="n">
        <x:f>IF(G676=1,'Claims Data'!O672,"")</x:f>
        <x:v>0</x:v>
      </x:c>
      <x:c r="I676" s="12" t="n">
        <x:f>IF(ISNUMBER('Claims Data'!P672),'Claims Data'!P672,"")</x:f>
        <x:v>1.419200390591163</x:v>
      </x:c>
    </x:row>
    <x:row r="677">
      <x:c r="A677" s="4" t="str">
        <x:v>C00672</x:v>
      </x:c>
      <x:c r="B677" s="4" t="n">
        <x:f>IF(ISNUMBER('Claims Data'!F673),0,1)</x:f>
        <x:v>0</x:v>
      </x:c>
      <x:c r="C677" s="10" t="n">
        <x:f>IF(B677=0,'Claims Data'!F673,Summary!$B$12)</x:f>
        <x:v>178794.45</x:v>
      </x:c>
      <x:c r="D677" s="4" t="n">
        <x:f>IF('Claims Data'!E673="Low",1,IF('Claims Data'!E673="Medium",2,IF('Claims Data'!E673="High",3,"")))</x:f>
        <x:v>1</x:v>
      </x:c>
      <x:c r="E677" s="4" t="n">
        <x:f>IF('Claims Data'!B673="Motor",1,0)</x:f>
        <x:v>0</x:v>
      </x:c>
      <x:c r="F677" s="4" t="n">
        <x:f>IF('Claims Data'!B673="Property",1,0)</x:f>
        <x:v>1</x:v>
      </x:c>
      <x:c r="G677" s="4" t="n">
        <x:f>'Claims Data'!N673</x:f>
        <x:v>1</x:v>
      </x:c>
      <x:c r="H677" s="4" t="n">
        <x:f>IF(G677=1,'Claims Data'!O673,"")</x:f>
        <x:v>0</x:v>
      </x:c>
      <x:c r="I677" s="12" t="n">
        <x:f>IF(ISNUMBER('Claims Data'!P673),'Claims Data'!P673,"")</x:f>
        <x:v>13.16456809967095</x:v>
      </x:c>
    </x:row>
    <x:row r="678">
      <x:c r="A678" s="4" t="str">
        <x:v>C00673</x:v>
      </x:c>
      <x:c r="B678" s="4" t="n">
        <x:f>IF(ISNUMBER('Claims Data'!F674),0,1)</x:f>
        <x:v>0</x:v>
      </x:c>
      <x:c r="C678" s="10" t="n">
        <x:f>IF(B678=0,'Claims Data'!F674,Summary!$B$12)</x:f>
        <x:v>27204.86</x:v>
      </x:c>
      <x:c r="D678" s="4" t="n">
        <x:f>IF('Claims Data'!E674="Low",1,IF('Claims Data'!E674="Medium",2,IF('Claims Data'!E674="High",3,"")))</x:f>
        <x:v>1</x:v>
      </x:c>
      <x:c r="E678" s="4" t="n">
        <x:f>IF('Claims Data'!B674="Motor",1,0)</x:f>
        <x:v>1</x:v>
      </x:c>
      <x:c r="F678" s="4" t="n">
        <x:f>IF('Claims Data'!B674="Property",1,0)</x:f>
        <x:v>0</x:v>
      </x:c>
      <x:c r="G678" s="4" t="n">
        <x:f>'Claims Data'!N674</x:f>
        <x:v>1</x:v>
      </x:c>
      <x:c r="H678" s="4" t="n">
        <x:f>IF(G678=1,'Claims Data'!O674,"")</x:f>
        <x:v>0</x:v>
      </x:c>
      <x:c r="I678" s="12" t="n">
        <x:f>IF(ISNUMBER('Claims Data'!P674),'Claims Data'!P674,"")</x:f>
        <x:v>2.2381657559288457</x:v>
      </x:c>
    </x:row>
    <x:row r="679">
      <x:c r="A679" s="4" t="str">
        <x:v>C00674</x:v>
      </x:c>
      <x:c r="B679" s="4" t="n">
        <x:f>IF(ISNUMBER('Claims Data'!F675),0,1)</x:f>
        <x:v>0</x:v>
      </x:c>
      <x:c r="C679" s="10" t="n">
        <x:f>IF(B679=0,'Claims Data'!F675,Summary!$B$12)</x:f>
        <x:v>22709.71</x:v>
      </x:c>
      <x:c r="D679" s="4" t="n">
        <x:f>IF('Claims Data'!E675="Low",1,IF('Claims Data'!E675="Medium",2,IF('Claims Data'!E675="High",3,"")))</x:f>
        <x:v>1</x:v>
      </x:c>
      <x:c r="E679" s="4" t="n">
        <x:f>IF('Claims Data'!B675="Motor",1,0)</x:f>
        <x:v>1</x:v>
      </x:c>
      <x:c r="F679" s="4" t="n">
        <x:f>IF('Claims Data'!B675="Property",1,0)</x:f>
        <x:v>0</x:v>
      </x:c>
      <x:c r="G679" s="4" t="n">
        <x:f>'Claims Data'!N675</x:f>
        <x:v>1</x:v>
      </x:c>
      <x:c r="H679" s="4" t="n">
        <x:f>IF(G679=1,'Claims Data'!O675,"")</x:f>
        <x:v>0</x:v>
      </x:c>
      <x:c r="I679" s="12" t="n">
        <x:f>IF(ISNUMBER('Claims Data'!P675),'Claims Data'!P675,"")</x:f>
        <x:v>1.8278992010586013</x:v>
      </x:c>
    </x:row>
    <x:row r="680">
      <x:c r="A680" s="4" t="str">
        <x:v>C00675</x:v>
      </x:c>
      <x:c r="B680" s="4" t="n">
        <x:f>IF(ISNUMBER('Claims Data'!F676),0,1)</x:f>
        <x:v>0</x:v>
      </x:c>
      <x:c r="C680" s="10" t="n">
        <x:f>IF(B680=0,'Claims Data'!F676,Summary!$B$12)</x:f>
        <x:v>341060.71</x:v>
      </x:c>
      <x:c r="D680" s="4" t="n">
        <x:f>IF('Claims Data'!E676="Low",1,IF('Claims Data'!E676="Medium",2,IF('Claims Data'!E676="High",3,"")))</x:f>
        <x:v>2</x:v>
      </x:c>
      <x:c r="E680" s="4" t="n">
        <x:f>IF('Claims Data'!B676="Motor",1,0)</x:f>
        <x:v>0</x:v>
      </x:c>
      <x:c r="F680" s="4" t="n">
        <x:f>IF('Claims Data'!B676="Property",1,0)</x:f>
        <x:v>1</x:v>
      </x:c>
      <x:c r="G680" s="4" t="n">
        <x:f>'Claims Data'!N676</x:f>
        <x:v>1</x:v>
      </x:c>
      <x:c r="H680" s="4" t="n">
        <x:f>IF(G680=1,'Claims Data'!O676,"")</x:f>
        <x:v>0</x:v>
      </x:c>
      <x:c r="I680" s="12" t="n">
        <x:f>IF(ISNUMBER('Claims Data'!P676),'Claims Data'!P676,"")</x:f>
        <x:v>45.770438365172346</x:v>
      </x:c>
    </x:row>
    <x:row r="681">
      <x:c r="A681" s="4" t="str">
        <x:v>C00676</x:v>
      </x:c>
      <x:c r="B681" s="4" t="n">
        <x:f>IF(ISNUMBER('Claims Data'!F677),0,1)</x:f>
        <x:v>0</x:v>
      </x:c>
      <x:c r="C681" s="10" t="n">
        <x:f>IF(B681=0,'Claims Data'!F677,Summary!$B$12)</x:f>
        <x:v>24007.85</x:v>
      </x:c>
      <x:c r="D681" s="4" t="n">
        <x:f>IF('Claims Data'!E677="Low",1,IF('Claims Data'!E677="Medium",2,IF('Claims Data'!E677="High",3,"")))</x:f>
        <x:v>2</x:v>
      </x:c>
      <x:c r="E681" s="4" t="n">
        <x:f>IF('Claims Data'!B677="Motor",1,0)</x:f>
        <x:v>0</x:v>
      </x:c>
      <x:c r="F681" s="4" t="n">
        <x:f>IF('Claims Data'!B677="Property",1,0)</x:f>
        <x:v>1</x:v>
      </x:c>
      <x:c r="G681" s="4" t="n">
        <x:f>'Claims Data'!N677</x:f>
        <x:v>1</x:v>
      </x:c>
      <x:c r="H681" s="4" t="n">
        <x:f>IF(G681=1,'Claims Data'!O677,"")</x:f>
        <x:v>0</x:v>
      </x:c>
      <x:c r="I681" s="12" t="n">
        <x:f>IF(ISNUMBER('Claims Data'!P677),'Claims Data'!P677,"")</x:f>
        <x:v>3.0690803056315827</x:v>
      </x:c>
    </x:row>
    <x:row r="682">
      <x:c r="A682" s="4" t="str">
        <x:v>C00677</x:v>
      </x:c>
      <x:c r="B682" s="4" t="n">
        <x:f>IF(ISNUMBER('Claims Data'!F678),0,1)</x:f>
        <x:v>0</x:v>
      </x:c>
      <x:c r="C682" s="10" t="n">
        <x:f>IF(B682=0,'Claims Data'!F678,Summary!$B$12)</x:f>
        <x:v>18689.36</x:v>
      </x:c>
      <x:c r="D682" s="4" t="n">
        <x:f>IF('Claims Data'!E678="Low",1,IF('Claims Data'!E678="Medium",2,IF('Claims Data'!E678="High",3,"")))</x:f>
        <x:v>2</x:v>
      </x:c>
      <x:c r="E682" s="4" t="n">
        <x:f>IF('Claims Data'!B678="Motor",1,0)</x:f>
        <x:v>1</x:v>
      </x:c>
      <x:c r="F682" s="4" t="n">
        <x:f>IF('Claims Data'!B678="Property",1,0)</x:f>
        <x:v>0</x:v>
      </x:c>
      <x:c r="G682" s="4" t="n">
        <x:f>'Claims Data'!N678</x:f>
        <x:v>1</x:v>
      </x:c>
      <x:c r="H682" s="4" t="n">
        <x:f>IF(G682=1,'Claims Data'!O678,"")</x:f>
        <x:v>0</x:v>
      </x:c>
      <x:c r="I682" s="12" t="n">
        <x:f>IF(ISNUMBER('Claims Data'!P678),'Claims Data'!P678,"")</x:f>
        <x:v>0.9701632151759695</x:v>
      </x:c>
    </x:row>
    <x:row r="683">
      <x:c r="A683" s="4" t="str">
        <x:v>C00678</x:v>
      </x:c>
      <x:c r="B683" s="4" t="n">
        <x:f>IF(ISNUMBER('Claims Data'!F679),0,1)</x:f>
        <x:v>0</x:v>
      </x:c>
      <x:c r="C683" s="10" t="n">
        <x:f>IF(B683=0,'Claims Data'!F679,Summary!$B$12)</x:f>
        <x:v>50916.34</x:v>
      </x:c>
      <x:c r="D683" s="4" t="n">
        <x:f>IF('Claims Data'!E679="Low",1,IF('Claims Data'!E679="Medium",2,IF('Claims Data'!E679="High",3,"")))</x:f>
        <x:v>1</x:v>
      </x:c>
      <x:c r="E683" s="4" t="n">
        <x:f>IF('Claims Data'!B679="Motor",1,0)</x:f>
        <x:v>0</x:v>
      </x:c>
      <x:c r="F683" s="4" t="n">
        <x:f>IF('Claims Data'!B679="Property",1,0)</x:f>
        <x:v>1</x:v>
      </x:c>
      <x:c r="G683" s="4" t="n">
        <x:f>'Claims Data'!N679</x:f>
        <x:v>1</x:v>
      </x:c>
      <x:c r="H683" s="4" t="n">
        <x:f>IF(G683=1,'Claims Data'!O679,"")</x:f>
        <x:v>0</x:v>
      </x:c>
      <x:c r="I683" s="12" t="n">
        <x:f>IF(ISNUMBER('Claims Data'!P679),'Claims Data'!P679,"")</x:f>
        <x:v>3.855940142298357</x:v>
      </x:c>
    </x:row>
    <x:row r="684">
      <x:c r="A684" s="4" t="str">
        <x:v>C00679</x:v>
      </x:c>
      <x:c r="B684" s="4" t="n">
        <x:f>IF(ISNUMBER('Claims Data'!F680),0,1)</x:f>
        <x:v>0</x:v>
      </x:c>
      <x:c r="C684" s="10" t="n">
        <x:f>IF(B684=0,'Claims Data'!F680,Summary!$B$12)</x:f>
        <x:v>71957.23</x:v>
      </x:c>
      <x:c r="D684" s="4" t="n">
        <x:f>IF('Claims Data'!E680="Low",1,IF('Claims Data'!E680="Medium",2,IF('Claims Data'!E680="High",3,"")))</x:f>
        <x:v>2</x:v>
      </x:c>
      <x:c r="E684" s="4" t="n">
        <x:f>IF('Claims Data'!B680="Motor",1,0)</x:f>
        <x:v>1</x:v>
      </x:c>
      <x:c r="F684" s="4" t="n">
        <x:f>IF('Claims Data'!B680="Property",1,0)</x:f>
        <x:v>0</x:v>
      </x:c>
      <x:c r="G684" s="4" t="n">
        <x:f>'Claims Data'!N680</x:f>
        <x:v>1</x:v>
      </x:c>
      <x:c r="H684" s="4" t="n">
        <x:f>IF(G684=1,'Claims Data'!O680,"")</x:f>
        <x:v>0</x:v>
      </x:c>
      <x:c r="I684" s="12" t="n">
        <x:f>IF(ISNUMBER('Claims Data'!P680),'Claims Data'!P680,"")</x:f>
        <x:v>6.482551571421622</x:v>
      </x:c>
    </x:row>
    <x:row r="685">
      <x:c r="A685" s="4" t="str">
        <x:v>C00680</x:v>
      </x:c>
      <x:c r="B685" s="4" t="n">
        <x:f>IF(ISNUMBER('Claims Data'!F681),0,1)</x:f>
        <x:v>0</x:v>
      </x:c>
      <x:c r="C685" s="10" t="n">
        <x:f>IF(B685=0,'Claims Data'!F681,Summary!$B$12)</x:f>
        <x:v>8133.58</x:v>
      </x:c>
      <x:c r="D685" s="4" t="n">
        <x:f>IF('Claims Data'!E681="Low",1,IF('Claims Data'!E681="Medium",2,IF('Claims Data'!E681="High",3,"")))</x:f>
        <x:v>1</x:v>
      </x:c>
      <x:c r="E685" s="4" t="n">
        <x:f>IF('Claims Data'!B681="Motor",1,0)</x:f>
        <x:v>1</x:v>
      </x:c>
      <x:c r="F685" s="4" t="n">
        <x:f>IF('Claims Data'!B681="Property",1,0)</x:f>
        <x:v>0</x:v>
      </x:c>
      <x:c r="G685" s="4" t="n">
        <x:f>'Claims Data'!N681</x:f>
        <x:v>0</x:v>
      </x:c>
      <x:c r="H685" s="4" t="str">
        <x:f>IF(G685=1,'Claims Data'!O681,"")</x:f>
      </x:c>
      <x:c r="I685" s="12" t="n">
        <x:f>IF(ISNUMBER('Claims Data'!P681),'Claims Data'!P681,"")</x:f>
        <x:v>0.6689486994962476</x:v>
      </x:c>
    </x:row>
    <x:row r="686">
      <x:c r="A686" s="4" t="str">
        <x:v>C00681</x:v>
      </x:c>
      <x:c r="B686" s="4" t="n">
        <x:f>IF(ISNUMBER('Claims Data'!F682),0,1)</x:f>
        <x:v>0</x:v>
      </x:c>
      <x:c r="C686" s="10" t="n">
        <x:f>IF(B686=0,'Claims Data'!F682,Summary!$B$12)</x:f>
        <x:v>63885.6</x:v>
      </x:c>
      <x:c r="D686" s="4" t="n">
        <x:f>IF('Claims Data'!E682="Low",1,IF('Claims Data'!E682="Medium",2,IF('Claims Data'!E682="High",3,"")))</x:f>
        <x:v>2</x:v>
      </x:c>
      <x:c r="E686" s="4" t="n">
        <x:f>IF('Claims Data'!B682="Motor",1,0)</x:f>
        <x:v>1</x:v>
      </x:c>
      <x:c r="F686" s="4" t="n">
        <x:f>IF('Claims Data'!B682="Property",1,0)</x:f>
        <x:v>0</x:v>
      </x:c>
      <x:c r="G686" s="4" t="n">
        <x:f>'Claims Data'!N682</x:f>
        <x:v>0</x:v>
      </x:c>
      <x:c r="H686" s="4" t="str">
        <x:f>IF(G686=1,'Claims Data'!O682,"")</x:f>
      </x:c>
      <x:c r="I686" s="12" t="n">
        <x:f>IF(ISNUMBER('Claims Data'!P682),'Claims Data'!P682,"")</x:f>
        <x:v>5.123340754094785</x:v>
      </x:c>
    </x:row>
    <x:row r="687">
      <x:c r="A687" s="4" t="str">
        <x:v>C00682</x:v>
      </x:c>
      <x:c r="B687" s="4" t="n">
        <x:f>IF(ISNUMBER('Claims Data'!F683),0,1)</x:f>
        <x:v>0</x:v>
      </x:c>
      <x:c r="C687" s="10" t="n">
        <x:f>IF(B687=0,'Claims Data'!F683,Summary!$B$12)</x:f>
        <x:v>15365.29</x:v>
      </x:c>
      <x:c r="D687" s="4" t="n">
        <x:f>IF('Claims Data'!E683="Low",1,IF('Claims Data'!E683="Medium",2,IF('Claims Data'!E683="High",3,"")))</x:f>
        <x:v>2</x:v>
      </x:c>
      <x:c r="E687" s="4" t="n">
        <x:f>IF('Claims Data'!B683="Motor",1,0)</x:f>
        <x:v>1</x:v>
      </x:c>
      <x:c r="F687" s="4" t="n">
        <x:f>IF('Claims Data'!B683="Property",1,0)</x:f>
        <x:v>0</x:v>
      </x:c>
      <x:c r="G687" s="4" t="n">
        <x:f>'Claims Data'!N683</x:f>
        <x:v>1</x:v>
      </x:c>
      <x:c r="H687" s="4" t="n">
        <x:f>IF(G687=1,'Claims Data'!O683,"")</x:f>
        <x:v>0</x:v>
      </x:c>
      <x:c r="I687" s="12" t="n">
        <x:f>IF(ISNUMBER('Claims Data'!P683),'Claims Data'!P683,"")</x:f>
        <x:v>5.220482660442298</x:v>
      </x:c>
    </x:row>
    <x:row r="688">
      <x:c r="A688" s="4" t="str">
        <x:v>C00683</x:v>
      </x:c>
      <x:c r="B688" s="4" t="n">
        <x:f>IF(ISNUMBER('Claims Data'!F684),0,1)</x:f>
        <x:v>0</x:v>
      </x:c>
      <x:c r="C688" s="10" t="n">
        <x:f>IF(B688=0,'Claims Data'!F684,Summary!$B$12)</x:f>
        <x:v>238800.41</x:v>
      </x:c>
      <x:c r="D688" s="4" t="n">
        <x:f>IF('Claims Data'!E684="Low",1,IF('Claims Data'!E684="Medium",2,IF('Claims Data'!E684="High",3,"")))</x:f>
        <x:v>1</x:v>
      </x:c>
      <x:c r="E688" s="4" t="n">
        <x:f>IF('Claims Data'!B684="Motor",1,0)</x:f>
        <x:v>0</x:v>
      </x:c>
      <x:c r="F688" s="4" t="n">
        <x:f>IF('Claims Data'!B684="Property",1,0)</x:f>
        <x:v>1</x:v>
      </x:c>
      <x:c r="G688" s="4" t="n">
        <x:f>'Claims Data'!N684</x:f>
        <x:v>1</x:v>
      </x:c>
      <x:c r="H688" s="4" t="n">
        <x:f>IF(G688=1,'Claims Data'!O684,"")</x:f>
        <x:v>0</x:v>
      </x:c>
      <x:c r="I688" s="12" t="n">
        <x:f>IF(ISNUMBER('Claims Data'!P684),'Claims Data'!P684,"")</x:f>
        <x:v>23.42427488358999</x:v>
      </x:c>
    </x:row>
    <x:row r="689">
      <x:c r="A689" s="4" t="str">
        <x:v>C00684</x:v>
      </x:c>
      <x:c r="B689" s="4" t="n">
        <x:f>IF(ISNUMBER('Claims Data'!F685),0,1)</x:f>
        <x:v>0</x:v>
      </x:c>
      <x:c r="C689" s="10" t="n">
        <x:f>IF(B689=0,'Claims Data'!F685,Summary!$B$12)</x:f>
        <x:v>298991.72</x:v>
      </x:c>
      <x:c r="D689" s="4" t="n">
        <x:f>IF('Claims Data'!E685="Low",1,IF('Claims Data'!E685="Medium",2,IF('Claims Data'!E685="High",3,"")))</x:f>
        <x:v>3</x:v>
      </x:c>
      <x:c r="E689" s="4" t="n">
        <x:f>IF('Claims Data'!B685="Motor",1,0)</x:f>
        <x:v>1</x:v>
      </x:c>
      <x:c r="F689" s="4" t="n">
        <x:f>IF('Claims Data'!B685="Property",1,0)</x:f>
        <x:v>0</x:v>
      </x:c>
      <x:c r="G689" s="4" t="n">
        <x:f>'Claims Data'!N685</x:f>
        <x:v>1</x:v>
      </x:c>
      <x:c r="H689" s="4" t="n">
        <x:f>IF(G689=1,'Claims Data'!O685,"")</x:f>
        <x:v>0</x:v>
      </x:c>
      <x:c r="I689" s="12" t="n">
        <x:f>IF(ISNUMBER('Claims Data'!P685),'Claims Data'!P685,"")</x:f>
        <x:v>19.331157063212046</x:v>
      </x:c>
    </x:row>
    <x:row r="690">
      <x:c r="A690" s="4" t="str">
        <x:v>C00685</x:v>
      </x:c>
      <x:c r="B690" s="4" t="n">
        <x:f>IF(ISNUMBER('Claims Data'!F686),0,1)</x:f>
        <x:v>0</x:v>
      </x:c>
      <x:c r="C690" s="10" t="n">
        <x:f>IF(B690=0,'Claims Data'!F686,Summary!$B$12)</x:f>
        <x:v>56201.56</x:v>
      </x:c>
      <x:c r="D690" s="4" t="n">
        <x:f>IF('Claims Data'!E686="Low",1,IF('Claims Data'!E686="Medium",2,IF('Claims Data'!E686="High",3,"")))</x:f>
        <x:v>2</x:v>
      </x:c>
      <x:c r="E690" s="4" t="n">
        <x:f>IF('Claims Data'!B686="Motor",1,0)</x:f>
        <x:v>1</x:v>
      </x:c>
      <x:c r="F690" s="4" t="n">
        <x:f>IF('Claims Data'!B686="Property",1,0)</x:f>
        <x:v>0</x:v>
      </x:c>
      <x:c r="G690" s="4" t="n">
        <x:f>'Claims Data'!N686</x:f>
        <x:v>1</x:v>
      </x:c>
      <x:c r="H690" s="4" t="n">
        <x:f>IF(G690=1,'Claims Data'!O686,"")</x:f>
        <x:v>0</x:v>
      </x:c>
      <x:c r="I690" s="12" t="n">
        <x:f>IF(ISNUMBER('Claims Data'!P686),'Claims Data'!P686,"")</x:f>
        <x:v>2.9156659258383084</x:v>
      </x:c>
    </x:row>
    <x:row r="691">
      <x:c r="A691" s="4" t="str">
        <x:v>C00686</x:v>
      </x:c>
      <x:c r="B691" s="4" t="n">
        <x:f>IF(ISNUMBER('Claims Data'!F687),0,1)</x:f>
        <x:v>0</x:v>
      </x:c>
      <x:c r="C691" s="10" t="n">
        <x:f>IF(B691=0,'Claims Data'!F687,Summary!$B$12)</x:f>
        <x:v>41635.04</x:v>
      </x:c>
      <x:c r="D691" s="4" t="n">
        <x:f>IF('Claims Data'!E687="Low",1,IF('Claims Data'!E687="Medium",2,IF('Claims Data'!E687="High",3,"")))</x:f>
        <x:v>1</x:v>
      </x:c>
      <x:c r="E691" s="4" t="n">
        <x:f>IF('Claims Data'!B687="Motor",1,0)</x:f>
        <x:v>1</x:v>
      </x:c>
      <x:c r="F691" s="4" t="n">
        <x:f>IF('Claims Data'!B687="Property",1,0)</x:f>
        <x:v>0</x:v>
      </x:c>
      <x:c r="G691" s="4" t="n">
        <x:f>'Claims Data'!N687</x:f>
        <x:v>1</x:v>
      </x:c>
      <x:c r="H691" s="4" t="n">
        <x:f>IF(G691=1,'Claims Data'!O687,"")</x:f>
        <x:v>0</x:v>
      </x:c>
      <x:c r="I691" s="12" t="n">
        <x:f>IF(ISNUMBER('Claims Data'!P687),'Claims Data'!P687,"")</x:f>
        <x:v>3.044518592129962</x:v>
      </x:c>
    </x:row>
    <x:row r="692">
      <x:c r="A692" s="4" t="str">
        <x:v>C00687</x:v>
      </x:c>
      <x:c r="B692" s="4" t="n">
        <x:f>IF(ISNUMBER('Claims Data'!F688),0,1)</x:f>
        <x:v>0</x:v>
      </x:c>
      <x:c r="C692" s="10" t="n">
        <x:f>IF(B692=0,'Claims Data'!F688,Summary!$B$12)</x:f>
        <x:v>15468.72</x:v>
      </x:c>
      <x:c r="D692" s="4" t="n">
        <x:f>IF('Claims Data'!E688="Low",1,IF('Claims Data'!E688="Medium",2,IF('Claims Data'!E688="High",3,"")))</x:f>
        <x:v>2</x:v>
      </x:c>
      <x:c r="E692" s="4" t="n">
        <x:f>IF('Claims Data'!B688="Motor",1,0)</x:f>
        <x:v>1</x:v>
      </x:c>
      <x:c r="F692" s="4" t="n">
        <x:f>IF('Claims Data'!B688="Property",1,0)</x:f>
        <x:v>0</x:v>
      </x:c>
      <x:c r="G692" s="4" t="n">
        <x:f>'Claims Data'!N688</x:f>
        <x:v>0</x:v>
      </x:c>
      <x:c r="H692" s="4" t="str">
        <x:f>IF(G692=1,'Claims Data'!O688,"")</x:f>
      </x:c>
      <x:c r="I692" s="12" t="n">
        <x:f>IF(ISNUMBER('Claims Data'!P688),'Claims Data'!P688,"")</x:f>
        <x:v>0.9103707875682614</x:v>
      </x:c>
    </x:row>
    <x:row r="693">
      <x:c r="A693" s="4" t="str">
        <x:v>C00688</x:v>
      </x:c>
      <x:c r="B693" s="4" t="n">
        <x:f>IF(ISNUMBER('Claims Data'!F689),0,1)</x:f>
        <x:v>0</x:v>
      </x:c>
      <x:c r="C693" s="10" t="n">
        <x:f>IF(B693=0,'Claims Data'!F689,Summary!$B$12)</x:f>
        <x:v>142875.38</x:v>
      </x:c>
      <x:c r="D693" s="4" t="n">
        <x:f>IF('Claims Data'!E689="Low",1,IF('Claims Data'!E689="Medium",2,IF('Claims Data'!E689="High",3,"")))</x:f>
        <x:v>2</x:v>
      </x:c>
      <x:c r="E693" s="4" t="n">
        <x:f>IF('Claims Data'!B689="Motor",1,0)</x:f>
        <x:v>0</x:v>
      </x:c>
      <x:c r="F693" s="4" t="n">
        <x:f>IF('Claims Data'!B689="Property",1,0)</x:f>
        <x:v>1</x:v>
      </x:c>
      <x:c r="G693" s="4" t="n">
        <x:f>'Claims Data'!N689</x:f>
        <x:v>1</x:v>
      </x:c>
      <x:c r="H693" s="4" t="n">
        <x:f>IF(G693=1,'Claims Data'!O689,"")</x:f>
        <x:v>1</x:v>
      </x:c>
      <x:c r="I693" s="12" t="n">
        <x:f>IF(ISNUMBER('Claims Data'!P689),'Claims Data'!P689,"")</x:f>
        <x:v>9.686847347217721</x:v>
      </x:c>
    </x:row>
    <x:row r="694">
      <x:c r="A694" s="4" t="str">
        <x:v>C00689</x:v>
      </x:c>
      <x:c r="B694" s="4" t="n">
        <x:f>IF(ISNUMBER('Claims Data'!F690),0,1)</x:f>
        <x:v>0</x:v>
      </x:c>
      <x:c r="C694" s="10" t="n">
        <x:f>IF(B694=0,'Claims Data'!F690,Summary!$B$12)</x:f>
        <x:v>10505.36</x:v>
      </x:c>
      <x:c r="D694" s="4" t="n">
        <x:f>IF('Claims Data'!E690="Low",1,IF('Claims Data'!E690="Medium",2,IF('Claims Data'!E690="High",3,"")))</x:f>
        <x:v>1</x:v>
      </x:c>
      <x:c r="E694" s="4" t="n">
        <x:f>IF('Claims Data'!B690="Motor",1,0)</x:f>
        <x:v>1</x:v>
      </x:c>
      <x:c r="F694" s="4" t="n">
        <x:f>IF('Claims Data'!B690="Property",1,0)</x:f>
        <x:v>0</x:v>
      </x:c>
      <x:c r="G694" s="4" t="n">
        <x:f>'Claims Data'!N690</x:f>
        <x:v>0</x:v>
      </x:c>
      <x:c r="H694" s="4" t="str">
        <x:f>IF(G694=1,'Claims Data'!O690,"")</x:f>
      </x:c>
      <x:c r="I694" s="12" t="n">
        <x:f>IF(ISNUMBER('Claims Data'!P690),'Claims Data'!P690,"")</x:f>
        <x:v>1.0289123774749858</x:v>
      </x:c>
    </x:row>
    <x:row r="695">
      <x:c r="A695" s="4" t="str">
        <x:v>C00690</x:v>
      </x:c>
      <x:c r="B695" s="4" t="n">
        <x:f>IF(ISNUMBER('Claims Data'!F691),0,1)</x:f>
        <x:v>0</x:v>
      </x:c>
      <x:c r="C695" s="10" t="n">
        <x:f>IF(B695=0,'Claims Data'!F691,Summary!$B$12)</x:f>
        <x:v>57659.92</x:v>
      </x:c>
      <x:c r="D695" s="4" t="n">
        <x:f>IF('Claims Data'!E691="Low",1,IF('Claims Data'!E691="Medium",2,IF('Claims Data'!E691="High",3,"")))</x:f>
        <x:v>1</x:v>
      </x:c>
      <x:c r="E695" s="4" t="n">
        <x:f>IF('Claims Data'!B691="Motor",1,0)</x:f>
        <x:v>0</x:v>
      </x:c>
      <x:c r="F695" s="4" t="n">
        <x:f>IF('Claims Data'!B691="Property",1,0)</x:f>
        <x:v>1</x:v>
      </x:c>
      <x:c r="G695" s="4" t="n">
        <x:f>'Claims Data'!N691</x:f>
        <x:v>1</x:v>
      </x:c>
      <x:c r="H695" s="4" t="n">
        <x:f>IF(G695=1,'Claims Data'!O691,"")</x:f>
        <x:v>0</x:v>
      </x:c>
      <x:c r="I695" s="12" t="n">
        <x:f>IF(ISNUMBER('Claims Data'!P691),'Claims Data'!P691,"")</x:f>
        <x:v>5.652667325459194</x:v>
      </x:c>
    </x:row>
    <x:row r="696">
      <x:c r="A696" s="4" t="str">
        <x:v>C00691</x:v>
      </x:c>
      <x:c r="B696" s="4" t="n">
        <x:f>IF(ISNUMBER('Claims Data'!F692),0,1)</x:f>
        <x:v>0</x:v>
      </x:c>
      <x:c r="C696" s="10" t="n">
        <x:f>IF(B696=0,'Claims Data'!F692,Summary!$B$12)</x:f>
        <x:v>54000.75</x:v>
      </x:c>
      <x:c r="D696" s="4" t="n">
        <x:f>IF('Claims Data'!E692="Low",1,IF('Claims Data'!E692="Medium",2,IF('Claims Data'!E692="High",3,"")))</x:f>
        <x:v>2</x:v>
      </x:c>
      <x:c r="E696" s="4" t="n">
        <x:f>IF('Claims Data'!B692="Motor",1,0)</x:f>
        <x:v>0</x:v>
      </x:c>
      <x:c r="F696" s="4" t="n">
        <x:f>IF('Claims Data'!B692="Property",1,0)</x:f>
        <x:v>1</x:v>
      </x:c>
      <x:c r="G696" s="4" t="n">
        <x:f>'Claims Data'!N692</x:f>
        <x:v>1</x:v>
      </x:c>
      <x:c r="H696" s="4" t="n">
        <x:f>IF(G696=1,'Claims Data'!O692,"")</x:f>
        <x:v>0</x:v>
      </x:c>
      <x:c r="I696" s="12" t="n">
        <x:f>IF(ISNUMBER('Claims Data'!P692),'Claims Data'!P692,"")</x:f>
        <x:v>1.7072021432044497</x:v>
      </x:c>
    </x:row>
    <x:row r="697">
      <x:c r="A697" s="4" t="str">
        <x:v>C00692</x:v>
      </x:c>
      <x:c r="B697" s="4" t="n">
        <x:f>IF(ISNUMBER('Claims Data'!F693),0,1)</x:f>
        <x:v>0</x:v>
      </x:c>
      <x:c r="C697" s="10" t="n">
        <x:f>IF(B697=0,'Claims Data'!F693,Summary!$B$12)</x:f>
        <x:v>115775.81</x:v>
      </x:c>
      <x:c r="D697" s="4" t="n">
        <x:f>IF('Claims Data'!E693="Low",1,IF('Claims Data'!E693="Medium",2,IF('Claims Data'!E693="High",3,"")))</x:f>
        <x:v>3</x:v>
      </x:c>
      <x:c r="E697" s="4" t="n">
        <x:f>IF('Claims Data'!B693="Motor",1,0)</x:f>
        <x:v>1</x:v>
      </x:c>
      <x:c r="F697" s="4" t="n">
        <x:f>IF('Claims Data'!B693="Property",1,0)</x:f>
        <x:v>0</x:v>
      </x:c>
      <x:c r="G697" s="4" t="n">
        <x:f>'Claims Data'!N693</x:f>
        <x:v>1</x:v>
      </x:c>
      <x:c r="H697" s="4" t="n">
        <x:f>IF(G697=1,'Claims Data'!O693,"")</x:f>
        <x:v>0</x:v>
      </x:c>
      <x:c r="I697" s="12" t="n">
        <x:f>IF(ISNUMBER('Claims Data'!P693),'Claims Data'!P693,"")</x:f>
        <x:v>16.585390346661242</x:v>
      </x:c>
    </x:row>
    <x:row r="698">
      <x:c r="A698" s="4" t="str">
        <x:v>C00693</x:v>
      </x:c>
      <x:c r="B698" s="4" t="n">
        <x:f>IF(ISNUMBER('Claims Data'!F694),0,1)</x:f>
        <x:v>0</x:v>
      </x:c>
      <x:c r="C698" s="10" t="n">
        <x:f>IF(B698=0,'Claims Data'!F694,Summary!$B$12)</x:f>
        <x:v>17059.05</x:v>
      </x:c>
      <x:c r="D698" s="4" t="n">
        <x:f>IF('Claims Data'!E694="Low",1,IF('Claims Data'!E694="Medium",2,IF('Claims Data'!E694="High",3,"")))</x:f>
        <x:v>2</x:v>
      </x:c>
      <x:c r="E698" s="4" t="n">
        <x:f>IF('Claims Data'!B694="Motor",1,0)</x:f>
        <x:v>0</x:v>
      </x:c>
      <x:c r="F698" s="4" t="n">
        <x:f>IF('Claims Data'!B694="Property",1,0)</x:f>
        <x:v>1</x:v>
      </x:c>
      <x:c r="G698" s="4" t="n">
        <x:f>'Claims Data'!N694</x:f>
        <x:v>1</x:v>
      </x:c>
      <x:c r="H698" s="4" t="n">
        <x:f>IF(G698=1,'Claims Data'!O694,"")</x:f>
        <x:v>0</x:v>
      </x:c>
      <x:c r="I698" s="12" t="n">
        <x:f>IF(ISNUMBER('Claims Data'!P694),'Claims Data'!P694,"")</x:f>
        <x:v>1.3645493376847762</x:v>
      </x:c>
    </x:row>
    <x:row r="699">
      <x:c r="A699" s="4" t="str">
        <x:v>C00694</x:v>
      </x:c>
      <x:c r="B699" s="4" t="n">
        <x:f>IF(ISNUMBER('Claims Data'!F695),0,1)</x:f>
        <x:v>0</x:v>
      </x:c>
      <x:c r="C699" s="10" t="n">
        <x:f>IF(B699=0,'Claims Data'!F695,Summary!$B$12)</x:f>
        <x:v>48924.6</x:v>
      </x:c>
      <x:c r="D699" s="4" t="n">
        <x:f>IF('Claims Data'!E695="Low",1,IF('Claims Data'!E695="Medium",2,IF('Claims Data'!E695="High",3,"")))</x:f>
        <x:v>2</x:v>
      </x:c>
      <x:c r="E699" s="4" t="n">
        <x:f>IF('Claims Data'!B695="Motor",1,0)</x:f>
        <x:v>0</x:v>
      </x:c>
      <x:c r="F699" s="4" t="n">
        <x:f>IF('Claims Data'!B695="Property",1,0)</x:f>
        <x:v>1</x:v>
      </x:c>
      <x:c r="G699" s="4" t="n">
        <x:f>'Claims Data'!N695</x:f>
        <x:v>0</x:v>
      </x:c>
      <x:c r="H699" s="4" t="str">
        <x:f>IF(G699=1,'Claims Data'!O695,"")</x:f>
      </x:c>
      <x:c r="I699" s="12" t="n">
        <x:f>IF(ISNUMBER('Claims Data'!P695),'Claims Data'!P695,"")</x:f>
        <x:v>2.2268425822208893</x:v>
      </x:c>
    </x:row>
    <x:row r="700">
      <x:c r="A700" s="4" t="str">
        <x:v>C00695</x:v>
      </x:c>
      <x:c r="B700" s="4" t="n">
        <x:f>IF(ISNUMBER('Claims Data'!F696),0,1)</x:f>
        <x:v>1</x:v>
      </x:c>
      <x:c r="C700" s="10" t="n">
        <x:f>IF(B700=0,'Claims Data'!F696,Summary!$B$12)</x:f>
        <x:v>44978.66</x:v>
      </x:c>
      <x:c r="D700" s="4" t="n">
        <x:f>IF('Claims Data'!E696="Low",1,IF('Claims Data'!E696="Medium",2,IF('Claims Data'!E696="High",3,"")))</x:f>
        <x:v>2</x:v>
      </x:c>
      <x:c r="E700" s="4" t="n">
        <x:f>IF('Claims Data'!B696="Motor",1,0)</x:f>
        <x:v>1</x:v>
      </x:c>
      <x:c r="F700" s="4" t="n">
        <x:f>IF('Claims Data'!B696="Property",1,0)</x:f>
        <x:v>0</x:v>
      </x:c>
      <x:c r="G700" s="4" t="n">
        <x:f>'Claims Data'!N696</x:f>
        <x:v>1</x:v>
      </x:c>
      <x:c r="H700" s="4" t="n">
        <x:f>IF(G700=1,'Claims Data'!O696,"")</x:f>
        <x:v>0</x:v>
      </x:c>
      <x:c r="I700" s="12" t="str">
        <x:f>IF(ISNUMBER('Claims Data'!P696),'Claims Data'!P696,"")</x:f>
      </x:c>
    </x:row>
    <x:row r="701">
      <x:c r="A701" s="4" t="str">
        <x:v>C00696</x:v>
      </x:c>
      <x:c r="B701" s="4" t="n">
        <x:f>IF(ISNUMBER('Claims Data'!F697),0,1)</x:f>
        <x:v>0</x:v>
      </x:c>
      <x:c r="C701" s="10" t="n">
        <x:f>IF(B701=0,'Claims Data'!F697,Summary!$B$12)</x:f>
        <x:v>248677.51</x:v>
      </x:c>
      <x:c r="D701" s="4" t="n">
        <x:f>IF('Claims Data'!E697="Low",1,IF('Claims Data'!E697="Medium",2,IF('Claims Data'!E697="High",3,"")))</x:f>
        <x:v>2</x:v>
      </x:c>
      <x:c r="E701" s="4" t="n">
        <x:f>IF('Claims Data'!B697="Motor",1,0)</x:f>
        <x:v>0</x:v>
      </x:c>
      <x:c r="F701" s="4" t="n">
        <x:f>IF('Claims Data'!B697="Property",1,0)</x:f>
        <x:v>1</x:v>
      </x:c>
      <x:c r="G701" s="4" t="n">
        <x:f>'Claims Data'!N697</x:f>
        <x:v>1</x:v>
      </x:c>
      <x:c r="H701" s="4" t="n">
        <x:f>IF(G701=1,'Claims Data'!O697,"")</x:f>
        <x:v>1</x:v>
      </x:c>
      <x:c r="I701" s="12" t="n">
        <x:f>IF(ISNUMBER('Claims Data'!P697),'Claims Data'!P697,"")</x:f>
        <x:v>13.606482129959948</x:v>
      </x:c>
    </x:row>
    <x:row r="702">
      <x:c r="A702" s="4" t="str">
        <x:v>C00697</x:v>
      </x:c>
      <x:c r="B702" s="4" t="n">
        <x:f>IF(ISNUMBER('Claims Data'!F698),0,1)</x:f>
        <x:v>0</x:v>
      </x:c>
      <x:c r="C702" s="10" t="n">
        <x:f>IF(B702=0,'Claims Data'!F698,Summary!$B$12)</x:f>
        <x:v>77181.76</x:v>
      </x:c>
      <x:c r="D702" s="4" t="n">
        <x:f>IF('Claims Data'!E698="Low",1,IF('Claims Data'!E698="Medium",2,IF('Claims Data'!E698="High",3,"")))</x:f>
        <x:v>1</x:v>
      </x:c>
      <x:c r="E702" s="4" t="n">
        <x:f>IF('Claims Data'!B698="Motor",1,0)</x:f>
        <x:v>1</x:v>
      </x:c>
      <x:c r="F702" s="4" t="n">
        <x:f>IF('Claims Data'!B698="Property",1,0)</x:f>
        <x:v>0</x:v>
      </x:c>
      <x:c r="G702" s="4" t="n">
        <x:f>'Claims Data'!N698</x:f>
        <x:v>0</x:v>
      </x:c>
      <x:c r="H702" s="4" t="str">
        <x:f>IF(G702=1,'Claims Data'!O698,"")</x:f>
      </x:c>
      <x:c r="I702" s="12" t="n">
        <x:f>IF(ISNUMBER('Claims Data'!P698),'Claims Data'!P698,"")</x:f>
        <x:v>5.3114292910594125</x:v>
      </x:c>
    </x:row>
    <x:row r="703">
      <x:c r="A703" s="4" t="str">
        <x:v>C00698</x:v>
      </x:c>
      <x:c r="B703" s="4" t="n">
        <x:f>IF(ISNUMBER('Claims Data'!F699),0,1)</x:f>
        <x:v>0</x:v>
      </x:c>
      <x:c r="C703" s="10" t="n">
        <x:f>IF(B703=0,'Claims Data'!F699,Summary!$B$12)</x:f>
        <x:v>21835.31</x:v>
      </x:c>
      <x:c r="D703" s="4" t="n">
        <x:f>IF('Claims Data'!E699="Low",1,IF('Claims Data'!E699="Medium",2,IF('Claims Data'!E699="High",3,"")))</x:f>
        <x:v>1</x:v>
      </x:c>
      <x:c r="E703" s="4" t="n">
        <x:f>IF('Claims Data'!B699="Motor",1,0)</x:f>
        <x:v>1</x:v>
      </x:c>
      <x:c r="F703" s="4" t="n">
        <x:f>IF('Claims Data'!B699="Property",1,0)</x:f>
        <x:v>0</x:v>
      </x:c>
      <x:c r="G703" s="4" t="n">
        <x:f>'Claims Data'!N699</x:f>
        <x:v>1</x:v>
      </x:c>
      <x:c r="H703" s="4" t="n">
        <x:f>IF(G703=1,'Claims Data'!O699,"")</x:f>
        <x:v>0</x:v>
      </x:c>
      <x:c r="I703" s="12" t="n">
        <x:f>IF(ISNUMBER('Claims Data'!P699),'Claims Data'!P699,"")</x:f>
        <x:v>4.503918053988495</x:v>
      </x:c>
    </x:row>
    <x:row r="704">
      <x:c r="A704" s="4" t="str">
        <x:v>C00699</x:v>
      </x:c>
      <x:c r="B704" s="4" t="n">
        <x:f>IF(ISNUMBER('Claims Data'!F700),0,1)</x:f>
        <x:v>0</x:v>
      </x:c>
      <x:c r="C704" s="10" t="n">
        <x:f>IF(B704=0,'Claims Data'!F700,Summary!$B$12)</x:f>
        <x:v>102017.01</x:v>
      </x:c>
      <x:c r="D704" s="4" t="n">
        <x:f>IF('Claims Data'!E700="Low",1,IF('Claims Data'!E700="Medium",2,IF('Claims Data'!E700="High",3,"")))</x:f>
        <x:v>3</x:v>
      </x:c>
      <x:c r="E704" s="4" t="n">
        <x:f>IF('Claims Data'!B700="Motor",1,0)</x:f>
        <x:v>1</x:v>
      </x:c>
      <x:c r="F704" s="4" t="n">
        <x:f>IF('Claims Data'!B700="Property",1,0)</x:f>
        <x:v>0</x:v>
      </x:c>
      <x:c r="G704" s="4" t="n">
        <x:f>'Claims Data'!N700</x:f>
        <x:v>1</x:v>
      </x:c>
      <x:c r="H704" s="4" t="n">
        <x:f>IF(G704=1,'Claims Data'!O700,"")</x:f>
        <x:v>1</x:v>
      </x:c>
      <x:c r="I704" s="12" t="n">
        <x:f>IF(ISNUMBER('Claims Data'!P700),'Claims Data'!P700,"")</x:f>
        <x:v>4.769965171033185</x:v>
      </x:c>
    </x:row>
    <x:row r="705">
      <x:c r="A705" s="4" t="str">
        <x:v>C00700</x:v>
      </x:c>
      <x:c r="B705" s="4" t="n">
        <x:f>IF(ISNUMBER('Claims Data'!F701),0,1)</x:f>
        <x:v>0</x:v>
      </x:c>
      <x:c r="C705" s="10" t="n">
        <x:f>IF(B705=0,'Claims Data'!F701,Summary!$B$12)</x:f>
        <x:v>38685</x:v>
      </x:c>
      <x:c r="D705" s="4" t="n">
        <x:f>IF('Claims Data'!E701="Low",1,IF('Claims Data'!E701="Medium",2,IF('Claims Data'!E701="High",3,"")))</x:f>
        <x:v>3</x:v>
      </x:c>
      <x:c r="E705" s="4" t="n">
        <x:f>IF('Claims Data'!B701="Motor",1,0)</x:f>
        <x:v>1</x:v>
      </x:c>
      <x:c r="F705" s="4" t="n">
        <x:f>IF('Claims Data'!B701="Property",1,0)</x:f>
        <x:v>0</x:v>
      </x:c>
      <x:c r="G705" s="4" t="n">
        <x:f>'Claims Data'!N701</x:f>
        <x:v>1</x:v>
      </x:c>
      <x:c r="H705" s="4" t="n">
        <x:f>IF(G705=1,'Claims Data'!O701,"")</x:f>
        <x:v>1</x:v>
      </x:c>
      <x:c r="I705" s="12" t="n">
        <x:f>IF(ISNUMBER('Claims Data'!P701),'Claims Data'!P701,"")</x:f>
        <x:v>1.8283535885072486</x:v>
      </x:c>
    </x:row>
    <x:row r="706">
      <x:c r="A706" s="4" t="str">
        <x:v>C00701</x:v>
      </x:c>
      <x:c r="B706" s="4" t="n">
        <x:f>IF(ISNUMBER('Claims Data'!F702),0,1)</x:f>
        <x:v>0</x:v>
      </x:c>
      <x:c r="C706" s="10" t="n">
        <x:f>IF(B706=0,'Claims Data'!F702,Summary!$B$12)</x:f>
        <x:v>613724.37</x:v>
      </x:c>
      <x:c r="D706" s="4" t="n">
        <x:f>IF('Claims Data'!E702="Low",1,IF('Claims Data'!E702="Medium",2,IF('Claims Data'!E702="High",3,"")))</x:f>
        <x:v>3</x:v>
      </x:c>
      <x:c r="E706" s="4" t="n">
        <x:f>IF('Claims Data'!B702="Motor",1,0)</x:f>
        <x:v>0</x:v>
      </x:c>
      <x:c r="F706" s="4" t="n">
        <x:f>IF('Claims Data'!B702="Property",1,0)</x:f>
        <x:v>1</x:v>
      </x:c>
      <x:c r="G706" s="4" t="n">
        <x:f>'Claims Data'!N702</x:f>
        <x:v>1</x:v>
      </x:c>
      <x:c r="H706" s="4" t="n">
        <x:f>IF(G706=1,'Claims Data'!O702,"")</x:f>
        <x:v>1</x:v>
      </x:c>
      <x:c r="I706" s="12" t="n">
        <x:f>IF(ISNUMBER('Claims Data'!P702),'Claims Data'!P702,"")</x:f>
        <x:v>60.201104117191804</x:v>
      </x:c>
    </x:row>
    <x:row r="707">
      <x:c r="A707" s="4" t="str">
        <x:v>C00702</x:v>
      </x:c>
      <x:c r="B707" s="4" t="n">
        <x:f>IF(ISNUMBER('Claims Data'!F703),0,1)</x:f>
        <x:v>0</x:v>
      </x:c>
      <x:c r="C707" s="10" t="n">
        <x:f>IF(B707=0,'Claims Data'!F703,Summary!$B$12)</x:f>
        <x:v>12224.24</x:v>
      </x:c>
      <x:c r="D707" s="4" t="n">
        <x:f>IF('Claims Data'!E703="Low",1,IF('Claims Data'!E703="Medium",2,IF('Claims Data'!E703="High",3,"")))</x:f>
        <x:v>1</x:v>
      </x:c>
      <x:c r="E707" s="4" t="n">
        <x:f>IF('Claims Data'!B703="Motor",1,0)</x:f>
        <x:v>1</x:v>
      </x:c>
      <x:c r="F707" s="4" t="n">
        <x:f>IF('Claims Data'!B703="Property",1,0)</x:f>
        <x:v>0</x:v>
      </x:c>
      <x:c r="G707" s="4" t="n">
        <x:f>'Claims Data'!N703</x:f>
        <x:v>0</x:v>
      </x:c>
      <x:c r="H707" s="4" t="str">
        <x:f>IF(G707=1,'Claims Data'!O703,"")</x:f>
      </x:c>
      <x:c r="I707" s="12" t="n">
        <x:f>IF(ISNUMBER('Claims Data'!P703),'Claims Data'!P703,"")</x:f>
        <x:v>1.5274419348550807</x:v>
      </x:c>
    </x:row>
    <x:row r="708">
      <x:c r="A708" s="4" t="str">
        <x:v>C00703</x:v>
      </x:c>
      <x:c r="B708" s="4" t="n">
        <x:f>IF(ISNUMBER('Claims Data'!F704),0,1)</x:f>
        <x:v>0</x:v>
      </x:c>
      <x:c r="C708" s="10" t="n">
        <x:f>IF(B708=0,'Claims Data'!F704,Summary!$B$12)</x:f>
        <x:v>192671.9</x:v>
      </x:c>
      <x:c r="D708" s="4" t="n">
        <x:f>IF('Claims Data'!E704="Low",1,IF('Claims Data'!E704="Medium",2,IF('Claims Data'!E704="High",3,"")))</x:f>
        <x:v>2</x:v>
      </x:c>
      <x:c r="E708" s="4" t="n">
        <x:f>IF('Claims Data'!B704="Motor",1,0)</x:f>
        <x:v>0</x:v>
      </x:c>
      <x:c r="F708" s="4" t="n">
        <x:f>IF('Claims Data'!B704="Property",1,0)</x:f>
        <x:v>1</x:v>
      </x:c>
      <x:c r="G708" s="4" t="n">
        <x:f>'Claims Data'!N704</x:f>
        <x:v>1</x:v>
      </x:c>
      <x:c r="H708" s="4" t="n">
        <x:f>IF(G708=1,'Claims Data'!O704,"")</x:f>
        <x:v>0</x:v>
      </x:c>
      <x:c r="I708" s="12" t="n">
        <x:f>IF(ISNUMBER('Claims Data'!P704),'Claims Data'!P704,"")</x:f>
        <x:v>13.542979046440847</x:v>
      </x:c>
    </x:row>
    <x:row r="709">
      <x:c r="A709" s="4" t="str">
        <x:v>C00704</x:v>
      </x:c>
      <x:c r="B709" s="4" t="n">
        <x:f>IF(ISNUMBER('Claims Data'!F705),0,1)</x:f>
        <x:v>0</x:v>
      </x:c>
      <x:c r="C709" s="10" t="n">
        <x:f>IF(B709=0,'Claims Data'!F705,Summary!$B$12)</x:f>
        <x:v>24803.97</x:v>
      </x:c>
      <x:c r="D709" s="4" t="n">
        <x:f>IF('Claims Data'!E705="Low",1,IF('Claims Data'!E705="Medium",2,IF('Claims Data'!E705="High",3,"")))</x:f>
        <x:v>2</x:v>
      </x:c>
      <x:c r="E709" s="4" t="n">
        <x:f>IF('Claims Data'!B705="Motor",1,0)</x:f>
        <x:v>1</x:v>
      </x:c>
      <x:c r="F709" s="4" t="n">
        <x:f>IF('Claims Data'!B705="Property",1,0)</x:f>
        <x:v>0</x:v>
      </x:c>
      <x:c r="G709" s="4" t="n">
        <x:f>'Claims Data'!N705</x:f>
        <x:v>1</x:v>
      </x:c>
      <x:c r="H709" s="4" t="n">
        <x:f>IF(G709=1,'Claims Data'!O705,"")</x:f>
        <x:v>0</x:v>
      </x:c>
      <x:c r="I709" s="12" t="n">
        <x:f>IF(ISNUMBER('Claims Data'!P705),'Claims Data'!P705,"")</x:f>
        <x:v>1.915504998436179</x:v>
      </x:c>
    </x:row>
    <x:row r="710">
      <x:c r="A710" s="4" t="str">
        <x:v>C00705</x:v>
      </x:c>
      <x:c r="B710" s="4" t="n">
        <x:f>IF(ISNUMBER('Claims Data'!F706),0,1)</x:f>
        <x:v>0</x:v>
      </x:c>
      <x:c r="C710" s="10" t="n">
        <x:f>IF(B710=0,'Claims Data'!F706,Summary!$B$12)</x:f>
        <x:v>21926.36</x:v>
      </x:c>
      <x:c r="D710" s="4" t="n">
        <x:f>IF('Claims Data'!E706="Low",1,IF('Claims Data'!E706="Medium",2,IF('Claims Data'!E706="High",3,"")))</x:f>
        <x:v>1</x:v>
      </x:c>
      <x:c r="E710" s="4" t="n">
        <x:f>IF('Claims Data'!B706="Motor",1,0)</x:f>
        <x:v>0</x:v>
      </x:c>
      <x:c r="F710" s="4" t="n">
        <x:f>IF('Claims Data'!B706="Property",1,0)</x:f>
        <x:v>1</x:v>
      </x:c>
      <x:c r="G710" s="4" t="n">
        <x:f>'Claims Data'!N706</x:f>
        <x:v>1</x:v>
      </x:c>
      <x:c r="H710" s="4" t="n">
        <x:f>IF(G710=1,'Claims Data'!O706,"")</x:f>
        <x:v>0</x:v>
      </x:c>
      <x:c r="I710" s="12" t="n">
        <x:f>IF(ISNUMBER('Claims Data'!P706),'Claims Data'!P706,"")</x:f>
        <x:v>2.2885108745796394</x:v>
      </x:c>
    </x:row>
    <x:row r="711">
      <x:c r="A711" s="4" t="str">
        <x:v>C00706</x:v>
      </x:c>
      <x:c r="B711" s="4" t="n">
        <x:f>IF(ISNUMBER('Claims Data'!F707),0,1)</x:f>
        <x:v>0</x:v>
      </x:c>
      <x:c r="C711" s="10" t="n">
        <x:f>IF(B711=0,'Claims Data'!F707,Summary!$B$12)</x:f>
        <x:v>69517.01</x:v>
      </x:c>
      <x:c r="D711" s="4" t="n">
        <x:f>IF('Claims Data'!E707="Low",1,IF('Claims Data'!E707="Medium",2,IF('Claims Data'!E707="High",3,"")))</x:f>
        <x:v>1</x:v>
      </x:c>
      <x:c r="E711" s="4" t="n">
        <x:f>IF('Claims Data'!B707="Motor",1,0)</x:f>
        <x:v>0</x:v>
      </x:c>
      <x:c r="F711" s="4" t="n">
        <x:f>IF('Claims Data'!B707="Property",1,0)</x:f>
        <x:v>1</x:v>
      </x:c>
      <x:c r="G711" s="4" t="n">
        <x:f>'Claims Data'!N707</x:f>
        <x:v>1</x:v>
      </x:c>
      <x:c r="H711" s="4" t="n">
        <x:f>IF(G711=1,'Claims Data'!O707,"")</x:f>
        <x:v>0</x:v>
      </x:c>
      <x:c r="I711" s="12" t="n">
        <x:f>IF(ISNUMBER('Claims Data'!P707),'Claims Data'!P707,"")</x:f>
        <x:v>4.8407982925563955</x:v>
      </x:c>
    </x:row>
    <x:row r="712">
      <x:c r="A712" s="4" t="str">
        <x:v>C00707</x:v>
      </x:c>
      <x:c r="B712" s="4" t="n">
        <x:f>IF(ISNUMBER('Claims Data'!F708),0,1)</x:f>
        <x:v>0</x:v>
      </x:c>
      <x:c r="C712" s="10" t="n">
        <x:f>IF(B712=0,'Claims Data'!F708,Summary!$B$12)</x:f>
        <x:v>149854.21</x:v>
      </x:c>
      <x:c r="D712" s="4" t="n">
        <x:f>IF('Claims Data'!E708="Low",1,IF('Claims Data'!E708="Medium",2,IF('Claims Data'!E708="High",3,"")))</x:f>
        <x:v>2</x:v>
      </x:c>
      <x:c r="E712" s="4" t="n">
        <x:f>IF('Claims Data'!B708="Motor",1,0)</x:f>
        <x:v>1</x:v>
      </x:c>
      <x:c r="F712" s="4" t="n">
        <x:f>IF('Claims Data'!B708="Property",1,0)</x:f>
        <x:v>0</x:v>
      </x:c>
      <x:c r="G712" s="4" t="n">
        <x:f>'Claims Data'!N708</x:f>
        <x:v>1</x:v>
      </x:c>
      <x:c r="H712" s="4" t="n">
        <x:f>IF(G712=1,'Claims Data'!O708,"")</x:f>
        <x:v>0</x:v>
      </x:c>
      <x:c r="I712" s="12" t="n">
        <x:f>IF(ISNUMBER('Claims Data'!P708),'Claims Data'!P708,"")</x:f>
        <x:v>7.440027664110434</x:v>
      </x:c>
    </x:row>
    <x:row r="713">
      <x:c r="A713" s="4" t="str">
        <x:v>C00708</x:v>
      </x:c>
      <x:c r="B713" s="4" t="n">
        <x:f>IF(ISNUMBER('Claims Data'!F709),0,1)</x:f>
        <x:v>0</x:v>
      </x:c>
      <x:c r="C713" s="10" t="n">
        <x:f>IF(B713=0,'Claims Data'!F709,Summary!$B$12)</x:f>
        <x:v>80575.01</x:v>
      </x:c>
      <x:c r="D713" s="4" t="n">
        <x:f>IF('Claims Data'!E709="Low",1,IF('Claims Data'!E709="Medium",2,IF('Claims Data'!E709="High",3,"")))</x:f>
        <x:v>2</x:v>
      </x:c>
      <x:c r="E713" s="4" t="n">
        <x:f>IF('Claims Data'!B709="Motor",1,0)</x:f>
        <x:v>1</x:v>
      </x:c>
      <x:c r="F713" s="4" t="n">
        <x:f>IF('Claims Data'!B709="Property",1,0)</x:f>
        <x:v>0</x:v>
      </x:c>
      <x:c r="G713" s="4" t="n">
        <x:f>'Claims Data'!N709</x:f>
        <x:v>1</x:v>
      </x:c>
      <x:c r="H713" s="4" t="n">
        <x:f>IF(G713=1,'Claims Data'!O709,"")</x:f>
        <x:v>0</x:v>
      </x:c>
      <x:c r="I713" s="12" t="n">
        <x:f>IF(ISNUMBER('Claims Data'!P709),'Claims Data'!P709,"")</x:f>
        <x:v>9.086881060269443</x:v>
      </x:c>
    </x:row>
    <x:row r="714">
      <x:c r="A714" s="4" t="str">
        <x:v>C00709</x:v>
      </x:c>
      <x:c r="B714" s="4" t="n">
        <x:f>IF(ISNUMBER('Claims Data'!F710),0,1)</x:f>
        <x:v>0</x:v>
      </x:c>
      <x:c r="C714" s="10" t="n">
        <x:f>IF(B714=0,'Claims Data'!F710,Summary!$B$12)</x:f>
        <x:v>14522.63</x:v>
      </x:c>
      <x:c r="D714" s="4" t="n">
        <x:f>IF('Claims Data'!E710="Low",1,IF('Claims Data'!E710="Medium",2,IF('Claims Data'!E710="High",3,"")))</x:f>
        <x:v>2</x:v>
      </x:c>
      <x:c r="E714" s="4" t="n">
        <x:f>IF('Claims Data'!B710="Motor",1,0)</x:f>
        <x:v>1</x:v>
      </x:c>
      <x:c r="F714" s="4" t="n">
        <x:f>IF('Claims Data'!B710="Property",1,0)</x:f>
        <x:v>0</x:v>
      </x:c>
      <x:c r="G714" s="4" t="n">
        <x:f>'Claims Data'!N710</x:f>
        <x:v>1</x:v>
      </x:c>
      <x:c r="H714" s="4" t="n">
        <x:f>IF(G714=1,'Claims Data'!O710,"")</x:f>
        <x:v>0</x:v>
      </x:c>
      <x:c r="I714" s="12" t="n">
        <x:f>IF(ISNUMBER('Claims Data'!P710),'Claims Data'!P710,"")</x:f>
        <x:v>0.951959028600795</x:v>
      </x:c>
    </x:row>
    <x:row r="715">
      <x:c r="A715" s="4" t="str">
        <x:v>C00710</x:v>
      </x:c>
      <x:c r="B715" s="4" t="n">
        <x:f>IF(ISNUMBER('Claims Data'!F711),0,1)</x:f>
        <x:v>0</x:v>
      </x:c>
      <x:c r="C715" s="10" t="n">
        <x:f>IF(B715=0,'Claims Data'!F711,Summary!$B$12)</x:f>
        <x:v>49313.84</x:v>
      </x:c>
      <x:c r="D715" s="4" t="n">
        <x:f>IF('Claims Data'!E711="Low",1,IF('Claims Data'!E711="Medium",2,IF('Claims Data'!E711="High",3,"")))</x:f>
        <x:v>1</x:v>
      </x:c>
      <x:c r="E715" s="4" t="n">
        <x:f>IF('Claims Data'!B711="Motor",1,0)</x:f>
        <x:v>0</x:v>
      </x:c>
      <x:c r="F715" s="4" t="n">
        <x:f>IF('Claims Data'!B711="Property",1,0)</x:f>
        <x:v>1</x:v>
      </x:c>
      <x:c r="G715" s="4" t="n">
        <x:f>'Claims Data'!N711</x:f>
        <x:v>1</x:v>
      </x:c>
      <x:c r="H715" s="4" t="n">
        <x:f>IF(G715=1,'Claims Data'!O711,"")</x:f>
        <x:v>0</x:v>
      </x:c>
      <x:c r="I715" s="12" t="n">
        <x:f>IF(ISNUMBER('Claims Data'!P711),'Claims Data'!P711,"")</x:f>
        <x:v>4.5771747544519785</x:v>
      </x:c>
    </x:row>
    <x:row r="716">
      <x:c r="A716" s="4" t="str">
        <x:v>C00711</x:v>
      </x:c>
      <x:c r="B716" s="4" t="n">
        <x:f>IF(ISNUMBER('Claims Data'!F712),0,1)</x:f>
        <x:v>0</x:v>
      </x:c>
      <x:c r="C716" s="10" t="n">
        <x:f>IF(B716=0,'Claims Data'!F712,Summary!$B$12)</x:f>
        <x:v>59153.11</x:v>
      </x:c>
      <x:c r="D716" s="4" t="n">
        <x:f>IF('Claims Data'!E712="Low",1,IF('Claims Data'!E712="Medium",2,IF('Claims Data'!E712="High",3,"")))</x:f>
        <x:v>2</x:v>
      </x:c>
      <x:c r="E716" s="4" t="n">
        <x:f>IF('Claims Data'!B712="Motor",1,0)</x:f>
        <x:v>0</x:v>
      </x:c>
      <x:c r="F716" s="4" t="n">
        <x:f>IF('Claims Data'!B712="Property",1,0)</x:f>
        <x:v>1</x:v>
      </x:c>
      <x:c r="G716" s="4" t="n">
        <x:f>'Claims Data'!N712</x:f>
        <x:v>1</x:v>
      </x:c>
      <x:c r="H716" s="4" t="n">
        <x:f>IF(G716=1,'Claims Data'!O712,"")</x:f>
        <x:v>0</x:v>
      </x:c>
      <x:c r="I716" s="12" t="n">
        <x:f>IF(ISNUMBER('Claims Data'!P712),'Claims Data'!P712,"")</x:f>
        <x:v>3.92370242719477</x:v>
      </x:c>
    </x:row>
    <x:row r="717">
      <x:c r="A717" s="4" t="str">
        <x:v>C00712</x:v>
      </x:c>
      <x:c r="B717" s="4" t="n">
        <x:f>IF(ISNUMBER('Claims Data'!F713),0,1)</x:f>
        <x:v>0</x:v>
      </x:c>
      <x:c r="C717" s="10" t="n">
        <x:f>IF(B717=0,'Claims Data'!F713,Summary!$B$12)</x:f>
        <x:v>68363.6</x:v>
      </x:c>
      <x:c r="D717" s="4" t="n">
        <x:f>IF('Claims Data'!E713="Low",1,IF('Claims Data'!E713="Medium",2,IF('Claims Data'!E713="High",3,"")))</x:f>
        <x:v>1</x:v>
      </x:c>
      <x:c r="E717" s="4" t="n">
        <x:f>IF('Claims Data'!B713="Motor",1,0)</x:f>
        <x:v>0</x:v>
      </x:c>
      <x:c r="F717" s="4" t="n">
        <x:f>IF('Claims Data'!B713="Property",1,0)</x:f>
        <x:v>1</x:v>
      </x:c>
      <x:c r="G717" s="4" t="n">
        <x:f>'Claims Data'!N713</x:f>
        <x:v>1</x:v>
      </x:c>
      <x:c r="H717" s="4" t="n">
        <x:f>IF(G717=1,'Claims Data'!O713,"")</x:f>
        <x:v>0</x:v>
      </x:c>
      <x:c r="I717" s="12" t="n">
        <x:f>IF(ISNUMBER('Claims Data'!P713),'Claims Data'!P713,"")</x:f>
        <x:v>11.959016809265828</x:v>
      </x:c>
    </x:row>
    <x:row r="718">
      <x:c r="A718" s="4" t="str">
        <x:v>C00713</x:v>
      </x:c>
      <x:c r="B718" s="4" t="n">
        <x:f>IF(ISNUMBER('Claims Data'!F714),0,1)</x:f>
        <x:v>0</x:v>
      </x:c>
      <x:c r="C718" s="10" t="n">
        <x:f>IF(B718=0,'Claims Data'!F714,Summary!$B$12)</x:f>
        <x:v>24748.1</x:v>
      </x:c>
      <x:c r="D718" s="4" t="n">
        <x:f>IF('Claims Data'!E714="Low",1,IF('Claims Data'!E714="Medium",2,IF('Claims Data'!E714="High",3,"")))</x:f>
        <x:v>1</x:v>
      </x:c>
      <x:c r="E718" s="4" t="n">
        <x:f>IF('Claims Data'!B714="Motor",1,0)</x:f>
        <x:v>1</x:v>
      </x:c>
      <x:c r="F718" s="4" t="n">
        <x:f>IF('Claims Data'!B714="Property",1,0)</x:f>
        <x:v>0</x:v>
      </x:c>
      <x:c r="G718" s="4" t="n">
        <x:f>'Claims Data'!N714</x:f>
        <x:v>1</x:v>
      </x:c>
      <x:c r="H718" s="4" t="n">
        <x:f>IF(G718=1,'Claims Data'!O714,"")</x:f>
        <x:v>0</x:v>
      </x:c>
      <x:c r="I718" s="12" t="n">
        <x:f>IF(ISNUMBER('Claims Data'!P714),'Claims Data'!P714,"")</x:f>
        <x:v>4.550027486114456</x:v>
      </x:c>
    </x:row>
    <x:row r="719">
      <x:c r="A719" s="4" t="str">
        <x:v>C00714</x:v>
      </x:c>
      <x:c r="B719" s="4" t="n">
        <x:f>IF(ISNUMBER('Claims Data'!F715),0,1)</x:f>
        <x:v>0</x:v>
      </x:c>
      <x:c r="C719" s="10" t="n">
        <x:f>IF(B719=0,'Claims Data'!F715,Summary!$B$12)</x:f>
        <x:v>16691.17</x:v>
      </x:c>
      <x:c r="D719" s="4" t="n">
        <x:f>IF('Claims Data'!E715="Low",1,IF('Claims Data'!E715="Medium",2,IF('Claims Data'!E715="High",3,"")))</x:f>
        <x:v>2</x:v>
      </x:c>
      <x:c r="E719" s="4" t="n">
        <x:f>IF('Claims Data'!B715="Motor",1,0)</x:f>
        <x:v>1</x:v>
      </x:c>
      <x:c r="F719" s="4" t="n">
        <x:f>IF('Claims Data'!B715="Property",1,0)</x:f>
        <x:v>0</x:v>
      </x:c>
      <x:c r="G719" s="4" t="n">
        <x:f>'Claims Data'!N715</x:f>
        <x:v>1</x:v>
      </x:c>
      <x:c r="H719" s="4" t="n">
        <x:f>IF(G719=1,'Claims Data'!O715,"")</x:f>
        <x:v>0</x:v>
      </x:c>
      <x:c r="I719" s="12" t="n">
        <x:f>IF(ISNUMBER('Claims Data'!P715),'Claims Data'!P715,"")</x:f>
        <x:v>2.4021740381903065</x:v>
      </x:c>
    </x:row>
    <x:row r="720">
      <x:c r="A720" s="4" t="str">
        <x:v>C00715</x:v>
      </x:c>
      <x:c r="B720" s="4" t="n">
        <x:f>IF(ISNUMBER('Claims Data'!F716),0,1)</x:f>
        <x:v>0</x:v>
      </x:c>
      <x:c r="C720" s="10" t="n">
        <x:f>IF(B720=0,'Claims Data'!F716,Summary!$B$12)</x:f>
        <x:v>4177.31</x:v>
      </x:c>
      <x:c r="D720" s="4" t="n">
        <x:f>IF('Claims Data'!E716="Low",1,IF('Claims Data'!E716="Medium",2,IF('Claims Data'!E716="High",3,"")))</x:f>
        <x:v>1</x:v>
      </x:c>
      <x:c r="E720" s="4" t="n">
        <x:f>IF('Claims Data'!B716="Motor",1,0)</x:f>
        <x:v>1</x:v>
      </x:c>
      <x:c r="F720" s="4" t="n">
        <x:f>IF('Claims Data'!B716="Property",1,0)</x:f>
        <x:v>0</x:v>
      </x:c>
      <x:c r="G720" s="4" t="n">
        <x:f>'Claims Data'!N716</x:f>
        <x:v>1</x:v>
      </x:c>
      <x:c r="H720" s="4" t="n">
        <x:f>IF(G720=1,'Claims Data'!O716,"")</x:f>
        <x:v>0</x:v>
      </x:c>
      <x:c r="I720" s="12" t="n">
        <x:f>IF(ISNUMBER('Claims Data'!P716),'Claims Data'!P716,"")</x:f>
        <x:v>0.21405066326697933</x:v>
      </x:c>
    </x:row>
    <x:row r="721">
      <x:c r="A721" s="4" t="str">
        <x:v>C00716</x:v>
      </x:c>
      <x:c r="B721" s="4" t="n">
        <x:f>IF(ISNUMBER('Claims Data'!F717),0,1)</x:f>
        <x:v>0</x:v>
      </x:c>
      <x:c r="C721" s="10" t="n">
        <x:f>IF(B721=0,'Claims Data'!F717,Summary!$B$12)</x:f>
        <x:v>261332.9</x:v>
      </x:c>
      <x:c r="D721" s="4" t="n">
        <x:f>IF('Claims Data'!E717="Low",1,IF('Claims Data'!E717="Medium",2,IF('Claims Data'!E717="High",3,"")))</x:f>
        <x:v>3</x:v>
      </x:c>
      <x:c r="E721" s="4" t="n">
        <x:f>IF('Claims Data'!B717="Motor",1,0)</x:f>
        <x:v>1</x:v>
      </x:c>
      <x:c r="F721" s="4" t="n">
        <x:f>IF('Claims Data'!B717="Property",1,0)</x:f>
        <x:v>0</x:v>
      </x:c>
      <x:c r="G721" s="4" t="n">
        <x:f>'Claims Data'!N717</x:f>
        <x:v>1</x:v>
      </x:c>
      <x:c r="H721" s="4" t="n">
        <x:f>IF(G721=1,'Claims Data'!O717,"")</x:f>
        <x:v>0</x:v>
      </x:c>
      <x:c r="I721" s="12" t="n">
        <x:f>IF(ISNUMBER('Claims Data'!P717),'Claims Data'!P717,"")</x:f>
        <x:v>30.221608794502743</x:v>
      </x:c>
    </x:row>
    <x:row r="722">
      <x:c r="A722" s="4" t="str">
        <x:v>C00717</x:v>
      </x:c>
      <x:c r="B722" s="4" t="n">
        <x:f>IF(ISNUMBER('Claims Data'!F718),0,1)</x:f>
        <x:v>0</x:v>
      </x:c>
      <x:c r="C722" s="10" t="n">
        <x:f>IF(B722=0,'Claims Data'!F718,Summary!$B$12)</x:f>
        <x:v>49904.13</x:v>
      </x:c>
      <x:c r="D722" s="4" t="n">
        <x:f>IF('Claims Data'!E718="Low",1,IF('Claims Data'!E718="Medium",2,IF('Claims Data'!E718="High",3,"")))</x:f>
        <x:v>2</x:v>
      </x:c>
      <x:c r="E722" s="4" t="n">
        <x:f>IF('Claims Data'!B718="Motor",1,0)</x:f>
        <x:v>1</x:v>
      </x:c>
      <x:c r="F722" s="4" t="n">
        <x:f>IF('Claims Data'!B718="Property",1,0)</x:f>
        <x:v>0</x:v>
      </x:c>
      <x:c r="G722" s="4" t="n">
        <x:f>'Claims Data'!N718</x:f>
        <x:v>1</x:v>
      </x:c>
      <x:c r="H722" s="4" t="n">
        <x:f>IF(G722=1,'Claims Data'!O718,"")</x:f>
        <x:v>0</x:v>
      </x:c>
      <x:c r="I722" s="12" t="n">
        <x:f>IF(ISNUMBER('Claims Data'!P718),'Claims Data'!P718,"")</x:f>
        <x:v>5.696252769416735</x:v>
      </x:c>
    </x:row>
    <x:row r="723">
      <x:c r="A723" s="4" t="str">
        <x:v>C00718</x:v>
      </x:c>
      <x:c r="B723" s="4" t="n">
        <x:f>IF(ISNUMBER('Claims Data'!F719),0,1)</x:f>
        <x:v>0</x:v>
      </x:c>
      <x:c r="C723" s="10" t="n">
        <x:f>IF(B723=0,'Claims Data'!F719,Summary!$B$12)</x:f>
        <x:v>55555.21</x:v>
      </x:c>
      <x:c r="D723" s="4" t="n">
        <x:f>IF('Claims Data'!E719="Low",1,IF('Claims Data'!E719="Medium",2,IF('Claims Data'!E719="High",3,"")))</x:f>
        <x:v>1</x:v>
      </x:c>
      <x:c r="E723" s="4" t="n">
        <x:f>IF('Claims Data'!B719="Motor",1,0)</x:f>
        <x:v>0</x:v>
      </x:c>
      <x:c r="F723" s="4" t="n">
        <x:f>IF('Claims Data'!B719="Property",1,0)</x:f>
        <x:v>1</x:v>
      </x:c>
      <x:c r="G723" s="4" t="n">
        <x:f>'Claims Data'!N719</x:f>
        <x:v>1</x:v>
      </x:c>
      <x:c r="H723" s="4" t="n">
        <x:f>IF(G723=1,'Claims Data'!O719,"")</x:f>
        <x:v>0</x:v>
      </x:c>
      <x:c r="I723" s="12" t="n">
        <x:f>IF(ISNUMBER('Claims Data'!P719),'Claims Data'!P719,"")</x:f>
        <x:v>6.138934654931407</x:v>
      </x:c>
    </x:row>
    <x:row r="724">
      <x:c r="A724" s="4" t="str">
        <x:v>C00719</x:v>
      </x:c>
      <x:c r="B724" s="4" t="n">
        <x:f>IF(ISNUMBER('Claims Data'!F720),0,1)</x:f>
        <x:v>0</x:v>
      </x:c>
      <x:c r="C724" s="10" t="n">
        <x:f>IF(B724=0,'Claims Data'!F720,Summary!$B$12)</x:f>
        <x:v>16129.87</x:v>
      </x:c>
      <x:c r="D724" s="4" t="n">
        <x:f>IF('Claims Data'!E720="Low",1,IF('Claims Data'!E720="Medium",2,IF('Claims Data'!E720="High",3,"")))</x:f>
        <x:v>1</x:v>
      </x:c>
      <x:c r="E724" s="4" t="n">
        <x:f>IF('Claims Data'!B720="Motor",1,0)</x:f>
        <x:v>1</x:v>
      </x:c>
      <x:c r="F724" s="4" t="n">
        <x:f>IF('Claims Data'!B720="Property",1,0)</x:f>
        <x:v>0</x:v>
      </x:c>
      <x:c r="G724" s="4" t="n">
        <x:f>'Claims Data'!N720</x:f>
        <x:v>1</x:v>
      </x:c>
      <x:c r="H724" s="4" t="n">
        <x:f>IF(G724=1,'Claims Data'!O720,"")</x:f>
        <x:v>0</x:v>
      </x:c>
      <x:c r="I724" s="12" t="n">
        <x:f>IF(ISNUMBER('Claims Data'!P720),'Claims Data'!P720,"")</x:f>
        <x:v>1.1479190685625633</x:v>
      </x:c>
    </x:row>
    <x:row r="725">
      <x:c r="A725" s="4" t="str">
        <x:v>C00720</x:v>
      </x:c>
      <x:c r="B725" s="4" t="n">
        <x:f>IF(ISNUMBER('Claims Data'!F721),0,1)</x:f>
        <x:v>0</x:v>
      </x:c>
      <x:c r="C725" s="10" t="n">
        <x:f>IF(B725=0,'Claims Data'!F721,Summary!$B$12)</x:f>
        <x:v>30834.09</x:v>
      </x:c>
      <x:c r="D725" s="4" t="n">
        <x:f>IF('Claims Data'!E721="Low",1,IF('Claims Data'!E721="Medium",2,IF('Claims Data'!E721="High",3,"")))</x:f>
        <x:v>2</x:v>
      </x:c>
      <x:c r="E725" s="4" t="n">
        <x:f>IF('Claims Data'!B721="Motor",1,0)</x:f>
        <x:v>0</x:v>
      </x:c>
      <x:c r="F725" s="4" t="n">
        <x:f>IF('Claims Data'!B721="Property",1,0)</x:f>
        <x:v>1</x:v>
      </x:c>
      <x:c r="G725" s="4" t="n">
        <x:f>'Claims Data'!N721</x:f>
        <x:v>1</x:v>
      </x:c>
      <x:c r="H725" s="4" t="n">
        <x:f>IF(G725=1,'Claims Data'!O721,"")</x:f>
        <x:v>0</x:v>
      </x:c>
      <x:c r="I725" s="12" t="n">
        <x:f>IF(ISNUMBER('Claims Data'!P721),'Claims Data'!P721,"")</x:f>
        <x:v>2.773084235537896</x:v>
      </x:c>
    </x:row>
    <x:row r="726">
      <x:c r="A726" s="4" t="str">
        <x:v>C00721</x:v>
      </x:c>
      <x:c r="B726" s="4" t="n">
        <x:f>IF(ISNUMBER('Claims Data'!F722),0,1)</x:f>
        <x:v>0</x:v>
      </x:c>
      <x:c r="C726" s="10" t="n">
        <x:f>IF(B726=0,'Claims Data'!F722,Summary!$B$12)</x:f>
        <x:v>19531.69</x:v>
      </x:c>
      <x:c r="D726" s="4" t="n">
        <x:f>IF('Claims Data'!E722="Low",1,IF('Claims Data'!E722="Medium",2,IF('Claims Data'!E722="High",3,"")))</x:f>
        <x:v>1</x:v>
      </x:c>
      <x:c r="E726" s="4" t="n">
        <x:f>IF('Claims Data'!B722="Motor",1,0)</x:f>
        <x:v>1</x:v>
      </x:c>
      <x:c r="F726" s="4" t="n">
        <x:f>IF('Claims Data'!B722="Property",1,0)</x:f>
        <x:v>0</x:v>
      </x:c>
      <x:c r="G726" s="4" t="n">
        <x:f>'Claims Data'!N722</x:f>
        <x:v>1</x:v>
      </x:c>
      <x:c r="H726" s="4" t="n">
        <x:f>IF(G726=1,'Claims Data'!O722,"")</x:f>
        <x:v>0</x:v>
      </x:c>
      <x:c r="I726" s="12" t="n">
        <x:f>IF(ISNUMBER('Claims Data'!P722),'Claims Data'!P722,"")</x:f>
        <x:v>2.189867386020145</x:v>
      </x:c>
    </x:row>
    <x:row r="727">
      <x:c r="A727" s="4" t="str">
        <x:v>C00722</x:v>
      </x:c>
      <x:c r="B727" s="4" t="n">
        <x:f>IF(ISNUMBER('Claims Data'!F723),0,1)</x:f>
        <x:v>1</x:v>
      </x:c>
      <x:c r="C727" s="10" t="n">
        <x:f>IF(B727=0,'Claims Data'!F723,Summary!$B$12)</x:f>
        <x:v>44978.66</x:v>
      </x:c>
      <x:c r="D727" s="4" t="n">
        <x:f>IF('Claims Data'!E723="Low",1,IF('Claims Data'!E723="Medium",2,IF('Claims Data'!E723="High",3,"")))</x:f>
        <x:v>1</x:v>
      </x:c>
      <x:c r="E727" s="4" t="n">
        <x:f>IF('Claims Data'!B723="Motor",1,0)</x:f>
        <x:v>0</x:v>
      </x:c>
      <x:c r="F727" s="4" t="n">
        <x:f>IF('Claims Data'!B723="Property",1,0)</x:f>
        <x:v>1</x:v>
      </x:c>
      <x:c r="G727" s="4" t="n">
        <x:f>'Claims Data'!N723</x:f>
        <x:v>1</x:v>
      </x:c>
      <x:c r="H727" s="4" t="n">
        <x:f>IF(G727=1,'Claims Data'!O723,"")</x:f>
        <x:v>0</x:v>
      </x:c>
      <x:c r="I727" s="12" t="str">
        <x:f>IF(ISNUMBER('Claims Data'!P723),'Claims Data'!P723,"")</x:f>
      </x:c>
    </x:row>
    <x:row r="728">
      <x:c r="A728" s="4" t="str">
        <x:v>C00723</x:v>
      </x:c>
      <x:c r="B728" s="4" t="n">
        <x:f>IF(ISNUMBER('Claims Data'!F724),0,1)</x:f>
        <x:v>0</x:v>
      </x:c>
      <x:c r="C728" s="10" t="n">
        <x:f>IF(B728=0,'Claims Data'!F724,Summary!$B$12)</x:f>
        <x:v>103245.6</x:v>
      </x:c>
      <x:c r="D728" s="4" t="n">
        <x:f>IF('Claims Data'!E724="Low",1,IF('Claims Data'!E724="Medium",2,IF('Claims Data'!E724="High",3,"")))</x:f>
        <x:v>2</x:v>
      </x:c>
      <x:c r="E728" s="4" t="n">
        <x:f>IF('Claims Data'!B724="Motor",1,0)</x:f>
        <x:v>1</x:v>
      </x:c>
      <x:c r="F728" s="4" t="n">
        <x:f>IF('Claims Data'!B724="Property",1,0)</x:f>
        <x:v>0</x:v>
      </x:c>
      <x:c r="G728" s="4" t="n">
        <x:f>'Claims Data'!N724</x:f>
        <x:v>1</x:v>
      </x:c>
      <x:c r="H728" s="4" t="n">
        <x:f>IF(G728=1,'Claims Data'!O724,"")</x:f>
        <x:v>0</x:v>
      </x:c>
      <x:c r="I728" s="12" t="n">
        <x:f>IF(ISNUMBER('Claims Data'!P724),'Claims Data'!P724,"")</x:f>
        <x:v>5.842601253906788</x:v>
      </x:c>
    </x:row>
    <x:row r="729">
      <x:c r="A729" s="4" t="str">
        <x:v>C00724</x:v>
      </x:c>
      <x:c r="B729" s="4" t="n">
        <x:f>IF(ISNUMBER('Claims Data'!F725),0,1)</x:f>
        <x:v>0</x:v>
      </x:c>
      <x:c r="C729" s="10" t="n">
        <x:f>IF(B729=0,'Claims Data'!F725,Summary!$B$12)</x:f>
        <x:v>75189.04</x:v>
      </x:c>
      <x:c r="D729" s="4" t="n">
        <x:f>IF('Claims Data'!E725="Low",1,IF('Claims Data'!E725="Medium",2,IF('Claims Data'!E725="High",3,"")))</x:f>
        <x:v>1</x:v>
      </x:c>
      <x:c r="E729" s="4" t="n">
        <x:f>IF('Claims Data'!B725="Motor",1,0)</x:f>
        <x:v>0</x:v>
      </x:c>
      <x:c r="F729" s="4" t="n">
        <x:f>IF('Claims Data'!B725="Property",1,0)</x:f>
        <x:v>1</x:v>
      </x:c>
      <x:c r="G729" s="4" t="n">
        <x:f>'Claims Data'!N725</x:f>
        <x:v>0</x:v>
      </x:c>
      <x:c r="H729" s="4" t="str">
        <x:f>IF(G729=1,'Claims Data'!O725,"")</x:f>
      </x:c>
      <x:c r="I729" s="12" t="n">
        <x:f>IF(ISNUMBER('Claims Data'!P725),'Claims Data'!P725,"")</x:f>
        <x:v>6.8810637918174775</x:v>
      </x:c>
    </x:row>
    <x:row r="730">
      <x:c r="A730" s="4" t="str">
        <x:v>C00725</x:v>
      </x:c>
      <x:c r="B730" s="4" t="n">
        <x:f>IF(ISNUMBER('Claims Data'!F726),0,1)</x:f>
        <x:v>0</x:v>
      </x:c>
      <x:c r="C730" s="10" t="n">
        <x:f>IF(B730=0,'Claims Data'!F726,Summary!$B$12)</x:f>
        <x:v>48228.05</x:v>
      </x:c>
      <x:c r="D730" s="4" t="n">
        <x:f>IF('Claims Data'!E726="Low",1,IF('Claims Data'!E726="Medium",2,IF('Claims Data'!E726="High",3,"")))</x:f>
        <x:v>2</x:v>
      </x:c>
      <x:c r="E730" s="4" t="n">
        <x:f>IF('Claims Data'!B726="Motor",1,0)</x:f>
        <x:v>1</x:v>
      </x:c>
      <x:c r="F730" s="4" t="n">
        <x:f>IF('Claims Data'!B726="Property",1,0)</x:f>
        <x:v>0</x:v>
      </x:c>
      <x:c r="G730" s="4" t="n">
        <x:f>'Claims Data'!N726</x:f>
        <x:v>1</x:v>
      </x:c>
      <x:c r="H730" s="4" t="n">
        <x:f>IF(G730=1,'Claims Data'!O726,"")</x:f>
        <x:v>0</x:v>
      </x:c>
      <x:c r="I730" s="12" t="n">
        <x:f>IF(ISNUMBER('Claims Data'!P726),'Claims Data'!P726,"")</x:f>
        <x:v>5.965709698288392</x:v>
      </x:c>
    </x:row>
    <x:row r="731">
      <x:c r="A731" s="4" t="str">
        <x:v>C00726</x:v>
      </x:c>
      <x:c r="B731" s="4" t="n">
        <x:f>IF(ISNUMBER('Claims Data'!F727),0,1)</x:f>
        <x:v>0</x:v>
      </x:c>
      <x:c r="C731" s="10" t="n">
        <x:f>IF(B731=0,'Claims Data'!F727,Summary!$B$12)</x:f>
        <x:v>100810.06</x:v>
      </x:c>
      <x:c r="D731" s="4" t="n">
        <x:f>IF('Claims Data'!E727="Low",1,IF('Claims Data'!E727="Medium",2,IF('Claims Data'!E727="High",3,"")))</x:f>
        <x:v>2</x:v>
      </x:c>
      <x:c r="E731" s="4" t="n">
        <x:f>IF('Claims Data'!B727="Motor",1,0)</x:f>
        <x:v>0</x:v>
      </x:c>
      <x:c r="F731" s="4" t="n">
        <x:f>IF('Claims Data'!B727="Property",1,0)</x:f>
        <x:v>1</x:v>
      </x:c>
      <x:c r="G731" s="4" t="n">
        <x:f>'Claims Data'!N727</x:f>
        <x:v>1</x:v>
      </x:c>
      <x:c r="H731" s="4" t="n">
        <x:f>IF(G731=1,'Claims Data'!O727,"")</x:f>
        <x:v>0</x:v>
      </x:c>
      <x:c r="I731" s="12" t="n">
        <x:f>IF(ISNUMBER('Claims Data'!P727),'Claims Data'!P727,"")</x:f>
        <x:v>16.229244175844343</x:v>
      </x:c>
    </x:row>
    <x:row r="732">
      <x:c r="A732" s="4" t="str">
        <x:v>C00727</x:v>
      </x:c>
      <x:c r="B732" s="4" t="n">
        <x:f>IF(ISNUMBER('Claims Data'!F728),0,1)</x:f>
        <x:v>0</x:v>
      </x:c>
      <x:c r="C732" s="10" t="n">
        <x:f>IF(B732=0,'Claims Data'!F728,Summary!$B$12)</x:f>
        <x:v>4010.5</x:v>
      </x:c>
      <x:c r="D732" s="4" t="n">
        <x:f>IF('Claims Data'!E728="Low",1,IF('Claims Data'!E728="Medium",2,IF('Claims Data'!E728="High",3,"")))</x:f>
        <x:v>1</x:v>
      </x:c>
      <x:c r="E732" s="4" t="n">
        <x:f>IF('Claims Data'!B728="Motor",1,0)</x:f>
        <x:v>1</x:v>
      </x:c>
      <x:c r="F732" s="4" t="n">
        <x:f>IF('Claims Data'!B728="Property",1,0)</x:f>
        <x:v>0</x:v>
      </x:c>
      <x:c r="G732" s="4" t="n">
        <x:f>'Claims Data'!N728</x:f>
        <x:v>1</x:v>
      </x:c>
      <x:c r="H732" s="4" t="n">
        <x:f>IF(G732=1,'Claims Data'!O728,"")</x:f>
        <x:v>0</x:v>
      </x:c>
      <x:c r="I732" s="12" t="n">
        <x:f>IF(ISNUMBER('Claims Data'!P728),'Claims Data'!P728,"")</x:f>
        <x:v>0.6015368024130467</x:v>
      </x:c>
    </x:row>
    <x:row r="733">
      <x:c r="A733" s="4" t="str">
        <x:v>C00728</x:v>
      </x:c>
      <x:c r="B733" s="4" t="n">
        <x:f>IF(ISNUMBER('Claims Data'!F729),0,1)</x:f>
        <x:v>0</x:v>
      </x:c>
      <x:c r="C733" s="10" t="n">
        <x:f>IF(B733=0,'Claims Data'!F729,Summary!$B$12)</x:f>
        <x:v>54055.69</x:v>
      </x:c>
      <x:c r="D733" s="4" t="n">
        <x:f>IF('Claims Data'!E729="Low",1,IF('Claims Data'!E729="Medium",2,IF('Claims Data'!E729="High",3,"")))</x:f>
        <x:v>2</x:v>
      </x:c>
      <x:c r="E733" s="4" t="n">
        <x:f>IF('Claims Data'!B729="Motor",1,0)</x:f>
        <x:v>0</x:v>
      </x:c>
      <x:c r="F733" s="4" t="n">
        <x:f>IF('Claims Data'!B729="Property",1,0)</x:f>
        <x:v>1</x:v>
      </x:c>
      <x:c r="G733" s="4" t="n">
        <x:f>'Claims Data'!N729</x:f>
        <x:v>1</x:v>
      </x:c>
      <x:c r="H733" s="4" t="n">
        <x:f>IF(G733=1,'Claims Data'!O729,"")</x:f>
        <x:v>0</x:v>
      </x:c>
      <x:c r="I733" s="12" t="n">
        <x:f>IF(ISNUMBER('Claims Data'!P729),'Claims Data'!P729,"")</x:f>
        <x:v>2.606577044573321</x:v>
      </x:c>
    </x:row>
    <x:row r="734">
      <x:c r="A734" s="4" t="str">
        <x:v>C00729</x:v>
      </x:c>
      <x:c r="B734" s="4" t="n">
        <x:f>IF(ISNUMBER('Claims Data'!F730),0,1)</x:f>
        <x:v>0</x:v>
      </x:c>
      <x:c r="C734" s="10" t="n">
        <x:f>IF(B734=0,'Claims Data'!F730,Summary!$B$12)</x:f>
        <x:v>71766.52</x:v>
      </x:c>
      <x:c r="D734" s="4" t="n">
        <x:f>IF('Claims Data'!E730="Low",1,IF('Claims Data'!E730="Medium",2,IF('Claims Data'!E730="High",3,"")))</x:f>
        <x:v>2</x:v>
      </x:c>
      <x:c r="E734" s="4" t="n">
        <x:f>IF('Claims Data'!B730="Motor",1,0)</x:f>
        <x:v>0</x:v>
      </x:c>
      <x:c r="F734" s="4" t="n">
        <x:f>IF('Claims Data'!B730="Property",1,0)</x:f>
        <x:v>1</x:v>
      </x:c>
      <x:c r="G734" s="4" t="n">
        <x:f>'Claims Data'!N730</x:f>
        <x:v>1</x:v>
      </x:c>
      <x:c r="H734" s="4" t="n">
        <x:f>IF(G734=1,'Claims Data'!O730,"")</x:f>
        <x:v>0</x:v>
      </x:c>
      <x:c r="I734" s="12" t="n">
        <x:f>IF(ISNUMBER('Claims Data'!P730),'Claims Data'!P730,"")</x:f>
        <x:v>2.291354212263698</x:v>
      </x:c>
    </x:row>
    <x:row r="735">
      <x:c r="A735" s="4" t="str">
        <x:v>C00730</x:v>
      </x:c>
      <x:c r="B735" s="4" t="n">
        <x:f>IF(ISNUMBER('Claims Data'!F731),0,1)</x:f>
        <x:v>0</x:v>
      </x:c>
      <x:c r="C735" s="10" t="n">
        <x:f>IF(B735=0,'Claims Data'!F731,Summary!$B$12)</x:f>
        <x:v>49314.87</x:v>
      </x:c>
      <x:c r="D735" s="4" t="n">
        <x:f>IF('Claims Data'!E731="Low",1,IF('Claims Data'!E731="Medium",2,IF('Claims Data'!E731="High",3,"")))</x:f>
        <x:v>2</x:v>
      </x:c>
      <x:c r="E735" s="4" t="n">
        <x:f>IF('Claims Data'!B731="Motor",1,0)</x:f>
        <x:v>1</x:v>
      </x:c>
      <x:c r="F735" s="4" t="n">
        <x:f>IF('Claims Data'!B731="Property",1,0)</x:f>
        <x:v>0</x:v>
      </x:c>
      <x:c r="G735" s="4" t="n">
        <x:f>'Claims Data'!N731</x:f>
        <x:v>1</x:v>
      </x:c>
      <x:c r="H735" s="4" t="n">
        <x:f>IF(G735=1,'Claims Data'!O731,"")</x:f>
        <x:v>0</x:v>
      </x:c>
      <x:c r="I735" s="12" t="n">
        <x:f>IF(ISNUMBER('Claims Data'!P731),'Claims Data'!P731,"")</x:f>
        <x:v>10.335427040893316</x:v>
      </x:c>
    </x:row>
    <x:row r="736">
      <x:c r="A736" s="4" t="str">
        <x:v>C00731</x:v>
      </x:c>
      <x:c r="B736" s="4" t="n">
        <x:f>IF(ISNUMBER('Claims Data'!F732),0,1)</x:f>
        <x:v>0</x:v>
      </x:c>
      <x:c r="C736" s="10" t="n">
        <x:f>IF(B736=0,'Claims Data'!F732,Summary!$B$12)</x:f>
        <x:v>103650.62</x:v>
      </x:c>
      <x:c r="D736" s="4" t="n">
        <x:f>IF('Claims Data'!E732="Low",1,IF('Claims Data'!E732="Medium",2,IF('Claims Data'!E732="High",3,"")))</x:f>
        <x:v>1</x:v>
      </x:c>
      <x:c r="E736" s="4" t="n">
        <x:f>IF('Claims Data'!B732="Motor",1,0)</x:f>
        <x:v>0</x:v>
      </x:c>
      <x:c r="F736" s="4" t="n">
        <x:f>IF('Claims Data'!B732="Property",1,0)</x:f>
        <x:v>1</x:v>
      </x:c>
      <x:c r="G736" s="4" t="n">
        <x:f>'Claims Data'!N732</x:f>
        <x:v>1</x:v>
      </x:c>
      <x:c r="H736" s="4" t="n">
        <x:f>IF(G736=1,'Claims Data'!O732,"")</x:f>
        <x:v>0</x:v>
      </x:c>
      <x:c r="I736" s="12" t="n">
        <x:f>IF(ISNUMBER('Claims Data'!P732),'Claims Data'!P732,"")</x:f>
        <x:v>9.978485493496454</x:v>
      </x:c>
    </x:row>
    <x:row r="737">
      <x:c r="A737" s="4" t="str">
        <x:v>C00732</x:v>
      </x:c>
      <x:c r="B737" s="4" t="n">
        <x:f>IF(ISNUMBER('Claims Data'!F733),0,1)</x:f>
        <x:v>0</x:v>
      </x:c>
      <x:c r="C737" s="10" t="n">
        <x:f>IF(B737=0,'Claims Data'!F733,Summary!$B$12)</x:f>
        <x:v>22948.87</x:v>
      </x:c>
      <x:c r="D737" s="4" t="n">
        <x:f>IF('Claims Data'!E733="Low",1,IF('Claims Data'!E733="Medium",2,IF('Claims Data'!E733="High",3,"")))</x:f>
        <x:v>2</x:v>
      </x:c>
      <x:c r="E737" s="4" t="n">
        <x:f>IF('Claims Data'!B733="Motor",1,0)</x:f>
        <x:v>1</x:v>
      </x:c>
      <x:c r="F737" s="4" t="n">
        <x:f>IF('Claims Data'!B733="Property",1,0)</x:f>
        <x:v>0</x:v>
      </x:c>
      <x:c r="G737" s="4" t="n">
        <x:f>'Claims Data'!N733</x:f>
        <x:v>1</x:v>
      </x:c>
      <x:c r="H737" s="4" t="n">
        <x:f>IF(G737=1,'Claims Data'!O733,"")</x:f>
        <x:v>0</x:v>
      </x:c>
      <x:c r="I737" s="12" t="n">
        <x:f>IF(ISNUMBER('Claims Data'!P733),'Claims Data'!P733,"")</x:f>
        <x:v>1.3553653553919325</x:v>
      </x:c>
    </x:row>
    <x:row r="738">
      <x:c r="A738" s="4" t="str">
        <x:v>C00733</x:v>
      </x:c>
      <x:c r="B738" s="4" t="n">
        <x:f>IF(ISNUMBER('Claims Data'!F734),0,1)</x:f>
        <x:v>0</x:v>
      </x:c>
      <x:c r="C738" s="10" t="n">
        <x:f>IF(B738=0,'Claims Data'!F734,Summary!$B$12)</x:f>
        <x:v>63350.23</x:v>
      </x:c>
      <x:c r="D738" s="4" t="n">
        <x:f>IF('Claims Data'!E734="Low",1,IF('Claims Data'!E734="Medium",2,IF('Claims Data'!E734="High",3,"")))</x:f>
        <x:v>1</x:v>
      </x:c>
      <x:c r="E738" s="4" t="n">
        <x:f>IF('Claims Data'!B734="Motor",1,0)</x:f>
        <x:v>0</x:v>
      </x:c>
      <x:c r="F738" s="4" t="n">
        <x:f>IF('Claims Data'!B734="Property",1,0)</x:f>
        <x:v>1</x:v>
      </x:c>
      <x:c r="G738" s="4" t="n">
        <x:f>'Claims Data'!N734</x:f>
        <x:v>1</x:v>
      </x:c>
      <x:c r="H738" s="4" t="n">
        <x:f>IF(G738=1,'Claims Data'!O734,"")</x:f>
        <x:v>0</x:v>
      </x:c>
      <x:c r="I738" s="12" t="n">
        <x:f>IF(ISNUMBER('Claims Data'!P734),'Claims Data'!P734,"")</x:f>
        <x:v>11.979612985210386</x:v>
      </x:c>
    </x:row>
    <x:row r="739">
      <x:c r="A739" s="4" t="str">
        <x:v>C00734</x:v>
      </x:c>
      <x:c r="B739" s="4" t="n">
        <x:f>IF(ISNUMBER('Claims Data'!F735),0,1)</x:f>
        <x:v>0</x:v>
      </x:c>
      <x:c r="C739" s="10" t="n">
        <x:f>IF(B739=0,'Claims Data'!F735,Summary!$B$12)</x:f>
        <x:v>176797.45</x:v>
      </x:c>
      <x:c r="D739" s="4" t="n">
        <x:f>IF('Claims Data'!E735="Low",1,IF('Claims Data'!E735="Medium",2,IF('Claims Data'!E735="High",3,"")))</x:f>
        <x:v>2</x:v>
      </x:c>
      <x:c r="E739" s="4" t="n">
        <x:f>IF('Claims Data'!B735="Motor",1,0)</x:f>
        <x:v>0</x:v>
      </x:c>
      <x:c r="F739" s="4" t="n">
        <x:f>IF('Claims Data'!B735="Property",1,0)</x:f>
        <x:v>1</x:v>
      </x:c>
      <x:c r="G739" s="4" t="n">
        <x:f>'Claims Data'!N735</x:f>
        <x:v>0</x:v>
      </x:c>
      <x:c r="H739" s="4" t="str">
        <x:f>IF(G739=1,'Claims Data'!O735,"")</x:f>
      </x:c>
      <x:c r="I739" s="12" t="n">
        <x:f>IF(ISNUMBER('Claims Data'!P735),'Claims Data'!P735,"")</x:f>
        <x:v>22.90350851056388</x:v>
      </x:c>
    </x:row>
    <x:row r="740">
      <x:c r="A740" s="4" t="str">
        <x:v>C00735</x:v>
      </x:c>
      <x:c r="B740" s="4" t="n">
        <x:f>IF(ISNUMBER('Claims Data'!F736),0,1)</x:f>
        <x:v>0</x:v>
      </x:c>
      <x:c r="C740" s="10" t="n">
        <x:f>IF(B740=0,'Claims Data'!F736,Summary!$B$12)</x:f>
        <x:v>16827.61</x:v>
      </x:c>
      <x:c r="D740" s="4" t="n">
        <x:f>IF('Claims Data'!E736="Low",1,IF('Claims Data'!E736="Medium",2,IF('Claims Data'!E736="High",3,"")))</x:f>
        <x:v>1</x:v>
      </x:c>
      <x:c r="E740" s="4" t="n">
        <x:f>IF('Claims Data'!B736="Motor",1,0)</x:f>
        <x:v>1</x:v>
      </x:c>
      <x:c r="F740" s="4" t="n">
        <x:f>IF('Claims Data'!B736="Property",1,0)</x:f>
        <x:v>0</x:v>
      </x:c>
      <x:c r="G740" s="4" t="n">
        <x:f>'Claims Data'!N736</x:f>
        <x:v>1</x:v>
      </x:c>
      <x:c r="H740" s="4" t="n">
        <x:f>IF(G740=1,'Claims Data'!O736,"")</x:f>
        <x:v>0</x:v>
      </x:c>
      <x:c r="I740" s="12" t="n">
        <x:f>IF(ISNUMBER('Claims Data'!P736),'Claims Data'!P736,"")</x:f>
        <x:v>1.395823051189936</x:v>
      </x:c>
    </x:row>
    <x:row r="741">
      <x:c r="A741" s="4" t="str">
        <x:v>C00736</x:v>
      </x:c>
      <x:c r="B741" s="4" t="n">
        <x:f>IF(ISNUMBER('Claims Data'!F737),0,1)</x:f>
        <x:v>0</x:v>
      </x:c>
      <x:c r="C741" s="10" t="n">
        <x:f>IF(B741=0,'Claims Data'!F737,Summary!$B$12)</x:f>
        <x:v>251436.55</x:v>
      </x:c>
      <x:c r="D741" s="4" t="n">
        <x:f>IF('Claims Data'!E737="Low",1,IF('Claims Data'!E737="Medium",2,IF('Claims Data'!E737="High",3,"")))</x:f>
        <x:v>3</x:v>
      </x:c>
      <x:c r="E741" s="4" t="n">
        <x:f>IF('Claims Data'!B737="Motor",1,0)</x:f>
        <x:v>0</x:v>
      </x:c>
      <x:c r="F741" s="4" t="n">
        <x:f>IF('Claims Data'!B737="Property",1,0)</x:f>
        <x:v>1</x:v>
      </x:c>
      <x:c r="G741" s="4" t="n">
        <x:f>'Claims Data'!N737</x:f>
        <x:v>1</x:v>
      </x:c>
      <x:c r="H741" s="4" t="n">
        <x:f>IF(G741=1,'Claims Data'!O737,"")</x:f>
        <x:v>1</x:v>
      </x:c>
      <x:c r="I741" s="12" t="n">
        <x:f>IF(ISNUMBER('Claims Data'!P737),'Claims Data'!P737,"")</x:f>
        <x:v>28.287149330837288</x:v>
      </x:c>
    </x:row>
    <x:row r="742">
      <x:c r="A742" s="4" t="str">
        <x:v>C00737</x:v>
      </x:c>
      <x:c r="B742" s="4" t="n">
        <x:f>IF(ISNUMBER('Claims Data'!F738),0,1)</x:f>
        <x:v>0</x:v>
      </x:c>
      <x:c r="C742" s="10" t="n">
        <x:f>IF(B742=0,'Claims Data'!F738,Summary!$B$12)</x:f>
        <x:v>35653.72</x:v>
      </x:c>
      <x:c r="D742" s="4" t="n">
        <x:f>IF('Claims Data'!E738="Low",1,IF('Claims Data'!E738="Medium",2,IF('Claims Data'!E738="High",3,"")))</x:f>
        <x:v>1</x:v>
      </x:c>
      <x:c r="E742" s="4" t="n">
        <x:f>IF('Claims Data'!B738="Motor",1,0)</x:f>
        <x:v>1</x:v>
      </x:c>
      <x:c r="F742" s="4" t="n">
        <x:f>IF('Claims Data'!B738="Property",1,0)</x:f>
        <x:v>0</x:v>
      </x:c>
      <x:c r="G742" s="4" t="n">
        <x:f>'Claims Data'!N738</x:f>
        <x:v>1</x:v>
      </x:c>
      <x:c r="H742" s="4" t="n">
        <x:f>IF(G742=1,'Claims Data'!O738,"")</x:f>
        <x:v>0</x:v>
      </x:c>
      <x:c r="I742" s="12" t="n">
        <x:f>IF(ISNUMBER('Claims Data'!P738),'Claims Data'!P738,"")</x:f>
        <x:v>4.005810909499466</x:v>
      </x:c>
    </x:row>
    <x:row r="743">
      <x:c r="A743" s="4" t="str">
        <x:v>C00738</x:v>
      </x:c>
      <x:c r="B743" s="4" t="n">
        <x:f>IF(ISNUMBER('Claims Data'!F739),0,1)</x:f>
        <x:v>0</x:v>
      </x:c>
      <x:c r="C743" s="10" t="n">
        <x:f>IF(B743=0,'Claims Data'!F739,Summary!$B$12)</x:f>
        <x:v>57364.3</x:v>
      </x:c>
      <x:c r="D743" s="4" t="n">
        <x:f>IF('Claims Data'!E739="Low",1,IF('Claims Data'!E739="Medium",2,IF('Claims Data'!E739="High",3,"")))</x:f>
        <x:v>3</x:v>
      </x:c>
      <x:c r="E743" s="4" t="n">
        <x:f>IF('Claims Data'!B739="Motor",1,0)</x:f>
        <x:v>1</x:v>
      </x:c>
      <x:c r="F743" s="4" t="n">
        <x:f>IF('Claims Data'!B739="Property",1,0)</x:f>
        <x:v>0</x:v>
      </x:c>
      <x:c r="G743" s="4" t="n">
        <x:f>'Claims Data'!N739</x:f>
        <x:v>0</x:v>
      </x:c>
      <x:c r="H743" s="4" t="str">
        <x:f>IF(G743=1,'Claims Data'!O739,"")</x:f>
      </x:c>
      <x:c r="I743" s="12" t="n">
        <x:f>IF(ISNUMBER('Claims Data'!P739),'Claims Data'!P739,"")</x:f>
        <x:v>12.628354430379748</x:v>
      </x:c>
    </x:row>
    <x:row r="744">
      <x:c r="A744" s="4" t="str">
        <x:v>C00739</x:v>
      </x:c>
      <x:c r="B744" s="4" t="n">
        <x:f>IF(ISNUMBER('Claims Data'!F740),0,1)</x:f>
        <x:v>0</x:v>
      </x:c>
      <x:c r="C744" s="10" t="n">
        <x:f>IF(B744=0,'Claims Data'!F740,Summary!$B$12)</x:f>
        <x:v>437671.11</x:v>
      </x:c>
      <x:c r="D744" s="4" t="n">
        <x:f>IF('Claims Data'!E740="Low",1,IF('Claims Data'!E740="Medium",2,IF('Claims Data'!E740="High",3,"")))</x:f>
        <x:v>3</x:v>
      </x:c>
      <x:c r="E744" s="4" t="n">
        <x:f>IF('Claims Data'!B740="Motor",1,0)</x:f>
        <x:v>0</x:v>
      </x:c>
      <x:c r="F744" s="4" t="n">
        <x:f>IF('Claims Data'!B740="Property",1,0)</x:f>
        <x:v>1</x:v>
      </x:c>
      <x:c r="G744" s="4" t="n">
        <x:f>'Claims Data'!N740</x:f>
        <x:v>0</x:v>
      </x:c>
      <x:c r="H744" s="4" t="str">
        <x:f>IF(G744=1,'Claims Data'!O740,"")</x:f>
      </x:c>
      <x:c r="I744" s="12" t="n">
        <x:f>IF(ISNUMBER('Claims Data'!P740),'Claims Data'!P740,"")</x:f>
        <x:v>119.92730725283397</x:v>
      </x:c>
    </x:row>
    <x:row r="745">
      <x:c r="A745" s="4" t="str">
        <x:v>C00740</x:v>
      </x:c>
      <x:c r="B745" s="4" t="n">
        <x:f>IF(ISNUMBER('Claims Data'!F741),0,1)</x:f>
        <x:v>0</x:v>
      </x:c>
      <x:c r="C745" s="10" t="n">
        <x:f>IF(B745=0,'Claims Data'!F741,Summary!$B$12)</x:f>
        <x:v>32833.66</x:v>
      </x:c>
      <x:c r="D745" s="4" t="n">
        <x:f>IF('Claims Data'!E741="Low",1,IF('Claims Data'!E741="Medium",2,IF('Claims Data'!E741="High",3,"")))</x:f>
        <x:v>2</x:v>
      </x:c>
      <x:c r="E745" s="4" t="n">
        <x:f>IF('Claims Data'!B741="Motor",1,0)</x:f>
        <x:v>1</x:v>
      </x:c>
      <x:c r="F745" s="4" t="n">
        <x:f>IF('Claims Data'!B741="Property",1,0)</x:f>
        <x:v>0</x:v>
      </x:c>
      <x:c r="G745" s="4" t="n">
        <x:f>'Claims Data'!N741</x:f>
        <x:v>1</x:v>
      </x:c>
      <x:c r="H745" s="4" t="n">
        <x:f>IF(G745=1,'Claims Data'!O741,"")</x:f>
        <x:v>0</x:v>
      </x:c>
      <x:c r="I745" s="12" t="n">
        <x:f>IF(ISNUMBER('Claims Data'!P741),'Claims Data'!P741,"")</x:f>
        <x:v>6.626824040398333</x:v>
      </x:c>
    </x:row>
    <x:row r="746">
      <x:c r="A746" s="4" t="str">
        <x:v>C00741</x:v>
      </x:c>
      <x:c r="B746" s="4" t="n">
        <x:f>IF(ISNUMBER('Claims Data'!F742),0,1)</x:f>
        <x:v>0</x:v>
      </x:c>
      <x:c r="C746" s="10" t="n">
        <x:f>IF(B746=0,'Claims Data'!F742,Summary!$B$12)</x:f>
        <x:v>50789.87</x:v>
      </x:c>
      <x:c r="D746" s="4" t="n">
        <x:f>IF('Claims Data'!E742="Low",1,IF('Claims Data'!E742="Medium",2,IF('Claims Data'!E742="High",3,"")))</x:f>
        <x:v>1</x:v>
      </x:c>
      <x:c r="E746" s="4" t="n">
        <x:f>IF('Claims Data'!B742="Motor",1,0)</x:f>
        <x:v>1</x:v>
      </x:c>
      <x:c r="F746" s="4" t="n">
        <x:f>IF('Claims Data'!B742="Property",1,0)</x:f>
        <x:v>0</x:v>
      </x:c>
      <x:c r="G746" s="4" t="n">
        <x:f>'Claims Data'!N742</x:f>
        <x:v>1</x:v>
      </x:c>
      <x:c r="H746" s="4" t="n">
        <x:f>IF(G746=1,'Claims Data'!O742,"")</x:f>
        <x:v>0</x:v>
      </x:c>
      <x:c r="I746" s="12" t="n">
        <x:f>IF(ISNUMBER('Claims Data'!P742),'Claims Data'!P742,"")</x:f>
        <x:v>9.793348064849523</x:v>
      </x:c>
    </x:row>
    <x:row r="747">
      <x:c r="A747" s="4" t="str">
        <x:v>C00742</x:v>
      </x:c>
      <x:c r="B747" s="4" t="n">
        <x:f>IF(ISNUMBER('Claims Data'!F743),0,1)</x:f>
        <x:v>0</x:v>
      </x:c>
      <x:c r="C747" s="10" t="n">
        <x:f>IF(B747=0,'Claims Data'!F743,Summary!$B$12)</x:f>
        <x:v>28501.65</x:v>
      </x:c>
      <x:c r="D747" s="4" t="n">
        <x:f>IF('Claims Data'!E743="Low",1,IF('Claims Data'!E743="Medium",2,IF('Claims Data'!E743="High",3,"")))</x:f>
        <x:v>1</x:v>
      </x:c>
      <x:c r="E747" s="4" t="n">
        <x:f>IF('Claims Data'!B743="Motor",1,0)</x:f>
        <x:v>1</x:v>
      </x:c>
      <x:c r="F747" s="4" t="n">
        <x:f>IF('Claims Data'!B743="Property",1,0)</x:f>
        <x:v>0</x:v>
      </x:c>
      <x:c r="G747" s="4" t="n">
        <x:f>'Claims Data'!N743</x:f>
        <x:v>0</x:v>
      </x:c>
      <x:c r="H747" s="4" t="str">
        <x:f>IF(G747=1,'Claims Data'!O743,"")</x:f>
      </x:c>
      <x:c r="I747" s="12" t="n">
        <x:f>IF(ISNUMBER('Claims Data'!P743),'Claims Data'!P743,"")</x:f>
        <x:v>2.2522313579378657</x:v>
      </x:c>
    </x:row>
    <x:row r="748">
      <x:c r="A748" s="4" t="str">
        <x:v>C00743</x:v>
      </x:c>
      <x:c r="B748" s="4" t="n">
        <x:f>IF(ISNUMBER('Claims Data'!F744),0,1)</x:f>
        <x:v>0</x:v>
      </x:c>
      <x:c r="C748" s="10" t="n">
        <x:f>IF(B748=0,'Claims Data'!F744,Summary!$B$12)</x:f>
        <x:v>250837.73</x:v>
      </x:c>
      <x:c r="D748" s="4" t="n">
        <x:f>IF('Claims Data'!E744="Low",1,IF('Claims Data'!E744="Medium",2,IF('Claims Data'!E744="High",3,"")))</x:f>
        <x:v>3</x:v>
      </x:c>
      <x:c r="E748" s="4" t="n">
        <x:f>IF('Claims Data'!B744="Motor",1,0)</x:f>
        <x:v>1</x:v>
      </x:c>
      <x:c r="F748" s="4" t="n">
        <x:f>IF('Claims Data'!B744="Property",1,0)</x:f>
        <x:v>0</x:v>
      </x:c>
      <x:c r="G748" s="4" t="n">
        <x:f>'Claims Data'!N744</x:f>
        <x:v>1</x:v>
      </x:c>
      <x:c r="H748" s="4" t="n">
        <x:f>IF(G748=1,'Claims Data'!O744,"")</x:f>
        <x:v>1</x:v>
      </x:c>
      <x:c r="I748" s="12" t="n">
        <x:f>IF(ISNUMBER('Claims Data'!P744),'Claims Data'!P744,"")</x:f>
        <x:v>9.237522933820232</x:v>
      </x:c>
    </x:row>
    <x:row r="749">
      <x:c r="A749" s="4" t="str">
        <x:v>C00744</x:v>
      </x:c>
      <x:c r="B749" s="4" t="n">
        <x:f>IF(ISNUMBER('Claims Data'!F745),0,1)</x:f>
        <x:v>0</x:v>
      </x:c>
      <x:c r="C749" s="10" t="n">
        <x:f>IF(B749=0,'Claims Data'!F745,Summary!$B$12)</x:f>
        <x:v>36850.19</x:v>
      </x:c>
      <x:c r="D749" s="4" t="n">
        <x:f>IF('Claims Data'!E745="Low",1,IF('Claims Data'!E745="Medium",2,IF('Claims Data'!E745="High",3,"")))</x:f>
        <x:v>2</x:v>
      </x:c>
      <x:c r="E749" s="4" t="n">
        <x:f>IF('Claims Data'!B745="Motor",1,0)</x:f>
        <x:v>0</x:v>
      </x:c>
      <x:c r="F749" s="4" t="n">
        <x:f>IF('Claims Data'!B745="Property",1,0)</x:f>
        <x:v>1</x:v>
      </x:c>
      <x:c r="G749" s="4" t="n">
        <x:f>'Claims Data'!N745</x:f>
        <x:v>1</x:v>
      </x:c>
      <x:c r="H749" s="4" t="n">
        <x:f>IF(G749=1,'Claims Data'!O745,"")</x:f>
        <x:v>0</x:v>
      </x:c>
      <x:c r="I749" s="12" t="n">
        <x:f>IF(ISNUMBER('Claims Data'!P745),'Claims Data'!P745,"")</x:f>
        <x:v>2.321905124358329</x:v>
      </x:c>
    </x:row>
    <x:row r="750">
      <x:c r="A750" s="4" t="str">
        <x:v>C00745</x:v>
      </x:c>
      <x:c r="B750" s="4" t="n">
        <x:f>IF(ISNUMBER('Claims Data'!F746),0,1)</x:f>
        <x:v>0</x:v>
      </x:c>
      <x:c r="C750" s="10" t="n">
        <x:f>IF(B750=0,'Claims Data'!F746,Summary!$B$12)</x:f>
        <x:v>74372.08</x:v>
      </x:c>
      <x:c r="D750" s="4" t="n">
        <x:f>IF('Claims Data'!E746="Low",1,IF('Claims Data'!E746="Medium",2,IF('Claims Data'!E746="High",3,"")))</x:f>
        <x:v>2</x:v>
      </x:c>
      <x:c r="E750" s="4" t="n">
        <x:f>IF('Claims Data'!B746="Motor",1,0)</x:f>
        <x:v>1</x:v>
      </x:c>
      <x:c r="F750" s="4" t="n">
        <x:f>IF('Claims Data'!B746="Property",1,0)</x:f>
        <x:v>0</x:v>
      </x:c>
      <x:c r="G750" s="4" t="n">
        <x:f>'Claims Data'!N746</x:f>
        <x:v>1</x:v>
      </x:c>
      <x:c r="H750" s="4" t="n">
        <x:f>IF(G750=1,'Claims Data'!O746,"")</x:f>
        <x:v>0</x:v>
      </x:c>
      <x:c r="I750" s="12" t="n">
        <x:f>IF(ISNUMBER('Claims Data'!P746),'Claims Data'!P746,"")</x:f>
        <x:v>9.190702042733037</x:v>
      </x:c>
    </x:row>
    <x:row r="751">
      <x:c r="A751" s="4" t="str">
        <x:v>C00746</x:v>
      </x:c>
      <x:c r="B751" s="4" t="n">
        <x:f>IF(ISNUMBER('Claims Data'!F747),0,1)</x:f>
        <x:v>0</x:v>
      </x:c>
      <x:c r="C751" s="10" t="n">
        <x:f>IF(B751=0,'Claims Data'!F747,Summary!$B$12)</x:f>
        <x:v>30692.9</x:v>
      </x:c>
      <x:c r="D751" s="4" t="n">
        <x:f>IF('Claims Data'!E747="Low",1,IF('Claims Data'!E747="Medium",2,IF('Claims Data'!E747="High",3,"")))</x:f>
        <x:v>1</x:v>
      </x:c>
      <x:c r="E751" s="4" t="n">
        <x:f>IF('Claims Data'!B747="Motor",1,0)</x:f>
        <x:v>1</x:v>
      </x:c>
      <x:c r="F751" s="4" t="n">
        <x:f>IF('Claims Data'!B747="Property",1,0)</x:f>
        <x:v>0</x:v>
      </x:c>
      <x:c r="G751" s="4" t="n">
        <x:f>'Claims Data'!N747</x:f>
        <x:v>1</x:v>
      </x:c>
      <x:c r="H751" s="4" t="n">
        <x:f>IF(G751=1,'Claims Data'!O747,"")</x:f>
        <x:v>0</x:v>
      </x:c>
      <x:c r="I751" s="12" t="n">
        <x:f>IF(ISNUMBER('Claims Data'!P747),'Claims Data'!P747,"")</x:f>
        <x:v>1.9570983863912577</x:v>
      </x:c>
    </x:row>
    <x:row r="752">
      <x:c r="A752" s="4" t="str">
        <x:v>C00747</x:v>
      </x:c>
      <x:c r="B752" s="4" t="n">
        <x:f>IF(ISNUMBER('Claims Data'!F748),0,1)</x:f>
        <x:v>0</x:v>
      </x:c>
      <x:c r="C752" s="10" t="n">
        <x:f>IF(B752=0,'Claims Data'!F748,Summary!$B$12)</x:f>
        <x:v>37835.34</x:v>
      </x:c>
      <x:c r="D752" s="4" t="n">
        <x:f>IF('Claims Data'!E748="Low",1,IF('Claims Data'!E748="Medium",2,IF('Claims Data'!E748="High",3,"")))</x:f>
        <x:v>3</x:v>
      </x:c>
      <x:c r="E752" s="4" t="n">
        <x:f>IF('Claims Data'!B748="Motor",1,0)</x:f>
        <x:v>1</x:v>
      </x:c>
      <x:c r="F752" s="4" t="n">
        <x:f>IF('Claims Data'!B748="Property",1,0)</x:f>
        <x:v>0</x:v>
      </x:c>
      <x:c r="G752" s="4" t="n">
        <x:f>'Claims Data'!N748</x:f>
        <x:v>1</x:v>
      </x:c>
      <x:c r="H752" s="4" t="n">
        <x:f>IF(G752=1,'Claims Data'!O748,"")</x:f>
        <x:v>1</x:v>
      </x:c>
      <x:c r="I752" s="12" t="n">
        <x:f>IF(ISNUMBER('Claims Data'!P748),'Claims Data'!P748,"")</x:f>
        <x:v>7.464446785591685</x:v>
      </x:c>
    </x:row>
    <x:row r="753">
      <x:c r="A753" s="4" t="str">
        <x:v>C00748</x:v>
      </x:c>
      <x:c r="B753" s="4" t="n">
        <x:f>IF(ISNUMBER('Claims Data'!F749),0,1)</x:f>
        <x:v>0</x:v>
      </x:c>
      <x:c r="C753" s="10" t="n">
        <x:f>IF(B753=0,'Claims Data'!F749,Summary!$B$12)</x:f>
        <x:v>57791.5</x:v>
      </x:c>
      <x:c r="D753" s="4" t="n">
        <x:f>IF('Claims Data'!E749="Low",1,IF('Claims Data'!E749="Medium",2,IF('Claims Data'!E749="High",3,"")))</x:f>
        <x:v>1</x:v>
      </x:c>
      <x:c r="E753" s="4" t="n">
        <x:f>IF('Claims Data'!B749="Motor",1,0)</x:f>
        <x:v>1</x:v>
      </x:c>
      <x:c r="F753" s="4" t="n">
        <x:f>IF('Claims Data'!B749="Property",1,0)</x:f>
        <x:v>0</x:v>
      </x:c>
      <x:c r="G753" s="4" t="n">
        <x:f>'Claims Data'!N749</x:f>
        <x:v>1</x:v>
      </x:c>
      <x:c r="H753" s="4" t="n">
        <x:f>IF(G753=1,'Claims Data'!O749,"")</x:f>
        <x:v>0</x:v>
      </x:c>
      <x:c r="I753" s="12" t="n">
        <x:f>IF(ISNUMBER('Claims Data'!P749),'Claims Data'!P749,"")</x:f>
        <x:v>6.3841997642580255</x:v>
      </x:c>
    </x:row>
    <x:row r="754">
      <x:c r="A754" s="4" t="str">
        <x:v>C00749</x:v>
      </x:c>
      <x:c r="B754" s="4" t="n">
        <x:f>IF(ISNUMBER('Claims Data'!F750),0,1)</x:f>
        <x:v>0</x:v>
      </x:c>
      <x:c r="C754" s="10" t="n">
        <x:f>IF(B754=0,'Claims Data'!F750,Summary!$B$12)</x:f>
        <x:v>15079.1</x:v>
      </x:c>
      <x:c r="D754" s="4" t="n">
        <x:f>IF('Claims Data'!E750="Low",1,IF('Claims Data'!E750="Medium",2,IF('Claims Data'!E750="High",3,"")))</x:f>
        <x:v>1</x:v>
      </x:c>
      <x:c r="E754" s="4" t="n">
        <x:f>IF('Claims Data'!B750="Motor",1,0)</x:f>
        <x:v>1</x:v>
      </x:c>
      <x:c r="F754" s="4" t="n">
        <x:f>IF('Claims Data'!B750="Property",1,0)</x:f>
        <x:v>0</x:v>
      </x:c>
      <x:c r="G754" s="4" t="n">
        <x:f>'Claims Data'!N750</x:f>
        <x:v>1</x:v>
      </x:c>
      <x:c r="H754" s="4" t="n">
        <x:f>IF(G754=1,'Claims Data'!O750,"")</x:f>
        <x:v>0</x:v>
      </x:c>
      <x:c r="I754" s="12" t="n">
        <x:f>IF(ISNUMBER('Claims Data'!P750),'Claims Data'!P750,"")</x:f>
        <x:v>1.4506192435935177</x:v>
      </x:c>
    </x:row>
    <x:row r="755">
      <x:c r="A755" s="4" t="str">
        <x:v>C00750</x:v>
      </x:c>
      <x:c r="B755" s="4" t="n">
        <x:f>IF(ISNUMBER('Claims Data'!F751),0,1)</x:f>
        <x:v>0</x:v>
      </x:c>
      <x:c r="C755" s="10" t="n">
        <x:f>IF(B755=0,'Claims Data'!F751,Summary!$B$12)</x:f>
        <x:v>82628.78</x:v>
      </x:c>
      <x:c r="D755" s="4" t="n">
        <x:f>IF('Claims Data'!E751="Low",1,IF('Claims Data'!E751="Medium",2,IF('Claims Data'!E751="High",3,"")))</x:f>
        <x:v>1</x:v>
      </x:c>
      <x:c r="E755" s="4" t="n">
        <x:f>IF('Claims Data'!B751="Motor",1,0)</x:f>
        <x:v>0</x:v>
      </x:c>
      <x:c r="F755" s="4" t="n">
        <x:f>IF('Claims Data'!B751="Property",1,0)</x:f>
        <x:v>1</x:v>
      </x:c>
      <x:c r="G755" s="4" t="n">
        <x:f>'Claims Data'!N751</x:f>
        <x:v>1</x:v>
      </x:c>
      <x:c r="H755" s="4" t="n">
        <x:f>IF(G755=1,'Claims Data'!O751,"")</x:f>
        <x:v>0</x:v>
      </x:c>
      <x:c r="I755" s="12" t="n">
        <x:f>IF(ISNUMBER('Claims Data'!P751),'Claims Data'!P751,"")</x:f>
        <x:v>5.107752734879425</x:v>
      </x:c>
    </x:row>
    <x:row r="756">
      <x:c r="A756" s="4" t="str">
        <x:v>C00751</x:v>
      </x:c>
      <x:c r="B756" s="4" t="n">
        <x:f>IF(ISNUMBER('Claims Data'!F752),0,1)</x:f>
        <x:v>0</x:v>
      </x:c>
      <x:c r="C756" s="10" t="n">
        <x:f>IF(B756=0,'Claims Data'!F752,Summary!$B$12)</x:f>
        <x:v>91407.79</x:v>
      </x:c>
      <x:c r="D756" s="4" t="n">
        <x:f>IF('Claims Data'!E752="Low",1,IF('Claims Data'!E752="Medium",2,IF('Claims Data'!E752="High",3,"")))</x:f>
        <x:v>2</x:v>
      </x:c>
      <x:c r="E756" s="4" t="n">
        <x:f>IF('Claims Data'!B752="Motor",1,0)</x:f>
        <x:v>1</x:v>
      </x:c>
      <x:c r="F756" s="4" t="n">
        <x:f>IF('Claims Data'!B752="Property",1,0)</x:f>
        <x:v>0</x:v>
      </x:c>
      <x:c r="G756" s="4" t="n">
        <x:f>'Claims Data'!N752</x:f>
        <x:v>1</x:v>
      </x:c>
      <x:c r="H756" s="4" t="n">
        <x:f>IF(G756=1,'Claims Data'!O752,"")</x:f>
        <x:v>0</x:v>
      </x:c>
      <x:c r="I756" s="12" t="n">
        <x:f>IF(ISNUMBER('Claims Data'!P752),'Claims Data'!P752,"")</x:f>
        <x:v>6.370848672481254</x:v>
      </x:c>
    </x:row>
    <x:row r="757">
      <x:c r="A757" s="4" t="str">
        <x:v>C00752</x:v>
      </x:c>
      <x:c r="B757" s="4" t="n">
        <x:f>IF(ISNUMBER('Claims Data'!F753),0,1)</x:f>
        <x:v>0</x:v>
      </x:c>
      <x:c r="C757" s="10" t="n">
        <x:f>IF(B757=0,'Claims Data'!F753,Summary!$B$12)</x:f>
        <x:v>17835.85</x:v>
      </x:c>
      <x:c r="D757" s="4" t="n">
        <x:f>IF('Claims Data'!E753="Low",1,IF('Claims Data'!E753="Medium",2,IF('Claims Data'!E753="High",3,"")))</x:f>
        <x:v>3</x:v>
      </x:c>
      <x:c r="E757" s="4" t="n">
        <x:f>IF('Claims Data'!B753="Motor",1,0)</x:f>
        <x:v>1</x:v>
      </x:c>
      <x:c r="F757" s="4" t="n">
        <x:f>IF('Claims Data'!B753="Property",1,0)</x:f>
        <x:v>0</x:v>
      </x:c>
      <x:c r="G757" s="4" t="n">
        <x:f>'Claims Data'!N753</x:f>
        <x:v>1</x:v>
      </x:c>
      <x:c r="H757" s="4" t="n">
        <x:f>IF(G757=1,'Claims Data'!O753,"")</x:f>
        <x:v>0</x:v>
      </x:c>
      <x:c r="I757" s="12" t="n">
        <x:f>IF(ISNUMBER('Claims Data'!P753),'Claims Data'!P753,"")</x:f>
        <x:v>1.2697311516023049</x:v>
      </x:c>
    </x:row>
    <x:row r="758">
      <x:c r="A758" s="4" t="str">
        <x:v>C00753</x:v>
      </x:c>
      <x:c r="B758" s="4" t="n">
        <x:f>IF(ISNUMBER('Claims Data'!F754),0,1)</x:f>
        <x:v>0</x:v>
      </x:c>
      <x:c r="C758" s="10" t="n">
        <x:f>IF(B758=0,'Claims Data'!F754,Summary!$B$12)</x:f>
        <x:v>100848.38</x:v>
      </x:c>
      <x:c r="D758" s="4" t="n">
        <x:f>IF('Claims Data'!E754="Low",1,IF('Claims Data'!E754="Medium",2,IF('Claims Data'!E754="High",3,"")))</x:f>
        <x:v>2</x:v>
      </x:c>
      <x:c r="E758" s="4" t="n">
        <x:f>IF('Claims Data'!B754="Motor",1,0)</x:f>
        <x:v>1</x:v>
      </x:c>
      <x:c r="F758" s="4" t="n">
        <x:f>IF('Claims Data'!B754="Property",1,0)</x:f>
        <x:v>0</x:v>
      </x:c>
      <x:c r="G758" s="4" t="n">
        <x:f>'Claims Data'!N754</x:f>
        <x:v>1</x:v>
      </x:c>
      <x:c r="H758" s="4" t="n">
        <x:f>IF(G758=1,'Claims Data'!O754,"")</x:f>
        <x:v>0</x:v>
      </x:c>
      <x:c r="I758" s="12" t="n">
        <x:f>IF(ISNUMBER('Claims Data'!P754),'Claims Data'!P754,"")</x:f>
        <x:v>6.492093809526568</x:v>
      </x:c>
    </x:row>
    <x:row r="759">
      <x:c r="A759" s="4" t="str">
        <x:v>C00754</x:v>
      </x:c>
      <x:c r="B759" s="4" t="n">
        <x:f>IF(ISNUMBER('Claims Data'!F755),0,1)</x:f>
        <x:v>0</x:v>
      </x:c>
      <x:c r="C759" s="10" t="n">
        <x:f>IF(B759=0,'Claims Data'!F755,Summary!$B$12)</x:f>
        <x:v>17476.92</x:v>
      </x:c>
      <x:c r="D759" s="4" t="n">
        <x:f>IF('Claims Data'!E755="Low",1,IF('Claims Data'!E755="Medium",2,IF('Claims Data'!E755="High",3,"")))</x:f>
        <x:v>1</x:v>
      </x:c>
      <x:c r="E759" s="4" t="n">
        <x:f>IF('Claims Data'!B755="Motor",1,0)</x:f>
        <x:v>1</x:v>
      </x:c>
      <x:c r="F759" s="4" t="n">
        <x:f>IF('Claims Data'!B755="Property",1,0)</x:f>
        <x:v>0</x:v>
      </x:c>
      <x:c r="G759" s="4" t="n">
        <x:f>'Claims Data'!N755</x:f>
        <x:v>1</x:v>
      </x:c>
      <x:c r="H759" s="4" t="n">
        <x:f>IF(G759=1,'Claims Data'!O755,"")</x:f>
        <x:v>0</x:v>
      </x:c>
      <x:c r="I759" s="12" t="n">
        <x:f>IF(ISNUMBER('Claims Data'!P755),'Claims Data'!P755,"")</x:f>
        <x:v>1.4994684871660455</x:v>
      </x:c>
    </x:row>
    <x:row r="760">
      <x:c r="A760" s="4" t="str">
        <x:v>C00755</x:v>
      </x:c>
      <x:c r="B760" s="4" t="n">
        <x:f>IF(ISNUMBER('Claims Data'!F756),0,1)</x:f>
        <x:v>0</x:v>
      </x:c>
      <x:c r="C760" s="10" t="n">
        <x:f>IF(B760=0,'Claims Data'!F756,Summary!$B$12)</x:f>
        <x:v>22079.51</x:v>
      </x:c>
      <x:c r="D760" s="4" t="n">
        <x:f>IF('Claims Data'!E756="Low",1,IF('Claims Data'!E756="Medium",2,IF('Claims Data'!E756="High",3,"")))</x:f>
        <x:v>1</x:v>
      </x:c>
      <x:c r="E760" s="4" t="n">
        <x:f>IF('Claims Data'!B756="Motor",1,0)</x:f>
        <x:v>1</x:v>
      </x:c>
      <x:c r="F760" s="4" t="n">
        <x:f>IF('Claims Data'!B756="Property",1,0)</x:f>
        <x:v>0</x:v>
      </x:c>
      <x:c r="G760" s="4" t="n">
        <x:f>'Claims Data'!N756</x:f>
        <x:v>0</x:v>
      </x:c>
      <x:c r="H760" s="4" t="str">
        <x:f>IF(G760=1,'Claims Data'!O756,"")</x:f>
      </x:c>
      <x:c r="I760" s="12" t="n">
        <x:f>IF(ISNUMBER('Claims Data'!P756),'Claims Data'!P756,"")</x:f>
        <x:v>3.5102392198447383</x:v>
      </x:c>
    </x:row>
    <x:row r="761">
      <x:c r="A761" s="4" t="str">
        <x:v>C00756</x:v>
      </x:c>
      <x:c r="B761" s="4" t="n">
        <x:f>IF(ISNUMBER('Claims Data'!F757),0,1)</x:f>
        <x:v>0</x:v>
      </x:c>
      <x:c r="C761" s="10" t="n">
        <x:f>IF(B761=0,'Claims Data'!F757,Summary!$B$12)</x:f>
        <x:v>12048.32</x:v>
      </x:c>
      <x:c r="D761" s="4" t="n">
        <x:f>IF('Claims Data'!E757="Low",1,IF('Claims Data'!E757="Medium",2,IF('Claims Data'!E757="High",3,"")))</x:f>
        <x:v>2</x:v>
      </x:c>
      <x:c r="E761" s="4" t="n">
        <x:f>IF('Claims Data'!B757="Motor",1,0)</x:f>
        <x:v>1</x:v>
      </x:c>
      <x:c r="F761" s="4" t="n">
        <x:f>IF('Claims Data'!B757="Property",1,0)</x:f>
        <x:v>0</x:v>
      </x:c>
      <x:c r="G761" s="4" t="n">
        <x:f>'Claims Data'!N757</x:f>
        <x:v>1</x:v>
      </x:c>
      <x:c r="H761" s="4" t="n">
        <x:f>IF(G761=1,'Claims Data'!O757,"")</x:f>
        <x:v>0</x:v>
      </x:c>
      <x:c r="I761" s="12" t="n">
        <x:f>IF(ISNUMBER('Claims Data'!P757),'Claims Data'!P757,"")</x:f>
        <x:v>1.0870197161445387</x:v>
      </x:c>
    </x:row>
    <x:row r="762">
      <x:c r="A762" s="4" t="str">
        <x:v>C00757</x:v>
      </x:c>
      <x:c r="B762" s="4" t="n">
        <x:f>IF(ISNUMBER('Claims Data'!F758),0,1)</x:f>
        <x:v>0</x:v>
      </x:c>
      <x:c r="C762" s="10" t="n">
        <x:f>IF(B762=0,'Claims Data'!F758,Summary!$B$12)</x:f>
        <x:v>29819.46</x:v>
      </x:c>
      <x:c r="D762" s="4" t="n">
        <x:f>IF('Claims Data'!E758="Low",1,IF('Claims Data'!E758="Medium",2,IF('Claims Data'!E758="High",3,"")))</x:f>
        <x:v>2</x:v>
      </x:c>
      <x:c r="E762" s="4" t="n">
        <x:f>IF('Claims Data'!B758="Motor",1,0)</x:f>
        <x:v>1</x:v>
      </x:c>
      <x:c r="F762" s="4" t="n">
        <x:f>IF('Claims Data'!B758="Property",1,0)</x:f>
        <x:v>0</x:v>
      </x:c>
      <x:c r="G762" s="4" t="n">
        <x:f>'Claims Data'!N758</x:f>
        <x:v>1</x:v>
      </x:c>
      <x:c r="H762" s="4" t="n">
        <x:f>IF(G762=1,'Claims Data'!O758,"")</x:f>
        <x:v>0</x:v>
      </x:c>
      <x:c r="I762" s="12" t="n">
        <x:f>IF(ISNUMBER('Claims Data'!P758),'Claims Data'!P758,"")</x:f>
        <x:v>4.5073710909335505</x:v>
      </x:c>
    </x:row>
    <x:row r="763">
      <x:c r="A763" s="4" t="str">
        <x:v>C00758</x:v>
      </x:c>
      <x:c r="B763" s="4" t="n">
        <x:f>IF(ISNUMBER('Claims Data'!F759),0,1)</x:f>
        <x:v>0</x:v>
      </x:c>
      <x:c r="C763" s="10" t="n">
        <x:f>IF(B763=0,'Claims Data'!F759,Summary!$B$12)</x:f>
        <x:v>27331.54</x:v>
      </x:c>
      <x:c r="D763" s="4" t="str">
        <x:f>IF('Claims Data'!E759="Low",1,IF('Claims Data'!E759="Medium",2,IF('Claims Data'!E759="High",3,"")))</x:f>
      </x:c>
      <x:c r="E763" s="4" t="n">
        <x:f>IF('Claims Data'!B759="Motor",1,0)</x:f>
        <x:v>1</x:v>
      </x:c>
      <x:c r="F763" s="4" t="n">
        <x:f>IF('Claims Data'!B759="Property",1,0)</x:f>
        <x:v>0</x:v>
      </x:c>
      <x:c r="G763" s="4" t="n">
        <x:f>'Claims Data'!N759</x:f>
        <x:v>0</x:v>
      </x:c>
      <x:c r="H763" s="4" t="str">
        <x:f>IF(G763=1,'Claims Data'!O759,"")</x:f>
      </x:c>
      <x:c r="I763" s="12" t="n">
        <x:f>IF(ISNUMBER('Claims Data'!P759),'Claims Data'!P759,"")</x:f>
        <x:v>2.4475078108979154</x:v>
      </x:c>
    </x:row>
    <x:row r="764">
      <x:c r="A764" s="4" t="str">
        <x:v>C00759</x:v>
      </x:c>
      <x:c r="B764" s="4" t="n">
        <x:f>IF(ISNUMBER('Claims Data'!F760),0,1)</x:f>
        <x:v>0</x:v>
      </x:c>
      <x:c r="C764" s="10" t="n">
        <x:f>IF(B764=0,'Claims Data'!F760,Summary!$B$12)</x:f>
        <x:v>34162.74</x:v>
      </x:c>
      <x:c r="D764" s="4" t="n">
        <x:f>IF('Claims Data'!E760="Low",1,IF('Claims Data'!E760="Medium",2,IF('Claims Data'!E760="High",3,"")))</x:f>
        <x:v>1</x:v>
      </x:c>
      <x:c r="E764" s="4" t="n">
        <x:f>IF('Claims Data'!B760="Motor",1,0)</x:f>
        <x:v>1</x:v>
      </x:c>
      <x:c r="F764" s="4" t="n">
        <x:f>IF('Claims Data'!B760="Property",1,0)</x:f>
        <x:v>0</x:v>
      </x:c>
      <x:c r="G764" s="4" t="n">
        <x:f>'Claims Data'!N760</x:f>
        <x:v>1</x:v>
      </x:c>
      <x:c r="H764" s="4" t="n">
        <x:f>IF(G764=1,'Claims Data'!O760,"")</x:f>
        <x:v>0</x:v>
      </x:c>
      <x:c r="I764" s="12" t="n">
        <x:f>IF(ISNUMBER('Claims Data'!P760),'Claims Data'!P760,"")</x:f>
        <x:v>2.9846098739330613</x:v>
      </x:c>
    </x:row>
    <x:row r="765">
      <x:c r="A765" s="4" t="str">
        <x:v>C00760</x:v>
      </x:c>
      <x:c r="B765" s="4" t="n">
        <x:f>IF(ISNUMBER('Claims Data'!F761),0,1)</x:f>
        <x:v>0</x:v>
      </x:c>
      <x:c r="C765" s="10" t="n">
        <x:f>IF(B765=0,'Claims Data'!F761,Summary!$B$12)</x:f>
        <x:v>43476.42</x:v>
      </x:c>
      <x:c r="D765" s="4" t="n">
        <x:f>IF('Claims Data'!E761="Low",1,IF('Claims Data'!E761="Medium",2,IF('Claims Data'!E761="High",3,"")))</x:f>
        <x:v>2</x:v>
      </x:c>
      <x:c r="E765" s="4" t="n">
        <x:f>IF('Claims Data'!B761="Motor",1,0)</x:f>
        <x:v>1</x:v>
      </x:c>
      <x:c r="F765" s="4" t="n">
        <x:f>IF('Claims Data'!B761="Property",1,0)</x:f>
        <x:v>0</x:v>
      </x:c>
      <x:c r="G765" s="4" t="n">
        <x:f>'Claims Data'!N761</x:f>
        <x:v>1</x:v>
      </x:c>
      <x:c r="H765" s="4" t="n">
        <x:f>IF(G765=1,'Claims Data'!O761,"")</x:f>
        <x:v>0</x:v>
      </x:c>
      <x:c r="I765" s="12" t="n">
        <x:f>IF(ISNUMBER('Claims Data'!P761),'Claims Data'!P761,"")</x:f>
        <x:v>5.340617710248861</x:v>
      </x:c>
    </x:row>
    <x:row r="766">
      <x:c r="A766" s="4" t="str">
        <x:v>C00761</x:v>
      </x:c>
      <x:c r="B766" s="4" t="n">
        <x:f>IF(ISNUMBER('Claims Data'!F762),0,1)</x:f>
        <x:v>0</x:v>
      </x:c>
      <x:c r="C766" s="10" t="n">
        <x:f>IF(B766=0,'Claims Data'!F762,Summary!$B$12)</x:f>
        <x:v>998939.95</x:v>
      </x:c>
      <x:c r="D766" s="4" t="n">
        <x:f>IF('Claims Data'!E762="Low",1,IF('Claims Data'!E762="Medium",2,IF('Claims Data'!E762="High",3,"")))</x:f>
        <x:v>3</x:v>
      </x:c>
      <x:c r="E766" s="4" t="n">
        <x:f>IF('Claims Data'!B762="Motor",1,0)</x:f>
        <x:v>0</x:v>
      </x:c>
      <x:c r="F766" s="4" t="n">
        <x:f>IF('Claims Data'!B762="Property",1,0)</x:f>
        <x:v>1</x:v>
      </x:c>
      <x:c r="G766" s="4" t="n">
        <x:f>'Claims Data'!N762</x:f>
        <x:v>1</x:v>
      </x:c>
      <x:c r="H766" s="4" t="n">
        <x:f>IF(G766=1,'Claims Data'!O762,"")</x:f>
        <x:v>0</x:v>
      </x:c>
      <x:c r="I766" s="12" t="n">
        <x:f>IF(ISNUMBER('Claims Data'!P762),'Claims Data'!P762,"")</x:f>
        <x:v>96.10671758031262</x:v>
      </x:c>
    </x:row>
    <x:row r="767">
      <x:c r="A767" s="4" t="str">
        <x:v>C00762</x:v>
      </x:c>
      <x:c r="B767" s="4" t="n">
        <x:f>IF(ISNUMBER('Claims Data'!F763),0,1)</x:f>
        <x:v>0</x:v>
      </x:c>
      <x:c r="C767" s="10" t="n">
        <x:f>IF(B767=0,'Claims Data'!F763,Summary!$B$12)</x:f>
        <x:v>80173.46</x:v>
      </x:c>
      <x:c r="D767" s="4" t="n">
        <x:f>IF('Claims Data'!E763="Low",1,IF('Claims Data'!E763="Medium",2,IF('Claims Data'!E763="High",3,"")))</x:f>
        <x:v>2</x:v>
      </x:c>
      <x:c r="E767" s="4" t="n">
        <x:f>IF('Claims Data'!B763="Motor",1,0)</x:f>
        <x:v>1</x:v>
      </x:c>
      <x:c r="F767" s="4" t="n">
        <x:f>IF('Claims Data'!B763="Property",1,0)</x:f>
        <x:v>0</x:v>
      </x:c>
      <x:c r="G767" s="4" t="n">
        <x:f>'Claims Data'!N763</x:f>
        <x:v>0</x:v>
      </x:c>
      <x:c r="H767" s="4" t="str">
        <x:f>IF(G767=1,'Claims Data'!O763,"")</x:f>
      </x:c>
      <x:c r="I767" s="12" t="n">
        <x:f>IF(ISNUMBER('Claims Data'!P763),'Claims Data'!P763,"")</x:f>
        <x:v>8.718799582838074</x:v>
      </x:c>
    </x:row>
    <x:row r="768">
      <x:c r="A768" s="4" t="str">
        <x:v>C00763</x:v>
      </x:c>
      <x:c r="B768" s="4" t="n">
        <x:f>IF(ISNUMBER('Claims Data'!F764),0,1)</x:f>
        <x:v>0</x:v>
      </x:c>
      <x:c r="C768" s="10" t="n">
        <x:f>IF(B768=0,'Claims Data'!F764,Summary!$B$12)</x:f>
        <x:v>27749.84</x:v>
      </x:c>
      <x:c r="D768" s="4" t="n">
        <x:f>IF('Claims Data'!E764="Low",1,IF('Claims Data'!E764="Medium",2,IF('Claims Data'!E764="High",3,"")))</x:f>
        <x:v>1</x:v>
      </x:c>
      <x:c r="E768" s="4" t="n">
        <x:f>IF('Claims Data'!B764="Motor",1,0)</x:f>
        <x:v>0</x:v>
      </x:c>
      <x:c r="F768" s="4" t="n">
        <x:f>IF('Claims Data'!B764="Property",1,0)</x:f>
        <x:v>1</x:v>
      </x:c>
      <x:c r="G768" s="4" t="n">
        <x:f>'Claims Data'!N764</x:f>
        <x:v>1</x:v>
      </x:c>
      <x:c r="H768" s="4" t="n">
        <x:f>IF(G768=1,'Claims Data'!O764,"")</x:f>
        <x:v>0</x:v>
      </x:c>
      <x:c r="I768" s="12" t="n">
        <x:f>IF(ISNUMBER('Claims Data'!P764),'Claims Data'!P764,"")</x:f>
        <x:v>2.1456415775930324</x:v>
      </x:c>
    </x:row>
    <x:row r="769">
      <x:c r="A769" s="4" t="str">
        <x:v>C00764</x:v>
      </x:c>
      <x:c r="B769" s="4" t="n">
        <x:f>IF(ISNUMBER('Claims Data'!F765),0,1)</x:f>
        <x:v>0</x:v>
      </x:c>
      <x:c r="C769" s="10" t="n">
        <x:f>IF(B769=0,'Claims Data'!F765,Summary!$B$12)</x:f>
        <x:v>30234.59</x:v>
      </x:c>
      <x:c r="D769" s="4" t="n">
        <x:f>IF('Claims Data'!E765="Low",1,IF('Claims Data'!E765="Medium",2,IF('Claims Data'!E765="High",3,"")))</x:f>
        <x:v>2</x:v>
      </x:c>
      <x:c r="E769" s="4" t="n">
        <x:f>IF('Claims Data'!B765="Motor",1,0)</x:f>
        <x:v>1</x:v>
      </x:c>
      <x:c r="F769" s="4" t="n">
        <x:f>IF('Claims Data'!B765="Property",1,0)</x:f>
        <x:v>0</x:v>
      </x:c>
      <x:c r="G769" s="4" t="n">
        <x:f>'Claims Data'!N765</x:f>
        <x:v>1</x:v>
      </x:c>
      <x:c r="H769" s="4" t="n">
        <x:f>IF(G769=1,'Claims Data'!O765,"")</x:f>
        <x:v>0</x:v>
      </x:c>
      <x:c r="I769" s="12" t="n">
        <x:f>IF(ISNUMBER('Claims Data'!P765),'Claims Data'!P765,"")</x:f>
        <x:v>6.655936158503027</x:v>
      </x:c>
    </x:row>
    <x:row r="770">
      <x:c r="A770" s="4" t="str">
        <x:v>C00765</x:v>
      </x:c>
      <x:c r="B770" s="4" t="n">
        <x:f>IF(ISNUMBER('Claims Data'!F766),0,1)</x:f>
        <x:v>0</x:v>
      </x:c>
      <x:c r="C770" s="10" t="n">
        <x:f>IF(B770=0,'Claims Data'!F766,Summary!$B$12)</x:f>
        <x:v>50124.04</x:v>
      </x:c>
      <x:c r="D770" s="4" t="n">
        <x:f>IF('Claims Data'!E766="Low",1,IF('Claims Data'!E766="Medium",2,IF('Claims Data'!E766="High",3,"")))</x:f>
        <x:v>1</x:v>
      </x:c>
      <x:c r="E770" s="4" t="n">
        <x:f>IF('Claims Data'!B766="Motor",1,0)</x:f>
        <x:v>0</x:v>
      </x:c>
      <x:c r="F770" s="4" t="n">
        <x:f>IF('Claims Data'!B766="Property",1,0)</x:f>
        <x:v>1</x:v>
      </x:c>
      <x:c r="G770" s="4" t="n">
        <x:f>'Claims Data'!N766</x:f>
        <x:v>1</x:v>
      </x:c>
      <x:c r="H770" s="4" t="n">
        <x:f>IF(G770=1,'Claims Data'!O766,"")</x:f>
        <x:v>0</x:v>
      </x:c>
      <x:c r="I770" s="12" t="n">
        <x:f>IF(ISNUMBER('Claims Data'!P766),'Claims Data'!P766,"")</x:f>
        <x:v>3.4493393313417964</x:v>
      </x:c>
    </x:row>
    <x:row r="771">
      <x:c r="A771" s="4" t="str">
        <x:v>C00766</x:v>
      </x:c>
      <x:c r="B771" s="4" t="n">
        <x:f>IF(ISNUMBER('Claims Data'!F767),0,1)</x:f>
        <x:v>0</x:v>
      </x:c>
      <x:c r="C771" s="10" t="n">
        <x:f>IF(B771=0,'Claims Data'!F767,Summary!$B$12)</x:f>
        <x:v>77843.25</x:v>
      </x:c>
      <x:c r="D771" s="4" t="n">
        <x:f>IF('Claims Data'!E767="Low",1,IF('Claims Data'!E767="Medium",2,IF('Claims Data'!E767="High",3,"")))</x:f>
        <x:v>3</x:v>
      </x:c>
      <x:c r="E771" s="4" t="n">
        <x:f>IF('Claims Data'!B767="Motor",1,0)</x:f>
        <x:v>1</x:v>
      </x:c>
      <x:c r="F771" s="4" t="n">
        <x:f>IF('Claims Data'!B767="Property",1,0)</x:f>
        <x:v>0</x:v>
      </x:c>
      <x:c r="G771" s="4" t="n">
        <x:f>'Claims Data'!N767</x:f>
        <x:v>0</x:v>
      </x:c>
      <x:c r="H771" s="4" t="str">
        <x:f>IF(G771=1,'Claims Data'!O767,"")</x:f>
      </x:c>
      <x:c r="I771" s="12" t="n">
        <x:f>IF(ISNUMBER('Claims Data'!P767),'Claims Data'!P767,"")</x:f>
        <x:v>9.062900938618409</x:v>
      </x:c>
    </x:row>
    <x:row r="772">
      <x:c r="A772" s="4" t="str">
        <x:v>C00767</x:v>
      </x:c>
      <x:c r="B772" s="4" t="n">
        <x:f>IF(ISNUMBER('Claims Data'!F768),0,1)</x:f>
        <x:v>0</x:v>
      </x:c>
      <x:c r="C772" s="10" t="n">
        <x:f>IF(B772=0,'Claims Data'!F768,Summary!$B$12)</x:f>
        <x:v>18101.34</x:v>
      </x:c>
      <x:c r="D772" s="4" t="n">
        <x:f>IF('Claims Data'!E768="Low",1,IF('Claims Data'!E768="Medium",2,IF('Claims Data'!E768="High",3,"")))</x:f>
        <x:v>1</x:v>
      </x:c>
      <x:c r="E772" s="4" t="n">
        <x:f>IF('Claims Data'!B768="Motor",1,0)</x:f>
        <x:v>1</x:v>
      </x:c>
      <x:c r="F772" s="4" t="n">
        <x:f>IF('Claims Data'!B768="Property",1,0)</x:f>
        <x:v>0</x:v>
      </x:c>
      <x:c r="G772" s="4" t="n">
        <x:f>'Claims Data'!N768</x:f>
        <x:v>0</x:v>
      </x:c>
      <x:c r="H772" s="4" t="str">
        <x:f>IF(G772=1,'Claims Data'!O768,"")</x:f>
      </x:c>
      <x:c r="I772" s="12" t="n">
        <x:f>IF(ISNUMBER('Claims Data'!P768),'Claims Data'!P768,"")</x:f>
        <x:v>3.2987037600616684</x:v>
      </x:c>
    </x:row>
    <x:row r="773">
      <x:c r="A773" s="4" t="str">
        <x:v>C00768</x:v>
      </x:c>
      <x:c r="B773" s="4" t="n">
        <x:f>IF(ISNUMBER('Claims Data'!F769),0,1)</x:f>
        <x:v>0</x:v>
      </x:c>
      <x:c r="C773" s="10" t="n">
        <x:f>IF(B773=0,'Claims Data'!F769,Summary!$B$12)</x:f>
        <x:v>5247.48</x:v>
      </x:c>
      <x:c r="D773" s="4" t="str">
        <x:f>IF('Claims Data'!E769="Low",1,IF('Claims Data'!E769="Medium",2,IF('Claims Data'!E769="High",3,"")))</x:f>
      </x:c>
      <x:c r="E773" s="4" t="n">
        <x:f>IF('Claims Data'!B769="Motor",1,0)</x:f>
        <x:v>1</x:v>
      </x:c>
      <x:c r="F773" s="4" t="n">
        <x:f>IF('Claims Data'!B769="Property",1,0)</x:f>
        <x:v>0</x:v>
      </x:c>
      <x:c r="G773" s="4" t="n">
        <x:f>'Claims Data'!N769</x:f>
        <x:v>1</x:v>
      </x:c>
      <x:c r="H773" s="4" t="n">
        <x:f>IF(G773=1,'Claims Data'!O769,"")</x:f>
        <x:v>0</x:v>
      </x:c>
      <x:c r="I773" s="12" t="n">
        <x:f>IF(ISNUMBER('Claims Data'!P769),'Claims Data'!P769,"")</x:f>
        <x:v>0.4022546275748035</x:v>
      </x:c>
    </x:row>
    <x:row r="774">
      <x:c r="A774" s="4" t="str">
        <x:v>C00769</x:v>
      </x:c>
      <x:c r="B774" s="4" t="n">
        <x:f>IF(ISNUMBER('Claims Data'!F770),0,1)</x:f>
        <x:v>0</x:v>
      </x:c>
      <x:c r="C774" s="10" t="n">
        <x:f>IF(B774=0,'Claims Data'!F770,Summary!$B$12)</x:f>
        <x:v>56105.78</x:v>
      </x:c>
      <x:c r="D774" s="4" t="n">
        <x:f>IF('Claims Data'!E770="Low",1,IF('Claims Data'!E770="Medium",2,IF('Claims Data'!E770="High",3,"")))</x:f>
        <x:v>2</x:v>
      </x:c>
      <x:c r="E774" s="4" t="n">
        <x:f>IF('Claims Data'!B770="Motor",1,0)</x:f>
        <x:v>1</x:v>
      </x:c>
      <x:c r="F774" s="4" t="n">
        <x:f>IF('Claims Data'!B770="Property",1,0)</x:f>
        <x:v>0</x:v>
      </x:c>
      <x:c r="G774" s="4" t="n">
        <x:f>'Claims Data'!N770</x:f>
        <x:v>1</x:v>
      </x:c>
      <x:c r="H774" s="4" t="n">
        <x:f>IF(G774=1,'Claims Data'!O770,"")</x:f>
        <x:v>0</x:v>
      </x:c>
      <x:c r="I774" s="12" t="n">
        <x:f>IF(ISNUMBER('Claims Data'!P770),'Claims Data'!P770,"")</x:f>
        <x:v>4.813711400971737</x:v>
      </x:c>
    </x:row>
    <x:row r="775">
      <x:c r="A775" s="4" t="str">
        <x:v>C00770</x:v>
      </x:c>
      <x:c r="B775" s="4" t="n">
        <x:f>IF(ISNUMBER('Claims Data'!F771),0,1)</x:f>
        <x:v>0</x:v>
      </x:c>
      <x:c r="C775" s="10" t="n">
        <x:f>IF(B775=0,'Claims Data'!F771,Summary!$B$12)</x:f>
        <x:v>16613.09</x:v>
      </x:c>
      <x:c r="D775" s="4" t="n">
        <x:f>IF('Claims Data'!E771="Low",1,IF('Claims Data'!E771="Medium",2,IF('Claims Data'!E771="High",3,"")))</x:f>
        <x:v>1</x:v>
      </x:c>
      <x:c r="E775" s="4" t="n">
        <x:f>IF('Claims Data'!B771="Motor",1,0)</x:f>
        <x:v>1</x:v>
      </x:c>
      <x:c r="F775" s="4" t="n">
        <x:f>IF('Claims Data'!B771="Property",1,0)</x:f>
        <x:v>0</x:v>
      </x:c>
      <x:c r="G775" s="4" t="n">
        <x:f>'Claims Data'!N771</x:f>
        <x:v>1</x:v>
      </x:c>
      <x:c r="H775" s="4" t="n">
        <x:f>IF(G775=1,'Claims Data'!O771,"")</x:f>
        <x:v>0</x:v>
      </x:c>
      <x:c r="I775" s="12" t="n">
        <x:f>IF(ISNUMBER('Claims Data'!P771),'Claims Data'!P771,"")</x:f>
        <x:v>2.6762285244818895</x:v>
      </x:c>
    </x:row>
    <x:row r="776">
      <x:c r="A776" s="4" t="str">
        <x:v>C00771</x:v>
      </x:c>
      <x:c r="B776" s="4" t="n">
        <x:f>IF(ISNUMBER('Claims Data'!F772),0,1)</x:f>
        <x:v>0</x:v>
      </x:c>
      <x:c r="C776" s="10" t="n">
        <x:f>IF(B776=0,'Claims Data'!F772,Summary!$B$12)</x:f>
        <x:v>29539.21</x:v>
      </x:c>
      <x:c r="D776" s="4" t="n">
        <x:f>IF('Claims Data'!E772="Low",1,IF('Claims Data'!E772="Medium",2,IF('Claims Data'!E772="High",3,"")))</x:f>
        <x:v>1</x:v>
      </x:c>
      <x:c r="E776" s="4" t="n">
        <x:f>IF('Claims Data'!B772="Motor",1,0)</x:f>
        <x:v>0</x:v>
      </x:c>
      <x:c r="F776" s="4" t="n">
        <x:f>IF('Claims Data'!B772="Property",1,0)</x:f>
        <x:v>1</x:v>
      </x:c>
      <x:c r="G776" s="4" t="n">
        <x:f>'Claims Data'!N772</x:f>
        <x:v>1</x:v>
      </x:c>
      <x:c r="H776" s="4" t="n">
        <x:f>IF(G776=1,'Claims Data'!O772,"")</x:f>
        <x:v>0</x:v>
      </x:c>
      <x:c r="I776" s="12" t="n">
        <x:f>IF(ISNUMBER('Claims Data'!P772),'Claims Data'!P772,"")</x:f>
        <x:v>9.362190823920182</x:v>
      </x:c>
    </x:row>
    <x:row r="777">
      <x:c r="A777" s="4" t="str">
        <x:v>C00772</x:v>
      </x:c>
      <x:c r="B777" s="4" t="n">
        <x:f>IF(ISNUMBER('Claims Data'!F773),0,1)</x:f>
        <x:v>0</x:v>
      </x:c>
      <x:c r="C777" s="10" t="n">
        <x:f>IF(B777=0,'Claims Data'!F773,Summary!$B$12)</x:f>
        <x:v>29875.05</x:v>
      </x:c>
      <x:c r="D777" s="4" t="n">
        <x:f>IF('Claims Data'!E773="Low",1,IF('Claims Data'!E773="Medium",2,IF('Claims Data'!E773="High",3,"")))</x:f>
        <x:v>2</x:v>
      </x:c>
      <x:c r="E777" s="4" t="n">
        <x:f>IF('Claims Data'!B773="Motor",1,0)</x:f>
        <x:v>1</x:v>
      </x:c>
      <x:c r="F777" s="4" t="n">
        <x:f>IF('Claims Data'!B773="Property",1,0)</x:f>
        <x:v>0</x:v>
      </x:c>
      <x:c r="G777" s="4" t="n">
        <x:f>'Claims Data'!N773</x:f>
        <x:v>1</x:v>
      </x:c>
      <x:c r="H777" s="4" t="n">
        <x:f>IF(G777=1,'Claims Data'!O773,"")</x:f>
        <x:v>0</x:v>
      </x:c>
      <x:c r="I777" s="12" t="n">
        <x:f>IF(ISNUMBER('Claims Data'!P773),'Claims Data'!P773,"")</x:f>
        <x:v>2.784272590781114</x:v>
      </x:c>
    </x:row>
    <x:row r="778">
      <x:c r="A778" s="4" t="str">
        <x:v>C00773</x:v>
      </x:c>
      <x:c r="B778" s="4" t="n">
        <x:f>IF(ISNUMBER('Claims Data'!F774),0,1)</x:f>
        <x:v>0</x:v>
      </x:c>
      <x:c r="C778" s="10" t="n">
        <x:f>IF(B778=0,'Claims Data'!F774,Summary!$B$12)</x:f>
        <x:v>34060.53</x:v>
      </x:c>
      <x:c r="D778" s="4" t="n">
        <x:f>IF('Claims Data'!E774="Low",1,IF('Claims Data'!E774="Medium",2,IF('Claims Data'!E774="High",3,"")))</x:f>
        <x:v>2</x:v>
      </x:c>
      <x:c r="E778" s="4" t="n">
        <x:f>IF('Claims Data'!B774="Motor",1,0)</x:f>
        <x:v>1</x:v>
      </x:c>
      <x:c r="F778" s="4" t="n">
        <x:f>IF('Claims Data'!B774="Property",1,0)</x:f>
        <x:v>0</x:v>
      </x:c>
      <x:c r="G778" s="4" t="n">
        <x:f>'Claims Data'!N774</x:f>
        <x:v>0</x:v>
      </x:c>
      <x:c r="H778" s="4" t="str">
        <x:f>IF(G778=1,'Claims Data'!O774,"")</x:f>
      </x:c>
      <x:c r="I778" s="12" t="n">
        <x:f>IF(ISNUMBER('Claims Data'!P774),'Claims Data'!P774,"")</x:f>
        <x:v>6.422818943815351</x:v>
      </x:c>
    </x:row>
    <x:row r="779">
      <x:c r="A779" s="4" t="str">
        <x:v>C00774</x:v>
      </x:c>
      <x:c r="B779" s="4" t="n">
        <x:f>IF(ISNUMBER('Claims Data'!F775),0,1)</x:f>
        <x:v>0</x:v>
      </x:c>
      <x:c r="C779" s="10" t="n">
        <x:f>IF(B779=0,'Claims Data'!F775,Summary!$B$12)</x:f>
        <x:v>71177.34</x:v>
      </x:c>
      <x:c r="D779" s="4" t="n">
        <x:f>IF('Claims Data'!E775="Low",1,IF('Claims Data'!E775="Medium",2,IF('Claims Data'!E775="High",3,"")))</x:f>
        <x:v>3</x:v>
      </x:c>
      <x:c r="E779" s="4" t="n">
        <x:f>IF('Claims Data'!B775="Motor",1,0)</x:f>
        <x:v>1</x:v>
      </x:c>
      <x:c r="F779" s="4" t="n">
        <x:f>IF('Claims Data'!B775="Property",1,0)</x:f>
        <x:v>0</x:v>
      </x:c>
      <x:c r="G779" s="4" t="n">
        <x:f>'Claims Data'!N775</x:f>
        <x:v>1</x:v>
      </x:c>
      <x:c r="H779" s="4" t="n">
        <x:f>IF(G779=1,'Claims Data'!O775,"")</x:f>
        <x:v>1</x:v>
      </x:c>
      <x:c r="I779" s="12" t="n">
        <x:f>IF(ISNUMBER('Claims Data'!P775),'Claims Data'!P775,"")</x:f>
        <x:v>3.4912347994647686</x:v>
      </x:c>
    </x:row>
    <x:row r="780">
      <x:c r="A780" s="4" t="str">
        <x:v>C00775</x:v>
      </x:c>
      <x:c r="B780" s="4" t="n">
        <x:f>IF(ISNUMBER('Claims Data'!F776),0,1)</x:f>
        <x:v>0</x:v>
      </x:c>
      <x:c r="C780" s="10" t="n">
        <x:f>IF(B780=0,'Claims Data'!F776,Summary!$B$12)</x:f>
        <x:v>65475.04</x:v>
      </x:c>
      <x:c r="D780" s="4" t="n">
        <x:f>IF('Claims Data'!E776="Low",1,IF('Claims Data'!E776="Medium",2,IF('Claims Data'!E776="High",3,"")))</x:f>
        <x:v>1</x:v>
      </x:c>
      <x:c r="E780" s="4" t="n">
        <x:f>IF('Claims Data'!B776="Motor",1,0)</x:f>
        <x:v>1</x:v>
      </x:c>
      <x:c r="F780" s="4" t="n">
        <x:f>IF('Claims Data'!B776="Property",1,0)</x:f>
        <x:v>0</x:v>
      </x:c>
      <x:c r="G780" s="4" t="n">
        <x:f>'Claims Data'!N776</x:f>
        <x:v>0</x:v>
      </x:c>
      <x:c r="H780" s="4" t="str">
        <x:f>IF(G780=1,'Claims Data'!O776,"")</x:f>
      </x:c>
      <x:c r="I780" s="12" t="n">
        <x:f>IF(ISNUMBER('Claims Data'!P776),'Claims Data'!P776,"")</x:f>
        <x:v>2.7513341703939393</x:v>
      </x:c>
    </x:row>
    <x:row r="781">
      <x:c r="A781" s="4" t="str">
        <x:v>C00776</x:v>
      </x:c>
      <x:c r="B781" s="4" t="n">
        <x:f>IF(ISNUMBER('Claims Data'!F777),0,1)</x:f>
        <x:v>0</x:v>
      </x:c>
      <x:c r="C781" s="10" t="n">
        <x:f>IF(B781=0,'Claims Data'!F777,Summary!$B$12)</x:f>
        <x:v>31387.3</x:v>
      </x:c>
      <x:c r="D781" s="4" t="n">
        <x:f>IF('Claims Data'!E777="Low",1,IF('Claims Data'!E777="Medium",2,IF('Claims Data'!E777="High",3,"")))</x:f>
        <x:v>1</x:v>
      </x:c>
      <x:c r="E781" s="4" t="n">
        <x:f>IF('Claims Data'!B777="Motor",1,0)</x:f>
        <x:v>1</x:v>
      </x:c>
      <x:c r="F781" s="4" t="n">
        <x:f>IF('Claims Data'!B777="Property",1,0)</x:f>
        <x:v>0</x:v>
      </x:c>
      <x:c r="G781" s="4" t="n">
        <x:f>'Claims Data'!N777</x:f>
        <x:v>1</x:v>
      </x:c>
      <x:c r="H781" s="4" t="n">
        <x:f>IF(G781=1,'Claims Data'!O777,"")</x:f>
        <x:v>0</x:v>
      </x:c>
      <x:c r="I781" s="12" t="n">
        <x:f>IF(ISNUMBER('Claims Data'!P777),'Claims Data'!P777,"")</x:f>
        <x:v>5.140049325136496</x:v>
      </x:c>
    </x:row>
    <x:row r="782">
      <x:c r="A782" s="4" t="str">
        <x:v>C00777</x:v>
      </x:c>
      <x:c r="B782" s="4" t="n">
        <x:f>IF(ISNUMBER('Claims Data'!F778),0,1)</x:f>
        <x:v>0</x:v>
      </x:c>
      <x:c r="C782" s="10" t="n">
        <x:f>IF(B782=0,'Claims Data'!F778,Summary!$B$12)</x:f>
        <x:v>34488.51</x:v>
      </x:c>
      <x:c r="D782" s="4" t="n">
        <x:f>IF('Claims Data'!E778="Low",1,IF('Claims Data'!E778="Medium",2,IF('Claims Data'!E778="High",3,"")))</x:f>
        <x:v>2</x:v>
      </x:c>
      <x:c r="E782" s="4" t="n">
        <x:f>IF('Claims Data'!B778="Motor",1,0)</x:f>
        <x:v>1</x:v>
      </x:c>
      <x:c r="F782" s="4" t="n">
        <x:f>IF('Claims Data'!B778="Property",1,0)</x:f>
        <x:v>0</x:v>
      </x:c>
      <x:c r="G782" s="4" t="n">
        <x:f>'Claims Data'!N778</x:f>
        <x:v>0</x:v>
      </x:c>
      <x:c r="H782" s="4" t="str">
        <x:f>IF(G782=1,'Claims Data'!O778,"")</x:f>
      </x:c>
      <x:c r="I782" s="12" t="n">
        <x:f>IF(ISNUMBER('Claims Data'!P778),'Claims Data'!P778,"")</x:f>
        <x:v>2.380948140170657</x:v>
      </x:c>
    </x:row>
    <x:row r="783">
      <x:c r="A783" s="4" t="str">
        <x:v>C00778</x:v>
      </x:c>
      <x:c r="B783" s="4" t="n">
        <x:f>IF(ISNUMBER('Claims Data'!F779),0,1)</x:f>
        <x:v>0</x:v>
      </x:c>
      <x:c r="C783" s="10" t="n">
        <x:f>IF(B783=0,'Claims Data'!F779,Summary!$B$12)</x:f>
        <x:v>12197.73</x:v>
      </x:c>
      <x:c r="D783" s="4" t="n">
        <x:f>IF('Claims Data'!E779="Low",1,IF('Claims Data'!E779="Medium",2,IF('Claims Data'!E779="High",3,"")))</x:f>
        <x:v>2</x:v>
      </x:c>
      <x:c r="E783" s="4" t="n">
        <x:f>IF('Claims Data'!B779="Motor",1,0)</x:f>
        <x:v>1</x:v>
      </x:c>
      <x:c r="F783" s="4" t="n">
        <x:f>IF('Claims Data'!B779="Property",1,0)</x:f>
        <x:v>0</x:v>
      </x:c>
      <x:c r="G783" s="4" t="n">
        <x:f>'Claims Data'!N779</x:f>
        <x:v>1</x:v>
      </x:c>
      <x:c r="H783" s="4" t="n">
        <x:f>IF(G783=1,'Claims Data'!O779,"")</x:f>
        <x:v>0</x:v>
      </x:c>
      <x:c r="I783" s="12" t="n">
        <x:f>IF(ISNUMBER('Claims Data'!P779),'Claims Data'!P779,"")</x:f>
        <x:v>2.2909847996799537</x:v>
      </x:c>
    </x:row>
    <x:row r="784">
      <x:c r="A784" s="4" t="str">
        <x:v>C00779</x:v>
      </x:c>
      <x:c r="B784" s="4" t="n">
        <x:f>IF(ISNUMBER('Claims Data'!F780),0,1)</x:f>
        <x:v>0</x:v>
      </x:c>
      <x:c r="C784" s="10" t="n">
        <x:f>IF(B784=0,'Claims Data'!F780,Summary!$B$12)</x:f>
        <x:v>28468.4</x:v>
      </x:c>
      <x:c r="D784" s="4" t="n">
        <x:f>IF('Claims Data'!E780="Low",1,IF('Claims Data'!E780="Medium",2,IF('Claims Data'!E780="High",3,"")))</x:f>
        <x:v>1</x:v>
      </x:c>
      <x:c r="E784" s="4" t="n">
        <x:f>IF('Claims Data'!B780="Motor",1,0)</x:f>
        <x:v>1</x:v>
      </x:c>
      <x:c r="F784" s="4" t="n">
        <x:f>IF('Claims Data'!B780="Property",1,0)</x:f>
        <x:v>0</x:v>
      </x:c>
      <x:c r="G784" s="4" t="n">
        <x:f>'Claims Data'!N780</x:f>
        <x:v>1</x:v>
      </x:c>
      <x:c r="H784" s="4" t="n">
        <x:f>IF(G784=1,'Claims Data'!O780,"")</x:f>
        <x:v>0</x:v>
      </x:c>
      <x:c r="I784" s="12" t="n">
        <x:f>IF(ISNUMBER('Claims Data'!P780),'Claims Data'!P780,"")</x:f>
        <x:v>2.7772964957465076</x:v>
      </x:c>
    </x:row>
    <x:row r="785">
      <x:c r="A785" s="4" t="str">
        <x:v>C00780</x:v>
      </x:c>
      <x:c r="B785" s="4" t="n">
        <x:f>IF(ISNUMBER('Claims Data'!F781),0,1)</x:f>
        <x:v>0</x:v>
      </x:c>
      <x:c r="C785" s="10" t="n">
        <x:f>IF(B785=0,'Claims Data'!F781,Summary!$B$12)</x:f>
        <x:v>104394.42</x:v>
      </x:c>
      <x:c r="D785" s="4" t="n">
        <x:f>IF('Claims Data'!E781="Low",1,IF('Claims Data'!E781="Medium",2,IF('Claims Data'!E781="High",3,"")))</x:f>
        <x:v>3</x:v>
      </x:c>
      <x:c r="E785" s="4" t="n">
        <x:f>IF('Claims Data'!B781="Motor",1,0)</x:f>
        <x:v>0</x:v>
      </x:c>
      <x:c r="F785" s="4" t="n">
        <x:f>IF('Claims Data'!B781="Property",1,0)</x:f>
        <x:v>1</x:v>
      </x:c>
      <x:c r="G785" s="4" t="n">
        <x:f>'Claims Data'!N781</x:f>
        <x:v>0</x:v>
      </x:c>
      <x:c r="H785" s="4" t="str">
        <x:f>IF(G785=1,'Claims Data'!O781,"")</x:f>
      </x:c>
      <x:c r="I785" s="12" t="n">
        <x:f>IF(ISNUMBER('Claims Data'!P781),'Claims Data'!P781,"")</x:f>
        <x:v>17.972760515659864</x:v>
      </x:c>
    </x:row>
    <x:row r="786">
      <x:c r="A786" s="4" t="str">
        <x:v>C00781</x:v>
      </x:c>
      <x:c r="B786" s="4" t="n">
        <x:f>IF(ISNUMBER('Claims Data'!F782),0,1)</x:f>
        <x:v>0</x:v>
      </x:c>
      <x:c r="C786" s="10" t="n">
        <x:f>IF(B786=0,'Claims Data'!F782,Summary!$B$12)</x:f>
        <x:v>172687.78</x:v>
      </x:c>
      <x:c r="D786" s="4" t="n">
        <x:f>IF('Claims Data'!E782="Low",1,IF('Claims Data'!E782="Medium",2,IF('Claims Data'!E782="High",3,"")))</x:f>
        <x:v>3</x:v>
      </x:c>
      <x:c r="E786" s="4" t="n">
        <x:f>IF('Claims Data'!B782="Motor",1,0)</x:f>
        <x:v>1</x:v>
      </x:c>
      <x:c r="F786" s="4" t="n">
        <x:f>IF('Claims Data'!B782="Property",1,0)</x:f>
        <x:v>0</x:v>
      </x:c>
      <x:c r="G786" s="4" t="n">
        <x:f>'Claims Data'!N782</x:f>
        <x:v>1</x:v>
      </x:c>
      <x:c r="H786" s="4" t="n">
        <x:f>IF(G786=1,'Claims Data'!O782,"")</x:f>
        <x:v>1</x:v>
      </x:c>
      <x:c r="I786" s="12" t="n">
        <x:f>IF(ISNUMBER('Claims Data'!P782),'Claims Data'!P782,"")</x:f>
        <x:v>15.275750793917574</x:v>
      </x:c>
    </x:row>
    <x:row r="787">
      <x:c r="A787" s="4" t="str">
        <x:v>C00782</x:v>
      </x:c>
      <x:c r="B787" s="4" t="n">
        <x:f>IF(ISNUMBER('Claims Data'!F783),0,1)</x:f>
        <x:v>0</x:v>
      </x:c>
      <x:c r="C787" s="10" t="n">
        <x:f>IF(B787=0,'Claims Data'!F783,Summary!$B$12)</x:f>
        <x:v>9799.08</x:v>
      </x:c>
      <x:c r="D787" s="4" t="n">
        <x:f>IF('Claims Data'!E783="Low",1,IF('Claims Data'!E783="Medium",2,IF('Claims Data'!E783="High",3,"")))</x:f>
        <x:v>1</x:v>
      </x:c>
      <x:c r="E787" s="4" t="n">
        <x:f>IF('Claims Data'!B783="Motor",1,0)</x:f>
        <x:v>1</x:v>
      </x:c>
      <x:c r="F787" s="4" t="n">
        <x:f>IF('Claims Data'!B783="Property",1,0)</x:f>
        <x:v>0</x:v>
      </x:c>
      <x:c r="G787" s="4" t="n">
        <x:f>'Claims Data'!N783</x:f>
        <x:v>0</x:v>
      </x:c>
      <x:c r="H787" s="4" t="str">
        <x:f>IF(G787=1,'Claims Data'!O783,"")</x:f>
      </x:c>
      <x:c r="I787" s="12" t="n">
        <x:f>IF(ISNUMBER('Claims Data'!P783),'Claims Data'!P783,"")</x:f>
        <x:v>2.7795417863920147</x:v>
      </x:c>
    </x:row>
    <x:row r="788">
      <x:c r="A788" s="4" t="str">
        <x:v>C00783</x:v>
      </x:c>
      <x:c r="B788" s="4" t="n">
        <x:f>IF(ISNUMBER('Claims Data'!F784),0,1)</x:f>
        <x:v>0</x:v>
      </x:c>
      <x:c r="C788" s="10" t="n">
        <x:f>IF(B788=0,'Claims Data'!F784,Summary!$B$12)</x:f>
        <x:v>140181.44</x:v>
      </x:c>
      <x:c r="D788" s="4" t="n">
        <x:f>IF('Claims Data'!E784="Low",1,IF('Claims Data'!E784="Medium",2,IF('Claims Data'!E784="High",3,"")))</x:f>
        <x:v>2</x:v>
      </x:c>
      <x:c r="E788" s="4" t="n">
        <x:f>IF('Claims Data'!B784="Motor",1,0)</x:f>
        <x:v>1</x:v>
      </x:c>
      <x:c r="F788" s="4" t="n">
        <x:f>IF('Claims Data'!B784="Property",1,0)</x:f>
        <x:v>0</x:v>
      </x:c>
      <x:c r="G788" s="4" t="n">
        <x:f>'Claims Data'!N784</x:f>
        <x:v>1</x:v>
      </x:c>
      <x:c r="H788" s="4" t="n">
        <x:f>IF(G788=1,'Claims Data'!O784,"")</x:f>
        <x:v>0</x:v>
      </x:c>
      <x:c r="I788" s="12" t="n">
        <x:f>IF(ISNUMBER('Claims Data'!P784),'Claims Data'!P784,"")</x:f>
        <x:v>9.454611183277825</x:v>
      </x:c>
    </x:row>
    <x:row r="789">
      <x:c r="A789" s="4" t="str">
        <x:v>C00784</x:v>
      </x:c>
      <x:c r="B789" s="4" t="n">
        <x:f>IF(ISNUMBER('Claims Data'!F785),0,1)</x:f>
        <x:v>0</x:v>
      </x:c>
      <x:c r="C789" s="10" t="n">
        <x:f>IF(B789=0,'Claims Data'!F785,Summary!$B$12)</x:f>
        <x:v>45777.52</x:v>
      </x:c>
      <x:c r="D789" s="4" t="n">
        <x:f>IF('Claims Data'!E785="Low",1,IF('Claims Data'!E785="Medium",2,IF('Claims Data'!E785="High",3,"")))</x:f>
        <x:v>2</x:v>
      </x:c>
      <x:c r="E789" s="4" t="n">
        <x:f>IF('Claims Data'!B785="Motor",1,0)</x:f>
        <x:v>1</x:v>
      </x:c>
      <x:c r="F789" s="4" t="n">
        <x:f>IF('Claims Data'!B785="Property",1,0)</x:f>
        <x:v>0</x:v>
      </x:c>
      <x:c r="G789" s="4" t="n">
        <x:f>'Claims Data'!N785</x:f>
        <x:v>0</x:v>
      </x:c>
      <x:c r="H789" s="4" t="str">
        <x:f>IF(G789=1,'Claims Data'!O785,"")</x:f>
      </x:c>
      <x:c r="I789" s="12" t="n">
        <x:f>IF(ISNUMBER('Claims Data'!P785),'Claims Data'!P785,"")</x:f>
        <x:v>4.799639326042966</x:v>
      </x:c>
    </x:row>
    <x:row r="790">
      <x:c r="A790" s="4" t="str">
        <x:v>C00785</x:v>
      </x:c>
      <x:c r="B790" s="4" t="n">
        <x:f>IF(ISNUMBER('Claims Data'!F786),0,1)</x:f>
        <x:v>0</x:v>
      </x:c>
      <x:c r="C790" s="10" t="n">
        <x:f>IF(B790=0,'Claims Data'!F786,Summary!$B$12)</x:f>
        <x:v>23042.35</x:v>
      </x:c>
      <x:c r="D790" s="4" t="n">
        <x:f>IF('Claims Data'!E786="Low",1,IF('Claims Data'!E786="Medium",2,IF('Claims Data'!E786="High",3,"")))</x:f>
        <x:v>1</x:v>
      </x:c>
      <x:c r="E790" s="4" t="n">
        <x:f>IF('Claims Data'!B786="Motor",1,0)</x:f>
        <x:v>0</x:v>
      </x:c>
      <x:c r="F790" s="4" t="n">
        <x:f>IF('Claims Data'!B786="Property",1,0)</x:f>
        <x:v>1</x:v>
      </x:c>
      <x:c r="G790" s="4" t="n">
        <x:f>'Claims Data'!N786</x:f>
        <x:v>0</x:v>
      </x:c>
      <x:c r="H790" s="4" t="str">
        <x:f>IF(G790=1,'Claims Data'!O786,"")</x:f>
      </x:c>
      <x:c r="I790" s="12" t="n">
        <x:f>IF(ISNUMBER('Claims Data'!P786),'Claims Data'!P786,"")</x:f>
        <x:v>4.598197626502393</x:v>
      </x:c>
    </x:row>
    <x:row r="791">
      <x:c r="A791" s="4" t="str">
        <x:v>C00786</x:v>
      </x:c>
      <x:c r="B791" s="4" t="n">
        <x:f>IF(ISNUMBER('Claims Data'!F787),0,1)</x:f>
        <x:v>0</x:v>
      </x:c>
      <x:c r="C791" s="10" t="n">
        <x:f>IF(B791=0,'Claims Data'!F787,Summary!$B$12)</x:f>
        <x:v>31423.6</x:v>
      </x:c>
      <x:c r="D791" s="4" t="n">
        <x:f>IF('Claims Data'!E787="Low",1,IF('Claims Data'!E787="Medium",2,IF('Claims Data'!E787="High",3,"")))</x:f>
        <x:v>2</x:v>
      </x:c>
      <x:c r="E791" s="4" t="n">
        <x:f>IF('Claims Data'!B787="Motor",1,0)</x:f>
        <x:v>1</x:v>
      </x:c>
      <x:c r="F791" s="4" t="n">
        <x:f>IF('Claims Data'!B787="Property",1,0)</x:f>
        <x:v>0</x:v>
      </x:c>
      <x:c r="G791" s="4" t="n">
        <x:f>'Claims Data'!N787</x:f>
        <x:v>1</x:v>
      </x:c>
      <x:c r="H791" s="4" t="n">
        <x:f>IF(G791=1,'Claims Data'!O787,"")</x:f>
        <x:v>0</x:v>
      </x:c>
      <x:c r="I791" s="12" t="n">
        <x:f>IF(ISNUMBER('Claims Data'!P787),'Claims Data'!P787,"")</x:f>
        <x:v>3.7246140096767233</x:v>
      </x:c>
    </x:row>
    <x:row r="792">
      <x:c r="A792" s="4" t="str">
        <x:v>C00787</x:v>
      </x:c>
      <x:c r="B792" s="4" t="n">
        <x:f>IF(ISNUMBER('Claims Data'!F788),0,1)</x:f>
        <x:v>0</x:v>
      </x:c>
      <x:c r="C792" s="10" t="n">
        <x:f>IF(B792=0,'Claims Data'!F788,Summary!$B$12)</x:f>
        <x:v>16056.36</x:v>
      </x:c>
      <x:c r="D792" s="4" t="n">
        <x:f>IF('Claims Data'!E788="Low",1,IF('Claims Data'!E788="Medium",2,IF('Claims Data'!E788="High",3,"")))</x:f>
        <x:v>1</x:v>
      </x:c>
      <x:c r="E792" s="4" t="n">
        <x:f>IF('Claims Data'!B788="Motor",1,0)</x:f>
        <x:v>1</x:v>
      </x:c>
      <x:c r="F792" s="4" t="n">
        <x:f>IF('Claims Data'!B788="Property",1,0)</x:f>
        <x:v>0</x:v>
      </x:c>
      <x:c r="G792" s="4" t="n">
        <x:f>'Claims Data'!N788</x:f>
        <x:v>1</x:v>
      </x:c>
      <x:c r="H792" s="4" t="n">
        <x:f>IF(G792=1,'Claims Data'!O788,"")</x:f>
        <x:v>0</x:v>
      </x:c>
      <x:c r="I792" s="12" t="n">
        <x:f>IF(ISNUMBER('Claims Data'!P788),'Claims Data'!P788,"")</x:f>
        <x:v>1.0897888208200925</x:v>
      </x:c>
    </x:row>
    <x:row r="793">
      <x:c r="A793" s="4" t="str">
        <x:v>C00788</x:v>
      </x:c>
      <x:c r="B793" s="4" t="n">
        <x:f>IF(ISNUMBER('Claims Data'!F789),0,1)</x:f>
        <x:v>0</x:v>
      </x:c>
      <x:c r="C793" s="10" t="n">
        <x:f>IF(B793=0,'Claims Data'!F789,Summary!$B$12)</x:f>
        <x:v>12613.32</x:v>
      </x:c>
      <x:c r="D793" s="4" t="n">
        <x:f>IF('Claims Data'!E789="Low",1,IF('Claims Data'!E789="Medium",2,IF('Claims Data'!E789="High",3,"")))</x:f>
        <x:v>1</x:v>
      </x:c>
      <x:c r="E793" s="4" t="n">
        <x:f>IF('Claims Data'!B789="Motor",1,0)</x:f>
        <x:v>1</x:v>
      </x:c>
      <x:c r="F793" s="4" t="n">
        <x:f>IF('Claims Data'!B789="Property",1,0)</x:f>
        <x:v>0</x:v>
      </x:c>
      <x:c r="G793" s="4" t="n">
        <x:f>'Claims Data'!N789</x:f>
        <x:v>1</x:v>
      </x:c>
      <x:c r="H793" s="4" t="n">
        <x:f>IF(G793=1,'Claims Data'!O789,"")</x:f>
        <x:v>1</x:v>
      </x:c>
      <x:c r="I793" s="12" t="n">
        <x:f>IF(ISNUMBER('Claims Data'!P789),'Claims Data'!P789,"")</x:f>
        <x:v>1.6789888784617535</x:v>
      </x:c>
    </x:row>
    <x:row r="794">
      <x:c r="A794" s="4" t="str">
        <x:v>C00789</x:v>
      </x:c>
      <x:c r="B794" s="4" t="n">
        <x:f>IF(ISNUMBER('Claims Data'!F790),0,1)</x:f>
        <x:v>0</x:v>
      </x:c>
      <x:c r="C794" s="10" t="n">
        <x:f>IF(B794=0,'Claims Data'!F790,Summary!$B$12)</x:f>
        <x:v>69121.68</x:v>
      </x:c>
      <x:c r="D794" s="4" t="n">
        <x:f>IF('Claims Data'!E790="Low",1,IF('Claims Data'!E790="Medium",2,IF('Claims Data'!E790="High",3,"")))</x:f>
        <x:v>3</x:v>
      </x:c>
      <x:c r="E794" s="4" t="n">
        <x:f>IF('Claims Data'!B790="Motor",1,0)</x:f>
        <x:v>1</x:v>
      </x:c>
      <x:c r="F794" s="4" t="n">
        <x:f>IF('Claims Data'!B790="Property",1,0)</x:f>
        <x:v>0</x:v>
      </x:c>
      <x:c r="G794" s="4" t="n">
        <x:f>'Claims Data'!N790</x:f>
        <x:v>1</x:v>
      </x:c>
      <x:c r="H794" s="4" t="n">
        <x:f>IF(G794=1,'Claims Data'!O790,"")</x:f>
        <x:v>0</x:v>
      </x:c>
      <x:c r="I794" s="12" t="n">
        <x:f>IF(ISNUMBER('Claims Data'!P790),'Claims Data'!P790,"")</x:f>
        <x:v>4.949753914700454</x:v>
      </x:c>
    </x:row>
    <x:row r="795">
      <x:c r="A795" s="4" t="str">
        <x:v>C00790</x:v>
      </x:c>
      <x:c r="B795" s="4" t="n">
        <x:f>IF(ISNUMBER('Claims Data'!F791),0,1)</x:f>
        <x:v>0</x:v>
      </x:c>
      <x:c r="C795" s="10" t="n">
        <x:f>IF(B795=0,'Claims Data'!F791,Summary!$B$12)</x:f>
        <x:v>165248.21</x:v>
      </x:c>
      <x:c r="D795" s="4" t="n">
        <x:f>IF('Claims Data'!E791="Low",1,IF('Claims Data'!E791="Medium",2,IF('Claims Data'!E791="High",3,"")))</x:f>
        <x:v>2</x:v>
      </x:c>
      <x:c r="E795" s="4" t="n">
        <x:f>IF('Claims Data'!B791="Motor",1,0)</x:f>
        <x:v>0</x:v>
      </x:c>
      <x:c r="F795" s="4" t="n">
        <x:f>IF('Claims Data'!B791="Property",1,0)</x:f>
        <x:v>1</x:v>
      </x:c>
      <x:c r="G795" s="4" t="n">
        <x:f>'Claims Data'!N791</x:f>
        <x:v>1</x:v>
      </x:c>
      <x:c r="H795" s="4" t="n">
        <x:f>IF(G795=1,'Claims Data'!O791,"")</x:f>
        <x:v>0</x:v>
      </x:c>
      <x:c r="I795" s="12" t="n">
        <x:f>IF(ISNUMBER('Claims Data'!P791),'Claims Data'!P791,"")</x:f>
        <x:v>7.767734011103867</x:v>
      </x:c>
    </x:row>
    <x:row r="796">
      <x:c r="A796" s="4" t="str">
        <x:v>C00791</x:v>
      </x:c>
      <x:c r="B796" s="4" t="n">
        <x:f>IF(ISNUMBER('Claims Data'!F792),0,1)</x:f>
        <x:v>0</x:v>
      </x:c>
      <x:c r="C796" s="10" t="n">
        <x:f>IF(B796=0,'Claims Data'!F792,Summary!$B$12)</x:f>
        <x:v>46479.45</x:v>
      </x:c>
      <x:c r="D796" s="4" t="n">
        <x:f>IF('Claims Data'!E792="Low",1,IF('Claims Data'!E792="Medium",2,IF('Claims Data'!E792="High",3,"")))</x:f>
        <x:v>1</x:v>
      </x:c>
      <x:c r="E796" s="4" t="n">
        <x:f>IF('Claims Data'!B792="Motor",1,0)</x:f>
        <x:v>0</x:v>
      </x:c>
      <x:c r="F796" s="4" t="n">
        <x:f>IF('Claims Data'!B792="Property",1,0)</x:f>
        <x:v>1</x:v>
      </x:c>
      <x:c r="G796" s="4" t="n">
        <x:f>'Claims Data'!N792</x:f>
        <x:v>1</x:v>
      </x:c>
      <x:c r="H796" s="4" t="n">
        <x:f>IF(G796=1,'Claims Data'!O792,"")</x:f>
        <x:v>0</x:v>
      </x:c>
      <x:c r="I796" s="12" t="n">
        <x:f>IF(ISNUMBER('Claims Data'!P792),'Claims Data'!P792,"")</x:f>
        <x:v>4.324776105515364</x:v>
      </x:c>
    </x:row>
    <x:row r="797">
      <x:c r="A797" s="4" t="str">
        <x:v>C00792</x:v>
      </x:c>
      <x:c r="B797" s="4" t="n">
        <x:f>IF(ISNUMBER('Claims Data'!F793),0,1)</x:f>
        <x:v>0</x:v>
      </x:c>
      <x:c r="C797" s="10" t="n">
        <x:f>IF(B797=0,'Claims Data'!F793,Summary!$B$12)</x:f>
        <x:v>19630.22</x:v>
      </x:c>
      <x:c r="D797" s="4" t="n">
        <x:f>IF('Claims Data'!E793="Low",1,IF('Claims Data'!E793="Medium",2,IF('Claims Data'!E793="High",3,"")))</x:f>
        <x:v>2</x:v>
      </x:c>
      <x:c r="E797" s="4" t="n">
        <x:f>IF('Claims Data'!B793="Motor",1,0)</x:f>
        <x:v>1</x:v>
      </x:c>
      <x:c r="F797" s="4" t="n">
        <x:f>IF('Claims Data'!B793="Property",1,0)</x:f>
        <x:v>0</x:v>
      </x:c>
      <x:c r="G797" s="4" t="n">
        <x:f>'Claims Data'!N793</x:f>
        <x:v>1</x:v>
      </x:c>
      <x:c r="H797" s="4" t="n">
        <x:f>IF(G797=1,'Claims Data'!O793,"")</x:f>
        <x:v>0</x:v>
      </x:c>
      <x:c r="I797" s="12" t="n">
        <x:f>IF(ISNUMBER('Claims Data'!P793),'Claims Data'!P793,"")</x:f>
        <x:v>1.694711833151749</x:v>
      </x:c>
    </x:row>
    <x:row r="798">
      <x:c r="A798" s="4" t="str">
        <x:v>C00793</x:v>
      </x:c>
      <x:c r="B798" s="4" t="n">
        <x:f>IF(ISNUMBER('Claims Data'!F794),0,1)</x:f>
        <x:v>0</x:v>
      </x:c>
      <x:c r="C798" s="10" t="n">
        <x:f>IF(B798=0,'Claims Data'!F794,Summary!$B$12)</x:f>
        <x:v>63778.08</x:v>
      </x:c>
      <x:c r="D798" s="4" t="n">
        <x:f>IF('Claims Data'!E794="Low",1,IF('Claims Data'!E794="Medium",2,IF('Claims Data'!E794="High",3,"")))</x:f>
        <x:v>3</x:v>
      </x:c>
      <x:c r="E798" s="4" t="n">
        <x:f>IF('Claims Data'!B794="Motor",1,0)</x:f>
        <x:v>1</x:v>
      </x:c>
      <x:c r="F798" s="4" t="n">
        <x:f>IF('Claims Data'!B794="Property",1,0)</x:f>
        <x:v>0</x:v>
      </x:c>
      <x:c r="G798" s="4" t="n">
        <x:f>'Claims Data'!N794</x:f>
        <x:v>0</x:v>
      </x:c>
      <x:c r="H798" s="4" t="str">
        <x:f>IF(G798=1,'Claims Data'!O794,"")</x:f>
      </x:c>
      <x:c r="I798" s="12" t="n">
        <x:f>IF(ISNUMBER('Claims Data'!P794),'Claims Data'!P794,"")</x:f>
        <x:v>3.7619839429586315</x:v>
      </x:c>
    </x:row>
    <x:row r="799">
      <x:c r="A799" s="4" t="str">
        <x:v>C00794</x:v>
      </x:c>
      <x:c r="B799" s="4" t="n">
        <x:f>IF(ISNUMBER('Claims Data'!F795),0,1)</x:f>
        <x:v>0</x:v>
      </x:c>
      <x:c r="C799" s="10" t="n">
        <x:f>IF(B799=0,'Claims Data'!F795,Summary!$B$12)</x:f>
        <x:v>37227.91</x:v>
      </x:c>
      <x:c r="D799" s="4" t="n">
        <x:f>IF('Claims Data'!E795="Low",1,IF('Claims Data'!E795="Medium",2,IF('Claims Data'!E795="High",3,"")))</x:f>
        <x:v>2</x:v>
      </x:c>
      <x:c r="E799" s="4" t="n">
        <x:f>IF('Claims Data'!B795="Motor",1,0)</x:f>
        <x:v>1</x:v>
      </x:c>
      <x:c r="F799" s="4" t="n">
        <x:f>IF('Claims Data'!B795="Property",1,0)</x:f>
        <x:v>0</x:v>
      </x:c>
      <x:c r="G799" s="4" t="n">
        <x:f>'Claims Data'!N795</x:f>
        <x:v>1</x:v>
      </x:c>
      <x:c r="H799" s="4" t="n">
        <x:f>IF(G799=1,'Claims Data'!O795,"")</x:f>
        <x:v>0</x:v>
      </x:c>
      <x:c r="I799" s="12" t="n">
        <x:f>IF(ISNUMBER('Claims Data'!P795),'Claims Data'!P795,"")</x:f>
        <x:v>6.930738985221786</x:v>
      </x:c>
    </x:row>
    <x:row r="800">
      <x:c r="A800" s="4" t="str">
        <x:v>C00795</x:v>
      </x:c>
      <x:c r="B800" s="4" t="n">
        <x:f>IF(ISNUMBER('Claims Data'!F796),0,1)</x:f>
        <x:v>0</x:v>
      </x:c>
      <x:c r="C800" s="10" t="n">
        <x:f>IF(B800=0,'Claims Data'!F796,Summary!$B$12)</x:f>
        <x:v>139125.09</x:v>
      </x:c>
      <x:c r="D800" s="4" t="n">
        <x:f>IF('Claims Data'!E796="Low",1,IF('Claims Data'!E796="Medium",2,IF('Claims Data'!E796="High",3,"")))</x:f>
        <x:v>3</x:v>
      </x:c>
      <x:c r="E800" s="4" t="n">
        <x:f>IF('Claims Data'!B796="Motor",1,0)</x:f>
        <x:v>1</x:v>
      </x:c>
      <x:c r="F800" s="4" t="n">
        <x:f>IF('Claims Data'!B796="Property",1,0)</x:f>
        <x:v>0</x:v>
      </x:c>
      <x:c r="G800" s="4" t="n">
        <x:f>'Claims Data'!N796</x:f>
        <x:v>0</x:v>
      </x:c>
      <x:c r="H800" s="4" t="str">
        <x:f>IF(G800=1,'Claims Data'!O796,"")</x:f>
      </x:c>
      <x:c r="I800" s="12" t="n">
        <x:f>IF(ISNUMBER('Claims Data'!P796),'Claims Data'!P796,"")</x:f>
        <x:v>8.995218717025635</x:v>
      </x:c>
    </x:row>
    <x:row r="801">
      <x:c r="A801" s="4" t="str">
        <x:v>C00796</x:v>
      </x:c>
      <x:c r="B801" s="4" t="n">
        <x:f>IF(ISNUMBER('Claims Data'!F797),0,1)</x:f>
        <x:v>0</x:v>
      </x:c>
      <x:c r="C801" s="10" t="n">
        <x:f>IF(B801=0,'Claims Data'!F797,Summary!$B$12)</x:f>
        <x:v>97954.63</x:v>
      </x:c>
      <x:c r="D801" s="4" t="n">
        <x:f>IF('Claims Data'!E797="Low",1,IF('Claims Data'!E797="Medium",2,IF('Claims Data'!E797="High",3,"")))</x:f>
        <x:v>3</x:v>
      </x:c>
      <x:c r="E801" s="4" t="n">
        <x:f>IF('Claims Data'!B797="Motor",1,0)</x:f>
        <x:v>1</x:v>
      </x:c>
      <x:c r="F801" s="4" t="n">
        <x:f>IF('Claims Data'!B797="Property",1,0)</x:f>
        <x:v>0</x:v>
      </x:c>
      <x:c r="G801" s="4" t="n">
        <x:f>'Claims Data'!N797</x:f>
        <x:v>0</x:v>
      </x:c>
      <x:c r="H801" s="4" t="str">
        <x:f>IF(G801=1,'Claims Data'!O797,"")</x:f>
      </x:c>
      <x:c r="I801" s="12" t="n">
        <x:f>IF(ISNUMBER('Claims Data'!P797),'Claims Data'!P797,"")</x:f>
        <x:v>8.676091080921651</x:v>
      </x:c>
    </x:row>
    <x:row r="802">
      <x:c r="A802" s="4" t="str">
        <x:v>C00797</x:v>
      </x:c>
      <x:c r="B802" s="4" t="n">
        <x:f>IF(ISNUMBER('Claims Data'!F798),0,1)</x:f>
        <x:v>0</x:v>
      </x:c>
      <x:c r="C802" s="10" t="n">
        <x:f>IF(B802=0,'Claims Data'!F798,Summary!$B$12)</x:f>
        <x:v>34790.79</x:v>
      </x:c>
      <x:c r="D802" s="4" t="n">
        <x:f>IF('Claims Data'!E798="Low",1,IF('Claims Data'!E798="Medium",2,IF('Claims Data'!E798="High",3,"")))</x:f>
        <x:v>1</x:v>
      </x:c>
      <x:c r="E802" s="4" t="n">
        <x:f>IF('Claims Data'!B798="Motor",1,0)</x:f>
        <x:v>1</x:v>
      </x:c>
      <x:c r="F802" s="4" t="n">
        <x:f>IF('Claims Data'!B798="Property",1,0)</x:f>
        <x:v>0</x:v>
      </x:c>
      <x:c r="G802" s="4" t="n">
        <x:f>'Claims Data'!N798</x:f>
        <x:v>1</x:v>
      </x:c>
      <x:c r="H802" s="4" t="n">
        <x:f>IF(G802=1,'Claims Data'!O798,"")</x:f>
        <x:v>0</x:v>
      </x:c>
      <x:c r="I802" s="12" t="n">
        <x:f>IF(ISNUMBER('Claims Data'!P798),'Claims Data'!P798,"")</x:f>
        <x:v>4.292001194183046</x:v>
      </x:c>
    </x:row>
    <x:row r="803">
      <x:c r="A803" s="4" t="str">
        <x:v>C00798</x:v>
      </x:c>
      <x:c r="B803" s="4" t="n">
        <x:f>IF(ISNUMBER('Claims Data'!F799),0,1)</x:f>
        <x:v>1</x:v>
      </x:c>
      <x:c r="C803" s="10" t="n">
        <x:f>IF(B803=0,'Claims Data'!F799,Summary!$B$12)</x:f>
        <x:v>44978.66</x:v>
      </x:c>
      <x:c r="D803" s="4" t="n">
        <x:f>IF('Claims Data'!E799="Low",1,IF('Claims Data'!E799="Medium",2,IF('Claims Data'!E799="High",3,"")))</x:f>
        <x:v>2</x:v>
      </x:c>
      <x:c r="E803" s="4" t="n">
        <x:f>IF('Claims Data'!B799="Motor",1,0)</x:f>
        <x:v>1</x:v>
      </x:c>
      <x:c r="F803" s="4" t="n">
        <x:f>IF('Claims Data'!B799="Property",1,0)</x:f>
        <x:v>0</x:v>
      </x:c>
      <x:c r="G803" s="4" t="n">
        <x:f>'Claims Data'!N799</x:f>
        <x:v>1</x:v>
      </x:c>
      <x:c r="H803" s="4" t="n">
        <x:f>IF(G803=1,'Claims Data'!O799,"")</x:f>
        <x:v>0</x:v>
      </x:c>
      <x:c r="I803" s="12" t="str">
        <x:f>IF(ISNUMBER('Claims Data'!P799),'Claims Data'!P799,"")</x:f>
      </x:c>
    </x:row>
    <x:row r="804">
      <x:c r="A804" s="4" t="str">
        <x:v>C00799</x:v>
      </x:c>
      <x:c r="B804" s="4" t="n">
        <x:f>IF(ISNUMBER('Claims Data'!F800),0,1)</x:f>
        <x:v>0</x:v>
      </x:c>
      <x:c r="C804" s="10" t="n">
        <x:f>IF(B804=0,'Claims Data'!F800,Summary!$B$12)</x:f>
        <x:v>138617.92</x:v>
      </x:c>
      <x:c r="D804" s="4" t="n">
        <x:f>IF('Claims Data'!E800="Low",1,IF('Claims Data'!E800="Medium",2,IF('Claims Data'!E800="High",3,"")))</x:f>
        <x:v>2</x:v>
      </x:c>
      <x:c r="E804" s="4" t="n">
        <x:f>IF('Claims Data'!B800="Motor",1,0)</x:f>
        <x:v>1</x:v>
      </x:c>
      <x:c r="F804" s="4" t="n">
        <x:f>IF('Claims Data'!B800="Property",1,0)</x:f>
        <x:v>0</x:v>
      </x:c>
      <x:c r="G804" s="4" t="n">
        <x:f>'Claims Data'!N800</x:f>
        <x:v>1</x:v>
      </x:c>
      <x:c r="H804" s="4" t="n">
        <x:f>IF(G804=1,'Claims Data'!O800,"")</x:f>
        <x:v>0</x:v>
      </x:c>
      <x:c r="I804" s="12" t="n">
        <x:f>IF(ISNUMBER('Claims Data'!P800),'Claims Data'!P800,"")</x:f>
        <x:v>13.683090833711725</x:v>
      </x:c>
    </x:row>
    <x:row r="805">
      <x:c r="A805" s="4" t="str">
        <x:v>C00800</x:v>
      </x:c>
      <x:c r="B805" s="4" t="n">
        <x:f>IF(ISNUMBER('Claims Data'!F801),0,1)</x:f>
        <x:v>0</x:v>
      </x:c>
      <x:c r="C805" s="10" t="n">
        <x:f>IF(B805=0,'Claims Data'!F801,Summary!$B$12)</x:f>
        <x:v>30114.95</x:v>
      </x:c>
      <x:c r="D805" s="4" t="n">
        <x:f>IF('Claims Data'!E801="Low",1,IF('Claims Data'!E801="Medium",2,IF('Claims Data'!E801="High",3,"")))</x:f>
        <x:v>2</x:v>
      </x:c>
      <x:c r="E805" s="4" t="n">
        <x:f>IF('Claims Data'!B801="Motor",1,0)</x:f>
        <x:v>1</x:v>
      </x:c>
      <x:c r="F805" s="4" t="n">
        <x:f>IF('Claims Data'!B801="Property",1,0)</x:f>
        <x:v>0</x:v>
      </x:c>
      <x:c r="G805" s="4" t="n">
        <x:f>'Claims Data'!N801</x:f>
        <x:v>1</x:v>
      </x:c>
      <x:c r="H805" s="4" t="n">
        <x:f>IF(G805=1,'Claims Data'!O801,"")</x:f>
        <x:v>1</x:v>
      </x:c>
      <x:c r="I805" s="12" t="n">
        <x:f>IF(ISNUMBER('Claims Data'!P801),'Claims Data'!P801,"")</x:f>
        <x:v>2.4377093993017525</x:v>
      </x:c>
    </x:row>
    <x:row r="806">
      <x:c r="A806" s="4" t="str">
        <x:v>C00801</x:v>
      </x:c>
      <x:c r="B806" s="4" t="n">
        <x:f>IF(ISNUMBER('Claims Data'!F802),0,1)</x:f>
        <x:v>0</x:v>
      </x:c>
      <x:c r="C806" s="10" t="n">
        <x:f>IF(B806=0,'Claims Data'!F802,Summary!$B$12)</x:f>
        <x:v>3078.33</x:v>
      </x:c>
      <x:c r="D806" s="4" t="n">
        <x:f>IF('Claims Data'!E802="Low",1,IF('Claims Data'!E802="Medium",2,IF('Claims Data'!E802="High",3,"")))</x:f>
        <x:v>1</x:v>
      </x:c>
      <x:c r="E806" s="4" t="n">
        <x:f>IF('Claims Data'!B802="Motor",1,0)</x:f>
        <x:v>1</x:v>
      </x:c>
      <x:c r="F806" s="4" t="n">
        <x:f>IF('Claims Data'!B802="Property",1,0)</x:f>
        <x:v>0</x:v>
      </x:c>
      <x:c r="G806" s="4" t="n">
        <x:f>'Claims Data'!N802</x:f>
        <x:v>1</x:v>
      </x:c>
      <x:c r="H806" s="4" t="n">
        <x:f>IF(G806=1,'Claims Data'!O802,"")</x:f>
        <x:v>0</x:v>
      </x:c>
      <x:c r="I806" s="12" t="n">
        <x:f>IF(ISNUMBER('Claims Data'!P802),'Claims Data'!P802,"")</x:f>
        <x:v>0.3315793895629395</x:v>
      </x:c>
    </x:row>
    <x:row r="807">
      <x:c r="A807" s="4" t="str">
        <x:v>C00802</x:v>
      </x:c>
      <x:c r="B807" s="4" t="n">
        <x:f>IF(ISNUMBER('Claims Data'!F803),0,1)</x:f>
        <x:v>0</x:v>
      </x:c>
      <x:c r="C807" s="10" t="n">
        <x:f>IF(B807=0,'Claims Data'!F803,Summary!$B$12)</x:f>
        <x:v>34740.55</x:v>
      </x:c>
      <x:c r="D807" s="4" t="n">
        <x:f>IF('Claims Data'!E803="Low",1,IF('Claims Data'!E803="Medium",2,IF('Claims Data'!E803="High",3,"")))</x:f>
        <x:v>1</x:v>
      </x:c>
      <x:c r="E807" s="4" t="n">
        <x:f>IF('Claims Data'!B803="Motor",1,0)</x:f>
        <x:v>0</x:v>
      </x:c>
      <x:c r="F807" s="4" t="n">
        <x:f>IF('Claims Data'!B803="Property",1,0)</x:f>
        <x:v>1</x:v>
      </x:c>
      <x:c r="G807" s="4" t="n">
        <x:f>'Claims Data'!N803</x:f>
        <x:v>1</x:v>
      </x:c>
      <x:c r="H807" s="4" t="n">
        <x:f>IF(G807=1,'Claims Data'!O803,"")</x:f>
        <x:v>0</x:v>
      </x:c>
      <x:c r="I807" s="12" t="n">
        <x:f>IF(ISNUMBER('Claims Data'!P803),'Claims Data'!P803,"")</x:f>
        <x:v>2.7694997919320667</x:v>
      </x:c>
    </x:row>
    <x:row r="808">
      <x:c r="A808" s="4" t="str">
        <x:v>C00803</x:v>
      </x:c>
      <x:c r="B808" s="4" t="n">
        <x:f>IF(ISNUMBER('Claims Data'!F804),0,1)</x:f>
        <x:v>0</x:v>
      </x:c>
      <x:c r="C808" s="10" t="n">
        <x:f>IF(B808=0,'Claims Data'!F804,Summary!$B$12)</x:f>
        <x:v>15359</x:v>
      </x:c>
      <x:c r="D808" s="4" t="n">
        <x:f>IF('Claims Data'!E804="Low",1,IF('Claims Data'!E804="Medium",2,IF('Claims Data'!E804="High",3,"")))</x:f>
        <x:v>1</x:v>
      </x:c>
      <x:c r="E808" s="4" t="n">
        <x:f>IF('Claims Data'!B804="Motor",1,0)</x:f>
        <x:v>1</x:v>
      </x:c>
      <x:c r="F808" s="4" t="n">
        <x:f>IF('Claims Data'!B804="Property",1,0)</x:f>
        <x:v>0</x:v>
      </x:c>
      <x:c r="G808" s="4" t="n">
        <x:f>'Claims Data'!N804</x:f>
        <x:v>1</x:v>
      </x:c>
      <x:c r="H808" s="4" t="n">
        <x:f>IF(G808=1,'Claims Data'!O804,"")</x:f>
        <x:v>0</x:v>
      </x:c>
      <x:c r="I808" s="12" t="n">
        <x:f>IF(ISNUMBER('Claims Data'!P804),'Claims Data'!P804,"")</x:f>
        <x:v>1.764357880105455</x:v>
      </x:c>
    </x:row>
    <x:row r="809">
      <x:c r="A809" s="4" t="str">
        <x:v>C00804</x:v>
      </x:c>
      <x:c r="B809" s="4" t="n">
        <x:f>IF(ISNUMBER('Claims Data'!F805),0,1)</x:f>
        <x:v>0</x:v>
      </x:c>
      <x:c r="C809" s="10" t="n">
        <x:f>IF(B809=0,'Claims Data'!F805,Summary!$B$12)</x:f>
        <x:v>118173.41</x:v>
      </x:c>
      <x:c r="D809" s="4" t="n">
        <x:f>IF('Claims Data'!E805="Low",1,IF('Claims Data'!E805="Medium",2,IF('Claims Data'!E805="High",3,"")))</x:f>
        <x:v>2</x:v>
      </x:c>
      <x:c r="E809" s="4" t="n">
        <x:f>IF('Claims Data'!B805="Motor",1,0)</x:f>
        <x:v>1</x:v>
      </x:c>
      <x:c r="F809" s="4" t="n">
        <x:f>IF('Claims Data'!B805="Property",1,0)</x:f>
        <x:v>0</x:v>
      </x:c>
      <x:c r="G809" s="4" t="n">
        <x:f>'Claims Data'!N805</x:f>
        <x:v>1</x:v>
      </x:c>
      <x:c r="H809" s="4" t="n">
        <x:f>IF(G809=1,'Claims Data'!O805,"")</x:f>
        <x:v>1</x:v>
      </x:c>
      <x:c r="I809" s="12" t="n">
        <x:f>IF(ISNUMBER('Claims Data'!P805),'Claims Data'!P805,"")</x:f>
        <x:v>27.11363213986624</x:v>
      </x:c>
    </x:row>
    <x:row r="810">
      <x:c r="A810" s="4" t="str">
        <x:v>C00805</x:v>
      </x:c>
      <x:c r="B810" s="4" t="n">
        <x:f>IF(ISNUMBER('Claims Data'!F806),0,1)</x:f>
        <x:v>0</x:v>
      </x:c>
      <x:c r="C810" s="10" t="n">
        <x:f>IF(B810=0,'Claims Data'!F806,Summary!$B$12)</x:f>
        <x:v>51553.98</x:v>
      </x:c>
      <x:c r="D810" s="4" t="n">
        <x:f>IF('Claims Data'!E806="Low",1,IF('Claims Data'!E806="Medium",2,IF('Claims Data'!E806="High",3,"")))</x:f>
        <x:v>2</x:v>
      </x:c>
      <x:c r="E810" s="4" t="n">
        <x:f>IF('Claims Data'!B806="Motor",1,0)</x:f>
        <x:v>1</x:v>
      </x:c>
      <x:c r="F810" s="4" t="n">
        <x:f>IF('Claims Data'!B806="Property",1,0)</x:f>
        <x:v>0</x:v>
      </x:c>
      <x:c r="G810" s="4" t="n">
        <x:f>'Claims Data'!N806</x:f>
        <x:v>1</x:v>
      </x:c>
      <x:c r="H810" s="4" t="n">
        <x:f>IF(G810=1,'Claims Data'!O806,"")</x:f>
        <x:v>0</x:v>
      </x:c>
      <x:c r="I810" s="12" t="n">
        <x:f>IF(ISNUMBER('Claims Data'!P806),'Claims Data'!P806,"")</x:f>
        <x:v>5.295207359924076</x:v>
      </x:c>
    </x:row>
    <x:row r="811">
      <x:c r="A811" s="4" t="str">
        <x:v>C00806</x:v>
      </x:c>
      <x:c r="B811" s="4" t="n">
        <x:f>IF(ISNUMBER('Claims Data'!F807),0,1)</x:f>
        <x:v>0</x:v>
      </x:c>
      <x:c r="C811" s="10" t="n">
        <x:f>IF(B811=0,'Claims Data'!F807,Summary!$B$12)</x:f>
        <x:v>109648.44</x:v>
      </x:c>
      <x:c r="D811" s="4" t="n">
        <x:f>IF('Claims Data'!E807="Low",1,IF('Claims Data'!E807="Medium",2,IF('Claims Data'!E807="High",3,"")))</x:f>
        <x:v>2</x:v>
      </x:c>
      <x:c r="E811" s="4" t="n">
        <x:f>IF('Claims Data'!B807="Motor",1,0)</x:f>
        <x:v>1</x:v>
      </x:c>
      <x:c r="F811" s="4" t="n">
        <x:f>IF('Claims Data'!B807="Property",1,0)</x:f>
        <x:v>0</x:v>
      </x:c>
      <x:c r="G811" s="4" t="n">
        <x:f>'Claims Data'!N807</x:f>
        <x:v>1</x:v>
      </x:c>
      <x:c r="H811" s="4" t="n">
        <x:f>IF(G811=1,'Claims Data'!O807,"")</x:f>
        <x:v>0</x:v>
      </x:c>
      <x:c r="I811" s="12" t="n">
        <x:f>IF(ISNUMBER('Claims Data'!P807),'Claims Data'!P807,"")</x:f>
        <x:v>9.331075348335318</x:v>
      </x:c>
    </x:row>
    <x:row r="812">
      <x:c r="A812" s="4" t="str">
        <x:v>C00807</x:v>
      </x:c>
      <x:c r="B812" s="4" t="n">
        <x:f>IF(ISNUMBER('Claims Data'!F808),0,1)</x:f>
        <x:v>0</x:v>
      </x:c>
      <x:c r="C812" s="10" t="n">
        <x:f>IF(B812=0,'Claims Data'!F808,Summary!$B$12)</x:f>
        <x:v>81631.14</x:v>
      </x:c>
      <x:c r="D812" s="4" t="n">
        <x:f>IF('Claims Data'!E808="Low",1,IF('Claims Data'!E808="Medium",2,IF('Claims Data'!E808="High",3,"")))</x:f>
        <x:v>2</x:v>
      </x:c>
      <x:c r="E812" s="4" t="n">
        <x:f>IF('Claims Data'!B808="Motor",1,0)</x:f>
        <x:v>1</x:v>
      </x:c>
      <x:c r="F812" s="4" t="n">
        <x:f>IF('Claims Data'!B808="Property",1,0)</x:f>
        <x:v>0</x:v>
      </x:c>
      <x:c r="G812" s="4" t="n">
        <x:f>'Claims Data'!N808</x:f>
        <x:v>1</x:v>
      </x:c>
      <x:c r="H812" s="4" t="n">
        <x:f>IF(G812=1,'Claims Data'!O808,"")</x:f>
        <x:v>0</x:v>
      </x:c>
      <x:c r="I812" s="12" t="n">
        <x:f>IF(ISNUMBER('Claims Data'!P808),'Claims Data'!P808,"")</x:f>
        <x:v>16.598813718891638</x:v>
      </x:c>
    </x:row>
    <x:row r="813">
      <x:c r="A813" s="4" t="str">
        <x:v>C00808</x:v>
      </x:c>
      <x:c r="B813" s="4" t="n">
        <x:f>IF(ISNUMBER('Claims Data'!F809),0,1)</x:f>
        <x:v>0</x:v>
      </x:c>
      <x:c r="C813" s="10" t="n">
        <x:f>IF(B813=0,'Claims Data'!F809,Summary!$B$12)</x:f>
        <x:v>8834.67</x:v>
      </x:c>
      <x:c r="D813" s="4" t="n">
        <x:f>IF('Claims Data'!E809="Low",1,IF('Claims Data'!E809="Medium",2,IF('Claims Data'!E809="High",3,"")))</x:f>
        <x:v>1</x:v>
      </x:c>
      <x:c r="E813" s="4" t="n">
        <x:f>IF('Claims Data'!B809="Motor",1,0)</x:f>
        <x:v>1</x:v>
      </x:c>
      <x:c r="F813" s="4" t="n">
        <x:f>IF('Claims Data'!B809="Property",1,0)</x:f>
        <x:v>0</x:v>
      </x:c>
      <x:c r="G813" s="4" t="n">
        <x:f>'Claims Data'!N809</x:f>
        <x:v>1</x:v>
      </x:c>
      <x:c r="H813" s="4" t="n">
        <x:f>IF(G813=1,'Claims Data'!O809,"")</x:f>
        <x:v>0</x:v>
      </x:c>
      <x:c r="I813" s="12" t="n">
        <x:f>IF(ISNUMBER('Claims Data'!P809),'Claims Data'!P809,"")</x:f>
        <x:v>0.6300869745067343</x:v>
      </x:c>
    </x:row>
    <x:row r="814">
      <x:c r="A814" s="4" t="str">
        <x:v>C00809</x:v>
      </x:c>
      <x:c r="B814" s="4" t="n">
        <x:f>IF(ISNUMBER('Claims Data'!F810),0,1)</x:f>
        <x:v>1</x:v>
      </x:c>
      <x:c r="C814" s="10" t="n">
        <x:f>IF(B814=0,'Claims Data'!F810,Summary!$B$12)</x:f>
        <x:v>44978.66</x:v>
      </x:c>
      <x:c r="D814" s="4" t="n">
        <x:f>IF('Claims Data'!E810="Low",1,IF('Claims Data'!E810="Medium",2,IF('Claims Data'!E810="High",3,"")))</x:f>
        <x:v>1</x:v>
      </x:c>
      <x:c r="E814" s="4" t="n">
        <x:f>IF('Claims Data'!B810="Motor",1,0)</x:f>
        <x:v>1</x:v>
      </x:c>
      <x:c r="F814" s="4" t="n">
        <x:f>IF('Claims Data'!B810="Property",1,0)</x:f>
        <x:v>0</x:v>
      </x:c>
      <x:c r="G814" s="4" t="n">
        <x:f>'Claims Data'!N810</x:f>
        <x:v>0</x:v>
      </x:c>
      <x:c r="H814" s="4" t="str">
        <x:f>IF(G814=1,'Claims Data'!O810,"")</x:f>
      </x:c>
      <x:c r="I814" s="12" t="str">
        <x:f>IF(ISNUMBER('Claims Data'!P810),'Claims Data'!P810,"")</x:f>
      </x:c>
    </x:row>
    <x:row r="815">
      <x:c r="A815" s="4" t="str">
        <x:v>C00810</x:v>
      </x:c>
      <x:c r="B815" s="4" t="n">
        <x:f>IF(ISNUMBER('Claims Data'!F811),0,1)</x:f>
        <x:v>0</x:v>
      </x:c>
      <x:c r="C815" s="10" t="n">
        <x:f>IF(B815=0,'Claims Data'!F811,Summary!$B$12)</x:f>
        <x:v>69763.93</x:v>
      </x:c>
      <x:c r="D815" s="4" t="n">
        <x:f>IF('Claims Data'!E811="Low",1,IF('Claims Data'!E811="Medium",2,IF('Claims Data'!E811="High",3,"")))</x:f>
        <x:v>2</x:v>
      </x:c>
      <x:c r="E815" s="4" t="n">
        <x:f>IF('Claims Data'!B811="Motor",1,0)</x:f>
        <x:v>1</x:v>
      </x:c>
      <x:c r="F815" s="4" t="n">
        <x:f>IF('Claims Data'!B811="Property",1,0)</x:f>
        <x:v>0</x:v>
      </x:c>
      <x:c r="G815" s="4" t="n">
        <x:f>'Claims Data'!N811</x:f>
        <x:v>1</x:v>
      </x:c>
      <x:c r="H815" s="4" t="n">
        <x:f>IF(G815=1,'Claims Data'!O811,"")</x:f>
        <x:v>0</x:v>
      </x:c>
      <x:c r="I815" s="12" t="n">
        <x:f>IF(ISNUMBER('Claims Data'!P811),'Claims Data'!P811,"")</x:f>
        <x:v>9.166631190018183</x:v>
      </x:c>
    </x:row>
    <x:row r="816">
      <x:c r="A816" s="4" t="str">
        <x:v>C00811</x:v>
      </x:c>
      <x:c r="B816" s="4" t="n">
        <x:f>IF(ISNUMBER('Claims Data'!F812),0,1)</x:f>
        <x:v>0</x:v>
      </x:c>
      <x:c r="C816" s="10" t="n">
        <x:f>IF(B816=0,'Claims Data'!F812,Summary!$B$12)</x:f>
        <x:v>38893.52</x:v>
      </x:c>
      <x:c r="D816" s="4" t="n">
        <x:f>IF('Claims Data'!E812="Low",1,IF('Claims Data'!E812="Medium",2,IF('Claims Data'!E812="High",3,"")))</x:f>
        <x:v>2</x:v>
      </x:c>
      <x:c r="E816" s="4" t="n">
        <x:f>IF('Claims Data'!B812="Motor",1,0)</x:f>
        <x:v>1</x:v>
      </x:c>
      <x:c r="F816" s="4" t="n">
        <x:f>IF('Claims Data'!B812="Property",1,0)</x:f>
        <x:v>0</x:v>
      </x:c>
      <x:c r="G816" s="4" t="n">
        <x:f>'Claims Data'!N812</x:f>
        <x:v>1</x:v>
      </x:c>
      <x:c r="H816" s="4" t="n">
        <x:f>IF(G816=1,'Claims Data'!O812,"")</x:f>
        <x:v>0</x:v>
      </x:c>
      <x:c r="I816" s="12" t="n">
        <x:f>IF(ISNUMBER('Claims Data'!P812),'Claims Data'!P812,"")</x:f>
        <x:v>4.366025984989145</x:v>
      </x:c>
    </x:row>
    <x:row r="817">
      <x:c r="A817" s="4" t="str">
        <x:v>C00812</x:v>
      </x:c>
      <x:c r="B817" s="4" t="n">
        <x:f>IF(ISNUMBER('Claims Data'!F813),0,1)</x:f>
        <x:v>0</x:v>
      </x:c>
      <x:c r="C817" s="10" t="n">
        <x:f>IF(B817=0,'Claims Data'!F813,Summary!$B$12)</x:f>
        <x:v>32152.17</x:v>
      </x:c>
      <x:c r="D817" s="4" t="n">
        <x:f>IF('Claims Data'!E813="Low",1,IF('Claims Data'!E813="Medium",2,IF('Claims Data'!E813="High",3,"")))</x:f>
        <x:v>2</x:v>
      </x:c>
      <x:c r="E817" s="4" t="n">
        <x:f>IF('Claims Data'!B813="Motor",1,0)</x:f>
        <x:v>1</x:v>
      </x:c>
      <x:c r="F817" s="4" t="n">
        <x:f>IF('Claims Data'!B813="Property",1,0)</x:f>
        <x:v>0</x:v>
      </x:c>
      <x:c r="G817" s="4" t="n">
        <x:f>'Claims Data'!N813</x:f>
        <x:v>1</x:v>
      </x:c>
      <x:c r="H817" s="4" t="n">
        <x:f>IF(G817=1,'Claims Data'!O813,"")</x:f>
        <x:v>1</x:v>
      </x:c>
      <x:c r="I817" s="12" t="n">
        <x:f>IF(ISNUMBER('Claims Data'!P813),'Claims Data'!P813,"")</x:f>
        <x:v>2.496478378384674</x:v>
      </x:c>
    </x:row>
    <x:row r="818">
      <x:c r="A818" s="4" t="str">
        <x:v>C00813</x:v>
      </x:c>
      <x:c r="B818" s="4" t="n">
        <x:f>IF(ISNUMBER('Claims Data'!F814),0,1)</x:f>
        <x:v>0</x:v>
      </x:c>
      <x:c r="C818" s="10" t="n">
        <x:f>IF(B818=0,'Claims Data'!F814,Summary!$B$12)</x:f>
        <x:v>44295.9</x:v>
      </x:c>
      <x:c r="D818" s="4" t="n">
        <x:f>IF('Claims Data'!E814="Low",1,IF('Claims Data'!E814="Medium",2,IF('Claims Data'!E814="High",3,"")))</x:f>
        <x:v>1</x:v>
      </x:c>
      <x:c r="E818" s="4" t="n">
        <x:f>IF('Claims Data'!B814="Motor",1,0)</x:f>
        <x:v>1</x:v>
      </x:c>
      <x:c r="F818" s="4" t="n">
        <x:f>IF('Claims Data'!B814="Property",1,0)</x:f>
        <x:v>0</x:v>
      </x:c>
      <x:c r="G818" s="4" t="n">
        <x:f>'Claims Data'!N814</x:f>
        <x:v>1</x:v>
      </x:c>
      <x:c r="H818" s="4" t="n">
        <x:f>IF(G818=1,'Claims Data'!O814,"")</x:f>
        <x:v>0</x:v>
      </x:c>
      <x:c r="I818" s="12" t="n">
        <x:f>IF(ISNUMBER('Claims Data'!P814),'Claims Data'!P814,"")</x:f>
        <x:v>3.15566415781206</x:v>
      </x:c>
    </x:row>
    <x:row r="819">
      <x:c r="A819" s="4" t="str">
        <x:v>C00814</x:v>
      </x:c>
      <x:c r="B819" s="4" t="n">
        <x:f>IF(ISNUMBER('Claims Data'!F815),0,1)</x:f>
        <x:v>0</x:v>
      </x:c>
      <x:c r="C819" s="10" t="n">
        <x:f>IF(B819=0,'Claims Data'!F815,Summary!$B$12)</x:f>
        <x:v>17329.07</x:v>
      </x:c>
      <x:c r="D819" s="4" t="n">
        <x:f>IF('Claims Data'!E815="Low",1,IF('Claims Data'!E815="Medium",2,IF('Claims Data'!E815="High",3,"")))</x:f>
        <x:v>2</x:v>
      </x:c>
      <x:c r="E819" s="4" t="n">
        <x:f>IF('Claims Data'!B815="Motor",1,0)</x:f>
        <x:v>1</x:v>
      </x:c>
      <x:c r="F819" s="4" t="n">
        <x:f>IF('Claims Data'!B815="Property",1,0)</x:f>
        <x:v>0</x:v>
      </x:c>
      <x:c r="G819" s="4" t="n">
        <x:f>'Claims Data'!N815</x:f>
        <x:v>0</x:v>
      </x:c>
      <x:c r="H819" s="4" t="str">
        <x:f>IF(G819=1,'Claims Data'!O815,"")</x:f>
      </x:c>
      <x:c r="I819" s="12" t="n">
        <x:f>IF(ISNUMBER('Claims Data'!P815),'Claims Data'!P815,"")</x:f>
        <x:v>1.1408442173605913</x:v>
      </x:c>
    </x:row>
    <x:row r="820">
      <x:c r="A820" s="4" t="str">
        <x:v>C00815</x:v>
      </x:c>
      <x:c r="B820" s="4" t="n">
        <x:f>IF(ISNUMBER('Claims Data'!F816),0,1)</x:f>
        <x:v>0</x:v>
      </x:c>
      <x:c r="C820" s="10" t="n">
        <x:f>IF(B820=0,'Claims Data'!F816,Summary!$B$12)</x:f>
        <x:v>139161.38</x:v>
      </x:c>
      <x:c r="D820" s="4" t="n">
        <x:f>IF('Claims Data'!E816="Low",1,IF('Claims Data'!E816="Medium",2,IF('Claims Data'!E816="High",3,"")))</x:f>
        <x:v>3</x:v>
      </x:c>
      <x:c r="E820" s="4" t="n">
        <x:f>IF('Claims Data'!B816="Motor",1,0)</x:f>
        <x:v>1</x:v>
      </x:c>
      <x:c r="F820" s="4" t="n">
        <x:f>IF('Claims Data'!B816="Property",1,0)</x:f>
        <x:v>0</x:v>
      </x:c>
      <x:c r="G820" s="4" t="n">
        <x:f>'Claims Data'!N816</x:f>
        <x:v>1</x:v>
      </x:c>
      <x:c r="H820" s="4" t="n">
        <x:f>IF(G820=1,'Claims Data'!O816,"")</x:f>
        <x:v>1</x:v>
      </x:c>
      <x:c r="I820" s="12" t="n">
        <x:f>IF(ISNUMBER('Claims Data'!P816),'Claims Data'!P816,"")</x:f>
        <x:v>26.338214447264477</x:v>
      </x:c>
    </x:row>
    <x:row r="821">
      <x:c r="A821" s="4" t="str">
        <x:v>C00816</x:v>
      </x:c>
      <x:c r="B821" s="4" t="n">
        <x:f>IF(ISNUMBER('Claims Data'!F817),0,1)</x:f>
        <x:v>0</x:v>
      </x:c>
      <x:c r="C821" s="10" t="n">
        <x:f>IF(B821=0,'Claims Data'!F817,Summary!$B$12)</x:f>
        <x:v>40404.65</x:v>
      </x:c>
      <x:c r="D821" s="4" t="n">
        <x:f>IF('Claims Data'!E817="Low",1,IF('Claims Data'!E817="Medium",2,IF('Claims Data'!E817="High",3,"")))</x:f>
        <x:v>1</x:v>
      </x:c>
      <x:c r="E821" s="4" t="n">
        <x:f>IF('Claims Data'!B817="Motor",1,0)</x:f>
        <x:v>1</x:v>
      </x:c>
      <x:c r="F821" s="4" t="n">
        <x:f>IF('Claims Data'!B817="Property",1,0)</x:f>
        <x:v>0</x:v>
      </x:c>
      <x:c r="G821" s="4" t="n">
        <x:f>'Claims Data'!N817</x:f>
        <x:v>1</x:v>
      </x:c>
      <x:c r="H821" s="4" t="n">
        <x:f>IF(G821=1,'Claims Data'!O817,"")</x:f>
        <x:v>0</x:v>
      </x:c>
      <x:c r="I821" s="12" t="n">
        <x:f>IF(ISNUMBER('Claims Data'!P817),'Claims Data'!P817,"")</x:f>
        <x:v>1.6988314309872397</x:v>
      </x:c>
    </x:row>
    <x:row r="822">
      <x:c r="A822" s="4" t="str">
        <x:v>C00817</x:v>
      </x:c>
      <x:c r="B822" s="4" t="n">
        <x:f>IF(ISNUMBER('Claims Data'!F818),0,1)</x:f>
        <x:v>0</x:v>
      </x:c>
      <x:c r="C822" s="10" t="n">
        <x:f>IF(B822=0,'Claims Data'!F818,Summary!$B$12)</x:f>
        <x:v>22302.98</x:v>
      </x:c>
      <x:c r="D822" s="4" t="n">
        <x:f>IF('Claims Data'!E818="Low",1,IF('Claims Data'!E818="Medium",2,IF('Claims Data'!E818="High",3,"")))</x:f>
        <x:v>1</x:v>
      </x:c>
      <x:c r="E822" s="4" t="n">
        <x:f>IF('Claims Data'!B818="Motor",1,0)</x:f>
        <x:v>1</x:v>
      </x:c>
      <x:c r="F822" s="4" t="n">
        <x:f>IF('Claims Data'!B818="Property",1,0)</x:f>
        <x:v>0</x:v>
      </x:c>
      <x:c r="G822" s="4" t="n">
        <x:f>'Claims Data'!N818</x:f>
        <x:v>1</x:v>
      </x:c>
      <x:c r="H822" s="4" t="n">
        <x:f>IF(G822=1,'Claims Data'!O818,"")</x:f>
        <x:v>0</x:v>
      </x:c>
      <x:c r="I822" s="12" t="n">
        <x:f>IF(ISNUMBER('Claims Data'!P818),'Claims Data'!P818,"")</x:f>
        <x:v>4.78385033482478</x:v>
      </x:c>
    </x:row>
    <x:row r="823">
      <x:c r="A823" s="4" t="str">
        <x:v>C00818</x:v>
      </x:c>
      <x:c r="B823" s="4" t="n">
        <x:f>IF(ISNUMBER('Claims Data'!F819),0,1)</x:f>
        <x:v>0</x:v>
      </x:c>
      <x:c r="C823" s="10" t="n">
        <x:f>IF(B823=0,'Claims Data'!F819,Summary!$B$12)</x:f>
        <x:v>43521.47</x:v>
      </x:c>
      <x:c r="D823" s="4" t="n">
        <x:f>IF('Claims Data'!E819="Low",1,IF('Claims Data'!E819="Medium",2,IF('Claims Data'!E819="High",3,"")))</x:f>
        <x:v>2</x:v>
      </x:c>
      <x:c r="E823" s="4" t="n">
        <x:f>IF('Claims Data'!B819="Motor",1,0)</x:f>
        <x:v>0</x:v>
      </x:c>
      <x:c r="F823" s="4" t="n">
        <x:f>IF('Claims Data'!B819="Property",1,0)</x:f>
        <x:v>1</x:v>
      </x:c>
      <x:c r="G823" s="4" t="n">
        <x:f>'Claims Data'!N819</x:f>
        <x:v>1</x:v>
      </x:c>
      <x:c r="H823" s="4" t="n">
        <x:f>IF(G823=1,'Claims Data'!O819,"")</x:f>
        <x:v>0</x:v>
      </x:c>
      <x:c r="I823" s="12" t="n">
        <x:f>IF(ISNUMBER('Claims Data'!P819),'Claims Data'!P819,"")</x:f>
        <x:v>5.23159986344447</x:v>
      </x:c>
    </x:row>
    <x:row r="824">
      <x:c r="A824" s="4" t="str">
        <x:v>C00819</x:v>
      </x:c>
      <x:c r="B824" s="4" t="n">
        <x:f>IF(ISNUMBER('Claims Data'!F820),0,1)</x:f>
        <x:v>0</x:v>
      </x:c>
      <x:c r="C824" s="10" t="n">
        <x:f>IF(B824=0,'Claims Data'!F820,Summary!$B$12)</x:f>
        <x:v>80059.52</x:v>
      </x:c>
      <x:c r="D824" s="4" t="n">
        <x:f>IF('Claims Data'!E820="Low",1,IF('Claims Data'!E820="Medium",2,IF('Claims Data'!E820="High",3,"")))</x:f>
        <x:v>2</x:v>
      </x:c>
      <x:c r="E824" s="4" t="n">
        <x:f>IF('Claims Data'!B820="Motor",1,0)</x:f>
        <x:v>1</x:v>
      </x:c>
      <x:c r="F824" s="4" t="n">
        <x:f>IF('Claims Data'!B820="Property",1,0)</x:f>
        <x:v>0</x:v>
      </x:c>
      <x:c r="G824" s="4" t="n">
        <x:f>'Claims Data'!N820</x:f>
        <x:v>1</x:v>
      </x:c>
      <x:c r="H824" s="4" t="n">
        <x:f>IF(G824=1,'Claims Data'!O820,"")</x:f>
        <x:v>0</x:v>
      </x:c>
      <x:c r="I824" s="12" t="n">
        <x:f>IF(ISNUMBER('Claims Data'!P820),'Claims Data'!P820,"")</x:f>
        <x:v>8.623739446465926</x:v>
      </x:c>
    </x:row>
    <x:row r="825">
      <x:c r="A825" s="4" t="str">
        <x:v>C00820</x:v>
      </x:c>
      <x:c r="B825" s="4" t="n">
        <x:f>IF(ISNUMBER('Claims Data'!F821),0,1)</x:f>
        <x:v>0</x:v>
      </x:c>
      <x:c r="C825" s="10" t="n">
        <x:f>IF(B825=0,'Claims Data'!F821,Summary!$B$12)</x:f>
        <x:v>135327.65</x:v>
      </x:c>
      <x:c r="D825" s="4" t="n">
        <x:f>IF('Claims Data'!E821="Low",1,IF('Claims Data'!E821="Medium",2,IF('Claims Data'!E821="High",3,"")))</x:f>
        <x:v>3</x:v>
      </x:c>
      <x:c r="E825" s="4" t="n">
        <x:f>IF('Claims Data'!B821="Motor",1,0)</x:f>
        <x:v>0</x:v>
      </x:c>
      <x:c r="F825" s="4" t="n">
        <x:f>IF('Claims Data'!B821="Property",1,0)</x:f>
        <x:v>1</x:v>
      </x:c>
      <x:c r="G825" s="4" t="n">
        <x:f>'Claims Data'!N821</x:f>
        <x:v>1</x:v>
      </x:c>
      <x:c r="H825" s="4" t="n">
        <x:f>IF(G825=1,'Claims Data'!O821,"")</x:f>
        <x:v>1</x:v>
      </x:c>
      <x:c r="I825" s="12" t="n">
        <x:f>IF(ISNUMBER('Claims Data'!P821),'Claims Data'!P821,"")</x:f>
        <x:v>25.967021137787054</x:v>
      </x:c>
    </x:row>
    <x:row r="826">
      <x:c r="A826" s="4" t="str">
        <x:v>C00821</x:v>
      </x:c>
      <x:c r="B826" s="4" t="n">
        <x:f>IF(ISNUMBER('Claims Data'!F822),0,1)</x:f>
        <x:v>0</x:v>
      </x:c>
      <x:c r="C826" s="10" t="n">
        <x:f>IF(B826=0,'Claims Data'!F822,Summary!$B$12)</x:f>
        <x:v>94416.8</x:v>
      </x:c>
      <x:c r="D826" s="4" t="n">
        <x:f>IF('Claims Data'!E822="Low",1,IF('Claims Data'!E822="Medium",2,IF('Claims Data'!E822="High",3,"")))</x:f>
        <x:v>3</x:v>
      </x:c>
      <x:c r="E826" s="4" t="n">
        <x:f>IF('Claims Data'!B822="Motor",1,0)</x:f>
        <x:v>1</x:v>
      </x:c>
      <x:c r="F826" s="4" t="n">
        <x:f>IF('Claims Data'!B822="Property",1,0)</x:f>
        <x:v>0</x:v>
      </x:c>
      <x:c r="G826" s="4" t="n">
        <x:f>'Claims Data'!N822</x:f>
        <x:v>0</x:v>
      </x:c>
      <x:c r="H826" s="4" t="str">
        <x:f>IF(G826=1,'Claims Data'!O822,"")</x:f>
      </x:c>
      <x:c r="I826" s="12" t="n">
        <x:f>IF(ISNUMBER('Claims Data'!P822),'Claims Data'!P822,"")</x:f>
        <x:v>10.777103187240536</x:v>
      </x:c>
    </x:row>
    <x:row r="827">
      <x:c r="A827" s="4" t="str">
        <x:v>C00822</x:v>
      </x:c>
      <x:c r="B827" s="4" t="n">
        <x:f>IF(ISNUMBER('Claims Data'!F823),0,1)</x:f>
        <x:v>0</x:v>
      </x:c>
      <x:c r="C827" s="10" t="n">
        <x:f>IF(B827=0,'Claims Data'!F823,Summary!$B$12)</x:f>
        <x:v>82441.44</x:v>
      </x:c>
      <x:c r="D827" s="4" t="n">
        <x:f>IF('Claims Data'!E823="Low",1,IF('Claims Data'!E823="Medium",2,IF('Claims Data'!E823="High",3,"")))</x:f>
        <x:v>2</x:v>
      </x:c>
      <x:c r="E827" s="4" t="n">
        <x:f>IF('Claims Data'!B823="Motor",1,0)</x:f>
        <x:v>1</x:v>
      </x:c>
      <x:c r="F827" s="4" t="n">
        <x:f>IF('Claims Data'!B823="Property",1,0)</x:f>
        <x:v>0</x:v>
      </x:c>
      <x:c r="G827" s="4" t="n">
        <x:f>'Claims Data'!N823</x:f>
        <x:v>1</x:v>
      </x:c>
      <x:c r="H827" s="4" t="n">
        <x:f>IF(G827=1,'Claims Data'!O823,"")</x:f>
        <x:v>1</x:v>
      </x:c>
      <x:c r="I827" s="12" t="n">
        <x:f>IF(ISNUMBER('Claims Data'!P823),'Claims Data'!P823,"")</x:f>
        <x:v>6.7825237063327135</x:v>
      </x:c>
    </x:row>
    <x:row r="828">
      <x:c r="A828" s="4" t="str">
        <x:v>C00823</x:v>
      </x:c>
      <x:c r="B828" s="4" t="n">
        <x:f>IF(ISNUMBER('Claims Data'!F824),0,1)</x:f>
        <x:v>0</x:v>
      </x:c>
      <x:c r="C828" s="10" t="n">
        <x:f>IF(B828=0,'Claims Data'!F824,Summary!$B$12)</x:f>
        <x:v>63366.57</x:v>
      </x:c>
      <x:c r="D828" s="4" t="n">
        <x:f>IF('Claims Data'!E824="Low",1,IF('Claims Data'!E824="Medium",2,IF('Claims Data'!E824="High",3,"")))</x:f>
        <x:v>1</x:v>
      </x:c>
      <x:c r="E828" s="4" t="n">
        <x:f>IF('Claims Data'!B824="Motor",1,0)</x:f>
        <x:v>0</x:v>
      </x:c>
      <x:c r="F828" s="4" t="n">
        <x:f>IF('Claims Data'!B824="Property",1,0)</x:f>
        <x:v>1</x:v>
      </x:c>
      <x:c r="G828" s="4" t="n">
        <x:f>'Claims Data'!N824</x:f>
        <x:v>0</x:v>
      </x:c>
      <x:c r="H828" s="4" t="str">
        <x:f>IF(G828=1,'Claims Data'!O824,"")</x:f>
      </x:c>
      <x:c r="I828" s="12" t="n">
        <x:f>IF(ISNUMBER('Claims Data'!P824),'Claims Data'!P824,"")</x:f>
        <x:v>3.4671253638572144</x:v>
      </x:c>
    </x:row>
    <x:row r="829">
      <x:c r="A829" s="4" t="str">
        <x:v>C00824</x:v>
      </x:c>
      <x:c r="B829" s="4" t="n">
        <x:f>IF(ISNUMBER('Claims Data'!F825),0,1)</x:f>
        <x:v>0</x:v>
      </x:c>
      <x:c r="C829" s="10" t="n">
        <x:f>IF(B829=0,'Claims Data'!F825,Summary!$B$12)</x:f>
        <x:v>73356.97</x:v>
      </x:c>
      <x:c r="D829" s="4" t="n">
        <x:f>IF('Claims Data'!E825="Low",1,IF('Claims Data'!E825="Medium",2,IF('Claims Data'!E825="High",3,"")))</x:f>
        <x:v>2</x:v>
      </x:c>
      <x:c r="E829" s="4" t="n">
        <x:f>IF('Claims Data'!B825="Motor",1,0)</x:f>
        <x:v>1</x:v>
      </x:c>
      <x:c r="F829" s="4" t="n">
        <x:f>IF('Claims Data'!B825="Property",1,0)</x:f>
        <x:v>0</x:v>
      </x:c>
      <x:c r="G829" s="4" t="n">
        <x:f>'Claims Data'!N825</x:f>
        <x:v>1</x:v>
      </x:c>
      <x:c r="H829" s="4" t="n">
        <x:f>IF(G829=1,'Claims Data'!O825,"")</x:f>
        <x:v>0</x:v>
      </x:c>
      <x:c r="I829" s="12" t="n">
        <x:f>IF(ISNUMBER('Claims Data'!P825),'Claims Data'!P825,"")</x:f>
        <x:v>2.713328147614699</x:v>
      </x:c>
    </x:row>
    <x:row r="830">
      <x:c r="A830" s="4" t="str">
        <x:v>C00825</x:v>
      </x:c>
      <x:c r="B830" s="4" t="n">
        <x:f>IF(ISNUMBER('Claims Data'!F826),0,1)</x:f>
        <x:v>0</x:v>
      </x:c>
      <x:c r="C830" s="10" t="n">
        <x:f>IF(B830=0,'Claims Data'!F826,Summary!$B$12)</x:f>
        <x:v>36182.28</x:v>
      </x:c>
      <x:c r="D830" s="4" t="n">
        <x:f>IF('Claims Data'!E826="Low",1,IF('Claims Data'!E826="Medium",2,IF('Claims Data'!E826="High",3,"")))</x:f>
        <x:v>3</x:v>
      </x:c>
      <x:c r="E830" s="4" t="n">
        <x:f>IF('Claims Data'!B826="Motor",1,0)</x:f>
        <x:v>1</x:v>
      </x:c>
      <x:c r="F830" s="4" t="n">
        <x:f>IF('Claims Data'!B826="Property",1,0)</x:f>
        <x:v>0</x:v>
      </x:c>
      <x:c r="G830" s="4" t="n">
        <x:f>'Claims Data'!N826</x:f>
        <x:v>1</x:v>
      </x:c>
      <x:c r="H830" s="4" t="n">
        <x:f>IF(G830=1,'Claims Data'!O826,"")</x:f>
        <x:v>0</x:v>
      </x:c>
      <x:c r="I830" s="12" t="n">
        <x:f>IF(ISNUMBER('Claims Data'!P826),'Claims Data'!P826,"")</x:f>
        <x:v>8.252805503348357</x:v>
      </x:c>
    </x:row>
    <x:row r="831">
      <x:c r="A831" s="4" t="str">
        <x:v>C00826</x:v>
      </x:c>
      <x:c r="B831" s="4" t="n">
        <x:f>IF(ISNUMBER('Claims Data'!F827),0,1)</x:f>
        <x:v>0</x:v>
      </x:c>
      <x:c r="C831" s="10" t="n">
        <x:f>IF(B831=0,'Claims Data'!F827,Summary!$B$12)</x:f>
        <x:v>62249.96</x:v>
      </x:c>
      <x:c r="D831" s="4" t="n">
        <x:f>IF('Claims Data'!E827="Low",1,IF('Claims Data'!E827="Medium",2,IF('Claims Data'!E827="High",3,"")))</x:f>
        <x:v>2</x:v>
      </x:c>
      <x:c r="E831" s="4" t="n">
        <x:f>IF('Claims Data'!B827="Motor",1,0)</x:f>
        <x:v>1</x:v>
      </x:c>
      <x:c r="F831" s="4" t="n">
        <x:f>IF('Claims Data'!B827="Property",1,0)</x:f>
        <x:v>0</x:v>
      </x:c>
      <x:c r="G831" s="4" t="n">
        <x:f>'Claims Data'!N827</x:f>
        <x:v>0</x:v>
      </x:c>
      <x:c r="H831" s="4" t="str">
        <x:f>IF(G831=1,'Claims Data'!O827,"")</x:f>
      </x:c>
      <x:c r="I831" s="12" t="n">
        <x:f>IF(ISNUMBER('Claims Data'!P827),'Claims Data'!P827,"")</x:f>
        <x:v>5.988486706031973</x:v>
      </x:c>
    </x:row>
    <x:row r="832">
      <x:c r="A832" s="4" t="str">
        <x:v>C00827</x:v>
      </x:c>
      <x:c r="B832" s="4" t="n">
        <x:f>IF(ISNUMBER('Claims Data'!F828),0,1)</x:f>
        <x:v>0</x:v>
      </x:c>
      <x:c r="C832" s="10" t="n">
        <x:f>IF(B832=0,'Claims Data'!F828,Summary!$B$12)</x:f>
        <x:v>81679.55</x:v>
      </x:c>
      <x:c r="D832" s="4" t="n">
        <x:f>IF('Claims Data'!E828="Low",1,IF('Claims Data'!E828="Medium",2,IF('Claims Data'!E828="High",3,"")))</x:f>
        <x:v>3</x:v>
      </x:c>
      <x:c r="E832" s="4" t="n">
        <x:f>IF('Claims Data'!B828="Motor",1,0)</x:f>
        <x:v>0</x:v>
      </x:c>
      <x:c r="F832" s="4" t="n">
        <x:f>IF('Claims Data'!B828="Property",1,0)</x:f>
        <x:v>1</x:v>
      </x:c>
      <x:c r="G832" s="4" t="n">
        <x:f>'Claims Data'!N828</x:f>
        <x:v>1</x:v>
      </x:c>
      <x:c r="H832" s="4" t="n">
        <x:f>IF(G832=1,'Claims Data'!O828,"")</x:f>
        <x:v>1</x:v>
      </x:c>
      <x:c r="I832" s="12" t="n">
        <x:f>IF(ISNUMBER('Claims Data'!P828),'Claims Data'!P828,"")</x:f>
        <x:v>7.576952690166976</x:v>
      </x:c>
    </x:row>
    <x:row r="833">
      <x:c r="A833" s="4" t="str">
        <x:v>C00828</x:v>
      </x:c>
      <x:c r="B833" s="4" t="n">
        <x:f>IF(ISNUMBER('Claims Data'!F829),0,1)</x:f>
        <x:v>0</x:v>
      </x:c>
      <x:c r="C833" s="10" t="n">
        <x:f>IF(B833=0,'Claims Data'!F829,Summary!$B$12)</x:f>
        <x:v>64901.61</x:v>
      </x:c>
      <x:c r="D833" s="4" t="n">
        <x:f>IF('Claims Data'!E829="Low",1,IF('Claims Data'!E829="Medium",2,IF('Claims Data'!E829="High",3,"")))</x:f>
        <x:v>2</x:v>
      </x:c>
      <x:c r="E833" s="4" t="n">
        <x:f>IF('Claims Data'!B829="Motor",1,0)</x:f>
        <x:v>0</x:v>
      </x:c>
      <x:c r="F833" s="4" t="n">
        <x:f>IF('Claims Data'!B829="Property",1,0)</x:f>
        <x:v>1</x:v>
      </x:c>
      <x:c r="G833" s="4" t="n">
        <x:f>'Claims Data'!N829</x:f>
        <x:v>1</x:v>
      </x:c>
      <x:c r="H833" s="4" t="n">
        <x:f>IF(G833=1,'Claims Data'!O829,"")</x:f>
        <x:v>0</x:v>
      </x:c>
      <x:c r="I833" s="12" t="n">
        <x:f>IF(ISNUMBER('Claims Data'!P829),'Claims Data'!P829,"")</x:f>
        <x:v>6.760330862592652</x:v>
      </x:c>
    </x:row>
    <x:row r="834">
      <x:c r="A834" s="4" t="str">
        <x:v>C00829</x:v>
      </x:c>
      <x:c r="B834" s="4" t="n">
        <x:f>IF(ISNUMBER('Claims Data'!F830),0,1)</x:f>
        <x:v>0</x:v>
      </x:c>
      <x:c r="C834" s="10" t="n">
        <x:f>IF(B834=0,'Claims Data'!F830,Summary!$B$12)</x:f>
        <x:v>34455.24</x:v>
      </x:c>
      <x:c r="D834" s="4" t="n">
        <x:f>IF('Claims Data'!E830="Low",1,IF('Claims Data'!E830="Medium",2,IF('Claims Data'!E830="High",3,"")))</x:f>
        <x:v>1</x:v>
      </x:c>
      <x:c r="E834" s="4" t="n">
        <x:f>IF('Claims Data'!B830="Motor",1,0)</x:f>
        <x:v>0</x:v>
      </x:c>
      <x:c r="F834" s="4" t="n">
        <x:f>IF('Claims Data'!B830="Property",1,0)</x:f>
        <x:v>1</x:v>
      </x:c>
      <x:c r="G834" s="4" t="n">
        <x:f>'Claims Data'!N830</x:f>
        <x:v>0</x:v>
      </x:c>
      <x:c r="H834" s="4" t="str">
        <x:f>IF(G834=1,'Claims Data'!O830,"")</x:f>
      </x:c>
      <x:c r="I834" s="12" t="n">
        <x:f>IF(ISNUMBER('Claims Data'!P830),'Claims Data'!P830,"")</x:f>
        <x:v>2.712899944254251</x:v>
      </x:c>
    </x:row>
    <x:row r="835">
      <x:c r="A835" s="4" t="str">
        <x:v>C00830</x:v>
      </x:c>
      <x:c r="B835" s="4" t="n">
        <x:f>IF(ISNUMBER('Claims Data'!F831),0,1)</x:f>
        <x:v>0</x:v>
      </x:c>
      <x:c r="C835" s="10" t="n">
        <x:f>IF(B835=0,'Claims Data'!F831,Summary!$B$12)</x:f>
        <x:v>108624.03</x:v>
      </x:c>
      <x:c r="D835" s="4" t="n">
        <x:f>IF('Claims Data'!E831="Low",1,IF('Claims Data'!E831="Medium",2,IF('Claims Data'!E831="High",3,"")))</x:f>
        <x:v>2</x:v>
      </x:c>
      <x:c r="E835" s="4" t="n">
        <x:f>IF('Claims Data'!B831="Motor",1,0)</x:f>
        <x:v>1</x:v>
      </x:c>
      <x:c r="F835" s="4" t="n">
        <x:f>IF('Claims Data'!B831="Property",1,0)</x:f>
        <x:v>0</x:v>
      </x:c>
      <x:c r="G835" s="4" t="n">
        <x:f>'Claims Data'!N831</x:f>
        <x:v>1</x:v>
      </x:c>
      <x:c r="H835" s="4" t="n">
        <x:f>IF(G835=1,'Claims Data'!O831,"")</x:f>
        <x:v>0</x:v>
      </x:c>
      <x:c r="I835" s="12" t="n">
        <x:f>IF(ISNUMBER('Claims Data'!P831),'Claims Data'!P831,"")</x:f>
        <x:v>8.000450017823946</x:v>
      </x:c>
    </x:row>
    <x:row r="836">
      <x:c r="A836" s="4" t="str">
        <x:v>C00831</x:v>
      </x:c>
      <x:c r="B836" s="4" t="n">
        <x:f>IF(ISNUMBER('Claims Data'!F832),0,1)</x:f>
        <x:v>0</x:v>
      </x:c>
      <x:c r="C836" s="10" t="n">
        <x:f>IF(B836=0,'Claims Data'!F832,Summary!$B$12)</x:f>
        <x:v>25524.22</x:v>
      </x:c>
      <x:c r="D836" s="4" t="n">
        <x:f>IF('Claims Data'!E832="Low",1,IF('Claims Data'!E832="Medium",2,IF('Claims Data'!E832="High",3,"")))</x:f>
        <x:v>2</x:v>
      </x:c>
      <x:c r="E836" s="4" t="n">
        <x:f>IF('Claims Data'!B832="Motor",1,0)</x:f>
        <x:v>0</x:v>
      </x:c>
      <x:c r="F836" s="4" t="n">
        <x:f>IF('Claims Data'!B832="Property",1,0)</x:f>
        <x:v>1</x:v>
      </x:c>
      <x:c r="G836" s="4" t="n">
        <x:f>'Claims Data'!N832</x:f>
        <x:v>0</x:v>
      </x:c>
      <x:c r="H836" s="4" t="str">
        <x:f>IF(G836=1,'Claims Data'!O832,"")</x:f>
      </x:c>
      <x:c r="I836" s="12" t="n">
        <x:f>IF(ISNUMBER('Claims Data'!P832),'Claims Data'!P832,"")</x:f>
        <x:v>1.9488585562658958</x:v>
      </x:c>
    </x:row>
    <x:row r="837">
      <x:c r="A837" s="4" t="str">
        <x:v>C00832</x:v>
      </x:c>
      <x:c r="B837" s="4" t="n">
        <x:f>IF(ISNUMBER('Claims Data'!F833),0,1)</x:f>
        <x:v>0</x:v>
      </x:c>
      <x:c r="C837" s="10" t="n">
        <x:f>IF(B837=0,'Claims Data'!F833,Summary!$B$12)</x:f>
        <x:v>16295.31</x:v>
      </x:c>
      <x:c r="D837" s="4" t="n">
        <x:f>IF('Claims Data'!E833="Low",1,IF('Claims Data'!E833="Medium",2,IF('Claims Data'!E833="High",3,"")))</x:f>
        <x:v>1</x:v>
      </x:c>
      <x:c r="E837" s="4" t="n">
        <x:f>IF('Claims Data'!B833="Motor",1,0)</x:f>
        <x:v>1</x:v>
      </x:c>
      <x:c r="F837" s="4" t="n">
        <x:f>IF('Claims Data'!B833="Property",1,0)</x:f>
        <x:v>0</x:v>
      </x:c>
      <x:c r="G837" s="4" t="n">
        <x:f>'Claims Data'!N833</x:f>
        <x:v>1</x:v>
      </x:c>
      <x:c r="H837" s="4" t="n">
        <x:f>IF(G837=1,'Claims Data'!O833,"")</x:f>
        <x:v>0</x:v>
      </x:c>
      <x:c r="I837" s="12" t="n">
        <x:f>IF(ISNUMBER('Claims Data'!P833),'Claims Data'!P833,"")</x:f>
        <x:v>2.3752295744345906</x:v>
      </x:c>
    </x:row>
    <x:row r="838">
      <x:c r="A838" s="4" t="str">
        <x:v>C00833</x:v>
      </x:c>
      <x:c r="B838" s="4" t="n">
        <x:f>IF(ISNUMBER('Claims Data'!F834),0,1)</x:f>
        <x:v>0</x:v>
      </x:c>
      <x:c r="C838" s="10" t="n">
        <x:f>IF(B838=0,'Claims Data'!F834,Summary!$B$12)</x:f>
        <x:v>38180.79</x:v>
      </x:c>
      <x:c r="D838" s="4" t="n">
        <x:f>IF('Claims Data'!E834="Low",1,IF('Claims Data'!E834="Medium",2,IF('Claims Data'!E834="High",3,"")))</x:f>
        <x:v>1</x:v>
      </x:c>
      <x:c r="E838" s="4" t="n">
        <x:f>IF('Claims Data'!B834="Motor",1,0)</x:f>
        <x:v>0</x:v>
      </x:c>
      <x:c r="F838" s="4" t="n">
        <x:f>IF('Claims Data'!B834="Property",1,0)</x:f>
        <x:v>1</x:v>
      </x:c>
      <x:c r="G838" s="4" t="n">
        <x:f>'Claims Data'!N834</x:f>
        <x:v>1</x:v>
      </x:c>
      <x:c r="H838" s="4" t="n">
        <x:f>IF(G838=1,'Claims Data'!O834,"")</x:f>
        <x:v>0</x:v>
      </x:c>
      <x:c r="I838" s="12" t="n">
        <x:f>IF(ISNUMBER('Claims Data'!P834),'Claims Data'!P834,"")</x:f>
        <x:v>3.553579007326662</x:v>
      </x:c>
    </x:row>
    <x:row r="839">
      <x:c r="A839" s="4" t="str">
        <x:v>C00834</x:v>
      </x:c>
      <x:c r="B839" s="4" t="n">
        <x:f>IF(ISNUMBER('Claims Data'!F835),0,1)</x:f>
        <x:v>1</x:v>
      </x:c>
      <x:c r="C839" s="10" t="n">
        <x:f>IF(B839=0,'Claims Data'!F835,Summary!$B$12)</x:f>
        <x:v>44978.66</x:v>
      </x:c>
      <x:c r="D839" s="4" t="n">
        <x:f>IF('Claims Data'!E835="Low",1,IF('Claims Data'!E835="Medium",2,IF('Claims Data'!E835="High",3,"")))</x:f>
        <x:v>2</x:v>
      </x:c>
      <x:c r="E839" s="4" t="n">
        <x:f>IF('Claims Data'!B835="Motor",1,0)</x:f>
        <x:v>0</x:v>
      </x:c>
      <x:c r="F839" s="4" t="n">
        <x:f>IF('Claims Data'!B835="Property",1,0)</x:f>
        <x:v>1</x:v>
      </x:c>
      <x:c r="G839" s="4" t="n">
        <x:f>'Claims Data'!N835</x:f>
        <x:v>1</x:v>
      </x:c>
      <x:c r="H839" s="4" t="n">
        <x:f>IF(G839=1,'Claims Data'!O835,"")</x:f>
        <x:v>1</x:v>
      </x:c>
      <x:c r="I839" s="12" t="str">
        <x:f>IF(ISNUMBER('Claims Data'!P835),'Claims Data'!P835,"")</x:f>
      </x:c>
    </x:row>
    <x:row r="840">
      <x:c r="A840" s="4" t="str">
        <x:v>C00835</x:v>
      </x:c>
      <x:c r="B840" s="4" t="n">
        <x:f>IF(ISNUMBER('Claims Data'!F836),0,1)</x:f>
        <x:v>0</x:v>
      </x:c>
      <x:c r="C840" s="10" t="n">
        <x:f>IF(B840=0,'Claims Data'!F836,Summary!$B$12)</x:f>
        <x:v>19861.93</x:v>
      </x:c>
      <x:c r="D840" s="4" t="n">
        <x:f>IF('Claims Data'!E836="Low",1,IF('Claims Data'!E836="Medium",2,IF('Claims Data'!E836="High",3,"")))</x:f>
        <x:v>1</x:v>
      </x:c>
      <x:c r="E840" s="4" t="n">
        <x:f>IF('Claims Data'!B836="Motor",1,0)</x:f>
        <x:v>1</x:v>
      </x:c>
      <x:c r="F840" s="4" t="n">
        <x:f>IF('Claims Data'!B836="Property",1,0)</x:f>
        <x:v>0</x:v>
      </x:c>
      <x:c r="G840" s="4" t="n">
        <x:f>'Claims Data'!N836</x:f>
        <x:v>1</x:v>
      </x:c>
      <x:c r="H840" s="4" t="n">
        <x:f>IF(G840=1,'Claims Data'!O836,"")</x:f>
        <x:v>0</x:v>
      </x:c>
      <x:c r="I840" s="12" t="n">
        <x:f>IF(ISNUMBER('Claims Data'!P836),'Claims Data'!P836,"")</x:f>
        <x:v>1.0727955545425183</x:v>
      </x:c>
    </x:row>
    <x:row r="841">
      <x:c r="A841" s="4" t="str">
        <x:v>C00836</x:v>
      </x:c>
      <x:c r="B841" s="4" t="n">
        <x:f>IF(ISNUMBER('Claims Data'!F837),0,1)</x:f>
        <x:v>0</x:v>
      </x:c>
      <x:c r="C841" s="10" t="n">
        <x:f>IF(B841=0,'Claims Data'!F837,Summary!$B$12)</x:f>
        <x:v>14740.55</x:v>
      </x:c>
      <x:c r="D841" s="4" t="n">
        <x:f>IF('Claims Data'!E837="Low",1,IF('Claims Data'!E837="Medium",2,IF('Claims Data'!E837="High",3,"")))</x:f>
        <x:v>1</x:v>
      </x:c>
      <x:c r="E841" s="4" t="n">
        <x:f>IF('Claims Data'!B837="Motor",1,0)</x:f>
        <x:v>1</x:v>
      </x:c>
      <x:c r="F841" s="4" t="n">
        <x:f>IF('Claims Data'!B837="Property",1,0)</x:f>
        <x:v>0</x:v>
      </x:c>
      <x:c r="G841" s="4" t="n">
        <x:f>'Claims Data'!N837</x:f>
        <x:v>0</x:v>
      </x:c>
      <x:c r="H841" s="4" t="str">
        <x:f>IF(G841=1,'Claims Data'!O837,"")</x:f>
      </x:c>
      <x:c r="I841" s="12" t="n">
        <x:f>IF(ISNUMBER('Claims Data'!P837),'Claims Data'!P837,"")</x:f>
        <x:v>2.1324021901875545</x:v>
      </x:c>
    </x:row>
    <x:row r="842">
      <x:c r="A842" s="4" t="str">
        <x:v>C00837</x:v>
      </x:c>
      <x:c r="B842" s="4" t="n">
        <x:f>IF(ISNUMBER('Claims Data'!F838),0,1)</x:f>
        <x:v>0</x:v>
      </x:c>
      <x:c r="C842" s="10" t="n">
        <x:f>IF(B842=0,'Claims Data'!F838,Summary!$B$12)</x:f>
        <x:v>138110.77</x:v>
      </x:c>
      <x:c r="D842" s="4" t="n">
        <x:f>IF('Claims Data'!E838="Low",1,IF('Claims Data'!E838="Medium",2,IF('Claims Data'!E838="High",3,"")))</x:f>
        <x:v>2</x:v>
      </x:c>
      <x:c r="E842" s="4" t="n">
        <x:f>IF('Claims Data'!B838="Motor",1,0)</x:f>
        <x:v>1</x:v>
      </x:c>
      <x:c r="F842" s="4" t="n">
        <x:f>IF('Claims Data'!B838="Property",1,0)</x:f>
        <x:v>0</x:v>
      </x:c>
      <x:c r="G842" s="4" t="n">
        <x:f>'Claims Data'!N838</x:f>
        <x:v>1</x:v>
      </x:c>
      <x:c r="H842" s="4" t="n">
        <x:f>IF(G842=1,'Claims Data'!O838,"")</x:f>
        <x:v>0</x:v>
      </x:c>
      <x:c r="I842" s="12" t="n">
        <x:f>IF(ISNUMBER('Claims Data'!P838),'Claims Data'!P838,"")</x:f>
        <x:v>17.982868779564928</x:v>
      </x:c>
    </x:row>
    <x:row r="843">
      <x:c r="A843" s="4" t="str">
        <x:v>C00838</x:v>
      </x:c>
      <x:c r="B843" s="4" t="n">
        <x:f>IF(ISNUMBER('Claims Data'!F839),0,1)</x:f>
        <x:v>0</x:v>
      </x:c>
      <x:c r="C843" s="10" t="n">
        <x:f>IF(B843=0,'Claims Data'!F839,Summary!$B$12)</x:f>
        <x:v>135507.09</x:v>
      </x:c>
      <x:c r="D843" s="4" t="n">
        <x:f>IF('Claims Data'!E839="Low",1,IF('Claims Data'!E839="Medium",2,IF('Claims Data'!E839="High",3,"")))</x:f>
        <x:v>2</x:v>
      </x:c>
      <x:c r="E843" s="4" t="n">
        <x:f>IF('Claims Data'!B839="Motor",1,0)</x:f>
        <x:v>1</x:v>
      </x:c>
      <x:c r="F843" s="4" t="n">
        <x:f>IF('Claims Data'!B839="Property",1,0)</x:f>
        <x:v>0</x:v>
      </x:c>
      <x:c r="G843" s="4" t="n">
        <x:f>'Claims Data'!N839</x:f>
        <x:v>1</x:v>
      </x:c>
      <x:c r="H843" s="4" t="n">
        <x:f>IF(G843=1,'Claims Data'!O839,"")</x:f>
        <x:v>0</x:v>
      </x:c>
      <x:c r="I843" s="12" t="n">
        <x:f>IF(ISNUMBER('Claims Data'!P839),'Claims Data'!P839,"")</x:f>
        <x:v>20.266318393376327</x:v>
      </x:c>
    </x:row>
    <x:row r="844">
      <x:c r="A844" s="4" t="str">
        <x:v>C00839</x:v>
      </x:c>
      <x:c r="B844" s="4" t="n">
        <x:f>IF(ISNUMBER('Claims Data'!F840),0,1)</x:f>
        <x:v>0</x:v>
      </x:c>
      <x:c r="C844" s="10" t="n">
        <x:f>IF(B844=0,'Claims Data'!F840,Summary!$B$12)</x:f>
        <x:v>35663.1</x:v>
      </x:c>
      <x:c r="D844" s="4" t="n">
        <x:f>IF('Claims Data'!E840="Low",1,IF('Claims Data'!E840="Medium",2,IF('Claims Data'!E840="High",3,"")))</x:f>
        <x:v>2</x:v>
      </x:c>
      <x:c r="E844" s="4" t="n">
        <x:f>IF('Claims Data'!B840="Motor",1,0)</x:f>
        <x:v>1</x:v>
      </x:c>
      <x:c r="F844" s="4" t="n">
        <x:f>IF('Claims Data'!B840="Property",1,0)</x:f>
        <x:v>0</x:v>
      </x:c>
      <x:c r="G844" s="4" t="n">
        <x:f>'Claims Data'!N840</x:f>
        <x:v>0</x:v>
      </x:c>
      <x:c r="H844" s="4" t="str">
        <x:f>IF(G844=1,'Claims Data'!O840,"")</x:f>
      </x:c>
      <x:c r="I844" s="12" t="n">
        <x:f>IF(ISNUMBER('Claims Data'!P840),'Claims Data'!P840,"")</x:f>
        <x:v>4.195757547236406</x:v>
      </x:c>
    </x:row>
    <x:row r="845">
      <x:c r="A845" s="4" t="str">
        <x:v>C00840</x:v>
      </x:c>
      <x:c r="B845" s="4" t="n">
        <x:f>IF(ISNUMBER('Claims Data'!F841),0,1)</x:f>
        <x:v>0</x:v>
      </x:c>
      <x:c r="C845" s="10" t="n">
        <x:f>IF(B845=0,'Claims Data'!F841,Summary!$B$12)</x:f>
        <x:v>117242.8</x:v>
      </x:c>
      <x:c r="D845" s="4" t="n">
        <x:f>IF('Claims Data'!E841="Low",1,IF('Claims Data'!E841="Medium",2,IF('Claims Data'!E841="High",3,"")))</x:f>
        <x:v>3</x:v>
      </x:c>
      <x:c r="E845" s="4" t="n">
        <x:f>IF('Claims Data'!B841="Motor",1,0)</x:f>
        <x:v>0</x:v>
      </x:c>
      <x:c r="F845" s="4" t="n">
        <x:f>IF('Claims Data'!B841="Property",1,0)</x:f>
        <x:v>1</x:v>
      </x:c>
      <x:c r="G845" s="4" t="n">
        <x:f>'Claims Data'!N841</x:f>
        <x:v>0</x:v>
      </x:c>
      <x:c r="H845" s="4" t="str">
        <x:f>IF(G845=1,'Claims Data'!O841,"")</x:f>
      </x:c>
      <x:c r="I845" s="12" t="n">
        <x:f>IF(ISNUMBER('Claims Data'!P841),'Claims Data'!P841,"")</x:f>
        <x:v>12.33650366750739</x:v>
      </x:c>
    </x:row>
    <x:row r="846">
      <x:c r="A846" s="4" t="str">
        <x:v>C00841</x:v>
      </x:c>
      <x:c r="B846" s="4" t="n">
        <x:f>IF(ISNUMBER('Claims Data'!F842),0,1)</x:f>
        <x:v>0</x:v>
      </x:c>
      <x:c r="C846" s="10" t="n">
        <x:f>IF(B846=0,'Claims Data'!F842,Summary!$B$12)</x:f>
        <x:v>205661.33</x:v>
      </x:c>
      <x:c r="D846" s="4" t="n">
        <x:f>IF('Claims Data'!E842="Low",1,IF('Claims Data'!E842="Medium",2,IF('Claims Data'!E842="High",3,"")))</x:f>
        <x:v>3</x:v>
      </x:c>
      <x:c r="E846" s="4" t="n">
        <x:f>IF('Claims Data'!B842="Motor",1,0)</x:f>
        <x:v>1</x:v>
      </x:c>
      <x:c r="F846" s="4" t="n">
        <x:f>IF('Claims Data'!B842="Property",1,0)</x:f>
        <x:v>0</x:v>
      </x:c>
      <x:c r="G846" s="4" t="n">
        <x:f>'Claims Data'!N842</x:f>
        <x:v>1</x:v>
      </x:c>
      <x:c r="H846" s="4" t="n">
        <x:f>IF(G846=1,'Claims Data'!O842,"")</x:f>
        <x:v>0</x:v>
      </x:c>
      <x:c r="I846" s="12" t="n">
        <x:f>IF(ISNUMBER('Claims Data'!P842),'Claims Data'!P842,"")</x:f>
        <x:v>15.745890713537044</x:v>
      </x:c>
    </x:row>
    <x:row r="847">
      <x:c r="A847" s="4" t="str">
        <x:v>C00842</x:v>
      </x:c>
      <x:c r="B847" s="4" t="n">
        <x:f>IF(ISNUMBER('Claims Data'!F843),0,1)</x:f>
        <x:v>0</x:v>
      </x:c>
      <x:c r="C847" s="10" t="n">
        <x:f>IF(B847=0,'Claims Data'!F843,Summary!$B$12)</x:f>
        <x:v>75837.73</x:v>
      </x:c>
      <x:c r="D847" s="4" t="n">
        <x:f>IF('Claims Data'!E843="Low",1,IF('Claims Data'!E843="Medium",2,IF('Claims Data'!E843="High",3,"")))</x:f>
        <x:v>2</x:v>
      </x:c>
      <x:c r="E847" s="4" t="n">
        <x:f>IF('Claims Data'!B843="Motor",1,0)</x:f>
        <x:v>1</x:v>
      </x:c>
      <x:c r="F847" s="4" t="n">
        <x:f>IF('Claims Data'!B843="Property",1,0)</x:f>
        <x:v>0</x:v>
      </x:c>
      <x:c r="G847" s="4" t="n">
        <x:f>'Claims Data'!N843</x:f>
        <x:v>1</x:v>
      </x:c>
      <x:c r="H847" s="4" t="n">
        <x:f>IF(G847=1,'Claims Data'!O843,"")</x:f>
        <x:v>0</x:v>
      </x:c>
      <x:c r="I847" s="12" t="n">
        <x:f>IF(ISNUMBER('Claims Data'!P843),'Claims Data'!P843,"")</x:f>
        <x:v>6.789654956309984</x:v>
      </x:c>
    </x:row>
    <x:row r="848">
      <x:c r="A848" s="4" t="str">
        <x:v>C00843</x:v>
      </x:c>
      <x:c r="B848" s="4" t="n">
        <x:f>IF(ISNUMBER('Claims Data'!F844),0,1)</x:f>
        <x:v>0</x:v>
      </x:c>
      <x:c r="C848" s="10" t="n">
        <x:f>IF(B848=0,'Claims Data'!F844,Summary!$B$12)</x:f>
        <x:v>10539.13</x:v>
      </x:c>
      <x:c r="D848" s="4" t="n">
        <x:f>IF('Claims Data'!E844="Low",1,IF('Claims Data'!E844="Medium",2,IF('Claims Data'!E844="High",3,"")))</x:f>
        <x:v>1</x:v>
      </x:c>
      <x:c r="E848" s="4" t="n">
        <x:f>IF('Claims Data'!B844="Motor",1,0)</x:f>
        <x:v>1</x:v>
      </x:c>
      <x:c r="F848" s="4" t="n">
        <x:f>IF('Claims Data'!B844="Property",1,0)</x:f>
        <x:v>0</x:v>
      </x:c>
      <x:c r="G848" s="4" t="n">
        <x:f>'Claims Data'!N844</x:f>
        <x:v>0</x:v>
      </x:c>
      <x:c r="H848" s="4" t="str">
        <x:f>IF(G848=1,'Claims Data'!O844,"")</x:f>
      </x:c>
      <x:c r="I848" s="12" t="n">
        <x:f>IF(ISNUMBER('Claims Data'!P844),'Claims Data'!P844,"")</x:f>
        <x:v>1.3036685093534184</x:v>
      </x:c>
    </x:row>
    <x:row r="849">
      <x:c r="A849" s="4" t="str">
        <x:v>C00844</x:v>
      </x:c>
      <x:c r="B849" s="4" t="n">
        <x:f>IF(ISNUMBER('Claims Data'!F845),0,1)</x:f>
        <x:v>0</x:v>
      </x:c>
      <x:c r="C849" s="10" t="n">
        <x:f>IF(B849=0,'Claims Data'!F845,Summary!$B$12)</x:f>
        <x:v>37965.58</x:v>
      </x:c>
      <x:c r="D849" s="4" t="n">
        <x:f>IF('Claims Data'!E845="Low",1,IF('Claims Data'!E845="Medium",2,IF('Claims Data'!E845="High",3,"")))</x:f>
        <x:v>2</x:v>
      </x:c>
      <x:c r="E849" s="4" t="n">
        <x:f>IF('Claims Data'!B845="Motor",1,0)</x:f>
        <x:v>0</x:v>
      </x:c>
      <x:c r="F849" s="4" t="n">
        <x:f>IF('Claims Data'!B845="Property",1,0)</x:f>
        <x:v>1</x:v>
      </x:c>
      <x:c r="G849" s="4" t="n">
        <x:f>'Claims Data'!N845</x:f>
        <x:v>1</x:v>
      </x:c>
      <x:c r="H849" s="4" t="n">
        <x:f>IF(G849=1,'Claims Data'!O845,"")</x:f>
        <x:v>0</x:v>
      </x:c>
      <x:c r="I849" s="12" t="n">
        <x:f>IF(ISNUMBER('Claims Data'!P845),'Claims Data'!P845,"")</x:f>
        <x:v>2.0973187433846943</x:v>
      </x:c>
    </x:row>
    <x:row r="850">
      <x:c r="A850" s="4" t="str">
        <x:v>C00845</x:v>
      </x:c>
      <x:c r="B850" s="4" t="n">
        <x:f>IF(ISNUMBER('Claims Data'!F846),0,1)</x:f>
        <x:v>0</x:v>
      </x:c>
      <x:c r="C850" s="10" t="n">
        <x:f>IF(B850=0,'Claims Data'!F846,Summary!$B$12)</x:f>
        <x:v>40958.41</x:v>
      </x:c>
      <x:c r="D850" s="4" t="n">
        <x:f>IF('Claims Data'!E846="Low",1,IF('Claims Data'!E846="Medium",2,IF('Claims Data'!E846="High",3,"")))</x:f>
        <x:v>1</x:v>
      </x:c>
      <x:c r="E850" s="4" t="n">
        <x:f>IF('Claims Data'!B846="Motor",1,0)</x:f>
        <x:v>1</x:v>
      </x:c>
      <x:c r="F850" s="4" t="n">
        <x:f>IF('Claims Data'!B846="Property",1,0)</x:f>
        <x:v>0</x:v>
      </x:c>
      <x:c r="G850" s="4" t="n">
        <x:f>'Claims Data'!N846</x:f>
        <x:v>1</x:v>
      </x:c>
      <x:c r="H850" s="4" t="n">
        <x:f>IF(G850=1,'Claims Data'!O846,"")</x:f>
        <x:v>0</x:v>
      </x:c>
      <x:c r="I850" s="12" t="n">
        <x:f>IF(ISNUMBER('Claims Data'!P846),'Claims Data'!P846,"")</x:f>
        <x:v>8.635458196729953</x:v>
      </x:c>
    </x:row>
    <x:row r="851">
      <x:c r="A851" s="4" t="str">
        <x:v>C00846</x:v>
      </x:c>
      <x:c r="B851" s="4" t="n">
        <x:f>IF(ISNUMBER('Claims Data'!F847),0,1)</x:f>
        <x:v>0</x:v>
      </x:c>
      <x:c r="C851" s="10" t="n">
        <x:f>IF(B851=0,'Claims Data'!F847,Summary!$B$12)</x:f>
        <x:v>510832.38</x:v>
      </x:c>
      <x:c r="D851" s="4" t="n">
        <x:f>IF('Claims Data'!E847="Low",1,IF('Claims Data'!E847="Medium",2,IF('Claims Data'!E847="High",3,"")))</x:f>
        <x:v>3</x:v>
      </x:c>
      <x:c r="E851" s="4" t="n">
        <x:f>IF('Claims Data'!B847="Motor",1,0)</x:f>
        <x:v>0</x:v>
      </x:c>
      <x:c r="F851" s="4" t="n">
        <x:f>IF('Claims Data'!B847="Property",1,0)</x:f>
        <x:v>1</x:v>
      </x:c>
      <x:c r="G851" s="4" t="n">
        <x:f>'Claims Data'!N847</x:f>
        <x:v>1</x:v>
      </x:c>
      <x:c r="H851" s="4" t="n">
        <x:f>IF(G851=1,'Claims Data'!O847,"")</x:f>
        <x:v>1</x:v>
      </x:c>
      <x:c r="I851" s="12" t="n">
        <x:f>IF(ISNUMBER('Claims Data'!P847),'Claims Data'!P847,"")</x:f>
        <x:v>40.2983514064874</x:v>
      </x:c>
    </x:row>
    <x:row r="852">
      <x:c r="A852" s="4" t="str">
        <x:v>C00847</x:v>
      </x:c>
      <x:c r="B852" s="4" t="n">
        <x:f>IF(ISNUMBER('Claims Data'!F848),0,1)</x:f>
        <x:v>0</x:v>
      </x:c>
      <x:c r="C852" s="10" t="n">
        <x:f>IF(B852=0,'Claims Data'!F848,Summary!$B$12)</x:f>
        <x:v>25816.33</x:v>
      </x:c>
      <x:c r="D852" s="4" t="str">
        <x:f>IF('Claims Data'!E848="Low",1,IF('Claims Data'!E848="Medium",2,IF('Claims Data'!E848="High",3,"")))</x:f>
      </x:c>
      <x:c r="E852" s="4" t="n">
        <x:f>IF('Claims Data'!B848="Motor",1,0)</x:f>
        <x:v>1</x:v>
      </x:c>
      <x:c r="F852" s="4" t="n">
        <x:f>IF('Claims Data'!B848="Property",1,0)</x:f>
        <x:v>0</x:v>
      </x:c>
      <x:c r="G852" s="4" t="n">
        <x:f>'Claims Data'!N848</x:f>
        <x:v>1</x:v>
      </x:c>
      <x:c r="H852" s="4" t="n">
        <x:f>IF(G852=1,'Claims Data'!O848,"")</x:f>
        <x:v>0</x:v>
      </x:c>
      <x:c r="I852" s="12" t="n">
        <x:f>IF(ISNUMBER('Claims Data'!P848),'Claims Data'!P848,"")</x:f>
        <x:v>3.201231322462645</x:v>
      </x:c>
    </x:row>
    <x:row r="853">
      <x:c r="A853" s="4" t="str">
        <x:v>C00848</x:v>
      </x:c>
      <x:c r="B853" s="4" t="n">
        <x:f>IF(ISNUMBER('Claims Data'!F849),0,1)</x:f>
        <x:v>0</x:v>
      </x:c>
      <x:c r="C853" s="10" t="n">
        <x:f>IF(B853=0,'Claims Data'!F849,Summary!$B$12)</x:f>
        <x:v>7442.04</x:v>
      </x:c>
      <x:c r="D853" s="4" t="n">
        <x:f>IF('Claims Data'!E849="Low",1,IF('Claims Data'!E849="Medium",2,IF('Claims Data'!E849="High",3,"")))</x:f>
        <x:v>1</x:v>
      </x:c>
      <x:c r="E853" s="4" t="n">
        <x:f>IF('Claims Data'!B849="Motor",1,0)</x:f>
        <x:v>1</x:v>
      </x:c>
      <x:c r="F853" s="4" t="n">
        <x:f>IF('Claims Data'!B849="Property",1,0)</x:f>
        <x:v>0</x:v>
      </x:c>
      <x:c r="G853" s="4" t="n">
        <x:f>'Claims Data'!N849</x:f>
        <x:v>0</x:v>
      </x:c>
      <x:c r="H853" s="4" t="str">
        <x:f>IF(G853=1,'Claims Data'!O849,"")</x:f>
      </x:c>
      <x:c r="I853" s="12" t="n">
        <x:f>IF(ISNUMBER('Claims Data'!P849),'Claims Data'!P849,"")</x:f>
        <x:v>0.6097968474606548</x:v>
      </x:c>
    </x:row>
    <x:row r="854">
      <x:c r="A854" s="4" t="str">
        <x:v>C00849</x:v>
      </x:c>
      <x:c r="B854" s="4" t="n">
        <x:f>IF(ISNUMBER('Claims Data'!F850),0,1)</x:f>
        <x:v>0</x:v>
      </x:c>
      <x:c r="C854" s="10" t="n">
        <x:f>IF(B854=0,'Claims Data'!F850,Summary!$B$12)</x:f>
        <x:v>45093.58</x:v>
      </x:c>
      <x:c r="D854" s="4" t="n">
        <x:f>IF('Claims Data'!E850="Low",1,IF('Claims Data'!E850="Medium",2,IF('Claims Data'!E850="High",3,"")))</x:f>
        <x:v>2</x:v>
      </x:c>
      <x:c r="E854" s="4" t="n">
        <x:f>IF('Claims Data'!B850="Motor",1,0)</x:f>
        <x:v>1</x:v>
      </x:c>
      <x:c r="F854" s="4" t="n">
        <x:f>IF('Claims Data'!B850="Property",1,0)</x:f>
        <x:v>0</x:v>
      </x:c>
      <x:c r="G854" s="4" t="n">
        <x:f>'Claims Data'!N850</x:f>
        <x:v>1</x:v>
      </x:c>
      <x:c r="H854" s="4" t="n">
        <x:f>IF(G854=1,'Claims Data'!O850,"")</x:f>
        <x:v>1</x:v>
      </x:c>
      <x:c r="I854" s="12" t="n">
        <x:f>IF(ISNUMBER('Claims Data'!P850),'Claims Data'!P850,"")</x:f>
        <x:v>5.20138692639624</x:v>
      </x:c>
    </x:row>
    <x:row r="855">
      <x:c r="A855" s="4" t="str">
        <x:v>C00850</x:v>
      </x:c>
      <x:c r="B855" s="4" t="n">
        <x:f>IF(ISNUMBER('Claims Data'!F851),0,1)</x:f>
        <x:v>0</x:v>
      </x:c>
      <x:c r="C855" s="10" t="n">
        <x:f>IF(B855=0,'Claims Data'!F851,Summary!$B$12)</x:f>
        <x:v>376951.32</x:v>
      </x:c>
      <x:c r="D855" s="4" t="n">
        <x:f>IF('Claims Data'!E851="Low",1,IF('Claims Data'!E851="Medium",2,IF('Claims Data'!E851="High",3,"")))</x:f>
        <x:v>2</x:v>
      </x:c>
      <x:c r="E855" s="4" t="n">
        <x:f>IF('Claims Data'!B851="Motor",1,0)</x:f>
        <x:v>0</x:v>
      </x:c>
      <x:c r="F855" s="4" t="n">
        <x:f>IF('Claims Data'!B851="Property",1,0)</x:f>
        <x:v>1</x:v>
      </x:c>
      <x:c r="G855" s="4" t="n">
        <x:f>'Claims Data'!N851</x:f>
        <x:v>0</x:v>
      </x:c>
      <x:c r="H855" s="4" t="str">
        <x:f>IF(G855=1,'Claims Data'!O851,"")</x:f>
      </x:c>
      <x:c r="I855" s="12" t="n">
        <x:f>IF(ISNUMBER('Claims Data'!P851),'Claims Data'!P851,"")</x:f>
        <x:v>45.350255052935516</x:v>
      </x:c>
    </x:row>
    <x:row r="856">
      <x:c r="A856" s="4" t="str">
        <x:v>C00851</x:v>
      </x:c>
      <x:c r="B856" s="4" t="n">
        <x:f>IF(ISNUMBER('Claims Data'!F852),0,1)</x:f>
        <x:v>0</x:v>
      </x:c>
      <x:c r="C856" s="10" t="n">
        <x:f>IF(B856=0,'Claims Data'!F852,Summary!$B$12)</x:f>
        <x:v>225111.58</x:v>
      </x:c>
      <x:c r="D856" s="4" t="n">
        <x:f>IF('Claims Data'!E852="Low",1,IF('Claims Data'!E852="Medium",2,IF('Claims Data'!E852="High",3,"")))</x:f>
        <x:v>3</x:v>
      </x:c>
      <x:c r="E856" s="4" t="n">
        <x:f>IF('Claims Data'!B852="Motor",1,0)</x:f>
        <x:v>1</x:v>
      </x:c>
      <x:c r="F856" s="4" t="n">
        <x:f>IF('Claims Data'!B852="Property",1,0)</x:f>
        <x:v>0</x:v>
      </x:c>
      <x:c r="G856" s="4" t="n">
        <x:f>'Claims Data'!N852</x:f>
        <x:v>1</x:v>
      </x:c>
      <x:c r="H856" s="4" t="n">
        <x:f>IF(G856=1,'Claims Data'!O852,"")</x:f>
        <x:v>1</x:v>
      </x:c>
      <x:c r="I856" s="12" t="n">
        <x:f>IF(ISNUMBER('Claims Data'!P852),'Claims Data'!P852,"")</x:f>
        <x:v>13.008094536419057</x:v>
      </x:c>
    </x:row>
    <x:row r="857">
      <x:c r="A857" s="4" t="str">
        <x:v>C00852</x:v>
      </x:c>
      <x:c r="B857" s="4" t="n">
        <x:f>IF(ISNUMBER('Claims Data'!F853),0,1)</x:f>
        <x:v>0</x:v>
      </x:c>
      <x:c r="C857" s="10" t="n">
        <x:f>IF(B857=0,'Claims Data'!F853,Summary!$B$12)</x:f>
        <x:v>10578.89</x:v>
      </x:c>
      <x:c r="D857" s="4" t="n">
        <x:f>IF('Claims Data'!E853="Low",1,IF('Claims Data'!E853="Medium",2,IF('Claims Data'!E853="High",3,"")))</x:f>
        <x:v>1</x:v>
      </x:c>
      <x:c r="E857" s="4" t="n">
        <x:f>IF('Claims Data'!B853="Motor",1,0)</x:f>
        <x:v>1</x:v>
      </x:c>
      <x:c r="F857" s="4" t="n">
        <x:f>IF('Claims Data'!B853="Property",1,0)</x:f>
        <x:v>0</x:v>
      </x:c>
      <x:c r="G857" s="4" t="n">
        <x:f>'Claims Data'!N853</x:f>
        <x:v>1</x:v>
      </x:c>
      <x:c r="H857" s="4" t="n">
        <x:f>IF(G857=1,'Claims Data'!O853,"")</x:f>
        <x:v>0</x:v>
      </x:c>
      <x:c r="I857" s="12" t="n">
        <x:f>IF(ISNUMBER('Claims Data'!P853),'Claims Data'!P853,"")</x:f>
        <x:v>1.3961771351345644</x:v>
      </x:c>
    </x:row>
    <x:row r="858">
      <x:c r="A858" s="4" t="str">
        <x:v>C00853</x:v>
      </x:c>
      <x:c r="B858" s="4" t="n">
        <x:f>IF(ISNUMBER('Claims Data'!F854),0,1)</x:f>
        <x:v>0</x:v>
      </x:c>
      <x:c r="C858" s="10" t="n">
        <x:f>IF(B858=0,'Claims Data'!F854,Summary!$B$12)</x:f>
        <x:v>78602.49</x:v>
      </x:c>
      <x:c r="D858" s="4" t="n">
        <x:f>IF('Claims Data'!E854="Low",1,IF('Claims Data'!E854="Medium",2,IF('Claims Data'!E854="High",3,"")))</x:f>
        <x:v>3</x:v>
      </x:c>
      <x:c r="E858" s="4" t="n">
        <x:f>IF('Claims Data'!B854="Motor",1,0)</x:f>
        <x:v>1</x:v>
      </x:c>
      <x:c r="F858" s="4" t="n">
        <x:f>IF('Claims Data'!B854="Property",1,0)</x:f>
        <x:v>0</x:v>
      </x:c>
      <x:c r="G858" s="4" t="n">
        <x:f>'Claims Data'!N854</x:f>
        <x:v>1</x:v>
      </x:c>
      <x:c r="H858" s="4" t="n">
        <x:f>IF(G858=1,'Claims Data'!O854,"")</x:f>
        <x:v>0</x:v>
      </x:c>
      <x:c r="I858" s="12" t="n">
        <x:f>IF(ISNUMBER('Claims Data'!P854),'Claims Data'!P854,"")</x:f>
        <x:v>9.765788767462318</x:v>
      </x:c>
    </x:row>
    <x:row r="859">
      <x:c r="A859" s="4" t="str">
        <x:v>C00854</x:v>
      </x:c>
      <x:c r="B859" s="4" t="n">
        <x:f>IF(ISNUMBER('Claims Data'!F855),0,1)</x:f>
        <x:v>0</x:v>
      </x:c>
      <x:c r="C859" s="10" t="n">
        <x:f>IF(B859=0,'Claims Data'!F855,Summary!$B$12)</x:f>
        <x:v>17517.27</x:v>
      </x:c>
      <x:c r="D859" s="4" t="n">
        <x:f>IF('Claims Data'!E855="Low",1,IF('Claims Data'!E855="Medium",2,IF('Claims Data'!E855="High",3,"")))</x:f>
        <x:v>1</x:v>
      </x:c>
      <x:c r="E859" s="4" t="n">
        <x:f>IF('Claims Data'!B855="Motor",1,0)</x:f>
        <x:v>0</x:v>
      </x:c>
      <x:c r="F859" s="4" t="n">
        <x:f>IF('Claims Data'!B855="Property",1,0)</x:f>
        <x:v>1</x:v>
      </x:c>
      <x:c r="G859" s="4" t="n">
        <x:f>'Claims Data'!N855</x:f>
        <x:v>0</x:v>
      </x:c>
      <x:c r="H859" s="4" t="str">
        <x:f>IF(G859=1,'Claims Data'!O855,"")</x:f>
      </x:c>
      <x:c r="I859" s="12" t="n">
        <x:f>IF(ISNUMBER('Claims Data'!P855),'Claims Data'!P855,"")</x:f>
        <x:v>1.8283227534322926</x:v>
      </x:c>
    </x:row>
    <x:row r="860">
      <x:c r="A860" s="4" t="str">
        <x:v>C00855</x:v>
      </x:c>
      <x:c r="B860" s="4" t="n">
        <x:f>IF(ISNUMBER('Claims Data'!F856),0,1)</x:f>
        <x:v>0</x:v>
      </x:c>
      <x:c r="C860" s="10" t="n">
        <x:f>IF(B860=0,'Claims Data'!F856,Summary!$B$12)</x:f>
        <x:v>80370.95</x:v>
      </x:c>
      <x:c r="D860" s="4" t="n">
        <x:f>IF('Claims Data'!E856="Low",1,IF('Claims Data'!E856="Medium",2,IF('Claims Data'!E856="High",3,"")))</x:f>
        <x:v>2</x:v>
      </x:c>
      <x:c r="E860" s="4" t="n">
        <x:f>IF('Claims Data'!B856="Motor",1,0)</x:f>
        <x:v>1</x:v>
      </x:c>
      <x:c r="F860" s="4" t="n">
        <x:f>IF('Claims Data'!B856="Property",1,0)</x:f>
        <x:v>0</x:v>
      </x:c>
      <x:c r="G860" s="4" t="n">
        <x:f>'Claims Data'!N856</x:f>
        <x:v>1</x:v>
      </x:c>
      <x:c r="H860" s="4" t="n">
        <x:f>IF(G860=1,'Claims Data'!O856,"")</x:f>
        <x:v>1</x:v>
      </x:c>
      <x:c r="I860" s="12" t="n">
        <x:f>IF(ISNUMBER('Claims Data'!P856),'Claims Data'!P856,"")</x:f>
        <x:v>12.98053830562128</x:v>
      </x:c>
    </x:row>
    <x:row r="861">
      <x:c r="A861" s="4" t="str">
        <x:v>C00856</x:v>
      </x:c>
      <x:c r="B861" s="4" t="n">
        <x:f>IF(ISNUMBER('Claims Data'!F857),0,1)</x:f>
        <x:v>0</x:v>
      </x:c>
      <x:c r="C861" s="10" t="n">
        <x:f>IF(B861=0,'Claims Data'!F857,Summary!$B$12)</x:f>
        <x:v>93991.87</x:v>
      </x:c>
      <x:c r="D861" s="4" t="n">
        <x:f>IF('Claims Data'!E857="Low",1,IF('Claims Data'!E857="Medium",2,IF('Claims Data'!E857="High",3,"")))</x:f>
        <x:v>3</x:v>
      </x:c>
      <x:c r="E861" s="4" t="n">
        <x:f>IF('Claims Data'!B857="Motor",1,0)</x:f>
        <x:v>1</x:v>
      </x:c>
      <x:c r="F861" s="4" t="n">
        <x:f>IF('Claims Data'!B857="Property",1,0)</x:f>
        <x:v>0</x:v>
      </x:c>
      <x:c r="G861" s="4" t="n">
        <x:f>'Claims Data'!N857</x:f>
        <x:v>1</x:v>
      </x:c>
      <x:c r="H861" s="4" t="n">
        <x:f>IF(G861=1,'Claims Data'!O857,"")</x:f>
        <x:v>1</x:v>
      </x:c>
      <x:c r="I861" s="12" t="n">
        <x:f>IF(ISNUMBER('Claims Data'!P857),'Claims Data'!P857,"")</x:f>
        <x:v>8.59531057817608</x:v>
      </x:c>
    </x:row>
    <x:row r="862">
      <x:c r="A862" s="4" t="str">
        <x:v>C00857</x:v>
      </x:c>
      <x:c r="B862" s="4" t="n">
        <x:f>IF(ISNUMBER('Claims Data'!F858),0,1)</x:f>
        <x:v>0</x:v>
      </x:c>
      <x:c r="C862" s="10" t="n">
        <x:f>IF(B862=0,'Claims Data'!F858,Summary!$B$12)</x:f>
        <x:v>10500.26</x:v>
      </x:c>
      <x:c r="D862" s="4" t="n">
        <x:f>IF('Claims Data'!E858="Low",1,IF('Claims Data'!E858="Medium",2,IF('Claims Data'!E858="High",3,"")))</x:f>
        <x:v>1</x:v>
      </x:c>
      <x:c r="E862" s="4" t="n">
        <x:f>IF('Claims Data'!B858="Motor",1,0)</x:f>
        <x:v>1</x:v>
      </x:c>
      <x:c r="F862" s="4" t="n">
        <x:f>IF('Claims Data'!B858="Property",1,0)</x:f>
        <x:v>0</x:v>
      </x:c>
      <x:c r="G862" s="4" t="n">
        <x:f>'Claims Data'!N858</x:f>
        <x:v>1</x:v>
      </x:c>
      <x:c r="H862" s="4" t="n">
        <x:f>IF(G862=1,'Claims Data'!O858,"")</x:f>
        <x:v>0</x:v>
      </x:c>
      <x:c r="I862" s="12" t="n">
        <x:f>IF(ISNUMBER('Claims Data'!P858),'Claims Data'!P858,"")</x:f>
        <x:v>1.3977144606619678</x:v>
      </x:c>
    </x:row>
    <x:row r="863">
      <x:c r="A863" s="4" t="str">
        <x:v>C00858</x:v>
      </x:c>
      <x:c r="B863" s="4" t="n">
        <x:f>IF(ISNUMBER('Claims Data'!F859),0,1)</x:f>
        <x:v>0</x:v>
      </x:c>
      <x:c r="C863" s="10" t="n">
        <x:f>IF(B863=0,'Claims Data'!F859,Summary!$B$12)</x:f>
        <x:v>9157.53</x:v>
      </x:c>
      <x:c r="D863" s="4" t="n">
        <x:f>IF('Claims Data'!E859="Low",1,IF('Claims Data'!E859="Medium",2,IF('Claims Data'!E859="High",3,"")))</x:f>
        <x:v>1</x:v>
      </x:c>
      <x:c r="E863" s="4" t="n">
        <x:f>IF('Claims Data'!B859="Motor",1,0)</x:f>
        <x:v>1</x:v>
      </x:c>
      <x:c r="F863" s="4" t="n">
        <x:f>IF('Claims Data'!B859="Property",1,0)</x:f>
        <x:v>0</x:v>
      </x:c>
      <x:c r="G863" s="4" t="n">
        <x:f>'Claims Data'!N859</x:f>
        <x:v>1</x:v>
      </x:c>
      <x:c r="H863" s="4" t="n">
        <x:f>IF(G863=1,'Claims Data'!O859,"")</x:f>
        <x:v>0</x:v>
      </x:c>
      <x:c r="I863" s="12" t="n">
        <x:f>IF(ISNUMBER('Claims Data'!P859),'Claims Data'!P859,"")</x:f>
        <x:v>0.8037010057748679</x:v>
      </x:c>
    </x:row>
    <x:row r="864">
      <x:c r="A864" s="4" t="str">
        <x:v>C00859</x:v>
      </x:c>
      <x:c r="B864" s="4" t="n">
        <x:f>IF(ISNUMBER('Claims Data'!F860),0,1)</x:f>
        <x:v>0</x:v>
      </x:c>
      <x:c r="C864" s="10" t="n">
        <x:f>IF(B864=0,'Claims Data'!F860,Summary!$B$12)</x:f>
        <x:v>142217.61</x:v>
      </x:c>
      <x:c r="D864" s="4" t="n">
        <x:f>IF('Claims Data'!E860="Low",1,IF('Claims Data'!E860="Medium",2,IF('Claims Data'!E860="High",3,"")))</x:f>
        <x:v>3</x:v>
      </x:c>
      <x:c r="E864" s="4" t="n">
        <x:f>IF('Claims Data'!B860="Motor",1,0)</x:f>
        <x:v>1</x:v>
      </x:c>
      <x:c r="F864" s="4" t="n">
        <x:f>IF('Claims Data'!B860="Property",1,0)</x:f>
        <x:v>0</x:v>
      </x:c>
      <x:c r="G864" s="4" t="n">
        <x:f>'Claims Data'!N860</x:f>
        <x:v>1</x:v>
      </x:c>
      <x:c r="H864" s="4" t="n">
        <x:f>IF(G864=1,'Claims Data'!O860,"")</x:f>
        <x:v>1</x:v>
      </x:c>
      <x:c r="I864" s="12" t="n">
        <x:f>IF(ISNUMBER('Claims Data'!P860),'Claims Data'!P860,"")</x:f>
        <x:v>12.19917447034089</x:v>
      </x:c>
    </x:row>
    <x:row r="865">
      <x:c r="A865" s="4" t="str">
        <x:v>C00860</x:v>
      </x:c>
      <x:c r="B865" s="4" t="n">
        <x:f>IF(ISNUMBER('Claims Data'!F861),0,1)</x:f>
        <x:v>0</x:v>
      </x:c>
      <x:c r="C865" s="10" t="n">
        <x:f>IF(B865=0,'Claims Data'!F861,Summary!$B$12)</x:f>
        <x:v>320005.2</x:v>
      </x:c>
      <x:c r="D865" s="4" t="n">
        <x:f>IF('Claims Data'!E861="Low",1,IF('Claims Data'!E861="Medium",2,IF('Claims Data'!E861="High",3,"")))</x:f>
        <x:v>3</x:v>
      </x:c>
      <x:c r="E865" s="4" t="n">
        <x:f>IF('Claims Data'!B861="Motor",1,0)</x:f>
        <x:v>0</x:v>
      </x:c>
      <x:c r="F865" s="4" t="n">
        <x:f>IF('Claims Data'!B861="Property",1,0)</x:f>
        <x:v>1</x:v>
      </x:c>
      <x:c r="G865" s="4" t="n">
        <x:f>'Claims Data'!N861</x:f>
        <x:v>1</x:v>
      </x:c>
      <x:c r="H865" s="4" t="n">
        <x:f>IF(G865=1,'Claims Data'!O861,"")</x:f>
        <x:v>1</x:v>
      </x:c>
      <x:c r="I865" s="12" t="n">
        <x:f>IF(ISNUMBER('Claims Data'!P861),'Claims Data'!P861,"")</x:f>
        <x:v>22.040033693153994</x:v>
      </x:c>
    </x:row>
    <x:row r="866">
      <x:c r="A866" s="4" t="str">
        <x:v>C00861</x:v>
      </x:c>
      <x:c r="B866" s="4" t="n">
        <x:f>IF(ISNUMBER('Claims Data'!F862),0,1)</x:f>
        <x:v>0</x:v>
      </x:c>
      <x:c r="C866" s="10" t="n">
        <x:f>IF(B866=0,'Claims Data'!F862,Summary!$B$12)</x:f>
        <x:v>33430.49</x:v>
      </x:c>
      <x:c r="D866" s="4" t="n">
        <x:f>IF('Claims Data'!E862="Low",1,IF('Claims Data'!E862="Medium",2,IF('Claims Data'!E862="High",3,"")))</x:f>
        <x:v>1</x:v>
      </x:c>
      <x:c r="E866" s="4" t="n">
        <x:f>IF('Claims Data'!B862="Motor",1,0)</x:f>
        <x:v>1</x:v>
      </x:c>
      <x:c r="F866" s="4" t="n">
        <x:f>IF('Claims Data'!B862="Property",1,0)</x:f>
        <x:v>0</x:v>
      </x:c>
      <x:c r="G866" s="4" t="n">
        <x:f>'Claims Data'!N862</x:f>
        <x:v>1</x:v>
      </x:c>
      <x:c r="H866" s="4" t="n">
        <x:f>IF(G866=1,'Claims Data'!O862,"")</x:f>
        <x:v>0</x:v>
      </x:c>
      <x:c r="I866" s="12" t="n">
        <x:f>IF(ISNUMBER('Claims Data'!P862),'Claims Data'!P862,"")</x:f>
        <x:v>4.593482105193732</x:v>
      </x:c>
    </x:row>
    <x:row r="867">
      <x:c r="A867" s="4" t="str">
        <x:v>C00862</x:v>
      </x:c>
      <x:c r="B867" s="4" t="n">
        <x:f>IF(ISNUMBER('Claims Data'!F863),0,1)</x:f>
        <x:v>0</x:v>
      </x:c>
      <x:c r="C867" s="10" t="n">
        <x:f>IF(B867=0,'Claims Data'!F863,Summary!$B$12)</x:f>
        <x:v>53389.79</x:v>
      </x:c>
      <x:c r="D867" s="4" t="n">
        <x:f>IF('Claims Data'!E863="Low",1,IF('Claims Data'!E863="Medium",2,IF('Claims Data'!E863="High",3,"")))</x:f>
        <x:v>2</x:v>
      </x:c>
      <x:c r="E867" s="4" t="n">
        <x:f>IF('Claims Data'!B863="Motor",1,0)</x:f>
        <x:v>1</x:v>
      </x:c>
      <x:c r="F867" s="4" t="n">
        <x:f>IF('Claims Data'!B863="Property",1,0)</x:f>
        <x:v>0</x:v>
      </x:c>
      <x:c r="G867" s="4" t="n">
        <x:f>'Claims Data'!N863</x:f>
        <x:v>1</x:v>
      </x:c>
      <x:c r="H867" s="4" t="n">
        <x:f>IF(G867=1,'Claims Data'!O863,"")</x:f>
        <x:v>0</x:v>
      </x:c>
      <x:c r="I867" s="12" t="n">
        <x:f>IF(ISNUMBER('Claims Data'!P863),'Claims Data'!P863,"")</x:f>
        <x:v>5.572982982450097</x:v>
      </x:c>
    </x:row>
    <x:row r="868">
      <x:c r="A868" s="4" t="str">
        <x:v>C00863</x:v>
      </x:c>
      <x:c r="B868" s="4" t="n">
        <x:f>IF(ISNUMBER('Claims Data'!F864),0,1)</x:f>
        <x:v>0</x:v>
      </x:c>
      <x:c r="C868" s="10" t="n">
        <x:f>IF(B868=0,'Claims Data'!F864,Summary!$B$12)</x:f>
        <x:v>74812.88</x:v>
      </x:c>
      <x:c r="D868" s="4" t="n">
        <x:f>IF('Claims Data'!E864="Low",1,IF('Claims Data'!E864="Medium",2,IF('Claims Data'!E864="High",3,"")))</x:f>
        <x:v>3</x:v>
      </x:c>
      <x:c r="E868" s="4" t="n">
        <x:f>IF('Claims Data'!B864="Motor",1,0)</x:f>
        <x:v>1</x:v>
      </x:c>
      <x:c r="F868" s="4" t="n">
        <x:f>IF('Claims Data'!B864="Property",1,0)</x:f>
        <x:v>0</x:v>
      </x:c>
      <x:c r="G868" s="4" t="n">
        <x:f>'Claims Data'!N864</x:f>
        <x:v>1</x:v>
      </x:c>
      <x:c r="H868" s="4" t="n">
        <x:f>IF(G868=1,'Claims Data'!O864,"")</x:f>
        <x:v>1</x:v>
      </x:c>
      <x:c r="I868" s="12" t="n">
        <x:f>IF(ISNUMBER('Claims Data'!P864),'Claims Data'!P864,"")</x:f>
        <x:v>4.060142720923556</x:v>
      </x:c>
    </x:row>
    <x:row r="869">
      <x:c r="A869" s="4" t="str">
        <x:v>C00864</x:v>
      </x:c>
      <x:c r="B869" s="4" t="n">
        <x:f>IF(ISNUMBER('Claims Data'!F865),0,1)</x:f>
        <x:v>0</x:v>
      </x:c>
      <x:c r="C869" s="10" t="n">
        <x:f>IF(B869=0,'Claims Data'!F865,Summary!$B$12)</x:f>
        <x:v>26178.45</x:v>
      </x:c>
      <x:c r="D869" s="4" t="n">
        <x:f>IF('Claims Data'!E865="Low",1,IF('Claims Data'!E865="Medium",2,IF('Claims Data'!E865="High",3,"")))</x:f>
        <x:v>1</x:v>
      </x:c>
      <x:c r="E869" s="4" t="n">
        <x:f>IF('Claims Data'!B865="Motor",1,0)</x:f>
        <x:v>0</x:v>
      </x:c>
      <x:c r="F869" s="4" t="n">
        <x:f>IF('Claims Data'!B865="Property",1,0)</x:f>
        <x:v>1</x:v>
      </x:c>
      <x:c r="G869" s="4" t="n">
        <x:f>'Claims Data'!N865</x:f>
        <x:v>1</x:v>
      </x:c>
      <x:c r="H869" s="4" t="n">
        <x:f>IF(G869=1,'Claims Data'!O865,"")</x:f>
        <x:v>0</x:v>
      </x:c>
      <x:c r="I869" s="12" t="n">
        <x:f>IF(ISNUMBER('Claims Data'!P865),'Claims Data'!P865,"")</x:f>
        <x:v>1.4924472453083188</x:v>
      </x:c>
    </x:row>
    <x:row r="870">
      <x:c r="A870" s="4" t="str">
        <x:v>C00865</x:v>
      </x:c>
      <x:c r="B870" s="4" t="n">
        <x:f>IF(ISNUMBER('Claims Data'!F866),0,1)</x:f>
        <x:v>0</x:v>
      </x:c>
      <x:c r="C870" s="10" t="n">
        <x:f>IF(B870=0,'Claims Data'!F866,Summary!$B$12)</x:f>
        <x:v>743366.64</x:v>
      </x:c>
      <x:c r="D870" s="4" t="n">
        <x:f>IF('Claims Data'!E866="Low",1,IF('Claims Data'!E866="Medium",2,IF('Claims Data'!E866="High",3,"")))</x:f>
        <x:v>2</x:v>
      </x:c>
      <x:c r="E870" s="4" t="n">
        <x:f>IF('Claims Data'!B866="Motor",1,0)</x:f>
        <x:v>0</x:v>
      </x:c>
      <x:c r="F870" s="4" t="n">
        <x:f>IF('Claims Data'!B866="Property",1,0)</x:f>
        <x:v>1</x:v>
      </x:c>
      <x:c r="G870" s="4" t="n">
        <x:f>'Claims Data'!N866</x:f>
        <x:v>0</x:v>
      </x:c>
      <x:c r="H870" s="4" t="str">
        <x:f>IF(G870=1,'Claims Data'!O866,"")</x:f>
      </x:c>
      <x:c r="I870" s="12" t="n">
        <x:f>IF(ISNUMBER('Claims Data'!P866),'Claims Data'!P866,"")</x:f>
        <x:v>102.5957361650328</x:v>
      </x:c>
    </x:row>
    <x:row r="871">
      <x:c r="A871" s="4" t="str">
        <x:v>C00866</x:v>
      </x:c>
      <x:c r="B871" s="4" t="n">
        <x:f>IF(ISNUMBER('Claims Data'!F867),0,1)</x:f>
        <x:v>0</x:v>
      </x:c>
      <x:c r="C871" s="10" t="n">
        <x:f>IF(B871=0,'Claims Data'!F867,Summary!$B$12)</x:f>
        <x:v>87770.8</x:v>
      </x:c>
      <x:c r="D871" s="4" t="n">
        <x:f>IF('Claims Data'!E867="Low",1,IF('Claims Data'!E867="Medium",2,IF('Claims Data'!E867="High",3,"")))</x:f>
        <x:v>2</x:v>
      </x:c>
      <x:c r="E871" s="4" t="n">
        <x:f>IF('Claims Data'!B867="Motor",1,0)</x:f>
        <x:v>1</x:v>
      </x:c>
      <x:c r="F871" s="4" t="n">
        <x:f>IF('Claims Data'!B867="Property",1,0)</x:f>
        <x:v>0</x:v>
      </x:c>
      <x:c r="G871" s="4" t="n">
        <x:f>'Claims Data'!N867</x:f>
        <x:v>0</x:v>
      </x:c>
      <x:c r="H871" s="4" t="str">
        <x:f>IF(G871=1,'Claims Data'!O867,"")</x:f>
      </x:c>
      <x:c r="I871" s="12" t="n">
        <x:f>IF(ISNUMBER('Claims Data'!P867),'Claims Data'!P867,"")</x:f>
        <x:v>5.054992774945157</x:v>
      </x:c>
    </x:row>
    <x:row r="872">
      <x:c r="A872" s="4" t="str">
        <x:v>C00867</x:v>
      </x:c>
      <x:c r="B872" s="4" t="n">
        <x:f>IF(ISNUMBER('Claims Data'!F868),0,1)</x:f>
        <x:v>0</x:v>
      </x:c>
      <x:c r="C872" s="10" t="n">
        <x:f>IF(B872=0,'Claims Data'!F868,Summary!$B$12)</x:f>
        <x:v>16823.8</x:v>
      </x:c>
      <x:c r="D872" s="4" t="n">
        <x:f>IF('Claims Data'!E868="Low",1,IF('Claims Data'!E868="Medium",2,IF('Claims Data'!E868="High",3,"")))</x:f>
        <x:v>1</x:v>
      </x:c>
      <x:c r="E872" s="4" t="n">
        <x:f>IF('Claims Data'!B868="Motor",1,0)</x:f>
        <x:v>1</x:v>
      </x:c>
      <x:c r="F872" s="4" t="n">
        <x:f>IF('Claims Data'!B868="Property",1,0)</x:f>
        <x:v>0</x:v>
      </x:c>
      <x:c r="G872" s="4" t="n">
        <x:f>'Claims Data'!N868</x:f>
        <x:v>1</x:v>
      </x:c>
      <x:c r="H872" s="4" t="n">
        <x:f>IF(G872=1,'Claims Data'!O868,"")</x:f>
        <x:v>0</x:v>
      </x:c>
      <x:c r="I872" s="12" t="n">
        <x:f>IF(ISNUMBER('Claims Data'!P868),'Claims Data'!P868,"")</x:f>
        <x:v>1.3815127678950485</x:v>
      </x:c>
    </x:row>
    <x:row r="873">
      <x:c r="A873" s="4" t="str">
        <x:v>C00868</x:v>
      </x:c>
      <x:c r="B873" s="4" t="n">
        <x:f>IF(ISNUMBER('Claims Data'!F869),0,1)</x:f>
        <x:v>0</x:v>
      </x:c>
      <x:c r="C873" s="10" t="n">
        <x:f>IF(B873=0,'Claims Data'!F869,Summary!$B$12)</x:f>
        <x:v>94619.41</x:v>
      </x:c>
      <x:c r="D873" s="4" t="n">
        <x:f>IF('Claims Data'!E869="Low",1,IF('Claims Data'!E869="Medium",2,IF('Claims Data'!E869="High",3,"")))</x:f>
        <x:v>3</x:v>
      </x:c>
      <x:c r="E873" s="4" t="n">
        <x:f>IF('Claims Data'!B869="Motor",1,0)</x:f>
        <x:v>0</x:v>
      </x:c>
      <x:c r="F873" s="4" t="n">
        <x:f>IF('Claims Data'!B869="Property",1,0)</x:f>
        <x:v>1</x:v>
      </x:c>
      <x:c r="G873" s="4" t="n">
        <x:f>'Claims Data'!N869</x:f>
        <x:v>1</x:v>
      </x:c>
      <x:c r="H873" s="4" t="n">
        <x:f>IF(G873=1,'Claims Data'!O869,"")</x:f>
        <x:v>0</x:v>
      </x:c>
      <x:c r="I873" s="12" t="n">
        <x:f>IF(ISNUMBER('Claims Data'!P869),'Claims Data'!P869,"")</x:f>
        <x:v>8.159230154329585</x:v>
      </x:c>
    </x:row>
    <x:row r="874">
      <x:c r="A874" s="4" t="str">
        <x:v>C00869</x:v>
      </x:c>
      <x:c r="B874" s="4" t="n">
        <x:f>IF(ISNUMBER('Claims Data'!F870),0,1)</x:f>
        <x:v>0</x:v>
      </x:c>
      <x:c r="C874" s="10" t="n">
        <x:f>IF(B874=0,'Claims Data'!F870,Summary!$B$12)</x:f>
        <x:v>6541.6</x:v>
      </x:c>
      <x:c r="D874" s="4" t="n">
        <x:f>IF('Claims Data'!E870="Low",1,IF('Claims Data'!E870="Medium",2,IF('Claims Data'!E870="High",3,"")))</x:f>
        <x:v>1</x:v>
      </x:c>
      <x:c r="E874" s="4" t="n">
        <x:f>IF('Claims Data'!B870="Motor",1,0)</x:f>
        <x:v>1</x:v>
      </x:c>
      <x:c r="F874" s="4" t="n">
        <x:f>IF('Claims Data'!B870="Property",1,0)</x:f>
        <x:v>0</x:v>
      </x:c>
      <x:c r="G874" s="4" t="n">
        <x:f>'Claims Data'!N870</x:f>
        <x:v>1</x:v>
      </x:c>
      <x:c r="H874" s="4" t="n">
        <x:f>IF(G874=1,'Claims Data'!O870,"")</x:f>
        <x:v>0</x:v>
      </x:c>
      <x:c r="I874" s="12" t="n">
        <x:f>IF(ISNUMBER('Claims Data'!P870),'Claims Data'!P870,"")</x:f>
        <x:v>0.3457499803118706</x:v>
      </x:c>
    </x:row>
    <x:row r="875">
      <x:c r="A875" s="4" t="str">
        <x:v>C00870</x:v>
      </x:c>
      <x:c r="B875" s="4" t="n">
        <x:f>IF(ISNUMBER('Claims Data'!F871),0,1)</x:f>
        <x:v>0</x:v>
      </x:c>
      <x:c r="C875" s="10" t="n">
        <x:f>IF(B875=0,'Claims Data'!F871,Summary!$B$12)</x:f>
        <x:v>757082.08</x:v>
      </x:c>
      <x:c r="D875" s="4" t="n">
        <x:f>IF('Claims Data'!E871="Low",1,IF('Claims Data'!E871="Medium",2,IF('Claims Data'!E871="High",3,"")))</x:f>
        <x:v>3</x:v>
      </x:c>
      <x:c r="E875" s="4" t="n">
        <x:f>IF('Claims Data'!B871="Motor",1,0)</x:f>
        <x:v>0</x:v>
      </x:c>
      <x:c r="F875" s="4" t="n">
        <x:f>IF('Claims Data'!B871="Property",1,0)</x:f>
        <x:v>1</x:v>
      </x:c>
      <x:c r="G875" s="4" t="n">
        <x:f>'Claims Data'!N871</x:f>
        <x:v>1</x:v>
      </x:c>
      <x:c r="H875" s="4" t="n">
        <x:f>IF(G875=1,'Claims Data'!O871,"")</x:f>
        <x:v>1</x:v>
      </x:c>
      <x:c r="I875" s="12" t="n">
        <x:f>IF(ISNUMBER('Claims Data'!P871),'Claims Data'!P871,"")</x:f>
        <x:v>114.64843393892035</x:v>
      </x:c>
    </x:row>
    <x:row r="876">
      <x:c r="A876" s="4" t="str">
        <x:v>C00871</x:v>
      </x:c>
      <x:c r="B876" s="4" t="n">
        <x:f>IF(ISNUMBER('Claims Data'!F872),0,1)</x:f>
        <x:v>0</x:v>
      </x:c>
      <x:c r="C876" s="10" t="n">
        <x:f>IF(B876=0,'Claims Data'!F872,Summary!$B$12)</x:f>
        <x:v>113449.02</x:v>
      </x:c>
      <x:c r="D876" s="4" t="n">
        <x:f>IF('Claims Data'!E872="Low",1,IF('Claims Data'!E872="Medium",2,IF('Claims Data'!E872="High",3,"")))</x:f>
        <x:v>2</x:v>
      </x:c>
      <x:c r="E876" s="4" t="n">
        <x:f>IF('Claims Data'!B872="Motor",1,0)</x:f>
        <x:v>1</x:v>
      </x:c>
      <x:c r="F876" s="4" t="n">
        <x:f>IF('Claims Data'!B872="Property",1,0)</x:f>
        <x:v>0</x:v>
      </x:c>
      <x:c r="G876" s="4" t="n">
        <x:f>'Claims Data'!N872</x:f>
        <x:v>0</x:v>
      </x:c>
      <x:c r="H876" s="4" t="str">
        <x:f>IF(G876=1,'Claims Data'!O872,"")</x:f>
      </x:c>
      <x:c r="I876" s="12" t="n">
        <x:f>IF(ISNUMBER('Claims Data'!P872),'Claims Data'!P872,"")</x:f>
        <x:v>7.175449315401197</x:v>
      </x:c>
    </x:row>
    <x:row r="877">
      <x:c r="A877" s="4" t="str">
        <x:v>C00872</x:v>
      </x:c>
      <x:c r="B877" s="4" t="n">
        <x:f>IF(ISNUMBER('Claims Data'!F873),0,1)</x:f>
        <x:v>0</x:v>
      </x:c>
      <x:c r="C877" s="10" t="n">
        <x:f>IF(B877=0,'Claims Data'!F873,Summary!$B$12)</x:f>
        <x:v>8527.68</x:v>
      </x:c>
      <x:c r="D877" s="4" t="n">
        <x:f>IF('Claims Data'!E873="Low",1,IF('Claims Data'!E873="Medium",2,IF('Claims Data'!E873="High",3,"")))</x:f>
        <x:v>2</x:v>
      </x:c>
      <x:c r="E877" s="4" t="n">
        <x:f>IF('Claims Data'!B873="Motor",1,0)</x:f>
        <x:v>1</x:v>
      </x:c>
      <x:c r="F877" s="4" t="n">
        <x:f>IF('Claims Data'!B873="Property",1,0)</x:f>
        <x:v>0</x:v>
      </x:c>
      <x:c r="G877" s="4" t="n">
        <x:f>'Claims Data'!N873</x:f>
        <x:v>1</x:v>
      </x:c>
      <x:c r="H877" s="4" t="n">
        <x:f>IF(G877=1,'Claims Data'!O873,"")</x:f>
        <x:v>0</x:v>
      </x:c>
      <x:c r="I877" s="12" t="n">
        <x:f>IF(ISNUMBER('Claims Data'!P873),'Claims Data'!P873,"")</x:f>
        <x:v>0.6895216749019408</x:v>
      </x:c>
    </x:row>
    <x:row r="878">
      <x:c r="A878" s="4" t="str">
        <x:v>C00873</x:v>
      </x:c>
      <x:c r="B878" s="4" t="n">
        <x:f>IF(ISNUMBER('Claims Data'!F874),0,1)</x:f>
        <x:v>0</x:v>
      </x:c>
      <x:c r="C878" s="10" t="n">
        <x:f>IF(B878=0,'Claims Data'!F874,Summary!$B$12)</x:f>
        <x:v>5232.99</x:v>
      </x:c>
      <x:c r="D878" s="4" t="n">
        <x:f>IF('Claims Data'!E874="Low",1,IF('Claims Data'!E874="Medium",2,IF('Claims Data'!E874="High",3,"")))</x:f>
        <x:v>2</x:v>
      </x:c>
      <x:c r="E878" s="4" t="n">
        <x:f>IF('Claims Data'!B874="Motor",1,0)</x:f>
        <x:v>1</x:v>
      </x:c>
      <x:c r="F878" s="4" t="n">
        <x:f>IF('Claims Data'!B874="Property",1,0)</x:f>
        <x:v>0</x:v>
      </x:c>
      <x:c r="G878" s="4" t="n">
        <x:f>'Claims Data'!N874</x:f>
        <x:v>1</x:v>
      </x:c>
      <x:c r="H878" s="4" t="n">
        <x:f>IF(G878=1,'Claims Data'!O874,"")</x:f>
        <x:v>0</x:v>
      </x:c>
      <x:c r="I878" s="12" t="n">
        <x:f>IF(ISNUMBER('Claims Data'!P874),'Claims Data'!P874,"")</x:f>
        <x:v>0.9399190658627137</x:v>
      </x:c>
    </x:row>
    <x:row r="879">
      <x:c r="A879" s="4" t="str">
        <x:v>C00874</x:v>
      </x:c>
      <x:c r="B879" s="4" t="n">
        <x:f>IF(ISNUMBER('Claims Data'!F875),0,1)</x:f>
        <x:v>0</x:v>
      </x:c>
      <x:c r="C879" s="10" t="n">
        <x:f>IF(B879=0,'Claims Data'!F875,Summary!$B$12)</x:f>
        <x:v>24369.2</x:v>
      </x:c>
      <x:c r="D879" s="4" t="n">
        <x:f>IF('Claims Data'!E875="Low",1,IF('Claims Data'!E875="Medium",2,IF('Claims Data'!E875="High",3,"")))</x:f>
        <x:v>2</x:v>
      </x:c>
      <x:c r="E879" s="4" t="n">
        <x:f>IF('Claims Data'!B875="Motor",1,0)</x:f>
        <x:v>1</x:v>
      </x:c>
      <x:c r="F879" s="4" t="n">
        <x:f>IF('Claims Data'!B875="Property",1,0)</x:f>
        <x:v>0</x:v>
      </x:c>
      <x:c r="G879" s="4" t="n">
        <x:f>'Claims Data'!N875</x:f>
        <x:v>1</x:v>
      </x:c>
      <x:c r="H879" s="4" t="n">
        <x:f>IF(G879=1,'Claims Data'!O875,"")</x:f>
        <x:v>0</x:v>
      </x:c>
      <x:c r="I879" s="12" t="n">
        <x:f>IF(ISNUMBER('Claims Data'!P875),'Claims Data'!P875,"")</x:f>
        <x:v>4.319233182441749</x:v>
      </x:c>
    </x:row>
    <x:row r="880">
      <x:c r="A880" s="4" t="str">
        <x:v>C00875</x:v>
      </x:c>
      <x:c r="B880" s="4" t="n">
        <x:f>IF(ISNUMBER('Claims Data'!F876),0,1)</x:f>
        <x:v>0</x:v>
      </x:c>
      <x:c r="C880" s="10" t="n">
        <x:f>IF(B880=0,'Claims Data'!F876,Summary!$B$12)</x:f>
        <x:v>134264.85</x:v>
      </x:c>
      <x:c r="D880" s="4" t="n">
        <x:f>IF('Claims Data'!E876="Low",1,IF('Claims Data'!E876="Medium",2,IF('Claims Data'!E876="High",3,"")))</x:f>
        <x:v>3</x:v>
      </x:c>
      <x:c r="E880" s="4" t="n">
        <x:f>IF('Claims Data'!B876="Motor",1,0)</x:f>
        <x:v>1</x:v>
      </x:c>
      <x:c r="F880" s="4" t="n">
        <x:f>IF('Claims Data'!B876="Property",1,0)</x:f>
        <x:v>0</x:v>
      </x:c>
      <x:c r="G880" s="4" t="n">
        <x:f>'Claims Data'!N876</x:f>
        <x:v>1</x:v>
      </x:c>
      <x:c r="H880" s="4" t="n">
        <x:f>IF(G880=1,'Claims Data'!O876,"")</x:f>
        <x:v>1</x:v>
      </x:c>
      <x:c r="I880" s="12" t="n">
        <x:f>IF(ISNUMBER('Claims Data'!P876),'Claims Data'!P876,"")</x:f>
        <x:v>18.424802186854173</x:v>
      </x:c>
    </x:row>
    <x:row r="881">
      <x:c r="A881" s="4" t="str">
        <x:v>C00876</x:v>
      </x:c>
      <x:c r="B881" s="4" t="n">
        <x:f>IF(ISNUMBER('Claims Data'!F877),0,1)</x:f>
        <x:v>0</x:v>
      </x:c>
      <x:c r="C881" s="10" t="n">
        <x:f>IF(B881=0,'Claims Data'!F877,Summary!$B$12)</x:f>
        <x:v>175190.49</x:v>
      </x:c>
      <x:c r="D881" s="4" t="n">
        <x:f>IF('Claims Data'!E877="Low",1,IF('Claims Data'!E877="Medium",2,IF('Claims Data'!E877="High",3,"")))</x:f>
        <x:v>2</x:v>
      </x:c>
      <x:c r="E881" s="4" t="n">
        <x:f>IF('Claims Data'!B877="Motor",1,0)</x:f>
        <x:v>0</x:v>
      </x:c>
      <x:c r="F881" s="4" t="n">
        <x:f>IF('Claims Data'!B877="Property",1,0)</x:f>
        <x:v>1</x:v>
      </x:c>
      <x:c r="G881" s="4" t="n">
        <x:f>'Claims Data'!N877</x:f>
        <x:v>1</x:v>
      </x:c>
      <x:c r="H881" s="4" t="n">
        <x:f>IF(G881=1,'Claims Data'!O877,"")</x:f>
        <x:v>0</x:v>
      </x:c>
      <x:c r="I881" s="12" t="n">
        <x:f>IF(ISNUMBER('Claims Data'!P877),'Claims Data'!P877,"")</x:f>
        <x:v>9.377371367275694</x:v>
      </x:c>
    </x:row>
    <x:row r="882">
      <x:c r="A882" s="4" t="str">
        <x:v>C00877</x:v>
      </x:c>
      <x:c r="B882" s="4" t="n">
        <x:f>IF(ISNUMBER('Claims Data'!F878),0,1)</x:f>
        <x:v>0</x:v>
      </x:c>
      <x:c r="C882" s="10" t="n">
        <x:f>IF(B882=0,'Claims Data'!F878,Summary!$B$12)</x:f>
        <x:v>269181.78</x:v>
      </x:c>
      <x:c r="D882" s="4" t="n">
        <x:f>IF('Claims Data'!E878="Low",1,IF('Claims Data'!E878="Medium",2,IF('Claims Data'!E878="High",3,"")))</x:f>
        <x:v>2</x:v>
      </x:c>
      <x:c r="E882" s="4" t="n">
        <x:f>IF('Claims Data'!B878="Motor",1,0)</x:f>
        <x:v>0</x:v>
      </x:c>
      <x:c r="F882" s="4" t="n">
        <x:f>IF('Claims Data'!B878="Property",1,0)</x:f>
        <x:v>1</x:v>
      </x:c>
      <x:c r="G882" s="4" t="n">
        <x:f>'Claims Data'!N878</x:f>
        <x:v>1</x:v>
      </x:c>
      <x:c r="H882" s="4" t="n">
        <x:f>IF(G882=1,'Claims Data'!O878,"")</x:f>
        <x:v>0</x:v>
      </x:c>
      <x:c r="I882" s="12" t="n">
        <x:f>IF(ISNUMBER('Claims Data'!P878),'Claims Data'!P878,"")</x:f>
        <x:v>28.323803390879164</x:v>
      </x:c>
    </x:row>
    <x:row r="883">
      <x:c r="A883" s="4" t="str">
        <x:v>C00878</x:v>
      </x:c>
      <x:c r="B883" s="4" t="n">
        <x:f>IF(ISNUMBER('Claims Data'!F879),0,1)</x:f>
        <x:v>0</x:v>
      </x:c>
      <x:c r="C883" s="10" t="n">
        <x:f>IF(B883=0,'Claims Data'!F879,Summary!$B$12)</x:f>
        <x:v>57892.18</x:v>
      </x:c>
      <x:c r="D883" s="4" t="n">
        <x:f>IF('Claims Data'!E879="Low",1,IF('Claims Data'!E879="Medium",2,IF('Claims Data'!E879="High",3,"")))</x:f>
        <x:v>2</x:v>
      </x:c>
      <x:c r="E883" s="4" t="n">
        <x:f>IF('Claims Data'!B879="Motor",1,0)</x:f>
        <x:v>0</x:v>
      </x:c>
      <x:c r="F883" s="4" t="n">
        <x:f>IF('Claims Data'!B879="Property",1,0)</x:f>
        <x:v>1</x:v>
      </x:c>
      <x:c r="G883" s="4" t="n">
        <x:f>'Claims Data'!N879</x:f>
        <x:v>1</x:v>
      </x:c>
      <x:c r="H883" s="4" t="n">
        <x:f>IF(G883=1,'Claims Data'!O879,"")</x:f>
        <x:v>0</x:v>
      </x:c>
      <x:c r="I883" s="12" t="n">
        <x:f>IF(ISNUMBER('Claims Data'!P879),'Claims Data'!P879,"")</x:f>
        <x:v>6.055939754612394</x:v>
      </x:c>
    </x:row>
    <x:row r="884">
      <x:c r="A884" s="4" t="str">
        <x:v>C00879</x:v>
      </x:c>
      <x:c r="B884" s="4" t="n">
        <x:f>IF(ISNUMBER('Claims Data'!F880),0,1)</x:f>
        <x:v>0</x:v>
      </x:c>
      <x:c r="C884" s="10" t="n">
        <x:f>IF(B884=0,'Claims Data'!F880,Summary!$B$12)</x:f>
        <x:v>33553.34</x:v>
      </x:c>
      <x:c r="D884" s="4" t="n">
        <x:f>IF('Claims Data'!E880="Low",1,IF('Claims Data'!E880="Medium",2,IF('Claims Data'!E880="High",3,"")))</x:f>
        <x:v>1</x:v>
      </x:c>
      <x:c r="E884" s="4" t="n">
        <x:f>IF('Claims Data'!B880="Motor",1,0)</x:f>
        <x:v>1</x:v>
      </x:c>
      <x:c r="F884" s="4" t="n">
        <x:f>IF('Claims Data'!B880="Property",1,0)</x:f>
        <x:v>0</x:v>
      </x:c>
      <x:c r="G884" s="4" t="n">
        <x:f>'Claims Data'!N880</x:f>
        <x:v>1</x:v>
      </x:c>
      <x:c r="H884" s="4" t="n">
        <x:f>IF(G884=1,'Claims Data'!O880,"")</x:f>
        <x:v>0</x:v>
      </x:c>
      <x:c r="I884" s="12" t="n">
        <x:f>IF(ISNUMBER('Claims Data'!P880),'Claims Data'!P880,"")</x:f>
        <x:v>1.291191945919258</x:v>
      </x:c>
    </x:row>
    <x:row r="885">
      <x:c r="A885" s="4" t="str">
        <x:v>C00880</x:v>
      </x:c>
      <x:c r="B885" s="4" t="n">
        <x:f>IF(ISNUMBER('Claims Data'!F881),0,1)</x:f>
        <x:v>0</x:v>
      </x:c>
      <x:c r="C885" s="10" t="n">
        <x:f>IF(B885=0,'Claims Data'!F881,Summary!$B$12)</x:f>
        <x:v>24159.69</x:v>
      </x:c>
      <x:c r="D885" s="4" t="n">
        <x:f>IF('Claims Data'!E881="Low",1,IF('Claims Data'!E881="Medium",2,IF('Claims Data'!E881="High",3,"")))</x:f>
        <x:v>1</x:v>
      </x:c>
      <x:c r="E885" s="4" t="n">
        <x:f>IF('Claims Data'!B881="Motor",1,0)</x:f>
        <x:v>1</x:v>
      </x:c>
      <x:c r="F885" s="4" t="n">
        <x:f>IF('Claims Data'!B881="Property",1,0)</x:f>
        <x:v>0</x:v>
      </x:c>
      <x:c r="G885" s="4" t="n">
        <x:f>'Claims Data'!N881</x:f>
        <x:v>0</x:v>
      </x:c>
      <x:c r="H885" s="4" t="str">
        <x:f>IF(G885=1,'Claims Data'!O881,"")</x:f>
      </x:c>
      <x:c r="I885" s="12" t="n">
        <x:f>IF(ISNUMBER('Claims Data'!P881),'Claims Data'!P881,"")</x:f>
        <x:v>2.0868732605567253</x:v>
      </x:c>
    </x:row>
    <x:row r="886">
      <x:c r="A886" s="4" t="str">
        <x:v>C00881</x:v>
      </x:c>
      <x:c r="B886" s="4" t="n">
        <x:f>IF(ISNUMBER('Claims Data'!F882),0,1)</x:f>
        <x:v>0</x:v>
      </x:c>
      <x:c r="C886" s="10" t="n">
        <x:f>IF(B886=0,'Claims Data'!F882,Summary!$B$12)</x:f>
        <x:v>72570.2</x:v>
      </x:c>
      <x:c r="D886" s="4" t="str">
        <x:f>IF('Claims Data'!E882="Low",1,IF('Claims Data'!E882="Medium",2,IF('Claims Data'!E882="High",3,"")))</x:f>
      </x:c>
      <x:c r="E886" s="4" t="n">
        <x:f>IF('Claims Data'!B882="Motor",1,0)</x:f>
        <x:v>1</x:v>
      </x:c>
      <x:c r="F886" s="4" t="n">
        <x:f>IF('Claims Data'!B882="Property",1,0)</x:f>
        <x:v>0</x:v>
      </x:c>
      <x:c r="G886" s="4" t="n">
        <x:f>'Claims Data'!N882</x:f>
        <x:v>1</x:v>
      </x:c>
      <x:c r="H886" s="4" t="n">
        <x:f>IF(G886=1,'Claims Data'!O882,"")</x:f>
        <x:v>0</x:v>
      </x:c>
      <x:c r="I886" s="12" t="n">
        <x:f>IF(ISNUMBER('Claims Data'!P882),'Claims Data'!P882,"")</x:f>
        <x:v>3.0735550476977833</x:v>
      </x:c>
    </x:row>
    <x:row r="887">
      <x:c r="A887" s="4" t="str">
        <x:v>C00882</x:v>
      </x:c>
      <x:c r="B887" s="4" t="n">
        <x:f>IF(ISNUMBER('Claims Data'!F883),0,1)</x:f>
        <x:v>0</x:v>
      </x:c>
      <x:c r="C887" s="10" t="n">
        <x:f>IF(B887=0,'Claims Data'!F883,Summary!$B$12)</x:f>
        <x:v>17491.46</x:v>
      </x:c>
      <x:c r="D887" s="4" t="n">
        <x:f>IF('Claims Data'!E883="Low",1,IF('Claims Data'!E883="Medium",2,IF('Claims Data'!E883="High",3,"")))</x:f>
        <x:v>2</x:v>
      </x:c>
      <x:c r="E887" s="4" t="n">
        <x:f>IF('Claims Data'!B883="Motor",1,0)</x:f>
        <x:v>0</x:v>
      </x:c>
      <x:c r="F887" s="4" t="n">
        <x:f>IF('Claims Data'!B883="Property",1,0)</x:f>
        <x:v>1</x:v>
      </x:c>
      <x:c r="G887" s="4" t="n">
        <x:f>'Claims Data'!N883</x:f>
        <x:v>1</x:v>
      </x:c>
      <x:c r="H887" s="4" t="n">
        <x:f>IF(G887=1,'Claims Data'!O883,"")</x:f>
        <x:v>0</x:v>
      </x:c>
      <x:c r="I887" s="12" t="n">
        <x:f>IF(ISNUMBER('Claims Data'!P883),'Claims Data'!P883,"")</x:f>
        <x:v>1.7366387278817952</x:v>
      </x:c>
    </x:row>
    <x:row r="888">
      <x:c r="A888" s="4" t="str">
        <x:v>C00883</x:v>
      </x:c>
      <x:c r="B888" s="4" t="n">
        <x:f>IF(ISNUMBER('Claims Data'!F884),0,1)</x:f>
        <x:v>0</x:v>
      </x:c>
      <x:c r="C888" s="10" t="n">
        <x:f>IF(B888=0,'Claims Data'!F884,Summary!$B$12)</x:f>
        <x:v>23332.03</x:v>
      </x:c>
      <x:c r="D888" s="4" t="n">
        <x:f>IF('Claims Data'!E884="Low",1,IF('Claims Data'!E884="Medium",2,IF('Claims Data'!E884="High",3,"")))</x:f>
        <x:v>2</x:v>
      </x:c>
      <x:c r="E888" s="4" t="n">
        <x:f>IF('Claims Data'!B884="Motor",1,0)</x:f>
        <x:v>1</x:v>
      </x:c>
      <x:c r="F888" s="4" t="n">
        <x:f>IF('Claims Data'!B884="Property",1,0)</x:f>
        <x:v>0</x:v>
      </x:c>
      <x:c r="G888" s="4" t="n">
        <x:f>'Claims Data'!N884</x:f>
        <x:v>0</x:v>
      </x:c>
      <x:c r="H888" s="4" t="str">
        <x:f>IF(G888=1,'Claims Data'!O884,"")</x:f>
      </x:c>
      <x:c r="I888" s="12" t="n">
        <x:f>IF(ISNUMBER('Claims Data'!P884),'Claims Data'!P884,"")</x:f>
        <x:v>1.195426827081414</x:v>
      </x:c>
    </x:row>
    <x:row r="889">
      <x:c r="A889" s="4" t="str">
        <x:v>C00884</x:v>
      </x:c>
      <x:c r="B889" s="4" t="n">
        <x:f>IF(ISNUMBER('Claims Data'!F885),0,1)</x:f>
        <x:v>0</x:v>
      </x:c>
      <x:c r="C889" s="10" t="n">
        <x:f>IF(B889=0,'Claims Data'!F885,Summary!$B$12)</x:f>
        <x:v>60239.43</x:v>
      </x:c>
      <x:c r="D889" s="4" t="n">
        <x:f>IF('Claims Data'!E885="Low",1,IF('Claims Data'!E885="Medium",2,IF('Claims Data'!E885="High",3,"")))</x:f>
        <x:v>2</x:v>
      </x:c>
      <x:c r="E889" s="4" t="n">
        <x:f>IF('Claims Data'!B885="Motor",1,0)</x:f>
        <x:v>1</x:v>
      </x:c>
      <x:c r="F889" s="4" t="n">
        <x:f>IF('Claims Data'!B885="Property",1,0)</x:f>
        <x:v>0</x:v>
      </x:c>
      <x:c r="G889" s="4" t="n">
        <x:f>'Claims Data'!N885</x:f>
        <x:v>1</x:v>
      </x:c>
      <x:c r="H889" s="4" t="n">
        <x:f>IF(G889=1,'Claims Data'!O885,"")</x:f>
        <x:v>1</x:v>
      </x:c>
      <x:c r="I889" s="12" t="n">
        <x:f>IF(ISNUMBER('Claims Data'!P885),'Claims Data'!P885,"")</x:f>
        <x:v>5.394371317863472</x:v>
      </x:c>
    </x:row>
    <x:row r="890">
      <x:c r="A890" s="4" t="str">
        <x:v>C00885</x:v>
      </x:c>
      <x:c r="B890" s="4" t="n">
        <x:f>IF(ISNUMBER('Claims Data'!F886),0,1)</x:f>
        <x:v>0</x:v>
      </x:c>
      <x:c r="C890" s="10" t="n">
        <x:f>IF(B890=0,'Claims Data'!F886,Summary!$B$12)</x:f>
        <x:v>133284.16</x:v>
      </x:c>
      <x:c r="D890" s="4" t="n">
        <x:f>IF('Claims Data'!E886="Low",1,IF('Claims Data'!E886="Medium",2,IF('Claims Data'!E886="High",3,"")))</x:f>
        <x:v>2</x:v>
      </x:c>
      <x:c r="E890" s="4" t="n">
        <x:f>IF('Claims Data'!B886="Motor",1,0)</x:f>
        <x:v>1</x:v>
      </x:c>
      <x:c r="F890" s="4" t="n">
        <x:f>IF('Claims Data'!B886="Property",1,0)</x:f>
        <x:v>0</x:v>
      </x:c>
      <x:c r="G890" s="4" t="n">
        <x:f>'Claims Data'!N886</x:f>
        <x:v>1</x:v>
      </x:c>
      <x:c r="H890" s="4" t="n">
        <x:f>IF(G890=1,'Claims Data'!O886,"")</x:f>
        <x:v>0</x:v>
      </x:c>
      <x:c r="I890" s="12" t="n">
        <x:f>IF(ISNUMBER('Claims Data'!P886),'Claims Data'!P886,"")</x:f>
        <x:v>19.049084734910416</x:v>
      </x:c>
    </x:row>
    <x:row r="891">
      <x:c r="A891" s="4" t="str">
        <x:v>C00886</x:v>
      </x:c>
      <x:c r="B891" s="4" t="n">
        <x:f>IF(ISNUMBER('Claims Data'!F887),0,1)</x:f>
        <x:v>0</x:v>
      </x:c>
      <x:c r="C891" s="10" t="n">
        <x:f>IF(B891=0,'Claims Data'!F887,Summary!$B$12)</x:f>
        <x:v>129412.93</x:v>
      </x:c>
      <x:c r="D891" s="4" t="n">
        <x:f>IF('Claims Data'!E887="Low",1,IF('Claims Data'!E887="Medium",2,IF('Claims Data'!E887="High",3,"")))</x:f>
        <x:v>2</x:v>
      </x:c>
      <x:c r="E891" s="4" t="n">
        <x:f>IF('Claims Data'!B887="Motor",1,0)</x:f>
        <x:v>1</x:v>
      </x:c>
      <x:c r="F891" s="4" t="n">
        <x:f>IF('Claims Data'!B887="Property",1,0)</x:f>
        <x:v>0</x:v>
      </x:c>
      <x:c r="G891" s="4" t="n">
        <x:f>'Claims Data'!N887</x:f>
        <x:v>1</x:v>
      </x:c>
      <x:c r="H891" s="4" t="n">
        <x:f>IF(G891=1,'Claims Data'!O887,"")</x:f>
        <x:v>0</x:v>
      </x:c>
      <x:c r="I891" s="12" t="n">
        <x:f>IF(ISNUMBER('Claims Data'!P887),'Claims Data'!P887,"")</x:f>
        <x:v>14.02555234996651</x:v>
      </x:c>
    </x:row>
    <x:row r="892">
      <x:c r="A892" s="4" t="str">
        <x:v>C00887</x:v>
      </x:c>
      <x:c r="B892" s="4" t="n">
        <x:f>IF(ISNUMBER('Claims Data'!F888),0,1)</x:f>
        <x:v>0</x:v>
      </x:c>
      <x:c r="C892" s="10" t="n">
        <x:f>IF(B892=0,'Claims Data'!F888,Summary!$B$12)</x:f>
        <x:v>10507.54</x:v>
      </x:c>
      <x:c r="D892" s="4" t="n">
        <x:f>IF('Claims Data'!E888="Low",1,IF('Claims Data'!E888="Medium",2,IF('Claims Data'!E888="High",3,"")))</x:f>
        <x:v>2</x:v>
      </x:c>
      <x:c r="E892" s="4" t="n">
        <x:f>IF('Claims Data'!B888="Motor",1,0)</x:f>
        <x:v>1</x:v>
      </x:c>
      <x:c r="F892" s="4" t="n">
        <x:f>IF('Claims Data'!B888="Property",1,0)</x:f>
        <x:v>0</x:v>
      </x:c>
      <x:c r="G892" s="4" t="n">
        <x:f>'Claims Data'!N888</x:f>
        <x:v>1</x:v>
      </x:c>
      <x:c r="H892" s="4" t="n">
        <x:f>IF(G892=1,'Claims Data'!O888,"")</x:f>
        <x:v>0</x:v>
      </x:c>
      <x:c r="I892" s="12" t="n">
        <x:f>IF(ISNUMBER('Claims Data'!P888),'Claims Data'!P888,"")</x:f>
        <x:v>1.049043010849305</x:v>
      </x:c>
    </x:row>
    <x:row r="893">
      <x:c r="A893" s="4" t="str">
        <x:v>C00888</x:v>
      </x:c>
      <x:c r="B893" s="4" t="n">
        <x:f>IF(ISNUMBER('Claims Data'!F889),0,1)</x:f>
        <x:v>0</x:v>
      </x:c>
      <x:c r="C893" s="10" t="n">
        <x:f>IF(B893=0,'Claims Data'!F889,Summary!$B$12)</x:f>
        <x:v>195300.22</x:v>
      </x:c>
      <x:c r="D893" s="4" t="n">
        <x:f>IF('Claims Data'!E889="Low",1,IF('Claims Data'!E889="Medium",2,IF('Claims Data'!E889="High",3,"")))</x:f>
        <x:v>3</x:v>
      </x:c>
      <x:c r="E893" s="4" t="n">
        <x:f>IF('Claims Data'!B889="Motor",1,0)</x:f>
        <x:v>0</x:v>
      </x:c>
      <x:c r="F893" s="4" t="n">
        <x:f>IF('Claims Data'!B889="Property",1,0)</x:f>
        <x:v>1</x:v>
      </x:c>
      <x:c r="G893" s="4" t="n">
        <x:f>'Claims Data'!N889</x:f>
        <x:v>1</x:v>
      </x:c>
      <x:c r="H893" s="4" t="n">
        <x:f>IF(G893=1,'Claims Data'!O889,"")</x:f>
        <x:v>1</x:v>
      </x:c>
      <x:c r="I893" s="12" t="n">
        <x:f>IF(ISNUMBER('Claims Data'!P889),'Claims Data'!P889,"")</x:f>
        <x:v>24.451680753807036</x:v>
      </x:c>
    </x:row>
    <x:row r="894">
      <x:c r="A894" s="4" t="str">
        <x:v>C00889</x:v>
      </x:c>
      <x:c r="B894" s="4" t="n">
        <x:f>IF(ISNUMBER('Claims Data'!F890),0,1)</x:f>
        <x:v>1</x:v>
      </x:c>
      <x:c r="C894" s="10" t="n">
        <x:f>IF(B894=0,'Claims Data'!F890,Summary!$B$12)</x:f>
        <x:v>44978.66</x:v>
      </x:c>
      <x:c r="D894" s="4" t="n">
        <x:f>IF('Claims Data'!E890="Low",1,IF('Claims Data'!E890="Medium",2,IF('Claims Data'!E890="High",3,"")))</x:f>
        <x:v>1</x:v>
      </x:c>
      <x:c r="E894" s="4" t="n">
        <x:f>IF('Claims Data'!B890="Motor",1,0)</x:f>
        <x:v>1</x:v>
      </x:c>
      <x:c r="F894" s="4" t="n">
        <x:f>IF('Claims Data'!B890="Property",1,0)</x:f>
        <x:v>0</x:v>
      </x:c>
      <x:c r="G894" s="4" t="n">
        <x:f>'Claims Data'!N890</x:f>
        <x:v>1</x:v>
      </x:c>
      <x:c r="H894" s="4" t="n">
        <x:f>IF(G894=1,'Claims Data'!O890,"")</x:f>
        <x:v>0</x:v>
      </x:c>
      <x:c r="I894" s="12" t="str">
        <x:f>IF(ISNUMBER('Claims Data'!P890),'Claims Data'!P890,"")</x:f>
      </x:c>
    </x:row>
    <x:row r="895">
      <x:c r="A895" s="4" t="str">
        <x:v>C00890</x:v>
      </x:c>
      <x:c r="B895" s="4" t="n">
        <x:f>IF(ISNUMBER('Claims Data'!F891),0,1)</x:f>
        <x:v>0</x:v>
      </x:c>
      <x:c r="C895" s="10" t="n">
        <x:f>IF(B895=0,'Claims Data'!F891,Summary!$B$12)</x:f>
        <x:v>73971.29</x:v>
      </x:c>
      <x:c r="D895" s="4" t="n">
        <x:f>IF('Claims Data'!E891="Low",1,IF('Claims Data'!E891="Medium",2,IF('Claims Data'!E891="High",3,"")))</x:f>
        <x:v>2</x:v>
      </x:c>
      <x:c r="E895" s="4" t="n">
        <x:f>IF('Claims Data'!B891="Motor",1,0)</x:f>
        <x:v>1</x:v>
      </x:c>
      <x:c r="F895" s="4" t="n">
        <x:f>IF('Claims Data'!B891="Property",1,0)</x:f>
        <x:v>0</x:v>
      </x:c>
      <x:c r="G895" s="4" t="n">
        <x:f>'Claims Data'!N891</x:f>
        <x:v>0</x:v>
      </x:c>
      <x:c r="H895" s="4" t="str">
        <x:f>IF(G895=1,'Claims Data'!O891,"")</x:f>
      </x:c>
      <x:c r="I895" s="12" t="n">
        <x:f>IF(ISNUMBER('Claims Data'!P891),'Claims Data'!P891,"")</x:f>
        <x:v>7.780882105440316</x:v>
      </x:c>
    </x:row>
    <x:row r="896">
      <x:c r="A896" s="4" t="str">
        <x:v>C00891</x:v>
      </x:c>
      <x:c r="B896" s="4" t="n">
        <x:f>IF(ISNUMBER('Claims Data'!F892),0,1)</x:f>
        <x:v>0</x:v>
      </x:c>
      <x:c r="C896" s="10" t="n">
        <x:f>IF(B896=0,'Claims Data'!F892,Summary!$B$12)</x:f>
        <x:v>58271.24</x:v>
      </x:c>
      <x:c r="D896" s="4" t="n">
        <x:f>IF('Claims Data'!E892="Low",1,IF('Claims Data'!E892="Medium",2,IF('Claims Data'!E892="High",3,"")))</x:f>
        <x:v>1</x:v>
      </x:c>
      <x:c r="E896" s="4" t="n">
        <x:f>IF('Claims Data'!B892="Motor",1,0)</x:f>
        <x:v>0</x:v>
      </x:c>
      <x:c r="F896" s="4" t="n">
        <x:f>IF('Claims Data'!B892="Property",1,0)</x:f>
        <x:v>1</x:v>
      </x:c>
      <x:c r="G896" s="4" t="n">
        <x:f>'Claims Data'!N892</x:f>
        <x:v>1</x:v>
      </x:c>
      <x:c r="H896" s="4" t="n">
        <x:f>IF(G896=1,'Claims Data'!O892,"")</x:f>
        <x:v>0</x:v>
      </x:c>
      <x:c r="I896" s="12" t="n">
        <x:f>IF(ISNUMBER('Claims Data'!P892),'Claims Data'!P892,"")</x:f>
        <x:v>7.295587058777868</x:v>
      </x:c>
    </x:row>
    <x:row r="897">
      <x:c r="A897" s="4" t="str">
        <x:v>C00892</x:v>
      </x:c>
      <x:c r="B897" s="4" t="n">
        <x:f>IF(ISNUMBER('Claims Data'!F893),0,1)</x:f>
        <x:v>0</x:v>
      </x:c>
      <x:c r="C897" s="10" t="n">
        <x:f>IF(B897=0,'Claims Data'!F893,Summary!$B$12)</x:f>
        <x:v>856182.22</x:v>
      </x:c>
      <x:c r="D897" s="4" t="n">
        <x:f>IF('Claims Data'!E893="Low",1,IF('Claims Data'!E893="Medium",2,IF('Claims Data'!E893="High",3,"")))</x:f>
        <x:v>3</x:v>
      </x:c>
      <x:c r="E897" s="4" t="n">
        <x:f>IF('Claims Data'!B893="Motor",1,0)</x:f>
        <x:v>1</x:v>
      </x:c>
      <x:c r="F897" s="4" t="n">
        <x:f>IF('Claims Data'!B893="Property",1,0)</x:f>
        <x:v>0</x:v>
      </x:c>
      <x:c r="G897" s="4" t="n">
        <x:f>'Claims Data'!N893</x:f>
        <x:v>1</x:v>
      </x:c>
      <x:c r="H897" s="4" t="n">
        <x:f>IF(G897=1,'Claims Data'!O893,"")</x:f>
        <x:v>1</x:v>
      </x:c>
      <x:c r="I897" s="12" t="n">
        <x:f>IF(ISNUMBER('Claims Data'!P893),'Claims Data'!P893,"")</x:f>
        <x:v>57.679566579110286</x:v>
      </x:c>
    </x:row>
    <x:row r="898">
      <x:c r="A898" s="4" t="str">
        <x:v>C00893</x:v>
      </x:c>
      <x:c r="B898" s="4" t="n">
        <x:f>IF(ISNUMBER('Claims Data'!F894),0,1)</x:f>
        <x:v>0</x:v>
      </x:c>
      <x:c r="C898" s="10" t="n">
        <x:f>IF(B898=0,'Claims Data'!F894,Summary!$B$12)</x:f>
        <x:v>30631.99</x:v>
      </x:c>
      <x:c r="D898" s="4" t="n">
        <x:f>IF('Claims Data'!E894="Low",1,IF('Claims Data'!E894="Medium",2,IF('Claims Data'!E894="High",3,"")))</x:f>
        <x:v>2</x:v>
      </x:c>
      <x:c r="E898" s="4" t="n">
        <x:f>IF('Claims Data'!B894="Motor",1,0)</x:f>
        <x:v>1</x:v>
      </x:c>
      <x:c r="F898" s="4" t="n">
        <x:f>IF('Claims Data'!B894="Property",1,0)</x:f>
        <x:v>0</x:v>
      </x:c>
      <x:c r="G898" s="4" t="n">
        <x:f>'Claims Data'!N894</x:f>
        <x:v>1</x:v>
      </x:c>
      <x:c r="H898" s="4" t="n">
        <x:f>IF(G898=1,'Claims Data'!O894,"")</x:f>
        <x:v>0</x:v>
      </x:c>
      <x:c r="I898" s="12" t="n">
        <x:f>IF(ISNUMBER('Claims Data'!P894),'Claims Data'!P894,"")</x:f>
        <x:v>3.14626996590992</x:v>
      </x:c>
    </x:row>
    <x:row r="899">
      <x:c r="A899" s="4" t="str">
        <x:v>C00894</x:v>
      </x:c>
      <x:c r="B899" s="4" t="n">
        <x:f>IF(ISNUMBER('Claims Data'!F895),0,1)</x:f>
        <x:v>0</x:v>
      </x:c>
      <x:c r="C899" s="10" t="n">
        <x:f>IF(B899=0,'Claims Data'!F895,Summary!$B$12)</x:f>
        <x:v>585761.45</x:v>
      </x:c>
      <x:c r="D899" s="4" t="n">
        <x:f>IF('Claims Data'!E895="Low",1,IF('Claims Data'!E895="Medium",2,IF('Claims Data'!E895="High",3,"")))</x:f>
        <x:v>2</x:v>
      </x:c>
      <x:c r="E899" s="4" t="n">
        <x:f>IF('Claims Data'!B895="Motor",1,0)</x:f>
        <x:v>0</x:v>
      </x:c>
      <x:c r="F899" s="4" t="n">
        <x:f>IF('Claims Data'!B895="Property",1,0)</x:f>
        <x:v>1</x:v>
      </x:c>
      <x:c r="G899" s="4" t="n">
        <x:f>'Claims Data'!N895</x:f>
        <x:v>1</x:v>
      </x:c>
      <x:c r="H899" s="4" t="n">
        <x:f>IF(G899=1,'Claims Data'!O895,"")</x:f>
        <x:v>0</x:v>
      </x:c>
      <x:c r="I899" s="12" t="n">
        <x:f>IF(ISNUMBER('Claims Data'!P895),'Claims Data'!P895,"")</x:f>
        <x:v>54.58876336851051</x:v>
      </x:c>
    </x:row>
    <x:row r="900">
      <x:c r="A900" s="4" t="str">
        <x:v>C00895</x:v>
      </x:c>
      <x:c r="B900" s="4" t="n">
        <x:f>IF(ISNUMBER('Claims Data'!F896),0,1)</x:f>
        <x:v>0</x:v>
      </x:c>
      <x:c r="C900" s="10" t="n">
        <x:f>IF(B900=0,'Claims Data'!F896,Summary!$B$12)</x:f>
        <x:v>39674.28</x:v>
      </x:c>
      <x:c r="D900" s="4" t="n">
        <x:f>IF('Claims Data'!E896="Low",1,IF('Claims Data'!E896="Medium",2,IF('Claims Data'!E896="High",3,"")))</x:f>
        <x:v>3</x:v>
      </x:c>
      <x:c r="E900" s="4" t="n">
        <x:f>IF('Claims Data'!B896="Motor",1,0)</x:f>
        <x:v>1</x:v>
      </x:c>
      <x:c r="F900" s="4" t="n">
        <x:f>IF('Claims Data'!B896="Property",1,0)</x:f>
        <x:v>0</x:v>
      </x:c>
      <x:c r="G900" s="4" t="n">
        <x:f>'Claims Data'!N896</x:f>
        <x:v>1</x:v>
      </x:c>
      <x:c r="H900" s="4" t="n">
        <x:f>IF(G900=1,'Claims Data'!O896,"")</x:f>
        <x:v>1</x:v>
      </x:c>
      <x:c r="I900" s="12" t="n">
        <x:f>IF(ISNUMBER('Claims Data'!P896),'Claims Data'!P896,"")</x:f>
        <x:v>3.149487261313354</x:v>
      </x:c>
    </x:row>
    <x:row r="901">
      <x:c r="A901" s="4" t="str">
        <x:v>C00896</x:v>
      </x:c>
      <x:c r="B901" s="4" t="n">
        <x:f>IF(ISNUMBER('Claims Data'!F897),0,1)</x:f>
        <x:v>0</x:v>
      </x:c>
      <x:c r="C901" s="10" t="n">
        <x:f>IF(B901=0,'Claims Data'!F897,Summary!$B$12)</x:f>
        <x:v>26132.29</x:v>
      </x:c>
      <x:c r="D901" s="4" t="n">
        <x:f>IF('Claims Data'!E897="Low",1,IF('Claims Data'!E897="Medium",2,IF('Claims Data'!E897="High",3,"")))</x:f>
        <x:v>2</x:v>
      </x:c>
      <x:c r="E901" s="4" t="n">
        <x:f>IF('Claims Data'!B897="Motor",1,0)</x:f>
        <x:v>1</x:v>
      </x:c>
      <x:c r="F901" s="4" t="n">
        <x:f>IF('Claims Data'!B897="Property",1,0)</x:f>
        <x:v>0</x:v>
      </x:c>
      <x:c r="G901" s="4" t="n">
        <x:f>'Claims Data'!N897</x:f>
        <x:v>1</x:v>
      </x:c>
      <x:c r="H901" s="4" t="n">
        <x:f>IF(G901=1,'Claims Data'!O897,"")</x:f>
        <x:v>0</x:v>
      </x:c>
      <x:c r="I901" s="12" t="n">
        <x:f>IF(ISNUMBER('Claims Data'!P897),'Claims Data'!P897,"")</x:f>
        <x:v>5.960506267905042</x:v>
      </x:c>
    </x:row>
    <x:row r="902">
      <x:c r="A902" s="4" t="str">
        <x:v>C00897</x:v>
      </x:c>
      <x:c r="B902" s="4" t="n">
        <x:f>IF(ISNUMBER('Claims Data'!F898),0,1)</x:f>
        <x:v>0</x:v>
      </x:c>
      <x:c r="C902" s="10" t="n">
        <x:f>IF(B902=0,'Claims Data'!F898,Summary!$B$12)</x:f>
        <x:v>22400.83</x:v>
      </x:c>
      <x:c r="D902" s="4" t="n">
        <x:f>IF('Claims Data'!E898="Low",1,IF('Claims Data'!E898="Medium",2,IF('Claims Data'!E898="High",3,"")))</x:f>
        <x:v>1</x:v>
      </x:c>
      <x:c r="E902" s="4" t="n">
        <x:f>IF('Claims Data'!B898="Motor",1,0)</x:f>
        <x:v>1</x:v>
      </x:c>
      <x:c r="F902" s="4" t="n">
        <x:f>IF('Claims Data'!B898="Property",1,0)</x:f>
        <x:v>0</x:v>
      </x:c>
      <x:c r="G902" s="4" t="n">
        <x:f>'Claims Data'!N898</x:f>
        <x:v>1</x:v>
      </x:c>
      <x:c r="H902" s="4" t="n">
        <x:f>IF(G902=1,'Claims Data'!O898,"")</x:f>
        <x:v>0</x:v>
      </x:c>
      <x:c r="I902" s="12" t="n">
        <x:f>IF(ISNUMBER('Claims Data'!P898),'Claims Data'!P898,"")</x:f>
        <x:v>1.3474086202084559</x:v>
      </x:c>
    </x:row>
    <x:row r="903">
      <x:c r="A903" s="4" t="str">
        <x:v>C00898</x:v>
      </x:c>
      <x:c r="B903" s="4" t="n">
        <x:f>IF(ISNUMBER('Claims Data'!F899),0,1)</x:f>
        <x:v>0</x:v>
      </x:c>
      <x:c r="C903" s="10" t="n">
        <x:f>IF(B903=0,'Claims Data'!F899,Summary!$B$12)</x:f>
        <x:v>112503</x:v>
      </x:c>
      <x:c r="D903" s="4" t="n">
        <x:f>IF('Claims Data'!E899="Low",1,IF('Claims Data'!E899="Medium",2,IF('Claims Data'!E899="High",3,"")))</x:f>
        <x:v>2</x:v>
      </x:c>
      <x:c r="E903" s="4" t="n">
        <x:f>IF('Claims Data'!B899="Motor",1,0)</x:f>
        <x:v>1</x:v>
      </x:c>
      <x:c r="F903" s="4" t="n">
        <x:f>IF('Claims Data'!B899="Property",1,0)</x:f>
        <x:v>0</x:v>
      </x:c>
      <x:c r="G903" s="4" t="n">
        <x:f>'Claims Data'!N899</x:f>
        <x:v>1</x:v>
      </x:c>
      <x:c r="H903" s="4" t="n">
        <x:f>IF(G903=1,'Claims Data'!O899,"")</x:f>
        <x:v>0</x:v>
      </x:c>
      <x:c r="I903" s="12" t="n">
        <x:f>IF(ISNUMBER('Claims Data'!P899),'Claims Data'!P899,"")</x:f>
        <x:v>13.066869226775564</x:v>
      </x:c>
    </x:row>
    <x:row r="904">
      <x:c r="A904" s="4" t="str">
        <x:v>C00899</x:v>
      </x:c>
      <x:c r="B904" s="4" t="n">
        <x:f>IF(ISNUMBER('Claims Data'!F900),0,1)</x:f>
        <x:v>0</x:v>
      </x:c>
      <x:c r="C904" s="10" t="n">
        <x:f>IF(B904=0,'Claims Data'!F900,Summary!$B$12)</x:f>
        <x:v>4354.61</x:v>
      </x:c>
      <x:c r="D904" s="4" t="n">
        <x:f>IF('Claims Data'!E900="Low",1,IF('Claims Data'!E900="Medium",2,IF('Claims Data'!E900="High",3,"")))</x:f>
        <x:v>1</x:v>
      </x:c>
      <x:c r="E904" s="4" t="n">
        <x:f>IF('Claims Data'!B900="Motor",1,0)</x:f>
        <x:v>1</x:v>
      </x:c>
      <x:c r="F904" s="4" t="n">
        <x:f>IF('Claims Data'!B900="Property",1,0)</x:f>
        <x:v>0</x:v>
      </x:c>
      <x:c r="G904" s="4" t="n">
        <x:f>'Claims Data'!N900</x:f>
        <x:v>1</x:v>
      </x:c>
      <x:c r="H904" s="4" t="n">
        <x:f>IF(G904=1,'Claims Data'!O900,"")</x:f>
        <x:v>0</x:v>
      </x:c>
      <x:c r="I904" s="12" t="n">
        <x:f>IF(ISNUMBER('Claims Data'!P900),'Claims Data'!P900,"")</x:f>
        <x:v>0.32730132984180643</x:v>
      </x:c>
    </x:row>
    <x:row r="905">
      <x:c r="A905" s="4" t="str">
        <x:v>C00900</x:v>
      </x:c>
      <x:c r="B905" s="4" t="n">
        <x:f>IF(ISNUMBER('Claims Data'!F901),0,1)</x:f>
        <x:v>0</x:v>
      </x:c>
      <x:c r="C905" s="10" t="n">
        <x:f>IF(B905=0,'Claims Data'!F901,Summary!$B$12)</x:f>
        <x:v>266744.07</x:v>
      </x:c>
      <x:c r="D905" s="4" t="n">
        <x:f>IF('Claims Data'!E901="Low",1,IF('Claims Data'!E901="Medium",2,IF('Claims Data'!E901="High",3,"")))</x:f>
        <x:v>3</x:v>
      </x:c>
      <x:c r="E905" s="4" t="n">
        <x:f>IF('Claims Data'!B901="Motor",1,0)</x:f>
        <x:v>1</x:v>
      </x:c>
      <x:c r="F905" s="4" t="n">
        <x:f>IF('Claims Data'!B901="Property",1,0)</x:f>
        <x:v>0</x:v>
      </x:c>
      <x:c r="G905" s="4" t="n">
        <x:f>'Claims Data'!N901</x:f>
        <x:v>0</x:v>
      </x:c>
      <x:c r="H905" s="4" t="str">
        <x:f>IF(G905=1,'Claims Data'!O901,"")</x:f>
      </x:c>
      <x:c r="I905" s="12" t="n">
        <x:f>IF(ISNUMBER('Claims Data'!P901),'Claims Data'!P901,"")</x:f>
        <x:v>25.660953309975813</x:v>
      </x:c>
    </x:row>
    <x:row r="906">
      <x:c r="A906" s="4" t="str">
        <x:v>C00901</x:v>
      </x:c>
      <x:c r="B906" s="4" t="n">
        <x:f>IF(ISNUMBER('Claims Data'!F902),0,1)</x:f>
        <x:v>0</x:v>
      </x:c>
      <x:c r="C906" s="10" t="n">
        <x:f>IF(B906=0,'Claims Data'!F902,Summary!$B$12)</x:f>
        <x:v>18014.9</x:v>
      </x:c>
      <x:c r="D906" s="4" t="n">
        <x:f>IF('Claims Data'!E902="Low",1,IF('Claims Data'!E902="Medium",2,IF('Claims Data'!E902="High",3,"")))</x:f>
        <x:v>2</x:v>
      </x:c>
      <x:c r="E906" s="4" t="n">
        <x:f>IF('Claims Data'!B902="Motor",1,0)</x:f>
        <x:v>1</x:v>
      </x:c>
      <x:c r="F906" s="4" t="n">
        <x:f>IF('Claims Data'!B902="Property",1,0)</x:f>
        <x:v>0</x:v>
      </x:c>
      <x:c r="G906" s="4" t="n">
        <x:f>'Claims Data'!N902</x:f>
        <x:v>1</x:v>
      </x:c>
      <x:c r="H906" s="4" t="n">
        <x:f>IF(G906=1,'Claims Data'!O902,"")</x:f>
        <x:v>0</x:v>
      </x:c>
      <x:c r="I906" s="12" t="n">
        <x:f>IF(ISNUMBER('Claims Data'!P902),'Claims Data'!P902,"")</x:f>
        <x:v>1.3451936036678478</x:v>
      </x:c>
    </x:row>
    <x:row r="907">
      <x:c r="A907" s="4" t="str">
        <x:v>C00902</x:v>
      </x:c>
      <x:c r="B907" s="4" t="n">
        <x:f>IF(ISNUMBER('Claims Data'!F903),0,1)</x:f>
        <x:v>0</x:v>
      </x:c>
      <x:c r="C907" s="10" t="n">
        <x:f>IF(B907=0,'Claims Data'!F903,Summary!$B$12)</x:f>
        <x:v>63860.64</x:v>
      </x:c>
      <x:c r="D907" s="4" t="n">
        <x:f>IF('Claims Data'!E903="Low",1,IF('Claims Data'!E903="Medium",2,IF('Claims Data'!E903="High",3,"")))</x:f>
        <x:v>2</x:v>
      </x:c>
      <x:c r="E907" s="4" t="n">
        <x:f>IF('Claims Data'!B903="Motor",1,0)</x:f>
        <x:v>1</x:v>
      </x:c>
      <x:c r="F907" s="4" t="n">
        <x:f>IF('Claims Data'!B903="Property",1,0)</x:f>
        <x:v>0</x:v>
      </x:c>
      <x:c r="G907" s="4" t="n">
        <x:f>'Claims Data'!N903</x:f>
        <x:v>1</x:v>
      </x:c>
      <x:c r="H907" s="4" t="n">
        <x:f>IF(G907=1,'Claims Data'!O903,"")</x:f>
        <x:v>0</x:v>
      </x:c>
      <x:c r="I907" s="12" t="n">
        <x:f>IF(ISNUMBER('Claims Data'!P903),'Claims Data'!P903,"")</x:f>
        <x:v>6.29655221372962</x:v>
      </x:c>
    </x:row>
    <x:row r="908">
      <x:c r="A908" s="4" t="str">
        <x:v>C00903</x:v>
      </x:c>
      <x:c r="B908" s="4" t="n">
        <x:f>IF(ISNUMBER('Claims Data'!F904),0,1)</x:f>
        <x:v>0</x:v>
      </x:c>
      <x:c r="C908" s="10" t="n">
        <x:f>IF(B908=0,'Claims Data'!F904,Summary!$B$12)</x:f>
        <x:v>166723.84</x:v>
      </x:c>
      <x:c r="D908" s="4" t="n">
        <x:f>IF('Claims Data'!E904="Low",1,IF('Claims Data'!E904="Medium",2,IF('Claims Data'!E904="High",3,"")))</x:f>
        <x:v>3</x:v>
      </x:c>
      <x:c r="E908" s="4" t="n">
        <x:f>IF('Claims Data'!B904="Motor",1,0)</x:f>
        <x:v>1</x:v>
      </x:c>
      <x:c r="F908" s="4" t="n">
        <x:f>IF('Claims Data'!B904="Property",1,0)</x:f>
        <x:v>0</x:v>
      </x:c>
      <x:c r="G908" s="4" t="n">
        <x:f>'Claims Data'!N904</x:f>
        <x:v>1</x:v>
      </x:c>
      <x:c r="H908" s="4" t="n">
        <x:f>IF(G908=1,'Claims Data'!O904,"")</x:f>
        <x:v>1</x:v>
      </x:c>
      <x:c r="I908" s="12" t="n">
        <x:f>IF(ISNUMBER('Claims Data'!P904),'Claims Data'!P904,"")</x:f>
        <x:v>13.265076623307394</x:v>
      </x:c>
    </x:row>
    <x:row r="909">
      <x:c r="A909" s="4" t="str">
        <x:v>C00904</x:v>
      </x:c>
      <x:c r="B909" s="4" t="n">
        <x:f>IF(ISNUMBER('Claims Data'!F905),0,1)</x:f>
        <x:v>0</x:v>
      </x:c>
      <x:c r="C909" s="10" t="n">
        <x:f>IF(B909=0,'Claims Data'!F905,Summary!$B$12)</x:f>
        <x:v>96427.77</x:v>
      </x:c>
      <x:c r="D909" s="4" t="n">
        <x:f>IF('Claims Data'!E905="Low",1,IF('Claims Data'!E905="Medium",2,IF('Claims Data'!E905="High",3,"")))</x:f>
        <x:v>2</x:v>
      </x:c>
      <x:c r="E909" s="4" t="n">
        <x:f>IF('Claims Data'!B905="Motor",1,0)</x:f>
        <x:v>0</x:v>
      </x:c>
      <x:c r="F909" s="4" t="n">
        <x:f>IF('Claims Data'!B905="Property",1,0)</x:f>
        <x:v>1</x:v>
      </x:c>
      <x:c r="G909" s="4" t="n">
        <x:f>'Claims Data'!N905</x:f>
        <x:v>0</x:v>
      </x:c>
      <x:c r="H909" s="4" t="str">
        <x:f>IF(G909=1,'Claims Data'!O905,"")</x:f>
      </x:c>
      <x:c r="I909" s="12" t="n">
        <x:f>IF(ISNUMBER('Claims Data'!P905),'Claims Data'!P905,"")</x:f>
        <x:v>9.54401552732326</x:v>
      </x:c>
    </x:row>
    <x:row r="910">
      <x:c r="A910" s="4" t="str">
        <x:v>C00905</x:v>
      </x:c>
      <x:c r="B910" s="4" t="n">
        <x:f>IF(ISNUMBER('Claims Data'!F906),0,1)</x:f>
        <x:v>0</x:v>
      </x:c>
      <x:c r="C910" s="10" t="n">
        <x:f>IF(B910=0,'Claims Data'!F906,Summary!$B$12)</x:f>
        <x:v>11025.28</x:v>
      </x:c>
      <x:c r="D910" s="4" t="n">
        <x:f>IF('Claims Data'!E906="Low",1,IF('Claims Data'!E906="Medium",2,IF('Claims Data'!E906="High",3,"")))</x:f>
        <x:v>2</x:v>
      </x:c>
      <x:c r="E910" s="4" t="n">
        <x:f>IF('Claims Data'!B906="Motor",1,0)</x:f>
        <x:v>1</x:v>
      </x:c>
      <x:c r="F910" s="4" t="n">
        <x:f>IF('Claims Data'!B906="Property",1,0)</x:f>
        <x:v>0</x:v>
      </x:c>
      <x:c r="G910" s="4" t="n">
        <x:f>'Claims Data'!N906</x:f>
        <x:v>1</x:v>
      </x:c>
      <x:c r="H910" s="4" t="n">
        <x:f>IF(G910=1,'Claims Data'!O906,"")</x:f>
        <x:v>0</x:v>
      </x:c>
      <x:c r="I910" s="12" t="n">
        <x:f>IF(ISNUMBER('Claims Data'!P906),'Claims Data'!P906,"")</x:f>
        <x:v>1.2717275330957964</x:v>
      </x:c>
    </x:row>
    <x:row r="911">
      <x:c r="A911" s="4" t="str">
        <x:v>C00906</x:v>
      </x:c>
      <x:c r="B911" s="4" t="n">
        <x:f>IF(ISNUMBER('Claims Data'!F907),0,1)</x:f>
        <x:v>0</x:v>
      </x:c>
      <x:c r="C911" s="10" t="n">
        <x:f>IF(B911=0,'Claims Data'!F907,Summary!$B$12)</x:f>
        <x:v>86881.84</x:v>
      </x:c>
      <x:c r="D911" s="4" t="n">
        <x:f>IF('Claims Data'!E907="Low",1,IF('Claims Data'!E907="Medium",2,IF('Claims Data'!E907="High",3,"")))</x:f>
        <x:v>1</x:v>
      </x:c>
      <x:c r="E911" s="4" t="n">
        <x:f>IF('Claims Data'!B907="Motor",1,0)</x:f>
        <x:v>0</x:v>
      </x:c>
      <x:c r="F911" s="4" t="n">
        <x:f>IF('Claims Data'!B907="Property",1,0)</x:f>
        <x:v>1</x:v>
      </x:c>
      <x:c r="G911" s="4" t="n">
        <x:f>'Claims Data'!N907</x:f>
        <x:v>1</x:v>
      </x:c>
      <x:c r="H911" s="4" t="n">
        <x:f>IF(G911=1,'Claims Data'!O907,"")</x:f>
        <x:v>0</x:v>
      </x:c>
      <x:c r="I911" s="12" t="n">
        <x:f>IF(ISNUMBER('Claims Data'!P907),'Claims Data'!P907,"")</x:f>
        <x:v>11.142611635369347</x:v>
      </x:c>
    </x:row>
    <x:row r="912">
      <x:c r="A912" s="4" t="str">
        <x:v>C00907</x:v>
      </x:c>
      <x:c r="B912" s="4" t="n">
        <x:f>IF(ISNUMBER('Claims Data'!F908),0,1)</x:f>
        <x:v>0</x:v>
      </x:c>
      <x:c r="C912" s="10" t="n">
        <x:f>IF(B912=0,'Claims Data'!F908,Summary!$B$12)</x:f>
        <x:v>7025.81</x:v>
      </x:c>
      <x:c r="D912" s="4" t="n">
        <x:f>IF('Claims Data'!E908="Low",1,IF('Claims Data'!E908="Medium",2,IF('Claims Data'!E908="High",3,"")))</x:f>
        <x:v>1</x:v>
      </x:c>
      <x:c r="E912" s="4" t="n">
        <x:f>IF('Claims Data'!B908="Motor",1,0)</x:f>
        <x:v>1</x:v>
      </x:c>
      <x:c r="F912" s="4" t="n">
        <x:f>IF('Claims Data'!B908="Property",1,0)</x:f>
        <x:v>0</x:v>
      </x:c>
      <x:c r="G912" s="4" t="n">
        <x:f>'Claims Data'!N908</x:f>
        <x:v>0</x:v>
      </x:c>
      <x:c r="H912" s="4" t="str">
        <x:f>IF(G912=1,'Claims Data'!O908,"")</x:f>
      </x:c>
      <x:c r="I912" s="12" t="n">
        <x:f>IF(ISNUMBER('Claims Data'!P908),'Claims Data'!P908,"")</x:f>
        <x:v>0.8889120843945277</x:v>
      </x:c>
    </x:row>
    <x:row r="913">
      <x:c r="A913" s="4" t="str">
        <x:v>C00908</x:v>
      </x:c>
      <x:c r="B913" s="4" t="n">
        <x:f>IF(ISNUMBER('Claims Data'!F909),0,1)</x:f>
        <x:v>0</x:v>
      </x:c>
      <x:c r="C913" s="10" t="n">
        <x:f>IF(B913=0,'Claims Data'!F909,Summary!$B$12)</x:f>
        <x:v>28852.04</x:v>
      </x:c>
      <x:c r="D913" s="4" t="n">
        <x:f>IF('Claims Data'!E909="Low",1,IF('Claims Data'!E909="Medium",2,IF('Claims Data'!E909="High",3,"")))</x:f>
        <x:v>3</x:v>
      </x:c>
      <x:c r="E913" s="4" t="n">
        <x:f>IF('Claims Data'!B909="Motor",1,0)</x:f>
        <x:v>1</x:v>
      </x:c>
      <x:c r="F913" s="4" t="n">
        <x:f>IF('Claims Data'!B909="Property",1,0)</x:f>
        <x:v>0</x:v>
      </x:c>
      <x:c r="G913" s="4" t="n">
        <x:f>'Claims Data'!N909</x:f>
        <x:v>1</x:v>
      </x:c>
      <x:c r="H913" s="4" t="n">
        <x:f>IF(G913=1,'Claims Data'!O909,"")</x:f>
        <x:v>1</x:v>
      </x:c>
      <x:c r="I913" s="12" t="n">
        <x:f>IF(ISNUMBER('Claims Data'!P909),'Claims Data'!P909,"")</x:f>
        <x:v>2.513171659699678</x:v>
      </x:c>
    </x:row>
    <x:row r="914">
      <x:c r="A914" s="4" t="str">
        <x:v>C00909</x:v>
      </x:c>
      <x:c r="B914" s="4" t="n">
        <x:f>IF(ISNUMBER('Claims Data'!F910),0,1)</x:f>
        <x:v>0</x:v>
      </x:c>
      <x:c r="C914" s="10" t="n">
        <x:f>IF(B914=0,'Claims Data'!F910,Summary!$B$12)</x:f>
        <x:v>259217.19</x:v>
      </x:c>
      <x:c r="D914" s="4" t="n">
        <x:f>IF('Claims Data'!E910="Low",1,IF('Claims Data'!E910="Medium",2,IF('Claims Data'!E910="High",3,"")))</x:f>
        <x:v>3</x:v>
      </x:c>
      <x:c r="E914" s="4" t="n">
        <x:f>IF('Claims Data'!B910="Motor",1,0)</x:f>
        <x:v>0</x:v>
      </x:c>
      <x:c r="F914" s="4" t="n">
        <x:f>IF('Claims Data'!B910="Property",1,0)</x:f>
        <x:v>1</x:v>
      </x:c>
      <x:c r="G914" s="4" t="n">
        <x:f>'Claims Data'!N910</x:f>
        <x:v>1</x:v>
      </x:c>
      <x:c r="H914" s="4" t="n">
        <x:f>IF(G914=1,'Claims Data'!O910,"")</x:f>
        <x:v>1</x:v>
      </x:c>
      <x:c r="I914" s="12" t="n">
        <x:f>IF(ISNUMBER('Claims Data'!P910),'Claims Data'!P910,"")</x:f>
        <x:v>18.65218076448722</x:v>
      </x:c>
    </x:row>
    <x:row r="915">
      <x:c r="A915" s="4" t="str">
        <x:v>C00910</x:v>
      </x:c>
      <x:c r="B915" s="4" t="n">
        <x:f>IF(ISNUMBER('Claims Data'!F911),0,1)</x:f>
        <x:v>0</x:v>
      </x:c>
      <x:c r="C915" s="10" t="n">
        <x:f>IF(B915=0,'Claims Data'!F911,Summary!$B$12)</x:f>
        <x:v>90185.35</x:v>
      </x:c>
      <x:c r="D915" s="4" t="n">
        <x:f>IF('Claims Data'!E911="Low",1,IF('Claims Data'!E911="Medium",2,IF('Claims Data'!E911="High",3,"")))</x:f>
        <x:v>2</x:v>
      </x:c>
      <x:c r="E915" s="4" t="n">
        <x:f>IF('Claims Data'!B911="Motor",1,0)</x:f>
        <x:v>0</x:v>
      </x:c>
      <x:c r="F915" s="4" t="n">
        <x:f>IF('Claims Data'!B911="Property",1,0)</x:f>
        <x:v>1</x:v>
      </x:c>
      <x:c r="G915" s="4" t="n">
        <x:f>'Claims Data'!N911</x:f>
        <x:v>1</x:v>
      </x:c>
      <x:c r="H915" s="4" t="n">
        <x:f>IF(G915=1,'Claims Data'!O911,"")</x:f>
        <x:v>1</x:v>
      </x:c>
      <x:c r="I915" s="12" t="n">
        <x:f>IF(ISNUMBER('Claims Data'!P911),'Claims Data'!P911,"")</x:f>
        <x:v>12.388710155996725</x:v>
      </x:c>
    </x:row>
    <x:row r="916">
      <x:c r="A916" s="4" t="str">
        <x:v>C00911</x:v>
      </x:c>
      <x:c r="B916" s="4" t="n">
        <x:f>IF(ISNUMBER('Claims Data'!F912),0,1)</x:f>
        <x:v>0</x:v>
      </x:c>
      <x:c r="C916" s="10" t="n">
        <x:f>IF(B916=0,'Claims Data'!F912,Summary!$B$12)</x:f>
        <x:v>16416.15</x:v>
      </x:c>
      <x:c r="D916" s="4" t="n">
        <x:f>IF('Claims Data'!E912="Low",1,IF('Claims Data'!E912="Medium",2,IF('Claims Data'!E912="High",3,"")))</x:f>
        <x:v>1</x:v>
      </x:c>
      <x:c r="E916" s="4" t="n">
        <x:f>IF('Claims Data'!B912="Motor",1,0)</x:f>
        <x:v>1</x:v>
      </x:c>
      <x:c r="F916" s="4" t="n">
        <x:f>IF('Claims Data'!B912="Property",1,0)</x:f>
        <x:v>0</x:v>
      </x:c>
      <x:c r="G916" s="4" t="n">
        <x:f>'Claims Data'!N912</x:f>
        <x:v>1</x:v>
      </x:c>
      <x:c r="H916" s="4" t="n">
        <x:f>IF(G916=1,'Claims Data'!O912,"")</x:f>
        <x:v>0</x:v>
      </x:c>
      <x:c r="I916" s="12" t="n">
        <x:f>IF(ISNUMBER('Claims Data'!P912),'Claims Data'!P912,"")</x:f>
        <x:v>2.177297740358026</x:v>
      </x:c>
    </x:row>
    <x:row r="917">
      <x:c r="A917" s="4" t="str">
        <x:v>C00912</x:v>
      </x:c>
      <x:c r="B917" s="4" t="n">
        <x:f>IF(ISNUMBER('Claims Data'!F913),0,1)</x:f>
        <x:v>1</x:v>
      </x:c>
      <x:c r="C917" s="10" t="n">
        <x:f>IF(B917=0,'Claims Data'!F913,Summary!$B$12)</x:f>
        <x:v>44978.66</x:v>
      </x:c>
      <x:c r="D917" s="4" t="n">
        <x:f>IF('Claims Data'!E913="Low",1,IF('Claims Data'!E913="Medium",2,IF('Claims Data'!E913="High",3,"")))</x:f>
        <x:v>1</x:v>
      </x:c>
      <x:c r="E917" s="4" t="n">
        <x:f>IF('Claims Data'!B913="Motor",1,0)</x:f>
        <x:v>1</x:v>
      </x:c>
      <x:c r="F917" s="4" t="n">
        <x:f>IF('Claims Data'!B913="Property",1,0)</x:f>
        <x:v>0</x:v>
      </x:c>
      <x:c r="G917" s="4" t="n">
        <x:f>'Claims Data'!N913</x:f>
        <x:v>1</x:v>
      </x:c>
      <x:c r="H917" s="4" t="n">
        <x:f>IF(G917=1,'Claims Data'!O913,"")</x:f>
        <x:v>0</x:v>
      </x:c>
      <x:c r="I917" s="12" t="str">
        <x:f>IF(ISNUMBER('Claims Data'!P913),'Claims Data'!P913,"")</x:f>
      </x:c>
    </x:row>
    <x:row r="918">
      <x:c r="A918" s="4" t="str">
        <x:v>C00913</x:v>
      </x:c>
      <x:c r="B918" s="4" t="n">
        <x:f>IF(ISNUMBER('Claims Data'!F914),0,1)</x:f>
        <x:v>0</x:v>
      </x:c>
      <x:c r="C918" s="10" t="n">
        <x:f>IF(B918=0,'Claims Data'!F914,Summary!$B$12)</x:f>
        <x:v>75993.91</x:v>
      </x:c>
      <x:c r="D918" s="4" t="n">
        <x:f>IF('Claims Data'!E914="Low",1,IF('Claims Data'!E914="Medium",2,IF('Claims Data'!E914="High",3,"")))</x:f>
        <x:v>3</x:v>
      </x:c>
      <x:c r="E918" s="4" t="n">
        <x:f>IF('Claims Data'!B914="Motor",1,0)</x:f>
        <x:v>1</x:v>
      </x:c>
      <x:c r="F918" s="4" t="n">
        <x:f>IF('Claims Data'!B914="Property",1,0)</x:f>
        <x:v>0</x:v>
      </x:c>
      <x:c r="G918" s="4" t="n">
        <x:f>'Claims Data'!N914</x:f>
        <x:v>0</x:v>
      </x:c>
      <x:c r="H918" s="4" t="str">
        <x:f>IF(G918=1,'Claims Data'!O914,"")</x:f>
      </x:c>
      <x:c r="I918" s="12" t="n">
        <x:f>IF(ISNUMBER('Claims Data'!P914),'Claims Data'!P914,"")</x:f>
        <x:v>5.54023113363671</x:v>
      </x:c>
    </x:row>
    <x:row r="919">
      <x:c r="A919" s="4" t="str">
        <x:v>C00914</x:v>
      </x:c>
      <x:c r="B919" s="4" t="n">
        <x:f>IF(ISNUMBER('Claims Data'!F915),0,1)</x:f>
        <x:v>0</x:v>
      </x:c>
      <x:c r="C919" s="10" t="n">
        <x:f>IF(B919=0,'Claims Data'!F915,Summary!$B$12)</x:f>
        <x:v>5563.29</x:v>
      </x:c>
      <x:c r="D919" s="4" t="n">
        <x:f>IF('Claims Data'!E915="Low",1,IF('Claims Data'!E915="Medium",2,IF('Claims Data'!E915="High",3,"")))</x:f>
        <x:v>1</x:v>
      </x:c>
      <x:c r="E919" s="4" t="n">
        <x:f>IF('Claims Data'!B915="Motor",1,0)</x:f>
        <x:v>1</x:v>
      </x:c>
      <x:c r="F919" s="4" t="n">
        <x:f>IF('Claims Data'!B915="Property",1,0)</x:f>
        <x:v>0</x:v>
      </x:c>
      <x:c r="G919" s="4" t="n">
        <x:f>'Claims Data'!N915</x:f>
        <x:v>1</x:v>
      </x:c>
      <x:c r="H919" s="4" t="n">
        <x:f>IF(G919=1,'Claims Data'!O915,"")</x:f>
        <x:v>0</x:v>
      </x:c>
      <x:c r="I919" s="12" t="n">
        <x:f>IF(ISNUMBER('Claims Data'!P915),'Claims Data'!P915,"")</x:f>
        <x:v>0.6594122848398789</x:v>
      </x:c>
    </x:row>
    <x:row r="920">
      <x:c r="A920" s="4" t="str">
        <x:v>C00915</x:v>
      </x:c>
      <x:c r="B920" s="4" t="n">
        <x:f>IF(ISNUMBER('Claims Data'!F916),0,1)</x:f>
        <x:v>0</x:v>
      </x:c>
      <x:c r="C920" s="10" t="n">
        <x:f>IF(B920=0,'Claims Data'!F916,Summary!$B$12)</x:f>
        <x:v>20333.05</x:v>
      </x:c>
      <x:c r="D920" s="4" t="n">
        <x:f>IF('Claims Data'!E916="Low",1,IF('Claims Data'!E916="Medium",2,IF('Claims Data'!E916="High",3,"")))</x:f>
        <x:v>2</x:v>
      </x:c>
      <x:c r="E920" s="4" t="n">
        <x:f>IF('Claims Data'!B916="Motor",1,0)</x:f>
        <x:v>1</x:v>
      </x:c>
      <x:c r="F920" s="4" t="n">
        <x:f>IF('Claims Data'!B916="Property",1,0)</x:f>
        <x:v>0</x:v>
      </x:c>
      <x:c r="G920" s="4" t="n">
        <x:f>'Claims Data'!N916</x:f>
        <x:v>1</x:v>
      </x:c>
      <x:c r="H920" s="4" t="n">
        <x:f>IF(G920=1,'Claims Data'!O916,"")</x:f>
        <x:v>0</x:v>
      </x:c>
      <x:c r="I920" s="12" t="n">
        <x:f>IF(ISNUMBER('Claims Data'!P916),'Claims Data'!P916,"")</x:f>
        <x:v>1.482352949753367</x:v>
      </x:c>
    </x:row>
    <x:row r="921">
      <x:c r="A921" s="4" t="str">
        <x:v>C00916</x:v>
      </x:c>
      <x:c r="B921" s="4" t="n">
        <x:f>IF(ISNUMBER('Claims Data'!F917),0,1)</x:f>
        <x:v>0</x:v>
      </x:c>
      <x:c r="C921" s="10" t="n">
        <x:f>IF(B921=0,'Claims Data'!F917,Summary!$B$12)</x:f>
        <x:v>18478.74</x:v>
      </x:c>
      <x:c r="D921" s="4" t="n">
        <x:f>IF('Claims Data'!E917="Low",1,IF('Claims Data'!E917="Medium",2,IF('Claims Data'!E917="High",3,"")))</x:f>
        <x:v>1</x:v>
      </x:c>
      <x:c r="E921" s="4" t="n">
        <x:f>IF('Claims Data'!B917="Motor",1,0)</x:f>
        <x:v>1</x:v>
      </x:c>
      <x:c r="F921" s="4" t="n">
        <x:f>IF('Claims Data'!B917="Property",1,0)</x:f>
        <x:v>0</x:v>
      </x:c>
      <x:c r="G921" s="4" t="n">
        <x:f>'Claims Data'!N917</x:f>
        <x:v>1</x:v>
      </x:c>
      <x:c r="H921" s="4" t="n">
        <x:f>IF(G921=1,'Claims Data'!O917,"")</x:f>
        <x:v>0</x:v>
      </x:c>
      <x:c r="I921" s="12" t="n">
        <x:f>IF(ISNUMBER('Claims Data'!P917),'Claims Data'!P917,"")</x:f>
        <x:v>1.9439600577336595</x:v>
      </x:c>
    </x:row>
    <x:row r="922">
      <x:c r="A922" s="4" t="str">
        <x:v>C00917</x:v>
      </x:c>
      <x:c r="B922" s="4" t="n">
        <x:f>IF(ISNUMBER('Claims Data'!F918),0,1)</x:f>
        <x:v>0</x:v>
      </x:c>
      <x:c r="C922" s="10" t="n">
        <x:f>IF(B922=0,'Claims Data'!F918,Summary!$B$12)</x:f>
        <x:v>1758.52</x:v>
      </x:c>
      <x:c r="D922" s="4" t="n">
        <x:f>IF('Claims Data'!E918="Low",1,IF('Claims Data'!E918="Medium",2,IF('Claims Data'!E918="High",3,"")))</x:f>
        <x:v>1</x:v>
      </x:c>
      <x:c r="E922" s="4" t="n">
        <x:f>IF('Claims Data'!B918="Motor",1,0)</x:f>
        <x:v>1</x:v>
      </x:c>
      <x:c r="F922" s="4" t="n">
        <x:f>IF('Claims Data'!B918="Property",1,0)</x:f>
        <x:v>0</x:v>
      </x:c>
      <x:c r="G922" s="4" t="n">
        <x:f>'Claims Data'!N918</x:f>
        <x:v>1</x:v>
      </x:c>
      <x:c r="H922" s="4" t="n">
        <x:f>IF(G922=1,'Claims Data'!O918,"")</x:f>
        <x:v>0</x:v>
      </x:c>
      <x:c r="I922" s="12" t="n">
        <x:f>IF(ISNUMBER('Claims Data'!P918),'Claims Data'!P918,"")</x:f>
        <x:v>0.2879788812430196</x:v>
      </x:c>
    </x:row>
    <x:row r="923">
      <x:c r="A923" s="4" t="str">
        <x:v>C00918</x:v>
      </x:c>
      <x:c r="B923" s="4" t="n">
        <x:f>IF(ISNUMBER('Claims Data'!F919),0,1)</x:f>
        <x:v>0</x:v>
      </x:c>
      <x:c r="C923" s="10" t="n">
        <x:f>IF(B923=0,'Claims Data'!F919,Summary!$B$12)</x:f>
        <x:v>66586.71</x:v>
      </x:c>
      <x:c r="D923" s="4" t="n">
        <x:f>IF('Claims Data'!E919="Low",1,IF('Claims Data'!E919="Medium",2,IF('Claims Data'!E919="High",3,"")))</x:f>
        <x:v>2</x:v>
      </x:c>
      <x:c r="E923" s="4" t="n">
        <x:f>IF('Claims Data'!B919="Motor",1,0)</x:f>
        <x:v>1</x:v>
      </x:c>
      <x:c r="F923" s="4" t="n">
        <x:f>IF('Claims Data'!B919="Property",1,0)</x:f>
        <x:v>0</x:v>
      </x:c>
      <x:c r="G923" s="4" t="n">
        <x:f>'Claims Data'!N919</x:f>
        <x:v>1</x:v>
      </x:c>
      <x:c r="H923" s="4" t="n">
        <x:f>IF(G923=1,'Claims Data'!O919,"")</x:f>
        <x:v>0</x:v>
      </x:c>
      <x:c r="I923" s="12" t="n">
        <x:f>IF(ISNUMBER('Claims Data'!P919),'Claims Data'!P919,"")</x:f>
        <x:v>4.769647383942278</x:v>
      </x:c>
    </x:row>
    <x:row r="924">
      <x:c r="A924" s="4" t="str">
        <x:v>C00919</x:v>
      </x:c>
      <x:c r="B924" s="4" t="n">
        <x:f>IF(ISNUMBER('Claims Data'!F920),0,1)</x:f>
        <x:v>0</x:v>
      </x:c>
      <x:c r="C924" s="10" t="n">
        <x:f>IF(B924=0,'Claims Data'!F920,Summary!$B$12)</x:f>
        <x:v>117143.12</x:v>
      </x:c>
      <x:c r="D924" s="4" t="n">
        <x:f>IF('Claims Data'!E920="Low",1,IF('Claims Data'!E920="Medium",2,IF('Claims Data'!E920="High",3,"")))</x:f>
        <x:v>3</x:v>
      </x:c>
      <x:c r="E924" s="4" t="n">
        <x:f>IF('Claims Data'!B920="Motor",1,0)</x:f>
        <x:v>1</x:v>
      </x:c>
      <x:c r="F924" s="4" t="n">
        <x:f>IF('Claims Data'!B920="Property",1,0)</x:f>
        <x:v>0</x:v>
      </x:c>
      <x:c r="G924" s="4" t="n">
        <x:f>'Claims Data'!N920</x:f>
        <x:v>0</x:v>
      </x:c>
      <x:c r="H924" s="4" t="str">
        <x:f>IF(G924=1,'Claims Data'!O920,"")</x:f>
      </x:c>
      <x:c r="I924" s="12" t="n">
        <x:f>IF(ISNUMBER('Claims Data'!P920),'Claims Data'!P920,"")</x:f>
        <x:v>10.656911888590294</x:v>
      </x:c>
    </x:row>
    <x:row r="925">
      <x:c r="A925" s="4" t="str">
        <x:v>C00920</x:v>
      </x:c>
      <x:c r="B925" s="4" t="n">
        <x:f>IF(ISNUMBER('Claims Data'!F921),0,1)</x:f>
        <x:v>0</x:v>
      </x:c>
      <x:c r="C925" s="10" t="n">
        <x:f>IF(B925=0,'Claims Data'!F921,Summary!$B$12)</x:f>
        <x:v>152998.98</x:v>
      </x:c>
      <x:c r="D925" s="4" t="n">
        <x:f>IF('Claims Data'!E921="Low",1,IF('Claims Data'!E921="Medium",2,IF('Claims Data'!E921="High",3,"")))</x:f>
        <x:v>2</x:v>
      </x:c>
      <x:c r="E925" s="4" t="n">
        <x:f>IF('Claims Data'!B921="Motor",1,0)</x:f>
        <x:v>0</x:v>
      </x:c>
      <x:c r="F925" s="4" t="n">
        <x:f>IF('Claims Data'!B921="Property",1,0)</x:f>
        <x:v>1</x:v>
      </x:c>
      <x:c r="G925" s="4" t="n">
        <x:f>'Claims Data'!N921</x:f>
        <x:v>1</x:v>
      </x:c>
      <x:c r="H925" s="4" t="n">
        <x:f>IF(G925=1,'Claims Data'!O921,"")</x:f>
        <x:v>0</x:v>
      </x:c>
      <x:c r="I925" s="12" t="n">
        <x:f>IF(ISNUMBER('Claims Data'!P921),'Claims Data'!P921,"")</x:f>
        <x:v>9.986363627463074</x:v>
      </x:c>
    </x:row>
    <x:row r="926">
      <x:c r="A926" s="4" t="str">
        <x:v>C00921</x:v>
      </x:c>
      <x:c r="B926" s="4" t="n">
        <x:f>IF(ISNUMBER('Claims Data'!F922),0,1)</x:f>
        <x:v>0</x:v>
      </x:c>
      <x:c r="C926" s="10" t="n">
        <x:f>IF(B926=0,'Claims Data'!F922,Summary!$B$12)</x:f>
        <x:v>25779.58</x:v>
      </x:c>
      <x:c r="D926" s="4" t="n">
        <x:f>IF('Claims Data'!E922="Low",1,IF('Claims Data'!E922="Medium",2,IF('Claims Data'!E922="High",3,"")))</x:f>
        <x:v>2</x:v>
      </x:c>
      <x:c r="E926" s="4" t="n">
        <x:f>IF('Claims Data'!B922="Motor",1,0)</x:f>
        <x:v>1</x:v>
      </x:c>
      <x:c r="F926" s="4" t="n">
        <x:f>IF('Claims Data'!B922="Property",1,0)</x:f>
        <x:v>0</x:v>
      </x:c>
      <x:c r="G926" s="4" t="n">
        <x:f>'Claims Data'!N922</x:f>
        <x:v>0</x:v>
      </x:c>
      <x:c r="H926" s="4" t="str">
        <x:f>IF(G926=1,'Claims Data'!O922,"")</x:f>
      </x:c>
      <x:c r="I926" s="12" t="n">
        <x:f>IF(ISNUMBER('Claims Data'!P922),'Claims Data'!P922,"")</x:f>
        <x:v>1.3189947029578608</x:v>
      </x:c>
    </x:row>
    <x:row r="927">
      <x:c r="A927" s="4" t="str">
        <x:v>C00922</x:v>
      </x:c>
      <x:c r="B927" s="4" t="n">
        <x:f>IF(ISNUMBER('Claims Data'!F923),0,1)</x:f>
        <x:v>0</x:v>
      </x:c>
      <x:c r="C927" s="10" t="n">
        <x:f>IF(B927=0,'Claims Data'!F923,Summary!$B$12)</x:f>
        <x:v>76611.17</x:v>
      </x:c>
      <x:c r="D927" s="4" t="n">
        <x:f>IF('Claims Data'!E923="Low",1,IF('Claims Data'!E923="Medium",2,IF('Claims Data'!E923="High",3,"")))</x:f>
        <x:v>2</x:v>
      </x:c>
      <x:c r="E927" s="4" t="n">
        <x:f>IF('Claims Data'!B923="Motor",1,0)</x:f>
        <x:v>1</x:v>
      </x:c>
      <x:c r="F927" s="4" t="n">
        <x:f>IF('Claims Data'!B923="Property",1,0)</x:f>
        <x:v>0</x:v>
      </x:c>
      <x:c r="G927" s="4" t="n">
        <x:f>'Claims Data'!N923</x:f>
        <x:v>1</x:v>
      </x:c>
      <x:c r="H927" s="4" t="n">
        <x:f>IF(G927=1,'Claims Data'!O923,"")</x:f>
        <x:v>1</x:v>
      </x:c>
      <x:c r="I927" s="12" t="n">
        <x:f>IF(ISNUMBER('Claims Data'!P923),'Claims Data'!P923,"")</x:f>
        <x:v>9.78876347355886</x:v>
      </x:c>
    </x:row>
    <x:row r="928">
      <x:c r="A928" s="4" t="str">
        <x:v>C00923</x:v>
      </x:c>
      <x:c r="B928" s="4" t="n">
        <x:f>IF(ISNUMBER('Claims Data'!F924),0,1)</x:f>
        <x:v>0</x:v>
      </x:c>
      <x:c r="C928" s="10" t="n">
        <x:f>IF(B928=0,'Claims Data'!F924,Summary!$B$12)</x:f>
        <x:v>188904.88</x:v>
      </x:c>
      <x:c r="D928" s="4" t="n">
        <x:f>IF('Claims Data'!E924="Low",1,IF('Claims Data'!E924="Medium",2,IF('Claims Data'!E924="High",3,"")))</x:f>
        <x:v>3</x:v>
      </x:c>
      <x:c r="E928" s="4" t="n">
        <x:f>IF('Claims Data'!B924="Motor",1,0)</x:f>
        <x:v>1</x:v>
      </x:c>
      <x:c r="F928" s="4" t="n">
        <x:f>IF('Claims Data'!B924="Property",1,0)</x:f>
        <x:v>0</x:v>
      </x:c>
      <x:c r="G928" s="4" t="n">
        <x:f>'Claims Data'!N924</x:f>
        <x:v>1</x:v>
      </x:c>
      <x:c r="H928" s="4" t="n">
        <x:f>IF(G928=1,'Claims Data'!O924,"")</x:f>
        <x:v>1</x:v>
      </x:c>
      <x:c r="I928" s="12" t="n">
        <x:f>IF(ISNUMBER('Claims Data'!P924),'Claims Data'!P924,"")</x:f>
        <x:v>22.833571856808554</x:v>
      </x:c>
    </x:row>
    <x:row r="929">
      <x:c r="A929" s="4" t="str">
        <x:v>C00924</x:v>
      </x:c>
      <x:c r="B929" s="4" t="n">
        <x:f>IF(ISNUMBER('Claims Data'!F925),0,1)</x:f>
        <x:v>0</x:v>
      </x:c>
      <x:c r="C929" s="10" t="n">
        <x:f>IF(B929=0,'Claims Data'!F925,Summary!$B$12)</x:f>
        <x:v>307359.26</x:v>
      </x:c>
      <x:c r="D929" s="4" t="n">
        <x:f>IF('Claims Data'!E925="Low",1,IF('Claims Data'!E925="Medium",2,IF('Claims Data'!E925="High",3,"")))</x:f>
        <x:v>2</x:v>
      </x:c>
      <x:c r="E929" s="4" t="n">
        <x:f>IF('Claims Data'!B925="Motor",1,0)</x:f>
        <x:v>0</x:v>
      </x:c>
      <x:c r="F929" s="4" t="n">
        <x:f>IF('Claims Data'!B925="Property",1,0)</x:f>
        <x:v>1</x:v>
      </x:c>
      <x:c r="G929" s="4" t="n">
        <x:f>'Claims Data'!N925</x:f>
        <x:v>1</x:v>
      </x:c>
      <x:c r="H929" s="4" t="n">
        <x:f>IF(G929=1,'Claims Data'!O925,"")</x:f>
        <x:v>0</x:v>
      </x:c>
      <x:c r="I929" s="12" t="n">
        <x:f>IF(ISNUMBER('Claims Data'!P925),'Claims Data'!P925,"")</x:f>
        <x:v>16.438847031603245</x:v>
      </x:c>
    </x:row>
    <x:row r="930">
      <x:c r="A930" s="4" t="str">
        <x:v>C00925</x:v>
      </x:c>
      <x:c r="B930" s="4" t="n">
        <x:f>IF(ISNUMBER('Claims Data'!F926),0,1)</x:f>
        <x:v>0</x:v>
      </x:c>
      <x:c r="C930" s="10" t="n">
        <x:f>IF(B930=0,'Claims Data'!F926,Summary!$B$12)</x:f>
        <x:v>110070.51</x:v>
      </x:c>
      <x:c r="D930" s="4" t="n">
        <x:f>IF('Claims Data'!E926="Low",1,IF('Claims Data'!E926="Medium",2,IF('Claims Data'!E926="High",3,"")))</x:f>
        <x:v>2</x:v>
      </x:c>
      <x:c r="E930" s="4" t="n">
        <x:f>IF('Claims Data'!B926="Motor",1,0)</x:f>
        <x:v>1</x:v>
      </x:c>
      <x:c r="F930" s="4" t="n">
        <x:f>IF('Claims Data'!B926="Property",1,0)</x:f>
        <x:v>0</x:v>
      </x:c>
      <x:c r="G930" s="4" t="n">
        <x:f>'Claims Data'!N926</x:f>
        <x:v>0</x:v>
      </x:c>
      <x:c r="H930" s="4" t="str">
        <x:f>IF(G930=1,'Claims Data'!O926,"")</x:f>
      </x:c>
      <x:c r="I930" s="12" t="n">
        <x:f>IF(ISNUMBER('Claims Data'!P926),'Claims Data'!P926,"")</x:f>
        <x:v>5.945200381545388</x:v>
      </x:c>
    </x:row>
    <x:row r="931">
      <x:c r="A931" s="4" t="str">
        <x:v>C00926</x:v>
      </x:c>
      <x:c r="B931" s="4" t="n">
        <x:f>IF(ISNUMBER('Claims Data'!F927),0,1)</x:f>
        <x:v>0</x:v>
      </x:c>
      <x:c r="C931" s="10" t="n">
        <x:f>IF(B931=0,'Claims Data'!F927,Summary!$B$12)</x:f>
        <x:v>142795.88</x:v>
      </x:c>
      <x:c r="D931" s="4" t="n">
        <x:f>IF('Claims Data'!E927="Low",1,IF('Claims Data'!E927="Medium",2,IF('Claims Data'!E927="High",3,"")))</x:f>
        <x:v>2</x:v>
      </x:c>
      <x:c r="E931" s="4" t="n">
        <x:f>IF('Claims Data'!B927="Motor",1,0)</x:f>
        <x:v>0</x:v>
      </x:c>
      <x:c r="F931" s="4" t="n">
        <x:f>IF('Claims Data'!B927="Property",1,0)</x:f>
        <x:v>1</x:v>
      </x:c>
      <x:c r="G931" s="4" t="n">
        <x:f>'Claims Data'!N927</x:f>
        <x:v>1</x:v>
      </x:c>
      <x:c r="H931" s="4" t="n">
        <x:f>IF(G931=1,'Claims Data'!O927,"")</x:f>
        <x:v>0</x:v>
      </x:c>
      <x:c r="I931" s="12" t="n">
        <x:f>IF(ISNUMBER('Claims Data'!P927),'Claims Data'!P927,"")</x:f>
        <x:v>30.165806874115386</x:v>
      </x:c>
    </x:row>
    <x:row r="932">
      <x:c r="A932" s="4" t="str">
        <x:v>C00927</x:v>
      </x:c>
      <x:c r="B932" s="4" t="n">
        <x:f>IF(ISNUMBER('Claims Data'!F928),0,1)</x:f>
        <x:v>0</x:v>
      </x:c>
      <x:c r="C932" s="10" t="n">
        <x:f>IF(B932=0,'Claims Data'!F928,Summary!$B$12)</x:f>
        <x:v>6399.3</x:v>
      </x:c>
      <x:c r="D932" s="4" t="n">
        <x:f>IF('Claims Data'!E928="Low",1,IF('Claims Data'!E928="Medium",2,IF('Claims Data'!E928="High",3,"")))</x:f>
        <x:v>1</x:v>
      </x:c>
      <x:c r="E932" s="4" t="n">
        <x:f>IF('Claims Data'!B928="Motor",1,0)</x:f>
        <x:v>1</x:v>
      </x:c>
      <x:c r="F932" s="4" t="n">
        <x:f>IF('Claims Data'!B928="Property",1,0)</x:f>
        <x:v>0</x:v>
      </x:c>
      <x:c r="G932" s="4" t="n">
        <x:f>'Claims Data'!N928</x:f>
        <x:v>1</x:v>
      </x:c>
      <x:c r="H932" s="4" t="n">
        <x:f>IF(G932=1,'Claims Data'!O928,"")</x:f>
        <x:v>0</x:v>
      </x:c>
      <x:c r="I932" s="12" t="n">
        <x:f>IF(ISNUMBER('Claims Data'!P928),'Claims Data'!P928,"")</x:f>
        <x:v>0.5063947240559058</x:v>
      </x:c>
    </x:row>
    <x:row r="933">
      <x:c r="A933" s="4" t="str">
        <x:v>C00928</x:v>
      </x:c>
      <x:c r="B933" s="4" t="n">
        <x:f>IF(ISNUMBER('Claims Data'!F929),0,1)</x:f>
        <x:v>0</x:v>
      </x:c>
      <x:c r="C933" s="10" t="n">
        <x:f>IF(B933=0,'Claims Data'!F929,Summary!$B$12)</x:f>
        <x:v>12271.13</x:v>
      </x:c>
      <x:c r="D933" s="4" t="n">
        <x:f>IF('Claims Data'!E929="Low",1,IF('Claims Data'!E929="Medium",2,IF('Claims Data'!E929="High",3,"")))</x:f>
        <x:v>1</x:v>
      </x:c>
      <x:c r="E933" s="4" t="n">
        <x:f>IF('Claims Data'!B929="Motor",1,0)</x:f>
        <x:v>0</x:v>
      </x:c>
      <x:c r="F933" s="4" t="n">
        <x:f>IF('Claims Data'!B929="Property",1,0)</x:f>
        <x:v>1</x:v>
      </x:c>
      <x:c r="G933" s="4" t="n">
        <x:f>'Claims Data'!N929</x:f>
        <x:v>1</x:v>
      </x:c>
      <x:c r="H933" s="4" t="n">
        <x:f>IF(G933=1,'Claims Data'!O929,"")</x:f>
        <x:v>0</x:v>
      </x:c>
      <x:c r="I933" s="12" t="n">
        <x:f>IF(ISNUMBER('Claims Data'!P929),'Claims Data'!P929,"")</x:f>
        <x:v>0.7257171785153086</x:v>
      </x:c>
    </x:row>
    <x:row r="934">
      <x:c r="A934" s="4" t="str">
        <x:v>C00929</x:v>
      </x:c>
      <x:c r="B934" s="4" t="n">
        <x:f>IF(ISNUMBER('Claims Data'!F930),0,1)</x:f>
        <x:v>0</x:v>
      </x:c>
      <x:c r="C934" s="10" t="n">
        <x:f>IF(B934=0,'Claims Data'!F930,Summary!$B$12)</x:f>
        <x:v>38895.95</x:v>
      </x:c>
      <x:c r="D934" s="4" t="n">
        <x:f>IF('Claims Data'!E930="Low",1,IF('Claims Data'!E930="Medium",2,IF('Claims Data'!E930="High",3,"")))</x:f>
        <x:v>3</x:v>
      </x:c>
      <x:c r="E934" s="4" t="n">
        <x:f>IF('Claims Data'!B930="Motor",1,0)</x:f>
        <x:v>1</x:v>
      </x:c>
      <x:c r="F934" s="4" t="n">
        <x:f>IF('Claims Data'!B930="Property",1,0)</x:f>
        <x:v>0</x:v>
      </x:c>
      <x:c r="G934" s="4" t="n">
        <x:f>'Claims Data'!N930</x:f>
        <x:v>1</x:v>
      </x:c>
      <x:c r="H934" s="4" t="n">
        <x:f>IF(G934=1,'Claims Data'!O930,"")</x:f>
        <x:v>1</x:v>
      </x:c>
      <x:c r="I934" s="12" t="n">
        <x:f>IF(ISNUMBER('Claims Data'!P930),'Claims Data'!P930,"")</x:f>
        <x:v>5.775110985731466</x:v>
      </x:c>
    </x:row>
    <x:row r="935">
      <x:c r="A935" s="4" t="str">
        <x:v>C00930</x:v>
      </x:c>
      <x:c r="B935" s="4" t="n">
        <x:f>IF(ISNUMBER('Claims Data'!F931),0,1)</x:f>
        <x:v>0</x:v>
      </x:c>
      <x:c r="C935" s="10" t="n">
        <x:f>IF(B935=0,'Claims Data'!F931,Summary!$B$12)</x:f>
        <x:v>169319.95</x:v>
      </x:c>
      <x:c r="D935" s="4" t="n">
        <x:f>IF('Claims Data'!E931="Low",1,IF('Claims Data'!E931="Medium",2,IF('Claims Data'!E931="High",3,"")))</x:f>
        <x:v>2</x:v>
      </x:c>
      <x:c r="E935" s="4" t="n">
        <x:f>IF('Claims Data'!B931="Motor",1,0)</x:f>
        <x:v>0</x:v>
      </x:c>
      <x:c r="F935" s="4" t="n">
        <x:f>IF('Claims Data'!B931="Property",1,0)</x:f>
        <x:v>1</x:v>
      </x:c>
      <x:c r="G935" s="4" t="n">
        <x:f>'Claims Data'!N931</x:f>
        <x:v>0</x:v>
      </x:c>
      <x:c r="H935" s="4" t="str">
        <x:f>IF(G935=1,'Claims Data'!O931,"")</x:f>
      </x:c>
      <x:c r="I935" s="12" t="n">
        <x:f>IF(ISNUMBER('Claims Data'!P931),'Claims Data'!P931,"")</x:f>
        <x:v>24.09689282059821</x:v>
      </x:c>
    </x:row>
    <x:row r="936">
      <x:c r="A936" s="4" t="str">
        <x:v>C00931</x:v>
      </x:c>
      <x:c r="B936" s="4" t="n">
        <x:f>IF(ISNUMBER('Claims Data'!F932),0,1)</x:f>
        <x:v>0</x:v>
      </x:c>
      <x:c r="C936" s="10" t="n">
        <x:f>IF(B936=0,'Claims Data'!F932,Summary!$B$12)</x:f>
        <x:v>53867.02</x:v>
      </x:c>
      <x:c r="D936" s="4" t="n">
        <x:f>IF('Claims Data'!E932="Low",1,IF('Claims Data'!E932="Medium",2,IF('Claims Data'!E932="High",3,"")))</x:f>
        <x:v>1</x:v>
      </x:c>
      <x:c r="E936" s="4" t="n">
        <x:f>IF('Claims Data'!B932="Motor",1,0)</x:f>
        <x:v>0</x:v>
      </x:c>
      <x:c r="F936" s="4" t="n">
        <x:f>IF('Claims Data'!B932="Property",1,0)</x:f>
        <x:v>1</x:v>
      </x:c>
      <x:c r="G936" s="4" t="n">
        <x:f>'Claims Data'!N932</x:f>
        <x:v>0</x:v>
      </x:c>
      <x:c r="H936" s="4" t="str">
        <x:f>IF(G936=1,'Claims Data'!O932,"")</x:f>
      </x:c>
      <x:c r="I936" s="12" t="n">
        <x:f>IF(ISNUMBER('Claims Data'!P932),'Claims Data'!P932,"")</x:f>
        <x:v>6.545067720350855</x:v>
      </x:c>
    </x:row>
    <x:row r="937">
      <x:c r="A937" s="4" t="str">
        <x:v>C00932</x:v>
      </x:c>
      <x:c r="B937" s="4" t="n">
        <x:f>IF(ISNUMBER('Claims Data'!F933),0,1)</x:f>
        <x:v>0</x:v>
      </x:c>
      <x:c r="C937" s="10" t="n">
        <x:f>IF(B937=0,'Claims Data'!F933,Summary!$B$12)</x:f>
        <x:v>15064.94</x:v>
      </x:c>
      <x:c r="D937" s="4" t="n">
        <x:f>IF('Claims Data'!E933="Low",1,IF('Claims Data'!E933="Medium",2,IF('Claims Data'!E933="High",3,"")))</x:f>
        <x:v>1</x:v>
      </x:c>
      <x:c r="E937" s="4" t="n">
        <x:f>IF('Claims Data'!B933="Motor",1,0)</x:f>
        <x:v>1</x:v>
      </x:c>
      <x:c r="F937" s="4" t="n">
        <x:f>IF('Claims Data'!B933="Property",1,0)</x:f>
        <x:v>0</x:v>
      </x:c>
      <x:c r="G937" s="4" t="n">
        <x:f>'Claims Data'!N933</x:f>
        <x:v>1</x:v>
      </x:c>
      <x:c r="H937" s="4" t="n">
        <x:f>IF(G937=1,'Claims Data'!O933,"")</x:f>
        <x:v>0</x:v>
      </x:c>
      <x:c r="I937" s="12" t="n">
        <x:f>IF(ISNUMBER('Claims Data'!P933),'Claims Data'!P933,"")</x:f>
        <x:v>0.9525819087756128</x:v>
      </x:c>
    </x:row>
    <x:row r="938">
      <x:c r="A938" s="4" t="str">
        <x:v>C00933</x:v>
      </x:c>
      <x:c r="B938" s="4" t="n">
        <x:f>IF(ISNUMBER('Claims Data'!F934),0,1)</x:f>
        <x:v>0</x:v>
      </x:c>
      <x:c r="C938" s="10" t="n">
        <x:f>IF(B938=0,'Claims Data'!F934,Summary!$B$12)</x:f>
        <x:v>112010.04</x:v>
      </x:c>
      <x:c r="D938" s="4" t="n">
        <x:f>IF('Claims Data'!E934="Low",1,IF('Claims Data'!E934="Medium",2,IF('Claims Data'!E934="High",3,"")))</x:f>
        <x:v>3</x:v>
      </x:c>
      <x:c r="E938" s="4" t="n">
        <x:f>IF('Claims Data'!B934="Motor",1,0)</x:f>
        <x:v>0</x:v>
      </x:c>
      <x:c r="F938" s="4" t="n">
        <x:f>IF('Claims Data'!B934="Property",1,0)</x:f>
        <x:v>1</x:v>
      </x:c>
      <x:c r="G938" s="4" t="n">
        <x:f>'Claims Data'!N934</x:f>
        <x:v>1</x:v>
      </x:c>
      <x:c r="H938" s="4" t="n">
        <x:f>IF(G938=1,'Claims Data'!O934,"")</x:f>
        <x:v>1</x:v>
      </x:c>
      <x:c r="I938" s="12" t="n">
        <x:f>IF(ISNUMBER('Claims Data'!P934),'Claims Data'!P934,"")</x:f>
        <x:v>6.301510370399957</x:v>
      </x:c>
    </x:row>
    <x:row r="939">
      <x:c r="A939" s="4" t="str">
        <x:v>C00934</x:v>
      </x:c>
      <x:c r="B939" s="4" t="n">
        <x:f>IF(ISNUMBER('Claims Data'!F935),0,1)</x:f>
        <x:v>0</x:v>
      </x:c>
      <x:c r="C939" s="10" t="n">
        <x:f>IF(B939=0,'Claims Data'!F935,Summary!$B$12)</x:f>
        <x:v>56776.97</x:v>
      </x:c>
      <x:c r="D939" s="4" t="n">
        <x:f>IF('Claims Data'!E935="Low",1,IF('Claims Data'!E935="Medium",2,IF('Claims Data'!E935="High",3,"")))</x:f>
        <x:v>2</x:v>
      </x:c>
      <x:c r="E939" s="4" t="n">
        <x:f>IF('Claims Data'!B935="Motor",1,0)</x:f>
        <x:v>1</x:v>
      </x:c>
      <x:c r="F939" s="4" t="n">
        <x:f>IF('Claims Data'!B935="Property",1,0)</x:f>
        <x:v>0</x:v>
      </x:c>
      <x:c r="G939" s="4" t="n">
        <x:f>'Claims Data'!N935</x:f>
        <x:v>1</x:v>
      </x:c>
      <x:c r="H939" s="4" t="n">
        <x:f>IF(G939=1,'Claims Data'!O935,"")</x:f>
        <x:v>0</x:v>
      </x:c>
      <x:c r="I939" s="12" t="n">
        <x:f>IF(ISNUMBER('Claims Data'!P935),'Claims Data'!P935,"")</x:f>
        <x:v>3.7376728551999086</x:v>
      </x:c>
    </x:row>
    <x:row r="940">
      <x:c r="A940" s="4" t="str">
        <x:v>C00935</x:v>
      </x:c>
      <x:c r="B940" s="4" t="n">
        <x:f>IF(ISNUMBER('Claims Data'!F936),0,1)</x:f>
        <x:v>0</x:v>
      </x:c>
      <x:c r="C940" s="10" t="n">
        <x:f>IF(B940=0,'Claims Data'!F936,Summary!$B$12)</x:f>
        <x:v>24388.51</x:v>
      </x:c>
      <x:c r="D940" s="4" t="n">
        <x:f>IF('Claims Data'!E936="Low",1,IF('Claims Data'!E936="Medium",2,IF('Claims Data'!E936="High",3,"")))</x:f>
        <x:v>2</x:v>
      </x:c>
      <x:c r="E940" s="4" t="n">
        <x:f>IF('Claims Data'!B936="Motor",1,0)</x:f>
        <x:v>0</x:v>
      </x:c>
      <x:c r="F940" s="4" t="n">
        <x:f>IF('Claims Data'!B936="Property",1,0)</x:f>
        <x:v>1</x:v>
      </x:c>
      <x:c r="G940" s="4" t="n">
        <x:f>'Claims Data'!N936</x:f>
        <x:v>1</x:v>
      </x:c>
      <x:c r="H940" s="4" t="n">
        <x:f>IF(G940=1,'Claims Data'!O936,"")</x:f>
        <x:v>0</x:v>
      </x:c>
      <x:c r="I940" s="12" t="n">
        <x:f>IF(ISNUMBER('Claims Data'!P936),'Claims Data'!P936,"")</x:f>
        <x:v>3.431415337773763</x:v>
      </x:c>
    </x:row>
    <x:row r="941">
      <x:c r="A941" s="4" t="str">
        <x:v>C00936</x:v>
      </x:c>
      <x:c r="B941" s="4" t="n">
        <x:f>IF(ISNUMBER('Claims Data'!F937),0,1)</x:f>
        <x:v>0</x:v>
      </x:c>
      <x:c r="C941" s="10" t="n">
        <x:f>IF(B941=0,'Claims Data'!F937,Summary!$B$12)</x:f>
        <x:v>39462.01</x:v>
      </x:c>
      <x:c r="D941" s="4" t="n">
        <x:f>IF('Claims Data'!E937="Low",1,IF('Claims Data'!E937="Medium",2,IF('Claims Data'!E937="High",3,"")))</x:f>
        <x:v>1</x:v>
      </x:c>
      <x:c r="E941" s="4" t="n">
        <x:f>IF('Claims Data'!B937="Motor",1,0)</x:f>
        <x:v>0</x:v>
      </x:c>
      <x:c r="F941" s="4" t="n">
        <x:f>IF('Claims Data'!B937="Property",1,0)</x:f>
        <x:v>1</x:v>
      </x:c>
      <x:c r="G941" s="4" t="n">
        <x:f>'Claims Data'!N937</x:f>
        <x:v>1</x:v>
      </x:c>
      <x:c r="H941" s="4" t="n">
        <x:f>IF(G941=1,'Claims Data'!O937,"")</x:f>
        <x:v>0</x:v>
      </x:c>
      <x:c r="I941" s="12" t="n">
        <x:f>IF(ISNUMBER('Claims Data'!P937),'Claims Data'!P937,"")</x:f>
        <x:v>1.5426905952660654</x:v>
      </x:c>
    </x:row>
    <x:row r="942">
      <x:c r="A942" s="4" t="str">
        <x:v>C00937</x:v>
      </x:c>
      <x:c r="B942" s="4" t="n">
        <x:f>IF(ISNUMBER('Claims Data'!F938),0,1)</x:f>
        <x:v>0</x:v>
      </x:c>
      <x:c r="C942" s="10" t="n">
        <x:f>IF(B942=0,'Claims Data'!F938,Summary!$B$12)</x:f>
        <x:v>126270.95</x:v>
      </x:c>
      <x:c r="D942" s="4" t="n">
        <x:f>IF('Claims Data'!E938="Low",1,IF('Claims Data'!E938="Medium",2,IF('Claims Data'!E938="High",3,"")))</x:f>
        <x:v>3</x:v>
      </x:c>
      <x:c r="E942" s="4" t="n">
        <x:f>IF('Claims Data'!B938="Motor",1,0)</x:f>
        <x:v>0</x:v>
      </x:c>
      <x:c r="F942" s="4" t="n">
        <x:f>IF('Claims Data'!B938="Property",1,0)</x:f>
        <x:v>1</x:v>
      </x:c>
      <x:c r="G942" s="4" t="n">
        <x:f>'Claims Data'!N938</x:f>
        <x:v>1</x:v>
      </x:c>
      <x:c r="H942" s="4" t="n">
        <x:f>IF(G942=1,'Claims Data'!O938,"")</x:f>
        <x:v>1</x:v>
      </x:c>
      <x:c r="I942" s="12" t="n">
        <x:f>IF(ISNUMBER('Claims Data'!P938),'Claims Data'!P938,"")</x:f>
        <x:v>9.032146962447523</x:v>
      </x:c>
    </x:row>
    <x:row r="943">
      <x:c r="A943" s="4" t="str">
        <x:v>C00938</x:v>
      </x:c>
      <x:c r="B943" s="4" t="n">
        <x:f>IF(ISNUMBER('Claims Data'!F939),0,1)</x:f>
        <x:v>0</x:v>
      </x:c>
      <x:c r="C943" s="10" t="n">
        <x:f>IF(B943=0,'Claims Data'!F939,Summary!$B$12)</x:f>
        <x:v>325287.51</x:v>
      </x:c>
      <x:c r="D943" s="4" t="n">
        <x:f>IF('Claims Data'!E939="Low",1,IF('Claims Data'!E939="Medium",2,IF('Claims Data'!E939="High",3,"")))</x:f>
        <x:v>3</x:v>
      </x:c>
      <x:c r="E943" s="4" t="n">
        <x:f>IF('Claims Data'!B939="Motor",1,0)</x:f>
        <x:v>1</x:v>
      </x:c>
      <x:c r="F943" s="4" t="n">
        <x:f>IF('Claims Data'!B939="Property",1,0)</x:f>
        <x:v>0</x:v>
      </x:c>
      <x:c r="G943" s="4" t="n">
        <x:f>'Claims Data'!N939</x:f>
        <x:v>1</x:v>
      </x:c>
      <x:c r="H943" s="4" t="n">
        <x:f>IF(G943=1,'Claims Data'!O939,"")</x:f>
        <x:v>1</x:v>
      </x:c>
      <x:c r="I943" s="12" t="n">
        <x:f>IF(ISNUMBER('Claims Data'!P939),'Claims Data'!P939,"")</x:f>
        <x:v>19.143939942336452</x:v>
      </x:c>
    </x:row>
    <x:row r="944">
      <x:c r="A944" s="4" t="str">
        <x:v>C00939</x:v>
      </x:c>
      <x:c r="B944" s="4" t="n">
        <x:f>IF(ISNUMBER('Claims Data'!F940),0,1)</x:f>
        <x:v>0</x:v>
      </x:c>
      <x:c r="C944" s="10" t="n">
        <x:f>IF(B944=0,'Claims Data'!F940,Summary!$B$12)</x:f>
        <x:v>45365.34</x:v>
      </x:c>
      <x:c r="D944" s="4" t="n">
        <x:f>IF('Claims Data'!E940="Low",1,IF('Claims Data'!E940="Medium",2,IF('Claims Data'!E940="High",3,"")))</x:f>
        <x:v>2</x:v>
      </x:c>
      <x:c r="E944" s="4" t="n">
        <x:f>IF('Claims Data'!B940="Motor",1,0)</x:f>
        <x:v>1</x:v>
      </x:c>
      <x:c r="F944" s="4" t="n">
        <x:f>IF('Claims Data'!B940="Property",1,0)</x:f>
        <x:v>0</x:v>
      </x:c>
      <x:c r="G944" s="4" t="n">
        <x:f>'Claims Data'!N940</x:f>
        <x:v>1</x:v>
      </x:c>
      <x:c r="H944" s="4" t="n">
        <x:f>IF(G944=1,'Claims Data'!O940,"")</x:f>
        <x:v>0</x:v>
      </x:c>
      <x:c r="I944" s="12" t="n">
        <x:f>IF(ISNUMBER('Claims Data'!P940),'Claims Data'!P940,"")</x:f>
        <x:v>3.856036162233653</x:v>
      </x:c>
    </x:row>
    <x:row r="945">
      <x:c r="A945" s="4" t="str">
        <x:v>C00940</x:v>
      </x:c>
      <x:c r="B945" s="4" t="n">
        <x:f>IF(ISNUMBER('Claims Data'!F941),0,1)</x:f>
        <x:v>0</x:v>
      </x:c>
      <x:c r="C945" s="10" t="n">
        <x:f>IF(B945=0,'Claims Data'!F941,Summary!$B$12)</x:f>
        <x:v>51024.23</x:v>
      </x:c>
      <x:c r="D945" s="4" t="n">
        <x:f>IF('Claims Data'!E941="Low",1,IF('Claims Data'!E941="Medium",2,IF('Claims Data'!E941="High",3,"")))</x:f>
        <x:v>1</x:v>
      </x:c>
      <x:c r="E945" s="4" t="n">
        <x:f>IF('Claims Data'!B941="Motor",1,0)</x:f>
        <x:v>0</x:v>
      </x:c>
      <x:c r="F945" s="4" t="n">
        <x:f>IF('Claims Data'!B941="Property",1,0)</x:f>
        <x:v>1</x:v>
      </x:c>
      <x:c r="G945" s="4" t="n">
        <x:f>'Claims Data'!N941</x:f>
        <x:v>0</x:v>
      </x:c>
      <x:c r="H945" s="4" t="str">
        <x:f>IF(G945=1,'Claims Data'!O941,"")</x:f>
      </x:c>
      <x:c r="I945" s="12" t="n">
        <x:f>IF(ISNUMBER('Claims Data'!P941),'Claims Data'!P941,"")</x:f>
        <x:v>6.521710177344624</x:v>
      </x:c>
    </x:row>
    <x:row r="946">
      <x:c r="A946" s="4" t="str">
        <x:v>C00941</x:v>
      </x:c>
      <x:c r="B946" s="4" t="n">
        <x:f>IF(ISNUMBER('Claims Data'!F942),0,1)</x:f>
        <x:v>0</x:v>
      </x:c>
      <x:c r="C946" s="10" t="n">
        <x:f>IF(B946=0,'Claims Data'!F942,Summary!$B$12)</x:f>
        <x:v>56457.97</x:v>
      </x:c>
      <x:c r="D946" s="4" t="n">
        <x:f>IF('Claims Data'!E942="Low",1,IF('Claims Data'!E942="Medium",2,IF('Claims Data'!E942="High",3,"")))</x:f>
        <x:v>2</x:v>
      </x:c>
      <x:c r="E946" s="4" t="n">
        <x:f>IF('Claims Data'!B942="Motor",1,0)</x:f>
        <x:v>0</x:v>
      </x:c>
      <x:c r="F946" s="4" t="n">
        <x:f>IF('Claims Data'!B942="Property",1,0)</x:f>
        <x:v>1</x:v>
      </x:c>
      <x:c r="G946" s="4" t="n">
        <x:f>'Claims Data'!N942</x:f>
        <x:v>1</x:v>
      </x:c>
      <x:c r="H946" s="4" t="n">
        <x:f>IF(G946=1,'Claims Data'!O942,"")</x:f>
        <x:v>0</x:v>
      </x:c>
      <x:c r="I946" s="12" t="n">
        <x:f>IF(ISNUMBER('Claims Data'!P942),'Claims Data'!P942,"")</x:f>
        <x:v>6.713131147385043</x:v>
      </x:c>
    </x:row>
    <x:row r="947">
      <x:c r="A947" s="4" t="str">
        <x:v>C00942</x:v>
      </x:c>
      <x:c r="B947" s="4" t="n">
        <x:f>IF(ISNUMBER('Claims Data'!F943),0,1)</x:f>
        <x:v>0</x:v>
      </x:c>
      <x:c r="C947" s="10" t="n">
        <x:f>IF(B947=0,'Claims Data'!F943,Summary!$B$12)</x:f>
        <x:v>177570.39</x:v>
      </x:c>
      <x:c r="D947" s="4" t="n">
        <x:f>IF('Claims Data'!E943="Low",1,IF('Claims Data'!E943="Medium",2,IF('Claims Data'!E943="High",3,"")))</x:f>
        <x:v>3</x:v>
      </x:c>
      <x:c r="E947" s="4" t="n">
        <x:f>IF('Claims Data'!B943="Motor",1,0)</x:f>
        <x:v>1</x:v>
      </x:c>
      <x:c r="F947" s="4" t="n">
        <x:f>IF('Claims Data'!B943="Property",1,0)</x:f>
        <x:v>0</x:v>
      </x:c>
      <x:c r="G947" s="4" t="n">
        <x:f>'Claims Data'!N943</x:f>
        <x:v>1</x:v>
      </x:c>
      <x:c r="H947" s="4" t="n">
        <x:f>IF(G947=1,'Claims Data'!O943,"")</x:f>
        <x:v>1</x:v>
      </x:c>
      <x:c r="I947" s="12" t="n">
        <x:f>IF(ISNUMBER('Claims Data'!P943),'Claims Data'!P943,"")</x:f>
        <x:v>11.540511610676754</x:v>
      </x:c>
    </x:row>
    <x:row r="948">
      <x:c r="A948" s="4" t="str">
        <x:v>C00943</x:v>
      </x:c>
      <x:c r="B948" s="4" t="n">
        <x:f>IF(ISNUMBER('Claims Data'!F944),0,1)</x:f>
        <x:v>0</x:v>
      </x:c>
      <x:c r="C948" s="10" t="n">
        <x:f>IF(B948=0,'Claims Data'!F944,Summary!$B$12)</x:f>
        <x:v>30690.54</x:v>
      </x:c>
      <x:c r="D948" s="4" t="n">
        <x:f>IF('Claims Data'!E944="Low",1,IF('Claims Data'!E944="Medium",2,IF('Claims Data'!E944="High",3,"")))</x:f>
        <x:v>2</x:v>
      </x:c>
      <x:c r="E948" s="4" t="n">
        <x:f>IF('Claims Data'!B944="Motor",1,0)</x:f>
        <x:v>1</x:v>
      </x:c>
      <x:c r="F948" s="4" t="n">
        <x:f>IF('Claims Data'!B944="Property",1,0)</x:f>
        <x:v>0</x:v>
      </x:c>
      <x:c r="G948" s="4" t="n">
        <x:f>'Claims Data'!N944</x:f>
        <x:v>1</x:v>
      </x:c>
      <x:c r="H948" s="4" t="n">
        <x:f>IF(G948=1,'Claims Data'!O944,"")</x:f>
        <x:v>0</x:v>
      </x:c>
      <x:c r="I948" s="12" t="n">
        <x:f>IF(ISNUMBER('Claims Data'!P944),'Claims Data'!P944,"")</x:f>
        <x:v>3.8056345712691426</x:v>
      </x:c>
    </x:row>
    <x:row r="949">
      <x:c r="A949" s="4" t="str">
        <x:v>C00944</x:v>
      </x:c>
      <x:c r="B949" s="4" t="n">
        <x:f>IF(ISNUMBER('Claims Data'!F945),0,1)</x:f>
        <x:v>0</x:v>
      </x:c>
      <x:c r="C949" s="10" t="n">
        <x:f>IF(B949=0,'Claims Data'!F945,Summary!$B$12)</x:f>
        <x:v>89506.29</x:v>
      </x:c>
      <x:c r="D949" s="4" t="n">
        <x:f>IF('Claims Data'!E945="Low",1,IF('Claims Data'!E945="Medium",2,IF('Claims Data'!E945="High",3,"")))</x:f>
        <x:v>3</x:v>
      </x:c>
      <x:c r="E949" s="4" t="n">
        <x:f>IF('Claims Data'!B945="Motor",1,0)</x:f>
        <x:v>1</x:v>
      </x:c>
      <x:c r="F949" s="4" t="n">
        <x:f>IF('Claims Data'!B945="Property",1,0)</x:f>
        <x:v>0</x:v>
      </x:c>
      <x:c r="G949" s="4" t="n">
        <x:f>'Claims Data'!N945</x:f>
        <x:v>1</x:v>
      </x:c>
      <x:c r="H949" s="4" t="n">
        <x:f>IF(G949=1,'Claims Data'!O945,"")</x:f>
        <x:v>1</x:v>
      </x:c>
      <x:c r="I949" s="12" t="n">
        <x:f>IF(ISNUMBER('Claims Data'!P945),'Claims Data'!P945,"")</x:f>
        <x:v>6.795518613477564</x:v>
      </x:c>
    </x:row>
    <x:row r="950">
      <x:c r="A950" s="4" t="str">
        <x:v>C00945</x:v>
      </x:c>
      <x:c r="B950" s="4" t="n">
        <x:f>IF(ISNUMBER('Claims Data'!F946),0,1)</x:f>
        <x:v>0</x:v>
      </x:c>
      <x:c r="C950" s="10" t="n">
        <x:f>IF(B950=0,'Claims Data'!F946,Summary!$B$12)</x:f>
        <x:v>17908.73</x:v>
      </x:c>
      <x:c r="D950" s="4" t="n">
        <x:f>IF('Claims Data'!E946="Low",1,IF('Claims Data'!E946="Medium",2,IF('Claims Data'!E946="High",3,"")))</x:f>
        <x:v>2</x:v>
      </x:c>
      <x:c r="E950" s="4" t="n">
        <x:f>IF('Claims Data'!B946="Motor",1,0)</x:f>
        <x:v>1</x:v>
      </x:c>
      <x:c r="F950" s="4" t="n">
        <x:f>IF('Claims Data'!B946="Property",1,0)</x:f>
        <x:v>0</x:v>
      </x:c>
      <x:c r="G950" s="4" t="n">
        <x:f>'Claims Data'!N946</x:f>
        <x:v>1</x:v>
      </x:c>
      <x:c r="H950" s="4" t="n">
        <x:f>IF(G950=1,'Claims Data'!O946,"")</x:f>
        <x:v>0</x:v>
      </x:c>
      <x:c r="I950" s="12" t="n">
        <x:f>IF(ISNUMBER('Claims Data'!P946),'Claims Data'!P946,"")</x:f>
        <x:v>2.743182531841402</x:v>
      </x:c>
    </x:row>
    <x:row r="951">
      <x:c r="A951" s="4" t="str">
        <x:v>C00946</x:v>
      </x:c>
      <x:c r="B951" s="4" t="n">
        <x:f>IF(ISNUMBER('Claims Data'!F947),0,1)</x:f>
        <x:v>0</x:v>
      </x:c>
      <x:c r="C951" s="10" t="n">
        <x:f>IF(B951=0,'Claims Data'!F947,Summary!$B$12)</x:f>
        <x:v>8934.44</x:v>
      </x:c>
      <x:c r="D951" s="4" t="n">
        <x:f>IF('Claims Data'!E947="Low",1,IF('Claims Data'!E947="Medium",2,IF('Claims Data'!E947="High",3,"")))</x:f>
        <x:v>1</x:v>
      </x:c>
      <x:c r="E951" s="4" t="n">
        <x:f>IF('Claims Data'!B947="Motor",1,0)</x:f>
        <x:v>1</x:v>
      </x:c>
      <x:c r="F951" s="4" t="n">
        <x:f>IF('Claims Data'!B947="Property",1,0)</x:f>
        <x:v>0</x:v>
      </x:c>
      <x:c r="G951" s="4" t="n">
        <x:f>'Claims Data'!N947</x:f>
        <x:v>1</x:v>
      </x:c>
      <x:c r="H951" s="4" t="n">
        <x:f>IF(G951=1,'Claims Data'!O947,"")</x:f>
        <x:v>0</x:v>
      </x:c>
      <x:c r="I951" s="12" t="n">
        <x:f>IF(ISNUMBER('Claims Data'!P947),'Claims Data'!P947,"")</x:f>
        <x:v>1.4122604855255962</x:v>
      </x:c>
    </x:row>
    <x:row r="952">
      <x:c r="A952" s="4" t="str">
        <x:v>C00947</x:v>
      </x:c>
      <x:c r="B952" s="4" t="n">
        <x:f>IF(ISNUMBER('Claims Data'!F948),0,1)</x:f>
        <x:v>0</x:v>
      </x:c>
      <x:c r="C952" s="10" t="n">
        <x:f>IF(B952=0,'Claims Data'!F948,Summary!$B$12)</x:f>
        <x:v>43382.35</x:v>
      </x:c>
      <x:c r="D952" s="4" t="n">
        <x:f>IF('Claims Data'!E948="Low",1,IF('Claims Data'!E948="Medium",2,IF('Claims Data'!E948="High",3,"")))</x:f>
        <x:v>2</x:v>
      </x:c>
      <x:c r="E952" s="4" t="n">
        <x:f>IF('Claims Data'!B948="Motor",1,0)</x:f>
        <x:v>1</x:v>
      </x:c>
      <x:c r="F952" s="4" t="n">
        <x:f>IF('Claims Data'!B948="Property",1,0)</x:f>
        <x:v>0</x:v>
      </x:c>
      <x:c r="G952" s="4" t="n">
        <x:f>'Claims Data'!N948</x:f>
        <x:v>1</x:v>
      </x:c>
      <x:c r="H952" s="4" t="n">
        <x:f>IF(G952=1,'Claims Data'!O948,"")</x:f>
        <x:v>0</x:v>
      </x:c>
      <x:c r="I952" s="12" t="n">
        <x:f>IF(ISNUMBER('Claims Data'!P948),'Claims Data'!P948,"")</x:f>
        <x:v>2.441905168250423</x:v>
      </x:c>
    </x:row>
    <x:row r="953">
      <x:c r="A953" s="4" t="str">
        <x:v>C00948</x:v>
      </x:c>
      <x:c r="B953" s="4" t="n">
        <x:f>IF(ISNUMBER('Claims Data'!F949),0,1)</x:f>
        <x:v>0</x:v>
      </x:c>
      <x:c r="C953" s="10" t="n">
        <x:f>IF(B953=0,'Claims Data'!F949,Summary!$B$12)</x:f>
        <x:v>92206.32</x:v>
      </x:c>
      <x:c r="D953" s="4" t="n">
        <x:f>IF('Claims Data'!E949="Low",1,IF('Claims Data'!E949="Medium",2,IF('Claims Data'!E949="High",3,"")))</x:f>
        <x:v>3</x:v>
      </x:c>
      <x:c r="E953" s="4" t="n">
        <x:f>IF('Claims Data'!B949="Motor",1,0)</x:f>
        <x:v>1</x:v>
      </x:c>
      <x:c r="F953" s="4" t="n">
        <x:f>IF('Claims Data'!B949="Property",1,0)</x:f>
        <x:v>0</x:v>
      </x:c>
      <x:c r="G953" s="4" t="n">
        <x:f>'Claims Data'!N949</x:f>
        <x:v>1</x:v>
      </x:c>
      <x:c r="H953" s="4" t="n">
        <x:f>IF(G953=1,'Claims Data'!O949,"")</x:f>
        <x:v>1</x:v>
      </x:c>
      <x:c r="I953" s="12" t="n">
        <x:f>IF(ISNUMBER('Claims Data'!P949),'Claims Data'!P949,"")</x:f>
        <x:v>9.931916103681235</x:v>
      </x:c>
    </x:row>
    <x:row r="954">
      <x:c r="A954" s="4" t="str">
        <x:v>C00949</x:v>
      </x:c>
      <x:c r="B954" s="4" t="n">
        <x:f>IF(ISNUMBER('Claims Data'!F950),0,1)</x:f>
        <x:v>0</x:v>
      </x:c>
      <x:c r="C954" s="10" t="n">
        <x:f>IF(B954=0,'Claims Data'!F950,Summary!$B$12)</x:f>
        <x:v>10141.25</x:v>
      </x:c>
      <x:c r="D954" s="4" t="n">
        <x:f>IF('Claims Data'!E950="Low",1,IF('Claims Data'!E950="Medium",2,IF('Claims Data'!E950="High",3,"")))</x:f>
        <x:v>1</x:v>
      </x:c>
      <x:c r="E954" s="4" t="n">
        <x:f>IF('Claims Data'!B950="Motor",1,0)</x:f>
        <x:v>1</x:v>
      </x:c>
      <x:c r="F954" s="4" t="n">
        <x:f>IF('Claims Data'!B950="Property",1,0)</x:f>
        <x:v>0</x:v>
      </x:c>
      <x:c r="G954" s="4" t="n">
        <x:f>'Claims Data'!N950</x:f>
        <x:v>1</x:v>
      </x:c>
      <x:c r="H954" s="4" t="n">
        <x:f>IF(G954=1,'Claims Data'!O950,"")</x:f>
        <x:v>0</x:v>
      </x:c>
      <x:c r="I954" s="12" t="n">
        <x:f>IF(ISNUMBER('Claims Data'!P950),'Claims Data'!P950,"")</x:f>
        <x:v>1.0687307278065479</x:v>
      </x:c>
    </x:row>
    <x:row r="955">
      <x:c r="A955" s="4" t="str">
        <x:v>C00950</x:v>
      </x:c>
      <x:c r="B955" s="4" t="n">
        <x:f>IF(ISNUMBER('Claims Data'!F951),0,1)</x:f>
        <x:v>0</x:v>
      </x:c>
      <x:c r="C955" s="10" t="n">
        <x:f>IF(B955=0,'Claims Data'!F951,Summary!$B$12)</x:f>
        <x:v>21835.97</x:v>
      </x:c>
      <x:c r="D955" s="4" t="n">
        <x:f>IF('Claims Data'!E951="Low",1,IF('Claims Data'!E951="Medium",2,IF('Claims Data'!E951="High",3,"")))</x:f>
        <x:v>1</x:v>
      </x:c>
      <x:c r="E955" s="4" t="n">
        <x:f>IF('Claims Data'!B951="Motor",1,0)</x:f>
        <x:v>1</x:v>
      </x:c>
      <x:c r="F955" s="4" t="n">
        <x:f>IF('Claims Data'!B951="Property",1,0)</x:f>
        <x:v>0</x:v>
      </x:c>
      <x:c r="G955" s="4" t="n">
        <x:f>'Claims Data'!N951</x:f>
        <x:v>0</x:v>
      </x:c>
      <x:c r="H955" s="4" t="str">
        <x:f>IF(G955=1,'Claims Data'!O951,"")</x:f>
      </x:c>
      <x:c r="I955" s="12" t="n">
        <x:f>IF(ISNUMBER('Claims Data'!P951),'Claims Data'!P951,"")</x:f>
        <x:v>2.1993775338050514</x:v>
      </x:c>
    </x:row>
    <x:row r="956">
      <x:c r="A956" s="4" t="str">
        <x:v>C00951</x:v>
      </x:c>
      <x:c r="B956" s="4" t="n">
        <x:f>IF(ISNUMBER('Claims Data'!F952),0,1)</x:f>
        <x:v>0</x:v>
      </x:c>
      <x:c r="C956" s="10" t="n">
        <x:f>IF(B956=0,'Claims Data'!F952,Summary!$B$12)</x:f>
        <x:v>10043</x:v>
      </x:c>
      <x:c r="D956" s="4" t="n">
        <x:f>IF('Claims Data'!E952="Low",1,IF('Claims Data'!E952="Medium",2,IF('Claims Data'!E952="High",3,"")))</x:f>
        <x:v>2</x:v>
      </x:c>
      <x:c r="E956" s="4" t="n">
        <x:f>IF('Claims Data'!B952="Motor",1,0)</x:f>
        <x:v>1</x:v>
      </x:c>
      <x:c r="F956" s="4" t="n">
        <x:f>IF('Claims Data'!B952="Property",1,0)</x:f>
        <x:v>0</x:v>
      </x:c>
      <x:c r="G956" s="4" t="n">
        <x:f>'Claims Data'!N952</x:f>
        <x:v>0</x:v>
      </x:c>
      <x:c r="H956" s="4" t="str">
        <x:f>IF(G956=1,'Claims Data'!O952,"")</x:f>
      </x:c>
      <x:c r="I956" s="12" t="n">
        <x:f>IF(ISNUMBER('Claims Data'!P952),'Claims Data'!P952,"")</x:f>
        <x:v>1.056521757426055</x:v>
      </x:c>
    </x:row>
    <x:row r="957">
      <x:c r="A957" s="4" t="str">
        <x:v>C00952</x:v>
      </x:c>
      <x:c r="B957" s="4" t="n">
        <x:f>IF(ISNUMBER('Claims Data'!F953),0,1)</x:f>
        <x:v>0</x:v>
      </x:c>
      <x:c r="C957" s="10" t="n">
        <x:f>IF(B957=0,'Claims Data'!F953,Summary!$B$12)</x:f>
        <x:v>156149.32</x:v>
      </x:c>
      <x:c r="D957" s="4" t="n">
        <x:f>IF('Claims Data'!E953="Low",1,IF('Claims Data'!E953="Medium",2,IF('Claims Data'!E953="High",3,"")))</x:f>
        <x:v>2</x:v>
      </x:c>
      <x:c r="E957" s="4" t="n">
        <x:f>IF('Claims Data'!B953="Motor",1,0)</x:f>
        <x:v>1</x:v>
      </x:c>
      <x:c r="F957" s="4" t="n">
        <x:f>IF('Claims Data'!B953="Property",1,0)</x:f>
        <x:v>0</x:v>
      </x:c>
      <x:c r="G957" s="4" t="n">
        <x:f>'Claims Data'!N953</x:f>
        <x:v>1</x:v>
      </x:c>
      <x:c r="H957" s="4" t="n">
        <x:f>IF(G957=1,'Claims Data'!O953,"")</x:f>
        <x:v>0</x:v>
      </x:c>
      <x:c r="I957" s="12" t="n">
        <x:f>IF(ISNUMBER('Claims Data'!P953),'Claims Data'!P953,"")</x:f>
        <x:v>11.869508570559843</x:v>
      </x:c>
    </x:row>
    <x:row r="958">
      <x:c r="A958" s="4" t="str">
        <x:v>C00953</x:v>
      </x:c>
      <x:c r="B958" s="4" t="n">
        <x:f>IF(ISNUMBER('Claims Data'!F954),0,1)</x:f>
        <x:v>0</x:v>
      </x:c>
      <x:c r="C958" s="10" t="n">
        <x:f>IF(B958=0,'Claims Data'!F954,Summary!$B$12)</x:f>
        <x:v>41179.96</x:v>
      </x:c>
      <x:c r="D958" s="4" t="n">
        <x:f>IF('Claims Data'!E954="Low",1,IF('Claims Data'!E954="Medium",2,IF('Claims Data'!E954="High",3,"")))</x:f>
        <x:v>3</x:v>
      </x:c>
      <x:c r="E958" s="4" t="n">
        <x:f>IF('Claims Data'!B954="Motor",1,0)</x:f>
        <x:v>1</x:v>
      </x:c>
      <x:c r="F958" s="4" t="n">
        <x:f>IF('Claims Data'!B954="Property",1,0)</x:f>
        <x:v>0</x:v>
      </x:c>
      <x:c r="G958" s="4" t="n">
        <x:f>'Claims Data'!N954</x:f>
        <x:v>1</x:v>
      </x:c>
      <x:c r="H958" s="4" t="n">
        <x:f>IF(G958=1,'Claims Data'!O954,"")</x:f>
        <x:v>1</x:v>
      </x:c>
      <x:c r="I958" s="12" t="n">
        <x:f>IF(ISNUMBER('Claims Data'!P954),'Claims Data'!P954,"")</x:f>
        <x:v>4.963175085270757</x:v>
      </x:c>
    </x:row>
    <x:row r="959">
      <x:c r="A959" s="4" t="str">
        <x:v>C00954</x:v>
      </x:c>
      <x:c r="B959" s="4" t="n">
        <x:f>IF(ISNUMBER('Claims Data'!F955),0,1)</x:f>
        <x:v>0</x:v>
      </x:c>
      <x:c r="C959" s="10" t="n">
        <x:f>IF(B959=0,'Claims Data'!F955,Summary!$B$12)</x:f>
        <x:v>86187.67</x:v>
      </x:c>
      <x:c r="D959" s="4" t="n">
        <x:f>IF('Claims Data'!E955="Low",1,IF('Claims Data'!E955="Medium",2,IF('Claims Data'!E955="High",3,"")))</x:f>
        <x:v>1</x:v>
      </x:c>
      <x:c r="E959" s="4" t="n">
        <x:f>IF('Claims Data'!B955="Motor",1,0)</x:f>
        <x:v>0</x:v>
      </x:c>
      <x:c r="F959" s="4" t="n">
        <x:f>IF('Claims Data'!B955="Property",1,0)</x:f>
        <x:v>1</x:v>
      </x:c>
      <x:c r="G959" s="4" t="n">
        <x:f>'Claims Data'!N955</x:f>
        <x:v>0</x:v>
      </x:c>
      <x:c r="H959" s="4" t="str">
        <x:f>IF(G959=1,'Claims Data'!O955,"")</x:f>
      </x:c>
      <x:c r="I959" s="12" t="n">
        <x:f>IF(ISNUMBER('Claims Data'!P955),'Claims Data'!P955,"")</x:f>
        <x:v>9.017135007496174</x:v>
      </x:c>
    </x:row>
    <x:row r="960">
      <x:c r="A960" s="4" t="str">
        <x:v>C00955</x:v>
      </x:c>
      <x:c r="B960" s="4" t="n">
        <x:f>IF(ISNUMBER('Claims Data'!F956),0,1)</x:f>
        <x:v>0</x:v>
      </x:c>
      <x:c r="C960" s="10" t="n">
        <x:f>IF(B960=0,'Claims Data'!F956,Summary!$B$12)</x:f>
        <x:v>5423.97</x:v>
      </x:c>
      <x:c r="D960" s="4" t="n">
        <x:f>IF('Claims Data'!E956="Low",1,IF('Claims Data'!E956="Medium",2,IF('Claims Data'!E956="High",3,"")))</x:f>
        <x:v>1</x:v>
      </x:c>
      <x:c r="E960" s="4" t="n">
        <x:f>IF('Claims Data'!B956="Motor",1,0)</x:f>
        <x:v>1</x:v>
      </x:c>
      <x:c r="F960" s="4" t="n">
        <x:f>IF('Claims Data'!B956="Property",1,0)</x:f>
        <x:v>0</x:v>
      </x:c>
      <x:c r="G960" s="4" t="n">
        <x:f>'Claims Data'!N956</x:f>
        <x:v>1</x:v>
      </x:c>
      <x:c r="H960" s="4" t="n">
        <x:f>IF(G960=1,'Claims Data'!O956,"")</x:f>
        <x:v>0</x:v>
      </x:c>
      <x:c r="I960" s="12" t="n">
        <x:f>IF(ISNUMBER('Claims Data'!P956),'Claims Data'!P956,"")</x:f>
        <x:v>0.25592043397249314</x:v>
      </x:c>
    </x:row>
    <x:row r="961">
      <x:c r="A961" s="4" t="str">
        <x:v>C00956</x:v>
      </x:c>
      <x:c r="B961" s="4" t="n">
        <x:f>IF(ISNUMBER('Claims Data'!F957),0,1)</x:f>
        <x:v>0</x:v>
      </x:c>
      <x:c r="C961" s="10" t="n">
        <x:f>IF(B961=0,'Claims Data'!F957,Summary!$B$12)</x:f>
        <x:v>13422.52</x:v>
      </x:c>
      <x:c r="D961" s="4" t="n">
        <x:f>IF('Claims Data'!E957="Low",1,IF('Claims Data'!E957="Medium",2,IF('Claims Data'!E957="High",3,"")))</x:f>
        <x:v>1</x:v>
      </x:c>
      <x:c r="E961" s="4" t="n">
        <x:f>IF('Claims Data'!B957="Motor",1,0)</x:f>
        <x:v>0</x:v>
      </x:c>
      <x:c r="F961" s="4" t="n">
        <x:f>IF('Claims Data'!B957="Property",1,0)</x:f>
        <x:v>1</x:v>
      </x:c>
      <x:c r="G961" s="4" t="n">
        <x:f>'Claims Data'!N957</x:f>
        <x:v>1</x:v>
      </x:c>
      <x:c r="H961" s="4" t="n">
        <x:f>IF(G961=1,'Claims Data'!O957,"")</x:f>
        <x:v>0</x:v>
      </x:c>
      <x:c r="I961" s="12" t="n">
        <x:f>IF(ISNUMBER('Claims Data'!P957),'Claims Data'!P957,"")</x:f>
        <x:v>1.1128409508277999</x:v>
      </x:c>
    </x:row>
    <x:row r="962">
      <x:c r="A962" s="4" t="str">
        <x:v>C00957</x:v>
      </x:c>
      <x:c r="B962" s="4" t="n">
        <x:f>IF(ISNUMBER('Claims Data'!F958),0,1)</x:f>
        <x:v>0</x:v>
      </x:c>
      <x:c r="C962" s="10" t="n">
        <x:f>IF(B962=0,'Claims Data'!F958,Summary!$B$12)</x:f>
        <x:v>77564.47</x:v>
      </x:c>
      <x:c r="D962" s="4" t="n">
        <x:f>IF('Claims Data'!E958="Low",1,IF('Claims Data'!E958="Medium",2,IF('Claims Data'!E958="High",3,"")))</x:f>
        <x:v>2</x:v>
      </x:c>
      <x:c r="E962" s="4" t="n">
        <x:f>IF('Claims Data'!B958="Motor",1,0)</x:f>
        <x:v>1</x:v>
      </x:c>
      <x:c r="F962" s="4" t="n">
        <x:f>IF('Claims Data'!B958="Property",1,0)</x:f>
        <x:v>0</x:v>
      </x:c>
      <x:c r="G962" s="4" t="n">
        <x:f>'Claims Data'!N958</x:f>
        <x:v>1</x:v>
      </x:c>
      <x:c r="H962" s="4" t="n">
        <x:f>IF(G962=1,'Claims Data'!O958,"")</x:f>
        <x:v>0</x:v>
      </x:c>
      <x:c r="I962" s="12" t="n">
        <x:f>IF(ISNUMBER('Claims Data'!P958),'Claims Data'!P958,"")</x:f>
        <x:v>8.709628772906935</x:v>
      </x:c>
    </x:row>
    <x:row r="963">
      <x:c r="A963" s="4" t="str">
        <x:v>C00958</x:v>
      </x:c>
      <x:c r="B963" s="4" t="n">
        <x:f>IF(ISNUMBER('Claims Data'!F959),0,1)</x:f>
        <x:v>0</x:v>
      </x:c>
      <x:c r="C963" s="10" t="n">
        <x:f>IF(B963=0,'Claims Data'!F959,Summary!$B$12)</x:f>
        <x:v>182637.86</x:v>
      </x:c>
      <x:c r="D963" s="4" t="n">
        <x:f>IF('Claims Data'!E959="Low",1,IF('Claims Data'!E959="Medium",2,IF('Claims Data'!E959="High",3,"")))</x:f>
        <x:v>2</x:v>
      </x:c>
      <x:c r="E963" s="4" t="n">
        <x:f>IF('Claims Data'!B959="Motor",1,0)</x:f>
        <x:v>0</x:v>
      </x:c>
      <x:c r="F963" s="4" t="n">
        <x:f>IF('Claims Data'!B959="Property",1,0)</x:f>
        <x:v>1</x:v>
      </x:c>
      <x:c r="G963" s="4" t="n">
        <x:f>'Claims Data'!N959</x:f>
        <x:v>0</x:v>
      </x:c>
      <x:c r="H963" s="4" t="str">
        <x:f>IF(G963=1,'Claims Data'!O959,"")</x:f>
      </x:c>
      <x:c r="I963" s="12" t="n">
        <x:f>IF(ISNUMBER('Claims Data'!P959),'Claims Data'!P959,"")</x:f>
        <x:v>21.122652529219778</x:v>
      </x:c>
    </x:row>
    <x:row r="964">
      <x:c r="A964" s="4" t="str">
        <x:v>C00959</x:v>
      </x:c>
      <x:c r="B964" s="4" t="n">
        <x:f>IF(ISNUMBER('Claims Data'!F960),0,1)</x:f>
        <x:v>0</x:v>
      </x:c>
      <x:c r="C964" s="10" t="n">
        <x:f>IF(B964=0,'Claims Data'!F960,Summary!$B$12)</x:f>
        <x:v>12127.71</x:v>
      </x:c>
      <x:c r="D964" s="4" t="n">
        <x:f>IF('Claims Data'!E960="Low",1,IF('Claims Data'!E960="Medium",2,IF('Claims Data'!E960="High",3,"")))</x:f>
        <x:v>2</x:v>
      </x:c>
      <x:c r="E964" s="4" t="n">
        <x:f>IF('Claims Data'!B960="Motor",1,0)</x:f>
        <x:v>1</x:v>
      </x:c>
      <x:c r="F964" s="4" t="n">
        <x:f>IF('Claims Data'!B960="Property",1,0)</x:f>
        <x:v>0</x:v>
      </x:c>
      <x:c r="G964" s="4" t="n">
        <x:f>'Claims Data'!N960</x:f>
        <x:v>0</x:v>
      </x:c>
      <x:c r="H964" s="4" t="str">
        <x:f>IF(G964=1,'Claims Data'!O960,"")</x:f>
      </x:c>
      <x:c r="I964" s="12" t="n">
        <x:f>IF(ISNUMBER('Claims Data'!P960),'Claims Data'!P960,"")</x:f>
        <x:v>1.6090770141142565</x:v>
      </x:c>
    </x:row>
    <x:row r="965">
      <x:c r="A965" s="4" t="str">
        <x:v>C00960</x:v>
      </x:c>
      <x:c r="B965" s="4" t="n">
        <x:f>IF(ISNUMBER('Claims Data'!F961),0,1)</x:f>
        <x:v>0</x:v>
      </x:c>
      <x:c r="C965" s="10" t="n">
        <x:f>IF(B965=0,'Claims Data'!F961,Summary!$B$12)</x:f>
        <x:v>98511.33</x:v>
      </x:c>
      <x:c r="D965" s="4" t="n">
        <x:f>IF('Claims Data'!E961="Low",1,IF('Claims Data'!E961="Medium",2,IF('Claims Data'!E961="High",3,"")))</x:f>
        <x:v>2</x:v>
      </x:c>
      <x:c r="E965" s="4" t="n">
        <x:f>IF('Claims Data'!B961="Motor",1,0)</x:f>
        <x:v>1</x:v>
      </x:c>
      <x:c r="F965" s="4" t="n">
        <x:f>IF('Claims Data'!B961="Property",1,0)</x:f>
        <x:v>0</x:v>
      </x:c>
      <x:c r="G965" s="4" t="n">
        <x:f>'Claims Data'!N961</x:f>
        <x:v>1</x:v>
      </x:c>
      <x:c r="H965" s="4" t="n">
        <x:f>IF(G965=1,'Claims Data'!O961,"")</x:f>
        <x:v>0</x:v>
      </x:c>
      <x:c r="I965" s="12" t="n">
        <x:f>IF(ISNUMBER('Claims Data'!P961),'Claims Data'!P961,"")</x:f>
        <x:v>12.062429669429482</x:v>
      </x:c>
    </x:row>
    <x:row r="966">
      <x:c r="A966" s="4" t="str">
        <x:v>C00961</x:v>
      </x:c>
      <x:c r="B966" s="4" t="n">
        <x:f>IF(ISNUMBER('Claims Data'!F962),0,1)</x:f>
        <x:v>0</x:v>
      </x:c>
      <x:c r="C966" s="10" t="n">
        <x:f>IF(B966=0,'Claims Data'!F962,Summary!$B$12)</x:f>
        <x:v>1487.95</x:v>
      </x:c>
      <x:c r="D966" s="4" t="n">
        <x:f>IF('Claims Data'!E962="Low",1,IF('Claims Data'!E962="Medium",2,IF('Claims Data'!E962="High",3,"")))</x:f>
        <x:v>1</x:v>
      </x:c>
      <x:c r="E966" s="4" t="n">
        <x:f>IF('Claims Data'!B962="Motor",1,0)</x:f>
        <x:v>1</x:v>
      </x:c>
      <x:c r="F966" s="4" t="n">
        <x:f>IF('Claims Data'!B962="Property",1,0)</x:f>
        <x:v>0</x:v>
      </x:c>
      <x:c r="G966" s="4" t="n">
        <x:f>'Claims Data'!N962</x:f>
        <x:v>1</x:v>
      </x:c>
      <x:c r="H966" s="4" t="n">
        <x:f>IF(G966=1,'Claims Data'!O962,"")</x:f>
        <x:v>0</x:v>
      </x:c>
      <x:c r="I966" s="12" t="n">
        <x:f>IF(ISNUMBER('Claims Data'!P962),'Claims Data'!P962,"")</x:f>
        <x:v>0.18859781432124054</x:v>
      </x:c>
    </x:row>
    <x:row r="967">
      <x:c r="A967" s="4" t="str">
        <x:v>C00962</x:v>
      </x:c>
      <x:c r="B967" s="4" t="n">
        <x:f>IF(ISNUMBER('Claims Data'!F963),0,1)</x:f>
        <x:v>0</x:v>
      </x:c>
      <x:c r="C967" s="10" t="n">
        <x:f>IF(B967=0,'Claims Data'!F963,Summary!$B$12)</x:f>
        <x:v>46316.22</x:v>
      </x:c>
      <x:c r="D967" s="4" t="n">
        <x:f>IF('Claims Data'!E963="Low",1,IF('Claims Data'!E963="Medium",2,IF('Claims Data'!E963="High",3,"")))</x:f>
        <x:v>2</x:v>
      </x:c>
      <x:c r="E967" s="4" t="n">
        <x:f>IF('Claims Data'!B963="Motor",1,0)</x:f>
        <x:v>1</x:v>
      </x:c>
      <x:c r="F967" s="4" t="n">
        <x:f>IF('Claims Data'!B963="Property",1,0)</x:f>
        <x:v>0</x:v>
      </x:c>
      <x:c r="G967" s="4" t="n">
        <x:f>'Claims Data'!N963</x:f>
        <x:v>1</x:v>
      </x:c>
      <x:c r="H967" s="4" t="n">
        <x:f>IF(G967=1,'Claims Data'!O963,"")</x:f>
        <x:v>1</x:v>
      </x:c>
      <x:c r="I967" s="12" t="n">
        <x:f>IF(ISNUMBER('Claims Data'!P963),'Claims Data'!P963,"")</x:f>
        <x:v>2.1516168174284034</x:v>
      </x:c>
    </x:row>
    <x:row r="968">
      <x:c r="A968" s="4" t="str">
        <x:v>C00963</x:v>
      </x:c>
      <x:c r="B968" s="4" t="n">
        <x:f>IF(ISNUMBER('Claims Data'!F964),0,1)</x:f>
        <x:v>0</x:v>
      </x:c>
      <x:c r="C968" s="10" t="n">
        <x:f>IF(B968=0,'Claims Data'!F964,Summary!$B$12)</x:f>
        <x:v>236672.27</x:v>
      </x:c>
      <x:c r="D968" s="4" t="n">
        <x:f>IF('Claims Data'!E964="Low",1,IF('Claims Data'!E964="Medium",2,IF('Claims Data'!E964="High",3,"")))</x:f>
        <x:v>3</x:v>
      </x:c>
      <x:c r="E968" s="4" t="n">
        <x:f>IF('Claims Data'!B964="Motor",1,0)</x:f>
        <x:v>1</x:v>
      </x:c>
      <x:c r="F968" s="4" t="n">
        <x:f>IF('Claims Data'!B964="Property",1,0)</x:f>
        <x:v>0</x:v>
      </x:c>
      <x:c r="G968" s="4" t="n">
        <x:f>'Claims Data'!N964</x:f>
        <x:v>1</x:v>
      </x:c>
      <x:c r="H968" s="4" t="n">
        <x:f>IF(G968=1,'Claims Data'!O964,"")</x:f>
        <x:v>1</x:v>
      </x:c>
      <x:c r="I968" s="12" t="n">
        <x:f>IF(ISNUMBER('Claims Data'!P964),'Claims Data'!P964,"")</x:f>
        <x:v>24.63480836828097</x:v>
      </x:c>
    </x:row>
    <x:row r="969">
      <x:c r="A969" s="4" t="str">
        <x:v>C00964</x:v>
      </x:c>
      <x:c r="B969" s="4" t="n">
        <x:f>IF(ISNUMBER('Claims Data'!F965),0,1)</x:f>
        <x:v>0</x:v>
      </x:c>
      <x:c r="C969" s="10" t="n">
        <x:f>IF(B969=0,'Claims Data'!F965,Summary!$B$12)</x:f>
        <x:v>75969.46</x:v>
      </x:c>
      <x:c r="D969" s="4" t="n">
        <x:f>IF('Claims Data'!E965="Low",1,IF('Claims Data'!E965="Medium",2,IF('Claims Data'!E965="High",3,"")))</x:f>
        <x:v>2</x:v>
      </x:c>
      <x:c r="E969" s="4" t="n">
        <x:f>IF('Claims Data'!B965="Motor",1,0)</x:f>
        <x:v>1</x:v>
      </x:c>
      <x:c r="F969" s="4" t="n">
        <x:f>IF('Claims Data'!B965="Property",1,0)</x:f>
        <x:v>0</x:v>
      </x:c>
      <x:c r="G969" s="4" t="n">
        <x:f>'Claims Data'!N965</x:f>
        <x:v>1</x:v>
      </x:c>
      <x:c r="H969" s="4" t="n">
        <x:f>IF(G969=1,'Claims Data'!O965,"")</x:f>
        <x:v>0</x:v>
      </x:c>
      <x:c r="I969" s="12" t="n">
        <x:f>IF(ISNUMBER('Claims Data'!P965),'Claims Data'!P965,"")</x:f>
        <x:v>5.294843397812351</x:v>
      </x:c>
    </x:row>
    <x:row r="970">
      <x:c r="A970" s="4" t="str">
        <x:v>C00965</x:v>
      </x:c>
      <x:c r="B970" s="4" t="n">
        <x:f>IF(ISNUMBER('Claims Data'!F966),0,1)</x:f>
        <x:v>0</x:v>
      </x:c>
      <x:c r="C970" s="10" t="n">
        <x:f>IF(B970=0,'Claims Data'!F966,Summary!$B$12)</x:f>
        <x:v>26541.26</x:v>
      </x:c>
      <x:c r="D970" s="4" t="n">
        <x:f>IF('Claims Data'!E966="Low",1,IF('Claims Data'!E966="Medium",2,IF('Claims Data'!E966="High",3,"")))</x:f>
        <x:v>1</x:v>
      </x:c>
      <x:c r="E970" s="4" t="n">
        <x:f>IF('Claims Data'!B966="Motor",1,0)</x:f>
        <x:v>1</x:v>
      </x:c>
      <x:c r="F970" s="4" t="n">
        <x:f>IF('Claims Data'!B966="Property",1,0)</x:f>
        <x:v>0</x:v>
      </x:c>
      <x:c r="G970" s="4" t="n">
        <x:f>'Claims Data'!N966</x:f>
        <x:v>1</x:v>
      </x:c>
      <x:c r="H970" s="4" t="n">
        <x:f>IF(G970=1,'Claims Data'!O966,"")</x:f>
        <x:v>0</x:v>
      </x:c>
      <x:c r="I970" s="12" t="n">
        <x:f>IF(ISNUMBER('Claims Data'!P966),'Claims Data'!P966,"")</x:f>
        <x:v>1.254408891417963</x:v>
      </x:c>
    </x:row>
    <x:row r="971">
      <x:c r="A971" s="4" t="str">
        <x:v>C00966</x:v>
      </x:c>
      <x:c r="B971" s="4" t="n">
        <x:f>IF(ISNUMBER('Claims Data'!F967),0,1)</x:f>
        <x:v>0</x:v>
      </x:c>
      <x:c r="C971" s="10" t="n">
        <x:f>IF(B971=0,'Claims Data'!F967,Summary!$B$12)</x:f>
        <x:v>22662.04</x:v>
      </x:c>
      <x:c r="D971" s="4" t="n">
        <x:f>IF('Claims Data'!E967="Low",1,IF('Claims Data'!E967="Medium",2,IF('Claims Data'!E967="High",3,"")))</x:f>
        <x:v>2</x:v>
      </x:c>
      <x:c r="E971" s="4" t="n">
        <x:f>IF('Claims Data'!B967="Motor",1,0)</x:f>
        <x:v>1</x:v>
      </x:c>
      <x:c r="F971" s="4" t="n">
        <x:f>IF('Claims Data'!B967="Property",1,0)</x:f>
        <x:v>0</x:v>
      </x:c>
      <x:c r="G971" s="4" t="n">
        <x:f>'Claims Data'!N967</x:f>
        <x:v>0</x:v>
      </x:c>
      <x:c r="H971" s="4" t="str">
        <x:f>IF(G971=1,'Claims Data'!O967,"")</x:f>
      </x:c>
      <x:c r="I971" s="12" t="n">
        <x:f>IF(ISNUMBER('Claims Data'!P967),'Claims Data'!P967,"")</x:f>
        <x:v>2.5384900592223687</x:v>
      </x:c>
    </x:row>
    <x:row r="972">
      <x:c r="A972" s="4" t="str">
        <x:v>C00967</x:v>
      </x:c>
      <x:c r="B972" s="4" t="n">
        <x:f>IF(ISNUMBER('Claims Data'!F968),0,1)</x:f>
        <x:v>0</x:v>
      </x:c>
      <x:c r="C972" s="10" t="n">
        <x:f>IF(B972=0,'Claims Data'!F968,Summary!$B$12)</x:f>
        <x:v>8245.22</x:v>
      </x:c>
      <x:c r="D972" s="4" t="n">
        <x:f>IF('Claims Data'!E968="Low",1,IF('Claims Data'!E968="Medium",2,IF('Claims Data'!E968="High",3,"")))</x:f>
        <x:v>1</x:v>
      </x:c>
      <x:c r="E972" s="4" t="n">
        <x:f>IF('Claims Data'!B968="Motor",1,0)</x:f>
        <x:v>0</x:v>
      </x:c>
      <x:c r="F972" s="4" t="n">
        <x:f>IF('Claims Data'!B968="Property",1,0)</x:f>
        <x:v>1</x:v>
      </x:c>
      <x:c r="G972" s="4" t="n">
        <x:f>'Claims Data'!N968</x:f>
        <x:v>1</x:v>
      </x:c>
      <x:c r="H972" s="4" t="n">
        <x:f>IF(G972=1,'Claims Data'!O968,"")</x:f>
        <x:v>0</x:v>
      </x:c>
      <x:c r="I972" s="12" t="n">
        <x:f>IF(ISNUMBER('Claims Data'!P968),'Claims Data'!P968,"")</x:f>
        <x:v>1.441950997709029</x:v>
      </x:c>
    </x:row>
    <x:row r="973">
      <x:c r="A973" s="4" t="str">
        <x:v>C00968</x:v>
      </x:c>
      <x:c r="B973" s="4" t="n">
        <x:f>IF(ISNUMBER('Claims Data'!F969),0,1)</x:f>
        <x:v>0</x:v>
      </x:c>
      <x:c r="C973" s="10" t="n">
        <x:f>IF(B973=0,'Claims Data'!F969,Summary!$B$12)</x:f>
        <x:v>30539.01</x:v>
      </x:c>
      <x:c r="D973" s="4" t="n">
        <x:f>IF('Claims Data'!E969="Low",1,IF('Claims Data'!E969="Medium",2,IF('Claims Data'!E969="High",3,"")))</x:f>
        <x:v>1</x:v>
      </x:c>
      <x:c r="E973" s="4" t="n">
        <x:f>IF('Claims Data'!B969="Motor",1,0)</x:f>
        <x:v>1</x:v>
      </x:c>
      <x:c r="F973" s="4" t="n">
        <x:f>IF('Claims Data'!B969="Property",1,0)</x:f>
        <x:v>0</x:v>
      </x:c>
      <x:c r="G973" s="4" t="n">
        <x:f>'Claims Data'!N969</x:f>
        <x:v>1</x:v>
      </x:c>
      <x:c r="H973" s="4" t="n">
        <x:f>IF(G973=1,'Claims Data'!O969,"")</x:f>
        <x:v>0</x:v>
      </x:c>
      <x:c r="I973" s="12" t="n">
        <x:f>IF(ISNUMBER('Claims Data'!P969),'Claims Data'!P969,"")</x:f>
        <x:v>1.5800210365874163</x:v>
      </x:c>
    </x:row>
    <x:row r="974">
      <x:c r="A974" s="4" t="str">
        <x:v>C00969</x:v>
      </x:c>
      <x:c r="B974" s="4" t="n">
        <x:f>IF(ISNUMBER('Claims Data'!F970),0,1)</x:f>
        <x:v>0</x:v>
      </x:c>
      <x:c r="C974" s="10" t="n">
        <x:f>IF(B974=0,'Claims Data'!F970,Summary!$B$12)</x:f>
        <x:v>141615.7</x:v>
      </x:c>
      <x:c r="D974" s="4" t="n">
        <x:f>IF('Claims Data'!E970="Low",1,IF('Claims Data'!E970="Medium",2,IF('Claims Data'!E970="High",3,"")))</x:f>
        <x:v>1</x:v>
      </x:c>
      <x:c r="E974" s="4" t="n">
        <x:f>IF('Claims Data'!B970="Motor",1,0)</x:f>
        <x:v>0</x:v>
      </x:c>
      <x:c r="F974" s="4" t="n">
        <x:f>IF('Claims Data'!B970="Property",1,0)</x:f>
        <x:v>1</x:v>
      </x:c>
      <x:c r="G974" s="4" t="n">
        <x:f>'Claims Data'!N970</x:f>
        <x:v>1</x:v>
      </x:c>
      <x:c r="H974" s="4" t="n">
        <x:f>IF(G974=1,'Claims Data'!O970,"")</x:f>
        <x:v>0</x:v>
      </x:c>
      <x:c r="I974" s="12" t="n">
        <x:f>IF(ISNUMBER('Claims Data'!P970),'Claims Data'!P970,"")</x:f>
        <x:v>44.883841073035924</x:v>
      </x:c>
    </x:row>
    <x:row r="975">
      <x:c r="A975" s="4" t="str">
        <x:v>C00970</x:v>
      </x:c>
      <x:c r="B975" s="4" t="n">
        <x:f>IF(ISNUMBER('Claims Data'!F971),0,1)</x:f>
        <x:v>0</x:v>
      </x:c>
      <x:c r="C975" s="10" t="n">
        <x:f>IF(B975=0,'Claims Data'!F971,Summary!$B$12)</x:f>
        <x:v>54895.33</x:v>
      </x:c>
      <x:c r="D975" s="4" t="n">
        <x:f>IF('Claims Data'!E971="Low",1,IF('Claims Data'!E971="Medium",2,IF('Claims Data'!E971="High",3,"")))</x:f>
        <x:v>1</x:v>
      </x:c>
      <x:c r="E975" s="4" t="n">
        <x:f>IF('Claims Data'!B971="Motor",1,0)</x:f>
        <x:v>0</x:v>
      </x:c>
      <x:c r="F975" s="4" t="n">
        <x:f>IF('Claims Data'!B971="Property",1,0)</x:f>
        <x:v>1</x:v>
      </x:c>
      <x:c r="G975" s="4" t="n">
        <x:f>'Claims Data'!N971</x:f>
        <x:v>0</x:v>
      </x:c>
      <x:c r="H975" s="4" t="str">
        <x:f>IF(G975=1,'Claims Data'!O971,"")</x:f>
      </x:c>
      <x:c r="I975" s="12" t="str">
        <x:f>IF(ISNUMBER('Claims Data'!P971),'Claims Data'!P971,"")</x:f>
      </x:c>
    </x:row>
    <x:row r="976">
      <x:c r="A976" s="4" t="str">
        <x:v>C00971</x:v>
      </x:c>
      <x:c r="B976" s="4" t="n">
        <x:f>IF(ISNUMBER('Claims Data'!F972),0,1)</x:f>
        <x:v>0</x:v>
      </x:c>
      <x:c r="C976" s="10" t="n">
        <x:f>IF(B976=0,'Claims Data'!F972,Summary!$B$12)</x:f>
        <x:v>133954.9</x:v>
      </x:c>
      <x:c r="D976" s="4" t="n">
        <x:f>IF('Claims Data'!E972="Low",1,IF('Claims Data'!E972="Medium",2,IF('Claims Data'!E972="High",3,"")))</x:f>
        <x:v>1</x:v>
      </x:c>
      <x:c r="E976" s="4" t="n">
        <x:f>IF('Claims Data'!B972="Motor",1,0)</x:f>
        <x:v>1</x:v>
      </x:c>
      <x:c r="F976" s="4" t="n">
        <x:f>IF('Claims Data'!B972="Property",1,0)</x:f>
        <x:v>0</x:v>
      </x:c>
      <x:c r="G976" s="4" t="n">
        <x:f>'Claims Data'!N972</x:f>
        <x:v>1</x:v>
      </x:c>
      <x:c r="H976" s="4" t="n">
        <x:f>IF(G976=1,'Claims Data'!O972,"")</x:f>
        <x:v>0</x:v>
      </x:c>
      <x:c r="I976" s="12" t="n">
        <x:f>IF(ISNUMBER('Claims Data'!P972),'Claims Data'!P972,"")</x:f>
        <x:v>19.356134058902917</x:v>
      </x:c>
    </x:row>
    <x:row r="977">
      <x:c r="A977" s="4" t="str">
        <x:v>C00972</x:v>
      </x:c>
      <x:c r="B977" s="4" t="n">
        <x:f>IF(ISNUMBER('Claims Data'!F973),0,1)</x:f>
        <x:v>0</x:v>
      </x:c>
      <x:c r="C977" s="10" t="n">
        <x:f>IF(B977=0,'Claims Data'!F973,Summary!$B$12)</x:f>
        <x:v>51249.66</x:v>
      </x:c>
      <x:c r="D977" s="4" t="n">
        <x:f>IF('Claims Data'!E973="Low",1,IF('Claims Data'!E973="Medium",2,IF('Claims Data'!E973="High",3,"")))</x:f>
        <x:v>2</x:v>
      </x:c>
      <x:c r="E977" s="4" t="n">
        <x:f>IF('Claims Data'!B973="Motor",1,0)</x:f>
        <x:v>1</x:v>
      </x:c>
      <x:c r="F977" s="4" t="n">
        <x:f>IF('Claims Data'!B973="Property",1,0)</x:f>
        <x:v>0</x:v>
      </x:c>
      <x:c r="G977" s="4" t="n">
        <x:f>'Claims Data'!N973</x:f>
        <x:v>1</x:v>
      </x:c>
      <x:c r="H977" s="4" t="n">
        <x:f>IF(G977=1,'Claims Data'!O973,"")</x:f>
        <x:v>0</x:v>
      </x:c>
      <x:c r="I977" s="12" t="n">
        <x:f>IF(ISNUMBER('Claims Data'!P973),'Claims Data'!P973,"")</x:f>
        <x:v>6.403382007689108</x:v>
      </x:c>
    </x:row>
    <x:row r="978">
      <x:c r="A978" s="4" t="str">
        <x:v>C00973</x:v>
      </x:c>
      <x:c r="B978" s="4" t="n">
        <x:f>IF(ISNUMBER('Claims Data'!F974),0,1)</x:f>
        <x:v>0</x:v>
      </x:c>
      <x:c r="C978" s="10" t="n">
        <x:f>IF(B978=0,'Claims Data'!F974,Summary!$B$12)</x:f>
        <x:v>7083.14</x:v>
      </x:c>
      <x:c r="D978" s="4" t="n">
        <x:f>IF('Claims Data'!E974="Low",1,IF('Claims Data'!E974="Medium",2,IF('Claims Data'!E974="High",3,"")))</x:f>
        <x:v>1</x:v>
      </x:c>
      <x:c r="E978" s="4" t="n">
        <x:f>IF('Claims Data'!B974="Motor",1,0)</x:f>
        <x:v>0</x:v>
      </x:c>
      <x:c r="F978" s="4" t="n">
        <x:f>IF('Claims Data'!B974="Property",1,0)</x:f>
        <x:v>1</x:v>
      </x:c>
      <x:c r="G978" s="4" t="n">
        <x:f>'Claims Data'!N974</x:f>
        <x:v>1</x:v>
      </x:c>
      <x:c r="H978" s="4" t="n">
        <x:f>IF(G978=1,'Claims Data'!O974,"")</x:f>
        <x:v>0</x:v>
      </x:c>
      <x:c r="I978" s="12" t="n">
        <x:f>IF(ISNUMBER('Claims Data'!P974),'Claims Data'!P974,"")</x:f>
        <x:v>0.3194908094644632</x:v>
      </x:c>
    </x:row>
    <x:row r="979">
      <x:c r="A979" s="4" t="str">
        <x:v>C00974</x:v>
      </x:c>
      <x:c r="B979" s="4" t="n">
        <x:f>IF(ISNUMBER('Claims Data'!F975),0,1)</x:f>
        <x:v>0</x:v>
      </x:c>
      <x:c r="C979" s="10" t="n">
        <x:f>IF(B979=0,'Claims Data'!F975,Summary!$B$12)</x:f>
        <x:v>90778.29</x:v>
      </x:c>
      <x:c r="D979" s="4" t="n">
        <x:f>IF('Claims Data'!E975="Low",1,IF('Claims Data'!E975="Medium",2,IF('Claims Data'!E975="High",3,"")))</x:f>
        <x:v>2</x:v>
      </x:c>
      <x:c r="E979" s="4" t="n">
        <x:f>IF('Claims Data'!B975="Motor",1,0)</x:f>
        <x:v>1</x:v>
      </x:c>
      <x:c r="F979" s="4" t="n">
        <x:f>IF('Claims Data'!B975="Property",1,0)</x:f>
        <x:v>0</x:v>
      </x:c>
      <x:c r="G979" s="4" t="n">
        <x:f>'Claims Data'!N975</x:f>
        <x:v>0</x:v>
      </x:c>
      <x:c r="H979" s="4" t="str">
        <x:f>IF(G979=1,'Claims Data'!O975,"")</x:f>
      </x:c>
      <x:c r="I979" s="12" t="n">
        <x:f>IF(ISNUMBER('Claims Data'!P975),'Claims Data'!P975,"")</x:f>
        <x:v>6.950188611061558</x:v>
      </x:c>
    </x:row>
    <x:row r="980">
      <x:c r="A980" s="4" t="str">
        <x:v>C00975</x:v>
      </x:c>
      <x:c r="B980" s="4" t="n">
        <x:f>IF(ISNUMBER('Claims Data'!F976),0,1)</x:f>
        <x:v>0</x:v>
      </x:c>
      <x:c r="C980" s="10" t="n">
        <x:f>IF(B980=0,'Claims Data'!F976,Summary!$B$12)</x:f>
        <x:v>70772.64</x:v>
      </x:c>
      <x:c r="D980" s="4" t="n">
        <x:f>IF('Claims Data'!E976="Low",1,IF('Claims Data'!E976="Medium",2,IF('Claims Data'!E976="High",3,"")))</x:f>
        <x:v>3</x:v>
      </x:c>
      <x:c r="E980" s="4" t="n">
        <x:f>IF('Claims Data'!B976="Motor",1,0)</x:f>
        <x:v>1</x:v>
      </x:c>
      <x:c r="F980" s="4" t="n">
        <x:f>IF('Claims Data'!B976="Property",1,0)</x:f>
        <x:v>0</x:v>
      </x:c>
      <x:c r="G980" s="4" t="n">
        <x:f>'Claims Data'!N976</x:f>
        <x:v>0</x:v>
      </x:c>
      <x:c r="H980" s="4" t="str">
        <x:f>IF(G980=1,'Claims Data'!O976,"")</x:f>
      </x:c>
      <x:c r="I980" s="12" t="n">
        <x:f>IF(ISNUMBER('Claims Data'!P976),'Claims Data'!P976,"")</x:f>
        <x:v>6.264007859589496</x:v>
      </x:c>
    </x:row>
    <x:row r="981">
      <x:c r="A981" s="4" t="str">
        <x:v>C00976</x:v>
      </x:c>
      <x:c r="B981" s="4" t="n">
        <x:f>IF(ISNUMBER('Claims Data'!F977),0,1)</x:f>
        <x:v>0</x:v>
      </x:c>
      <x:c r="C981" s="10" t="n">
        <x:f>IF(B981=0,'Claims Data'!F977,Summary!$B$12)</x:f>
        <x:v>21827.49</x:v>
      </x:c>
      <x:c r="D981" s="4" t="n">
        <x:f>IF('Claims Data'!E977="Low",1,IF('Claims Data'!E977="Medium",2,IF('Claims Data'!E977="High",3,"")))</x:f>
        <x:v>2</x:v>
      </x:c>
      <x:c r="E981" s="4" t="n">
        <x:f>IF('Claims Data'!B977="Motor",1,0)</x:f>
        <x:v>1</x:v>
      </x:c>
      <x:c r="F981" s="4" t="n">
        <x:f>IF('Claims Data'!B977="Property",1,0)</x:f>
        <x:v>0</x:v>
      </x:c>
      <x:c r="G981" s="4" t="n">
        <x:f>'Claims Data'!N977</x:f>
        <x:v>1</x:v>
      </x:c>
      <x:c r="H981" s="4" t="n">
        <x:f>IF(G981=1,'Claims Data'!O977,"")</x:f>
        <x:v>0</x:v>
      </x:c>
      <x:c r="I981" s="12" t="n">
        <x:f>IF(ISNUMBER('Claims Data'!P977),'Claims Data'!P977,"")</x:f>
        <x:v>1.629884147684634</x:v>
      </x:c>
    </x:row>
    <x:row r="982">
      <x:c r="A982" s="4" t="str">
        <x:v>C00977</x:v>
      </x:c>
      <x:c r="B982" s="4" t="n">
        <x:f>IF(ISNUMBER('Claims Data'!F978),0,1)</x:f>
        <x:v>0</x:v>
      </x:c>
      <x:c r="C982" s="10" t="n">
        <x:f>IF(B982=0,'Claims Data'!F978,Summary!$B$12)</x:f>
        <x:v>62183.28</x:v>
      </x:c>
      <x:c r="D982" s="4" t="n">
        <x:f>IF('Claims Data'!E978="Low",1,IF('Claims Data'!E978="Medium",2,IF('Claims Data'!E978="High",3,"")))</x:f>
        <x:v>2</x:v>
      </x:c>
      <x:c r="E982" s="4" t="n">
        <x:f>IF('Claims Data'!B978="Motor",1,0)</x:f>
        <x:v>1</x:v>
      </x:c>
      <x:c r="F982" s="4" t="n">
        <x:f>IF('Claims Data'!B978="Property",1,0)</x:f>
        <x:v>0</x:v>
      </x:c>
      <x:c r="G982" s="4" t="n">
        <x:f>'Claims Data'!N978</x:f>
        <x:v>1</x:v>
      </x:c>
      <x:c r="H982" s="4" t="n">
        <x:f>IF(G982=1,'Claims Data'!O978,"")</x:f>
        <x:v>0</x:v>
      </x:c>
      <x:c r="I982" s="12" t="n">
        <x:f>IF(ISNUMBER('Claims Data'!P978),'Claims Data'!P978,"")</x:f>
        <x:v>3.8278835961247957</x:v>
      </x:c>
    </x:row>
    <x:row r="983">
      <x:c r="A983" s="4" t="str">
        <x:v>C00978</x:v>
      </x:c>
      <x:c r="B983" s="4" t="n">
        <x:f>IF(ISNUMBER('Claims Data'!F979),0,1)</x:f>
        <x:v>0</x:v>
      </x:c>
      <x:c r="C983" s="10" t="n">
        <x:f>IF(B983=0,'Claims Data'!F979,Summary!$B$12)</x:f>
        <x:v>33110.81</x:v>
      </x:c>
      <x:c r="D983" s="4" t="n">
        <x:f>IF('Claims Data'!E979="Low",1,IF('Claims Data'!E979="Medium",2,IF('Claims Data'!E979="High",3,"")))</x:f>
        <x:v>2</x:v>
      </x:c>
      <x:c r="E983" s="4" t="n">
        <x:f>IF('Claims Data'!B979="Motor",1,0)</x:f>
        <x:v>1</x:v>
      </x:c>
      <x:c r="F983" s="4" t="n">
        <x:f>IF('Claims Data'!B979="Property",1,0)</x:f>
        <x:v>0</x:v>
      </x:c>
      <x:c r="G983" s="4" t="n">
        <x:f>'Claims Data'!N979</x:f>
        <x:v>0</x:v>
      </x:c>
      <x:c r="H983" s="4" t="str">
        <x:f>IF(G983=1,'Claims Data'!O979,"")</x:f>
      </x:c>
      <x:c r="I983" s="12" t="n">
        <x:f>IF(ISNUMBER('Claims Data'!P979),'Claims Data'!P979,"")</x:f>
        <x:v>1.6115853162908256</x:v>
      </x:c>
    </x:row>
    <x:row r="984">
      <x:c r="A984" s="4" t="str">
        <x:v>C00979</x:v>
      </x:c>
      <x:c r="B984" s="4" t="n">
        <x:f>IF(ISNUMBER('Claims Data'!F980),0,1)</x:f>
        <x:v>0</x:v>
      </x:c>
      <x:c r="C984" s="10" t="n">
        <x:f>IF(B984=0,'Claims Data'!F980,Summary!$B$12)</x:f>
        <x:v>117129.38</x:v>
      </x:c>
      <x:c r="D984" s="4" t="n">
        <x:f>IF('Claims Data'!E980="Low",1,IF('Claims Data'!E980="Medium",2,IF('Claims Data'!E980="High",3,"")))</x:f>
        <x:v>1</x:v>
      </x:c>
      <x:c r="E984" s="4" t="n">
        <x:f>IF('Claims Data'!B980="Motor",1,0)</x:f>
        <x:v>0</x:v>
      </x:c>
      <x:c r="F984" s="4" t="n">
        <x:f>IF('Claims Data'!B980="Property",1,0)</x:f>
        <x:v>1</x:v>
      </x:c>
      <x:c r="G984" s="4" t="n">
        <x:f>'Claims Data'!N980</x:f>
        <x:v>1</x:v>
      </x:c>
      <x:c r="H984" s="4" t="n">
        <x:f>IF(G984=1,'Claims Data'!O980,"")</x:f>
        <x:v>0</x:v>
      </x:c>
      <x:c r="I984" s="12" t="n">
        <x:f>IF(ISNUMBER('Claims Data'!P980),'Claims Data'!P980,"")</x:f>
        <x:v>11.66036143031073</x:v>
      </x:c>
    </x:row>
    <x:row r="985">
      <x:c r="A985" s="4" t="str">
        <x:v>C00980</x:v>
      </x:c>
      <x:c r="B985" s="4" t="n">
        <x:f>IF(ISNUMBER('Claims Data'!F981),0,1)</x:f>
        <x:v>0</x:v>
      </x:c>
      <x:c r="C985" s="10" t="n">
        <x:f>IF(B985=0,'Claims Data'!F981,Summary!$B$12)</x:f>
        <x:v>77124.05</x:v>
      </x:c>
      <x:c r="D985" s="4" t="n">
        <x:f>IF('Claims Data'!E981="Low",1,IF('Claims Data'!E981="Medium",2,IF('Claims Data'!E981="High",3,"")))</x:f>
        <x:v>2</x:v>
      </x:c>
      <x:c r="E985" s="4" t="n">
        <x:f>IF('Claims Data'!B981="Motor",1,0)</x:f>
        <x:v>1</x:v>
      </x:c>
      <x:c r="F985" s="4" t="n">
        <x:f>IF('Claims Data'!B981="Property",1,0)</x:f>
        <x:v>0</x:v>
      </x:c>
      <x:c r="G985" s="4" t="n">
        <x:f>'Claims Data'!N981</x:f>
        <x:v>1</x:v>
      </x:c>
      <x:c r="H985" s="4" t="n">
        <x:f>IF(G985=1,'Claims Data'!O981,"")</x:f>
        <x:v>0</x:v>
      </x:c>
      <x:c r="I985" s="12" t="n">
        <x:f>IF(ISNUMBER('Claims Data'!P981),'Claims Data'!P981,"")</x:f>
        <x:v>6.3750053728421845</x:v>
      </x:c>
    </x:row>
    <x:row r="986">
      <x:c r="A986" s="4" t="str">
        <x:v>C00981</x:v>
      </x:c>
      <x:c r="B986" s="4" t="n">
        <x:f>IF(ISNUMBER('Claims Data'!F982),0,1)</x:f>
        <x:v>0</x:v>
      </x:c>
      <x:c r="C986" s="10" t="n">
        <x:f>IF(B986=0,'Claims Data'!F982,Summary!$B$12)</x:f>
        <x:v>75858.7</x:v>
      </x:c>
      <x:c r="D986" s="4" t="n">
        <x:f>IF('Claims Data'!E982="Low",1,IF('Claims Data'!E982="Medium",2,IF('Claims Data'!E982="High",3,"")))</x:f>
        <x:v>2</x:v>
      </x:c>
      <x:c r="E986" s="4" t="n">
        <x:f>IF('Claims Data'!B982="Motor",1,0)</x:f>
        <x:v>0</x:v>
      </x:c>
      <x:c r="F986" s="4" t="n">
        <x:f>IF('Claims Data'!B982="Property",1,0)</x:f>
        <x:v>1</x:v>
      </x:c>
      <x:c r="G986" s="4" t="n">
        <x:f>'Claims Data'!N982</x:f>
        <x:v>0</x:v>
      </x:c>
      <x:c r="H986" s="4" t="str">
        <x:f>IF(G986=1,'Claims Data'!O982,"")</x:f>
      </x:c>
      <x:c r="I986" s="12" t="n">
        <x:f>IF(ISNUMBER('Claims Data'!P982),'Claims Data'!P982,"")</x:f>
        <x:v>4.608946710646631</x:v>
      </x:c>
    </x:row>
    <x:row r="987">
      <x:c r="A987" s="4" t="str">
        <x:v>C00982</x:v>
      </x:c>
      <x:c r="B987" s="4" t="n">
        <x:f>IF(ISNUMBER('Claims Data'!F983),0,1)</x:f>
        <x:v>0</x:v>
      </x:c>
      <x:c r="C987" s="10" t="n">
        <x:f>IF(B987=0,'Claims Data'!F983,Summary!$B$12)</x:f>
        <x:v>96715.22</x:v>
      </x:c>
      <x:c r="D987" s="4" t="n">
        <x:f>IF('Claims Data'!E983="Low",1,IF('Claims Data'!E983="Medium",2,IF('Claims Data'!E983="High",3,"")))</x:f>
        <x:v>3</x:v>
      </x:c>
      <x:c r="E987" s="4" t="n">
        <x:f>IF('Claims Data'!B983="Motor",1,0)</x:f>
        <x:v>1</x:v>
      </x:c>
      <x:c r="F987" s="4" t="n">
        <x:f>IF('Claims Data'!B983="Property",1,0)</x:f>
        <x:v>0</x:v>
      </x:c>
      <x:c r="G987" s="4" t="n">
        <x:f>'Claims Data'!N983</x:f>
        <x:v>1</x:v>
      </x:c>
      <x:c r="H987" s="4" t="n">
        <x:f>IF(G987=1,'Claims Data'!O983,"")</x:f>
        <x:v>1</x:v>
      </x:c>
      <x:c r="I987" s="12" t="n">
        <x:f>IF(ISNUMBER('Claims Data'!P983),'Claims Data'!P983,"")</x:f>
        <x:v>6.963720907459729</x:v>
      </x:c>
    </x:row>
    <x:row r="988">
      <x:c r="A988" s="4" t="str">
        <x:v>C00983</x:v>
      </x:c>
      <x:c r="B988" s="4" t="n">
        <x:f>IF(ISNUMBER('Claims Data'!F984),0,1)</x:f>
        <x:v>0</x:v>
      </x:c>
      <x:c r="C988" s="10" t="n">
        <x:f>IF(B988=0,'Claims Data'!F984,Summary!$B$12)</x:f>
        <x:v>139728.29</x:v>
      </x:c>
      <x:c r="D988" s="4" t="n">
        <x:f>IF('Claims Data'!E984="Low",1,IF('Claims Data'!E984="Medium",2,IF('Claims Data'!E984="High",3,"")))</x:f>
        <x:v>3</x:v>
      </x:c>
      <x:c r="E988" s="4" t="n">
        <x:f>IF('Claims Data'!B984="Motor",1,0)</x:f>
        <x:v>1</x:v>
      </x:c>
      <x:c r="F988" s="4" t="n">
        <x:f>IF('Claims Data'!B984="Property",1,0)</x:f>
        <x:v>0</x:v>
      </x:c>
      <x:c r="G988" s="4" t="n">
        <x:f>'Claims Data'!N984</x:f>
        <x:v>0</x:v>
      </x:c>
      <x:c r="H988" s="4" t="str">
        <x:f>IF(G988=1,'Claims Data'!O984,"")</x:f>
      </x:c>
      <x:c r="I988" s="12" t="n">
        <x:f>IF(ISNUMBER('Claims Data'!P984),'Claims Data'!P984,"")</x:f>
        <x:v>6.237906291420442</x:v>
      </x:c>
    </x:row>
    <x:row r="989">
      <x:c r="A989" s="4" t="str">
        <x:v>C00984</x:v>
      </x:c>
      <x:c r="B989" s="4" t="n">
        <x:f>IF(ISNUMBER('Claims Data'!F985),0,1)</x:f>
        <x:v>0</x:v>
      </x:c>
      <x:c r="C989" s="10" t="n">
        <x:f>IF(B989=0,'Claims Data'!F985,Summary!$B$12)</x:f>
        <x:v>137696.83</x:v>
      </x:c>
      <x:c r="D989" s="4" t="n">
        <x:f>IF('Claims Data'!E985="Low",1,IF('Claims Data'!E985="Medium",2,IF('Claims Data'!E985="High",3,"")))</x:f>
        <x:v>3</x:v>
      </x:c>
      <x:c r="E989" s="4" t="n">
        <x:f>IF('Claims Data'!B985="Motor",1,0)</x:f>
        <x:v>1</x:v>
      </x:c>
      <x:c r="F989" s="4" t="n">
        <x:f>IF('Claims Data'!B985="Property",1,0)</x:f>
        <x:v>0</x:v>
      </x:c>
      <x:c r="G989" s="4" t="n">
        <x:f>'Claims Data'!N985</x:f>
        <x:v>1</x:v>
      </x:c>
      <x:c r="H989" s="4" t="n">
        <x:f>IF(G989=1,'Claims Data'!O985,"")</x:f>
        <x:v>1</x:v>
      </x:c>
      <x:c r="I989" s="12" t="n">
        <x:f>IF(ISNUMBER('Claims Data'!P985),'Claims Data'!P985,"")</x:f>
        <x:v>11.27280236693366</x:v>
      </x:c>
    </x:row>
    <x:row r="990">
      <x:c r="A990" s="4" t="str">
        <x:v>C00985</x:v>
      </x:c>
      <x:c r="B990" s="4" t="n">
        <x:f>IF(ISNUMBER('Claims Data'!F986),0,1)</x:f>
        <x:v>0</x:v>
      </x:c>
      <x:c r="C990" s="10" t="n">
        <x:f>IF(B990=0,'Claims Data'!F986,Summary!$B$12)</x:f>
        <x:v>9568.75</x:v>
      </x:c>
      <x:c r="D990" s="4" t="n">
        <x:f>IF('Claims Data'!E986="Low",1,IF('Claims Data'!E986="Medium",2,IF('Claims Data'!E986="High",3,"")))</x:f>
        <x:v>2</x:v>
      </x:c>
      <x:c r="E990" s="4" t="n">
        <x:f>IF('Claims Data'!B986="Motor",1,0)</x:f>
        <x:v>1</x:v>
      </x:c>
      <x:c r="F990" s="4" t="n">
        <x:f>IF('Claims Data'!B986="Property",1,0)</x:f>
        <x:v>0</x:v>
      </x:c>
      <x:c r="G990" s="4" t="n">
        <x:f>'Claims Data'!N986</x:f>
        <x:v>0</x:v>
      </x:c>
      <x:c r="H990" s="4" t="str">
        <x:f>IF(G990=1,'Claims Data'!O986,"")</x:f>
      </x:c>
      <x:c r="I990" s="12" t="n">
        <x:f>IF(ISNUMBER('Claims Data'!P986),'Claims Data'!P986,"")</x:f>
        <x:v>0.42276691807721517</x:v>
      </x:c>
    </x:row>
    <x:row r="991">
      <x:c r="A991" s="4" t="str">
        <x:v>C00986</x:v>
      </x:c>
      <x:c r="B991" s="4" t="n">
        <x:f>IF(ISNUMBER('Claims Data'!F987),0,1)</x:f>
        <x:v>0</x:v>
      </x:c>
      <x:c r="C991" s="10" t="n">
        <x:f>IF(B991=0,'Claims Data'!F987,Summary!$B$12)</x:f>
        <x:v>11735.53</x:v>
      </x:c>
      <x:c r="D991" s="4" t="n">
        <x:f>IF('Claims Data'!E987="Low",1,IF('Claims Data'!E987="Medium",2,IF('Claims Data'!E987="High",3,"")))</x:f>
        <x:v>2</x:v>
      </x:c>
      <x:c r="E991" s="4" t="n">
        <x:f>IF('Claims Data'!B987="Motor",1,0)</x:f>
        <x:v>1</x:v>
      </x:c>
      <x:c r="F991" s="4" t="n">
        <x:f>IF('Claims Data'!B987="Property",1,0)</x:f>
        <x:v>0</x:v>
      </x:c>
      <x:c r="G991" s="4" t="n">
        <x:f>'Claims Data'!N987</x:f>
        <x:v>0</x:v>
      </x:c>
      <x:c r="H991" s="4" t="str">
        <x:f>IF(G991=1,'Claims Data'!O987,"")</x:f>
      </x:c>
      <x:c r="I991" s="12" t="n">
        <x:f>IF(ISNUMBER('Claims Data'!P987),'Claims Data'!P987,"")</x:f>
        <x:v>0.7725983874588619</x:v>
      </x:c>
    </x:row>
    <x:row r="992">
      <x:c r="A992" s="4" t="str">
        <x:v>C00987</x:v>
      </x:c>
      <x:c r="B992" s="4" t="n">
        <x:f>IF(ISNUMBER('Claims Data'!F988),0,1)</x:f>
        <x:v>0</x:v>
      </x:c>
      <x:c r="C992" s="10" t="n">
        <x:f>IF(B992=0,'Claims Data'!F988,Summary!$B$12)</x:f>
        <x:v>14627.63</x:v>
      </x:c>
      <x:c r="D992" s="4" t="n">
        <x:f>IF('Claims Data'!E988="Low",1,IF('Claims Data'!E988="Medium",2,IF('Claims Data'!E988="High",3,"")))</x:f>
        <x:v>3</x:v>
      </x:c>
      <x:c r="E992" s="4" t="n">
        <x:f>IF('Claims Data'!B988="Motor",1,0)</x:f>
        <x:v>1</x:v>
      </x:c>
      <x:c r="F992" s="4" t="n">
        <x:f>IF('Claims Data'!B988="Property",1,0)</x:f>
        <x:v>0</x:v>
      </x:c>
      <x:c r="G992" s="4" t="n">
        <x:f>'Claims Data'!N988</x:f>
        <x:v>1</x:v>
      </x:c>
      <x:c r="H992" s="4" t="n">
        <x:f>IF(G992=1,'Claims Data'!O988,"")</x:f>
        <x:v>1</x:v>
      </x:c>
      <x:c r="I992" s="12" t="n">
        <x:f>IF(ISNUMBER('Claims Data'!P988),'Claims Data'!P988,"")</x:f>
        <x:v>1.3427074947701194</x:v>
      </x:c>
    </x:row>
    <x:row r="993">
      <x:c r="A993" s="4" t="str">
        <x:v>C00988</x:v>
      </x:c>
      <x:c r="B993" s="4" t="n">
        <x:f>IF(ISNUMBER('Claims Data'!F989),0,1)</x:f>
        <x:v>0</x:v>
      </x:c>
      <x:c r="C993" s="10" t="n">
        <x:f>IF(B993=0,'Claims Data'!F989,Summary!$B$12)</x:f>
        <x:v>7698.92</x:v>
      </x:c>
      <x:c r="D993" s="4" t="n">
        <x:f>IF('Claims Data'!E989="Low",1,IF('Claims Data'!E989="Medium",2,IF('Claims Data'!E989="High",3,"")))</x:f>
        <x:v>3</x:v>
      </x:c>
      <x:c r="E993" s="4" t="n">
        <x:f>IF('Claims Data'!B989="Motor",1,0)</x:f>
        <x:v>1</x:v>
      </x:c>
      <x:c r="F993" s="4" t="n">
        <x:f>IF('Claims Data'!B989="Property",1,0)</x:f>
        <x:v>0</x:v>
      </x:c>
      <x:c r="G993" s="4" t="n">
        <x:f>'Claims Data'!N989</x:f>
        <x:v>1</x:v>
      </x:c>
      <x:c r="H993" s="4" t="n">
        <x:f>IF(G993=1,'Claims Data'!O989,"")</x:f>
        <x:v>1</x:v>
      </x:c>
      <x:c r="I993" s="12" t="n">
        <x:f>IF(ISNUMBER('Claims Data'!P989),'Claims Data'!P989,"")</x:f>
        <x:v>0.38223936307010065</x:v>
      </x:c>
    </x:row>
    <x:row r="994">
      <x:c r="A994" s="4" t="str">
        <x:v>C00989</x:v>
      </x:c>
      <x:c r="B994" s="4" t="n">
        <x:f>IF(ISNUMBER('Claims Data'!F990),0,1)</x:f>
        <x:v>0</x:v>
      </x:c>
      <x:c r="C994" s="10" t="n">
        <x:f>IF(B994=0,'Claims Data'!F990,Summary!$B$12)</x:f>
        <x:v>52469.98</x:v>
      </x:c>
      <x:c r="D994" s="4" t="n">
        <x:f>IF('Claims Data'!E990="Low",1,IF('Claims Data'!E990="Medium",2,IF('Claims Data'!E990="High",3,"")))</x:f>
        <x:v>2</x:v>
      </x:c>
      <x:c r="E994" s="4" t="n">
        <x:f>IF('Claims Data'!B990="Motor",1,0)</x:f>
        <x:v>1</x:v>
      </x:c>
      <x:c r="F994" s="4" t="n">
        <x:f>IF('Claims Data'!B990="Property",1,0)</x:f>
        <x:v>0</x:v>
      </x:c>
      <x:c r="G994" s="4" t="n">
        <x:f>'Claims Data'!N990</x:f>
        <x:v>1</x:v>
      </x:c>
      <x:c r="H994" s="4" t="n">
        <x:f>IF(G994=1,'Claims Data'!O990,"")</x:f>
        <x:v>0</x:v>
      </x:c>
      <x:c r="I994" s="12" t="n">
        <x:f>IF(ISNUMBER('Claims Data'!P990),'Claims Data'!P990,"")</x:f>
        <x:v>4.697570190517118</x:v>
      </x:c>
    </x:row>
    <x:row r="995">
      <x:c r="A995" s="4" t="str">
        <x:v>C00990</x:v>
      </x:c>
      <x:c r="B995" s="4" t="n">
        <x:f>IF(ISNUMBER('Claims Data'!F991),0,1)</x:f>
        <x:v>0</x:v>
      </x:c>
      <x:c r="C995" s="10" t="n">
        <x:f>IF(B995=0,'Claims Data'!F991,Summary!$B$12)</x:f>
        <x:v>35216</x:v>
      </x:c>
      <x:c r="D995" s="4" t="n">
        <x:f>IF('Claims Data'!E991="Low",1,IF('Claims Data'!E991="Medium",2,IF('Claims Data'!E991="High",3,"")))</x:f>
        <x:v>3</x:v>
      </x:c>
      <x:c r="E995" s="4" t="n">
        <x:f>IF('Claims Data'!B991="Motor",1,0)</x:f>
        <x:v>1</x:v>
      </x:c>
      <x:c r="F995" s="4" t="n">
        <x:f>IF('Claims Data'!B991="Property",1,0)</x:f>
        <x:v>0</x:v>
      </x:c>
      <x:c r="G995" s="4" t="n">
        <x:f>'Claims Data'!N991</x:f>
        <x:v>0</x:v>
      </x:c>
      <x:c r="H995" s="4" t="str">
        <x:f>IF(G995=1,'Claims Data'!O991,"")</x:f>
      </x:c>
      <x:c r="I995" s="12" t="n">
        <x:f>IF(ISNUMBER('Claims Data'!P991),'Claims Data'!P991,"")</x:f>
        <x:v>4.174124128514094</x:v>
      </x:c>
    </x:row>
    <x:row r="996">
      <x:c r="A996" s="4" t="str">
        <x:v>C00991</x:v>
      </x:c>
      <x:c r="B996" s="4" t="n">
        <x:f>IF(ISNUMBER('Claims Data'!F992),0,1)</x:f>
        <x:v>0</x:v>
      </x:c>
      <x:c r="C996" s="10" t="n">
        <x:f>IF(B996=0,'Claims Data'!F992,Summary!$B$12)</x:f>
        <x:v>15224.86</x:v>
      </x:c>
      <x:c r="D996" s="4" t="n">
        <x:f>IF('Claims Data'!E992="Low",1,IF('Claims Data'!E992="Medium",2,IF('Claims Data'!E992="High",3,"")))</x:f>
        <x:v>3</x:v>
      </x:c>
      <x:c r="E996" s="4" t="n">
        <x:f>IF('Claims Data'!B992="Motor",1,0)</x:f>
        <x:v>1</x:v>
      </x:c>
      <x:c r="F996" s="4" t="n">
        <x:f>IF('Claims Data'!B992="Property",1,0)</x:f>
        <x:v>0</x:v>
      </x:c>
      <x:c r="G996" s="4" t="n">
        <x:f>'Claims Data'!N992</x:f>
        <x:v>1</x:v>
      </x:c>
      <x:c r="H996" s="4" t="n">
        <x:f>IF(G996=1,'Claims Data'!O992,"")</x:f>
        <x:v>1</x:v>
      </x:c>
      <x:c r="I996" s="12" t="n">
        <x:f>IF(ISNUMBER('Claims Data'!P992),'Claims Data'!P992,"")</x:f>
        <x:v>0.8380941371404351</x:v>
      </x:c>
    </x:row>
    <x:row r="997">
      <x:c r="A997" s="4" t="str">
        <x:v>C00992</x:v>
      </x:c>
      <x:c r="B997" s="4" t="n">
        <x:f>IF(ISNUMBER('Claims Data'!F993),0,1)</x:f>
        <x:v>0</x:v>
      </x:c>
      <x:c r="C997" s="10" t="n">
        <x:f>IF(B997=0,'Claims Data'!F993,Summary!$B$12)</x:f>
        <x:v>4340.77</x:v>
      </x:c>
      <x:c r="D997" s="4" t="n">
        <x:f>IF('Claims Data'!E993="Low",1,IF('Claims Data'!E993="Medium",2,IF('Claims Data'!E993="High",3,"")))</x:f>
        <x:v>2</x:v>
      </x:c>
      <x:c r="E997" s="4" t="n">
        <x:f>IF('Claims Data'!B993="Motor",1,0)</x:f>
        <x:v>1</x:v>
      </x:c>
      <x:c r="F997" s="4" t="n">
        <x:f>IF('Claims Data'!B993="Property",1,0)</x:f>
        <x:v>0</x:v>
      </x:c>
      <x:c r="G997" s="4" t="n">
        <x:f>'Claims Data'!N993</x:f>
        <x:v>1</x:v>
      </x:c>
      <x:c r="H997" s="4" t="n">
        <x:f>IF(G997=1,'Claims Data'!O993,"")</x:f>
        <x:v>0</x:v>
      </x:c>
      <x:c r="I997" s="12" t="n">
        <x:f>IF(ISNUMBER('Claims Data'!P993),'Claims Data'!P993,"")</x:f>
        <x:v>0.3202463836653149</x:v>
      </x:c>
    </x:row>
    <x:row r="998">
      <x:c r="A998" s="4" t="str">
        <x:v>C00993</x:v>
      </x:c>
      <x:c r="B998" s="4" t="n">
        <x:f>IF(ISNUMBER('Claims Data'!F994),0,1)</x:f>
        <x:v>0</x:v>
      </x:c>
      <x:c r="C998" s="10" t="n">
        <x:f>IF(B998=0,'Claims Data'!F994,Summary!$B$12)</x:f>
        <x:v>1990.69</x:v>
      </x:c>
      <x:c r="D998" s="4" t="n">
        <x:f>IF('Claims Data'!E994="Low",1,IF('Claims Data'!E994="Medium",2,IF('Claims Data'!E994="High",3,"")))</x:f>
        <x:v>1</x:v>
      </x:c>
      <x:c r="E998" s="4" t="n">
        <x:f>IF('Claims Data'!B994="Motor",1,0)</x:f>
        <x:v>1</x:v>
      </x:c>
      <x:c r="F998" s="4" t="n">
        <x:f>IF('Claims Data'!B994="Property",1,0)</x:f>
        <x:v>0</x:v>
      </x:c>
      <x:c r="G998" s="4" t="n">
        <x:f>'Claims Data'!N994</x:f>
        <x:v>0</x:v>
      </x:c>
      <x:c r="H998" s="4" t="str">
        <x:f>IF(G998=1,'Claims Data'!O994,"")</x:f>
      </x:c>
      <x:c r="I998" s="12" t="n">
        <x:f>IF(ISNUMBER('Claims Data'!P994),'Claims Data'!P994,"")</x:f>
        <x:v>0.17151125723285396</x:v>
      </x:c>
    </x:row>
    <x:row r="999">
      <x:c r="A999" s="4" t="str">
        <x:v>C00994</x:v>
      </x:c>
      <x:c r="B999" s="4" t="n">
        <x:f>IF(ISNUMBER('Claims Data'!F995),0,1)</x:f>
        <x:v>0</x:v>
      </x:c>
      <x:c r="C999" s="10" t="n">
        <x:f>IF(B999=0,'Claims Data'!F995,Summary!$B$12)</x:f>
        <x:v>39881.72</x:v>
      </x:c>
      <x:c r="D999" s="4" t="n">
        <x:f>IF('Claims Data'!E995="Low",1,IF('Claims Data'!E995="Medium",2,IF('Claims Data'!E995="High",3,"")))</x:f>
        <x:v>1</x:v>
      </x:c>
      <x:c r="E999" s="4" t="n">
        <x:f>IF('Claims Data'!B995="Motor",1,0)</x:f>
        <x:v>1</x:v>
      </x:c>
      <x:c r="F999" s="4" t="n">
        <x:f>IF('Claims Data'!B995="Property",1,0)</x:f>
        <x:v>0</x:v>
      </x:c>
      <x:c r="G999" s="4" t="n">
        <x:f>'Claims Data'!N995</x:f>
        <x:v>1</x:v>
      </x:c>
      <x:c r="H999" s="4" t="n">
        <x:f>IF(G999=1,'Claims Data'!O995,"")</x:f>
        <x:v>0</x:v>
      </x:c>
      <x:c r="I999" s="12" t="n">
        <x:f>IF(ISNUMBER('Claims Data'!P995),'Claims Data'!P995,"")</x:f>
        <x:v>2.330809956594336</x:v>
      </x:c>
    </x:row>
    <x:row r="1000">
      <x:c r="A1000" s="4" t="str">
        <x:v>C00995</x:v>
      </x:c>
      <x:c r="B1000" s="4" t="n">
        <x:f>IF(ISNUMBER('Claims Data'!F996),0,1)</x:f>
        <x:v>0</x:v>
      </x:c>
      <x:c r="C1000" s="10" t="n">
        <x:f>IF(B1000=0,'Claims Data'!F996,Summary!$B$12)</x:f>
        <x:v>40708.93</x:v>
      </x:c>
      <x:c r="D1000" s="4" t="n">
        <x:f>IF('Claims Data'!E996="Low",1,IF('Claims Data'!E996="Medium",2,IF('Claims Data'!E996="High",3,"")))</x:f>
        <x:v>2</x:v>
      </x:c>
      <x:c r="E1000" s="4" t="n">
        <x:f>IF('Claims Data'!B996="Motor",1,0)</x:f>
        <x:v>1</x:v>
      </x:c>
      <x:c r="F1000" s="4" t="n">
        <x:f>IF('Claims Data'!B996="Property",1,0)</x:f>
        <x:v>0</x:v>
      </x:c>
      <x:c r="G1000" s="4" t="n">
        <x:f>'Claims Data'!N996</x:f>
        <x:v>1</x:v>
      </x:c>
      <x:c r="H1000" s="4" t="n">
        <x:f>IF(G1000=1,'Claims Data'!O996,"")</x:f>
        <x:v>0</x:v>
      </x:c>
      <x:c r="I1000" s="12" t="n">
        <x:f>IF(ISNUMBER('Claims Data'!P996),'Claims Data'!P996,"")</x:f>
        <x:v>8.404771293782453</x:v>
      </x:c>
    </x:row>
    <x:row r="1001">
      <x:c r="A1001" s="4" t="str">
        <x:v>C00996</x:v>
      </x:c>
      <x:c r="B1001" s="4" t="n">
        <x:f>IF(ISNUMBER('Claims Data'!F997),0,1)</x:f>
        <x:v>0</x:v>
      </x:c>
      <x:c r="C1001" s="10" t="n">
        <x:f>IF(B1001=0,'Claims Data'!F997,Summary!$B$12)</x:f>
        <x:v>4275.94</x:v>
      </x:c>
      <x:c r="D1001" s="4" t="n">
        <x:f>IF('Claims Data'!E997="Low",1,IF('Claims Data'!E997="Medium",2,IF('Claims Data'!E997="High",3,"")))</x:f>
        <x:v>1</x:v>
      </x:c>
      <x:c r="E1001" s="4" t="n">
        <x:f>IF('Claims Data'!B997="Motor",1,0)</x:f>
        <x:v>1</x:v>
      </x:c>
      <x:c r="F1001" s="4" t="n">
        <x:f>IF('Claims Data'!B997="Property",1,0)</x:f>
        <x:v>0</x:v>
      </x:c>
      <x:c r="G1001" s="4" t="n">
        <x:f>'Claims Data'!N997</x:f>
        <x:v>1</x:v>
      </x:c>
      <x:c r="H1001" s="4" t="n">
        <x:f>IF(G1001=1,'Claims Data'!O997,"")</x:f>
        <x:v>0</x:v>
      </x:c>
      <x:c r="I1001" s="12" t="n">
        <x:f>IF(ISNUMBER('Claims Data'!P997),'Claims Data'!P997,"")</x:f>
        <x:v>0.36120642611805764</x:v>
      </x:c>
    </x:row>
    <x:row r="1002">
      <x:c r="A1002" s="4" t="str">
        <x:v>C00997</x:v>
      </x:c>
      <x:c r="B1002" s="4" t="n">
        <x:f>IF(ISNUMBER('Claims Data'!F998),0,1)</x:f>
        <x:v>0</x:v>
      </x:c>
      <x:c r="C1002" s="10" t="n">
        <x:f>IF(B1002=0,'Claims Data'!F998,Summary!$B$12)</x:f>
        <x:v>5577.14</x:v>
      </x:c>
      <x:c r="D1002" s="4" t="n">
        <x:f>IF('Claims Data'!E998="Low",1,IF('Claims Data'!E998="Medium",2,IF('Claims Data'!E998="High",3,"")))</x:f>
        <x:v>2</x:v>
      </x:c>
      <x:c r="E1002" s="4" t="n">
        <x:f>IF('Claims Data'!B998="Motor",1,0)</x:f>
        <x:v>1</x:v>
      </x:c>
      <x:c r="F1002" s="4" t="n">
        <x:f>IF('Claims Data'!B998="Property",1,0)</x:f>
        <x:v>0</x:v>
      </x:c>
      <x:c r="G1002" s="4" t="n">
        <x:f>'Claims Data'!N998</x:f>
        <x:v>0</x:v>
      </x:c>
      <x:c r="H1002" s="4" t="str">
        <x:f>IF(G1002=1,'Claims Data'!O998,"")</x:f>
      </x:c>
      <x:c r="I1002" s="12" t="n">
        <x:f>IF(ISNUMBER('Claims Data'!P998),'Claims Data'!P998,"")</x:f>
        <x:v>0.28300816374582377</x:v>
      </x:c>
    </x:row>
    <x:row r="1003">
      <x:c r="A1003" s="4" t="str">
        <x:v>C00998</x:v>
      </x:c>
      <x:c r="B1003" s="4" t="n">
        <x:f>IF(ISNUMBER('Claims Data'!F999),0,1)</x:f>
        <x:v>0</x:v>
      </x:c>
      <x:c r="C1003" s="10" t="n">
        <x:f>IF(B1003=0,'Claims Data'!F999,Summary!$B$12)</x:f>
        <x:v>51316.05</x:v>
      </x:c>
      <x:c r="D1003" s="4" t="n">
        <x:f>IF('Claims Data'!E999="Low",1,IF('Claims Data'!E999="Medium",2,IF('Claims Data'!E999="High",3,"")))</x:f>
        <x:v>2</x:v>
      </x:c>
      <x:c r="E1003" s="4" t="n">
        <x:f>IF('Claims Data'!B999="Motor",1,0)</x:f>
        <x:v>1</x:v>
      </x:c>
      <x:c r="F1003" s="4" t="n">
        <x:f>IF('Claims Data'!B999="Property",1,0)</x:f>
        <x:v>0</x:v>
      </x:c>
      <x:c r="G1003" s="4" t="n">
        <x:f>'Claims Data'!N999</x:f>
        <x:v>1</x:v>
      </x:c>
      <x:c r="H1003" s="4" t="n">
        <x:f>IF(G1003=1,'Claims Data'!O999,"")</x:f>
        <x:v>1</x:v>
      </x:c>
      <x:c r="I1003" s="12" t="n">
        <x:f>IF(ISNUMBER('Claims Data'!P999),'Claims Data'!P999,"")</x:f>
        <x:v>6.037324407633122</x:v>
      </x:c>
    </x:row>
    <x:row r="1004">
      <x:c r="A1004" s="4" t="str">
        <x:v>C00999</x:v>
      </x:c>
      <x:c r="B1004" s="4" t="n">
        <x:f>IF(ISNUMBER('Claims Data'!F1000),0,1)</x:f>
        <x:v>0</x:v>
      </x:c>
      <x:c r="C1004" s="10" t="n">
        <x:f>IF(B1004=0,'Claims Data'!F1000,Summary!$B$12)</x:f>
        <x:v>336284.43</x:v>
      </x:c>
      <x:c r="D1004" s="4" t="n">
        <x:f>IF('Claims Data'!E1000="Low",1,IF('Claims Data'!E1000="Medium",2,IF('Claims Data'!E1000="High",3,"")))</x:f>
        <x:v>3</x:v>
      </x:c>
      <x:c r="E1004" s="4" t="n">
        <x:f>IF('Claims Data'!B1000="Motor",1,0)</x:f>
        <x:v>0</x:v>
      </x:c>
      <x:c r="F1004" s="4" t="n">
        <x:f>IF('Claims Data'!B1000="Property",1,0)</x:f>
        <x:v>1</x:v>
      </x:c>
      <x:c r="G1004" s="4" t="n">
        <x:f>'Claims Data'!N1000</x:f>
        <x:v>0</x:v>
      </x:c>
      <x:c r="H1004" s="4" t="str">
        <x:f>IF(G1004=1,'Claims Data'!O1000,"")</x:f>
      </x:c>
      <x:c r="I1004" s="12" t="n">
        <x:f>IF(ISNUMBER('Claims Data'!P1000),'Claims Data'!P1000,"")</x:f>
        <x:v>37.678547779350126</x:v>
      </x:c>
    </x:row>
    <x:row r="1005">
      <x:c r="A1005" s="4" t="str">
        <x:v>C01000</x:v>
      </x:c>
      <x:c r="B1005" s="4" t="n">
        <x:f>IF(ISNUMBER('Claims Data'!F1001),0,1)</x:f>
        <x:v>0</x:v>
      </x:c>
      <x:c r="C1005" s="10" t="n">
        <x:f>IF(B1005=0,'Claims Data'!F1001,Summary!$B$12)</x:f>
        <x:v>122617.42</x:v>
      </x:c>
      <x:c r="D1005" s="4" t="n">
        <x:f>IF('Claims Data'!E1001="Low",1,IF('Claims Data'!E1001="Medium",2,IF('Claims Data'!E1001="High",3,"")))</x:f>
        <x:v>3</x:v>
      </x:c>
      <x:c r="E1005" s="4" t="n">
        <x:f>IF('Claims Data'!B1001="Motor",1,0)</x:f>
        <x:v>0</x:v>
      </x:c>
      <x:c r="F1005" s="4" t="n">
        <x:f>IF('Claims Data'!B1001="Property",1,0)</x:f>
        <x:v>1</x:v>
      </x:c>
      <x:c r="G1005" s="4" t="n">
        <x:f>'Claims Data'!N1001</x:f>
        <x:v>1</x:v>
      </x:c>
      <x:c r="H1005" s="4" t="n">
        <x:f>IF(G1005=1,'Claims Data'!O1001,"")</x:f>
        <x:v>1</x:v>
      </x:c>
      <x:c r="I1005" s="12" t="n">
        <x:f>IF(ISNUMBER('Claims Data'!P1001),'Claims Data'!P1001,"")</x:f>
        <x:v>11.701330193063605</x:v>
      </x:c>
    </x:row>
    <x:row r="1006">
      <x:c r="A1006" s="4" t="str">
        <x:v>C01001</x:v>
      </x:c>
      <x:c r="B1006" s="4" t="n">
        <x:f>IF(ISNUMBER('Claims Data'!F1002),0,1)</x:f>
        <x:v>0</x:v>
      </x:c>
      <x:c r="C1006" s="10" t="n">
        <x:f>IF(B1006=0,'Claims Data'!F1002,Summary!$B$12)</x:f>
        <x:v>72326.29</x:v>
      </x:c>
      <x:c r="D1006" s="4" t="n">
        <x:f>IF('Claims Data'!E1002="Low",1,IF('Claims Data'!E1002="Medium",2,IF('Claims Data'!E1002="High",3,"")))</x:f>
        <x:v>2</x:v>
      </x:c>
      <x:c r="E1006" s="4" t="n">
        <x:f>IF('Claims Data'!B1002="Motor",1,0)</x:f>
        <x:v>1</x:v>
      </x:c>
      <x:c r="F1006" s="4" t="n">
        <x:f>IF('Claims Data'!B1002="Property",1,0)</x:f>
        <x:v>0</x:v>
      </x:c>
      <x:c r="G1006" s="4" t="n">
        <x:f>'Claims Data'!N1002</x:f>
        <x:v>0</x:v>
      </x:c>
      <x:c r="H1006" s="4" t="str">
        <x:f>IF(G1006=1,'Claims Data'!O1002,"")</x:f>
      </x:c>
      <x:c r="I1006" s="12" t="n">
        <x:f>IF(ISNUMBER('Claims Data'!P1002),'Claims Data'!P1002,"")</x:f>
        <x:v>8.509175510012</x:v>
      </x:c>
    </x:row>
    <x:row r="1007">
      <x:c r="A1007" s="4" t="str">
        <x:v>C01002</x:v>
      </x:c>
      <x:c r="B1007" s="4" t="n">
        <x:f>IF(ISNUMBER('Claims Data'!F1003),0,1)</x:f>
        <x:v>0</x:v>
      </x:c>
      <x:c r="C1007" s="10" t="n">
        <x:f>IF(B1007=0,'Claims Data'!F1003,Summary!$B$12)</x:f>
        <x:v>19554.85</x:v>
      </x:c>
      <x:c r="D1007" s="4" t="n">
        <x:f>IF('Claims Data'!E1003="Low",1,IF('Claims Data'!E1003="Medium",2,IF('Claims Data'!E1003="High",3,"")))</x:f>
        <x:v>2</x:v>
      </x:c>
      <x:c r="E1007" s="4" t="n">
        <x:f>IF('Claims Data'!B1003="Motor",1,0)</x:f>
        <x:v>1</x:v>
      </x:c>
      <x:c r="F1007" s="4" t="n">
        <x:f>IF('Claims Data'!B1003="Property",1,0)</x:f>
        <x:v>0</x:v>
      </x:c>
      <x:c r="G1007" s="4" t="n">
        <x:f>'Claims Data'!N1003</x:f>
        <x:v>1</x:v>
      </x:c>
      <x:c r="H1007" s="4" t="n">
        <x:f>IF(G1007=1,'Claims Data'!O1003,"")</x:f>
        <x:v>0</x:v>
      </x:c>
      <x:c r="I1007" s="12" t="n">
        <x:f>IF(ISNUMBER('Claims Data'!P1003),'Claims Data'!P1003,"")</x:f>
        <x:v>2.8349277961329866</x:v>
      </x:c>
    </x:row>
    <x:row r="1008">
      <x:c r="A1008" s="4" t="str">
        <x:v>C01003</x:v>
      </x:c>
      <x:c r="B1008" s="4" t="n">
        <x:f>IF(ISNUMBER('Claims Data'!F1004),0,1)</x:f>
        <x:v>0</x:v>
      </x:c>
      <x:c r="C1008" s="10" t="n">
        <x:f>IF(B1008=0,'Claims Data'!F1004,Summary!$B$12)</x:f>
        <x:v>17162.01</x:v>
      </x:c>
      <x:c r="D1008" s="4" t="n">
        <x:f>IF('Claims Data'!E1004="Low",1,IF('Claims Data'!E1004="Medium",2,IF('Claims Data'!E1004="High",3,"")))</x:f>
        <x:v>1</x:v>
      </x:c>
      <x:c r="E1008" s="4" t="n">
        <x:f>IF('Claims Data'!B1004="Motor",1,0)</x:f>
        <x:v>1</x:v>
      </x:c>
      <x:c r="F1008" s="4" t="n">
        <x:f>IF('Claims Data'!B1004="Property",1,0)</x:f>
        <x:v>0</x:v>
      </x:c>
      <x:c r="G1008" s="4" t="n">
        <x:f>'Claims Data'!N1004</x:f>
        <x:v>0</x:v>
      </x:c>
      <x:c r="H1008" s="4" t="str">
        <x:f>IF(G1008=1,'Claims Data'!O1004,"")</x:f>
      </x:c>
      <x:c r="I1008" s="12" t="n">
        <x:f>IF(ISNUMBER('Claims Data'!P1004),'Claims Data'!P1004,"")</x:f>
        <x:v>1.6350065735571517</x:v>
      </x:c>
    </x:row>
    <x:row r="1009">
      <x:c r="A1009" s="4" t="str">
        <x:v>C01004</x:v>
      </x:c>
      <x:c r="B1009" s="4" t="n">
        <x:f>IF(ISNUMBER('Claims Data'!F1005),0,1)</x:f>
        <x:v>0</x:v>
      </x:c>
      <x:c r="C1009" s="10" t="n">
        <x:f>IF(B1009=0,'Claims Data'!F1005,Summary!$B$12)</x:f>
        <x:v>4152.4</x:v>
      </x:c>
      <x:c r="D1009" s="4" t="n">
        <x:f>IF('Claims Data'!E1005="Low",1,IF('Claims Data'!E1005="Medium",2,IF('Claims Data'!E1005="High",3,"")))</x:f>
        <x:v>2</x:v>
      </x:c>
      <x:c r="E1009" s="4" t="n">
        <x:f>IF('Claims Data'!B1005="Motor",1,0)</x:f>
        <x:v>1</x:v>
      </x:c>
      <x:c r="F1009" s="4" t="n">
        <x:f>IF('Claims Data'!B1005="Property",1,0)</x:f>
        <x:v>0</x:v>
      </x:c>
      <x:c r="G1009" s="4" t="n">
        <x:f>'Claims Data'!N1005</x:f>
        <x:v>0</x:v>
      </x:c>
      <x:c r="H1009" s="4" t="str">
        <x:f>IF(G1009=1,'Claims Data'!O1005,"")</x:f>
      </x:c>
      <x:c r="I1009" s="12" t="n">
        <x:f>IF(ISNUMBER('Claims Data'!P1005),'Claims Data'!P1005,"")</x:f>
        <x:v>0.5120767942542428</x:v>
      </x:c>
    </x:row>
    <x:row r="1010">
      <x:c r="A1010" s="4" t="str">
        <x:v>C01005</x:v>
      </x:c>
      <x:c r="B1010" s="4" t="n">
        <x:f>IF(ISNUMBER('Claims Data'!F1006),0,1)</x:f>
        <x:v>0</x:v>
      </x:c>
      <x:c r="C1010" s="10" t="n">
        <x:f>IF(B1010=0,'Claims Data'!F1006,Summary!$B$12)</x:f>
        <x:v>13004.1</x:v>
      </x:c>
      <x:c r="D1010" s="4" t="n">
        <x:f>IF('Claims Data'!E1006="Low",1,IF('Claims Data'!E1006="Medium",2,IF('Claims Data'!E1006="High",3,"")))</x:f>
        <x:v>1</x:v>
      </x:c>
      <x:c r="E1010" s="4" t="n">
        <x:f>IF('Claims Data'!B1006="Motor",1,0)</x:f>
        <x:v>1</x:v>
      </x:c>
      <x:c r="F1010" s="4" t="n">
        <x:f>IF('Claims Data'!B1006="Property",1,0)</x:f>
        <x:v>0</x:v>
      </x:c>
      <x:c r="G1010" s="4" t="n">
        <x:f>'Claims Data'!N1006</x:f>
        <x:v>0</x:v>
      </x:c>
      <x:c r="H1010" s="4" t="str">
        <x:f>IF(G1010=1,'Claims Data'!O1006,"")</x:f>
      </x:c>
      <x:c r="I1010" s="12" t="n">
        <x:f>IF(ISNUMBER('Claims Data'!P1006),'Claims Data'!P1006,"")</x:f>
        <x:v>1.780495752802712</x:v>
      </x:c>
    </x:row>
    <x:row r="1011">
      <x:c r="A1011" s="4" t="str">
        <x:v>C01006</x:v>
      </x:c>
      <x:c r="B1011" s="4" t="n">
        <x:f>IF(ISNUMBER('Claims Data'!F1007),0,1)</x:f>
        <x:v>0</x:v>
      </x:c>
      <x:c r="C1011" s="10" t="n">
        <x:f>IF(B1011=0,'Claims Data'!F1007,Summary!$B$12)</x:f>
        <x:v>174387.91</x:v>
      </x:c>
      <x:c r="D1011" s="4" t="n">
        <x:f>IF('Claims Data'!E1007="Low",1,IF('Claims Data'!E1007="Medium",2,IF('Claims Data'!E1007="High",3,"")))</x:f>
        <x:v>2</x:v>
      </x:c>
      <x:c r="E1011" s="4" t="n">
        <x:f>IF('Claims Data'!B1007="Motor",1,0)</x:f>
        <x:v>0</x:v>
      </x:c>
      <x:c r="F1011" s="4" t="n">
        <x:f>IF('Claims Data'!B1007="Property",1,0)</x:f>
        <x:v>1</x:v>
      </x:c>
      <x:c r="G1011" s="4" t="n">
        <x:f>'Claims Data'!N1007</x:f>
        <x:v>1</x:v>
      </x:c>
      <x:c r="H1011" s="4" t="n">
        <x:f>IF(G1011=1,'Claims Data'!O1007,"")</x:f>
        <x:v>0</x:v>
      </x:c>
      <x:c r="I1011" s="12" t="n">
        <x:f>IF(ISNUMBER('Claims Data'!P1007),'Claims Data'!P1007,"")</x:f>
        <x:v>13.99344974486664</x:v>
      </x:c>
    </x:row>
    <x:row r="1012">
      <x:c r="A1012" s="4" t="str">
        <x:v>C01007</x:v>
      </x:c>
      <x:c r="B1012" s="4" t="n">
        <x:f>IF(ISNUMBER('Claims Data'!F1008),0,1)</x:f>
        <x:v>0</x:v>
      </x:c>
      <x:c r="C1012" s="10" t="n">
        <x:f>IF(B1012=0,'Claims Data'!F1008,Summary!$B$12)</x:f>
        <x:v>68602.41</x:v>
      </x:c>
      <x:c r="D1012" s="4" t="n">
        <x:f>IF('Claims Data'!E1008="Low",1,IF('Claims Data'!E1008="Medium",2,IF('Claims Data'!E1008="High",3,"")))</x:f>
        <x:v>3</x:v>
      </x:c>
      <x:c r="E1012" s="4" t="n">
        <x:f>IF('Claims Data'!B1008="Motor",1,0)</x:f>
        <x:v>1</x:v>
      </x:c>
      <x:c r="F1012" s="4" t="n">
        <x:f>IF('Claims Data'!B1008="Property",1,0)</x:f>
        <x:v>0</x:v>
      </x:c>
      <x:c r="G1012" s="4" t="n">
        <x:f>'Claims Data'!N1008</x:f>
        <x:v>1</x:v>
      </x:c>
      <x:c r="H1012" s="4" t="n">
        <x:f>IF(G1012=1,'Claims Data'!O1008,"")</x:f>
        <x:v>1</x:v>
      </x:c>
      <x:c r="I1012" s="12" t="n">
        <x:f>IF(ISNUMBER('Claims Data'!P1008),'Claims Data'!P1008,"")</x:f>
        <x:v>3.705844603080713</x:v>
      </x:c>
    </x:row>
    <x:row r="1013">
      <x:c r="A1013" s="4" t="str">
        <x:v>C01008</x:v>
      </x:c>
      <x:c r="B1013" s="4" t="n">
        <x:f>IF(ISNUMBER('Claims Data'!F1009),0,1)</x:f>
        <x:v>0</x:v>
      </x:c>
      <x:c r="C1013" s="10" t="n">
        <x:f>IF(B1013=0,'Claims Data'!F1009,Summary!$B$12)</x:f>
        <x:v>25756.16</x:v>
      </x:c>
      <x:c r="D1013" s="4" t="n">
        <x:f>IF('Claims Data'!E1009="Low",1,IF('Claims Data'!E1009="Medium",2,IF('Claims Data'!E1009="High",3,"")))</x:f>
        <x:v>2</x:v>
      </x:c>
      <x:c r="E1013" s="4" t="n">
        <x:f>IF('Claims Data'!B1009="Motor",1,0)</x:f>
        <x:v>1</x:v>
      </x:c>
      <x:c r="F1013" s="4" t="n">
        <x:f>IF('Claims Data'!B1009="Property",1,0)</x:f>
        <x:v>0</x:v>
      </x:c>
      <x:c r="G1013" s="4" t="n">
        <x:f>'Claims Data'!N1009</x:f>
        <x:v>1</x:v>
      </x:c>
      <x:c r="H1013" s="4" t="n">
        <x:f>IF(G1013=1,'Claims Data'!O1009,"")</x:f>
        <x:v>0</x:v>
      </x:c>
      <x:c r="I1013" s="12" t="n">
        <x:f>IF(ISNUMBER('Claims Data'!P1009),'Claims Data'!P1009,"")</x:f>
        <x:v>1.7401611510558055</x:v>
      </x:c>
    </x:row>
    <x:row r="1014">
      <x:c r="A1014" s="4" t="str">
        <x:v>C01009</x:v>
      </x:c>
      <x:c r="B1014" s="4" t="n">
        <x:f>IF(ISNUMBER('Claims Data'!F1010),0,1)</x:f>
        <x:v>0</x:v>
      </x:c>
      <x:c r="C1014" s="10" t="n">
        <x:f>IF(B1014=0,'Claims Data'!F1010,Summary!$B$12)</x:f>
        <x:v>47802.63</x:v>
      </x:c>
      <x:c r="D1014" s="4" t="n">
        <x:f>IF('Claims Data'!E1010="Low",1,IF('Claims Data'!E1010="Medium",2,IF('Claims Data'!E1010="High",3,"")))</x:f>
        <x:v>2</x:v>
      </x:c>
      <x:c r="E1014" s="4" t="n">
        <x:f>IF('Claims Data'!B1010="Motor",1,0)</x:f>
        <x:v>1</x:v>
      </x:c>
      <x:c r="F1014" s="4" t="n">
        <x:f>IF('Claims Data'!B1010="Property",1,0)</x:f>
        <x:v>0</x:v>
      </x:c>
      <x:c r="G1014" s="4" t="n">
        <x:f>'Claims Data'!N1010</x:f>
        <x:v>1</x:v>
      </x:c>
      <x:c r="H1014" s="4" t="n">
        <x:f>IF(G1014=1,'Claims Data'!O1010,"")</x:f>
        <x:v>0</x:v>
      </x:c>
      <x:c r="I1014" s="12" t="n">
        <x:f>IF(ISNUMBER('Claims Data'!P1010),'Claims Data'!P1010,"")</x:f>
        <x:v>4.914593586499799</x:v>
      </x:c>
    </x:row>
    <x:row r="1015">
      <x:c r="A1015" s="4" t="str">
        <x:v>C01010</x:v>
      </x:c>
      <x:c r="B1015" s="4" t="n">
        <x:f>IF(ISNUMBER('Claims Data'!F1011),0,1)</x:f>
        <x:v>0</x:v>
      </x:c>
      <x:c r="C1015" s="10" t="n">
        <x:f>IF(B1015=0,'Claims Data'!F1011,Summary!$B$12)</x:f>
        <x:v>455272.03</x:v>
      </x:c>
      <x:c r="D1015" s="4" t="n">
        <x:f>IF('Claims Data'!E1011="Low",1,IF('Claims Data'!E1011="Medium",2,IF('Claims Data'!E1011="High",3,"")))</x:f>
        <x:v>2</x:v>
      </x:c>
      <x:c r="E1015" s="4" t="n">
        <x:f>IF('Claims Data'!B1011="Motor",1,0)</x:f>
        <x:v>0</x:v>
      </x:c>
      <x:c r="F1015" s="4" t="n">
        <x:f>IF('Claims Data'!B1011="Property",1,0)</x:f>
        <x:v>1</x:v>
      </x:c>
      <x:c r="G1015" s="4" t="n">
        <x:f>'Claims Data'!N1011</x:f>
        <x:v>1</x:v>
      </x:c>
      <x:c r="H1015" s="4" t="n">
        <x:f>IF(G1015=1,'Claims Data'!O1011,"")</x:f>
        <x:v>0</x:v>
      </x:c>
      <x:c r="I1015" s="12" t="n">
        <x:f>IF(ISNUMBER('Claims Data'!P1011),'Claims Data'!P1011,"")</x:f>
        <x:v>31.330030850243165</x:v>
      </x:c>
    </x:row>
    <x:row r="1016">
      <x:c r="A1016" s="4" t="str">
        <x:v>C01011</x:v>
      </x:c>
      <x:c r="B1016" s="4" t="n">
        <x:f>IF(ISNUMBER('Claims Data'!F1012),0,1)</x:f>
        <x:v>0</x:v>
      </x:c>
      <x:c r="C1016" s="10" t="n">
        <x:f>IF(B1016=0,'Claims Data'!F1012,Summary!$B$12)</x:f>
        <x:v>20097.55</x:v>
      </x:c>
      <x:c r="D1016" s="4" t="n">
        <x:f>IF('Claims Data'!E1012="Low",1,IF('Claims Data'!E1012="Medium",2,IF('Claims Data'!E1012="High",3,"")))</x:f>
        <x:v>3</x:v>
      </x:c>
      <x:c r="E1016" s="4" t="n">
        <x:f>IF('Claims Data'!B1012="Motor",1,0)</x:f>
        <x:v>1</x:v>
      </x:c>
      <x:c r="F1016" s="4" t="n">
        <x:f>IF('Claims Data'!B1012="Property",1,0)</x:f>
        <x:v>0</x:v>
      </x:c>
      <x:c r="G1016" s="4" t="n">
        <x:f>'Claims Data'!N1012</x:f>
        <x:v>0</x:v>
      </x:c>
      <x:c r="H1016" s="4" t="str">
        <x:f>IF(G1016=1,'Claims Data'!O1012,"")</x:f>
      </x:c>
      <x:c r="I1016" s="12" t="n">
        <x:f>IF(ISNUMBER('Claims Data'!P1012),'Claims Data'!P1012,"")</x:f>
        <x:v>2.199323488793026</x:v>
      </x:c>
    </x:row>
    <x:row r="1017">
      <x:c r="A1017" s="4" t="str">
        <x:v>C01012</x:v>
      </x:c>
      <x:c r="B1017" s="4" t="n">
        <x:f>IF(ISNUMBER('Claims Data'!F1013),0,1)</x:f>
        <x:v>0</x:v>
      </x:c>
      <x:c r="C1017" s="10" t="n">
        <x:f>IF(B1017=0,'Claims Data'!F1013,Summary!$B$12)</x:f>
        <x:v>45932.54</x:v>
      </x:c>
      <x:c r="D1017" s="4" t="n">
        <x:f>IF('Claims Data'!E1013="Low",1,IF('Claims Data'!E1013="Medium",2,IF('Claims Data'!E1013="High",3,"")))</x:f>
        <x:v>2</x:v>
      </x:c>
      <x:c r="E1017" s="4" t="n">
        <x:f>IF('Claims Data'!B1013="Motor",1,0)</x:f>
        <x:v>1</x:v>
      </x:c>
      <x:c r="F1017" s="4" t="n">
        <x:f>IF('Claims Data'!B1013="Property",1,0)</x:f>
        <x:v>0</x:v>
      </x:c>
      <x:c r="G1017" s="4" t="n">
        <x:f>'Claims Data'!N1013</x:f>
        <x:v>1</x:v>
      </x:c>
      <x:c r="H1017" s="4" t="n">
        <x:f>IF(G1017=1,'Claims Data'!O1013,"")</x:f>
        <x:v>0</x:v>
      </x:c>
      <x:c r="I1017" s="12" t="n">
        <x:f>IF(ISNUMBER('Claims Data'!P1013),'Claims Data'!P1013,"")</x:f>
        <x:v>2.223979594554093</x:v>
      </x:c>
    </x:row>
    <x:row r="1018">
      <x:c r="A1018" s="4" t="str">
        <x:v>C01013</x:v>
      </x:c>
      <x:c r="B1018" s="4" t="n">
        <x:f>IF(ISNUMBER('Claims Data'!F1014),0,1)</x:f>
        <x:v>0</x:v>
      </x:c>
      <x:c r="C1018" s="10" t="n">
        <x:f>IF(B1018=0,'Claims Data'!F1014,Summary!$B$12)</x:f>
        <x:v>5589.01</x:v>
      </x:c>
      <x:c r="D1018" s="4" t="n">
        <x:f>IF('Claims Data'!E1014="Low",1,IF('Claims Data'!E1014="Medium",2,IF('Claims Data'!E1014="High",3,"")))</x:f>
        <x:v>2</x:v>
      </x:c>
      <x:c r="E1018" s="4" t="n">
        <x:f>IF('Claims Data'!B1014="Motor",1,0)</x:f>
        <x:v>1</x:v>
      </x:c>
      <x:c r="F1018" s="4" t="n">
        <x:f>IF('Claims Data'!B1014="Property",1,0)</x:f>
        <x:v>0</x:v>
      </x:c>
      <x:c r="G1018" s="4" t="n">
        <x:f>'Claims Data'!N1014</x:f>
        <x:v>1</x:v>
      </x:c>
      <x:c r="H1018" s="4" t="n">
        <x:f>IF(G1018=1,'Claims Data'!O1014,"")</x:f>
        <x:v>0</x:v>
      </x:c>
      <x:c r="I1018" s="12" t="n">
        <x:f>IF(ISNUMBER('Claims Data'!P1014),'Claims Data'!P1014,"")</x:f>
        <x:v>0.6982884529608802</x:v>
      </x:c>
    </x:row>
    <x:row r="1019">
      <x:c r="A1019" s="4" t="str">
        <x:v>C01014</x:v>
      </x:c>
      <x:c r="B1019" s="4" t="n">
        <x:f>IF(ISNUMBER('Claims Data'!F1015),0,1)</x:f>
        <x:v>0</x:v>
      </x:c>
      <x:c r="C1019" s="10" t="n">
        <x:f>IF(B1019=0,'Claims Data'!F1015,Summary!$B$12)</x:f>
        <x:v>39067.45</x:v>
      </x:c>
      <x:c r="D1019" s="4" t="n">
        <x:f>IF('Claims Data'!E1015="Low",1,IF('Claims Data'!E1015="Medium",2,IF('Claims Data'!E1015="High",3,"")))</x:f>
        <x:v>1</x:v>
      </x:c>
      <x:c r="E1019" s="4" t="n">
        <x:f>IF('Claims Data'!B1015="Motor",1,0)</x:f>
        <x:v>1</x:v>
      </x:c>
      <x:c r="F1019" s="4" t="n">
        <x:f>IF('Claims Data'!B1015="Property",1,0)</x:f>
        <x:v>0</x:v>
      </x:c>
      <x:c r="G1019" s="4" t="n">
        <x:f>'Claims Data'!N1015</x:f>
        <x:v>1</x:v>
      </x:c>
      <x:c r="H1019" s="4" t="n">
        <x:f>IF(G1019=1,'Claims Data'!O1015,"")</x:f>
        <x:v>0</x:v>
      </x:c>
      <x:c r="I1019" s="12" t="n">
        <x:f>IF(ISNUMBER('Claims Data'!P1015),'Claims Data'!P1015,"")</x:f>
        <x:v>8.60042927903137</x:v>
      </x:c>
    </x:row>
    <x:row r="1020">
      <x:c r="A1020" s="4" t="str">
        <x:v>C01015</x:v>
      </x:c>
      <x:c r="B1020" s="4" t="n">
        <x:f>IF(ISNUMBER('Claims Data'!F1016),0,1)</x:f>
        <x:v>0</x:v>
      </x:c>
      <x:c r="C1020" s="10" t="n">
        <x:f>IF(B1020=0,'Claims Data'!F1016,Summary!$B$12)</x:f>
        <x:v>74427.51</x:v>
      </x:c>
      <x:c r="D1020" s="4" t="n">
        <x:f>IF('Claims Data'!E1016="Low",1,IF('Claims Data'!E1016="Medium",2,IF('Claims Data'!E1016="High",3,"")))</x:f>
        <x:v>2</x:v>
      </x:c>
      <x:c r="E1020" s="4" t="n">
        <x:f>IF('Claims Data'!B1016="Motor",1,0)</x:f>
        <x:v>1</x:v>
      </x:c>
      <x:c r="F1020" s="4" t="n">
        <x:f>IF('Claims Data'!B1016="Property",1,0)</x:f>
        <x:v>0</x:v>
      </x:c>
      <x:c r="G1020" s="4" t="n">
        <x:f>'Claims Data'!N1016</x:f>
        <x:v>1</x:v>
      </x:c>
      <x:c r="H1020" s="4" t="n">
        <x:f>IF(G1020=1,'Claims Data'!O1016,"")</x:f>
        <x:v>0</x:v>
      </x:c>
      <x:c r="I1020" s="12" t="n">
        <x:f>IF(ISNUMBER('Claims Data'!P1016),'Claims Data'!P1016,"")</x:f>
        <x:v>9.052404264247096</x:v>
      </x:c>
    </x:row>
    <x:row r="1021">
      <x:c r="A1021" s="4" t="str">
        <x:v>C01016</x:v>
      </x:c>
      <x:c r="B1021" s="4" t="n">
        <x:f>IF(ISNUMBER('Claims Data'!F1017),0,1)</x:f>
        <x:v>0</x:v>
      </x:c>
      <x:c r="C1021" s="10" t="n">
        <x:f>IF(B1021=0,'Claims Data'!F1017,Summary!$B$12)</x:f>
        <x:v>49135.24</x:v>
      </x:c>
      <x:c r="D1021" s="4" t="n">
        <x:f>IF('Claims Data'!E1017="Low",1,IF('Claims Data'!E1017="Medium",2,IF('Claims Data'!E1017="High",3,"")))</x:f>
        <x:v>1</x:v>
      </x:c>
      <x:c r="E1021" s="4" t="n">
        <x:f>IF('Claims Data'!B1017="Motor",1,0)</x:f>
        <x:v>1</x:v>
      </x:c>
      <x:c r="F1021" s="4" t="n">
        <x:f>IF('Claims Data'!B1017="Property",1,0)</x:f>
        <x:v>0</x:v>
      </x:c>
      <x:c r="G1021" s="4" t="n">
        <x:f>'Claims Data'!N1017</x:f>
        <x:v>1</x:v>
      </x:c>
      <x:c r="H1021" s="4" t="n">
        <x:f>IF(G1021=1,'Claims Data'!O1017,"")</x:f>
        <x:v>0</x:v>
      </x:c>
      <x:c r="I1021" s="12" t="n">
        <x:f>IF(ISNUMBER('Claims Data'!P1017),'Claims Data'!P1017,"")</x:f>
        <x:v>4.726842098174688</x:v>
      </x:c>
    </x:row>
    <x:row r="1022">
      <x:c r="A1022" s="4" t="str">
        <x:v>C01017</x:v>
      </x:c>
      <x:c r="B1022" s="4" t="n">
        <x:f>IF(ISNUMBER('Claims Data'!F1018),0,1)</x:f>
        <x:v>0</x:v>
      </x:c>
      <x:c r="C1022" s="10" t="n">
        <x:f>IF(B1022=0,'Claims Data'!F1018,Summary!$B$12)</x:f>
        <x:v>155494.18</x:v>
      </x:c>
      <x:c r="D1022" s="4" t="n">
        <x:f>IF('Claims Data'!E1018="Low",1,IF('Claims Data'!E1018="Medium",2,IF('Claims Data'!E1018="High",3,"")))</x:f>
        <x:v>2</x:v>
      </x:c>
      <x:c r="E1022" s="4" t="n">
        <x:f>IF('Claims Data'!B1018="Motor",1,0)</x:f>
        <x:v>1</x:v>
      </x:c>
      <x:c r="F1022" s="4" t="n">
        <x:f>IF('Claims Data'!B1018="Property",1,0)</x:f>
        <x:v>0</x:v>
      </x:c>
      <x:c r="G1022" s="4" t="n">
        <x:f>'Claims Data'!N1018</x:f>
        <x:v>0</x:v>
      </x:c>
      <x:c r="H1022" s="4" t="str">
        <x:f>IF(G1022=1,'Claims Data'!O1018,"")</x:f>
      </x:c>
      <x:c r="I1022" s="12" t="n">
        <x:f>IF(ISNUMBER('Claims Data'!P1018),'Claims Data'!P1018,"")</x:f>
        <x:v>17.287407514466935</x:v>
      </x:c>
    </x:row>
    <x:row r="1023">
      <x:c r="A1023" s="4" t="str">
        <x:v>C01018</x:v>
      </x:c>
      <x:c r="B1023" s="4" t="n">
        <x:f>IF(ISNUMBER('Claims Data'!F1019),0,1)</x:f>
        <x:v>0</x:v>
      </x:c>
      <x:c r="C1023" s="10" t="n">
        <x:f>IF(B1023=0,'Claims Data'!F1019,Summary!$B$12)</x:f>
        <x:v>36367.63</x:v>
      </x:c>
      <x:c r="D1023" s="4" t="n">
        <x:f>IF('Claims Data'!E1019="Low",1,IF('Claims Data'!E1019="Medium",2,IF('Claims Data'!E1019="High",3,"")))</x:f>
        <x:v>2</x:v>
      </x:c>
      <x:c r="E1023" s="4" t="n">
        <x:f>IF('Claims Data'!B1019="Motor",1,0)</x:f>
        <x:v>1</x:v>
      </x:c>
      <x:c r="F1023" s="4" t="n">
        <x:f>IF('Claims Data'!B1019="Property",1,0)</x:f>
        <x:v>0</x:v>
      </x:c>
      <x:c r="G1023" s="4" t="n">
        <x:f>'Claims Data'!N1019</x:f>
        <x:v>1</x:v>
      </x:c>
      <x:c r="H1023" s="4" t="n">
        <x:f>IF(G1023=1,'Claims Data'!O1019,"")</x:f>
        <x:v>0</x:v>
      </x:c>
      <x:c r="I1023" s="12" t="n">
        <x:f>IF(ISNUMBER('Claims Data'!P1019),'Claims Data'!P1019,"")</x:f>
        <x:v>2.702928301213684</x:v>
      </x:c>
    </x:row>
    <x:row r="1024">
      <x:c r="A1024" s="4" t="str">
        <x:v>C01019</x:v>
      </x:c>
      <x:c r="B1024" s="4" t="n">
        <x:f>IF(ISNUMBER('Claims Data'!F1020),0,1)</x:f>
        <x:v>0</x:v>
      </x:c>
      <x:c r="C1024" s="10" t="n">
        <x:f>IF(B1024=0,'Claims Data'!F1020,Summary!$B$12)</x:f>
        <x:v>26711.47</x:v>
      </x:c>
      <x:c r="D1024" s="4" t="n">
        <x:f>IF('Claims Data'!E1020="Low",1,IF('Claims Data'!E1020="Medium",2,IF('Claims Data'!E1020="High",3,"")))</x:f>
        <x:v>1</x:v>
      </x:c>
      <x:c r="E1024" s="4" t="n">
        <x:f>IF('Claims Data'!B1020="Motor",1,0)</x:f>
        <x:v>1</x:v>
      </x:c>
      <x:c r="F1024" s="4" t="n">
        <x:f>IF('Claims Data'!B1020="Property",1,0)</x:f>
        <x:v>0</x:v>
      </x:c>
      <x:c r="G1024" s="4" t="n">
        <x:f>'Claims Data'!N1020</x:f>
        <x:v>1</x:v>
      </x:c>
      <x:c r="H1024" s="4" t="n">
        <x:f>IF(G1024=1,'Claims Data'!O1020,"")</x:f>
        <x:v>0</x:v>
      </x:c>
      <x:c r="I1024" s="12" t="n">
        <x:f>IF(ISNUMBER('Claims Data'!P1020),'Claims Data'!P1020,"")</x:f>
        <x:v>3.478277910960465</x:v>
      </x:c>
    </x:row>
    <x:row r="1025">
      <x:c r="A1025" s="4" t="str">
        <x:v>C01020</x:v>
      </x:c>
      <x:c r="B1025" s="4" t="n">
        <x:f>IF(ISNUMBER('Claims Data'!F1021),0,1)</x:f>
        <x:v>0</x:v>
      </x:c>
      <x:c r="C1025" s="10" t="n">
        <x:f>IF(B1025=0,'Claims Data'!F1021,Summary!$B$12)</x:f>
        <x:v>29454.77</x:v>
      </x:c>
      <x:c r="D1025" s="4" t="n">
        <x:f>IF('Claims Data'!E1021="Low",1,IF('Claims Data'!E1021="Medium",2,IF('Claims Data'!E1021="High",3,"")))</x:f>
        <x:v>2</x:v>
      </x:c>
      <x:c r="E1025" s="4" t="n">
        <x:f>IF('Claims Data'!B1021="Motor",1,0)</x:f>
        <x:v>1</x:v>
      </x:c>
      <x:c r="F1025" s="4" t="n">
        <x:f>IF('Claims Data'!B1021="Property",1,0)</x:f>
        <x:v>0</x:v>
      </x:c>
      <x:c r="G1025" s="4" t="n">
        <x:f>'Claims Data'!N1021</x:f>
        <x:v>1</x:v>
      </x:c>
      <x:c r="H1025" s="4" t="n">
        <x:f>IF(G1025=1,'Claims Data'!O1021,"")</x:f>
        <x:v>0</x:v>
      </x:c>
      <x:c r="I1025" s="12" t="n">
        <x:f>IF(ISNUMBER('Claims Data'!P1021),'Claims Data'!P1021,"")</x:f>
        <x:v>2.026993529810904</x:v>
      </x:c>
    </x:row>
    <x:row r="1026">
      <x:c r="A1026" s="4" t="str">
        <x:v>C01021</x:v>
      </x:c>
      <x:c r="B1026" s="4" t="n">
        <x:f>IF(ISNUMBER('Claims Data'!F1022),0,1)</x:f>
        <x:v>0</x:v>
      </x:c>
      <x:c r="C1026" s="10" t="n">
        <x:f>IF(B1026=0,'Claims Data'!F1022,Summary!$B$12)</x:f>
        <x:v>27922.13</x:v>
      </x:c>
      <x:c r="D1026" s="4" t="n">
        <x:f>IF('Claims Data'!E1022="Low",1,IF('Claims Data'!E1022="Medium",2,IF('Claims Data'!E1022="High",3,"")))</x:f>
        <x:v>1</x:v>
      </x:c>
      <x:c r="E1026" s="4" t="n">
        <x:f>IF('Claims Data'!B1022="Motor",1,0)</x:f>
        <x:v>1</x:v>
      </x:c>
      <x:c r="F1026" s="4" t="n">
        <x:f>IF('Claims Data'!B1022="Property",1,0)</x:f>
        <x:v>0</x:v>
      </x:c>
      <x:c r="G1026" s="4" t="n">
        <x:f>'Claims Data'!N1022</x:f>
        <x:v>1</x:v>
      </x:c>
      <x:c r="H1026" s="4" t="n">
        <x:f>IF(G1026=1,'Claims Data'!O1022,"")</x:f>
        <x:v>0</x:v>
      </x:c>
      <x:c r="I1026" s="12" t="n">
        <x:f>IF(ISNUMBER('Claims Data'!P1022),'Claims Data'!P1022,"")</x:f>
        <x:v>3.4980757040092003</x:v>
      </x:c>
    </x:row>
    <x:row r="1027">
      <x:c r="A1027" s="4" t="str">
        <x:v>C01022</x:v>
      </x:c>
      <x:c r="B1027" s="4" t="n">
        <x:f>IF(ISNUMBER('Claims Data'!F1023),0,1)</x:f>
        <x:v>0</x:v>
      </x:c>
      <x:c r="C1027" s="10" t="n">
        <x:f>IF(B1027=0,'Claims Data'!F1023,Summary!$B$12)</x:f>
        <x:v>1454.34</x:v>
      </x:c>
      <x:c r="D1027" s="4" t="str">
        <x:f>IF('Claims Data'!E1023="Low",1,IF('Claims Data'!E1023="Medium",2,IF('Claims Data'!E1023="High",3,"")))</x:f>
      </x:c>
      <x:c r="E1027" s="4" t="n">
        <x:f>IF('Claims Data'!B1023="Motor",1,0)</x:f>
        <x:v>1</x:v>
      </x:c>
      <x:c r="F1027" s="4" t="n">
        <x:f>IF('Claims Data'!B1023="Property",1,0)</x:f>
        <x:v>0</x:v>
      </x:c>
      <x:c r="G1027" s="4" t="n">
        <x:f>'Claims Data'!N1023</x:f>
        <x:v>1</x:v>
      </x:c>
      <x:c r="H1027" s="4" t="n">
        <x:f>IF(G1027=1,'Claims Data'!O1023,"")</x:f>
        <x:v>0</x:v>
      </x:c>
      <x:c r="I1027" s="12" t="n">
        <x:f>IF(ISNUMBER('Claims Data'!P1023),'Claims Data'!P1023,"")</x:f>
        <x:v>0.16982434179259415</x:v>
      </x:c>
    </x:row>
    <x:row r="1028">
      <x:c r="A1028" s="4" t="str">
        <x:v>C01023</x:v>
      </x:c>
      <x:c r="B1028" s="4" t="n">
        <x:f>IF(ISNUMBER('Claims Data'!F1024),0,1)</x:f>
        <x:v>0</x:v>
      </x:c>
      <x:c r="C1028" s="10" t="n">
        <x:f>IF(B1028=0,'Claims Data'!F1024,Summary!$B$12)</x:f>
        <x:v>40511.03</x:v>
      </x:c>
      <x:c r="D1028" s="4" t="n">
        <x:f>IF('Claims Data'!E1024="Low",1,IF('Claims Data'!E1024="Medium",2,IF('Claims Data'!E1024="High",3,"")))</x:f>
        <x:v>1</x:v>
      </x:c>
      <x:c r="E1028" s="4" t="n">
        <x:f>IF('Claims Data'!B1024="Motor",1,0)</x:f>
        <x:v>1</x:v>
      </x:c>
      <x:c r="F1028" s="4" t="n">
        <x:f>IF('Claims Data'!B1024="Property",1,0)</x:f>
        <x:v>0</x:v>
      </x:c>
      <x:c r="G1028" s="4" t="n">
        <x:f>'Claims Data'!N1024</x:f>
        <x:v>1</x:v>
      </x:c>
      <x:c r="H1028" s="4" t="n">
        <x:f>IF(G1028=1,'Claims Data'!O1024,"")</x:f>
        <x:v>0</x:v>
      </x:c>
      <x:c r="I1028" s="12" t="n">
        <x:f>IF(ISNUMBER('Claims Data'!P1024),'Claims Data'!P1024,"")</x:f>
        <x:v>8.539226535641037</x:v>
      </x:c>
    </x:row>
    <x:row r="1029">
      <x:c r="A1029" s="4" t="str">
        <x:v>C01024</x:v>
      </x:c>
      <x:c r="B1029" s="4" t="n">
        <x:f>IF(ISNUMBER('Claims Data'!F1025),0,1)</x:f>
        <x:v>0</x:v>
      </x:c>
      <x:c r="C1029" s="10" t="n">
        <x:f>IF(B1029=0,'Claims Data'!F1025,Summary!$B$12)</x:f>
        <x:v>22908.06</x:v>
      </x:c>
      <x:c r="D1029" s="4" t="n">
        <x:f>IF('Claims Data'!E1025="Low",1,IF('Claims Data'!E1025="Medium",2,IF('Claims Data'!E1025="High",3,"")))</x:f>
        <x:v>1</x:v>
      </x:c>
      <x:c r="E1029" s="4" t="n">
        <x:f>IF('Claims Data'!B1025="Motor",1,0)</x:f>
        <x:v>1</x:v>
      </x:c>
      <x:c r="F1029" s="4" t="n">
        <x:f>IF('Claims Data'!B1025="Property",1,0)</x:f>
        <x:v>0</x:v>
      </x:c>
      <x:c r="G1029" s="4" t="n">
        <x:f>'Claims Data'!N1025</x:f>
        <x:v>1</x:v>
      </x:c>
      <x:c r="H1029" s="4" t="n">
        <x:f>IF(G1029=1,'Claims Data'!O1025,"")</x:f>
        <x:v>0</x:v>
      </x:c>
      <x:c r="I1029" s="12" t="n">
        <x:f>IF(ISNUMBER('Claims Data'!P1025),'Claims Data'!P1025,"")</x:f>
        <x:v>2.3516768023520815</x:v>
      </x:c>
    </x:row>
    <x:row r="1030">
      <x:c r="A1030" s="4" t="str">
        <x:v>C01025</x:v>
      </x:c>
      <x:c r="B1030" s="4" t="n">
        <x:f>IF(ISNUMBER('Claims Data'!F1026),0,1)</x:f>
        <x:v>1</x:v>
      </x:c>
      <x:c r="C1030" s="10" t="n">
        <x:f>IF(B1030=0,'Claims Data'!F1026,Summary!$B$12)</x:f>
        <x:v>44978.66</x:v>
      </x:c>
      <x:c r="D1030" s="4" t="n">
        <x:f>IF('Claims Data'!E1026="Low",1,IF('Claims Data'!E1026="Medium",2,IF('Claims Data'!E1026="High",3,"")))</x:f>
        <x:v>3</x:v>
      </x:c>
      <x:c r="E1030" s="4" t="n">
        <x:f>IF('Claims Data'!B1026="Motor",1,0)</x:f>
        <x:v>1</x:v>
      </x:c>
      <x:c r="F1030" s="4" t="n">
        <x:f>IF('Claims Data'!B1026="Property",1,0)</x:f>
        <x:v>0</x:v>
      </x:c>
      <x:c r="G1030" s="4" t="n">
        <x:f>'Claims Data'!N1026</x:f>
        <x:v>1</x:v>
      </x:c>
      <x:c r="H1030" s="4" t="n">
        <x:f>IF(G1030=1,'Claims Data'!O1026,"")</x:f>
        <x:v>1</x:v>
      </x:c>
      <x:c r="I1030" s="12" t="str">
        <x:f>IF(ISNUMBER('Claims Data'!P1026),'Claims Data'!P1026,"")</x:f>
      </x:c>
    </x:row>
    <x:row r="1031">
      <x:c r="A1031" s="4" t="str">
        <x:v>C01026</x:v>
      </x:c>
      <x:c r="B1031" s="4" t="n">
        <x:f>IF(ISNUMBER('Claims Data'!F1027),0,1)</x:f>
        <x:v>0</x:v>
      </x:c>
      <x:c r="C1031" s="10" t="n">
        <x:f>IF(B1031=0,'Claims Data'!F1027,Summary!$B$12)</x:f>
        <x:v>131617.54</x:v>
      </x:c>
      <x:c r="D1031" s="4" t="n">
        <x:f>IF('Claims Data'!E1027="Low",1,IF('Claims Data'!E1027="Medium",2,IF('Claims Data'!E1027="High",3,"")))</x:f>
        <x:v>3</x:v>
      </x:c>
      <x:c r="E1031" s="4" t="n">
        <x:f>IF('Claims Data'!B1027="Motor",1,0)</x:f>
        <x:v>1</x:v>
      </x:c>
      <x:c r="F1031" s="4" t="n">
        <x:f>IF('Claims Data'!B1027="Property",1,0)</x:f>
        <x:v>0</x:v>
      </x:c>
      <x:c r="G1031" s="4" t="n">
        <x:f>'Claims Data'!N1027</x:f>
        <x:v>1</x:v>
      </x:c>
      <x:c r="H1031" s="4" t="n">
        <x:f>IF(G1031=1,'Claims Data'!O1027,"")</x:f>
        <x:v>0</x:v>
      </x:c>
      <x:c r="I1031" s="12" t="n">
        <x:f>IF(ISNUMBER('Claims Data'!P1027),'Claims Data'!P1027,"")</x:f>
        <x:v>20.222780476862138</x:v>
      </x:c>
    </x:row>
    <x:row r="1032">
      <x:c r="A1032" s="4" t="str">
        <x:v>C01027</x:v>
      </x:c>
      <x:c r="B1032" s="4" t="n">
        <x:f>IF(ISNUMBER('Claims Data'!F1028),0,1)</x:f>
        <x:v>0</x:v>
      </x:c>
      <x:c r="C1032" s="10" t="n">
        <x:f>IF(B1032=0,'Claims Data'!F1028,Summary!$B$12)</x:f>
        <x:v>45921.34</x:v>
      </x:c>
      <x:c r="D1032" s="4" t="n">
        <x:f>IF('Claims Data'!E1028="Low",1,IF('Claims Data'!E1028="Medium",2,IF('Claims Data'!E1028="High",3,"")))</x:f>
        <x:v>2</x:v>
      </x:c>
      <x:c r="E1032" s="4" t="n">
        <x:f>IF('Claims Data'!B1028="Motor",1,0)</x:f>
        <x:v>0</x:v>
      </x:c>
      <x:c r="F1032" s="4" t="n">
        <x:f>IF('Claims Data'!B1028="Property",1,0)</x:f>
        <x:v>1</x:v>
      </x:c>
      <x:c r="G1032" s="4" t="n">
        <x:f>'Claims Data'!N1028</x:f>
        <x:v>1</x:v>
      </x:c>
      <x:c r="H1032" s="4" t="n">
        <x:f>IF(G1032=1,'Claims Data'!O1028,"")</x:f>
        <x:v>0</x:v>
      </x:c>
      <x:c r="I1032" s="12" t="n">
        <x:f>IF(ISNUMBER('Claims Data'!P1028),'Claims Data'!P1028,"")</x:f>
        <x:v>5.169302085784046</x:v>
      </x:c>
    </x:row>
    <x:row r="1033">
      <x:c r="A1033" s="4" t="str">
        <x:v>C01028</x:v>
      </x:c>
      <x:c r="B1033" s="4" t="n">
        <x:f>IF(ISNUMBER('Claims Data'!F1029),0,1)</x:f>
        <x:v>0</x:v>
      </x:c>
      <x:c r="C1033" s="10" t="n">
        <x:f>IF(B1033=0,'Claims Data'!F1029,Summary!$B$12)</x:f>
        <x:v>85334.36</x:v>
      </x:c>
      <x:c r="D1033" s="4" t="n">
        <x:f>IF('Claims Data'!E1029="Low",1,IF('Claims Data'!E1029="Medium",2,IF('Claims Data'!E1029="High",3,"")))</x:f>
        <x:v>2</x:v>
      </x:c>
      <x:c r="E1033" s="4" t="n">
        <x:f>IF('Claims Data'!B1029="Motor",1,0)</x:f>
        <x:v>1</x:v>
      </x:c>
      <x:c r="F1033" s="4" t="n">
        <x:f>IF('Claims Data'!B1029="Property",1,0)</x:f>
        <x:v>0</x:v>
      </x:c>
      <x:c r="G1033" s="4" t="n">
        <x:f>'Claims Data'!N1029</x:f>
        <x:v>1</x:v>
      </x:c>
      <x:c r="H1033" s="4" t="n">
        <x:f>IF(G1033=1,'Claims Data'!O1029,"")</x:f>
        <x:v>1</x:v>
      </x:c>
      <x:c r="I1033" s="12" t="n">
        <x:f>IF(ISNUMBER('Claims Data'!P1029),'Claims Data'!P1029,"")</x:f>
        <x:v>6.899870871548321</x:v>
      </x:c>
    </x:row>
    <x:row r="1034">
      <x:c r="A1034" s="4" t="str">
        <x:v>C01029</x:v>
      </x:c>
      <x:c r="B1034" s="4" t="n">
        <x:f>IF(ISNUMBER('Claims Data'!F1030),0,1)</x:f>
        <x:v>0</x:v>
      </x:c>
      <x:c r="C1034" s="10" t="n">
        <x:f>IF(B1034=0,'Claims Data'!F1030,Summary!$B$12)</x:f>
        <x:v>82645.95</x:v>
      </x:c>
      <x:c r="D1034" s="4" t="n">
        <x:f>IF('Claims Data'!E1030="Low",1,IF('Claims Data'!E1030="Medium",2,IF('Claims Data'!E1030="High",3,"")))</x:f>
        <x:v>2</x:v>
      </x:c>
      <x:c r="E1034" s="4" t="n">
        <x:f>IF('Claims Data'!B1030="Motor",1,0)</x:f>
        <x:v>1</x:v>
      </x:c>
      <x:c r="F1034" s="4" t="n">
        <x:f>IF('Claims Data'!B1030="Property",1,0)</x:f>
        <x:v>0</x:v>
      </x:c>
      <x:c r="G1034" s="4" t="n">
        <x:f>'Claims Data'!N1030</x:f>
        <x:v>1</x:v>
      </x:c>
      <x:c r="H1034" s="4" t="n">
        <x:f>IF(G1034=1,'Claims Data'!O1030,"")</x:f>
        <x:v>0</x:v>
      </x:c>
      <x:c r="I1034" s="12" t="n">
        <x:f>IF(ISNUMBER('Claims Data'!P1030),'Claims Data'!P1030,"")</x:f>
        <x:v>6.0059975713215366</x:v>
      </x:c>
    </x:row>
    <x:row r="1035">
      <x:c r="A1035" s="4" t="str">
        <x:v>C01030</x:v>
      </x:c>
      <x:c r="B1035" s="4" t="n">
        <x:f>IF(ISNUMBER('Claims Data'!F1031),0,1)</x:f>
        <x:v>0</x:v>
      </x:c>
      <x:c r="C1035" s="10" t="n">
        <x:f>IF(B1035=0,'Claims Data'!F1031,Summary!$B$12)</x:f>
        <x:v>513676.79</x:v>
      </x:c>
      <x:c r="D1035" s="4" t="n">
        <x:f>IF('Claims Data'!E1031="Low",1,IF('Claims Data'!E1031="Medium",2,IF('Claims Data'!E1031="High",3,"")))</x:f>
        <x:v>3</x:v>
      </x:c>
      <x:c r="E1035" s="4" t="n">
        <x:f>IF('Claims Data'!B1031="Motor",1,0)</x:f>
        <x:v>0</x:v>
      </x:c>
      <x:c r="F1035" s="4" t="n">
        <x:f>IF('Claims Data'!B1031="Property",1,0)</x:f>
        <x:v>1</x:v>
      </x:c>
      <x:c r="G1035" s="4" t="n">
        <x:f>'Claims Data'!N1031</x:f>
        <x:v>1</x:v>
      </x:c>
      <x:c r="H1035" s="4" t="n">
        <x:f>IF(G1035=1,'Claims Data'!O1031,"")</x:f>
        <x:v>0</x:v>
      </x:c>
      <x:c r="I1035" s="12" t="n">
        <x:f>IF(ISNUMBER('Claims Data'!P1031),'Claims Data'!P1031,"")</x:f>
        <x:v>57.823889763797254</x:v>
      </x:c>
    </x:row>
    <x:row r="1036">
      <x:c r="A1036" s="4" t="str">
        <x:v>C01031</x:v>
      </x:c>
      <x:c r="B1036" s="4" t="n">
        <x:f>IF(ISNUMBER('Claims Data'!F1032),0,1)</x:f>
        <x:v>0</x:v>
      </x:c>
      <x:c r="C1036" s="10" t="n">
        <x:f>IF(B1036=0,'Claims Data'!F1032,Summary!$B$12)</x:f>
        <x:v>63133.9</x:v>
      </x:c>
      <x:c r="D1036" s="4" t="n">
        <x:f>IF('Claims Data'!E1032="Low",1,IF('Claims Data'!E1032="Medium",2,IF('Claims Data'!E1032="High",3,"")))</x:f>
        <x:v>2</x:v>
      </x:c>
      <x:c r="E1036" s="4" t="n">
        <x:f>IF('Claims Data'!B1032="Motor",1,0)</x:f>
        <x:v>1</x:v>
      </x:c>
      <x:c r="F1036" s="4" t="n">
        <x:f>IF('Claims Data'!B1032="Property",1,0)</x:f>
        <x:v>0</x:v>
      </x:c>
      <x:c r="G1036" s="4" t="n">
        <x:f>'Claims Data'!N1032</x:f>
        <x:v>1</x:v>
      </x:c>
      <x:c r="H1036" s="4" t="n">
        <x:f>IF(G1036=1,'Claims Data'!O1032,"")</x:f>
        <x:v>0</x:v>
      </x:c>
      <x:c r="I1036" s="12" t="n">
        <x:f>IF(ISNUMBER('Claims Data'!P1032),'Claims Data'!P1032,"")</x:f>
        <x:v>5.74397797534782</x:v>
      </x:c>
    </x:row>
    <x:row r="1037">
      <x:c r="A1037" s="4" t="str">
        <x:v>C01032</x:v>
      </x:c>
      <x:c r="B1037" s="4" t="n">
        <x:f>IF(ISNUMBER('Claims Data'!F1033),0,1)</x:f>
        <x:v>0</x:v>
      </x:c>
      <x:c r="C1037" s="10" t="n">
        <x:f>IF(B1037=0,'Claims Data'!F1033,Summary!$B$12)</x:f>
        <x:v>71822.95</x:v>
      </x:c>
      <x:c r="D1037" s="4" t="n">
        <x:f>IF('Claims Data'!E1033="Low",1,IF('Claims Data'!E1033="Medium",2,IF('Claims Data'!E1033="High",3,"")))</x:f>
        <x:v>1</x:v>
      </x:c>
      <x:c r="E1037" s="4" t="n">
        <x:f>IF('Claims Data'!B1033="Motor",1,0)</x:f>
        <x:v>1</x:v>
      </x:c>
      <x:c r="F1037" s="4" t="n">
        <x:f>IF('Claims Data'!B1033="Property",1,0)</x:f>
        <x:v>0</x:v>
      </x:c>
      <x:c r="G1037" s="4" t="n">
        <x:f>'Claims Data'!N1033</x:f>
        <x:v>1</x:v>
      </x:c>
      <x:c r="H1037" s="4" t="n">
        <x:f>IF(G1037=1,'Claims Data'!O1033,"")</x:f>
        <x:v>1</x:v>
      </x:c>
      <x:c r="I1037" s="12" t="n">
        <x:f>IF(ISNUMBER('Claims Data'!P1033),'Claims Data'!P1033,"")</x:f>
        <x:v>8.682668862027155</x:v>
      </x:c>
    </x:row>
    <x:row r="1038">
      <x:c r="A1038" s="4" t="str">
        <x:v>C01033</x:v>
      </x:c>
      <x:c r="B1038" s="4" t="n">
        <x:f>IF(ISNUMBER('Claims Data'!F1034),0,1)</x:f>
        <x:v>0</x:v>
      </x:c>
      <x:c r="C1038" s="10" t="n">
        <x:f>IF(B1038=0,'Claims Data'!F1034,Summary!$B$12)</x:f>
        <x:v>150184.92</x:v>
      </x:c>
      <x:c r="D1038" s="4" t="n">
        <x:f>IF('Claims Data'!E1034="Low",1,IF('Claims Data'!E1034="Medium",2,IF('Claims Data'!E1034="High",3,"")))</x:f>
        <x:v>2</x:v>
      </x:c>
      <x:c r="E1038" s="4" t="n">
        <x:f>IF('Claims Data'!B1034="Motor",1,0)</x:f>
        <x:v>0</x:v>
      </x:c>
      <x:c r="F1038" s="4" t="n">
        <x:f>IF('Claims Data'!B1034="Property",1,0)</x:f>
        <x:v>1</x:v>
      </x:c>
      <x:c r="G1038" s="4" t="n">
        <x:f>'Claims Data'!N1034</x:f>
        <x:v>1</x:v>
      </x:c>
      <x:c r="H1038" s="4" t="n">
        <x:f>IF(G1038=1,'Claims Data'!O1034,"")</x:f>
        <x:v>0</x:v>
      </x:c>
      <x:c r="I1038" s="12" t="n">
        <x:f>IF(ISNUMBER('Claims Data'!P1034),'Claims Data'!P1034,"")</x:f>
        <x:v>12.950760610212813</x:v>
      </x:c>
    </x:row>
    <x:row r="1039">
      <x:c r="A1039" s="4" t="str">
        <x:v>C01034</x:v>
      </x:c>
      <x:c r="B1039" s="4" t="n">
        <x:f>IF(ISNUMBER('Claims Data'!F1035),0,1)</x:f>
        <x:v>0</x:v>
      </x:c>
      <x:c r="C1039" s="10" t="n">
        <x:f>IF(B1039=0,'Claims Data'!F1035,Summary!$B$12)</x:f>
        <x:v>106483.46</x:v>
      </x:c>
      <x:c r="D1039" s="4" t="n">
        <x:f>IF('Claims Data'!E1035="Low",1,IF('Claims Data'!E1035="Medium",2,IF('Claims Data'!E1035="High",3,"")))</x:f>
        <x:v>3</x:v>
      </x:c>
      <x:c r="E1039" s="4" t="n">
        <x:f>IF('Claims Data'!B1035="Motor",1,0)</x:f>
        <x:v>1</x:v>
      </x:c>
      <x:c r="F1039" s="4" t="n">
        <x:f>IF('Claims Data'!B1035="Property",1,0)</x:f>
        <x:v>0</x:v>
      </x:c>
      <x:c r="G1039" s="4" t="n">
        <x:f>'Claims Data'!N1035</x:f>
        <x:v>1</x:v>
      </x:c>
      <x:c r="H1039" s="4" t="n">
        <x:f>IF(G1039=1,'Claims Data'!O1035,"")</x:f>
        <x:v>1</x:v>
      </x:c>
      <x:c r="I1039" s="12" t="n">
        <x:f>IF(ISNUMBER('Claims Data'!P1035),'Claims Data'!P1035,"")</x:f>
        <x:v>16.26210646080071</x:v>
      </x:c>
    </x:row>
    <x:row r="1040">
      <x:c r="A1040" s="4" t="str">
        <x:v>C01035</x:v>
      </x:c>
      <x:c r="B1040" s="4" t="n">
        <x:f>IF(ISNUMBER('Claims Data'!F1036),0,1)</x:f>
        <x:v>0</x:v>
      </x:c>
      <x:c r="C1040" s="10" t="n">
        <x:f>IF(B1040=0,'Claims Data'!F1036,Summary!$B$12)</x:f>
        <x:v>148279</x:v>
      </x:c>
      <x:c r="D1040" s="4" t="n">
        <x:f>IF('Claims Data'!E1036="Low",1,IF('Claims Data'!E1036="Medium",2,IF('Claims Data'!E1036="High",3,"")))</x:f>
        <x:v>1</x:v>
      </x:c>
      <x:c r="E1040" s="4" t="n">
        <x:f>IF('Claims Data'!B1036="Motor",1,0)</x:f>
        <x:v>0</x:v>
      </x:c>
      <x:c r="F1040" s="4" t="n">
        <x:f>IF('Claims Data'!B1036="Property",1,0)</x:f>
        <x:v>1</x:v>
      </x:c>
      <x:c r="G1040" s="4" t="n">
        <x:f>'Claims Data'!N1036</x:f>
        <x:v>1</x:v>
      </x:c>
      <x:c r="H1040" s="4" t="n">
        <x:f>IF(G1040=1,'Claims Data'!O1036,"")</x:f>
        <x:v>1</x:v>
      </x:c>
      <x:c r="I1040" s="12" t="n">
        <x:f>IF(ISNUMBER('Claims Data'!P1036),'Claims Data'!P1036,"")</x:f>
        <x:v>28.17931653103965</x:v>
      </x:c>
    </x:row>
    <x:row r="1041">
      <x:c r="A1041" s="4" t="str">
        <x:v>C01036</x:v>
      </x:c>
      <x:c r="B1041" s="4" t="n">
        <x:f>IF(ISNUMBER('Claims Data'!F1037),0,1)</x:f>
        <x:v>0</x:v>
      </x:c>
      <x:c r="C1041" s="10" t="n">
        <x:f>IF(B1041=0,'Claims Data'!F1037,Summary!$B$12)</x:f>
        <x:v>631765.78</x:v>
      </x:c>
      <x:c r="D1041" s="4" t="n">
        <x:f>IF('Claims Data'!E1037="Low",1,IF('Claims Data'!E1037="Medium",2,IF('Claims Data'!E1037="High",3,"")))</x:f>
        <x:v>2</x:v>
      </x:c>
      <x:c r="E1041" s="4" t="n">
        <x:f>IF('Claims Data'!B1037="Motor",1,0)</x:f>
        <x:v>0</x:v>
      </x:c>
      <x:c r="F1041" s="4" t="n">
        <x:f>IF('Claims Data'!B1037="Property",1,0)</x:f>
        <x:v>1</x:v>
      </x:c>
      <x:c r="G1041" s="4" t="n">
        <x:f>'Claims Data'!N1037</x:f>
        <x:v>0</x:v>
      </x:c>
      <x:c r="H1041" s="4" t="str">
        <x:f>IF(G1041=1,'Claims Data'!O1037,"")</x:f>
      </x:c>
      <x:c r="I1041" s="12" t="n">
        <x:f>IF(ISNUMBER('Claims Data'!P1037),'Claims Data'!P1037,"")</x:f>
        <x:v>49.92060944686897</x:v>
      </x:c>
    </x:row>
    <x:row r="1042">
      <x:c r="A1042" s="4" t="str">
        <x:v>C01037</x:v>
      </x:c>
      <x:c r="B1042" s="4" t="n">
        <x:f>IF(ISNUMBER('Claims Data'!F1038),0,1)</x:f>
        <x:v>0</x:v>
      </x:c>
      <x:c r="C1042" s="10" t="n">
        <x:f>IF(B1042=0,'Claims Data'!F1038,Summary!$B$12)</x:f>
        <x:v>32612.9</x:v>
      </x:c>
      <x:c r="D1042" s="4" t="n">
        <x:f>IF('Claims Data'!E1038="Low",1,IF('Claims Data'!E1038="Medium",2,IF('Claims Data'!E1038="High",3,"")))</x:f>
        <x:v>1</x:v>
      </x:c>
      <x:c r="E1042" s="4" t="n">
        <x:f>IF('Claims Data'!B1038="Motor",1,0)</x:f>
        <x:v>1</x:v>
      </x:c>
      <x:c r="F1042" s="4" t="n">
        <x:f>IF('Claims Data'!B1038="Property",1,0)</x:f>
        <x:v>0</x:v>
      </x:c>
      <x:c r="G1042" s="4" t="n">
        <x:f>'Claims Data'!N1038</x:f>
        <x:v>1</x:v>
      </x:c>
      <x:c r="H1042" s="4" t="n">
        <x:f>IF(G1042=1,'Claims Data'!O1038,"")</x:f>
        <x:v>0</x:v>
      </x:c>
      <x:c r="I1042" s="12" t="n">
        <x:f>IF(ISNUMBER('Claims Data'!P1038),'Claims Data'!P1038,"")</x:f>
        <x:v>4.976417145673527</x:v>
      </x:c>
    </x:row>
    <x:row r="1043">
      <x:c r="A1043" s="4" t="str">
        <x:v>C01038</x:v>
      </x:c>
      <x:c r="B1043" s="4" t="n">
        <x:f>IF(ISNUMBER('Claims Data'!F1039),0,1)</x:f>
        <x:v>0</x:v>
      </x:c>
      <x:c r="C1043" s="10" t="n">
        <x:f>IF(B1043=0,'Claims Data'!F1039,Summary!$B$12)</x:f>
        <x:v>26500.25</x:v>
      </x:c>
      <x:c r="D1043" s="4" t="n">
        <x:f>IF('Claims Data'!E1039="Low",1,IF('Claims Data'!E1039="Medium",2,IF('Claims Data'!E1039="High",3,"")))</x:f>
        <x:v>1</x:v>
      </x:c>
      <x:c r="E1043" s="4" t="n">
        <x:f>IF('Claims Data'!B1039="Motor",1,0)</x:f>
        <x:v>0</x:v>
      </x:c>
      <x:c r="F1043" s="4" t="n">
        <x:f>IF('Claims Data'!B1039="Property",1,0)</x:f>
        <x:v>1</x:v>
      </x:c>
      <x:c r="G1043" s="4" t="n">
        <x:f>'Claims Data'!N1039</x:f>
        <x:v>1</x:v>
      </x:c>
      <x:c r="H1043" s="4" t="n">
        <x:f>IF(G1043=1,'Claims Data'!O1039,"")</x:f>
        <x:v>0</x:v>
      </x:c>
      <x:c r="I1043" s="12" t="n">
        <x:f>IF(ISNUMBER('Claims Data'!P1039),'Claims Data'!P1039,"")</x:f>
        <x:v>1.8011954387364835</x:v>
      </x:c>
    </x:row>
    <x:row r="1044">
      <x:c r="A1044" s="4" t="str">
        <x:v>C01039</x:v>
      </x:c>
      <x:c r="B1044" s="4" t="n">
        <x:f>IF(ISNUMBER('Claims Data'!F1040),0,1)</x:f>
        <x:v>0</x:v>
      </x:c>
      <x:c r="C1044" s="10" t="n">
        <x:f>IF(B1044=0,'Claims Data'!F1040,Summary!$B$12)</x:f>
        <x:v>58358.72</x:v>
      </x:c>
      <x:c r="D1044" s="4" t="n">
        <x:f>IF('Claims Data'!E1040="Low",1,IF('Claims Data'!E1040="Medium",2,IF('Claims Data'!E1040="High",3,"")))</x:f>
        <x:v>2</x:v>
      </x:c>
      <x:c r="E1044" s="4" t="n">
        <x:f>IF('Claims Data'!B1040="Motor",1,0)</x:f>
        <x:v>1</x:v>
      </x:c>
      <x:c r="F1044" s="4" t="n">
        <x:f>IF('Claims Data'!B1040="Property",1,0)</x:f>
        <x:v>0</x:v>
      </x:c>
      <x:c r="G1044" s="4" t="n">
        <x:f>'Claims Data'!N1040</x:f>
        <x:v>1</x:v>
      </x:c>
      <x:c r="H1044" s="4" t="n">
        <x:f>IF(G1044=1,'Claims Data'!O1040,"")</x:f>
        <x:v>0</x:v>
      </x:c>
      <x:c r="I1044" s="12" t="n">
        <x:f>IF(ISNUMBER('Claims Data'!P1040),'Claims Data'!P1040,"")</x:f>
        <x:v>4.177108713141719</x:v>
      </x:c>
    </x:row>
    <x:row r="1045">
      <x:c r="A1045" s="4" t="str">
        <x:v>C01040</x:v>
      </x:c>
      <x:c r="B1045" s="4" t="n">
        <x:f>IF(ISNUMBER('Claims Data'!F1041),0,1)</x:f>
        <x:v>0</x:v>
      </x:c>
      <x:c r="C1045" s="10" t="n">
        <x:f>IF(B1045=0,'Claims Data'!F1041,Summary!$B$12)</x:f>
        <x:v>27236.68</x:v>
      </x:c>
      <x:c r="D1045" s="4" t="n">
        <x:f>IF('Claims Data'!E1041="Low",1,IF('Claims Data'!E1041="Medium",2,IF('Claims Data'!E1041="High",3,"")))</x:f>
        <x:v>1</x:v>
      </x:c>
      <x:c r="E1045" s="4" t="n">
        <x:f>IF('Claims Data'!B1041="Motor",1,0)</x:f>
        <x:v>0</x:v>
      </x:c>
      <x:c r="F1045" s="4" t="n">
        <x:f>IF('Claims Data'!B1041="Property",1,0)</x:f>
        <x:v>1</x:v>
      </x:c>
      <x:c r="G1045" s="4" t="n">
        <x:f>'Claims Data'!N1041</x:f>
        <x:v>1</x:v>
      </x:c>
      <x:c r="H1045" s="4" t="n">
        <x:f>IF(G1045=1,'Claims Data'!O1041,"")</x:f>
        <x:v>0</x:v>
      </x:c>
      <x:c r="I1045" s="12" t="n">
        <x:f>IF(ISNUMBER('Claims Data'!P1041),'Claims Data'!P1041,"")</x:f>
        <x:v>2.534292958663844</x:v>
      </x:c>
    </x:row>
    <x:row r="1046">
      <x:c r="A1046" s="4" t="str">
        <x:v>C01041</x:v>
      </x:c>
      <x:c r="B1046" s="4" t="n">
        <x:f>IF(ISNUMBER('Claims Data'!F1042),0,1)</x:f>
        <x:v>0</x:v>
      </x:c>
      <x:c r="C1046" s="10" t="n">
        <x:f>IF(B1046=0,'Claims Data'!F1042,Summary!$B$12)</x:f>
        <x:v>106227.25</x:v>
      </x:c>
      <x:c r="D1046" s="4" t="n">
        <x:f>IF('Claims Data'!E1042="Low",1,IF('Claims Data'!E1042="Medium",2,IF('Claims Data'!E1042="High",3,"")))</x:f>
        <x:v>3</x:v>
      </x:c>
      <x:c r="E1046" s="4" t="n">
        <x:f>IF('Claims Data'!B1042="Motor",1,0)</x:f>
        <x:v>1</x:v>
      </x:c>
      <x:c r="F1046" s="4" t="n">
        <x:f>IF('Claims Data'!B1042="Property",1,0)</x:f>
        <x:v>0</x:v>
      </x:c>
      <x:c r="G1046" s="4" t="n">
        <x:f>'Claims Data'!N1042</x:f>
        <x:v>1</x:v>
      </x:c>
      <x:c r="H1046" s="4" t="n">
        <x:f>IF(G1046=1,'Claims Data'!O1042,"")</x:f>
        <x:v>1</x:v>
      </x:c>
      <x:c r="I1046" s="12" t="n">
        <x:f>IF(ISNUMBER('Claims Data'!P1042),'Claims Data'!P1042,"")</x:f>
        <x:v>12.617096887987259</x:v>
      </x:c>
    </x:row>
    <x:row r="1047">
      <x:c r="A1047" s="4" t="str">
        <x:v>C01042</x:v>
      </x:c>
      <x:c r="B1047" s="4" t="n">
        <x:f>IF(ISNUMBER('Claims Data'!F1043),0,1)</x:f>
        <x:v>0</x:v>
      </x:c>
      <x:c r="C1047" s="10" t="n">
        <x:f>IF(B1047=0,'Claims Data'!F1043,Summary!$B$12)</x:f>
        <x:v>242151.74</x:v>
      </x:c>
      <x:c r="D1047" s="4" t="n">
        <x:f>IF('Claims Data'!E1043="Low",1,IF('Claims Data'!E1043="Medium",2,IF('Claims Data'!E1043="High",3,"")))</x:f>
        <x:v>2</x:v>
      </x:c>
      <x:c r="E1047" s="4" t="n">
        <x:f>IF('Claims Data'!B1043="Motor",1,0)</x:f>
        <x:v>1</x:v>
      </x:c>
      <x:c r="F1047" s="4" t="n">
        <x:f>IF('Claims Data'!B1043="Property",1,0)</x:f>
        <x:v>0</x:v>
      </x:c>
      <x:c r="G1047" s="4" t="n">
        <x:f>'Claims Data'!N1043</x:f>
        <x:v>1</x:v>
      </x:c>
      <x:c r="H1047" s="4" t="n">
        <x:f>IF(G1047=1,'Claims Data'!O1043,"")</x:f>
        <x:v>0</x:v>
      </x:c>
      <x:c r="I1047" s="12" t="n">
        <x:f>IF(ISNUMBER('Claims Data'!P1043),'Claims Data'!P1043,"")</x:f>
        <x:v>20.91259436076492</x:v>
      </x:c>
    </x:row>
    <x:row r="1048">
      <x:c r="A1048" s="4" t="str">
        <x:v>C01043</x:v>
      </x:c>
      <x:c r="B1048" s="4" t="n">
        <x:f>IF(ISNUMBER('Claims Data'!F1044),0,1)</x:f>
        <x:v>0</x:v>
      </x:c>
      <x:c r="C1048" s="10" t="n">
        <x:f>IF(B1048=0,'Claims Data'!F1044,Summary!$B$12)</x:f>
        <x:v>3264.63</x:v>
      </x:c>
      <x:c r="D1048" s="4" t="n">
        <x:f>IF('Claims Data'!E1044="Low",1,IF('Claims Data'!E1044="Medium",2,IF('Claims Data'!E1044="High",3,"")))</x:f>
        <x:v>1</x:v>
      </x:c>
      <x:c r="E1048" s="4" t="n">
        <x:f>IF('Claims Data'!B1044="Motor",1,0)</x:f>
        <x:v>1</x:v>
      </x:c>
      <x:c r="F1048" s="4" t="n">
        <x:f>IF('Claims Data'!B1044="Property",1,0)</x:f>
        <x:v>0</x:v>
      </x:c>
      <x:c r="G1048" s="4" t="n">
        <x:f>'Claims Data'!N1044</x:f>
        <x:v>0</x:v>
      </x:c>
      <x:c r="H1048" s="4" t="str">
        <x:f>IF(G1048=1,'Claims Data'!O1044,"")</x:f>
      </x:c>
      <x:c r="I1048" s="12" t="n">
        <x:f>IF(ISNUMBER('Claims Data'!P1044),'Claims Data'!P1044,"")</x:f>
        <x:v>0.2635571737656215</x:v>
      </x:c>
    </x:row>
    <x:row r="1049">
      <x:c r="A1049" s="4" t="str">
        <x:v>C01044</x:v>
      </x:c>
      <x:c r="B1049" s="4" t="n">
        <x:f>IF(ISNUMBER('Claims Data'!F1045),0,1)</x:f>
        <x:v>0</x:v>
      </x:c>
      <x:c r="C1049" s="10" t="n">
        <x:f>IF(B1049=0,'Claims Data'!F1045,Summary!$B$12)</x:f>
        <x:v>198461.22</x:v>
      </x:c>
      <x:c r="D1049" s="4" t="n">
        <x:f>IF('Claims Data'!E1045="Low",1,IF('Claims Data'!E1045="Medium",2,IF('Claims Data'!E1045="High",3,"")))</x:f>
        <x:v>3</x:v>
      </x:c>
      <x:c r="E1049" s="4" t="n">
        <x:f>IF('Claims Data'!B1045="Motor",1,0)</x:f>
        <x:v>1</x:v>
      </x:c>
      <x:c r="F1049" s="4" t="n">
        <x:f>IF('Claims Data'!B1045="Property",1,0)</x:f>
        <x:v>0</x:v>
      </x:c>
      <x:c r="G1049" s="4" t="n">
        <x:f>'Claims Data'!N1045</x:f>
        <x:v>1</x:v>
      </x:c>
      <x:c r="H1049" s="4" t="n">
        <x:f>IF(G1049=1,'Claims Data'!O1045,"")</x:f>
        <x:v>1</x:v>
      </x:c>
      <x:c r="I1049" s="12" t="n">
        <x:f>IF(ISNUMBER('Claims Data'!P1045),'Claims Data'!P1045,"")</x:f>
        <x:v>11.035592151576923</x:v>
      </x:c>
    </x:row>
    <x:row r="1050">
      <x:c r="A1050" s="4" t="str">
        <x:v>C01045</x:v>
      </x:c>
      <x:c r="B1050" s="4" t="n">
        <x:f>IF(ISNUMBER('Claims Data'!F1046),0,1)</x:f>
        <x:v>0</x:v>
      </x:c>
      <x:c r="C1050" s="10" t="n">
        <x:f>IF(B1050=0,'Claims Data'!F1046,Summary!$B$12)</x:f>
        <x:v>42926.77</x:v>
      </x:c>
      <x:c r="D1050" s="4" t="n">
        <x:f>IF('Claims Data'!E1046="Low",1,IF('Claims Data'!E1046="Medium",2,IF('Claims Data'!E1046="High",3,"")))</x:f>
        <x:v>2</x:v>
      </x:c>
      <x:c r="E1050" s="4" t="n">
        <x:f>IF('Claims Data'!B1046="Motor",1,0)</x:f>
        <x:v>1</x:v>
      </x:c>
      <x:c r="F1050" s="4" t="n">
        <x:f>IF('Claims Data'!B1046="Property",1,0)</x:f>
        <x:v>0</x:v>
      </x:c>
      <x:c r="G1050" s="4" t="n">
        <x:f>'Claims Data'!N1046</x:f>
        <x:v>1</x:v>
      </x:c>
      <x:c r="H1050" s="4" t="n">
        <x:f>IF(G1050=1,'Claims Data'!O1046,"")</x:f>
        <x:v>0</x:v>
      </x:c>
      <x:c r="I1050" s="12" t="n">
        <x:f>IF(ISNUMBER('Claims Data'!P1046),'Claims Data'!P1046,"")</x:f>
        <x:v>3.849975963866876</x:v>
      </x:c>
    </x:row>
    <x:row r="1051">
      <x:c r="A1051" s="4" t="str">
        <x:v>C01046</x:v>
      </x:c>
      <x:c r="B1051" s="4" t="n">
        <x:f>IF(ISNUMBER('Claims Data'!F1047),0,1)</x:f>
        <x:v>0</x:v>
      </x:c>
      <x:c r="C1051" s="10" t="n">
        <x:f>IF(B1051=0,'Claims Data'!F1047,Summary!$B$12)</x:f>
        <x:v>20378.62</x:v>
      </x:c>
      <x:c r="D1051" s="4" t="n">
        <x:f>IF('Claims Data'!E1047="Low",1,IF('Claims Data'!E1047="Medium",2,IF('Claims Data'!E1047="High",3,"")))</x:f>
        <x:v>2</x:v>
      </x:c>
      <x:c r="E1051" s="4" t="n">
        <x:f>IF('Claims Data'!B1047="Motor",1,0)</x:f>
        <x:v>1</x:v>
      </x:c>
      <x:c r="F1051" s="4" t="n">
        <x:f>IF('Claims Data'!B1047="Property",1,0)</x:f>
        <x:v>0</x:v>
      </x:c>
      <x:c r="G1051" s="4" t="n">
        <x:f>'Claims Data'!N1047</x:f>
        <x:v>1</x:v>
      </x:c>
      <x:c r="H1051" s="4" t="n">
        <x:f>IF(G1051=1,'Claims Data'!O1047,"")</x:f>
        <x:v>0</x:v>
      </x:c>
      <x:c r="I1051" s="12" t="n">
        <x:f>IF(ISNUMBER('Claims Data'!P1047),'Claims Data'!P1047,"")</x:f>
        <x:v>1.1470715048818572</x:v>
      </x:c>
    </x:row>
    <x:row r="1052">
      <x:c r="A1052" s="4" t="str">
        <x:v>C01047</x:v>
      </x:c>
      <x:c r="B1052" s="4" t="n">
        <x:f>IF(ISNUMBER('Claims Data'!F1048),0,1)</x:f>
        <x:v>0</x:v>
      </x:c>
      <x:c r="C1052" s="10" t="n">
        <x:f>IF(B1052=0,'Claims Data'!F1048,Summary!$B$12)</x:f>
        <x:v>41477.13</x:v>
      </x:c>
      <x:c r="D1052" s="4" t="n">
        <x:f>IF('Claims Data'!E1048="Low",1,IF('Claims Data'!E1048="Medium",2,IF('Claims Data'!E1048="High",3,"")))</x:f>
        <x:v>2</x:v>
      </x:c>
      <x:c r="E1052" s="4" t="n">
        <x:f>IF('Claims Data'!B1048="Motor",1,0)</x:f>
        <x:v>1</x:v>
      </x:c>
      <x:c r="F1052" s="4" t="n">
        <x:f>IF('Claims Data'!B1048="Property",1,0)</x:f>
        <x:v>0</x:v>
      </x:c>
      <x:c r="G1052" s="4" t="n">
        <x:f>'Claims Data'!N1048</x:f>
        <x:v>1</x:v>
      </x:c>
      <x:c r="H1052" s="4" t="n">
        <x:f>IF(G1052=1,'Claims Data'!O1048,"")</x:f>
        <x:v>0</x:v>
      </x:c>
      <x:c r="I1052" s="12" t="n">
        <x:f>IF(ISNUMBER('Claims Data'!P1048),'Claims Data'!P1048,"")</x:f>
        <x:v>5.450589119619011</x:v>
      </x:c>
    </x:row>
    <x:row r="1053">
      <x:c r="A1053" s="4" t="str">
        <x:v>C01048</x:v>
      </x:c>
      <x:c r="B1053" s="4" t="n">
        <x:f>IF(ISNUMBER('Claims Data'!F1049),0,1)</x:f>
        <x:v>0</x:v>
      </x:c>
      <x:c r="C1053" s="10" t="n">
        <x:f>IF(B1053=0,'Claims Data'!F1049,Summary!$B$12)</x:f>
        <x:v>202386.71</x:v>
      </x:c>
      <x:c r="D1053" s="4" t="n">
        <x:f>IF('Claims Data'!E1049="Low",1,IF('Claims Data'!E1049="Medium",2,IF('Claims Data'!E1049="High",3,"")))</x:f>
        <x:v>3</x:v>
      </x:c>
      <x:c r="E1053" s="4" t="n">
        <x:f>IF('Claims Data'!B1049="Motor",1,0)</x:f>
        <x:v>0</x:v>
      </x:c>
      <x:c r="F1053" s="4" t="n">
        <x:f>IF('Claims Data'!B1049="Property",1,0)</x:f>
        <x:v>1</x:v>
      </x:c>
      <x:c r="G1053" s="4" t="n">
        <x:f>'Claims Data'!N1049</x:f>
        <x:v>1</x:v>
      </x:c>
      <x:c r="H1053" s="4" t="n">
        <x:f>IF(G1053=1,'Claims Data'!O1049,"")</x:f>
        <x:v>1</x:v>
      </x:c>
      <x:c r="I1053" s="12" t="n">
        <x:f>IF(ISNUMBER('Claims Data'!P1049),'Claims Data'!P1049,"")</x:f>
        <x:v>31.23372198001466</x:v>
      </x:c>
    </x:row>
    <x:row r="1054">
      <x:c r="A1054" s="4" t="str">
        <x:v>C01049</x:v>
      </x:c>
      <x:c r="B1054" s="4" t="n">
        <x:f>IF(ISNUMBER('Claims Data'!F1050),0,1)</x:f>
        <x:v>0</x:v>
      </x:c>
      <x:c r="C1054" s="10" t="n">
        <x:f>IF(B1054=0,'Claims Data'!F1050,Summary!$B$12)</x:f>
        <x:v>63205.07</x:v>
      </x:c>
      <x:c r="D1054" s="4" t="n">
        <x:f>IF('Claims Data'!E1050="Low",1,IF('Claims Data'!E1050="Medium",2,IF('Claims Data'!E1050="High",3,"")))</x:f>
        <x:v>2</x:v>
      </x:c>
      <x:c r="E1054" s="4" t="n">
        <x:f>IF('Claims Data'!B1050="Motor",1,0)</x:f>
        <x:v>1</x:v>
      </x:c>
      <x:c r="F1054" s="4" t="n">
        <x:f>IF('Claims Data'!B1050="Property",1,0)</x:f>
        <x:v>0</x:v>
      </x:c>
      <x:c r="G1054" s="4" t="n">
        <x:f>'Claims Data'!N1050</x:f>
        <x:v>1</x:v>
      </x:c>
      <x:c r="H1054" s="4" t="n">
        <x:f>IF(G1054=1,'Claims Data'!O1050,"")</x:f>
        <x:v>0</x:v>
      </x:c>
      <x:c r="I1054" s="12" t="n">
        <x:f>IF(ISNUMBER('Claims Data'!P1050),'Claims Data'!P1050,"")</x:f>
        <x:v>8.147303549077765</x:v>
      </x:c>
    </x:row>
    <x:row r="1055">
      <x:c r="A1055" s="4" t="str">
        <x:v>C01050</x:v>
      </x:c>
      <x:c r="B1055" s="4" t="n">
        <x:f>IF(ISNUMBER('Claims Data'!F1051),0,1)</x:f>
        <x:v>0</x:v>
      </x:c>
      <x:c r="C1055" s="10" t="n">
        <x:f>IF(B1055=0,'Claims Data'!F1051,Summary!$B$12)</x:f>
        <x:v>20731.08</x:v>
      </x:c>
      <x:c r="D1055" s="4" t="n">
        <x:f>IF('Claims Data'!E1051="Low",1,IF('Claims Data'!E1051="Medium",2,IF('Claims Data'!E1051="High",3,"")))</x:f>
        <x:v>1</x:v>
      </x:c>
      <x:c r="E1055" s="4" t="n">
        <x:f>IF('Claims Data'!B1051="Motor",1,0)</x:f>
        <x:v>1</x:v>
      </x:c>
      <x:c r="F1055" s="4" t="n">
        <x:f>IF('Claims Data'!B1051="Property",1,0)</x:f>
        <x:v>0</x:v>
      </x:c>
      <x:c r="G1055" s="4" t="n">
        <x:f>'Claims Data'!N1051</x:f>
        <x:v>1</x:v>
      </x:c>
      <x:c r="H1055" s="4" t="n">
        <x:f>IF(G1055=1,'Claims Data'!O1051,"")</x:f>
        <x:v>0</x:v>
      </x:c>
      <x:c r="I1055" s="12" t="n">
        <x:f>IF(ISNUMBER('Claims Data'!P1051),'Claims Data'!P1051,"")</x:f>
        <x:v>1.2107656160478535</x:v>
      </x:c>
    </x:row>
    <x:row r="1056">
      <x:c r="A1056" s="4" t="str">
        <x:v>C01051</x:v>
      </x:c>
      <x:c r="B1056" s="4" t="n">
        <x:f>IF(ISNUMBER('Claims Data'!F1052),0,1)</x:f>
        <x:v>0</x:v>
      </x:c>
      <x:c r="C1056" s="10" t="n">
        <x:f>IF(B1056=0,'Claims Data'!F1052,Summary!$B$12)</x:f>
        <x:v>2809.51</x:v>
      </x:c>
      <x:c r="D1056" s="4" t="n">
        <x:f>IF('Claims Data'!E1052="Low",1,IF('Claims Data'!E1052="Medium",2,IF('Claims Data'!E1052="High",3,"")))</x:f>
        <x:v>1</x:v>
      </x:c>
      <x:c r="E1056" s="4" t="n">
        <x:f>IF('Claims Data'!B1052="Motor",1,0)</x:f>
        <x:v>1</x:v>
      </x:c>
      <x:c r="F1056" s="4" t="n">
        <x:f>IF('Claims Data'!B1052="Property",1,0)</x:f>
        <x:v>0</x:v>
      </x:c>
      <x:c r="G1056" s="4" t="n">
        <x:f>'Claims Data'!N1052</x:f>
        <x:v>0</x:v>
      </x:c>
      <x:c r="H1056" s="4" t="str">
        <x:f>IF(G1056=1,'Claims Data'!O1052,"")</x:f>
      </x:c>
      <x:c r="I1056" s="12" t="n">
        <x:f>IF(ISNUMBER('Claims Data'!P1052),'Claims Data'!P1052,"")</x:f>
        <x:v>0.30885207912389434</x:v>
      </x:c>
    </x:row>
    <x:row r="1057">
      <x:c r="A1057" s="4" t="str">
        <x:v>C01052</x:v>
      </x:c>
      <x:c r="B1057" s="4" t="n">
        <x:f>IF(ISNUMBER('Claims Data'!F1053),0,1)</x:f>
        <x:v>0</x:v>
      </x:c>
      <x:c r="C1057" s="10" t="n">
        <x:f>IF(B1057=0,'Claims Data'!F1053,Summary!$B$12)</x:f>
        <x:v>53132.83</x:v>
      </x:c>
      <x:c r="D1057" s="4" t="n">
        <x:f>IF('Claims Data'!E1053="Low",1,IF('Claims Data'!E1053="Medium",2,IF('Claims Data'!E1053="High",3,"")))</x:f>
        <x:v>1</x:v>
      </x:c>
      <x:c r="E1057" s="4" t="n">
        <x:f>IF('Claims Data'!B1053="Motor",1,0)</x:f>
        <x:v>0</x:v>
      </x:c>
      <x:c r="F1057" s="4" t="n">
        <x:f>IF('Claims Data'!B1053="Property",1,0)</x:f>
        <x:v>1</x:v>
      </x:c>
      <x:c r="G1057" s="4" t="n">
        <x:f>'Claims Data'!N1053</x:f>
        <x:v>0</x:v>
      </x:c>
      <x:c r="H1057" s="4" t="str">
        <x:f>IF(G1057=1,'Claims Data'!O1053,"")</x:f>
      </x:c>
      <x:c r="I1057" s="12" t="n">
        <x:f>IF(ISNUMBER('Claims Data'!P1053),'Claims Data'!P1053,"")</x:f>
        <x:v>5.67955160334833</x:v>
      </x:c>
    </x:row>
    <x:row r="1058">
      <x:c r="A1058" s="4" t="str">
        <x:v>C01053</x:v>
      </x:c>
      <x:c r="B1058" s="4" t="n">
        <x:f>IF(ISNUMBER('Claims Data'!F1054),0,1)</x:f>
        <x:v>0</x:v>
      </x:c>
      <x:c r="C1058" s="10" t="n">
        <x:f>IF(B1058=0,'Claims Data'!F1054,Summary!$B$12)</x:f>
        <x:v>83788.07</x:v>
      </x:c>
      <x:c r="D1058" s="4" t="n">
        <x:f>IF('Claims Data'!E1054="Low",1,IF('Claims Data'!E1054="Medium",2,IF('Claims Data'!E1054="High",3,"")))</x:f>
        <x:v>2</x:v>
      </x:c>
      <x:c r="E1058" s="4" t="n">
        <x:f>IF('Claims Data'!B1054="Motor",1,0)</x:f>
        <x:v>1</x:v>
      </x:c>
      <x:c r="F1058" s="4" t="n">
        <x:f>IF('Claims Data'!B1054="Property",1,0)</x:f>
        <x:v>0</x:v>
      </x:c>
      <x:c r="G1058" s="4" t="n">
        <x:f>'Claims Data'!N1054</x:f>
        <x:v>1</x:v>
      </x:c>
      <x:c r="H1058" s="4" t="n">
        <x:f>IF(G1058=1,'Claims Data'!O1054,"")</x:f>
        <x:v>0</x:v>
      </x:c>
      <x:c r="I1058" s="12" t="n">
        <x:f>IF(ISNUMBER('Claims Data'!P1054),'Claims Data'!P1054,"")</x:f>
        <x:v>15.646377011863438</x:v>
      </x:c>
    </x:row>
    <x:row r="1059">
      <x:c r="A1059" s="4" t="str">
        <x:v>C01054</x:v>
      </x:c>
      <x:c r="B1059" s="4" t="n">
        <x:f>IF(ISNUMBER('Claims Data'!F1055),0,1)</x:f>
        <x:v>0</x:v>
      </x:c>
      <x:c r="C1059" s="10" t="n">
        <x:f>IF(B1059=0,'Claims Data'!F1055,Summary!$B$12)</x:f>
        <x:v>47169.6</x:v>
      </x:c>
      <x:c r="D1059" s="4" t="n">
        <x:f>IF('Claims Data'!E1055="Low",1,IF('Claims Data'!E1055="Medium",2,IF('Claims Data'!E1055="High",3,"")))</x:f>
        <x:v>1</x:v>
      </x:c>
      <x:c r="E1059" s="4" t="n">
        <x:f>IF('Claims Data'!B1055="Motor",1,0)</x:f>
        <x:v>1</x:v>
      </x:c>
      <x:c r="F1059" s="4" t="n">
        <x:f>IF('Claims Data'!B1055="Property",1,0)</x:f>
        <x:v>0</x:v>
      </x:c>
      <x:c r="G1059" s="4" t="n">
        <x:f>'Claims Data'!N1055</x:f>
        <x:v>1</x:v>
      </x:c>
      <x:c r="H1059" s="4" t="n">
        <x:f>IF(G1059=1,'Claims Data'!O1055,"")</x:f>
        <x:v>0</x:v>
      </x:c>
      <x:c r="I1059" s="12" t="n">
        <x:f>IF(ISNUMBER('Claims Data'!P1055),'Claims Data'!P1055,"")</x:f>
        <x:v>9.880643661210657</x:v>
      </x:c>
    </x:row>
    <x:row r="1060">
      <x:c r="A1060" s="4" t="str">
        <x:v>C01055</x:v>
      </x:c>
      <x:c r="B1060" s="4" t="n">
        <x:f>IF(ISNUMBER('Claims Data'!F1056),0,1)</x:f>
        <x:v>0</x:v>
      </x:c>
      <x:c r="C1060" s="10" t="n">
        <x:f>IF(B1060=0,'Claims Data'!F1056,Summary!$B$12)</x:f>
        <x:v>13101.85</x:v>
      </x:c>
      <x:c r="D1060" s="4" t="n">
        <x:f>IF('Claims Data'!E1056="Low",1,IF('Claims Data'!E1056="Medium",2,IF('Claims Data'!E1056="High",3,"")))</x:f>
        <x:v>2</x:v>
      </x:c>
      <x:c r="E1060" s="4" t="n">
        <x:f>IF('Claims Data'!B1056="Motor",1,0)</x:f>
        <x:v>1</x:v>
      </x:c>
      <x:c r="F1060" s="4" t="n">
        <x:f>IF('Claims Data'!B1056="Property",1,0)</x:f>
        <x:v>0</x:v>
      </x:c>
      <x:c r="G1060" s="4" t="n">
        <x:f>'Claims Data'!N1056</x:f>
        <x:v>1</x:v>
      </x:c>
      <x:c r="H1060" s="4" t="n">
        <x:f>IF(G1060=1,'Claims Data'!O1056,"")</x:f>
        <x:v>0</x:v>
      </x:c>
      <x:c r="I1060" s="12" t="n">
        <x:f>IF(ISNUMBER('Claims Data'!P1056),'Claims Data'!P1056,"")</x:f>
        <x:v>1.019998489681175</x:v>
      </x:c>
    </x:row>
    <x:row r="1061">
      <x:c r="A1061" s="4" t="str">
        <x:v>C01056</x:v>
      </x:c>
      <x:c r="B1061" s="4" t="n">
        <x:f>IF(ISNUMBER('Claims Data'!F1057),0,1)</x:f>
        <x:v>0</x:v>
      </x:c>
      <x:c r="C1061" s="10" t="n">
        <x:f>IF(B1061=0,'Claims Data'!F1057,Summary!$B$12)</x:f>
        <x:v>45108.19</x:v>
      </x:c>
      <x:c r="D1061" s="4" t="n">
        <x:f>IF('Claims Data'!E1057="Low",1,IF('Claims Data'!E1057="Medium",2,IF('Claims Data'!E1057="High",3,"")))</x:f>
        <x:v>2</x:v>
      </x:c>
      <x:c r="E1061" s="4" t="n">
        <x:f>IF('Claims Data'!B1057="Motor",1,0)</x:f>
        <x:v>1</x:v>
      </x:c>
      <x:c r="F1061" s="4" t="n">
        <x:f>IF('Claims Data'!B1057="Property",1,0)</x:f>
        <x:v>0</x:v>
      </x:c>
      <x:c r="G1061" s="4" t="n">
        <x:f>'Claims Data'!N1057</x:f>
        <x:v>1</x:v>
      </x:c>
      <x:c r="H1061" s="4" t="n">
        <x:f>IF(G1061=1,'Claims Data'!O1057,"")</x:f>
        <x:v>0</x:v>
      </x:c>
      <x:c r="I1061" s="12" t="n">
        <x:f>IF(ISNUMBER('Claims Data'!P1057),'Claims Data'!P1057,"")</x:f>
        <x:v>5.192662293036304</x:v>
      </x:c>
    </x:row>
    <x:row r="1062">
      <x:c r="A1062" s="4" t="str">
        <x:v>C01057</x:v>
      </x:c>
      <x:c r="B1062" s="4" t="n">
        <x:f>IF(ISNUMBER('Claims Data'!F1058),0,1)</x:f>
        <x:v>0</x:v>
      </x:c>
      <x:c r="C1062" s="10" t="n">
        <x:f>IF(B1062=0,'Claims Data'!F1058,Summary!$B$12)</x:f>
        <x:v>154834.03</x:v>
      </x:c>
      <x:c r="D1062" s="4" t="n">
        <x:f>IF('Claims Data'!E1058="Low",1,IF('Claims Data'!E1058="Medium",2,IF('Claims Data'!E1058="High",3,"")))</x:f>
        <x:v>3</x:v>
      </x:c>
      <x:c r="E1062" s="4" t="n">
        <x:f>IF('Claims Data'!B1058="Motor",1,0)</x:f>
        <x:v>1</x:v>
      </x:c>
      <x:c r="F1062" s="4" t="n">
        <x:f>IF('Claims Data'!B1058="Property",1,0)</x:f>
        <x:v>0</x:v>
      </x:c>
      <x:c r="G1062" s="4" t="n">
        <x:f>'Claims Data'!N1058</x:f>
        <x:v>0</x:v>
      </x:c>
      <x:c r="H1062" s="4" t="str">
        <x:f>IF(G1062=1,'Claims Data'!O1058,"")</x:f>
      </x:c>
      <x:c r="I1062" s="12" t="n">
        <x:f>IF(ISNUMBER('Claims Data'!P1058),'Claims Data'!P1058,"")</x:f>
        <x:v>32.229627255109705</x:v>
      </x:c>
    </x:row>
    <x:row r="1063">
      <x:c r="A1063" s="4" t="str">
        <x:v>C01058</x:v>
      </x:c>
      <x:c r="B1063" s="4" t="n">
        <x:f>IF(ISNUMBER('Claims Data'!F1059),0,1)</x:f>
        <x:v>0</x:v>
      </x:c>
      <x:c r="C1063" s="10" t="n">
        <x:f>IF(B1063=0,'Claims Data'!F1059,Summary!$B$12)</x:f>
        <x:v>87061.71</x:v>
      </x:c>
      <x:c r="D1063" s="4" t="n">
        <x:f>IF('Claims Data'!E1059="Low",1,IF('Claims Data'!E1059="Medium",2,IF('Claims Data'!E1059="High",3,"")))</x:f>
        <x:v>2</x:v>
      </x:c>
      <x:c r="E1063" s="4" t="n">
        <x:f>IF('Claims Data'!B1059="Motor",1,0)</x:f>
        <x:v>0</x:v>
      </x:c>
      <x:c r="F1063" s="4" t="n">
        <x:f>IF('Claims Data'!B1059="Property",1,0)</x:f>
        <x:v>1</x:v>
      </x:c>
      <x:c r="G1063" s="4" t="n">
        <x:f>'Claims Data'!N1059</x:f>
        <x:v>1</x:v>
      </x:c>
      <x:c r="H1063" s="4" t="n">
        <x:f>IF(G1063=1,'Claims Data'!O1059,"")</x:f>
        <x:v>0</x:v>
      </x:c>
      <x:c r="I1063" s="12" t="n">
        <x:f>IF(ISNUMBER('Claims Data'!P1059),'Claims Data'!P1059,"")</x:f>
        <x:v>6.86809121933441</x:v>
      </x:c>
    </x:row>
    <x:row r="1064">
      <x:c r="A1064" s="4" t="str">
        <x:v>C01059</x:v>
      </x:c>
      <x:c r="B1064" s="4" t="n">
        <x:f>IF(ISNUMBER('Claims Data'!F1060),0,1)</x:f>
        <x:v>0</x:v>
      </x:c>
      <x:c r="C1064" s="10" t="n">
        <x:f>IF(B1064=0,'Claims Data'!F1060,Summary!$B$12)</x:f>
        <x:v>293665.02</x:v>
      </x:c>
      <x:c r="D1064" s="4" t="n">
        <x:f>IF('Claims Data'!E1060="Low",1,IF('Claims Data'!E1060="Medium",2,IF('Claims Data'!E1060="High",3,"")))</x:f>
        <x:v>3</x:v>
      </x:c>
      <x:c r="E1064" s="4" t="n">
        <x:f>IF('Claims Data'!B1060="Motor",1,0)</x:f>
        <x:v>0</x:v>
      </x:c>
      <x:c r="F1064" s="4" t="n">
        <x:f>IF('Claims Data'!B1060="Property",1,0)</x:f>
        <x:v>1</x:v>
      </x:c>
      <x:c r="G1064" s="4" t="n">
        <x:f>'Claims Data'!N1060</x:f>
        <x:v>0</x:v>
      </x:c>
      <x:c r="H1064" s="4" t="str">
        <x:f>IF(G1064=1,'Claims Data'!O1060,"")</x:f>
      </x:c>
      <x:c r="I1064" s="12" t="n">
        <x:f>IF(ISNUMBER('Claims Data'!P1060),'Claims Data'!P1060,"")</x:f>
        <x:v>28.01059321427652</x:v>
      </x:c>
    </x:row>
    <x:row r="1065">
      <x:c r="A1065" s="4" t="str">
        <x:v>C01060</x:v>
      </x:c>
      <x:c r="B1065" s="4" t="n">
        <x:f>IF(ISNUMBER('Claims Data'!F1061),0,1)</x:f>
        <x:v>0</x:v>
      </x:c>
      <x:c r="C1065" s="10" t="n">
        <x:f>IF(B1065=0,'Claims Data'!F1061,Summary!$B$12)</x:f>
        <x:v>95466.24</x:v>
      </x:c>
      <x:c r="D1065" s="4" t="n">
        <x:f>IF('Claims Data'!E1061="Low",1,IF('Claims Data'!E1061="Medium",2,IF('Claims Data'!E1061="High",3,"")))</x:f>
        <x:v>3</x:v>
      </x:c>
      <x:c r="E1065" s="4" t="n">
        <x:f>IF('Claims Data'!B1061="Motor",1,0)</x:f>
        <x:v>1</x:v>
      </x:c>
      <x:c r="F1065" s="4" t="n">
        <x:f>IF('Claims Data'!B1061="Property",1,0)</x:f>
        <x:v>0</x:v>
      </x:c>
      <x:c r="G1065" s="4" t="n">
        <x:f>'Claims Data'!N1061</x:f>
        <x:v>1</x:v>
      </x:c>
      <x:c r="H1065" s="4" t="n">
        <x:f>IF(G1065=1,'Claims Data'!O1061,"")</x:f>
        <x:v>1</x:v>
      </x:c>
      <x:c r="I1065" s="12" t="n">
        <x:f>IF(ISNUMBER('Claims Data'!P1061),'Claims Data'!P1061,"")</x:f>
        <x:v>7.939000263618122</x:v>
      </x:c>
    </x:row>
    <x:row r="1066">
      <x:c r="A1066" s="4" t="str">
        <x:v>C01061</x:v>
      </x:c>
      <x:c r="B1066" s="4" t="n">
        <x:f>IF(ISNUMBER('Claims Data'!F1062),0,1)</x:f>
        <x:v>0</x:v>
      </x:c>
      <x:c r="C1066" s="10" t="n">
        <x:f>IF(B1066=0,'Claims Data'!F1062,Summary!$B$12)</x:f>
        <x:v>2206.83</x:v>
      </x:c>
      <x:c r="D1066" s="4" t="n">
        <x:f>IF('Claims Data'!E1062="Low",1,IF('Claims Data'!E1062="Medium",2,IF('Claims Data'!E1062="High",3,"")))</x:f>
        <x:v>1</x:v>
      </x:c>
      <x:c r="E1066" s="4" t="n">
        <x:f>IF('Claims Data'!B1062="Motor",1,0)</x:f>
        <x:v>1</x:v>
      </x:c>
      <x:c r="F1066" s="4" t="n">
        <x:f>IF('Claims Data'!B1062="Property",1,0)</x:f>
        <x:v>0</x:v>
      </x:c>
      <x:c r="G1066" s="4" t="n">
        <x:f>'Claims Data'!N1062</x:f>
        <x:v>1</x:v>
      </x:c>
      <x:c r="H1066" s="4" t="n">
        <x:f>IF(G1066=1,'Claims Data'!O1062,"")</x:f>
        <x:v>0</x:v>
      </x:c>
      <x:c r="I1066" s="12" t="n">
        <x:f>IF(ISNUMBER('Claims Data'!P1062),'Claims Data'!P1062,"")</x:f>
        <x:v>0.31924515200393483</x:v>
      </x:c>
    </x:row>
    <x:row r="1067">
      <x:c r="A1067" s="4" t="str">
        <x:v>C01062</x:v>
      </x:c>
      <x:c r="B1067" s="4" t="n">
        <x:f>IF(ISNUMBER('Claims Data'!F1063),0,1)</x:f>
        <x:v>0</x:v>
      </x:c>
      <x:c r="C1067" s="10" t="n">
        <x:f>IF(B1067=0,'Claims Data'!F1063,Summary!$B$12)</x:f>
        <x:v>49344.06</x:v>
      </x:c>
      <x:c r="D1067" s="4" t="n">
        <x:f>IF('Claims Data'!E1063="Low",1,IF('Claims Data'!E1063="Medium",2,IF('Claims Data'!E1063="High",3,"")))</x:f>
        <x:v>2</x:v>
      </x:c>
      <x:c r="E1067" s="4" t="n">
        <x:f>IF('Claims Data'!B1063="Motor",1,0)</x:f>
        <x:v>1</x:v>
      </x:c>
      <x:c r="F1067" s="4" t="n">
        <x:f>IF('Claims Data'!B1063="Property",1,0)</x:f>
        <x:v>0</x:v>
      </x:c>
      <x:c r="G1067" s="4" t="n">
        <x:f>'Claims Data'!N1063</x:f>
        <x:v>0</x:v>
      </x:c>
      <x:c r="H1067" s="4" t="str">
        <x:f>IF(G1067=1,'Claims Data'!O1063,"")</x:f>
      </x:c>
      <x:c r="I1067" s="12" t="n">
        <x:f>IF(ISNUMBER('Claims Data'!P1063),'Claims Data'!P1063,"")</x:f>
        <x:v>4.114243834353194</x:v>
      </x:c>
    </x:row>
    <x:row r="1068">
      <x:c r="A1068" s="4" t="str">
        <x:v>C01063</x:v>
      </x:c>
      <x:c r="B1068" s="4" t="n">
        <x:f>IF(ISNUMBER('Claims Data'!F1064),0,1)</x:f>
        <x:v>0</x:v>
      </x:c>
      <x:c r="C1068" s="10" t="n">
        <x:f>IF(B1068=0,'Claims Data'!F1064,Summary!$B$12)</x:f>
        <x:v>18563.71</x:v>
      </x:c>
      <x:c r="D1068" s="4" t="n">
        <x:f>IF('Claims Data'!E1064="Low",1,IF('Claims Data'!E1064="Medium",2,IF('Claims Data'!E1064="High",3,"")))</x:f>
        <x:v>1</x:v>
      </x:c>
      <x:c r="E1068" s="4" t="n">
        <x:f>IF('Claims Data'!B1064="Motor",1,0)</x:f>
        <x:v>0</x:v>
      </x:c>
      <x:c r="F1068" s="4" t="n">
        <x:f>IF('Claims Data'!B1064="Property",1,0)</x:f>
        <x:v>1</x:v>
      </x:c>
      <x:c r="G1068" s="4" t="n">
        <x:f>'Claims Data'!N1064</x:f>
        <x:v>0</x:v>
      </x:c>
      <x:c r="H1068" s="4" t="str">
        <x:f>IF(G1068=1,'Claims Data'!O1064,"")</x:f>
      </x:c>
      <x:c r="I1068" s="12" t="n">
        <x:f>IF(ISNUMBER('Claims Data'!P1064),'Claims Data'!P1064,"")</x:f>
        <x:v>1.7649031303656688</x:v>
      </x:c>
    </x:row>
    <x:row r="1069">
      <x:c r="A1069" s="4" t="str">
        <x:v>C01064</x:v>
      </x:c>
      <x:c r="B1069" s="4" t="n">
        <x:f>IF(ISNUMBER('Claims Data'!F1065),0,1)</x:f>
        <x:v>0</x:v>
      </x:c>
      <x:c r="C1069" s="10" t="n">
        <x:f>IF(B1069=0,'Claims Data'!F1065,Summary!$B$12)</x:f>
        <x:v>147229.92</x:v>
      </x:c>
      <x:c r="D1069" s="4" t="n">
        <x:f>IF('Claims Data'!E1065="Low",1,IF('Claims Data'!E1065="Medium",2,IF('Claims Data'!E1065="High",3,"")))</x:f>
        <x:v>3</x:v>
      </x:c>
      <x:c r="E1069" s="4" t="n">
        <x:f>IF('Claims Data'!B1065="Motor",1,0)</x:f>
        <x:v>1</x:v>
      </x:c>
      <x:c r="F1069" s="4" t="n">
        <x:f>IF('Claims Data'!B1065="Property",1,0)</x:f>
        <x:v>0</x:v>
      </x:c>
      <x:c r="G1069" s="4" t="n">
        <x:f>'Claims Data'!N1065</x:f>
        <x:v>0</x:v>
      </x:c>
      <x:c r="H1069" s="4" t="str">
        <x:f>IF(G1069=1,'Claims Data'!O1065,"")</x:f>
      </x:c>
      <x:c r="I1069" s="12" t="n">
        <x:f>IF(ISNUMBER('Claims Data'!P1065),'Claims Data'!P1065,"")</x:f>
        <x:v>30.26420710324329</x:v>
      </x:c>
    </x:row>
    <x:row r="1070">
      <x:c r="A1070" s="4" t="str">
        <x:v>C01065</x:v>
      </x:c>
      <x:c r="B1070" s="4" t="n">
        <x:f>IF(ISNUMBER('Claims Data'!F1066),0,1)</x:f>
        <x:v>0</x:v>
      </x:c>
      <x:c r="C1070" s="10" t="n">
        <x:f>IF(B1070=0,'Claims Data'!F1066,Summary!$B$12)</x:f>
        <x:v>14048.34</x:v>
      </x:c>
      <x:c r="D1070" s="4" t="n">
        <x:f>IF('Claims Data'!E1066="Low",1,IF('Claims Data'!E1066="Medium",2,IF('Claims Data'!E1066="High",3,"")))</x:f>
        <x:v>2</x:v>
      </x:c>
      <x:c r="E1070" s="4" t="n">
        <x:f>IF('Claims Data'!B1066="Motor",1,0)</x:f>
        <x:v>1</x:v>
      </x:c>
      <x:c r="F1070" s="4" t="n">
        <x:f>IF('Claims Data'!B1066="Property",1,0)</x:f>
        <x:v>0</x:v>
      </x:c>
      <x:c r="G1070" s="4" t="n">
        <x:f>'Claims Data'!N1066</x:f>
        <x:v>1</x:v>
      </x:c>
      <x:c r="H1070" s="4" t="n">
        <x:f>IF(G1070=1,'Claims Data'!O1066,"")</x:f>
        <x:v>0</x:v>
      </x:c>
      <x:c r="I1070" s="12" t="n">
        <x:f>IF(ISNUMBER('Claims Data'!P1066),'Claims Data'!P1066,"")</x:f>
        <x:v>1.9645225436371314</x:v>
      </x:c>
    </x:row>
    <x:row r="1071">
      <x:c r="A1071" s="4" t="str">
        <x:v>C01066</x:v>
      </x:c>
      <x:c r="B1071" s="4" t="n">
        <x:f>IF(ISNUMBER('Claims Data'!F1067),0,1)</x:f>
        <x:v>0</x:v>
      </x:c>
      <x:c r="C1071" s="10" t="n">
        <x:f>IF(B1071=0,'Claims Data'!F1067,Summary!$B$12)</x:f>
        <x:v>39698.46</x:v>
      </x:c>
      <x:c r="D1071" s="4" t="n">
        <x:f>IF('Claims Data'!E1067="Low",1,IF('Claims Data'!E1067="Medium",2,IF('Claims Data'!E1067="High",3,"")))</x:f>
        <x:v>1</x:v>
      </x:c>
      <x:c r="E1071" s="4" t="n">
        <x:f>IF('Claims Data'!B1067="Motor",1,0)</x:f>
        <x:v>1</x:v>
      </x:c>
      <x:c r="F1071" s="4" t="n">
        <x:f>IF('Claims Data'!B1067="Property",1,0)</x:f>
        <x:v>0</x:v>
      </x:c>
      <x:c r="G1071" s="4" t="n">
        <x:f>'Claims Data'!N1067</x:f>
        <x:v>1</x:v>
      </x:c>
      <x:c r="H1071" s="4" t="n">
        <x:f>IF(G1071=1,'Claims Data'!O1067,"")</x:f>
        <x:v>0</x:v>
      </x:c>
      <x:c r="I1071" s="12" t="n">
        <x:f>IF(ISNUMBER('Claims Data'!P1067),'Claims Data'!P1067,"")</x:f>
        <x:v>1.1404634310722555</x:v>
      </x:c>
    </x:row>
    <x:row r="1072">
      <x:c r="A1072" s="4" t="str">
        <x:v>C01067</x:v>
      </x:c>
      <x:c r="B1072" s="4" t="n">
        <x:f>IF(ISNUMBER('Claims Data'!F1068),0,1)</x:f>
        <x:v>0</x:v>
      </x:c>
      <x:c r="C1072" s="10" t="n">
        <x:f>IF(B1072=0,'Claims Data'!F1068,Summary!$B$12)</x:f>
        <x:v>19778.57</x:v>
      </x:c>
      <x:c r="D1072" s="4" t="n">
        <x:f>IF('Claims Data'!E1068="Low",1,IF('Claims Data'!E1068="Medium",2,IF('Claims Data'!E1068="High",3,"")))</x:f>
        <x:v>1</x:v>
      </x:c>
      <x:c r="E1072" s="4" t="n">
        <x:f>IF('Claims Data'!B1068="Motor",1,0)</x:f>
        <x:v>1</x:v>
      </x:c>
      <x:c r="F1072" s="4" t="n">
        <x:f>IF('Claims Data'!B1068="Property",1,0)</x:f>
        <x:v>0</x:v>
      </x:c>
      <x:c r="G1072" s="4" t="n">
        <x:f>'Claims Data'!N1068</x:f>
        <x:v>1</x:v>
      </x:c>
      <x:c r="H1072" s="4" t="n">
        <x:f>IF(G1072=1,'Claims Data'!O1068,"")</x:f>
        <x:v>1</x:v>
      </x:c>
      <x:c r="I1072" s="12" t="n">
        <x:f>IF(ISNUMBER('Claims Data'!P1068),'Claims Data'!P1068,"")</x:f>
        <x:v>1.0464331403623313</x:v>
      </x:c>
    </x:row>
    <x:row r="1073">
      <x:c r="A1073" s="4" t="str">
        <x:v>C01068</x:v>
      </x:c>
      <x:c r="B1073" s="4" t="n">
        <x:f>IF(ISNUMBER('Claims Data'!F1069),0,1)</x:f>
        <x:v>0</x:v>
      </x:c>
      <x:c r="C1073" s="10" t="n">
        <x:f>IF(B1073=0,'Claims Data'!F1069,Summary!$B$12)</x:f>
        <x:v>45875.51</x:v>
      </x:c>
      <x:c r="D1073" s="4" t="n">
        <x:f>IF('Claims Data'!E1069="Low",1,IF('Claims Data'!E1069="Medium",2,IF('Claims Data'!E1069="High",3,"")))</x:f>
        <x:v>2</x:v>
      </x:c>
      <x:c r="E1073" s="4" t="n">
        <x:f>IF('Claims Data'!B1069="Motor",1,0)</x:f>
        <x:v>0</x:v>
      </x:c>
      <x:c r="F1073" s="4" t="n">
        <x:f>IF('Claims Data'!B1069="Property",1,0)</x:f>
        <x:v>1</x:v>
      </x:c>
      <x:c r="G1073" s="4" t="n">
        <x:f>'Claims Data'!N1069</x:f>
        <x:v>1</x:v>
      </x:c>
      <x:c r="H1073" s="4" t="n">
        <x:f>IF(G1073=1,'Claims Data'!O1069,"")</x:f>
        <x:v>0</x:v>
      </x:c>
      <x:c r="I1073" s="12" t="n">
        <x:f>IF(ISNUMBER('Claims Data'!P1069),'Claims Data'!P1069,"")</x:f>
        <x:v>3.8356006671989764</x:v>
      </x:c>
    </x:row>
    <x:row r="1074">
      <x:c r="A1074" s="4" t="str">
        <x:v>C01069</x:v>
      </x:c>
      <x:c r="B1074" s="4" t="n">
        <x:f>IF(ISNUMBER('Claims Data'!F1070),0,1)</x:f>
        <x:v>0</x:v>
      </x:c>
      <x:c r="C1074" s="10" t="n">
        <x:f>IF(B1074=0,'Claims Data'!F1070,Summary!$B$12)</x:f>
        <x:v>110454.5</x:v>
      </x:c>
      <x:c r="D1074" s="4" t="n">
        <x:f>IF('Claims Data'!E1070="Low",1,IF('Claims Data'!E1070="Medium",2,IF('Claims Data'!E1070="High",3,"")))</x:f>
        <x:v>3</x:v>
      </x:c>
      <x:c r="E1074" s="4" t="n">
        <x:f>IF('Claims Data'!B1070="Motor",1,0)</x:f>
        <x:v>1</x:v>
      </x:c>
      <x:c r="F1074" s="4" t="n">
        <x:f>IF('Claims Data'!B1070="Property",1,0)</x:f>
        <x:v>0</x:v>
      </x:c>
      <x:c r="G1074" s="4" t="n">
        <x:f>'Claims Data'!N1070</x:f>
        <x:v>1</x:v>
      </x:c>
      <x:c r="H1074" s="4" t="n">
        <x:f>IF(G1074=1,'Claims Data'!O1070,"")</x:f>
        <x:v>0</x:v>
      </x:c>
      <x:c r="I1074" s="12" t="n">
        <x:f>IF(ISNUMBER('Claims Data'!P1070),'Claims Data'!P1070,"")</x:f>
        <x:v>19.423405965178215</x:v>
      </x:c>
    </x:row>
    <x:row r="1075">
      <x:c r="A1075" s="4" t="str">
        <x:v>C01070</x:v>
      </x:c>
      <x:c r="B1075" s="4" t="n">
        <x:f>IF(ISNUMBER('Claims Data'!F1071),0,1)</x:f>
        <x:v>0</x:v>
      </x:c>
      <x:c r="C1075" s="10" t="n">
        <x:f>IF(B1075=0,'Claims Data'!F1071,Summary!$B$12)</x:f>
        <x:v>75764.44</x:v>
      </x:c>
      <x:c r="D1075" s="4" t="n">
        <x:f>IF('Claims Data'!E1071="Low",1,IF('Claims Data'!E1071="Medium",2,IF('Claims Data'!E1071="High",3,"")))</x:f>
        <x:v>2</x:v>
      </x:c>
      <x:c r="E1075" s="4" t="n">
        <x:f>IF('Claims Data'!B1071="Motor",1,0)</x:f>
        <x:v>0</x:v>
      </x:c>
      <x:c r="F1075" s="4" t="n">
        <x:f>IF('Claims Data'!B1071="Property",1,0)</x:f>
        <x:v>1</x:v>
      </x:c>
      <x:c r="G1075" s="4" t="n">
        <x:f>'Claims Data'!N1071</x:f>
        <x:v>1</x:v>
      </x:c>
      <x:c r="H1075" s="4" t="n">
        <x:f>IF(G1075=1,'Claims Data'!O1071,"")</x:f>
        <x:v>0</x:v>
      </x:c>
      <x:c r="I1075" s="12" t="n">
        <x:f>IF(ISNUMBER('Claims Data'!P1071),'Claims Data'!P1071,"")</x:f>
        <x:v>5.509576108922649</x:v>
      </x:c>
    </x:row>
    <x:row r="1076">
      <x:c r="A1076" s="4" t="str">
        <x:v>C01071</x:v>
      </x:c>
      <x:c r="B1076" s="4" t="n">
        <x:f>IF(ISNUMBER('Claims Data'!F1072),0,1)</x:f>
        <x:v>0</x:v>
      </x:c>
      <x:c r="C1076" s="10" t="n">
        <x:f>IF(B1076=0,'Claims Data'!F1072,Summary!$B$12)</x:f>
        <x:v>17059.85</x:v>
      </x:c>
      <x:c r="D1076" s="4" t="n">
        <x:f>IF('Claims Data'!E1072="Low",1,IF('Claims Data'!E1072="Medium",2,IF('Claims Data'!E1072="High",3,"")))</x:f>
        <x:v>1</x:v>
      </x:c>
      <x:c r="E1076" s="4" t="n">
        <x:f>IF('Claims Data'!B1072="Motor",1,0)</x:f>
        <x:v>0</x:v>
      </x:c>
      <x:c r="F1076" s="4" t="n">
        <x:f>IF('Claims Data'!B1072="Property",1,0)</x:f>
        <x:v>1</x:v>
      </x:c>
      <x:c r="G1076" s="4" t="n">
        <x:f>'Claims Data'!N1072</x:f>
        <x:v>0</x:v>
      </x:c>
      <x:c r="H1076" s="4" t="str">
        <x:f>IF(G1076=1,'Claims Data'!O1072,"")</x:f>
      </x:c>
      <x:c r="I1076" s="12" t="n">
        <x:f>IF(ISNUMBER('Claims Data'!P1072),'Claims Data'!P1072,"")</x:f>
        <x:v>0.7398289965211251</x:v>
      </x:c>
    </x:row>
    <x:row r="1077">
      <x:c r="A1077" s="4" t="str">
        <x:v>C01072</x:v>
      </x:c>
      <x:c r="B1077" s="4" t="n">
        <x:f>IF(ISNUMBER('Claims Data'!F1073),0,1)</x:f>
        <x:v>0</x:v>
      </x:c>
      <x:c r="C1077" s="10" t="n">
        <x:f>IF(B1077=0,'Claims Data'!F1073,Summary!$B$12)</x:f>
        <x:v>28314.53</x:v>
      </x:c>
      <x:c r="D1077" s="4" t="n">
        <x:f>IF('Claims Data'!E1073="Low",1,IF('Claims Data'!E1073="Medium",2,IF('Claims Data'!E1073="High",3,"")))</x:f>
        <x:v>1</x:v>
      </x:c>
      <x:c r="E1077" s="4" t="n">
        <x:f>IF('Claims Data'!B1073="Motor",1,0)</x:f>
        <x:v>1</x:v>
      </x:c>
      <x:c r="F1077" s="4" t="n">
        <x:f>IF('Claims Data'!B1073="Property",1,0)</x:f>
        <x:v>0</x:v>
      </x:c>
      <x:c r="G1077" s="4" t="n">
        <x:f>'Claims Data'!N1073</x:f>
        <x:v>0</x:v>
      </x:c>
      <x:c r="H1077" s="4" t="str">
        <x:f>IF(G1077=1,'Claims Data'!O1073,"")</x:f>
      </x:c>
      <x:c r="I1077" s="12" t="n">
        <x:f>IF(ISNUMBER('Claims Data'!P1073),'Claims Data'!P1073,"")</x:f>
        <x:v>2.191886749218912</x:v>
      </x:c>
    </x:row>
    <x:row r="1078">
      <x:c r="A1078" s="4" t="str">
        <x:v>C01073</x:v>
      </x:c>
      <x:c r="B1078" s="4" t="n">
        <x:f>IF(ISNUMBER('Claims Data'!F1074),0,1)</x:f>
        <x:v>0</x:v>
      </x:c>
      <x:c r="C1078" s="10" t="n">
        <x:f>IF(B1078=0,'Claims Data'!F1074,Summary!$B$12)</x:f>
        <x:v>15873.52</x:v>
      </x:c>
      <x:c r="D1078" s="4" t="n">
        <x:f>IF('Claims Data'!E1074="Low",1,IF('Claims Data'!E1074="Medium",2,IF('Claims Data'!E1074="High",3,"")))</x:f>
        <x:v>2</x:v>
      </x:c>
      <x:c r="E1078" s="4" t="n">
        <x:f>IF('Claims Data'!B1074="Motor",1,0)</x:f>
        <x:v>1</x:v>
      </x:c>
      <x:c r="F1078" s="4" t="n">
        <x:f>IF('Claims Data'!B1074="Property",1,0)</x:f>
        <x:v>0</x:v>
      </x:c>
      <x:c r="G1078" s="4" t="n">
        <x:f>'Claims Data'!N1074</x:f>
        <x:v>1</x:v>
      </x:c>
      <x:c r="H1078" s="4" t="n">
        <x:f>IF(G1078=1,'Claims Data'!O1074,"")</x:f>
        <x:v>0</x:v>
      </x:c>
      <x:c r="I1078" s="12" t="n">
        <x:f>IF(ISNUMBER('Claims Data'!P1074),'Claims Data'!P1074,"")</x:f>
        <x:v>2.2750982862433657</x:v>
      </x:c>
    </x:row>
    <x:row r="1079">
      <x:c r="A1079" s="4" t="str">
        <x:v>C01074</x:v>
      </x:c>
      <x:c r="B1079" s="4" t="n">
        <x:f>IF(ISNUMBER('Claims Data'!F1075),0,1)</x:f>
        <x:v>0</x:v>
      </x:c>
      <x:c r="C1079" s="10" t="n">
        <x:f>IF(B1079=0,'Claims Data'!F1075,Summary!$B$12)</x:f>
        <x:v>54869.75</x:v>
      </x:c>
      <x:c r="D1079" s="4" t="n">
        <x:f>IF('Claims Data'!E1075="Low",1,IF('Claims Data'!E1075="Medium",2,IF('Claims Data'!E1075="High",3,"")))</x:f>
        <x:v>2</x:v>
      </x:c>
      <x:c r="E1079" s="4" t="n">
        <x:f>IF('Claims Data'!B1075="Motor",1,0)</x:f>
        <x:v>1</x:v>
      </x:c>
      <x:c r="F1079" s="4" t="n">
        <x:f>IF('Claims Data'!B1075="Property",1,0)</x:f>
        <x:v>0</x:v>
      </x:c>
      <x:c r="G1079" s="4" t="n">
        <x:f>'Claims Data'!N1075</x:f>
        <x:v>1</x:v>
      </x:c>
      <x:c r="H1079" s="4" t="n">
        <x:f>IF(G1079=1,'Claims Data'!O1075,"")</x:f>
        <x:v>0</x:v>
      </x:c>
      <x:c r="I1079" s="12" t="n">
        <x:f>IF(ISNUMBER('Claims Data'!P1075),'Claims Data'!P1075,"")</x:f>
        <x:v>5.754344880528894</x:v>
      </x:c>
    </x:row>
    <x:row r="1080">
      <x:c r="A1080" s="4" t="str">
        <x:v>C01075</x:v>
      </x:c>
      <x:c r="B1080" s="4" t="n">
        <x:f>IF(ISNUMBER('Claims Data'!F1076),0,1)</x:f>
        <x:v>0</x:v>
      </x:c>
      <x:c r="C1080" s="10" t="n">
        <x:f>IF(B1080=0,'Claims Data'!F1076,Summary!$B$12)</x:f>
        <x:v>11024.81</x:v>
      </x:c>
      <x:c r="D1080" s="4" t="n">
        <x:f>IF('Claims Data'!E1076="Low",1,IF('Claims Data'!E1076="Medium",2,IF('Claims Data'!E1076="High",3,"")))</x:f>
        <x:v>1</x:v>
      </x:c>
      <x:c r="E1080" s="4" t="n">
        <x:f>IF('Claims Data'!B1076="Motor",1,0)</x:f>
        <x:v>1</x:v>
      </x:c>
      <x:c r="F1080" s="4" t="n">
        <x:f>IF('Claims Data'!B1076="Property",1,0)</x:f>
        <x:v>0</x:v>
      </x:c>
      <x:c r="G1080" s="4" t="n">
        <x:f>'Claims Data'!N1076</x:f>
        <x:v>1</x:v>
      </x:c>
      <x:c r="H1080" s="4" t="n">
        <x:f>IF(G1080=1,'Claims Data'!O1076,"")</x:f>
        <x:v>0</x:v>
      </x:c>
      <x:c r="I1080" s="12" t="n">
        <x:f>IF(ISNUMBER('Claims Data'!P1076),'Claims Data'!P1076,"")</x:f>
        <x:v>2.3878006731439805</x:v>
      </x:c>
    </x:row>
    <x:row r="1081">
      <x:c r="A1081" s="4" t="str">
        <x:v>C01076</x:v>
      </x:c>
      <x:c r="B1081" s="4" t="n">
        <x:f>IF(ISNUMBER('Claims Data'!F1077),0,1)</x:f>
        <x:v>0</x:v>
      </x:c>
      <x:c r="C1081" s="10" t="n">
        <x:f>IF(B1081=0,'Claims Data'!F1077,Summary!$B$12)</x:f>
        <x:v>40173.49</x:v>
      </x:c>
      <x:c r="D1081" s="4" t="str">
        <x:f>IF('Claims Data'!E1077="Low",1,IF('Claims Data'!E1077="Medium",2,IF('Claims Data'!E1077="High",3,"")))</x:f>
      </x:c>
      <x:c r="E1081" s="4" t="n">
        <x:f>IF('Claims Data'!B1077="Motor",1,0)</x:f>
        <x:v>1</x:v>
      </x:c>
      <x:c r="F1081" s="4" t="n">
        <x:f>IF('Claims Data'!B1077="Property",1,0)</x:f>
        <x:v>0</x:v>
      </x:c>
      <x:c r="G1081" s="4" t="n">
        <x:f>'Claims Data'!N1077</x:f>
        <x:v>1</x:v>
      </x:c>
      <x:c r="H1081" s="4" t="n">
        <x:f>IF(G1081=1,'Claims Data'!O1077,"")</x:f>
        <x:v>0</x:v>
      </x:c>
      <x:c r="I1081" s="12" t="n">
        <x:f>IF(ISNUMBER('Claims Data'!P1077),'Claims Data'!P1077,"")</x:f>
        <x:v>4.534678756587806</x:v>
      </x:c>
    </x:row>
    <x:row r="1082">
      <x:c r="A1082" s="4" t="str">
        <x:v>C01077</x:v>
      </x:c>
      <x:c r="B1082" s="4" t="n">
        <x:f>IF(ISNUMBER('Claims Data'!F1078),0,1)</x:f>
        <x:v>0</x:v>
      </x:c>
      <x:c r="C1082" s="10" t="n">
        <x:f>IF(B1082=0,'Claims Data'!F1078,Summary!$B$12)</x:f>
        <x:v>212118.24</x:v>
      </x:c>
      <x:c r="D1082" s="4" t="n">
        <x:f>IF('Claims Data'!E1078="Low",1,IF('Claims Data'!E1078="Medium",2,IF('Claims Data'!E1078="High",3,"")))</x:f>
        <x:v>3</x:v>
      </x:c>
      <x:c r="E1082" s="4" t="n">
        <x:f>IF('Claims Data'!B1078="Motor",1,0)</x:f>
        <x:v>0</x:v>
      </x:c>
      <x:c r="F1082" s="4" t="n">
        <x:f>IF('Claims Data'!B1078="Property",1,0)</x:f>
        <x:v>1</x:v>
      </x:c>
      <x:c r="G1082" s="4" t="n">
        <x:f>'Claims Data'!N1078</x:f>
        <x:v>1</x:v>
      </x:c>
      <x:c r="H1082" s="4" t="n">
        <x:f>IF(G1082=1,'Claims Data'!O1078,"")</x:f>
        <x:v>1</x:v>
      </x:c>
      <x:c r="I1082" s="12" t="n">
        <x:f>IF(ISNUMBER('Claims Data'!P1078),'Claims Data'!P1078,"")</x:f>
        <x:v>24.674351001720428</x:v>
      </x:c>
    </x:row>
    <x:row r="1083">
      <x:c r="A1083" s="4" t="str">
        <x:v>C01078</x:v>
      </x:c>
      <x:c r="B1083" s="4" t="n">
        <x:f>IF(ISNUMBER('Claims Data'!F1079),0,1)</x:f>
        <x:v>0</x:v>
      </x:c>
      <x:c r="C1083" s="10" t="n">
        <x:f>IF(B1083=0,'Claims Data'!F1079,Summary!$B$12)</x:f>
        <x:v>44838.56</x:v>
      </x:c>
      <x:c r="D1083" s="4" t="n">
        <x:f>IF('Claims Data'!E1079="Low",1,IF('Claims Data'!E1079="Medium",2,IF('Claims Data'!E1079="High",3,"")))</x:f>
        <x:v>2</x:v>
      </x:c>
      <x:c r="E1083" s="4" t="n">
        <x:f>IF('Claims Data'!B1079="Motor",1,0)</x:f>
        <x:v>1</x:v>
      </x:c>
      <x:c r="F1083" s="4" t="n">
        <x:f>IF('Claims Data'!B1079="Property",1,0)</x:f>
        <x:v>0</x:v>
      </x:c>
      <x:c r="G1083" s="4" t="n">
        <x:f>'Claims Data'!N1079</x:f>
        <x:v>0</x:v>
      </x:c>
      <x:c r="H1083" s="4" t="str">
        <x:f>IF(G1083=1,'Claims Data'!O1079,"")</x:f>
      </x:c>
      <x:c r="I1083" s="12" t="n">
        <x:f>IF(ISNUMBER('Claims Data'!P1079),'Claims Data'!P1079,"")</x:f>
        <x:v>3.2847486507849877</x:v>
      </x:c>
    </x:row>
    <x:row r="1084">
      <x:c r="A1084" s="4" t="str">
        <x:v>C01079</x:v>
      </x:c>
      <x:c r="B1084" s="4" t="n">
        <x:f>IF(ISNUMBER('Claims Data'!F1080),0,1)</x:f>
        <x:v>0</x:v>
      </x:c>
      <x:c r="C1084" s="10" t="n">
        <x:f>IF(B1084=0,'Claims Data'!F1080,Summary!$B$12)</x:f>
        <x:v>22548.84</x:v>
      </x:c>
      <x:c r="D1084" s="4" t="n">
        <x:f>IF('Claims Data'!E1080="Low",1,IF('Claims Data'!E1080="Medium",2,IF('Claims Data'!E1080="High",3,"")))</x:f>
        <x:v>2</x:v>
      </x:c>
      <x:c r="E1084" s="4" t="n">
        <x:f>IF('Claims Data'!B1080="Motor",1,0)</x:f>
        <x:v>1</x:v>
      </x:c>
      <x:c r="F1084" s="4" t="n">
        <x:f>IF('Claims Data'!B1080="Property",1,0)</x:f>
        <x:v>0</x:v>
      </x:c>
      <x:c r="G1084" s="4" t="n">
        <x:f>'Claims Data'!N1080</x:f>
        <x:v>1</x:v>
      </x:c>
      <x:c r="H1084" s="4" t="n">
        <x:f>IF(G1084=1,'Claims Data'!O1080,"")</x:f>
        <x:v>0</x:v>
      </x:c>
      <x:c r="I1084" s="12" t="n">
        <x:f>IF(ISNUMBER('Claims Data'!P1080),'Claims Data'!P1080,"")</x:f>
        <x:v>2.621238822834664</x:v>
      </x:c>
    </x:row>
    <x:row r="1085">
      <x:c r="A1085" s="4" t="str">
        <x:v>C01080</x:v>
      </x:c>
      <x:c r="B1085" s="4" t="n">
        <x:f>IF(ISNUMBER('Claims Data'!F1081),0,1)</x:f>
        <x:v>0</x:v>
      </x:c>
      <x:c r="C1085" s="10" t="n">
        <x:f>IF(B1085=0,'Claims Data'!F1081,Summary!$B$12)</x:f>
        <x:v>88105.65</x:v>
      </x:c>
      <x:c r="D1085" s="4" t="n">
        <x:f>IF('Claims Data'!E1081="Low",1,IF('Claims Data'!E1081="Medium",2,IF('Claims Data'!E1081="High",3,"")))</x:f>
        <x:v>2</x:v>
      </x:c>
      <x:c r="E1085" s="4" t="n">
        <x:f>IF('Claims Data'!B1081="Motor",1,0)</x:f>
        <x:v>1</x:v>
      </x:c>
      <x:c r="F1085" s="4" t="n">
        <x:f>IF('Claims Data'!B1081="Property",1,0)</x:f>
        <x:v>0</x:v>
      </x:c>
      <x:c r="G1085" s="4" t="n">
        <x:f>'Claims Data'!N1081</x:f>
        <x:v>0</x:v>
      </x:c>
      <x:c r="H1085" s="4" t="str">
        <x:f>IF(G1085=1,'Claims Data'!O1081,"")</x:f>
      </x:c>
      <x:c r="I1085" s="12" t="n">
        <x:f>IF(ISNUMBER('Claims Data'!P1081),'Claims Data'!P1081,"")</x:f>
        <x:v>4.632390054827997</x:v>
      </x:c>
    </x:row>
    <x:row r="1086">
      <x:c r="A1086" s="4" t="str">
        <x:v>C01081</x:v>
      </x:c>
      <x:c r="B1086" s="4" t="n">
        <x:f>IF(ISNUMBER('Claims Data'!F1082),0,1)</x:f>
        <x:v>0</x:v>
      </x:c>
      <x:c r="C1086" s="10" t="n">
        <x:f>IF(B1086=0,'Claims Data'!F1082,Summary!$B$12)</x:f>
        <x:v>168841.58</x:v>
      </x:c>
      <x:c r="D1086" s="4" t="n">
        <x:f>IF('Claims Data'!E1082="Low",1,IF('Claims Data'!E1082="Medium",2,IF('Claims Data'!E1082="High",3,"")))</x:f>
        <x:v>2</x:v>
      </x:c>
      <x:c r="E1086" s="4" t="n">
        <x:f>IF('Claims Data'!B1082="Motor",1,0)</x:f>
        <x:v>1</x:v>
      </x:c>
      <x:c r="F1086" s="4" t="n">
        <x:f>IF('Claims Data'!B1082="Property",1,0)</x:f>
        <x:v>0</x:v>
      </x:c>
      <x:c r="G1086" s="4" t="n">
        <x:f>'Claims Data'!N1082</x:f>
        <x:v>1</x:v>
      </x:c>
      <x:c r="H1086" s="4" t="n">
        <x:f>IF(G1086=1,'Claims Data'!O1082,"")</x:f>
        <x:v>0</x:v>
      </x:c>
      <x:c r="I1086" s="12" t="n">
        <x:f>IF(ISNUMBER('Claims Data'!P1082),'Claims Data'!P1082,"")</x:f>
        <x:v>25.251794709197284</x:v>
      </x:c>
    </x:row>
    <x:row r="1087">
      <x:c r="A1087" s="4" t="str">
        <x:v>C01082</x:v>
      </x:c>
      <x:c r="B1087" s="4" t="n">
        <x:f>IF(ISNUMBER('Claims Data'!F1083),0,1)</x:f>
        <x:v>0</x:v>
      </x:c>
      <x:c r="C1087" s="10" t="n">
        <x:f>IF(B1087=0,'Claims Data'!F1083,Summary!$B$12)</x:f>
        <x:v>56017.32</x:v>
      </x:c>
      <x:c r="D1087" s="4" t="n">
        <x:f>IF('Claims Data'!E1083="Low",1,IF('Claims Data'!E1083="Medium",2,IF('Claims Data'!E1083="High",3,"")))</x:f>
        <x:v>2</x:v>
      </x:c>
      <x:c r="E1087" s="4" t="n">
        <x:f>IF('Claims Data'!B1083="Motor",1,0)</x:f>
        <x:v>1</x:v>
      </x:c>
      <x:c r="F1087" s="4" t="n">
        <x:f>IF('Claims Data'!B1083="Property",1,0)</x:f>
        <x:v>0</x:v>
      </x:c>
      <x:c r="G1087" s="4" t="n">
        <x:f>'Claims Data'!N1083</x:f>
        <x:v>1</x:v>
      </x:c>
      <x:c r="H1087" s="4" t="n">
        <x:f>IF(G1087=1,'Claims Data'!O1083,"")</x:f>
        <x:v>0</x:v>
      </x:c>
      <x:c r="I1087" s="12" t="n">
        <x:f>IF(ISNUMBER('Claims Data'!P1083),'Claims Data'!P1083,"")</x:f>
        <x:v>6.125230991958746</x:v>
      </x:c>
    </x:row>
    <x:row r="1088">
      <x:c r="A1088" s="4" t="str">
        <x:v>C01083</x:v>
      </x:c>
      <x:c r="B1088" s="4" t="n">
        <x:f>IF(ISNUMBER('Claims Data'!F1084),0,1)</x:f>
        <x:v>0</x:v>
      </x:c>
      <x:c r="C1088" s="10" t="n">
        <x:f>IF(B1088=0,'Claims Data'!F1084,Summary!$B$12)</x:f>
        <x:v>31101.27</x:v>
      </x:c>
      <x:c r="D1088" s="4" t="n">
        <x:f>IF('Claims Data'!E1084="Low",1,IF('Claims Data'!E1084="Medium",2,IF('Claims Data'!E1084="High",3,"")))</x:f>
        <x:v>1</x:v>
      </x:c>
      <x:c r="E1088" s="4" t="n">
        <x:f>IF('Claims Data'!B1084="Motor",1,0)</x:f>
        <x:v>1</x:v>
      </x:c>
      <x:c r="F1088" s="4" t="n">
        <x:f>IF('Claims Data'!B1084="Property",1,0)</x:f>
        <x:v>0</x:v>
      </x:c>
      <x:c r="G1088" s="4" t="n">
        <x:f>'Claims Data'!N1084</x:f>
        <x:v>1</x:v>
      </x:c>
      <x:c r="H1088" s="4" t="n">
        <x:f>IF(G1088=1,'Claims Data'!O1084,"")</x:f>
        <x:v>0</x:v>
      </x:c>
      <x:c r="I1088" s="12" t="n">
        <x:f>IF(ISNUMBER('Claims Data'!P1084),'Claims Data'!P1084,"")</x:f>
        <x:v>2.505469514675732</x:v>
      </x:c>
    </x:row>
    <x:row r="1089">
      <x:c r="A1089" s="4" t="str">
        <x:v>C01084</x:v>
      </x:c>
      <x:c r="B1089" s="4" t="n">
        <x:f>IF(ISNUMBER('Claims Data'!F1085),0,1)</x:f>
        <x:v>0</x:v>
      </x:c>
      <x:c r="C1089" s="10" t="n">
        <x:f>IF(B1089=0,'Claims Data'!F1085,Summary!$B$12)</x:f>
        <x:v>106432.05</x:v>
      </x:c>
      <x:c r="D1089" s="4" t="n">
        <x:f>IF('Claims Data'!E1085="Low",1,IF('Claims Data'!E1085="Medium",2,IF('Claims Data'!E1085="High",3,"")))</x:f>
        <x:v>1</x:v>
      </x:c>
      <x:c r="E1089" s="4" t="n">
        <x:f>IF('Claims Data'!B1085="Motor",1,0)</x:f>
        <x:v>0</x:v>
      </x:c>
      <x:c r="F1089" s="4" t="n">
        <x:f>IF('Claims Data'!B1085="Property",1,0)</x:f>
        <x:v>1</x:v>
      </x:c>
      <x:c r="G1089" s="4" t="n">
        <x:f>'Claims Data'!N1085</x:f>
        <x:v>1</x:v>
      </x:c>
      <x:c r="H1089" s="4" t="n">
        <x:f>IF(G1089=1,'Claims Data'!O1085,"")</x:f>
        <x:v>0</x:v>
      </x:c>
      <x:c r="I1089" s="12" t="n">
        <x:f>IF(ISNUMBER('Claims Data'!P1085),'Claims Data'!P1085,"")</x:f>
        <x:v>17.305686718307935</x:v>
      </x:c>
    </x:row>
    <x:row r="1090">
      <x:c r="A1090" s="4" t="str">
        <x:v>C01085</x:v>
      </x:c>
      <x:c r="B1090" s="4" t="n">
        <x:f>IF(ISNUMBER('Claims Data'!F1086),0,1)</x:f>
        <x:v>0</x:v>
      </x:c>
      <x:c r="C1090" s="10" t="n">
        <x:f>IF(B1090=0,'Claims Data'!F1086,Summary!$B$12)</x:f>
        <x:v>303059.91</x:v>
      </x:c>
      <x:c r="D1090" s="4" t="n">
        <x:f>IF('Claims Data'!E1086="Low",1,IF('Claims Data'!E1086="Medium",2,IF('Claims Data'!E1086="High",3,"")))</x:f>
        <x:v>3</x:v>
      </x:c>
      <x:c r="E1090" s="4" t="n">
        <x:f>IF('Claims Data'!B1086="Motor",1,0)</x:f>
        <x:v>0</x:v>
      </x:c>
      <x:c r="F1090" s="4" t="n">
        <x:f>IF('Claims Data'!B1086="Property",1,0)</x:f>
        <x:v>1</x:v>
      </x:c>
      <x:c r="G1090" s="4" t="n">
        <x:f>'Claims Data'!N1086</x:f>
        <x:v>1</x:v>
      </x:c>
      <x:c r="H1090" s="4" t="n">
        <x:f>IF(G1090=1,'Claims Data'!O1086,"")</x:f>
        <x:v>1</x:v>
      </x:c>
      <x:c r="I1090" s="12" t="n">
        <x:f>IF(ISNUMBER('Claims Data'!P1086),'Claims Data'!P1086,"")</x:f>
        <x:v>13.97011769456573</x:v>
      </x:c>
    </x:row>
    <x:row r="1091">
      <x:c r="A1091" s="4" t="str">
        <x:v>C01086</x:v>
      </x:c>
      <x:c r="B1091" s="4" t="n">
        <x:f>IF(ISNUMBER('Claims Data'!F1087),0,1)</x:f>
        <x:v>0</x:v>
      </x:c>
      <x:c r="C1091" s="10" t="n">
        <x:f>IF(B1091=0,'Claims Data'!F1087,Summary!$B$12)</x:f>
        <x:v>104808.28</x:v>
      </x:c>
      <x:c r="D1091" s="4" t="n">
        <x:f>IF('Claims Data'!E1087="Low",1,IF('Claims Data'!E1087="Medium",2,IF('Claims Data'!E1087="High",3,"")))</x:f>
        <x:v>3</x:v>
      </x:c>
      <x:c r="E1091" s="4" t="n">
        <x:f>IF('Claims Data'!B1087="Motor",1,0)</x:f>
        <x:v>0</x:v>
      </x:c>
      <x:c r="F1091" s="4" t="n">
        <x:f>IF('Claims Data'!B1087="Property",1,0)</x:f>
        <x:v>1</x:v>
      </x:c>
      <x:c r="G1091" s="4" t="n">
        <x:f>'Claims Data'!N1087</x:f>
        <x:v>1</x:v>
      </x:c>
      <x:c r="H1091" s="4" t="n">
        <x:f>IF(G1091=1,'Claims Data'!O1087,"")</x:f>
        <x:v>1</x:v>
      </x:c>
      <x:c r="I1091" s="12" t="n">
        <x:f>IF(ISNUMBER('Claims Data'!P1087),'Claims Data'!P1087,"")</x:f>
        <x:v>13.726805757468599</x:v>
      </x:c>
    </x:row>
    <x:row r="1092">
      <x:c r="A1092" s="4" t="str">
        <x:v>C01087</x:v>
      </x:c>
      <x:c r="B1092" s="4" t="n">
        <x:f>IF(ISNUMBER('Claims Data'!F1088),0,1)</x:f>
        <x:v>0</x:v>
      </x:c>
      <x:c r="C1092" s="10" t="n">
        <x:f>IF(B1092=0,'Claims Data'!F1088,Summary!$B$12)</x:f>
        <x:v>39252.84</x:v>
      </x:c>
      <x:c r="D1092" s="4" t="n">
        <x:f>IF('Claims Data'!E1088="Low",1,IF('Claims Data'!E1088="Medium",2,IF('Claims Data'!E1088="High",3,"")))</x:f>
        <x:v>2</x:v>
      </x:c>
      <x:c r="E1092" s="4" t="n">
        <x:f>IF('Claims Data'!B1088="Motor",1,0)</x:f>
        <x:v>0</x:v>
      </x:c>
      <x:c r="F1092" s="4" t="n">
        <x:f>IF('Claims Data'!B1088="Property",1,0)</x:f>
        <x:v>1</x:v>
      </x:c>
      <x:c r="G1092" s="4" t="n">
        <x:f>'Claims Data'!N1088</x:f>
        <x:v>0</x:v>
      </x:c>
      <x:c r="H1092" s="4" t="str">
        <x:f>IF(G1092=1,'Claims Data'!O1088,"")</x:f>
      </x:c>
      <x:c r="I1092" s="12" t="n">
        <x:f>IF(ISNUMBER('Claims Data'!P1088),'Claims Data'!P1088,"")</x:f>
        <x:v>2.562063705592205</x:v>
      </x:c>
    </x:row>
    <x:row r="1093">
      <x:c r="A1093" s="4" t="str">
        <x:v>C01088</x:v>
      </x:c>
      <x:c r="B1093" s="4" t="n">
        <x:f>IF(ISNUMBER('Claims Data'!F1089),0,1)</x:f>
        <x:v>0</x:v>
      </x:c>
      <x:c r="C1093" s="10" t="n">
        <x:f>IF(B1093=0,'Claims Data'!F1089,Summary!$B$12)</x:f>
        <x:v>26347.4</x:v>
      </x:c>
      <x:c r="D1093" s="4" t="n">
        <x:f>IF('Claims Data'!E1089="Low",1,IF('Claims Data'!E1089="Medium",2,IF('Claims Data'!E1089="High",3,"")))</x:f>
        <x:v>1</x:v>
      </x:c>
      <x:c r="E1093" s="4" t="n">
        <x:f>IF('Claims Data'!B1089="Motor",1,0)</x:f>
        <x:v>1</x:v>
      </x:c>
      <x:c r="F1093" s="4" t="n">
        <x:f>IF('Claims Data'!B1089="Property",1,0)</x:f>
        <x:v>0</x:v>
      </x:c>
      <x:c r="G1093" s="4" t="n">
        <x:f>'Claims Data'!N1089</x:f>
        <x:v>1</x:v>
      </x:c>
      <x:c r="H1093" s="4" t="n">
        <x:f>IF(G1093=1,'Claims Data'!O1089,"")</x:f>
        <x:v>0</x:v>
      </x:c>
      <x:c r="I1093" s="12" t="n">
        <x:f>IF(ISNUMBER('Claims Data'!P1089),'Claims Data'!P1089,"")</x:f>
        <x:v>2.177530461574572</x:v>
      </x:c>
    </x:row>
    <x:row r="1094">
      <x:c r="A1094" s="4" t="str">
        <x:v>C01089</x:v>
      </x:c>
      <x:c r="B1094" s="4" t="n">
        <x:f>IF(ISNUMBER('Claims Data'!F1090),0,1)</x:f>
        <x:v>0</x:v>
      </x:c>
      <x:c r="C1094" s="10" t="n">
        <x:f>IF(B1094=0,'Claims Data'!F1090,Summary!$B$12)</x:f>
        <x:v>16053.21</x:v>
      </x:c>
      <x:c r="D1094" s="4" t="n">
        <x:f>IF('Claims Data'!E1090="Low",1,IF('Claims Data'!E1090="Medium",2,IF('Claims Data'!E1090="High",3,"")))</x:f>
        <x:v>1</x:v>
      </x:c>
      <x:c r="E1094" s="4" t="n">
        <x:f>IF('Claims Data'!B1090="Motor",1,0)</x:f>
        <x:v>1</x:v>
      </x:c>
      <x:c r="F1094" s="4" t="n">
        <x:f>IF('Claims Data'!B1090="Property",1,0)</x:f>
        <x:v>0</x:v>
      </x:c>
      <x:c r="G1094" s="4" t="n">
        <x:f>'Claims Data'!N1090</x:f>
        <x:v>0</x:v>
      </x:c>
      <x:c r="H1094" s="4" t="str">
        <x:f>IF(G1094=1,'Claims Data'!O1090,"")</x:f>
      </x:c>
      <x:c r="I1094" s="12" t="n">
        <x:f>IF(ISNUMBER('Claims Data'!P1090),'Claims Data'!P1090,"")</x:f>
        <x:v>0.6597728369326574</x:v>
      </x:c>
    </x:row>
    <x:row r="1095">
      <x:c r="A1095" s="4" t="str">
        <x:v>C01090</x:v>
      </x:c>
      <x:c r="B1095" s="4" t="n">
        <x:f>IF(ISNUMBER('Claims Data'!F1091),0,1)</x:f>
        <x:v>0</x:v>
      </x:c>
      <x:c r="C1095" s="10" t="n">
        <x:f>IF(B1095=0,'Claims Data'!F1091,Summary!$B$12)</x:f>
        <x:v>30243.76</x:v>
      </x:c>
      <x:c r="D1095" s="4" t="n">
        <x:f>IF('Claims Data'!E1091="Low",1,IF('Claims Data'!E1091="Medium",2,IF('Claims Data'!E1091="High",3,"")))</x:f>
        <x:v>1</x:v>
      </x:c>
      <x:c r="E1095" s="4" t="n">
        <x:f>IF('Claims Data'!B1091="Motor",1,0)</x:f>
        <x:v>1</x:v>
      </x:c>
      <x:c r="F1095" s="4" t="n">
        <x:f>IF('Claims Data'!B1091="Property",1,0)</x:f>
        <x:v>0</x:v>
      </x:c>
      <x:c r="G1095" s="4" t="n">
        <x:f>'Claims Data'!N1091</x:f>
        <x:v>0</x:v>
      </x:c>
      <x:c r="H1095" s="4" t="str">
        <x:f>IF(G1095=1,'Claims Data'!O1091,"")</x:f>
      </x:c>
      <x:c r="I1095" s="12" t="n">
        <x:f>IF(ISNUMBER('Claims Data'!P1091),'Claims Data'!P1091,"")</x:f>
        <x:v>1.636390001082134</x:v>
      </x:c>
    </x:row>
    <x:row r="1096">
      <x:c r="A1096" s="4" t="str">
        <x:v>C01091</x:v>
      </x:c>
      <x:c r="B1096" s="4" t="n">
        <x:f>IF(ISNUMBER('Claims Data'!F1092),0,1)</x:f>
        <x:v>0</x:v>
      </x:c>
      <x:c r="C1096" s="10" t="n">
        <x:f>IF(B1096=0,'Claims Data'!F1092,Summary!$B$12)</x:f>
        <x:v>34261.51</x:v>
      </x:c>
      <x:c r="D1096" s="4" t="n">
        <x:f>IF('Claims Data'!E1092="Low",1,IF('Claims Data'!E1092="Medium",2,IF('Claims Data'!E1092="High",3,"")))</x:f>
        <x:v>3</x:v>
      </x:c>
      <x:c r="E1096" s="4" t="n">
        <x:f>IF('Claims Data'!B1092="Motor",1,0)</x:f>
        <x:v>1</x:v>
      </x:c>
      <x:c r="F1096" s="4" t="n">
        <x:f>IF('Claims Data'!B1092="Property",1,0)</x:f>
        <x:v>0</x:v>
      </x:c>
      <x:c r="G1096" s="4" t="n">
        <x:f>'Claims Data'!N1092</x:f>
        <x:v>0</x:v>
      </x:c>
      <x:c r="H1096" s="4" t="str">
        <x:f>IF(G1096=1,'Claims Data'!O1092,"")</x:f>
      </x:c>
      <x:c r="I1096" s="12" t="n">
        <x:f>IF(ISNUMBER('Claims Data'!P1092),'Claims Data'!P1092,"")</x:f>
        <x:v>2.7112102733406243</x:v>
      </x:c>
    </x:row>
    <x:row r="1097">
      <x:c r="A1097" s="4" t="str">
        <x:v>C01092</x:v>
      </x:c>
      <x:c r="B1097" s="4" t="n">
        <x:f>IF(ISNUMBER('Claims Data'!F1093),0,1)</x:f>
        <x:v>0</x:v>
      </x:c>
      <x:c r="C1097" s="10" t="n">
        <x:f>IF(B1097=0,'Claims Data'!F1093,Summary!$B$12)</x:f>
        <x:v>86849.8</x:v>
      </x:c>
      <x:c r="D1097" s="4" t="n">
        <x:f>IF('Claims Data'!E1093="Low",1,IF('Claims Data'!E1093="Medium",2,IF('Claims Data'!E1093="High",3,"")))</x:f>
        <x:v>3</x:v>
      </x:c>
      <x:c r="E1097" s="4" t="n">
        <x:f>IF('Claims Data'!B1093="Motor",1,0)</x:f>
        <x:v>1</x:v>
      </x:c>
      <x:c r="F1097" s="4" t="n">
        <x:f>IF('Claims Data'!B1093="Property",1,0)</x:f>
        <x:v>0</x:v>
      </x:c>
      <x:c r="G1097" s="4" t="n">
        <x:f>'Claims Data'!N1093</x:f>
        <x:v>0</x:v>
      </x:c>
      <x:c r="H1097" s="4" t="str">
        <x:f>IF(G1097=1,'Claims Data'!O1093,"")</x:f>
      </x:c>
      <x:c r="I1097" s="12" t="n">
        <x:f>IF(ISNUMBER('Claims Data'!P1093),'Claims Data'!P1093,"")</x:f>
        <x:v>6.862900504702896</x:v>
      </x:c>
    </x:row>
    <x:row r="1098">
      <x:c r="A1098" s="4" t="str">
        <x:v>C01093</x:v>
      </x:c>
      <x:c r="B1098" s="4" t="n">
        <x:f>IF(ISNUMBER('Claims Data'!F1094),0,1)</x:f>
        <x:v>0</x:v>
      </x:c>
      <x:c r="C1098" s="10" t="n">
        <x:f>IF(B1098=0,'Claims Data'!F1094,Summary!$B$12)</x:f>
        <x:v>80750.2</x:v>
      </x:c>
      <x:c r="D1098" s="4" t="n">
        <x:f>IF('Claims Data'!E1094="Low",1,IF('Claims Data'!E1094="Medium",2,IF('Claims Data'!E1094="High",3,"")))</x:f>
        <x:v>2</x:v>
      </x:c>
      <x:c r="E1098" s="4" t="n">
        <x:f>IF('Claims Data'!B1094="Motor",1,0)</x:f>
        <x:v>1</x:v>
      </x:c>
      <x:c r="F1098" s="4" t="n">
        <x:f>IF('Claims Data'!B1094="Property",1,0)</x:f>
        <x:v>0</x:v>
      </x:c>
      <x:c r="G1098" s="4" t="n">
        <x:f>'Claims Data'!N1094</x:f>
        <x:v>0</x:v>
      </x:c>
      <x:c r="H1098" s="4" t="str">
        <x:f>IF(G1098=1,'Claims Data'!O1094,"")</x:f>
      </x:c>
      <x:c r="I1098" s="12" t="n">
        <x:f>IF(ISNUMBER('Claims Data'!P1094),'Claims Data'!P1094,"")</x:f>
        <x:v>7.909536673712585</x:v>
      </x:c>
    </x:row>
    <x:row r="1099">
      <x:c r="A1099" s="4" t="str">
        <x:v>C01094</x:v>
      </x:c>
      <x:c r="B1099" s="4" t="n">
        <x:f>IF(ISNUMBER('Claims Data'!F1095),0,1)</x:f>
        <x:v>1</x:v>
      </x:c>
      <x:c r="C1099" s="10" t="n">
        <x:f>IF(B1099=0,'Claims Data'!F1095,Summary!$B$12)</x:f>
        <x:v>44978.66</x:v>
      </x:c>
      <x:c r="D1099" s="4" t="n">
        <x:f>IF('Claims Data'!E1095="Low",1,IF('Claims Data'!E1095="Medium",2,IF('Claims Data'!E1095="High",3,"")))</x:f>
        <x:v>3</x:v>
      </x:c>
      <x:c r="E1099" s="4" t="n">
        <x:f>IF('Claims Data'!B1095="Motor",1,0)</x:f>
        <x:v>1</x:v>
      </x:c>
      <x:c r="F1099" s="4" t="n">
        <x:f>IF('Claims Data'!B1095="Property",1,0)</x:f>
        <x:v>0</x:v>
      </x:c>
      <x:c r="G1099" s="4" t="n">
        <x:f>'Claims Data'!N1095</x:f>
        <x:v>0</x:v>
      </x:c>
      <x:c r="H1099" s="4" t="str">
        <x:f>IF(G1099=1,'Claims Data'!O1095,"")</x:f>
      </x:c>
      <x:c r="I1099" s="12" t="str">
        <x:f>IF(ISNUMBER('Claims Data'!P1095),'Claims Data'!P1095,"")</x:f>
      </x:c>
    </x:row>
    <x:row r="1100">
      <x:c r="A1100" s="4" t="str">
        <x:v>C01095</x:v>
      </x:c>
      <x:c r="B1100" s="4" t="n">
        <x:f>IF(ISNUMBER('Claims Data'!F1096),0,1)</x:f>
        <x:v>0</x:v>
      </x:c>
      <x:c r="C1100" s="10" t="n">
        <x:f>IF(B1100=0,'Claims Data'!F1096,Summary!$B$12)</x:f>
        <x:v>86290.29</x:v>
      </x:c>
      <x:c r="D1100" s="4" t="n">
        <x:f>IF('Claims Data'!E1096="Low",1,IF('Claims Data'!E1096="Medium",2,IF('Claims Data'!E1096="High",3,"")))</x:f>
        <x:v>1</x:v>
      </x:c>
      <x:c r="E1100" s="4" t="n">
        <x:f>IF('Claims Data'!B1096="Motor",1,0)</x:f>
        <x:v>0</x:v>
      </x:c>
      <x:c r="F1100" s="4" t="n">
        <x:f>IF('Claims Data'!B1096="Property",1,0)</x:f>
        <x:v>1</x:v>
      </x:c>
      <x:c r="G1100" s="4" t="n">
        <x:f>'Claims Data'!N1096</x:f>
        <x:v>1</x:v>
      </x:c>
      <x:c r="H1100" s="4" t="n">
        <x:f>IF(G1100=1,'Claims Data'!O1096,"")</x:f>
        <x:v>0</x:v>
      </x:c>
      <x:c r="I1100" s="12" t="n">
        <x:f>IF(ISNUMBER('Claims Data'!P1096),'Claims Data'!P1096,"")</x:f>
        <x:v>3.037266490464268</x:v>
      </x:c>
    </x:row>
    <x:row r="1101">
      <x:c r="A1101" s="4" t="str">
        <x:v>C01096</x:v>
      </x:c>
      <x:c r="B1101" s="4" t="n">
        <x:f>IF(ISNUMBER('Claims Data'!F1097),0,1)</x:f>
        <x:v>0</x:v>
      </x:c>
      <x:c r="C1101" s="10" t="n">
        <x:f>IF(B1101=0,'Claims Data'!F1097,Summary!$B$12)</x:f>
        <x:v>110859.93</x:v>
      </x:c>
      <x:c r="D1101" s="4" t="n">
        <x:f>IF('Claims Data'!E1097="Low",1,IF('Claims Data'!E1097="Medium",2,IF('Claims Data'!E1097="High",3,"")))</x:f>
        <x:v>2</x:v>
      </x:c>
      <x:c r="E1101" s="4" t="n">
        <x:f>IF('Claims Data'!B1097="Motor",1,0)</x:f>
        <x:v>0</x:v>
      </x:c>
      <x:c r="F1101" s="4" t="n">
        <x:f>IF('Claims Data'!B1097="Property",1,0)</x:f>
        <x:v>1</x:v>
      </x:c>
      <x:c r="G1101" s="4" t="n">
        <x:f>'Claims Data'!N1097</x:f>
        <x:v>1</x:v>
      </x:c>
      <x:c r="H1101" s="4" t="n">
        <x:f>IF(G1101=1,'Claims Data'!O1097,"")</x:f>
        <x:v>0</x:v>
      </x:c>
      <x:c r="I1101" s="12" t="n">
        <x:f>IF(ISNUMBER('Claims Data'!P1097),'Claims Data'!P1097,"")</x:f>
        <x:v>11.808797698316239</x:v>
      </x:c>
    </x:row>
    <x:row r="1102">
      <x:c r="A1102" s="4" t="str">
        <x:v>C01097</x:v>
      </x:c>
      <x:c r="B1102" s="4" t="n">
        <x:f>IF(ISNUMBER('Claims Data'!F1098),0,1)</x:f>
        <x:v>0</x:v>
      </x:c>
      <x:c r="C1102" s="10" t="n">
        <x:f>IF(B1102=0,'Claims Data'!F1098,Summary!$B$12)</x:f>
        <x:v>12442.03</x:v>
      </x:c>
      <x:c r="D1102" s="4" t="n">
        <x:f>IF('Claims Data'!E1098="Low",1,IF('Claims Data'!E1098="Medium",2,IF('Claims Data'!E1098="High",3,"")))</x:f>
        <x:v>1</x:v>
      </x:c>
      <x:c r="E1102" s="4" t="n">
        <x:f>IF('Claims Data'!B1098="Motor",1,0)</x:f>
        <x:v>1</x:v>
      </x:c>
      <x:c r="F1102" s="4" t="n">
        <x:f>IF('Claims Data'!B1098="Property",1,0)</x:f>
        <x:v>0</x:v>
      </x:c>
      <x:c r="G1102" s="4" t="n">
        <x:f>'Claims Data'!N1098</x:f>
        <x:v>1</x:v>
      </x:c>
      <x:c r="H1102" s="4" t="n">
        <x:f>IF(G1102=1,'Claims Data'!O1098,"")</x:f>
        <x:v>0</x:v>
      </x:c>
      <x:c r="I1102" s="12" t="n">
        <x:f>IF(ISNUMBER('Claims Data'!P1098),'Claims Data'!P1098,"")</x:f>
        <x:v>0.45819876247596136</x:v>
      </x:c>
    </x:row>
    <x:row r="1103">
      <x:c r="A1103" s="4" t="str">
        <x:v>C01098</x:v>
      </x:c>
      <x:c r="B1103" s="4" t="n">
        <x:f>IF(ISNUMBER('Claims Data'!F1099),0,1)</x:f>
        <x:v>0</x:v>
      </x:c>
      <x:c r="C1103" s="10" t="n">
        <x:f>IF(B1103=0,'Claims Data'!F1099,Summary!$B$12)</x:f>
        <x:v>34627</x:v>
      </x:c>
      <x:c r="D1103" s="4" t="n">
        <x:f>IF('Claims Data'!E1099="Low",1,IF('Claims Data'!E1099="Medium",2,IF('Claims Data'!E1099="High",3,"")))</x:f>
        <x:v>1</x:v>
      </x:c>
      <x:c r="E1103" s="4" t="n">
        <x:f>IF('Claims Data'!B1099="Motor",1,0)</x:f>
        <x:v>0</x:v>
      </x:c>
      <x:c r="F1103" s="4" t="n">
        <x:f>IF('Claims Data'!B1099="Property",1,0)</x:f>
        <x:v>1</x:v>
      </x:c>
      <x:c r="G1103" s="4" t="n">
        <x:f>'Claims Data'!N1099</x:f>
        <x:v>0</x:v>
      </x:c>
      <x:c r="H1103" s="4" t="str">
        <x:f>IF(G1103=1,'Claims Data'!O1099,"")</x:f>
      </x:c>
      <x:c r="I1103" s="12" t="n">
        <x:f>IF(ISNUMBER('Claims Data'!P1099),'Claims Data'!P1099,"")</x:f>
        <x:v>3.176544192924582</x:v>
      </x:c>
    </x:row>
    <x:row r="1104">
      <x:c r="A1104" s="4" t="str">
        <x:v>C01099</x:v>
      </x:c>
      <x:c r="B1104" s="4" t="n">
        <x:f>IF(ISNUMBER('Claims Data'!F1100),0,1)</x:f>
        <x:v>0</x:v>
      </x:c>
      <x:c r="C1104" s="10" t="n">
        <x:f>IF(B1104=0,'Claims Data'!F1100,Summary!$B$12)</x:f>
        <x:v>88051.73</x:v>
      </x:c>
      <x:c r="D1104" s="4" t="n">
        <x:f>IF('Claims Data'!E1100="Low",1,IF('Claims Data'!E1100="Medium",2,IF('Claims Data'!E1100="High",3,"")))</x:f>
        <x:v>3</x:v>
      </x:c>
      <x:c r="E1104" s="4" t="n">
        <x:f>IF('Claims Data'!B1100="Motor",1,0)</x:f>
        <x:v>1</x:v>
      </x:c>
      <x:c r="F1104" s="4" t="n">
        <x:f>IF('Claims Data'!B1100="Property",1,0)</x:f>
        <x:v>0</x:v>
      </x:c>
      <x:c r="G1104" s="4" t="n">
        <x:f>'Claims Data'!N1100</x:f>
        <x:v>0</x:v>
      </x:c>
      <x:c r="H1104" s="4" t="str">
        <x:f>IF(G1104=1,'Claims Data'!O1100,"")</x:f>
      </x:c>
      <x:c r="I1104" s="12" t="n">
        <x:f>IF(ISNUMBER('Claims Data'!P1100),'Claims Data'!P1100,"")</x:f>
        <x:v>7.134957851500175</x:v>
      </x:c>
    </x:row>
    <x:row r="1105">
      <x:c r="A1105" s="4" t="str">
        <x:v>C01100</x:v>
      </x:c>
      <x:c r="B1105" s="4" t="n">
        <x:f>IF(ISNUMBER('Claims Data'!F1101),0,1)</x:f>
        <x:v>0</x:v>
      </x:c>
      <x:c r="C1105" s="10" t="n">
        <x:f>IF(B1105=0,'Claims Data'!F1101,Summary!$B$12)</x:f>
        <x:v>53242.73</x:v>
      </x:c>
      <x:c r="D1105" s="4" t="n">
        <x:f>IF('Claims Data'!E1101="Low",1,IF('Claims Data'!E1101="Medium",2,IF('Claims Data'!E1101="High",3,"")))</x:f>
        <x:v>3</x:v>
      </x:c>
      <x:c r="E1105" s="4" t="n">
        <x:f>IF('Claims Data'!B1101="Motor",1,0)</x:f>
        <x:v>1</x:v>
      </x:c>
      <x:c r="F1105" s="4" t="n">
        <x:f>IF('Claims Data'!B1101="Property",1,0)</x:f>
        <x:v>0</x:v>
      </x:c>
      <x:c r="G1105" s="4" t="n">
        <x:f>'Claims Data'!N1101</x:f>
        <x:v>1</x:v>
      </x:c>
      <x:c r="H1105" s="4" t="n">
        <x:f>IF(G1105=1,'Claims Data'!O1101,"")</x:f>
        <x:v>1</x:v>
      </x:c>
      <x:c r="I1105" s="12" t="n">
        <x:f>IF(ISNUMBER('Claims Data'!P1101),'Claims Data'!P1101,"")</x:f>
        <x:v>2.1567557801858426</x:v>
      </x:c>
    </x:row>
    <x:row r="1106">
      <x:c r="A1106" s="4" t="str">
        <x:v>C01101</x:v>
      </x:c>
      <x:c r="B1106" s="4" t="n">
        <x:f>IF(ISNUMBER('Claims Data'!F1102),0,1)</x:f>
        <x:v>0</x:v>
      </x:c>
      <x:c r="C1106" s="10" t="n">
        <x:f>IF(B1106=0,'Claims Data'!F1102,Summary!$B$12)</x:f>
        <x:v>29403.72</x:v>
      </x:c>
      <x:c r="D1106" s="4" t="n">
        <x:f>IF('Claims Data'!E1102="Low",1,IF('Claims Data'!E1102="Medium",2,IF('Claims Data'!E1102="High",3,"")))</x:f>
        <x:v>1</x:v>
      </x:c>
      <x:c r="E1106" s="4" t="n">
        <x:f>IF('Claims Data'!B1102="Motor",1,0)</x:f>
        <x:v>1</x:v>
      </x:c>
      <x:c r="F1106" s="4" t="n">
        <x:f>IF('Claims Data'!B1102="Property",1,0)</x:f>
        <x:v>0</x:v>
      </x:c>
      <x:c r="G1106" s="4" t="n">
        <x:f>'Claims Data'!N1102</x:f>
        <x:v>0</x:v>
      </x:c>
      <x:c r="H1106" s="4" t="str">
        <x:f>IF(G1106=1,'Claims Data'!O1102,"")</x:f>
      </x:c>
      <x:c r="I1106" s="12" t="n">
        <x:f>IF(ISNUMBER('Claims Data'!P1102),'Claims Data'!P1102,"")</x:f>
        <x:v>3.3565277346532487</x:v>
      </x:c>
    </x:row>
    <x:row r="1107">
      <x:c r="A1107" s="4" t="str">
        <x:v>C01102</x:v>
      </x:c>
      <x:c r="B1107" s="4" t="n">
        <x:f>IF(ISNUMBER('Claims Data'!F1103),0,1)</x:f>
        <x:v>0</x:v>
      </x:c>
      <x:c r="C1107" s="10" t="n">
        <x:f>IF(B1107=0,'Claims Data'!F1103,Summary!$B$12)</x:f>
        <x:v>3578.5</x:v>
      </x:c>
      <x:c r="D1107" s="4" t="n">
        <x:f>IF('Claims Data'!E1103="Low",1,IF('Claims Data'!E1103="Medium",2,IF('Claims Data'!E1103="High",3,"")))</x:f>
        <x:v>1</x:v>
      </x:c>
      <x:c r="E1107" s="4" t="n">
        <x:f>IF('Claims Data'!B1103="Motor",1,0)</x:f>
        <x:v>1</x:v>
      </x:c>
      <x:c r="F1107" s="4" t="n">
        <x:f>IF('Claims Data'!B1103="Property",1,0)</x:f>
        <x:v>0</x:v>
      </x:c>
      <x:c r="G1107" s="4" t="n">
        <x:f>'Claims Data'!N1103</x:f>
        <x:v>1</x:v>
      </x:c>
      <x:c r="H1107" s="4" t="n">
        <x:f>IF(G1107=1,'Claims Data'!O1103,"")</x:f>
        <x:v>0</x:v>
      </x:c>
      <x:c r="I1107" s="12" t="n">
        <x:f>IF(ISNUMBER('Claims Data'!P1103),'Claims Data'!P1103,"")</x:f>
        <x:v>0.4257594902069963</x:v>
      </x:c>
    </x:row>
    <x:row r="1108">
      <x:c r="A1108" s="4" t="str">
        <x:v>C01103</x:v>
      </x:c>
      <x:c r="B1108" s="4" t="n">
        <x:f>IF(ISNUMBER('Claims Data'!F1104),0,1)</x:f>
        <x:v>0</x:v>
      </x:c>
      <x:c r="C1108" s="10" t="n">
        <x:f>IF(B1108=0,'Claims Data'!F1104,Summary!$B$12)</x:f>
        <x:v>8880.9</x:v>
      </x:c>
      <x:c r="D1108" s="4" t="n">
        <x:f>IF('Claims Data'!E1104="Low",1,IF('Claims Data'!E1104="Medium",2,IF('Claims Data'!E1104="High",3,"")))</x:f>
        <x:v>2</x:v>
      </x:c>
      <x:c r="E1108" s="4" t="n">
        <x:f>IF('Claims Data'!B1104="Motor",1,0)</x:f>
        <x:v>1</x:v>
      </x:c>
      <x:c r="F1108" s="4" t="n">
        <x:f>IF('Claims Data'!B1104="Property",1,0)</x:f>
        <x:v>0</x:v>
      </x:c>
      <x:c r="G1108" s="4" t="n">
        <x:f>'Claims Data'!N1104</x:f>
        <x:v>1</x:v>
      </x:c>
      <x:c r="H1108" s="4" t="n">
        <x:f>IF(G1108=1,'Claims Data'!O1104,"")</x:f>
        <x:v>0</x:v>
      </x:c>
      <x:c r="I1108" s="12" t="n">
        <x:f>IF(ISNUMBER('Claims Data'!P1104),'Claims Data'!P1104,"")</x:f>
        <x:v>0.6849370006655864</x:v>
      </x:c>
    </x:row>
    <x:row r="1109">
      <x:c r="A1109" s="4" t="str">
        <x:v>C01104</x:v>
      </x:c>
      <x:c r="B1109" s="4" t="n">
        <x:f>IF(ISNUMBER('Claims Data'!F1105),0,1)</x:f>
        <x:v>0</x:v>
      </x:c>
      <x:c r="C1109" s="10" t="n">
        <x:f>IF(B1109=0,'Claims Data'!F1105,Summary!$B$12)</x:f>
        <x:v>38575.42</x:v>
      </x:c>
      <x:c r="D1109" s="4" t="n">
        <x:f>IF('Claims Data'!E1105="Low",1,IF('Claims Data'!E1105="Medium",2,IF('Claims Data'!E1105="High",3,"")))</x:f>
        <x:v>1</x:v>
      </x:c>
      <x:c r="E1109" s="4" t="n">
        <x:f>IF('Claims Data'!B1105="Motor",1,0)</x:f>
        <x:v>0</x:v>
      </x:c>
      <x:c r="F1109" s="4" t="n">
        <x:f>IF('Claims Data'!B1105="Property",1,0)</x:f>
        <x:v>1</x:v>
      </x:c>
      <x:c r="G1109" s="4" t="n">
        <x:f>'Claims Data'!N1105</x:f>
        <x:v>1</x:v>
      </x:c>
      <x:c r="H1109" s="4" t="n">
        <x:f>IF(G1109=1,'Claims Data'!O1105,"")</x:f>
        <x:v>0</x:v>
      </x:c>
      <x:c r="I1109" s="12" t="n">
        <x:f>IF(ISNUMBER('Claims Data'!P1105),'Claims Data'!P1105,"")</x:f>
        <x:v>2.5662115280350983</x:v>
      </x:c>
    </x:row>
    <x:row r="1110">
      <x:c r="A1110" s="4" t="str">
        <x:v>C01105</x:v>
      </x:c>
      <x:c r="B1110" s="4" t="n">
        <x:f>IF(ISNUMBER('Claims Data'!F1106),0,1)</x:f>
        <x:v>0</x:v>
      </x:c>
      <x:c r="C1110" s="10" t="n">
        <x:f>IF(B1110=0,'Claims Data'!F1106,Summary!$B$12)</x:f>
        <x:v>76189.04</x:v>
      </x:c>
      <x:c r="D1110" s="4" t="n">
        <x:f>IF('Claims Data'!E1106="Low",1,IF('Claims Data'!E1106="Medium",2,IF('Claims Data'!E1106="High",3,"")))</x:f>
        <x:v>2</x:v>
      </x:c>
      <x:c r="E1110" s="4" t="n">
        <x:f>IF('Claims Data'!B1106="Motor",1,0)</x:f>
        <x:v>1</x:v>
      </x:c>
      <x:c r="F1110" s="4" t="n">
        <x:f>IF('Claims Data'!B1106="Property",1,0)</x:f>
        <x:v>0</x:v>
      </x:c>
      <x:c r="G1110" s="4" t="n">
        <x:f>'Claims Data'!N1106</x:f>
        <x:v>1</x:v>
      </x:c>
      <x:c r="H1110" s="4" t="n">
        <x:f>IF(G1110=1,'Claims Data'!O1106,"")</x:f>
        <x:v>0</x:v>
      </x:c>
      <x:c r="I1110" s="12" t="n">
        <x:f>IF(ISNUMBER('Claims Data'!P1106),'Claims Data'!P1106,"")</x:f>
        <x:v>4.76842224507333</x:v>
      </x:c>
    </x:row>
    <x:row r="1111">
      <x:c r="A1111" s="4" t="str">
        <x:v>C01106</x:v>
      </x:c>
      <x:c r="B1111" s="4" t="n">
        <x:f>IF(ISNUMBER('Claims Data'!F1107),0,1)</x:f>
        <x:v>0</x:v>
      </x:c>
      <x:c r="C1111" s="10" t="n">
        <x:f>IF(B1111=0,'Claims Data'!F1107,Summary!$B$12)</x:f>
        <x:v>23122.34</x:v>
      </x:c>
      <x:c r="D1111" s="4" t="n">
        <x:f>IF('Claims Data'!E1107="Low",1,IF('Claims Data'!E1107="Medium",2,IF('Claims Data'!E1107="High",3,"")))</x:f>
        <x:v>2</x:v>
      </x:c>
      <x:c r="E1111" s="4" t="n">
        <x:f>IF('Claims Data'!B1107="Motor",1,0)</x:f>
        <x:v>1</x:v>
      </x:c>
      <x:c r="F1111" s="4" t="n">
        <x:f>IF('Claims Data'!B1107="Property",1,0)</x:f>
        <x:v>0</x:v>
      </x:c>
      <x:c r="G1111" s="4" t="n">
        <x:f>'Claims Data'!N1107</x:f>
        <x:v>0</x:v>
      </x:c>
      <x:c r="H1111" s="4" t="str">
        <x:f>IF(G1111=1,'Claims Data'!O1107,"")</x:f>
      </x:c>
      <x:c r="I1111" s="12" t="n">
        <x:f>IF(ISNUMBER('Claims Data'!P1107),'Claims Data'!P1107,"")</x:f>
        <x:v>1.9577053138869556</x:v>
      </x:c>
    </x:row>
    <x:row r="1112">
      <x:c r="A1112" s="4" t="str">
        <x:v>C01107</x:v>
      </x:c>
      <x:c r="B1112" s="4" t="n">
        <x:f>IF(ISNUMBER('Claims Data'!F1108),0,1)</x:f>
        <x:v>0</x:v>
      </x:c>
      <x:c r="C1112" s="10" t="n">
        <x:f>IF(B1112=0,'Claims Data'!F1108,Summary!$B$12)</x:f>
        <x:v>5741</x:v>
      </x:c>
      <x:c r="D1112" s="4" t="n">
        <x:f>IF('Claims Data'!E1108="Low",1,IF('Claims Data'!E1108="Medium",2,IF('Claims Data'!E1108="High",3,"")))</x:f>
        <x:v>1</x:v>
      </x:c>
      <x:c r="E1112" s="4" t="n">
        <x:f>IF('Claims Data'!B1108="Motor",1,0)</x:f>
        <x:v>1</x:v>
      </x:c>
      <x:c r="F1112" s="4" t="n">
        <x:f>IF('Claims Data'!B1108="Property",1,0)</x:f>
        <x:v>0</x:v>
      </x:c>
      <x:c r="G1112" s="4" t="n">
        <x:f>'Claims Data'!N1108</x:f>
        <x:v>1</x:v>
      </x:c>
      <x:c r="H1112" s="4" t="n">
        <x:f>IF(G1112=1,'Claims Data'!O1108,"")</x:f>
        <x:v>0</x:v>
      </x:c>
      <x:c r="I1112" s="12" t="n">
        <x:f>IF(ISNUMBER('Claims Data'!P1108),'Claims Data'!P1108,"")</x:f>
        <x:v>0.5400371563624391</x:v>
      </x:c>
    </x:row>
    <x:row r="1113">
      <x:c r="A1113" s="4" t="str">
        <x:v>C01108</x:v>
      </x:c>
      <x:c r="B1113" s="4" t="n">
        <x:f>IF(ISNUMBER('Claims Data'!F1109),0,1)</x:f>
        <x:v>0</x:v>
      </x:c>
      <x:c r="C1113" s="10" t="n">
        <x:f>IF(B1113=0,'Claims Data'!F1109,Summary!$B$12)</x:f>
        <x:v>25359.57</x:v>
      </x:c>
      <x:c r="D1113" s="4" t="n">
        <x:f>IF('Claims Data'!E1109="Low",1,IF('Claims Data'!E1109="Medium",2,IF('Claims Data'!E1109="High",3,"")))</x:f>
        <x:v>1</x:v>
      </x:c>
      <x:c r="E1113" s="4" t="n">
        <x:f>IF('Claims Data'!B1109="Motor",1,0)</x:f>
        <x:v>1</x:v>
      </x:c>
      <x:c r="F1113" s="4" t="n">
        <x:f>IF('Claims Data'!B1109="Property",1,0)</x:f>
        <x:v>0</x:v>
      </x:c>
      <x:c r="G1113" s="4" t="n">
        <x:f>'Claims Data'!N1109</x:f>
        <x:v>1</x:v>
      </x:c>
      <x:c r="H1113" s="4" t="n">
        <x:f>IF(G1113=1,'Claims Data'!O1109,"")</x:f>
        <x:v>0</x:v>
      </x:c>
      <x:c r="I1113" s="12" t="n">
        <x:f>IF(ISNUMBER('Claims Data'!P1109),'Claims Data'!P1109,"")</x:f>
        <x:v>5.96288885231254</x:v>
      </x:c>
    </x:row>
    <x:row r="1114">
      <x:c r="A1114" s="4" t="str">
        <x:v>C01109</x:v>
      </x:c>
      <x:c r="B1114" s="4" t="n">
        <x:f>IF(ISNUMBER('Claims Data'!F1110),0,1)</x:f>
        <x:v>0</x:v>
      </x:c>
      <x:c r="C1114" s="10" t="n">
        <x:f>IF(B1114=0,'Claims Data'!F1110,Summary!$B$12)</x:f>
        <x:v>9864.73</x:v>
      </x:c>
      <x:c r="D1114" s="4" t="n">
        <x:f>IF('Claims Data'!E1110="Low",1,IF('Claims Data'!E1110="Medium",2,IF('Claims Data'!E1110="High",3,"")))</x:f>
        <x:v>1</x:v>
      </x:c>
      <x:c r="E1114" s="4" t="n">
        <x:f>IF('Claims Data'!B1110="Motor",1,0)</x:f>
        <x:v>1</x:v>
      </x:c>
      <x:c r="F1114" s="4" t="n">
        <x:f>IF('Claims Data'!B1110="Property",1,0)</x:f>
        <x:v>0</x:v>
      </x:c>
      <x:c r="G1114" s="4" t="n">
        <x:f>'Claims Data'!N1110</x:f>
        <x:v>1</x:v>
      </x:c>
      <x:c r="H1114" s="4" t="n">
        <x:f>IF(G1114=1,'Claims Data'!O1110,"")</x:f>
        <x:v>1</x:v>
      </x:c>
      <x:c r="I1114" s="12" t="n">
        <x:f>IF(ISNUMBER('Claims Data'!P1110),'Claims Data'!P1110,"")</x:f>
        <x:v>1.1998187755797052</x:v>
      </x:c>
    </x:row>
    <x:row r="1115">
      <x:c r="A1115" s="4" t="str">
        <x:v>C01110</x:v>
      </x:c>
      <x:c r="B1115" s="4" t="n">
        <x:f>IF(ISNUMBER('Claims Data'!F1111),0,1)</x:f>
        <x:v>0</x:v>
      </x:c>
      <x:c r="C1115" s="10" t="n">
        <x:f>IF(B1115=0,'Claims Data'!F1111,Summary!$B$12)</x:f>
        <x:v>42050.74</x:v>
      </x:c>
      <x:c r="D1115" s="4" t="n">
        <x:f>IF('Claims Data'!E1111="Low",1,IF('Claims Data'!E1111="Medium",2,IF('Claims Data'!E1111="High",3,"")))</x:f>
        <x:v>3</x:v>
      </x:c>
      <x:c r="E1115" s="4" t="n">
        <x:f>IF('Claims Data'!B1111="Motor",1,0)</x:f>
        <x:v>1</x:v>
      </x:c>
      <x:c r="F1115" s="4" t="n">
        <x:f>IF('Claims Data'!B1111="Property",1,0)</x:f>
        <x:v>0</x:v>
      </x:c>
      <x:c r="G1115" s="4" t="n">
        <x:f>'Claims Data'!N1111</x:f>
        <x:v>0</x:v>
      </x:c>
      <x:c r="H1115" s="4" t="str">
        <x:f>IF(G1115=1,'Claims Data'!O1111,"")</x:f>
      </x:c>
      <x:c r="I1115" s="12" t="n">
        <x:f>IF(ISNUMBER('Claims Data'!P1111),'Claims Data'!P1111,"")</x:f>
        <x:v>7.976497724699013</x:v>
      </x:c>
    </x:row>
    <x:row r="1116">
      <x:c r="A1116" s="4" t="str">
        <x:v>C01111</x:v>
      </x:c>
      <x:c r="B1116" s="4" t="n">
        <x:f>IF(ISNUMBER('Claims Data'!F1112),0,1)</x:f>
        <x:v>0</x:v>
      </x:c>
      <x:c r="C1116" s="10" t="n">
        <x:f>IF(B1116=0,'Claims Data'!F1112,Summary!$B$12)</x:f>
        <x:v>46460.82</x:v>
      </x:c>
      <x:c r="D1116" s="4" t="n">
        <x:f>IF('Claims Data'!E1112="Low",1,IF('Claims Data'!E1112="Medium",2,IF('Claims Data'!E1112="High",3,"")))</x:f>
        <x:v>1</x:v>
      </x:c>
      <x:c r="E1116" s="4" t="n">
        <x:f>IF('Claims Data'!B1112="Motor",1,0)</x:f>
        <x:v>1</x:v>
      </x:c>
      <x:c r="F1116" s="4" t="n">
        <x:f>IF('Claims Data'!B1112="Property",1,0)</x:f>
        <x:v>0</x:v>
      </x:c>
      <x:c r="G1116" s="4" t="n">
        <x:f>'Claims Data'!N1112</x:f>
        <x:v>1</x:v>
      </x:c>
      <x:c r="H1116" s="4" t="n">
        <x:f>IF(G1116=1,'Claims Data'!O1112,"")</x:f>
        <x:v>0</x:v>
      </x:c>
      <x:c r="I1116" s="12" t="n">
        <x:f>IF(ISNUMBER('Claims Data'!P1112),'Claims Data'!P1112,"")</x:f>
        <x:v>9.400038845794336</x:v>
      </x:c>
    </x:row>
    <x:row r="1117">
      <x:c r="A1117" s="4" t="str">
        <x:v>C01112</x:v>
      </x:c>
      <x:c r="B1117" s="4" t="n">
        <x:f>IF(ISNUMBER('Claims Data'!F1113),0,1)</x:f>
        <x:v>0</x:v>
      </x:c>
      <x:c r="C1117" s="10" t="n">
        <x:f>IF(B1117=0,'Claims Data'!F1113,Summary!$B$12)</x:f>
        <x:v>42030.43</x:v>
      </x:c>
      <x:c r="D1117" s="4" t="n">
        <x:f>IF('Claims Data'!E1113="Low",1,IF('Claims Data'!E1113="Medium",2,IF('Claims Data'!E1113="High",3,"")))</x:f>
        <x:v>2</x:v>
      </x:c>
      <x:c r="E1117" s="4" t="n">
        <x:f>IF('Claims Data'!B1113="Motor",1,0)</x:f>
        <x:v>1</x:v>
      </x:c>
      <x:c r="F1117" s="4" t="n">
        <x:f>IF('Claims Data'!B1113="Property",1,0)</x:f>
        <x:v>0</x:v>
      </x:c>
      <x:c r="G1117" s="4" t="n">
        <x:f>'Claims Data'!N1113</x:f>
        <x:v>1</x:v>
      </x:c>
      <x:c r="H1117" s="4" t="n">
        <x:f>IF(G1117=1,'Claims Data'!O1113,"")</x:f>
        <x:v>0</x:v>
      </x:c>
      <x:c r="I1117" s="12" t="n">
        <x:f>IF(ISNUMBER('Claims Data'!P1113),'Claims Data'!P1113,"")</x:f>
        <x:v>4.893182328842238</x:v>
      </x:c>
    </x:row>
    <x:row r="1118">
      <x:c r="A1118" s="4" t="str">
        <x:v>C01113</x:v>
      </x:c>
      <x:c r="B1118" s="4" t="n">
        <x:f>IF(ISNUMBER('Claims Data'!F1114),0,1)</x:f>
        <x:v>0</x:v>
      </x:c>
      <x:c r="C1118" s="10" t="n">
        <x:f>IF(B1118=0,'Claims Data'!F1114,Summary!$B$12)</x:f>
        <x:v>161165.95</x:v>
      </x:c>
      <x:c r="D1118" s="4" t="n">
        <x:f>IF('Claims Data'!E1114="Low",1,IF('Claims Data'!E1114="Medium",2,IF('Claims Data'!E1114="High",3,"")))</x:f>
        <x:v>1</x:v>
      </x:c>
      <x:c r="E1118" s="4" t="n">
        <x:f>IF('Claims Data'!B1114="Motor",1,0)</x:f>
        <x:v>0</x:v>
      </x:c>
      <x:c r="F1118" s="4" t="n">
        <x:f>IF('Claims Data'!B1114="Property",1,0)</x:f>
        <x:v>1</x:v>
      </x:c>
      <x:c r="G1118" s="4" t="n">
        <x:f>'Claims Data'!N1114</x:f>
        <x:v>1</x:v>
      </x:c>
      <x:c r="H1118" s="4" t="n">
        <x:f>IF(G1118=1,'Claims Data'!O1114,"")</x:f>
        <x:v>0</x:v>
      </x:c>
      <x:c r="I1118" s="12" t="n">
        <x:f>IF(ISNUMBER('Claims Data'!P1114),'Claims Data'!P1114,"")</x:f>
        <x:v>24.843607893674026</x:v>
      </x:c>
    </x:row>
    <x:row r="1119">
      <x:c r="A1119" s="4" t="str">
        <x:v>C01114</x:v>
      </x:c>
      <x:c r="B1119" s="4" t="n">
        <x:f>IF(ISNUMBER('Claims Data'!F1115),0,1)</x:f>
        <x:v>0</x:v>
      </x:c>
      <x:c r="C1119" s="10" t="n">
        <x:f>IF(B1119=0,'Claims Data'!F1115,Summary!$B$12)</x:f>
        <x:v>45393.82</x:v>
      </x:c>
      <x:c r="D1119" s="4" t="n">
        <x:f>IF('Claims Data'!E1115="Low",1,IF('Claims Data'!E1115="Medium",2,IF('Claims Data'!E1115="High",3,"")))</x:f>
        <x:v>2</x:v>
      </x:c>
      <x:c r="E1119" s="4" t="n">
        <x:f>IF('Claims Data'!B1115="Motor",1,0)</x:f>
        <x:v>1</x:v>
      </x:c>
      <x:c r="F1119" s="4" t="n">
        <x:f>IF('Claims Data'!B1115="Property",1,0)</x:f>
        <x:v>0</x:v>
      </x:c>
      <x:c r="G1119" s="4" t="n">
        <x:f>'Claims Data'!N1115</x:f>
        <x:v>0</x:v>
      </x:c>
      <x:c r="H1119" s="4" t="str">
        <x:f>IF(G1119=1,'Claims Data'!O1115,"")</x:f>
      </x:c>
      <x:c r="I1119" s="12" t="n">
        <x:f>IF(ISNUMBER('Claims Data'!P1115),'Claims Data'!P1115,"")</x:f>
        <x:v>3.7747372500039496</x:v>
      </x:c>
    </x:row>
    <x:row r="1120">
      <x:c r="A1120" s="4" t="str">
        <x:v>C01115</x:v>
      </x:c>
      <x:c r="B1120" s="4" t="n">
        <x:f>IF(ISNUMBER('Claims Data'!F1116),0,1)</x:f>
        <x:v>0</x:v>
      </x:c>
      <x:c r="C1120" s="10" t="n">
        <x:f>IF(B1120=0,'Claims Data'!F1116,Summary!$B$12)</x:f>
        <x:v>47512.92</x:v>
      </x:c>
      <x:c r="D1120" s="4" t="n">
        <x:f>IF('Claims Data'!E1116="Low",1,IF('Claims Data'!E1116="Medium",2,IF('Claims Data'!E1116="High",3,"")))</x:f>
        <x:v>1</x:v>
      </x:c>
      <x:c r="E1120" s="4" t="n">
        <x:f>IF('Claims Data'!B1116="Motor",1,0)</x:f>
        <x:v>1</x:v>
      </x:c>
      <x:c r="F1120" s="4" t="n">
        <x:f>IF('Claims Data'!B1116="Property",1,0)</x:f>
        <x:v>0</x:v>
      </x:c>
      <x:c r="G1120" s="4" t="n">
        <x:f>'Claims Data'!N1116</x:f>
        <x:v>1</x:v>
      </x:c>
      <x:c r="H1120" s="4" t="n">
        <x:f>IF(G1120=1,'Claims Data'!O1116,"")</x:f>
        <x:v>0</x:v>
      </x:c>
      <x:c r="I1120" s="12" t="n">
        <x:f>IF(ISNUMBER('Claims Data'!P1116),'Claims Data'!P1116,"")</x:f>
        <x:v>8.923904489475474</x:v>
      </x:c>
    </x:row>
    <x:row r="1121">
      <x:c r="A1121" s="4" t="str">
        <x:v>C01116</x:v>
      </x:c>
      <x:c r="B1121" s="4" t="n">
        <x:f>IF(ISNUMBER('Claims Data'!F1117),0,1)</x:f>
        <x:v>1</x:v>
      </x:c>
      <x:c r="C1121" s="10" t="n">
        <x:f>IF(B1121=0,'Claims Data'!F1117,Summary!$B$12)</x:f>
        <x:v>44978.66</x:v>
      </x:c>
      <x:c r="D1121" s="4" t="n">
        <x:f>IF('Claims Data'!E1117="Low",1,IF('Claims Data'!E1117="Medium",2,IF('Claims Data'!E1117="High",3,"")))</x:f>
        <x:v>1</x:v>
      </x:c>
      <x:c r="E1121" s="4" t="n">
        <x:f>IF('Claims Data'!B1117="Motor",1,0)</x:f>
        <x:v>1</x:v>
      </x:c>
      <x:c r="F1121" s="4" t="n">
        <x:f>IF('Claims Data'!B1117="Property",1,0)</x:f>
        <x:v>0</x:v>
      </x:c>
      <x:c r="G1121" s="4" t="n">
        <x:f>'Claims Data'!N1117</x:f>
        <x:v>1</x:v>
      </x:c>
      <x:c r="H1121" s="4" t="n">
        <x:f>IF(G1121=1,'Claims Data'!O1117,"")</x:f>
        <x:v>0</x:v>
      </x:c>
      <x:c r="I1121" s="12" t="str">
        <x:f>IF(ISNUMBER('Claims Data'!P1117),'Claims Data'!P1117,"")</x:f>
      </x:c>
    </x:row>
    <x:row r="1122">
      <x:c r="A1122" s="4" t="str">
        <x:v>C01117</x:v>
      </x:c>
      <x:c r="B1122" s="4" t="n">
        <x:f>IF(ISNUMBER('Claims Data'!F1118),0,1)</x:f>
        <x:v>0</x:v>
      </x:c>
      <x:c r="C1122" s="10" t="n">
        <x:f>IF(B1122=0,'Claims Data'!F1118,Summary!$B$12)</x:f>
        <x:v>50115.3</x:v>
      </x:c>
      <x:c r="D1122" s="4" t="n">
        <x:f>IF('Claims Data'!E1118="Low",1,IF('Claims Data'!E1118="Medium",2,IF('Claims Data'!E1118="High",3,"")))</x:f>
        <x:v>2</x:v>
      </x:c>
      <x:c r="E1122" s="4" t="n">
        <x:f>IF('Claims Data'!B1118="Motor",1,0)</x:f>
        <x:v>0</x:v>
      </x:c>
      <x:c r="F1122" s="4" t="n">
        <x:f>IF('Claims Data'!B1118="Property",1,0)</x:f>
        <x:v>1</x:v>
      </x:c>
      <x:c r="G1122" s="4" t="n">
        <x:f>'Claims Data'!N1118</x:f>
        <x:v>1</x:v>
      </x:c>
      <x:c r="H1122" s="4" t="n">
        <x:f>IF(G1122=1,'Claims Data'!O1118,"")</x:f>
        <x:v>0</x:v>
      </x:c>
      <x:c r="I1122" s="12" t="n">
        <x:f>IF(ISNUMBER('Claims Data'!P1118),'Claims Data'!P1118,"")</x:f>
        <x:v>6.089218084195102</x:v>
      </x:c>
    </x:row>
    <x:row r="1123">
      <x:c r="A1123" s="4" t="str">
        <x:v>C01118</x:v>
      </x:c>
      <x:c r="B1123" s="4" t="n">
        <x:f>IF(ISNUMBER('Claims Data'!F1119),0,1)</x:f>
        <x:v>0</x:v>
      </x:c>
      <x:c r="C1123" s="10" t="n">
        <x:f>IF(B1123=0,'Claims Data'!F1119,Summary!$B$12)</x:f>
        <x:v>11006.34</x:v>
      </x:c>
      <x:c r="D1123" s="4" t="n">
        <x:f>IF('Claims Data'!E1119="Low",1,IF('Claims Data'!E1119="Medium",2,IF('Claims Data'!E1119="High",3,"")))</x:f>
        <x:v>2</x:v>
      </x:c>
      <x:c r="E1123" s="4" t="n">
        <x:f>IF('Claims Data'!B1119="Motor",1,0)</x:f>
        <x:v>1</x:v>
      </x:c>
      <x:c r="F1123" s="4" t="n">
        <x:f>IF('Claims Data'!B1119="Property",1,0)</x:f>
        <x:v>0</x:v>
      </x:c>
      <x:c r="G1123" s="4" t="n">
        <x:f>'Claims Data'!N1119</x:f>
        <x:v>1</x:v>
      </x:c>
      <x:c r="H1123" s="4" t="n">
        <x:f>IF(G1123=1,'Claims Data'!O1119,"")</x:f>
        <x:v>0</x:v>
      </x:c>
      <x:c r="I1123" s="12" t="n">
        <x:f>IF(ISNUMBER('Claims Data'!P1119),'Claims Data'!P1119,"")</x:f>
        <x:v>0.6912114730275082</x:v>
      </x:c>
    </x:row>
    <x:row r="1124">
      <x:c r="A1124" s="4" t="str">
        <x:v>C01119</x:v>
      </x:c>
      <x:c r="B1124" s="4" t="n">
        <x:f>IF(ISNUMBER('Claims Data'!F1120),0,1)</x:f>
        <x:v>0</x:v>
      </x:c>
      <x:c r="C1124" s="10" t="n">
        <x:f>IF(B1124=0,'Claims Data'!F1120,Summary!$B$12)</x:f>
        <x:v>50440.72</x:v>
      </x:c>
      <x:c r="D1124" s="4" t="n">
        <x:f>IF('Claims Data'!E1120="Low",1,IF('Claims Data'!E1120="Medium",2,IF('Claims Data'!E1120="High",3,"")))</x:f>
        <x:v>1</x:v>
      </x:c>
      <x:c r="E1124" s="4" t="n">
        <x:f>IF('Claims Data'!B1120="Motor",1,0)</x:f>
        <x:v>1</x:v>
      </x:c>
      <x:c r="F1124" s="4" t="n">
        <x:f>IF('Claims Data'!B1120="Property",1,0)</x:f>
        <x:v>0</x:v>
      </x:c>
      <x:c r="G1124" s="4" t="n">
        <x:f>'Claims Data'!N1120</x:f>
        <x:v>1</x:v>
      </x:c>
      <x:c r="H1124" s="4" t="n">
        <x:f>IF(G1124=1,'Claims Data'!O1120,"")</x:f>
        <x:v>0</x:v>
      </x:c>
      <x:c r="I1124" s="12" t="n">
        <x:f>IF(ISNUMBER('Claims Data'!P1120),'Claims Data'!P1120,"")</x:f>
        <x:v>4.842326164988101</x:v>
      </x:c>
    </x:row>
    <x:row r="1125">
      <x:c r="A1125" s="4" t="str">
        <x:v>C01120</x:v>
      </x:c>
      <x:c r="B1125" s="4" t="n">
        <x:f>IF(ISNUMBER('Claims Data'!F1121),0,1)</x:f>
        <x:v>0</x:v>
      </x:c>
      <x:c r="C1125" s="10" t="n">
        <x:f>IF(B1125=0,'Claims Data'!F1121,Summary!$B$12)</x:f>
        <x:v>6615.12</x:v>
      </x:c>
      <x:c r="D1125" s="4" t="n">
        <x:f>IF('Claims Data'!E1121="Low",1,IF('Claims Data'!E1121="Medium",2,IF('Claims Data'!E1121="High",3,"")))</x:f>
        <x:v>1</x:v>
      </x:c>
      <x:c r="E1125" s="4" t="n">
        <x:f>IF('Claims Data'!B1121="Motor",1,0)</x:f>
        <x:v>1</x:v>
      </x:c>
      <x:c r="F1125" s="4" t="n">
        <x:f>IF('Claims Data'!B1121="Property",1,0)</x:f>
        <x:v>0</x:v>
      </x:c>
      <x:c r="G1125" s="4" t="n">
        <x:f>'Claims Data'!N1121</x:f>
        <x:v>1</x:v>
      </x:c>
      <x:c r="H1125" s="4" t="n">
        <x:f>IF(G1125=1,'Claims Data'!O1121,"")</x:f>
        <x:v>0</x:v>
      </x:c>
      <x:c r="I1125" s="12" t="n">
        <x:f>IF(ISNUMBER('Claims Data'!P1121),'Claims Data'!P1121,"")</x:f>
        <x:v>1.0471336127749566</x:v>
      </x:c>
    </x:row>
    <x:row r="1126">
      <x:c r="A1126" s="4" t="str">
        <x:v>C01121</x:v>
      </x:c>
      <x:c r="B1126" s="4" t="n">
        <x:f>IF(ISNUMBER('Claims Data'!F1122),0,1)</x:f>
        <x:v>0</x:v>
      </x:c>
      <x:c r="C1126" s="10" t="n">
        <x:f>IF(B1126=0,'Claims Data'!F1122,Summary!$B$12)</x:f>
        <x:v>79199.32</x:v>
      </x:c>
      <x:c r="D1126" s="4" t="n">
        <x:f>IF('Claims Data'!E1122="Low",1,IF('Claims Data'!E1122="Medium",2,IF('Claims Data'!E1122="High",3,"")))</x:f>
        <x:v>3</x:v>
      </x:c>
      <x:c r="E1126" s="4" t="n">
        <x:f>IF('Claims Data'!B1122="Motor",1,0)</x:f>
        <x:v>1</x:v>
      </x:c>
      <x:c r="F1126" s="4" t="n">
        <x:f>IF('Claims Data'!B1122="Property",1,0)</x:f>
        <x:v>0</x:v>
      </x:c>
      <x:c r="G1126" s="4" t="n">
        <x:f>'Claims Data'!N1122</x:f>
        <x:v>0</x:v>
      </x:c>
      <x:c r="H1126" s="4" t="str">
        <x:f>IF(G1126=1,'Claims Data'!O1122,"")</x:f>
      </x:c>
      <x:c r="I1126" s="12" t="n">
        <x:f>IF(ISNUMBER('Claims Data'!P1122),'Claims Data'!P1122,"")</x:f>
        <x:v>7.542964791576189</x:v>
      </x:c>
    </x:row>
    <x:row r="1127">
      <x:c r="A1127" s="4" t="str">
        <x:v>C01122</x:v>
      </x:c>
      <x:c r="B1127" s="4" t="n">
        <x:f>IF(ISNUMBER('Claims Data'!F1123),0,1)</x:f>
        <x:v>0</x:v>
      </x:c>
      <x:c r="C1127" s="10" t="n">
        <x:f>IF(B1127=0,'Claims Data'!F1123,Summary!$B$12)</x:f>
        <x:v>23625.22</x:v>
      </x:c>
      <x:c r="D1127" s="4" t="n">
        <x:f>IF('Claims Data'!E1123="Low",1,IF('Claims Data'!E1123="Medium",2,IF('Claims Data'!E1123="High",3,"")))</x:f>
        <x:v>1</x:v>
      </x:c>
      <x:c r="E1127" s="4" t="n">
        <x:f>IF('Claims Data'!B1123="Motor",1,0)</x:f>
        <x:v>1</x:v>
      </x:c>
      <x:c r="F1127" s="4" t="n">
        <x:f>IF('Claims Data'!B1123="Property",1,0)</x:f>
        <x:v>0</x:v>
      </x:c>
      <x:c r="G1127" s="4" t="n">
        <x:f>'Claims Data'!N1123</x:f>
        <x:v>1</x:v>
      </x:c>
      <x:c r="H1127" s="4" t="n">
        <x:f>IF(G1127=1,'Claims Data'!O1123,"")</x:f>
        <x:v>0</x:v>
      </x:c>
      <x:c r="I1127" s="12" t="n">
        <x:f>IF(ISNUMBER('Claims Data'!P1123),'Claims Data'!P1123,"")</x:f>
        <x:v>3.5427981021276085</x:v>
      </x:c>
    </x:row>
    <x:row r="1128">
      <x:c r="A1128" s="4" t="str">
        <x:v>C01123</x:v>
      </x:c>
      <x:c r="B1128" s="4" t="n">
        <x:f>IF(ISNUMBER('Claims Data'!F1124),0,1)</x:f>
        <x:v>0</x:v>
      </x:c>
      <x:c r="C1128" s="10" t="n">
        <x:f>IF(B1128=0,'Claims Data'!F1124,Summary!$B$12)</x:f>
        <x:v>134536.04</x:v>
      </x:c>
      <x:c r="D1128" s="4" t="n">
        <x:f>IF('Claims Data'!E1124="Low",1,IF('Claims Data'!E1124="Medium",2,IF('Claims Data'!E1124="High",3,"")))</x:f>
        <x:v>1</x:v>
      </x:c>
      <x:c r="E1128" s="4" t="n">
        <x:f>IF('Claims Data'!B1124="Motor",1,0)</x:f>
        <x:v>0</x:v>
      </x:c>
      <x:c r="F1128" s="4" t="n">
        <x:f>IF('Claims Data'!B1124="Property",1,0)</x:f>
        <x:v>1</x:v>
      </x:c>
      <x:c r="G1128" s="4" t="n">
        <x:f>'Claims Data'!N1124</x:f>
        <x:v>0</x:v>
      </x:c>
      <x:c r="H1128" s="4" t="str">
        <x:f>IF(G1128=1,'Claims Data'!O1124,"")</x:f>
      </x:c>
      <x:c r="I1128" s="12" t="n">
        <x:f>IF(ISNUMBER('Claims Data'!P1124),'Claims Data'!P1124,"")</x:f>
        <x:v>10.25069297455614</x:v>
      </x:c>
    </x:row>
    <x:row r="1129">
      <x:c r="A1129" s="4" t="str">
        <x:v>C01124</x:v>
      </x:c>
      <x:c r="B1129" s="4" t="n">
        <x:f>IF(ISNUMBER('Claims Data'!F1125),0,1)</x:f>
        <x:v>0</x:v>
      </x:c>
      <x:c r="C1129" s="10" t="n">
        <x:f>IF(B1129=0,'Claims Data'!F1125,Summary!$B$12)</x:f>
        <x:v>43887.43</x:v>
      </x:c>
      <x:c r="D1129" s="4" t="n">
        <x:f>IF('Claims Data'!E1125="Low",1,IF('Claims Data'!E1125="Medium",2,IF('Claims Data'!E1125="High",3,"")))</x:f>
        <x:v>2</x:v>
      </x:c>
      <x:c r="E1129" s="4" t="n">
        <x:f>IF('Claims Data'!B1125="Motor",1,0)</x:f>
        <x:v>1</x:v>
      </x:c>
      <x:c r="F1129" s="4" t="n">
        <x:f>IF('Claims Data'!B1125="Property",1,0)</x:f>
        <x:v>0</x:v>
      </x:c>
      <x:c r="G1129" s="4" t="n">
        <x:f>'Claims Data'!N1125</x:f>
        <x:v>1</x:v>
      </x:c>
      <x:c r="H1129" s="4" t="n">
        <x:f>IF(G1129=1,'Claims Data'!O1125,"")</x:f>
        <x:v>0</x:v>
      </x:c>
      <x:c r="I1129" s="12" t="n">
        <x:f>IF(ISNUMBER('Claims Data'!P1125),'Claims Data'!P1125,"")</x:f>
        <x:v>3.507383198259072</x:v>
      </x:c>
    </x:row>
    <x:row r="1130">
      <x:c r="A1130" s="4" t="str">
        <x:v>C01125</x:v>
      </x:c>
      <x:c r="B1130" s="4" t="n">
        <x:f>IF(ISNUMBER('Claims Data'!F1126),0,1)</x:f>
        <x:v>0</x:v>
      </x:c>
      <x:c r="C1130" s="10" t="n">
        <x:f>IF(B1130=0,'Claims Data'!F1126,Summary!$B$12)</x:f>
        <x:v>20897.7</x:v>
      </x:c>
      <x:c r="D1130" s="4" t="n">
        <x:f>IF('Claims Data'!E1126="Low",1,IF('Claims Data'!E1126="Medium",2,IF('Claims Data'!E1126="High",3,"")))</x:f>
        <x:v>1</x:v>
      </x:c>
      <x:c r="E1130" s="4" t="n">
        <x:f>IF('Claims Data'!B1126="Motor",1,0)</x:f>
        <x:v>1</x:v>
      </x:c>
      <x:c r="F1130" s="4" t="n">
        <x:f>IF('Claims Data'!B1126="Property",1,0)</x:f>
        <x:v>0</x:v>
      </x:c>
      <x:c r="G1130" s="4" t="n">
        <x:f>'Claims Data'!N1126</x:f>
        <x:v>1</x:v>
      </x:c>
      <x:c r="H1130" s="4" t="n">
        <x:f>IF(G1130=1,'Claims Data'!O1126,"")</x:f>
        <x:v>0</x:v>
      </x:c>
      <x:c r="I1130" s="12" t="n">
        <x:f>IF(ISNUMBER('Claims Data'!P1126),'Claims Data'!P1126,"")</x:f>
        <x:v>2.438266563369239</x:v>
      </x:c>
    </x:row>
    <x:row r="1131">
      <x:c r="A1131" s="4" t="str">
        <x:v>C01126</x:v>
      </x:c>
      <x:c r="B1131" s="4" t="n">
        <x:f>IF(ISNUMBER('Claims Data'!F1127),0,1)</x:f>
        <x:v>0</x:v>
      </x:c>
      <x:c r="C1131" s="10" t="n">
        <x:f>IF(B1131=0,'Claims Data'!F1127,Summary!$B$12)</x:f>
        <x:v>41531.77</x:v>
      </x:c>
      <x:c r="D1131" s="4" t="n">
        <x:f>IF('Claims Data'!E1127="Low",1,IF('Claims Data'!E1127="Medium",2,IF('Claims Data'!E1127="High",3,"")))</x:f>
        <x:v>2</x:v>
      </x:c>
      <x:c r="E1131" s="4" t="n">
        <x:f>IF('Claims Data'!B1127="Motor",1,0)</x:f>
        <x:v>0</x:v>
      </x:c>
      <x:c r="F1131" s="4" t="n">
        <x:f>IF('Claims Data'!B1127="Property",1,0)</x:f>
        <x:v>1</x:v>
      </x:c>
      <x:c r="G1131" s="4" t="n">
        <x:f>'Claims Data'!N1127</x:f>
        <x:v>1</x:v>
      </x:c>
      <x:c r="H1131" s="4" t="n">
        <x:f>IF(G1131=1,'Claims Data'!O1127,"")</x:f>
        <x:v>0</x:v>
      </x:c>
      <x:c r="I1131" s="12" t="n">
        <x:f>IF(ISNUMBER('Claims Data'!P1127),'Claims Data'!P1127,"")</x:f>
        <x:v>4.058635152751799</x:v>
      </x:c>
    </x:row>
    <x:row r="1132">
      <x:c r="A1132" s="4" t="str">
        <x:v>C01127</x:v>
      </x:c>
      <x:c r="B1132" s="4" t="n">
        <x:f>IF(ISNUMBER('Claims Data'!F1128),0,1)</x:f>
        <x:v>0</x:v>
      </x:c>
      <x:c r="C1132" s="10" t="n">
        <x:f>IF(B1132=0,'Claims Data'!F1128,Summary!$B$12)</x:f>
        <x:v>79845.85</x:v>
      </x:c>
      <x:c r="D1132" s="4" t="n">
        <x:f>IF('Claims Data'!E1128="Low",1,IF('Claims Data'!E1128="Medium",2,IF('Claims Data'!E1128="High",3,"")))</x:f>
        <x:v>2</x:v>
      </x:c>
      <x:c r="E1132" s="4" t="n">
        <x:f>IF('Claims Data'!B1128="Motor",1,0)</x:f>
        <x:v>1</x:v>
      </x:c>
      <x:c r="F1132" s="4" t="n">
        <x:f>IF('Claims Data'!B1128="Property",1,0)</x:f>
        <x:v>0</x:v>
      </x:c>
      <x:c r="G1132" s="4" t="n">
        <x:f>'Claims Data'!N1128</x:f>
        <x:v>1</x:v>
      </x:c>
      <x:c r="H1132" s="4" t="n">
        <x:f>IF(G1132=1,'Claims Data'!O1128,"")</x:f>
        <x:v>0</x:v>
      </x:c>
      <x:c r="I1132" s="12" t="n">
        <x:f>IF(ISNUMBER('Claims Data'!P1128),'Claims Data'!P1128,"")</x:f>
        <x:v>7.441413876884566</x:v>
      </x:c>
    </x:row>
    <x:row r="1133">
      <x:c r="A1133" s="4" t="str">
        <x:v>C01128</x:v>
      </x:c>
      <x:c r="B1133" s="4" t="n">
        <x:f>IF(ISNUMBER('Claims Data'!F1129),0,1)</x:f>
        <x:v>0</x:v>
      </x:c>
      <x:c r="C1133" s="10" t="n">
        <x:f>IF(B1133=0,'Claims Data'!F1129,Summary!$B$12)</x:f>
        <x:v>111920.19</x:v>
      </x:c>
      <x:c r="D1133" s="4" t="n">
        <x:f>IF('Claims Data'!E1129="Low",1,IF('Claims Data'!E1129="Medium",2,IF('Claims Data'!E1129="High",3,"")))</x:f>
        <x:v>2</x:v>
      </x:c>
      <x:c r="E1133" s="4" t="n">
        <x:f>IF('Claims Data'!B1129="Motor",1,0)</x:f>
        <x:v>1</x:v>
      </x:c>
      <x:c r="F1133" s="4" t="n">
        <x:f>IF('Claims Data'!B1129="Property",1,0)</x:f>
        <x:v>0</x:v>
      </x:c>
      <x:c r="G1133" s="4" t="n">
        <x:f>'Claims Data'!N1129</x:f>
        <x:v>1</x:v>
      </x:c>
      <x:c r="H1133" s="4" t="n">
        <x:f>IF(G1133=1,'Claims Data'!O1129,"")</x:f>
        <x:v>0</x:v>
      </x:c>
      <x:c r="I1133" s="12" t="n">
        <x:f>IF(ISNUMBER('Claims Data'!P1129),'Claims Data'!P1129,"")</x:f>
        <x:v>6.739983535486327</x:v>
      </x:c>
    </x:row>
    <x:row r="1134">
      <x:c r="A1134" s="4" t="str">
        <x:v>C01129</x:v>
      </x:c>
      <x:c r="B1134" s="4" t="n">
        <x:f>IF(ISNUMBER('Claims Data'!F1130),0,1)</x:f>
        <x:v>0</x:v>
      </x:c>
      <x:c r="C1134" s="10" t="n">
        <x:f>IF(B1134=0,'Claims Data'!F1130,Summary!$B$12)</x:f>
        <x:v>50089.71</x:v>
      </x:c>
      <x:c r="D1134" s="4" t="n">
        <x:f>IF('Claims Data'!E1130="Low",1,IF('Claims Data'!E1130="Medium",2,IF('Claims Data'!E1130="High",3,"")))</x:f>
        <x:v>2</x:v>
      </x:c>
      <x:c r="E1134" s="4" t="n">
        <x:f>IF('Claims Data'!B1130="Motor",1,0)</x:f>
        <x:v>1</x:v>
      </x:c>
      <x:c r="F1134" s="4" t="n">
        <x:f>IF('Claims Data'!B1130="Property",1,0)</x:f>
        <x:v>0</x:v>
      </x:c>
      <x:c r="G1134" s="4" t="n">
        <x:f>'Claims Data'!N1130</x:f>
        <x:v>0</x:v>
      </x:c>
      <x:c r="H1134" s="4" t="str">
        <x:f>IF(G1134=1,'Claims Data'!O1130,"")</x:f>
      </x:c>
      <x:c r="I1134" s="12" t="n">
        <x:f>IF(ISNUMBER('Claims Data'!P1130),'Claims Data'!P1130,"")</x:f>
        <x:v>2.8516025199453927</x:v>
      </x:c>
    </x:row>
    <x:row r="1135">
      <x:c r="A1135" s="4" t="str">
        <x:v>C01130</x:v>
      </x:c>
      <x:c r="B1135" s="4" t="n">
        <x:f>IF(ISNUMBER('Claims Data'!F1131),0,1)</x:f>
        <x:v>0</x:v>
      </x:c>
      <x:c r="C1135" s="10" t="n">
        <x:f>IF(B1135=0,'Claims Data'!F1131,Summary!$B$12)</x:f>
        <x:v>58281.13</x:v>
      </x:c>
      <x:c r="D1135" s="4" t="n">
        <x:f>IF('Claims Data'!E1131="Low",1,IF('Claims Data'!E1131="Medium",2,IF('Claims Data'!E1131="High",3,"")))</x:f>
        <x:v>2</x:v>
      </x:c>
      <x:c r="E1135" s="4" t="n">
        <x:f>IF('Claims Data'!B1131="Motor",1,0)</x:f>
        <x:v>1</x:v>
      </x:c>
      <x:c r="F1135" s="4" t="n">
        <x:f>IF('Claims Data'!B1131="Property",1,0)</x:f>
        <x:v>0</x:v>
      </x:c>
      <x:c r="G1135" s="4" t="n">
        <x:f>'Claims Data'!N1131</x:f>
        <x:v>1</x:v>
      </x:c>
      <x:c r="H1135" s="4" t="n">
        <x:f>IF(G1135=1,'Claims Data'!O1131,"")</x:f>
        <x:v>0</x:v>
      </x:c>
      <x:c r="I1135" s="12" t="n">
        <x:f>IF(ISNUMBER('Claims Data'!P1131),'Claims Data'!P1131,"")</x:f>
        <x:v>4.750248388834687</x:v>
      </x:c>
    </x:row>
    <x:row r="1136">
      <x:c r="A1136" s="4" t="str">
        <x:v>C01131</x:v>
      </x:c>
      <x:c r="B1136" s="4" t="n">
        <x:f>IF(ISNUMBER('Claims Data'!F1132),0,1)</x:f>
        <x:v>0</x:v>
      </x:c>
      <x:c r="C1136" s="10" t="n">
        <x:f>IF(B1136=0,'Claims Data'!F1132,Summary!$B$12)</x:f>
        <x:v>322133.35</x:v>
      </x:c>
      <x:c r="D1136" s="4" t="n">
        <x:f>IF('Claims Data'!E1132="Low",1,IF('Claims Data'!E1132="Medium",2,IF('Claims Data'!E1132="High",3,"")))</x:f>
        <x:v>2</x:v>
      </x:c>
      <x:c r="E1136" s="4" t="n">
        <x:f>IF('Claims Data'!B1132="Motor",1,0)</x:f>
        <x:v>0</x:v>
      </x:c>
      <x:c r="F1136" s="4" t="n">
        <x:f>IF('Claims Data'!B1132="Property",1,0)</x:f>
        <x:v>1</x:v>
      </x:c>
      <x:c r="G1136" s="4" t="n">
        <x:f>'Claims Data'!N1132</x:f>
        <x:v>0</x:v>
      </x:c>
      <x:c r="H1136" s="4" t="str">
        <x:f>IF(G1136=1,'Claims Data'!O1132,"")</x:f>
      </x:c>
      <x:c r="I1136" s="12" t="n">
        <x:f>IF(ISNUMBER('Claims Data'!P1132),'Claims Data'!P1132,"")</x:f>
        <x:v>87.27535898130587</x:v>
      </x:c>
    </x:row>
    <x:row r="1137">
      <x:c r="A1137" s="4" t="str">
        <x:v>C01132</x:v>
      </x:c>
      <x:c r="B1137" s="4" t="n">
        <x:f>IF(ISNUMBER('Claims Data'!F1133),0,1)</x:f>
        <x:v>0</x:v>
      </x:c>
      <x:c r="C1137" s="10" t="n">
        <x:f>IF(B1137=0,'Claims Data'!F1133,Summary!$B$12)</x:f>
        <x:v>55510.04</x:v>
      </x:c>
      <x:c r="D1137" s="4" t="n">
        <x:f>IF('Claims Data'!E1133="Low",1,IF('Claims Data'!E1133="Medium",2,IF('Claims Data'!E1133="High",3,"")))</x:f>
        <x:v>1</x:v>
      </x:c>
      <x:c r="E1137" s="4" t="n">
        <x:f>IF('Claims Data'!B1133="Motor",1,0)</x:f>
        <x:v>0</x:v>
      </x:c>
      <x:c r="F1137" s="4" t="n">
        <x:f>IF('Claims Data'!B1133="Property",1,0)</x:f>
        <x:v>1</x:v>
      </x:c>
      <x:c r="G1137" s="4" t="n">
        <x:f>'Claims Data'!N1133</x:f>
        <x:v>1</x:v>
      </x:c>
      <x:c r="H1137" s="4" t="n">
        <x:f>IF(G1137=1,'Claims Data'!O1133,"")</x:f>
        <x:v>0</x:v>
      </x:c>
      <x:c r="I1137" s="12" t="n">
        <x:f>IF(ISNUMBER('Claims Data'!P1133),'Claims Data'!P1133,"")</x:f>
        <x:v>3.558399766149649</x:v>
      </x:c>
    </x:row>
    <x:row r="1138">
      <x:c r="A1138" s="4" t="str">
        <x:v>C01133</x:v>
      </x:c>
      <x:c r="B1138" s="4" t="n">
        <x:f>IF(ISNUMBER('Claims Data'!F1134),0,1)</x:f>
        <x:v>0</x:v>
      </x:c>
      <x:c r="C1138" s="10" t="n">
        <x:f>IF(B1138=0,'Claims Data'!F1134,Summary!$B$12)</x:f>
        <x:v>23744.68</x:v>
      </x:c>
      <x:c r="D1138" s="4" t="n">
        <x:f>IF('Claims Data'!E1134="Low",1,IF('Claims Data'!E1134="Medium",2,IF('Claims Data'!E1134="High",3,"")))</x:f>
        <x:v>1</x:v>
      </x:c>
      <x:c r="E1138" s="4" t="n">
        <x:f>IF('Claims Data'!B1134="Motor",1,0)</x:f>
        <x:v>1</x:v>
      </x:c>
      <x:c r="F1138" s="4" t="n">
        <x:f>IF('Claims Data'!B1134="Property",1,0)</x:f>
        <x:v>0</x:v>
      </x:c>
      <x:c r="G1138" s="4" t="n">
        <x:f>'Claims Data'!N1134</x:f>
        <x:v>1</x:v>
      </x:c>
      <x:c r="H1138" s="4" t="n">
        <x:f>IF(G1138=1,'Claims Data'!O1134,"")</x:f>
        <x:v>0</x:v>
      </x:c>
      <x:c r="I1138" s="12" t="n">
        <x:f>IF(ISNUMBER('Claims Data'!P1134),'Claims Data'!P1134,"")</x:f>
        <x:v>3.472546114776179</x:v>
      </x:c>
    </x:row>
    <x:row r="1139">
      <x:c r="A1139" s="4" t="str">
        <x:v>C01134</x:v>
      </x:c>
      <x:c r="B1139" s="4" t="n">
        <x:f>IF(ISNUMBER('Claims Data'!F1135),0,1)</x:f>
        <x:v>0</x:v>
      </x:c>
      <x:c r="C1139" s="10" t="n">
        <x:f>IF(B1139=0,'Claims Data'!F1135,Summary!$B$12)</x:f>
        <x:v>4676.92</x:v>
      </x:c>
      <x:c r="D1139" s="4" t="n">
        <x:f>IF('Claims Data'!E1135="Low",1,IF('Claims Data'!E1135="Medium",2,IF('Claims Data'!E1135="High",3,"")))</x:f>
        <x:v>2</x:v>
      </x:c>
      <x:c r="E1139" s="4" t="n">
        <x:f>IF('Claims Data'!B1135="Motor",1,0)</x:f>
        <x:v>1</x:v>
      </x:c>
      <x:c r="F1139" s="4" t="n">
        <x:f>IF('Claims Data'!B1135="Property",1,0)</x:f>
        <x:v>0</x:v>
      </x:c>
      <x:c r="G1139" s="4" t="n">
        <x:f>'Claims Data'!N1135</x:f>
        <x:v>1</x:v>
      </x:c>
      <x:c r="H1139" s="4" t="n">
        <x:f>IF(G1139=1,'Claims Data'!O1135,"")</x:f>
        <x:v>0</x:v>
      </x:c>
      <x:c r="I1139" s="12" t="n">
        <x:f>IF(ISNUMBER('Claims Data'!P1135),'Claims Data'!P1135,"")</x:f>
        <x:v>0.36957530116911697</x:v>
      </x:c>
    </x:row>
    <x:row r="1140">
      <x:c r="A1140" s="4" t="str">
        <x:v>C01135</x:v>
      </x:c>
      <x:c r="B1140" s="4" t="n">
        <x:f>IF(ISNUMBER('Claims Data'!F1136),0,1)</x:f>
        <x:v>0</x:v>
      </x:c>
      <x:c r="C1140" s="10" t="n">
        <x:f>IF(B1140=0,'Claims Data'!F1136,Summary!$B$12)</x:f>
        <x:v>45250.87</x:v>
      </x:c>
      <x:c r="D1140" s="4" t="n">
        <x:f>IF('Claims Data'!E1136="Low",1,IF('Claims Data'!E1136="Medium",2,IF('Claims Data'!E1136="High",3,"")))</x:f>
        <x:v>1</x:v>
      </x:c>
      <x:c r="E1140" s="4" t="n">
        <x:f>IF('Claims Data'!B1136="Motor",1,0)</x:f>
        <x:v>1</x:v>
      </x:c>
      <x:c r="F1140" s="4" t="n">
        <x:f>IF('Claims Data'!B1136="Property",1,0)</x:f>
        <x:v>0</x:v>
      </x:c>
      <x:c r="G1140" s="4" t="n">
        <x:f>'Claims Data'!N1136</x:f>
        <x:v>1</x:v>
      </x:c>
      <x:c r="H1140" s="4" t="n">
        <x:f>IF(G1140=1,'Claims Data'!O1136,"")</x:f>
        <x:v>1</x:v>
      </x:c>
      <x:c r="I1140" s="12" t="n">
        <x:f>IF(ISNUMBER('Claims Data'!P1136),'Claims Data'!P1136,"")</x:f>
        <x:v>3.182219156098738</x:v>
      </x:c>
    </x:row>
    <x:row r="1141">
      <x:c r="A1141" s="4" t="str">
        <x:v>C01136</x:v>
      </x:c>
      <x:c r="B1141" s="4" t="n">
        <x:f>IF(ISNUMBER('Claims Data'!F1137),0,1)</x:f>
        <x:v>0</x:v>
      </x:c>
      <x:c r="C1141" s="10" t="n">
        <x:f>IF(B1141=0,'Claims Data'!F1137,Summary!$B$12)</x:f>
        <x:v>92363.02</x:v>
      </x:c>
      <x:c r="D1141" s="4" t="n">
        <x:f>IF('Claims Data'!E1137="Low",1,IF('Claims Data'!E1137="Medium",2,IF('Claims Data'!E1137="High",3,"")))</x:f>
        <x:v>1</x:v>
      </x:c>
      <x:c r="E1141" s="4" t="n">
        <x:f>IF('Claims Data'!B1137="Motor",1,0)</x:f>
        <x:v>0</x:v>
      </x:c>
      <x:c r="F1141" s="4" t="n">
        <x:f>IF('Claims Data'!B1137="Property",1,0)</x:f>
        <x:v>1</x:v>
      </x:c>
      <x:c r="G1141" s="4" t="n">
        <x:f>'Claims Data'!N1137</x:f>
        <x:v>1</x:v>
      </x:c>
      <x:c r="H1141" s="4" t="n">
        <x:f>IF(G1141=1,'Claims Data'!O1137,"")</x:f>
        <x:v>0</x:v>
      </x:c>
      <x:c r="I1141" s="12" t="n">
        <x:f>IF(ISNUMBER('Claims Data'!P1137),'Claims Data'!P1137,"")</x:f>
        <x:v>10.157595952930826</x:v>
      </x:c>
    </x:row>
    <x:row r="1142">
      <x:c r="A1142" s="4" t="str">
        <x:v>C01137</x:v>
      </x:c>
      <x:c r="B1142" s="4" t="n">
        <x:f>IF(ISNUMBER('Claims Data'!F1138),0,1)</x:f>
        <x:v>0</x:v>
      </x:c>
      <x:c r="C1142" s="10" t="n">
        <x:f>IF(B1142=0,'Claims Data'!F1138,Summary!$B$12)</x:f>
        <x:v>30455.67</x:v>
      </x:c>
      <x:c r="D1142" s="4" t="n">
        <x:f>IF('Claims Data'!E1138="Low",1,IF('Claims Data'!E1138="Medium",2,IF('Claims Data'!E1138="High",3,"")))</x:f>
        <x:v>1</x:v>
      </x:c>
      <x:c r="E1142" s="4" t="n">
        <x:f>IF('Claims Data'!B1138="Motor",1,0)</x:f>
        <x:v>1</x:v>
      </x:c>
      <x:c r="F1142" s="4" t="n">
        <x:f>IF('Claims Data'!B1138="Property",1,0)</x:f>
        <x:v>0</x:v>
      </x:c>
      <x:c r="G1142" s="4" t="n">
        <x:f>'Claims Data'!N1138</x:f>
        <x:v>1</x:v>
      </x:c>
      <x:c r="H1142" s="4" t="n">
        <x:f>IF(G1142=1,'Claims Data'!O1138,"")</x:f>
        <x:v>1</x:v>
      </x:c>
      <x:c r="I1142" s="12" t="n">
        <x:f>IF(ISNUMBER('Claims Data'!P1138),'Claims Data'!P1138,"")</x:f>
        <x:v>3.801228398189729</x:v>
      </x:c>
    </x:row>
    <x:row r="1143">
      <x:c r="A1143" s="4" t="str">
        <x:v>C01138</x:v>
      </x:c>
      <x:c r="B1143" s="4" t="n">
        <x:f>IF(ISNUMBER('Claims Data'!F1139),0,1)</x:f>
        <x:v>0</x:v>
      </x:c>
      <x:c r="C1143" s="10" t="n">
        <x:f>IF(B1143=0,'Claims Data'!F1139,Summary!$B$12)</x:f>
        <x:v>145870.45</x:v>
      </x:c>
      <x:c r="D1143" s="4" t="n">
        <x:f>IF('Claims Data'!E1139="Low",1,IF('Claims Data'!E1139="Medium",2,IF('Claims Data'!E1139="High",3,"")))</x:f>
        <x:v>2</x:v>
      </x:c>
      <x:c r="E1143" s="4" t="n">
        <x:f>IF('Claims Data'!B1139="Motor",1,0)</x:f>
        <x:v>0</x:v>
      </x:c>
      <x:c r="F1143" s="4" t="n">
        <x:f>IF('Claims Data'!B1139="Property",1,0)</x:f>
        <x:v>1</x:v>
      </x:c>
      <x:c r="G1143" s="4" t="n">
        <x:f>'Claims Data'!N1139</x:f>
        <x:v>1</x:v>
      </x:c>
      <x:c r="H1143" s="4" t="n">
        <x:f>IF(G1143=1,'Claims Data'!O1139,"")</x:f>
        <x:v>0</x:v>
      </x:c>
      <x:c r="I1143" s="12" t="n">
        <x:f>IF(ISNUMBER('Claims Data'!P1139),'Claims Data'!P1139,"")</x:f>
        <x:v>8.337717380431831</x:v>
      </x:c>
    </x:row>
    <x:row r="1144">
      <x:c r="A1144" s="4" t="str">
        <x:v>C01139</x:v>
      </x:c>
      <x:c r="B1144" s="4" t="n">
        <x:f>IF(ISNUMBER('Claims Data'!F1140),0,1)</x:f>
        <x:v>0</x:v>
      </x:c>
      <x:c r="C1144" s="10" t="n">
        <x:f>IF(B1144=0,'Claims Data'!F1140,Summary!$B$12)</x:f>
        <x:v>15742.27</x:v>
      </x:c>
      <x:c r="D1144" s="4" t="n">
        <x:f>IF('Claims Data'!E1140="Low",1,IF('Claims Data'!E1140="Medium",2,IF('Claims Data'!E1140="High",3,"")))</x:f>
        <x:v>1</x:v>
      </x:c>
      <x:c r="E1144" s="4" t="n">
        <x:f>IF('Claims Data'!B1140="Motor",1,0)</x:f>
        <x:v>1</x:v>
      </x:c>
      <x:c r="F1144" s="4" t="n">
        <x:f>IF('Claims Data'!B1140="Property",1,0)</x:f>
        <x:v>0</x:v>
      </x:c>
      <x:c r="G1144" s="4" t="n">
        <x:f>'Claims Data'!N1140</x:f>
        <x:v>1</x:v>
      </x:c>
      <x:c r="H1144" s="4" t="n">
        <x:f>IF(G1144=1,'Claims Data'!O1140,"")</x:f>
        <x:v>0</x:v>
      </x:c>
      <x:c r="I1144" s="12" t="n">
        <x:f>IF(ISNUMBER('Claims Data'!P1140),'Claims Data'!P1140,"")</x:f>
        <x:v>2.0536092130357986</x:v>
      </x:c>
    </x:row>
    <x:row r="1145">
      <x:c r="A1145" s="4" t="str">
        <x:v>C01140</x:v>
      </x:c>
      <x:c r="B1145" s="4" t="n">
        <x:f>IF(ISNUMBER('Claims Data'!F1141),0,1)</x:f>
        <x:v>0</x:v>
      </x:c>
      <x:c r="C1145" s="10" t="n">
        <x:f>IF(B1145=0,'Claims Data'!F1141,Summary!$B$12)</x:f>
        <x:v>132882.46</x:v>
      </x:c>
      <x:c r="D1145" s="4" t="n">
        <x:f>IF('Claims Data'!E1141="Low",1,IF('Claims Data'!E1141="Medium",2,IF('Claims Data'!E1141="High",3,"")))</x:f>
        <x:v>2</x:v>
      </x:c>
      <x:c r="E1145" s="4" t="n">
        <x:f>IF('Claims Data'!B1141="Motor",1,0)</x:f>
        <x:v>0</x:v>
      </x:c>
      <x:c r="F1145" s="4" t="n">
        <x:f>IF('Claims Data'!B1141="Property",1,0)</x:f>
        <x:v>1</x:v>
      </x:c>
      <x:c r="G1145" s="4" t="n">
        <x:f>'Claims Data'!N1141</x:f>
        <x:v>1</x:v>
      </x:c>
      <x:c r="H1145" s="4" t="n">
        <x:f>IF(G1145=1,'Claims Data'!O1141,"")</x:f>
        <x:v>1</x:v>
      </x:c>
      <x:c r="I1145" s="12" t="n">
        <x:f>IF(ISNUMBER('Claims Data'!P1141),'Claims Data'!P1141,"")</x:f>
        <x:v>14.066339643732718</x:v>
      </x:c>
    </x:row>
    <x:row r="1146">
      <x:c r="A1146" s="4" t="str">
        <x:v>C01141</x:v>
      </x:c>
      <x:c r="B1146" s="4" t="n">
        <x:f>IF(ISNUMBER('Claims Data'!F1142),0,1)</x:f>
        <x:v>1</x:v>
      </x:c>
      <x:c r="C1146" s="10" t="n">
        <x:f>IF(B1146=0,'Claims Data'!F1142,Summary!$B$12)</x:f>
        <x:v>44978.66</x:v>
      </x:c>
      <x:c r="D1146" s="4" t="n">
        <x:f>IF('Claims Data'!E1142="Low",1,IF('Claims Data'!E1142="Medium",2,IF('Claims Data'!E1142="High",3,"")))</x:f>
        <x:v>2</x:v>
      </x:c>
      <x:c r="E1146" s="4" t="n">
        <x:f>IF('Claims Data'!B1142="Motor",1,0)</x:f>
        <x:v>1</x:v>
      </x:c>
      <x:c r="F1146" s="4" t="n">
        <x:f>IF('Claims Data'!B1142="Property",1,0)</x:f>
        <x:v>0</x:v>
      </x:c>
      <x:c r="G1146" s="4" t="n">
        <x:f>'Claims Data'!N1142</x:f>
        <x:v>1</x:v>
      </x:c>
      <x:c r="H1146" s="4" t="n">
        <x:f>IF(G1146=1,'Claims Data'!O1142,"")</x:f>
        <x:v>0</x:v>
      </x:c>
      <x:c r="I1146" s="12" t="str">
        <x:f>IF(ISNUMBER('Claims Data'!P1142),'Claims Data'!P1142,"")</x:f>
      </x:c>
    </x:row>
    <x:row r="1147">
      <x:c r="A1147" s="4" t="str">
        <x:v>C01142</x:v>
      </x:c>
      <x:c r="B1147" s="4" t="n">
        <x:f>IF(ISNUMBER('Claims Data'!F1143),0,1)</x:f>
        <x:v>0</x:v>
      </x:c>
      <x:c r="C1147" s="10" t="n">
        <x:f>IF(B1147=0,'Claims Data'!F1143,Summary!$B$12)</x:f>
        <x:v>142550.96</x:v>
      </x:c>
      <x:c r="D1147" s="4" t="n">
        <x:f>IF('Claims Data'!E1143="Low",1,IF('Claims Data'!E1143="Medium",2,IF('Claims Data'!E1143="High",3,"")))</x:f>
        <x:v>2</x:v>
      </x:c>
      <x:c r="E1147" s="4" t="n">
        <x:f>IF('Claims Data'!B1143="Motor",1,0)</x:f>
        <x:v>0</x:v>
      </x:c>
      <x:c r="F1147" s="4" t="n">
        <x:f>IF('Claims Data'!B1143="Property",1,0)</x:f>
        <x:v>1</x:v>
      </x:c>
      <x:c r="G1147" s="4" t="n">
        <x:f>'Claims Data'!N1143</x:f>
        <x:v>1</x:v>
      </x:c>
      <x:c r="H1147" s="4" t="n">
        <x:f>IF(G1147=1,'Claims Data'!O1143,"")</x:f>
        <x:v>0</x:v>
      </x:c>
      <x:c r="I1147" s="12" t="n">
        <x:f>IF(ISNUMBER('Claims Data'!P1143),'Claims Data'!P1143,"")</x:f>
        <x:v>20.046034554040254</x:v>
      </x:c>
    </x:row>
    <x:row r="1148">
      <x:c r="A1148" s="4" t="str">
        <x:v>C01143</x:v>
      </x:c>
      <x:c r="B1148" s="4" t="n">
        <x:f>IF(ISNUMBER('Claims Data'!F1144),0,1)</x:f>
        <x:v>0</x:v>
      </x:c>
      <x:c r="C1148" s="10" t="n">
        <x:f>IF(B1148=0,'Claims Data'!F1144,Summary!$B$12)</x:f>
        <x:v>78494.76</x:v>
      </x:c>
      <x:c r="D1148" s="4" t="n">
        <x:f>IF('Claims Data'!E1144="Low",1,IF('Claims Data'!E1144="Medium",2,IF('Claims Data'!E1144="High",3,"")))</x:f>
        <x:v>1</x:v>
      </x:c>
      <x:c r="E1148" s="4" t="n">
        <x:f>IF('Claims Data'!B1144="Motor",1,0)</x:f>
        <x:v>0</x:v>
      </x:c>
      <x:c r="F1148" s="4" t="n">
        <x:f>IF('Claims Data'!B1144="Property",1,0)</x:f>
        <x:v>1</x:v>
      </x:c>
      <x:c r="G1148" s="4" t="n">
        <x:f>'Claims Data'!N1144</x:f>
        <x:v>1</x:v>
      </x:c>
      <x:c r="H1148" s="4" t="n">
        <x:f>IF(G1148=1,'Claims Data'!O1144,"")</x:f>
        <x:v>0</x:v>
      </x:c>
      <x:c r="I1148" s="12" t="n">
        <x:f>IF(ISNUMBER('Claims Data'!P1144),'Claims Data'!P1144,"")</x:f>
        <x:v>2.762877540741085</x:v>
      </x:c>
    </x:row>
    <x:row r="1149">
      <x:c r="A1149" s="4" t="str">
        <x:v>C01144</x:v>
      </x:c>
      <x:c r="B1149" s="4" t="n">
        <x:f>IF(ISNUMBER('Claims Data'!F1145),0,1)</x:f>
        <x:v>0</x:v>
      </x:c>
      <x:c r="C1149" s="10" t="n">
        <x:f>IF(B1149=0,'Claims Data'!F1145,Summary!$B$12)</x:f>
        <x:v>173629.62</x:v>
      </x:c>
      <x:c r="D1149" s="4" t="n">
        <x:f>IF('Claims Data'!E1145="Low",1,IF('Claims Data'!E1145="Medium",2,IF('Claims Data'!E1145="High",3,"")))</x:f>
        <x:v>3</x:v>
      </x:c>
      <x:c r="E1149" s="4" t="n">
        <x:f>IF('Claims Data'!B1145="Motor",1,0)</x:f>
        <x:v>1</x:v>
      </x:c>
      <x:c r="F1149" s="4" t="n">
        <x:f>IF('Claims Data'!B1145="Property",1,0)</x:f>
        <x:v>0</x:v>
      </x:c>
      <x:c r="G1149" s="4" t="n">
        <x:f>'Claims Data'!N1145</x:f>
        <x:v>1</x:v>
      </x:c>
      <x:c r="H1149" s="4" t="n">
        <x:f>IF(G1149=1,'Claims Data'!O1145,"")</x:f>
        <x:v>1</x:v>
      </x:c>
      <x:c r="I1149" s="12" t="n">
        <x:f>IF(ISNUMBER('Claims Data'!P1145),'Claims Data'!P1145,"")</x:f>
        <x:v>15.613205655404474</x:v>
      </x:c>
    </x:row>
    <x:row r="1150">
      <x:c r="A1150" s="4" t="str">
        <x:v>C01145</x:v>
      </x:c>
      <x:c r="B1150" s="4" t="n">
        <x:f>IF(ISNUMBER('Claims Data'!F1146),0,1)</x:f>
        <x:v>0</x:v>
      </x:c>
      <x:c r="C1150" s="10" t="n">
        <x:f>IF(B1150=0,'Claims Data'!F1146,Summary!$B$12)</x:f>
        <x:v>2893.5</x:v>
      </x:c>
      <x:c r="D1150" s="4" t="n">
        <x:f>IF('Claims Data'!E1146="Low",1,IF('Claims Data'!E1146="Medium",2,IF('Claims Data'!E1146="High",3,"")))</x:f>
        <x:v>1</x:v>
      </x:c>
      <x:c r="E1150" s="4" t="n">
        <x:f>IF('Claims Data'!B1146="Motor",1,0)</x:f>
        <x:v>1</x:v>
      </x:c>
      <x:c r="F1150" s="4" t="n">
        <x:f>IF('Claims Data'!B1146="Property",1,0)</x:f>
        <x:v>0</x:v>
      </x:c>
      <x:c r="G1150" s="4" t="n">
        <x:f>'Claims Data'!N1146</x:f>
        <x:v>0</x:v>
      </x:c>
      <x:c r="H1150" s="4" t="str">
        <x:f>IF(G1150=1,'Claims Data'!O1146,"")</x:f>
      </x:c>
      <x:c r="I1150" s="12" t="n">
        <x:f>IF(ISNUMBER('Claims Data'!P1146),'Claims Data'!P1146,"")</x:f>
        <x:v>0.33704606237943924</x:v>
      </x:c>
    </x:row>
    <x:row r="1151">
      <x:c r="A1151" s="4" t="str">
        <x:v>C01146</x:v>
      </x:c>
      <x:c r="B1151" s="4" t="n">
        <x:f>IF(ISNUMBER('Claims Data'!F1147),0,1)</x:f>
        <x:v>0</x:v>
      </x:c>
      <x:c r="C1151" s="10" t="n">
        <x:f>IF(B1151=0,'Claims Data'!F1147,Summary!$B$12)</x:f>
        <x:v>322259.89</x:v>
      </x:c>
      <x:c r="D1151" s="4" t="n">
        <x:f>IF('Claims Data'!E1147="Low",1,IF('Claims Data'!E1147="Medium",2,IF('Claims Data'!E1147="High",3,"")))</x:f>
        <x:v>3</x:v>
      </x:c>
      <x:c r="E1151" s="4" t="n">
        <x:f>IF('Claims Data'!B1147="Motor",1,0)</x:f>
        <x:v>1</x:v>
      </x:c>
      <x:c r="F1151" s="4" t="n">
        <x:f>IF('Claims Data'!B1147="Property",1,0)</x:f>
        <x:v>0</x:v>
      </x:c>
      <x:c r="G1151" s="4" t="n">
        <x:f>'Claims Data'!N1147</x:f>
        <x:v>0</x:v>
      </x:c>
      <x:c r="H1151" s="4" t="str">
        <x:f>IF(G1151=1,'Claims Data'!O1147,"")</x:f>
      </x:c>
      <x:c r="I1151" s="12" t="n">
        <x:f>IF(ISNUMBER('Claims Data'!P1147),'Claims Data'!P1147,"")</x:f>
        <x:v>30.40245004622729</x:v>
      </x:c>
    </x:row>
    <x:row r="1152">
      <x:c r="A1152" s="4" t="str">
        <x:v>C01147</x:v>
      </x:c>
      <x:c r="B1152" s="4" t="n">
        <x:f>IF(ISNUMBER('Claims Data'!F1148),0,1)</x:f>
        <x:v>0</x:v>
      </x:c>
      <x:c r="C1152" s="10" t="n">
        <x:f>IF(B1152=0,'Claims Data'!F1148,Summary!$B$12)</x:f>
        <x:v>36257.48</x:v>
      </x:c>
      <x:c r="D1152" s="4" t="n">
        <x:f>IF('Claims Data'!E1148="Low",1,IF('Claims Data'!E1148="Medium",2,IF('Claims Data'!E1148="High",3,"")))</x:f>
        <x:v>2</x:v>
      </x:c>
      <x:c r="E1152" s="4" t="n">
        <x:f>IF('Claims Data'!B1148="Motor",1,0)</x:f>
        <x:v>1</x:v>
      </x:c>
      <x:c r="F1152" s="4" t="n">
        <x:f>IF('Claims Data'!B1148="Property",1,0)</x:f>
        <x:v>0</x:v>
      </x:c>
      <x:c r="G1152" s="4" t="n">
        <x:f>'Claims Data'!N1148</x:f>
        <x:v>1</x:v>
      </x:c>
      <x:c r="H1152" s="4" t="n">
        <x:f>IF(G1152=1,'Claims Data'!O1148,"")</x:f>
        <x:v>0</x:v>
      </x:c>
      <x:c r="I1152" s="12" t="n">
        <x:f>IF(ISNUMBER('Claims Data'!P1148),'Claims Data'!P1148,"")</x:f>
        <x:v>3.423970022598262</x:v>
      </x:c>
    </x:row>
    <x:row r="1153">
      <x:c r="A1153" s="4" t="str">
        <x:v>C01148</x:v>
      </x:c>
      <x:c r="B1153" s="4" t="n">
        <x:f>IF(ISNUMBER('Claims Data'!F1149),0,1)</x:f>
        <x:v>0</x:v>
      </x:c>
      <x:c r="C1153" s="10" t="n">
        <x:f>IF(B1153=0,'Claims Data'!F1149,Summary!$B$12)</x:f>
        <x:v>20037.78</x:v>
      </x:c>
      <x:c r="D1153" s="4" t="n">
        <x:f>IF('Claims Data'!E1149="Low",1,IF('Claims Data'!E1149="Medium",2,IF('Claims Data'!E1149="High",3,"")))</x:f>
        <x:v>1</x:v>
      </x:c>
      <x:c r="E1153" s="4" t="n">
        <x:f>IF('Claims Data'!B1149="Motor",1,0)</x:f>
        <x:v>1</x:v>
      </x:c>
      <x:c r="F1153" s="4" t="n">
        <x:f>IF('Claims Data'!B1149="Property",1,0)</x:f>
        <x:v>0</x:v>
      </x:c>
      <x:c r="G1153" s="4" t="n">
        <x:f>'Claims Data'!N1149</x:f>
        <x:v>0</x:v>
      </x:c>
      <x:c r="H1153" s="4" t="str">
        <x:f>IF(G1153=1,'Claims Data'!O1149,"")</x:f>
      </x:c>
      <x:c r="I1153" s="12" t="n">
        <x:f>IF(ISNUMBER('Claims Data'!P1149),'Claims Data'!P1149,"")</x:f>
        <x:v>1.6091022318729085</x:v>
      </x:c>
    </x:row>
    <x:row r="1154">
      <x:c r="A1154" s="4" t="str">
        <x:v>C01149</x:v>
      </x:c>
      <x:c r="B1154" s="4" t="n">
        <x:f>IF(ISNUMBER('Claims Data'!F1150),0,1)</x:f>
        <x:v>0</x:v>
      </x:c>
      <x:c r="C1154" s="10" t="n">
        <x:f>IF(B1154=0,'Claims Data'!F1150,Summary!$B$12)</x:f>
        <x:v>120578.39</x:v>
      </x:c>
      <x:c r="D1154" s="4" t="n">
        <x:f>IF('Claims Data'!E1150="Low",1,IF('Claims Data'!E1150="Medium",2,IF('Claims Data'!E1150="High",3,"")))</x:f>
        <x:v>2</x:v>
      </x:c>
      <x:c r="E1154" s="4" t="n">
        <x:f>IF('Claims Data'!B1150="Motor",1,0)</x:f>
        <x:v>1</x:v>
      </x:c>
      <x:c r="F1154" s="4" t="n">
        <x:f>IF('Claims Data'!B1150="Property",1,0)</x:f>
        <x:v>0</x:v>
      </x:c>
      <x:c r="G1154" s="4" t="n">
        <x:f>'Claims Data'!N1150</x:f>
        <x:v>1</x:v>
      </x:c>
      <x:c r="H1154" s="4" t="n">
        <x:f>IF(G1154=1,'Claims Data'!O1150,"")</x:f>
        <x:v>1</x:v>
      </x:c>
      <x:c r="I1154" s="12" t="n">
        <x:f>IF(ISNUMBER('Claims Data'!P1150),'Claims Data'!P1150,"")</x:f>
        <x:v>12.621476265592566</x:v>
      </x:c>
    </x:row>
    <x:row r="1155">
      <x:c r="A1155" s="4" t="str">
        <x:v>C01150</x:v>
      </x:c>
      <x:c r="B1155" s="4" t="n">
        <x:f>IF(ISNUMBER('Claims Data'!F1151),0,1)</x:f>
        <x:v>0</x:v>
      </x:c>
      <x:c r="C1155" s="10" t="n">
        <x:f>IF(B1155=0,'Claims Data'!F1151,Summary!$B$12)</x:f>
        <x:v>15568.09</x:v>
      </x:c>
      <x:c r="D1155" s="4" t="n">
        <x:f>IF('Claims Data'!E1151="Low",1,IF('Claims Data'!E1151="Medium",2,IF('Claims Data'!E1151="High",3,"")))</x:f>
        <x:v>2</x:v>
      </x:c>
      <x:c r="E1155" s="4" t="n">
        <x:f>IF('Claims Data'!B1151="Motor",1,0)</x:f>
        <x:v>1</x:v>
      </x:c>
      <x:c r="F1155" s="4" t="n">
        <x:f>IF('Claims Data'!B1151="Property",1,0)</x:f>
        <x:v>0</x:v>
      </x:c>
      <x:c r="G1155" s="4" t="n">
        <x:f>'Claims Data'!N1151</x:f>
        <x:v>1</x:v>
      </x:c>
      <x:c r="H1155" s="4" t="n">
        <x:f>IF(G1155=1,'Claims Data'!O1151,"")</x:f>
        <x:v>0</x:v>
      </x:c>
      <x:c r="I1155" s="12" t="n">
        <x:f>IF(ISNUMBER('Claims Data'!P1151),'Claims Data'!P1151,"")</x:f>
        <x:v>3.891302609017332</x:v>
      </x:c>
    </x:row>
    <x:row r="1156">
      <x:c r="A1156" s="4" t="str">
        <x:v>C01151</x:v>
      </x:c>
      <x:c r="B1156" s="4" t="n">
        <x:f>IF(ISNUMBER('Claims Data'!F1152),0,1)</x:f>
        <x:v>0</x:v>
      </x:c>
      <x:c r="C1156" s="10" t="n">
        <x:f>IF(B1156=0,'Claims Data'!F1152,Summary!$B$12)</x:f>
        <x:v>40380.73</x:v>
      </x:c>
      <x:c r="D1156" s="4" t="n">
        <x:f>IF('Claims Data'!E1152="Low",1,IF('Claims Data'!E1152="Medium",2,IF('Claims Data'!E1152="High",3,"")))</x:f>
        <x:v>2</x:v>
      </x:c>
      <x:c r="E1156" s="4" t="n">
        <x:f>IF('Claims Data'!B1152="Motor",1,0)</x:f>
        <x:v>1</x:v>
      </x:c>
      <x:c r="F1156" s="4" t="n">
        <x:f>IF('Claims Data'!B1152="Property",1,0)</x:f>
        <x:v>0</x:v>
      </x:c>
      <x:c r="G1156" s="4" t="n">
        <x:f>'Claims Data'!N1152</x:f>
        <x:v>0</x:v>
      </x:c>
      <x:c r="H1156" s="4" t="str">
        <x:f>IF(G1156=1,'Claims Data'!O1152,"")</x:f>
      </x:c>
      <x:c r="I1156" s="12" t="n">
        <x:f>IF(ISNUMBER('Claims Data'!P1152),'Claims Data'!P1152,"")</x:f>
        <x:v>7.791687087798648</x:v>
      </x:c>
    </x:row>
    <x:row r="1157">
      <x:c r="A1157" s="4" t="str">
        <x:v>C01152</x:v>
      </x:c>
      <x:c r="B1157" s="4" t="n">
        <x:f>IF(ISNUMBER('Claims Data'!F1153),0,1)</x:f>
        <x:v>0</x:v>
      </x:c>
      <x:c r="C1157" s="10" t="n">
        <x:f>IF(B1157=0,'Claims Data'!F1153,Summary!$B$12)</x:f>
        <x:v>53698.6</x:v>
      </x:c>
      <x:c r="D1157" s="4" t="n">
        <x:f>IF('Claims Data'!E1153="Low",1,IF('Claims Data'!E1153="Medium",2,IF('Claims Data'!E1153="High",3,"")))</x:f>
        <x:v>2</x:v>
      </x:c>
      <x:c r="E1157" s="4" t="n">
        <x:f>IF('Claims Data'!B1153="Motor",1,0)</x:f>
        <x:v>1</x:v>
      </x:c>
      <x:c r="F1157" s="4" t="n">
        <x:f>IF('Claims Data'!B1153="Property",1,0)</x:f>
        <x:v>0</x:v>
      </x:c>
      <x:c r="G1157" s="4" t="n">
        <x:f>'Claims Data'!N1153</x:f>
        <x:v>1</x:v>
      </x:c>
      <x:c r="H1157" s="4" t="n">
        <x:f>IF(G1157=1,'Claims Data'!O1153,"")</x:f>
        <x:v>0</x:v>
      </x:c>
      <x:c r="I1157" s="12" t="n">
        <x:f>IF(ISNUMBER('Claims Data'!P1153),'Claims Data'!P1153,"")</x:f>
        <x:v>5.4997926001792345</x:v>
      </x:c>
    </x:row>
    <x:row r="1158">
      <x:c r="A1158" s="4" t="str">
        <x:v>C01153</x:v>
      </x:c>
      <x:c r="B1158" s="4" t="n">
        <x:f>IF(ISNUMBER('Claims Data'!F1154),0,1)</x:f>
        <x:v>1</x:v>
      </x:c>
      <x:c r="C1158" s="10" t="n">
        <x:f>IF(B1158=0,'Claims Data'!F1154,Summary!$B$12)</x:f>
        <x:v>44978.66</x:v>
      </x:c>
      <x:c r="D1158" s="4" t="n">
        <x:f>IF('Claims Data'!E1154="Low",1,IF('Claims Data'!E1154="Medium",2,IF('Claims Data'!E1154="High",3,"")))</x:f>
        <x:v>2</x:v>
      </x:c>
      <x:c r="E1158" s="4" t="n">
        <x:f>IF('Claims Data'!B1154="Motor",1,0)</x:f>
        <x:v>1</x:v>
      </x:c>
      <x:c r="F1158" s="4" t="n">
        <x:f>IF('Claims Data'!B1154="Property",1,0)</x:f>
        <x:v>0</x:v>
      </x:c>
      <x:c r="G1158" s="4" t="n">
        <x:f>'Claims Data'!N1154</x:f>
        <x:v>1</x:v>
      </x:c>
      <x:c r="H1158" s="4" t="n">
        <x:f>IF(G1158=1,'Claims Data'!O1154,"")</x:f>
        <x:v>0</x:v>
      </x:c>
      <x:c r="I1158" s="12" t="str">
        <x:f>IF(ISNUMBER('Claims Data'!P1154),'Claims Data'!P1154,"")</x:f>
      </x:c>
    </x:row>
    <x:row r="1159">
      <x:c r="A1159" s="4" t="str">
        <x:v>C01154</x:v>
      </x:c>
      <x:c r="B1159" s="4" t="n">
        <x:f>IF(ISNUMBER('Claims Data'!F1155),0,1)</x:f>
        <x:v>0</x:v>
      </x:c>
      <x:c r="C1159" s="10" t="n">
        <x:f>IF(B1159=0,'Claims Data'!F1155,Summary!$B$12)</x:f>
        <x:v>67664.78</x:v>
      </x:c>
      <x:c r="D1159" s="4" t="n">
        <x:f>IF('Claims Data'!E1155="Low",1,IF('Claims Data'!E1155="Medium",2,IF('Claims Data'!E1155="High",3,"")))</x:f>
        <x:v>2</x:v>
      </x:c>
      <x:c r="E1159" s="4" t="n">
        <x:f>IF('Claims Data'!B1155="Motor",1,0)</x:f>
        <x:v>0</x:v>
      </x:c>
      <x:c r="F1159" s="4" t="n">
        <x:f>IF('Claims Data'!B1155="Property",1,0)</x:f>
        <x:v>1</x:v>
      </x:c>
      <x:c r="G1159" s="4" t="n">
        <x:f>'Claims Data'!N1155</x:f>
        <x:v>1</x:v>
      </x:c>
      <x:c r="H1159" s="4" t="n">
        <x:f>IF(G1159=1,'Claims Data'!O1155,"")</x:f>
        <x:v>0</x:v>
      </x:c>
      <x:c r="I1159" s="12" t="n">
        <x:f>IF(ISNUMBER('Claims Data'!P1155),'Claims Data'!P1155,"")</x:f>
        <x:v>4.178416784612459</x:v>
      </x:c>
    </x:row>
    <x:row r="1160">
      <x:c r="A1160" s="4" t="str">
        <x:v>C01155</x:v>
      </x:c>
      <x:c r="B1160" s="4" t="n">
        <x:f>IF(ISNUMBER('Claims Data'!F1156),0,1)</x:f>
        <x:v>0</x:v>
      </x:c>
      <x:c r="C1160" s="10" t="n">
        <x:f>IF(B1160=0,'Claims Data'!F1156,Summary!$B$12)</x:f>
        <x:v>100776.27</x:v>
      </x:c>
      <x:c r="D1160" s="4" t="n">
        <x:f>IF('Claims Data'!E1156="Low",1,IF('Claims Data'!E1156="Medium",2,IF('Claims Data'!E1156="High",3,"")))</x:f>
        <x:v>3</x:v>
      </x:c>
      <x:c r="E1160" s="4" t="n">
        <x:f>IF('Claims Data'!B1156="Motor",1,0)</x:f>
        <x:v>1</x:v>
      </x:c>
      <x:c r="F1160" s="4" t="n">
        <x:f>IF('Claims Data'!B1156="Property",1,0)</x:f>
        <x:v>0</x:v>
      </x:c>
      <x:c r="G1160" s="4" t="n">
        <x:f>'Claims Data'!N1156</x:f>
        <x:v>0</x:v>
      </x:c>
      <x:c r="H1160" s="4" t="str">
        <x:f>IF(G1160=1,'Claims Data'!O1156,"")</x:f>
      </x:c>
      <x:c r="I1160" s="12" t="n">
        <x:f>IF(ISNUMBER('Claims Data'!P1156),'Claims Data'!P1156,"")</x:f>
        <x:v>6.114122580621676</x:v>
      </x:c>
    </x:row>
    <x:row r="1161">
      <x:c r="A1161" s="4" t="str">
        <x:v>C01156</x:v>
      </x:c>
      <x:c r="B1161" s="4" t="n">
        <x:f>IF(ISNUMBER('Claims Data'!F1157),0,1)</x:f>
        <x:v>0</x:v>
      </x:c>
      <x:c r="C1161" s="10" t="n">
        <x:f>IF(B1161=0,'Claims Data'!F1157,Summary!$B$12)</x:f>
        <x:v>18419.56</x:v>
      </x:c>
      <x:c r="D1161" s="4" t="n">
        <x:f>IF('Claims Data'!E1157="Low",1,IF('Claims Data'!E1157="Medium",2,IF('Claims Data'!E1157="High",3,"")))</x:f>
        <x:v>1</x:v>
      </x:c>
      <x:c r="E1161" s="4" t="n">
        <x:f>IF('Claims Data'!B1157="Motor",1,0)</x:f>
        <x:v>1</x:v>
      </x:c>
      <x:c r="F1161" s="4" t="n">
        <x:f>IF('Claims Data'!B1157="Property",1,0)</x:f>
        <x:v>0</x:v>
      </x:c>
      <x:c r="G1161" s="4" t="n">
        <x:f>'Claims Data'!N1157</x:f>
        <x:v>1</x:v>
      </x:c>
      <x:c r="H1161" s="4" t="n">
        <x:f>IF(G1161=1,'Claims Data'!O1157,"")</x:f>
        <x:v>0</x:v>
      </x:c>
      <x:c r="I1161" s="12" t="n">
        <x:f>IF(ISNUMBER('Claims Data'!P1157),'Claims Data'!P1157,"")</x:f>
        <x:v>2.7348606553726005</x:v>
      </x:c>
    </x:row>
    <x:row r="1162">
      <x:c r="A1162" s="4" t="str">
        <x:v>C01157</x:v>
      </x:c>
      <x:c r="B1162" s="4" t="n">
        <x:f>IF(ISNUMBER('Claims Data'!F1158),0,1)</x:f>
        <x:v>0</x:v>
      </x:c>
      <x:c r="C1162" s="10" t="n">
        <x:f>IF(B1162=0,'Claims Data'!F1158,Summary!$B$12)</x:f>
        <x:v>132230</x:v>
      </x:c>
      <x:c r="D1162" s="4" t="n">
        <x:f>IF('Claims Data'!E1158="Low",1,IF('Claims Data'!E1158="Medium",2,IF('Claims Data'!E1158="High",3,"")))</x:f>
        <x:v>2</x:v>
      </x:c>
      <x:c r="E1162" s="4" t="n">
        <x:f>IF('Claims Data'!B1158="Motor",1,0)</x:f>
        <x:v>1</x:v>
      </x:c>
      <x:c r="F1162" s="4" t="n">
        <x:f>IF('Claims Data'!B1158="Property",1,0)</x:f>
        <x:v>0</x:v>
      </x:c>
      <x:c r="G1162" s="4" t="n">
        <x:f>'Claims Data'!N1158</x:f>
        <x:v>0</x:v>
      </x:c>
      <x:c r="H1162" s="4" t="str">
        <x:f>IF(G1162=1,'Claims Data'!O1158,"")</x:f>
      </x:c>
      <x:c r="I1162" s="12" t="n">
        <x:f>IF(ISNUMBER('Claims Data'!P1158),'Claims Data'!P1158,"")</x:f>
        <x:v>4.346851318815558</x:v>
      </x:c>
    </x:row>
    <x:row r="1163">
      <x:c r="A1163" s="4" t="str">
        <x:v>C01158</x:v>
      </x:c>
      <x:c r="B1163" s="4" t="n">
        <x:f>IF(ISNUMBER('Claims Data'!F1159),0,1)</x:f>
        <x:v>0</x:v>
      </x:c>
      <x:c r="C1163" s="10" t="n">
        <x:f>IF(B1163=0,'Claims Data'!F1159,Summary!$B$12)</x:f>
        <x:v>86880.87</x:v>
      </x:c>
      <x:c r="D1163" s="4" t="n">
        <x:f>IF('Claims Data'!E1159="Low",1,IF('Claims Data'!E1159="Medium",2,IF('Claims Data'!E1159="High",3,"")))</x:f>
        <x:v>2</x:v>
      </x:c>
      <x:c r="E1163" s="4" t="n">
        <x:f>IF('Claims Data'!B1159="Motor",1,0)</x:f>
        <x:v>1</x:v>
      </x:c>
      <x:c r="F1163" s="4" t="n">
        <x:f>IF('Claims Data'!B1159="Property",1,0)</x:f>
        <x:v>0</x:v>
      </x:c>
      <x:c r="G1163" s="4" t="n">
        <x:f>'Claims Data'!N1159</x:f>
        <x:v>1</x:v>
      </x:c>
      <x:c r="H1163" s="4" t="n">
        <x:f>IF(G1163=1,'Claims Data'!O1159,"")</x:f>
        <x:v>0</x:v>
      </x:c>
      <x:c r="I1163" s="12" t="n">
        <x:f>IF(ISNUMBER('Claims Data'!P1159),'Claims Data'!P1159,"")</x:f>
        <x:v>4.162416457861225</x:v>
      </x:c>
    </x:row>
    <x:row r="1164">
      <x:c r="A1164" s="4" t="str">
        <x:v>C01159</x:v>
      </x:c>
      <x:c r="B1164" s="4" t="n">
        <x:f>IF(ISNUMBER('Claims Data'!F1160),0,1)</x:f>
        <x:v>0</x:v>
      </x:c>
      <x:c r="C1164" s="10" t="n">
        <x:f>IF(B1164=0,'Claims Data'!F1160,Summary!$B$12)</x:f>
        <x:v>47063.64</x:v>
      </x:c>
      <x:c r="D1164" s="4" t="n">
        <x:f>IF('Claims Data'!E1160="Low",1,IF('Claims Data'!E1160="Medium",2,IF('Claims Data'!E1160="High",3,"")))</x:f>
        <x:v>2</x:v>
      </x:c>
      <x:c r="E1164" s="4" t="n">
        <x:f>IF('Claims Data'!B1160="Motor",1,0)</x:f>
        <x:v>1</x:v>
      </x:c>
      <x:c r="F1164" s="4" t="n">
        <x:f>IF('Claims Data'!B1160="Property",1,0)</x:f>
        <x:v>0</x:v>
      </x:c>
      <x:c r="G1164" s="4" t="n">
        <x:f>'Claims Data'!N1160</x:f>
        <x:v>0</x:v>
      </x:c>
      <x:c r="H1164" s="4" t="str">
        <x:f>IF(G1164=1,'Claims Data'!O1160,"")</x:f>
      </x:c>
      <x:c r="I1164" s="12" t="n">
        <x:f>IF(ISNUMBER('Claims Data'!P1160),'Claims Data'!P1160,"")</x:f>
        <x:v>4.848492715461024</x:v>
      </x:c>
    </x:row>
    <x:row r="1165">
      <x:c r="A1165" s="4" t="str">
        <x:v>C01160</x:v>
      </x:c>
      <x:c r="B1165" s="4" t="n">
        <x:f>IF(ISNUMBER('Claims Data'!F1161),0,1)</x:f>
        <x:v>0</x:v>
      </x:c>
      <x:c r="C1165" s="10" t="n">
        <x:f>IF(B1165=0,'Claims Data'!F1161,Summary!$B$12)</x:f>
        <x:v>59881.48</x:v>
      </x:c>
      <x:c r="D1165" s="4" t="n">
        <x:f>IF('Claims Data'!E1161="Low",1,IF('Claims Data'!E1161="Medium",2,IF('Claims Data'!E1161="High",3,"")))</x:f>
        <x:v>2</x:v>
      </x:c>
      <x:c r="E1165" s="4" t="n">
        <x:f>IF('Claims Data'!B1161="Motor",1,0)</x:f>
        <x:v>0</x:v>
      </x:c>
      <x:c r="F1165" s="4" t="n">
        <x:f>IF('Claims Data'!B1161="Property",1,0)</x:f>
        <x:v>1</x:v>
      </x:c>
      <x:c r="G1165" s="4" t="n">
        <x:f>'Claims Data'!N1161</x:f>
        <x:v>1</x:v>
      </x:c>
      <x:c r="H1165" s="4" t="n">
        <x:f>IF(G1165=1,'Claims Data'!O1161,"")</x:f>
        <x:v>0</x:v>
      </x:c>
      <x:c r="I1165" s="12" t="n">
        <x:f>IF(ISNUMBER('Claims Data'!P1161),'Claims Data'!P1161,"")</x:f>
        <x:v>3.6382188236108983</x:v>
      </x:c>
    </x:row>
    <x:row r="1166">
      <x:c r="A1166" s="4" t="str">
        <x:v>C01161</x:v>
      </x:c>
      <x:c r="B1166" s="4" t="n">
        <x:f>IF(ISNUMBER('Claims Data'!F1162),0,1)</x:f>
        <x:v>0</x:v>
      </x:c>
      <x:c r="C1166" s="10" t="n">
        <x:f>IF(B1166=0,'Claims Data'!F1162,Summary!$B$12)</x:f>
        <x:v>86588.04</x:v>
      </x:c>
      <x:c r="D1166" s="4" t="n">
        <x:f>IF('Claims Data'!E1162="Low",1,IF('Claims Data'!E1162="Medium",2,IF('Claims Data'!E1162="High",3,"")))</x:f>
        <x:v>1</x:v>
      </x:c>
      <x:c r="E1166" s="4" t="n">
        <x:f>IF('Claims Data'!B1162="Motor",1,0)</x:f>
        <x:v>1</x:v>
      </x:c>
      <x:c r="F1166" s="4" t="n">
        <x:f>IF('Claims Data'!B1162="Property",1,0)</x:f>
        <x:v>0</x:v>
      </x:c>
      <x:c r="G1166" s="4" t="n">
        <x:f>'Claims Data'!N1162</x:f>
        <x:v>1</x:v>
      </x:c>
      <x:c r="H1166" s="4" t="n">
        <x:f>IF(G1166=1,'Claims Data'!O1162,"")</x:f>
        <x:v>0</x:v>
      </x:c>
      <x:c r="I1166" s="12" t="n">
        <x:f>IF(ISNUMBER('Claims Data'!P1162),'Claims Data'!P1162,"")</x:f>
        <x:v>10.682021623595476</x:v>
      </x:c>
    </x:row>
    <x:row r="1167">
      <x:c r="A1167" s="4" t="str">
        <x:v>C01162</x:v>
      </x:c>
      <x:c r="B1167" s="4" t="n">
        <x:f>IF(ISNUMBER('Claims Data'!F1163),0,1)</x:f>
        <x:v>0</x:v>
      </x:c>
      <x:c r="C1167" s="10" t="n">
        <x:f>IF(B1167=0,'Claims Data'!F1163,Summary!$B$12)</x:f>
        <x:v>12646.66</x:v>
      </x:c>
      <x:c r="D1167" s="4" t="n">
        <x:f>IF('Claims Data'!E1163="Low",1,IF('Claims Data'!E1163="Medium",2,IF('Claims Data'!E1163="High",3,"")))</x:f>
        <x:v>2</x:v>
      </x:c>
      <x:c r="E1167" s="4" t="n">
        <x:f>IF('Claims Data'!B1163="Motor",1,0)</x:f>
        <x:v>1</x:v>
      </x:c>
      <x:c r="F1167" s="4" t="n">
        <x:f>IF('Claims Data'!B1163="Property",1,0)</x:f>
        <x:v>0</x:v>
      </x:c>
      <x:c r="G1167" s="4" t="n">
        <x:f>'Claims Data'!N1163</x:f>
        <x:v>0</x:v>
      </x:c>
      <x:c r="H1167" s="4" t="str">
        <x:f>IF(G1167=1,'Claims Data'!O1163,"")</x:f>
      </x:c>
      <x:c r="I1167" s="12" t="n">
        <x:f>IF(ISNUMBER('Claims Data'!P1163),'Claims Data'!P1163,"")</x:f>
        <x:v>1.1357422217033448</x:v>
      </x:c>
    </x:row>
    <x:row r="1168">
      <x:c r="A1168" s="4" t="str">
        <x:v>C01163</x:v>
      </x:c>
      <x:c r="B1168" s="4" t="n">
        <x:f>IF(ISNUMBER('Claims Data'!F1164),0,1)</x:f>
        <x:v>0</x:v>
      </x:c>
      <x:c r="C1168" s="10" t="n">
        <x:f>IF(B1168=0,'Claims Data'!F1164,Summary!$B$12)</x:f>
        <x:v>23771.23</x:v>
      </x:c>
      <x:c r="D1168" s="4" t="n">
        <x:f>IF('Claims Data'!E1164="Low",1,IF('Claims Data'!E1164="Medium",2,IF('Claims Data'!E1164="High",3,"")))</x:f>
        <x:v>1</x:v>
      </x:c>
      <x:c r="E1168" s="4" t="n">
        <x:f>IF('Claims Data'!B1164="Motor",1,0)</x:f>
        <x:v>1</x:v>
      </x:c>
      <x:c r="F1168" s="4" t="n">
        <x:f>IF('Claims Data'!B1164="Property",1,0)</x:f>
        <x:v>0</x:v>
      </x:c>
      <x:c r="G1168" s="4" t="n">
        <x:f>'Claims Data'!N1164</x:f>
        <x:v>1</x:v>
      </x:c>
      <x:c r="H1168" s="4" t="n">
        <x:f>IF(G1168=1,'Claims Data'!O1164,"")</x:f>
        <x:v>0</x:v>
      </x:c>
      <x:c r="I1168" s="12" t="n">
        <x:f>IF(ISNUMBER('Claims Data'!P1164),'Claims Data'!P1164,"")</x:f>
        <x:v>1.975999128843107</x:v>
      </x:c>
    </x:row>
    <x:row r="1169">
      <x:c r="A1169" s="4" t="str">
        <x:v>C01164</x:v>
      </x:c>
      <x:c r="B1169" s="4" t="n">
        <x:f>IF(ISNUMBER('Claims Data'!F1165),0,1)</x:f>
        <x:v>0</x:v>
      </x:c>
      <x:c r="C1169" s="10" t="n">
        <x:f>IF(B1169=0,'Claims Data'!F1165,Summary!$B$12)</x:f>
        <x:v>27598.57</x:v>
      </x:c>
      <x:c r="D1169" s="4" t="n">
        <x:f>IF('Claims Data'!E1165="Low",1,IF('Claims Data'!E1165="Medium",2,IF('Claims Data'!E1165="High",3,"")))</x:f>
        <x:v>1</x:v>
      </x:c>
      <x:c r="E1169" s="4" t="n">
        <x:f>IF('Claims Data'!B1165="Motor",1,0)</x:f>
        <x:v>0</x:v>
      </x:c>
      <x:c r="F1169" s="4" t="n">
        <x:f>IF('Claims Data'!B1165="Property",1,0)</x:f>
        <x:v>1</x:v>
      </x:c>
      <x:c r="G1169" s="4" t="n">
        <x:f>'Claims Data'!N1165</x:f>
        <x:v>1</x:v>
      </x:c>
      <x:c r="H1169" s="4" t="n">
        <x:f>IF(G1169=1,'Claims Data'!O1165,"")</x:f>
        <x:v>1</x:v>
      </x:c>
      <x:c r="I1169" s="12" t="n">
        <x:f>IF(ISNUMBER('Claims Data'!P1165),'Claims Data'!P1165,"")</x:f>
        <x:v>4.82652804253161</x:v>
      </x:c>
    </x:row>
    <x:row r="1170">
      <x:c r="A1170" s="4" t="str">
        <x:v>C01165</x:v>
      </x:c>
      <x:c r="B1170" s="4" t="n">
        <x:f>IF(ISNUMBER('Claims Data'!F1166),0,1)</x:f>
        <x:v>0</x:v>
      </x:c>
      <x:c r="C1170" s="10" t="n">
        <x:f>IF(B1170=0,'Claims Data'!F1166,Summary!$B$12)</x:f>
        <x:v>20906.32</x:v>
      </x:c>
      <x:c r="D1170" s="4" t="str">
        <x:f>IF('Claims Data'!E1166="Low",1,IF('Claims Data'!E1166="Medium",2,IF('Claims Data'!E1166="High",3,"")))</x:f>
      </x:c>
      <x:c r="E1170" s="4" t="n">
        <x:f>IF('Claims Data'!B1166="Motor",1,0)</x:f>
        <x:v>1</x:v>
      </x:c>
      <x:c r="F1170" s="4" t="n">
        <x:f>IF('Claims Data'!B1166="Property",1,0)</x:f>
        <x:v>0</x:v>
      </x:c>
      <x:c r="G1170" s="4" t="n">
        <x:f>'Claims Data'!N1166</x:f>
        <x:v>0</x:v>
      </x:c>
      <x:c r="H1170" s="4" t="str">
        <x:f>IF(G1170=1,'Claims Data'!O1166,"")</x:f>
      </x:c>
      <x:c r="I1170" s="12" t="n">
        <x:f>IF(ISNUMBER('Claims Data'!P1166),'Claims Data'!P1166,"")</x:f>
        <x:v>2.147815438227365</x:v>
      </x:c>
    </x:row>
    <x:row r="1171">
      <x:c r="A1171" s="4" t="str">
        <x:v>C01166</x:v>
      </x:c>
      <x:c r="B1171" s="4" t="n">
        <x:f>IF(ISNUMBER('Claims Data'!F1167),0,1)</x:f>
        <x:v>0</x:v>
      </x:c>
      <x:c r="C1171" s="10" t="n">
        <x:f>IF(B1171=0,'Claims Data'!F1167,Summary!$B$12)</x:f>
        <x:v>15249.62</x:v>
      </x:c>
      <x:c r="D1171" s="4" t="n">
        <x:f>IF('Claims Data'!E1167="Low",1,IF('Claims Data'!E1167="Medium",2,IF('Claims Data'!E1167="High",3,"")))</x:f>
        <x:v>1</x:v>
      </x:c>
      <x:c r="E1171" s="4" t="n">
        <x:f>IF('Claims Data'!B1167="Motor",1,0)</x:f>
        <x:v>1</x:v>
      </x:c>
      <x:c r="F1171" s="4" t="n">
        <x:f>IF('Claims Data'!B1167="Property",1,0)</x:f>
        <x:v>0</x:v>
      </x:c>
      <x:c r="G1171" s="4" t="n">
        <x:f>'Claims Data'!N1167</x:f>
        <x:v>0</x:v>
      </x:c>
      <x:c r="H1171" s="4" t="str">
        <x:f>IF(G1171=1,'Claims Data'!O1167,"")</x:f>
      </x:c>
      <x:c r="I1171" s="12" t="n">
        <x:f>IF(ISNUMBER('Claims Data'!P1167),'Claims Data'!P1167,"")</x:f>
        <x:v>1.718207026008106</x:v>
      </x:c>
    </x:row>
    <x:row r="1172">
      <x:c r="A1172" s="4" t="str">
        <x:v>C01167</x:v>
      </x:c>
      <x:c r="B1172" s="4" t="n">
        <x:f>IF(ISNUMBER('Claims Data'!F1168),0,1)</x:f>
        <x:v>0</x:v>
      </x:c>
      <x:c r="C1172" s="10" t="n">
        <x:f>IF(B1172=0,'Claims Data'!F1168,Summary!$B$12)</x:f>
        <x:v>22289.89</x:v>
      </x:c>
      <x:c r="D1172" s="4" t="n">
        <x:f>IF('Claims Data'!E1168="Low",1,IF('Claims Data'!E1168="Medium",2,IF('Claims Data'!E1168="High",3,"")))</x:f>
        <x:v>1</x:v>
      </x:c>
      <x:c r="E1172" s="4" t="n">
        <x:f>IF('Claims Data'!B1168="Motor",1,0)</x:f>
        <x:v>0</x:v>
      </x:c>
      <x:c r="F1172" s="4" t="n">
        <x:f>IF('Claims Data'!B1168="Property",1,0)</x:f>
        <x:v>1</x:v>
      </x:c>
      <x:c r="G1172" s="4" t="n">
        <x:f>'Claims Data'!N1168</x:f>
        <x:v>1</x:v>
      </x:c>
      <x:c r="H1172" s="4" t="n">
        <x:f>IF(G1172=1,'Claims Data'!O1168,"")</x:f>
        <x:v>0</x:v>
      </x:c>
      <x:c r="I1172" s="12" t="n">
        <x:f>IF(ISNUMBER('Claims Data'!P1168),'Claims Data'!P1168,"")</x:f>
        <x:v>1.1346989494947026</x:v>
      </x:c>
    </x:row>
    <x:row r="1173">
      <x:c r="A1173" s="4" t="str">
        <x:v>C01168</x:v>
      </x:c>
      <x:c r="B1173" s="4" t="n">
        <x:f>IF(ISNUMBER('Claims Data'!F1169),0,1)</x:f>
        <x:v>0</x:v>
      </x:c>
      <x:c r="C1173" s="10" t="n">
        <x:f>IF(B1173=0,'Claims Data'!F1169,Summary!$B$12)</x:f>
        <x:v>14524.36</x:v>
      </x:c>
      <x:c r="D1173" s="4" t="n">
        <x:f>IF('Claims Data'!E1169="Low",1,IF('Claims Data'!E1169="Medium",2,IF('Claims Data'!E1169="High",3,"")))</x:f>
        <x:v>1</x:v>
      </x:c>
      <x:c r="E1173" s="4" t="n">
        <x:f>IF('Claims Data'!B1169="Motor",1,0)</x:f>
        <x:v>1</x:v>
      </x:c>
      <x:c r="F1173" s="4" t="n">
        <x:f>IF('Claims Data'!B1169="Property",1,0)</x:f>
        <x:v>0</x:v>
      </x:c>
      <x:c r="G1173" s="4" t="n">
        <x:f>'Claims Data'!N1169</x:f>
        <x:v>1</x:v>
      </x:c>
      <x:c r="H1173" s="4" t="n">
        <x:f>IF(G1173=1,'Claims Data'!O1169,"")</x:f>
        <x:v>0</x:v>
      </x:c>
      <x:c r="I1173" s="12" t="n">
        <x:f>IF(ISNUMBER('Claims Data'!P1169),'Claims Data'!P1169,"")</x:f>
        <x:v>1.7521944110678422</x:v>
      </x:c>
    </x:row>
    <x:row r="1174">
      <x:c r="A1174" s="4" t="str">
        <x:v>C01169</x:v>
      </x:c>
      <x:c r="B1174" s="4" t="n">
        <x:f>IF(ISNUMBER('Claims Data'!F1170),0,1)</x:f>
        <x:v>0</x:v>
      </x:c>
      <x:c r="C1174" s="10" t="n">
        <x:f>IF(B1174=0,'Claims Data'!F1170,Summary!$B$12)</x:f>
        <x:v>55804.03</x:v>
      </x:c>
      <x:c r="D1174" s="4" t="n">
        <x:f>IF('Claims Data'!E1170="Low",1,IF('Claims Data'!E1170="Medium",2,IF('Claims Data'!E1170="High",3,"")))</x:f>
        <x:v>2</x:v>
      </x:c>
      <x:c r="E1174" s="4" t="n">
        <x:f>IF('Claims Data'!B1170="Motor",1,0)</x:f>
        <x:v>1</x:v>
      </x:c>
      <x:c r="F1174" s="4" t="n">
        <x:f>IF('Claims Data'!B1170="Property",1,0)</x:f>
        <x:v>0</x:v>
      </x:c>
      <x:c r="G1174" s="4" t="n">
        <x:f>'Claims Data'!N1170</x:f>
        <x:v>1</x:v>
      </x:c>
      <x:c r="H1174" s="4" t="n">
        <x:f>IF(G1174=1,'Claims Data'!O1170,"")</x:f>
        <x:v>0</x:v>
      </x:c>
      <x:c r="I1174" s="12" t="n">
        <x:f>IF(ISNUMBER('Claims Data'!P1170),'Claims Data'!P1170,"")</x:f>
        <x:v>6.2070134186383825</x:v>
      </x:c>
    </x:row>
    <x:row r="1175">
      <x:c r="A1175" s="4" t="str">
        <x:v>C01170</x:v>
      </x:c>
      <x:c r="B1175" s="4" t="n">
        <x:f>IF(ISNUMBER('Claims Data'!F1171),0,1)</x:f>
        <x:v>0</x:v>
      </x:c>
      <x:c r="C1175" s="10" t="n">
        <x:f>IF(B1175=0,'Claims Data'!F1171,Summary!$B$12)</x:f>
        <x:v>123065.87</x:v>
      </x:c>
      <x:c r="D1175" s="4" t="n">
        <x:f>IF('Claims Data'!E1171="Low",1,IF('Claims Data'!E1171="Medium",2,IF('Claims Data'!E1171="High",3,"")))</x:f>
        <x:v>3</x:v>
      </x:c>
      <x:c r="E1175" s="4" t="n">
        <x:f>IF('Claims Data'!B1171="Motor",1,0)</x:f>
        <x:v>1</x:v>
      </x:c>
      <x:c r="F1175" s="4" t="n">
        <x:f>IF('Claims Data'!B1171="Property",1,0)</x:f>
        <x:v>0</x:v>
      </x:c>
      <x:c r="G1175" s="4" t="n">
        <x:f>'Claims Data'!N1171</x:f>
        <x:v>1</x:v>
      </x:c>
      <x:c r="H1175" s="4" t="n">
        <x:f>IF(G1175=1,'Claims Data'!O1171,"")</x:f>
        <x:v>1</x:v>
      </x:c>
      <x:c r="I1175" s="12" t="n">
        <x:f>IF(ISNUMBER('Claims Data'!P1171),'Claims Data'!P1171,"")</x:f>
        <x:v>6.906142447405325</x:v>
      </x:c>
    </x:row>
    <x:row r="1176">
      <x:c r="A1176" s="4" t="str">
        <x:v>C01171</x:v>
      </x:c>
      <x:c r="B1176" s="4" t="n">
        <x:f>IF(ISNUMBER('Claims Data'!F1172),0,1)</x:f>
        <x:v>0</x:v>
      </x:c>
      <x:c r="C1176" s="10" t="n">
        <x:f>IF(B1176=0,'Claims Data'!F1172,Summary!$B$12)</x:f>
        <x:v>27819.8</x:v>
      </x:c>
      <x:c r="D1176" s="4" t="n">
        <x:f>IF('Claims Data'!E1172="Low",1,IF('Claims Data'!E1172="Medium",2,IF('Claims Data'!E1172="High",3,"")))</x:f>
        <x:v>2</x:v>
      </x:c>
      <x:c r="E1176" s="4" t="n">
        <x:f>IF('Claims Data'!B1172="Motor",1,0)</x:f>
        <x:v>1</x:v>
      </x:c>
      <x:c r="F1176" s="4" t="n">
        <x:f>IF('Claims Data'!B1172="Property",1,0)</x:f>
        <x:v>0</x:v>
      </x:c>
      <x:c r="G1176" s="4" t="n">
        <x:f>'Claims Data'!N1172</x:f>
        <x:v>1</x:v>
      </x:c>
      <x:c r="H1176" s="4" t="n">
        <x:f>IF(G1176=1,'Claims Data'!O1172,"")</x:f>
        <x:v>0</x:v>
      </x:c>
      <x:c r="I1176" s="12" t="n">
        <x:f>IF(ISNUMBER('Claims Data'!P1172),'Claims Data'!P1172,"")</x:f>
        <x:v>1.9321304773896744</x:v>
      </x:c>
    </x:row>
    <x:row r="1177">
      <x:c r="A1177" s="4" t="str">
        <x:v>C01172</x:v>
      </x:c>
      <x:c r="B1177" s="4" t="n">
        <x:f>IF(ISNUMBER('Claims Data'!F1173),0,1)</x:f>
        <x:v>0</x:v>
      </x:c>
      <x:c r="C1177" s="10" t="n">
        <x:f>IF(B1177=0,'Claims Data'!F1173,Summary!$B$12)</x:f>
        <x:v>27615.39</x:v>
      </x:c>
      <x:c r="D1177" s="4" t="n">
        <x:f>IF('Claims Data'!E1173="Low",1,IF('Claims Data'!E1173="Medium",2,IF('Claims Data'!E1173="High",3,"")))</x:f>
        <x:v>1</x:v>
      </x:c>
      <x:c r="E1177" s="4" t="n">
        <x:f>IF('Claims Data'!B1173="Motor",1,0)</x:f>
        <x:v>1</x:v>
      </x:c>
      <x:c r="F1177" s="4" t="n">
        <x:f>IF('Claims Data'!B1173="Property",1,0)</x:f>
        <x:v>0</x:v>
      </x:c>
      <x:c r="G1177" s="4" t="n">
        <x:f>'Claims Data'!N1173</x:f>
        <x:v>0</x:v>
      </x:c>
      <x:c r="H1177" s="4" t="str">
        <x:f>IF(G1177=1,'Claims Data'!O1173,"")</x:f>
      </x:c>
      <x:c r="I1177" s="12" t="n">
        <x:f>IF(ISNUMBER('Claims Data'!P1173),'Claims Data'!P1173,"")</x:f>
        <x:v>4.124026689684627</x:v>
      </x:c>
    </x:row>
    <x:row r="1178">
      <x:c r="A1178" s="4" t="str">
        <x:v>C01173</x:v>
      </x:c>
      <x:c r="B1178" s="4" t="n">
        <x:f>IF(ISNUMBER('Claims Data'!F1174),0,1)</x:f>
        <x:v>0</x:v>
      </x:c>
      <x:c r="C1178" s="10" t="n">
        <x:f>IF(B1178=0,'Claims Data'!F1174,Summary!$B$12)</x:f>
        <x:v>223310.35</x:v>
      </x:c>
      <x:c r="D1178" s="4" t="n">
        <x:f>IF('Claims Data'!E1174="Low",1,IF('Claims Data'!E1174="Medium",2,IF('Claims Data'!E1174="High",3,"")))</x:f>
        <x:v>3</x:v>
      </x:c>
      <x:c r="E1178" s="4" t="n">
        <x:f>IF('Claims Data'!B1174="Motor",1,0)</x:f>
        <x:v>1</x:v>
      </x:c>
      <x:c r="F1178" s="4" t="n">
        <x:f>IF('Claims Data'!B1174="Property",1,0)</x:f>
        <x:v>0</x:v>
      </x:c>
      <x:c r="G1178" s="4" t="n">
        <x:f>'Claims Data'!N1174</x:f>
        <x:v>1</x:v>
      </x:c>
      <x:c r="H1178" s="4" t="n">
        <x:f>IF(G1178=1,'Claims Data'!O1174,"")</x:f>
        <x:v>1</x:v>
      </x:c>
      <x:c r="I1178" s="12" t="n">
        <x:f>IF(ISNUMBER('Claims Data'!P1174),'Claims Data'!P1174,"")</x:f>
        <x:v>17.03807256677005</x:v>
      </x:c>
    </x:row>
    <x:row r="1179">
      <x:c r="A1179" s="4" t="str">
        <x:v>C01174</x:v>
      </x:c>
      <x:c r="B1179" s="4" t="n">
        <x:f>IF(ISNUMBER('Claims Data'!F1175),0,1)</x:f>
        <x:v>0</x:v>
      </x:c>
      <x:c r="C1179" s="10" t="n">
        <x:f>IF(B1179=0,'Claims Data'!F1175,Summary!$B$12)</x:f>
        <x:v>27882.2</x:v>
      </x:c>
      <x:c r="D1179" s="4" t="n">
        <x:f>IF('Claims Data'!E1175="Low",1,IF('Claims Data'!E1175="Medium",2,IF('Claims Data'!E1175="High",3,"")))</x:f>
        <x:v>1</x:v>
      </x:c>
      <x:c r="E1179" s="4" t="n">
        <x:f>IF('Claims Data'!B1175="Motor",1,0)</x:f>
        <x:v>0</x:v>
      </x:c>
      <x:c r="F1179" s="4" t="n">
        <x:f>IF('Claims Data'!B1175="Property",1,0)</x:f>
        <x:v>1</x:v>
      </x:c>
      <x:c r="G1179" s="4" t="n">
        <x:f>'Claims Data'!N1175</x:f>
        <x:v>1</x:v>
      </x:c>
      <x:c r="H1179" s="4" t="n">
        <x:f>IF(G1179=1,'Claims Data'!O1175,"")</x:f>
        <x:v>0</x:v>
      </x:c>
      <x:c r="I1179" s="12" t="n">
        <x:f>IF(ISNUMBER('Claims Data'!P1175),'Claims Data'!P1175,"")</x:f>
        <x:v>4.298019798927738</x:v>
      </x:c>
    </x:row>
    <x:row r="1180">
      <x:c r="A1180" s="4" t="str">
        <x:v>C01175</x:v>
      </x:c>
      <x:c r="B1180" s="4" t="n">
        <x:f>IF(ISNUMBER('Claims Data'!F1176),0,1)</x:f>
        <x:v>0</x:v>
      </x:c>
      <x:c r="C1180" s="10" t="n">
        <x:f>IF(B1180=0,'Claims Data'!F1176,Summary!$B$12)</x:f>
        <x:v>120233.93</x:v>
      </x:c>
      <x:c r="D1180" s="4" t="n">
        <x:f>IF('Claims Data'!E1176="Low",1,IF('Claims Data'!E1176="Medium",2,IF('Claims Data'!E1176="High",3,"")))</x:f>
        <x:v>3</x:v>
      </x:c>
      <x:c r="E1180" s="4" t="n">
        <x:f>IF('Claims Data'!B1176="Motor",1,0)</x:f>
        <x:v>1</x:v>
      </x:c>
      <x:c r="F1180" s="4" t="n">
        <x:f>IF('Claims Data'!B1176="Property",1,0)</x:f>
        <x:v>0</x:v>
      </x:c>
      <x:c r="G1180" s="4" t="n">
        <x:f>'Claims Data'!N1176</x:f>
        <x:v>1</x:v>
      </x:c>
      <x:c r="H1180" s="4" t="n">
        <x:f>IF(G1180=1,'Claims Data'!O1176,"")</x:f>
        <x:v>1</x:v>
      </x:c>
      <x:c r="I1180" s="12" t="n">
        <x:f>IF(ISNUMBER('Claims Data'!P1176),'Claims Data'!P1176,"")</x:f>
        <x:v>14.832781064796766</x:v>
      </x:c>
    </x:row>
    <x:row r="1181">
      <x:c r="A1181" s="4" t="str">
        <x:v>C01176</x:v>
      </x:c>
      <x:c r="B1181" s="4" t="n">
        <x:f>IF(ISNUMBER('Claims Data'!F1177),0,1)</x:f>
        <x:v>0</x:v>
      </x:c>
      <x:c r="C1181" s="10" t="n">
        <x:f>IF(B1181=0,'Claims Data'!F1177,Summary!$B$12)</x:f>
        <x:v>64538.29</x:v>
      </x:c>
      <x:c r="D1181" s="4" t="n">
        <x:f>IF('Claims Data'!E1177="Low",1,IF('Claims Data'!E1177="Medium",2,IF('Claims Data'!E1177="High",3,"")))</x:f>
        <x:v>2</x:v>
      </x:c>
      <x:c r="E1181" s="4" t="n">
        <x:f>IF('Claims Data'!B1177="Motor",1,0)</x:f>
        <x:v>0</x:v>
      </x:c>
      <x:c r="F1181" s="4" t="n">
        <x:f>IF('Claims Data'!B1177="Property",1,0)</x:f>
        <x:v>1</x:v>
      </x:c>
      <x:c r="G1181" s="4" t="n">
        <x:f>'Claims Data'!N1177</x:f>
        <x:v>0</x:v>
      </x:c>
      <x:c r="H1181" s="4" t="str">
        <x:f>IF(G1181=1,'Claims Data'!O1177,"")</x:f>
      </x:c>
      <x:c r="I1181" s="12" t="n">
        <x:f>IF(ISNUMBER('Claims Data'!P1177),'Claims Data'!P1177,"")</x:f>
        <x:v>8.095062432973139</x:v>
      </x:c>
    </x:row>
    <x:row r="1182">
      <x:c r="A1182" s="4" t="str">
        <x:v>C01177</x:v>
      </x:c>
      <x:c r="B1182" s="4" t="n">
        <x:f>IF(ISNUMBER('Claims Data'!F1178),0,1)</x:f>
        <x:v>0</x:v>
      </x:c>
      <x:c r="C1182" s="10" t="n">
        <x:f>IF(B1182=0,'Claims Data'!F1178,Summary!$B$12)</x:f>
        <x:v>14019.19</x:v>
      </x:c>
      <x:c r="D1182" s="4" t="n">
        <x:f>IF('Claims Data'!E1178="Low",1,IF('Claims Data'!E1178="Medium",2,IF('Claims Data'!E1178="High",3,"")))</x:f>
        <x:v>1</x:v>
      </x:c>
      <x:c r="E1182" s="4" t="n">
        <x:f>IF('Claims Data'!B1178="Motor",1,0)</x:f>
        <x:v>1</x:v>
      </x:c>
      <x:c r="F1182" s="4" t="n">
        <x:f>IF('Claims Data'!B1178="Property",1,0)</x:f>
        <x:v>0</x:v>
      </x:c>
      <x:c r="G1182" s="4" t="n">
        <x:f>'Claims Data'!N1178</x:f>
        <x:v>1</x:v>
      </x:c>
      <x:c r="H1182" s="4" t="n">
        <x:f>IF(G1182=1,'Claims Data'!O1178,"")</x:f>
        <x:v>0</x:v>
      </x:c>
      <x:c r="I1182" s="12" t="n">
        <x:f>IF(ISNUMBER('Claims Data'!P1178),'Claims Data'!P1178,"")</x:f>
        <x:v>1.1284012962071612</x:v>
      </x:c>
    </x:row>
    <x:row r="1183">
      <x:c r="A1183" s="4" t="str">
        <x:v>C01178</x:v>
      </x:c>
      <x:c r="B1183" s="4" t="n">
        <x:f>IF(ISNUMBER('Claims Data'!F1179),0,1)</x:f>
        <x:v>0</x:v>
      </x:c>
      <x:c r="C1183" s="10" t="n">
        <x:f>IF(B1183=0,'Claims Data'!F1179,Summary!$B$12)</x:f>
        <x:v>33277.97</x:v>
      </x:c>
      <x:c r="D1183" s="4" t="n">
        <x:f>IF('Claims Data'!E1179="Low",1,IF('Claims Data'!E1179="Medium",2,IF('Claims Data'!E1179="High",3,"")))</x:f>
        <x:v>2</x:v>
      </x:c>
      <x:c r="E1183" s="4" t="n">
        <x:f>IF('Claims Data'!B1179="Motor",1,0)</x:f>
        <x:v>1</x:v>
      </x:c>
      <x:c r="F1183" s="4" t="n">
        <x:f>IF('Claims Data'!B1179="Property",1,0)</x:f>
        <x:v>0</x:v>
      </x:c>
      <x:c r="G1183" s="4" t="n">
        <x:f>'Claims Data'!N1179</x:f>
        <x:v>1</x:v>
      </x:c>
      <x:c r="H1183" s="4" t="n">
        <x:f>IF(G1183=1,'Claims Data'!O1179,"")</x:f>
        <x:v>0</x:v>
      </x:c>
      <x:c r="I1183" s="12" t="n">
        <x:f>IF(ISNUMBER('Claims Data'!P1179),'Claims Data'!P1179,"")</x:f>
        <x:v>3.4833530993580317</x:v>
      </x:c>
    </x:row>
    <x:row r="1184">
      <x:c r="A1184" s="4" t="str">
        <x:v>C01179</x:v>
      </x:c>
      <x:c r="B1184" s="4" t="n">
        <x:f>IF(ISNUMBER('Claims Data'!F1180),0,1)</x:f>
        <x:v>0</x:v>
      </x:c>
      <x:c r="C1184" s="10" t="n">
        <x:f>IF(B1184=0,'Claims Data'!F1180,Summary!$B$12)</x:f>
        <x:v>36804.49</x:v>
      </x:c>
      <x:c r="D1184" s="4" t="n">
        <x:f>IF('Claims Data'!E1180="Low",1,IF('Claims Data'!E1180="Medium",2,IF('Claims Data'!E1180="High",3,"")))</x:f>
        <x:v>1</x:v>
      </x:c>
      <x:c r="E1184" s="4" t="n">
        <x:f>IF('Claims Data'!B1180="Motor",1,0)</x:f>
        <x:v>1</x:v>
      </x:c>
      <x:c r="F1184" s="4" t="n">
        <x:f>IF('Claims Data'!B1180="Property",1,0)</x:f>
        <x:v>0</x:v>
      </x:c>
      <x:c r="G1184" s="4" t="n">
        <x:f>'Claims Data'!N1180</x:f>
        <x:v>1</x:v>
      </x:c>
      <x:c r="H1184" s="4" t="n">
        <x:f>IF(G1184=1,'Claims Data'!O1180,"")</x:f>
        <x:v>0</x:v>
      </x:c>
      <x:c r="I1184" s="12" t="n">
        <x:f>IF(ISNUMBER('Claims Data'!P1180),'Claims Data'!P1180,"")</x:f>
        <x:v>4.1025295474280385</x:v>
      </x:c>
    </x:row>
    <x:row r="1185">
      <x:c r="A1185" s="4" t="str">
        <x:v>C01180</x:v>
      </x:c>
      <x:c r="B1185" s="4" t="n">
        <x:f>IF(ISNUMBER('Claims Data'!F1181),0,1)</x:f>
        <x:v>0</x:v>
      </x:c>
      <x:c r="C1185" s="10" t="n">
        <x:f>IF(B1185=0,'Claims Data'!F1181,Summary!$B$12)</x:f>
        <x:v>35972.34</x:v>
      </x:c>
      <x:c r="D1185" s="4" t="n">
        <x:f>IF('Claims Data'!E1181="Low",1,IF('Claims Data'!E1181="Medium",2,IF('Claims Data'!E1181="High",3,"")))</x:f>
        <x:v>2</x:v>
      </x:c>
      <x:c r="E1185" s="4" t="n">
        <x:f>IF('Claims Data'!B1181="Motor",1,0)</x:f>
        <x:v>0</x:v>
      </x:c>
      <x:c r="F1185" s="4" t="n">
        <x:f>IF('Claims Data'!B1181="Property",1,0)</x:f>
        <x:v>1</x:v>
      </x:c>
      <x:c r="G1185" s="4" t="n">
        <x:f>'Claims Data'!N1181</x:f>
        <x:v>1</x:v>
      </x:c>
      <x:c r="H1185" s="4" t="n">
        <x:f>IF(G1185=1,'Claims Data'!O1181,"")</x:f>
        <x:v>0</x:v>
      </x:c>
      <x:c r="I1185" s="12" t="n">
        <x:f>IF(ISNUMBER('Claims Data'!P1181),'Claims Data'!P1181,"")</x:f>
        <x:v>9.856866887520653</x:v>
      </x:c>
    </x:row>
    <x:row r="1186">
      <x:c r="A1186" s="4" t="str">
        <x:v>C01181</x:v>
      </x:c>
      <x:c r="B1186" s="4" t="n">
        <x:f>IF(ISNUMBER('Claims Data'!F1182),0,1)</x:f>
        <x:v>0</x:v>
      </x:c>
      <x:c r="C1186" s="10" t="n">
        <x:f>IF(B1186=0,'Claims Data'!F1182,Summary!$B$12)</x:f>
        <x:v>3146.43</x:v>
      </x:c>
      <x:c r="D1186" s="4" t="n">
        <x:f>IF('Claims Data'!E1182="Low",1,IF('Claims Data'!E1182="Medium",2,IF('Claims Data'!E1182="High",3,"")))</x:f>
        <x:v>1</x:v>
      </x:c>
      <x:c r="E1186" s="4" t="n">
        <x:f>IF('Claims Data'!B1182="Motor",1,0)</x:f>
        <x:v>1</x:v>
      </x:c>
      <x:c r="F1186" s="4" t="n">
        <x:f>IF('Claims Data'!B1182="Property",1,0)</x:f>
        <x:v>0</x:v>
      </x:c>
      <x:c r="G1186" s="4" t="n">
        <x:f>'Claims Data'!N1182</x:f>
        <x:v>1</x:v>
      </x:c>
      <x:c r="H1186" s="4" t="n">
        <x:f>IF(G1186=1,'Claims Data'!O1182,"")</x:f>
        <x:v>0</x:v>
      </x:c>
      <x:c r="I1186" s="12" t="n">
        <x:f>IF(ISNUMBER('Claims Data'!P1182),'Claims Data'!P1182,"")</x:f>
        <x:v>0.1692284109978056</x:v>
      </x:c>
    </x:row>
    <x:row r="1187">
      <x:c r="A1187" s="4" t="str">
        <x:v>C01182</x:v>
      </x:c>
      <x:c r="B1187" s="4" t="n">
        <x:f>IF(ISNUMBER('Claims Data'!F1183),0,1)</x:f>
        <x:v>0</x:v>
      </x:c>
      <x:c r="C1187" s="10" t="n">
        <x:f>IF(B1187=0,'Claims Data'!F1183,Summary!$B$12)</x:f>
        <x:v>429034.74</x:v>
      </x:c>
      <x:c r="D1187" s="4" t="n">
        <x:f>IF('Claims Data'!E1183="Low",1,IF('Claims Data'!E1183="Medium",2,IF('Claims Data'!E1183="High",3,"")))</x:f>
        <x:v>3</x:v>
      </x:c>
      <x:c r="E1187" s="4" t="n">
        <x:f>IF('Claims Data'!B1183="Motor",1,0)</x:f>
        <x:v>0</x:v>
      </x:c>
      <x:c r="F1187" s="4" t="n">
        <x:f>IF('Claims Data'!B1183="Property",1,0)</x:f>
        <x:v>1</x:v>
      </x:c>
      <x:c r="G1187" s="4" t="n">
        <x:f>'Claims Data'!N1183</x:f>
        <x:v>1</x:v>
      </x:c>
      <x:c r="H1187" s="4" t="n">
        <x:f>IF(G1187=1,'Claims Data'!O1183,"")</x:f>
        <x:v>0</x:v>
      </x:c>
      <x:c r="I1187" s="12" t="n">
        <x:f>IF(ISNUMBER('Claims Data'!P1183),'Claims Data'!P1183,"")</x:f>
        <x:v>20.175438744991816</x:v>
      </x:c>
    </x:row>
    <x:row r="1188">
      <x:c r="A1188" s="4" t="str">
        <x:v>C01183</x:v>
      </x:c>
      <x:c r="B1188" s="4" t="n">
        <x:f>IF(ISNUMBER('Claims Data'!F1184),0,1)</x:f>
        <x:v>0</x:v>
      </x:c>
      <x:c r="C1188" s="10" t="n">
        <x:f>IF(B1188=0,'Claims Data'!F1184,Summary!$B$12)</x:f>
        <x:v>46951.4</x:v>
      </x:c>
      <x:c r="D1188" s="4" t="n">
        <x:f>IF('Claims Data'!E1184="Low",1,IF('Claims Data'!E1184="Medium",2,IF('Claims Data'!E1184="High",3,"")))</x:f>
        <x:v>2</x:v>
      </x:c>
      <x:c r="E1188" s="4" t="n">
        <x:f>IF('Claims Data'!B1184="Motor",1,0)</x:f>
        <x:v>1</x:v>
      </x:c>
      <x:c r="F1188" s="4" t="n">
        <x:f>IF('Claims Data'!B1184="Property",1,0)</x:f>
        <x:v>0</x:v>
      </x:c>
      <x:c r="G1188" s="4" t="n">
        <x:f>'Claims Data'!N1184</x:f>
        <x:v>1</x:v>
      </x:c>
      <x:c r="H1188" s="4" t="n">
        <x:f>IF(G1188=1,'Claims Data'!O1184,"")</x:f>
        <x:v>0</x:v>
      </x:c>
      <x:c r="I1188" s="12" t="n">
        <x:f>IF(ISNUMBER('Claims Data'!P1184),'Claims Data'!P1184,"")</x:f>
        <x:v>2.9938034261607895</x:v>
      </x:c>
    </x:row>
    <x:row r="1189">
      <x:c r="A1189" s="4" t="str">
        <x:v>C01184</x:v>
      </x:c>
      <x:c r="B1189" s="4" t="n">
        <x:f>IF(ISNUMBER('Claims Data'!F1185),0,1)</x:f>
        <x:v>0</x:v>
      </x:c>
      <x:c r="C1189" s="10" t="n">
        <x:f>IF(B1189=0,'Claims Data'!F1185,Summary!$B$12)</x:f>
        <x:v>68277.02</x:v>
      </x:c>
      <x:c r="D1189" s="4" t="n">
        <x:f>IF('Claims Data'!E1185="Low",1,IF('Claims Data'!E1185="Medium",2,IF('Claims Data'!E1185="High",3,"")))</x:f>
        <x:v>3</x:v>
      </x:c>
      <x:c r="E1189" s="4" t="n">
        <x:f>IF('Claims Data'!B1185="Motor",1,0)</x:f>
        <x:v>1</x:v>
      </x:c>
      <x:c r="F1189" s="4" t="n">
        <x:f>IF('Claims Data'!B1185="Property",1,0)</x:f>
        <x:v>0</x:v>
      </x:c>
      <x:c r="G1189" s="4" t="n">
        <x:f>'Claims Data'!N1185</x:f>
        <x:v>1</x:v>
      </x:c>
      <x:c r="H1189" s="4" t="n">
        <x:f>IF(G1189=1,'Claims Data'!O1185,"")</x:f>
        <x:v>1</x:v>
      </x:c>
      <x:c r="I1189" s="12" t="n">
        <x:f>IF(ISNUMBER('Claims Data'!P1185),'Claims Data'!P1185,"")</x:f>
        <x:v>1.796755173264969</x:v>
      </x:c>
    </x:row>
    <x:row r="1190">
      <x:c r="A1190" s="4" t="str">
        <x:v>C01185</x:v>
      </x:c>
      <x:c r="B1190" s="4" t="n">
        <x:f>IF(ISNUMBER('Claims Data'!F1186),0,1)</x:f>
        <x:v>0</x:v>
      </x:c>
      <x:c r="C1190" s="10" t="n">
        <x:f>IF(B1190=0,'Claims Data'!F1186,Summary!$B$12)</x:f>
        <x:v>313505.65</x:v>
      </x:c>
      <x:c r="D1190" s="4" t="n">
        <x:f>IF('Claims Data'!E1186="Low",1,IF('Claims Data'!E1186="Medium",2,IF('Claims Data'!E1186="High",3,"")))</x:f>
        <x:v>3</x:v>
      </x:c>
      <x:c r="E1190" s="4" t="n">
        <x:f>IF('Claims Data'!B1186="Motor",1,0)</x:f>
        <x:v>1</x:v>
      </x:c>
      <x:c r="F1190" s="4" t="n">
        <x:f>IF('Claims Data'!B1186="Property",1,0)</x:f>
        <x:v>0</x:v>
      </x:c>
      <x:c r="G1190" s="4" t="n">
        <x:f>'Claims Data'!N1186</x:f>
        <x:v>1</x:v>
      </x:c>
      <x:c r="H1190" s="4" t="n">
        <x:f>IF(G1190=1,'Claims Data'!O1186,"")</x:f>
        <x:v>1</x:v>
      </x:c>
      <x:c r="I1190" s="12" t="n">
        <x:f>IF(ISNUMBER('Claims Data'!P1186),'Claims Data'!P1186,"")</x:f>
        <x:v>28.154596031485884</x:v>
      </x:c>
    </x:row>
    <x:row r="1191">
      <x:c r="A1191" s="4" t="str">
        <x:v>C01186</x:v>
      </x:c>
      <x:c r="B1191" s="4" t="n">
        <x:f>IF(ISNUMBER('Claims Data'!F1187),0,1)</x:f>
        <x:v>0</x:v>
      </x:c>
      <x:c r="C1191" s="10" t="n">
        <x:f>IF(B1191=0,'Claims Data'!F1187,Summary!$B$12)</x:f>
        <x:v>17038.39</x:v>
      </x:c>
      <x:c r="D1191" s="4" t="n">
        <x:f>IF('Claims Data'!E1187="Low",1,IF('Claims Data'!E1187="Medium",2,IF('Claims Data'!E1187="High",3,"")))</x:f>
        <x:v>1</x:v>
      </x:c>
      <x:c r="E1191" s="4" t="n">
        <x:f>IF('Claims Data'!B1187="Motor",1,0)</x:f>
        <x:v>1</x:v>
      </x:c>
      <x:c r="F1191" s="4" t="n">
        <x:f>IF('Claims Data'!B1187="Property",1,0)</x:f>
        <x:v>0</x:v>
      </x:c>
      <x:c r="G1191" s="4" t="n">
        <x:f>'Claims Data'!N1187</x:f>
        <x:v>1</x:v>
      </x:c>
      <x:c r="H1191" s="4" t="n">
        <x:f>IF(G1191=1,'Claims Data'!O1187,"")</x:f>
        <x:v>0</x:v>
      </x:c>
      <x:c r="I1191" s="12" t="n">
        <x:f>IF(ISNUMBER('Claims Data'!P1187),'Claims Data'!P1187,"")</x:f>
        <x:v>2.0430581619132697</x:v>
      </x:c>
    </x:row>
    <x:row r="1192">
      <x:c r="A1192" s="4" t="str">
        <x:v>C01187</x:v>
      </x:c>
      <x:c r="B1192" s="4" t="n">
        <x:f>IF(ISNUMBER('Claims Data'!F1188),0,1)</x:f>
        <x:v>0</x:v>
      </x:c>
      <x:c r="C1192" s="10" t="n">
        <x:f>IF(B1192=0,'Claims Data'!F1188,Summary!$B$12)</x:f>
        <x:v>12242.27</x:v>
      </x:c>
      <x:c r="D1192" s="4" t="n">
        <x:f>IF('Claims Data'!E1188="Low",1,IF('Claims Data'!E1188="Medium",2,IF('Claims Data'!E1188="High",3,"")))</x:f>
        <x:v>2</x:v>
      </x:c>
      <x:c r="E1192" s="4" t="n">
        <x:f>IF('Claims Data'!B1188="Motor",1,0)</x:f>
        <x:v>1</x:v>
      </x:c>
      <x:c r="F1192" s="4" t="n">
        <x:f>IF('Claims Data'!B1188="Property",1,0)</x:f>
        <x:v>0</x:v>
      </x:c>
      <x:c r="G1192" s="4" t="n">
        <x:f>'Claims Data'!N1188</x:f>
        <x:v>1</x:v>
      </x:c>
      <x:c r="H1192" s="4" t="n">
        <x:f>IF(G1192=1,'Claims Data'!O1188,"")</x:f>
        <x:v>0</x:v>
      </x:c>
      <x:c r="I1192" s="12" t="n">
        <x:f>IF(ISNUMBER('Claims Data'!P1188),'Claims Data'!P1188,"")</x:f>
        <x:v>0.6734133028373277</x:v>
      </x:c>
    </x:row>
    <x:row r="1193">
      <x:c r="A1193" s="4" t="str">
        <x:v>C01188</x:v>
      </x:c>
      <x:c r="B1193" s="4" t="n">
        <x:f>IF(ISNUMBER('Claims Data'!F1189),0,1)</x:f>
        <x:v>0</x:v>
      </x:c>
      <x:c r="C1193" s="10" t="n">
        <x:f>IF(B1193=0,'Claims Data'!F1189,Summary!$B$12)</x:f>
        <x:v>337211.78</x:v>
      </x:c>
      <x:c r="D1193" s="4" t="n">
        <x:f>IF('Claims Data'!E1189="Low",1,IF('Claims Data'!E1189="Medium",2,IF('Claims Data'!E1189="High",3,"")))</x:f>
        <x:v>3</x:v>
      </x:c>
      <x:c r="E1193" s="4" t="n">
        <x:f>IF('Claims Data'!B1189="Motor",1,0)</x:f>
        <x:v>0</x:v>
      </x:c>
      <x:c r="F1193" s="4" t="n">
        <x:f>IF('Claims Data'!B1189="Property",1,0)</x:f>
        <x:v>1</x:v>
      </x:c>
      <x:c r="G1193" s="4" t="n">
        <x:f>'Claims Data'!N1189</x:f>
        <x:v>1</x:v>
      </x:c>
      <x:c r="H1193" s="4" t="n">
        <x:f>IF(G1193=1,'Claims Data'!O1189,"")</x:f>
        <x:v>1</x:v>
      </x:c>
      <x:c r="I1193" s="12" t="n">
        <x:f>IF(ISNUMBER('Claims Data'!P1189),'Claims Data'!P1189,"")</x:f>
        <x:v>27.21682056977376</x:v>
      </x:c>
    </x:row>
    <x:row r="1194">
      <x:c r="A1194" s="4" t="str">
        <x:v>C01189</x:v>
      </x:c>
      <x:c r="B1194" s="4" t="n">
        <x:f>IF(ISNUMBER('Claims Data'!F1190),0,1)</x:f>
        <x:v>0</x:v>
      </x:c>
      <x:c r="C1194" s="10" t="n">
        <x:f>IF(B1194=0,'Claims Data'!F1190,Summary!$B$12)</x:f>
        <x:v>6278.36</x:v>
      </x:c>
      <x:c r="D1194" s="4" t="n">
        <x:f>IF('Claims Data'!E1190="Low",1,IF('Claims Data'!E1190="Medium",2,IF('Claims Data'!E1190="High",3,"")))</x:f>
        <x:v>1</x:v>
      </x:c>
      <x:c r="E1194" s="4" t="n">
        <x:f>IF('Claims Data'!B1190="Motor",1,0)</x:f>
        <x:v>1</x:v>
      </x:c>
      <x:c r="F1194" s="4" t="n">
        <x:f>IF('Claims Data'!B1190="Property",1,0)</x:f>
        <x:v>0</x:v>
      </x:c>
      <x:c r="G1194" s="4" t="n">
        <x:f>'Claims Data'!N1190</x:f>
        <x:v>1</x:v>
      </x:c>
      <x:c r="H1194" s="4" t="n">
        <x:f>IF(G1194=1,'Claims Data'!O1190,"")</x:f>
        <x:v>0</x:v>
      </x:c>
      <x:c r="I1194" s="12" t="n">
        <x:f>IF(ISNUMBER('Claims Data'!P1190),'Claims Data'!P1190,"")</x:f>
        <x:v>0.5062144378140981</x:v>
      </x:c>
    </x:row>
    <x:row r="1195">
      <x:c r="A1195" s="4" t="str">
        <x:v>C01190</x:v>
      </x:c>
      <x:c r="B1195" s="4" t="n">
        <x:f>IF(ISNUMBER('Claims Data'!F1191),0,1)</x:f>
        <x:v>1</x:v>
      </x:c>
      <x:c r="C1195" s="10" t="n">
        <x:f>IF(B1195=0,'Claims Data'!F1191,Summary!$B$12)</x:f>
        <x:v>44978.66</x:v>
      </x:c>
      <x:c r="D1195" s="4" t="n">
        <x:f>IF('Claims Data'!E1191="Low",1,IF('Claims Data'!E1191="Medium",2,IF('Claims Data'!E1191="High",3,"")))</x:f>
        <x:v>1</x:v>
      </x:c>
      <x:c r="E1195" s="4" t="n">
        <x:f>IF('Claims Data'!B1191="Motor",1,0)</x:f>
        <x:v>1</x:v>
      </x:c>
      <x:c r="F1195" s="4" t="n">
        <x:f>IF('Claims Data'!B1191="Property",1,0)</x:f>
        <x:v>0</x:v>
      </x:c>
      <x:c r="G1195" s="4" t="n">
        <x:f>'Claims Data'!N1191</x:f>
        <x:v>1</x:v>
      </x:c>
      <x:c r="H1195" s="4" t="n">
        <x:f>IF(G1195=1,'Claims Data'!O1191,"")</x:f>
        <x:v>0</x:v>
      </x:c>
      <x:c r="I1195" s="12" t="str">
        <x:f>IF(ISNUMBER('Claims Data'!P1191),'Claims Data'!P1191,"")</x:f>
      </x:c>
    </x:row>
    <x:row r="1196">
      <x:c r="A1196" s="4" t="str">
        <x:v>C01191</x:v>
      </x:c>
      <x:c r="B1196" s="4" t="n">
        <x:f>IF(ISNUMBER('Claims Data'!F1192),0,1)</x:f>
        <x:v>0</x:v>
      </x:c>
      <x:c r="C1196" s="10" t="n">
        <x:f>IF(B1196=0,'Claims Data'!F1192,Summary!$B$12)</x:f>
        <x:v>49226.6</x:v>
      </x:c>
      <x:c r="D1196" s="4" t="n">
        <x:f>IF('Claims Data'!E1192="Low",1,IF('Claims Data'!E1192="Medium",2,IF('Claims Data'!E1192="High",3,"")))</x:f>
        <x:v>1</x:v>
      </x:c>
      <x:c r="E1196" s="4" t="n">
        <x:f>IF('Claims Data'!B1192="Motor",1,0)</x:f>
        <x:v>1</x:v>
      </x:c>
      <x:c r="F1196" s="4" t="n">
        <x:f>IF('Claims Data'!B1192="Property",1,0)</x:f>
        <x:v>0</x:v>
      </x:c>
      <x:c r="G1196" s="4" t="n">
        <x:f>'Claims Data'!N1192</x:f>
        <x:v>1</x:v>
      </x:c>
      <x:c r="H1196" s="4" t="n">
        <x:f>IF(G1196=1,'Claims Data'!O1192,"")</x:f>
        <x:v>0</x:v>
      </x:c>
      <x:c r="I1196" s="12" t="n">
        <x:f>IF(ISNUMBER('Claims Data'!P1192),'Claims Data'!P1192,"")</x:f>
        <x:v>6.307188872545753</x:v>
      </x:c>
    </x:row>
    <x:row r="1197">
      <x:c r="A1197" s="4" t="str">
        <x:v>C01192</x:v>
      </x:c>
      <x:c r="B1197" s="4" t="n">
        <x:f>IF(ISNUMBER('Claims Data'!F1193),0,1)</x:f>
        <x:v>0</x:v>
      </x:c>
      <x:c r="C1197" s="10" t="n">
        <x:f>IF(B1197=0,'Claims Data'!F1193,Summary!$B$12)</x:f>
        <x:v>33706.29</x:v>
      </x:c>
      <x:c r="D1197" s="4" t="n">
        <x:f>IF('Claims Data'!E1193="Low",1,IF('Claims Data'!E1193="Medium",2,IF('Claims Data'!E1193="High",3,"")))</x:f>
        <x:v>1</x:v>
      </x:c>
      <x:c r="E1197" s="4" t="n">
        <x:f>IF('Claims Data'!B1193="Motor",1,0)</x:f>
        <x:v>0</x:v>
      </x:c>
      <x:c r="F1197" s="4" t="n">
        <x:f>IF('Claims Data'!B1193="Property",1,0)</x:f>
        <x:v>1</x:v>
      </x:c>
      <x:c r="G1197" s="4" t="n">
        <x:f>'Claims Data'!N1193</x:f>
        <x:v>0</x:v>
      </x:c>
      <x:c r="H1197" s="4" t="str">
        <x:f>IF(G1197=1,'Claims Data'!O1193,"")</x:f>
      </x:c>
      <x:c r="I1197" s="12" t="n">
        <x:f>IF(ISNUMBER('Claims Data'!P1193),'Claims Data'!P1193,"")</x:f>
        <x:v>3.724595978850011</x:v>
      </x:c>
    </x:row>
    <x:row r="1198">
      <x:c r="A1198" s="4" t="str">
        <x:v>C01193</x:v>
      </x:c>
      <x:c r="B1198" s="4" t="n">
        <x:f>IF(ISNUMBER('Claims Data'!F1194),0,1)</x:f>
        <x:v>0</x:v>
      </x:c>
      <x:c r="C1198" s="10" t="n">
        <x:f>IF(B1198=0,'Claims Data'!F1194,Summary!$B$12)</x:f>
        <x:v>192641.87</x:v>
      </x:c>
      <x:c r="D1198" s="4" t="n">
        <x:f>IF('Claims Data'!E1194="Low",1,IF('Claims Data'!E1194="Medium",2,IF('Claims Data'!E1194="High",3,"")))</x:f>
        <x:v>3</x:v>
      </x:c>
      <x:c r="E1198" s="4" t="n">
        <x:f>IF('Claims Data'!B1194="Motor",1,0)</x:f>
        <x:v>1</x:v>
      </x:c>
      <x:c r="F1198" s="4" t="n">
        <x:f>IF('Claims Data'!B1194="Property",1,0)</x:f>
        <x:v>0</x:v>
      </x:c>
      <x:c r="G1198" s="4" t="n">
        <x:f>'Claims Data'!N1194</x:f>
        <x:v>0</x:v>
      </x:c>
      <x:c r="H1198" s="4" t="str">
        <x:f>IF(G1198=1,'Claims Data'!O1194,"")</x:f>
      </x:c>
      <x:c r="I1198" s="12" t="n">
        <x:f>IF(ISNUMBER('Claims Data'!P1194),'Claims Data'!P1194,"")</x:f>
        <x:v>7.743036499718442</x:v>
      </x:c>
    </x:row>
    <x:row r="1199">
      <x:c r="A1199" s="4" t="str">
        <x:v>C01194</x:v>
      </x:c>
      <x:c r="B1199" s="4" t="n">
        <x:f>IF(ISNUMBER('Claims Data'!F1195),0,1)</x:f>
        <x:v>0</x:v>
      </x:c>
      <x:c r="C1199" s="10" t="n">
        <x:f>IF(B1199=0,'Claims Data'!F1195,Summary!$B$12)</x:f>
        <x:v>62242.71</x:v>
      </x:c>
      <x:c r="D1199" s="4" t="n">
        <x:f>IF('Claims Data'!E1195="Low",1,IF('Claims Data'!E1195="Medium",2,IF('Claims Data'!E1195="High",3,"")))</x:f>
        <x:v>2</x:v>
      </x:c>
      <x:c r="E1199" s="4" t="n">
        <x:f>IF('Claims Data'!B1195="Motor",1,0)</x:f>
        <x:v>1</x:v>
      </x:c>
      <x:c r="F1199" s="4" t="n">
        <x:f>IF('Claims Data'!B1195="Property",1,0)</x:f>
        <x:v>0</x:v>
      </x:c>
      <x:c r="G1199" s="4" t="n">
        <x:f>'Claims Data'!N1195</x:f>
        <x:v>1</x:v>
      </x:c>
      <x:c r="H1199" s="4" t="n">
        <x:f>IF(G1199=1,'Claims Data'!O1195,"")</x:f>
        <x:v>0</x:v>
      </x:c>
      <x:c r="I1199" s="12" t="n">
        <x:f>IF(ISNUMBER('Claims Data'!P1195),'Claims Data'!P1195,"")</x:f>
        <x:v>6.194494067019836</x:v>
      </x:c>
    </x:row>
    <x:row r="1200">
      <x:c r="A1200" s="4" t="str">
        <x:v>C01195</x:v>
      </x:c>
      <x:c r="B1200" s="4" t="n">
        <x:f>IF(ISNUMBER('Claims Data'!F1196),0,1)</x:f>
        <x:v>0</x:v>
      </x:c>
      <x:c r="C1200" s="10" t="n">
        <x:f>IF(B1200=0,'Claims Data'!F1196,Summary!$B$12)</x:f>
        <x:v>94352.11</x:v>
      </x:c>
      <x:c r="D1200" s="4" t="n">
        <x:f>IF('Claims Data'!E1196="Low",1,IF('Claims Data'!E1196="Medium",2,IF('Claims Data'!E1196="High",3,"")))</x:f>
        <x:v>2</x:v>
      </x:c>
      <x:c r="E1200" s="4" t="n">
        <x:f>IF('Claims Data'!B1196="Motor",1,0)</x:f>
        <x:v>0</x:v>
      </x:c>
      <x:c r="F1200" s="4" t="n">
        <x:f>IF('Claims Data'!B1196="Property",1,0)</x:f>
        <x:v>1</x:v>
      </x:c>
      <x:c r="G1200" s="4" t="n">
        <x:f>'Claims Data'!N1196</x:f>
        <x:v>0</x:v>
      </x:c>
      <x:c r="H1200" s="4" t="str">
        <x:f>IF(G1200=1,'Claims Data'!O1196,"")</x:f>
      </x:c>
      <x:c r="I1200" s="12" t="n">
        <x:f>IF(ISNUMBER('Claims Data'!P1196),'Claims Data'!P1196,"")</x:f>
        <x:v>13.626230810334619</x:v>
      </x:c>
    </x:row>
    <x:row r="1201">
      <x:c r="A1201" s="4" t="str">
        <x:v>C01196</x:v>
      </x:c>
      <x:c r="B1201" s="4" t="n">
        <x:f>IF(ISNUMBER('Claims Data'!F1197),0,1)</x:f>
        <x:v>0</x:v>
      </x:c>
      <x:c r="C1201" s="10" t="n">
        <x:f>IF(B1201=0,'Claims Data'!F1197,Summary!$B$12)</x:f>
        <x:v>259919.87</x:v>
      </x:c>
      <x:c r="D1201" s="4" t="n">
        <x:f>IF('Claims Data'!E1197="Low",1,IF('Claims Data'!E1197="Medium",2,IF('Claims Data'!E1197="High",3,"")))</x:f>
        <x:v>3</x:v>
      </x:c>
      <x:c r="E1201" s="4" t="n">
        <x:f>IF('Claims Data'!B1197="Motor",1,0)</x:f>
        <x:v>0</x:v>
      </x:c>
      <x:c r="F1201" s="4" t="n">
        <x:f>IF('Claims Data'!B1197="Property",1,0)</x:f>
        <x:v>1</x:v>
      </x:c>
      <x:c r="G1201" s="4" t="n">
        <x:f>'Claims Data'!N1197</x:f>
        <x:v>0</x:v>
      </x:c>
      <x:c r="H1201" s="4" t="str">
        <x:f>IF(G1201=1,'Claims Data'!O1197,"")</x:f>
      </x:c>
      <x:c r="I1201" s="12" t="n">
        <x:f>IF(ISNUMBER('Claims Data'!P1197),'Claims Data'!P1197,"")</x:f>
        <x:v>18.36818144877761</x:v>
      </x:c>
    </x:row>
    <x:row r="1202">
      <x:c r="A1202" s="4" t="str">
        <x:v>C01197</x:v>
      </x:c>
      <x:c r="B1202" s="4" t="n">
        <x:f>IF(ISNUMBER('Claims Data'!F1198),0,1)</x:f>
        <x:v>0</x:v>
      </x:c>
      <x:c r="C1202" s="10" t="n">
        <x:f>IF(B1202=0,'Claims Data'!F1198,Summary!$B$12)</x:f>
        <x:v>46249.85</x:v>
      </x:c>
      <x:c r="D1202" s="4" t="n">
        <x:f>IF('Claims Data'!E1198="Low",1,IF('Claims Data'!E1198="Medium",2,IF('Claims Data'!E1198="High",3,"")))</x:f>
        <x:v>1</x:v>
      </x:c>
      <x:c r="E1202" s="4" t="n">
        <x:f>IF('Claims Data'!B1198="Motor",1,0)</x:f>
        <x:v>0</x:v>
      </x:c>
      <x:c r="F1202" s="4" t="n">
        <x:f>IF('Claims Data'!B1198="Property",1,0)</x:f>
        <x:v>1</x:v>
      </x:c>
      <x:c r="G1202" s="4" t="n">
        <x:f>'Claims Data'!N1198</x:f>
        <x:v>0</x:v>
      </x:c>
      <x:c r="H1202" s="4" t="str">
        <x:f>IF(G1202=1,'Claims Data'!O1198,"")</x:f>
      </x:c>
      <x:c r="I1202" s="12" t="n">
        <x:f>IF(ISNUMBER('Claims Data'!P1198),'Claims Data'!P1198,"")</x:f>
        <x:v>5.735604516074626</x:v>
      </x:c>
    </x:row>
    <x:row r="1203">
      <x:c r="A1203" s="4" t="str">
        <x:v>C01198</x:v>
      </x:c>
      <x:c r="B1203" s="4" t="n">
        <x:f>IF(ISNUMBER('Claims Data'!F1199),0,1)</x:f>
        <x:v>0</x:v>
      </x:c>
      <x:c r="C1203" s="10" t="n">
        <x:f>IF(B1203=0,'Claims Data'!F1199,Summary!$B$12)</x:f>
        <x:v>76965.71</x:v>
      </x:c>
      <x:c r="D1203" s="4" t="n">
        <x:f>IF('Claims Data'!E1199="Low",1,IF('Claims Data'!E1199="Medium",2,IF('Claims Data'!E1199="High",3,"")))</x:f>
        <x:v>2</x:v>
      </x:c>
      <x:c r="E1203" s="4" t="n">
        <x:f>IF('Claims Data'!B1199="Motor",1,0)</x:f>
        <x:v>1</x:v>
      </x:c>
      <x:c r="F1203" s="4" t="n">
        <x:f>IF('Claims Data'!B1199="Property",1,0)</x:f>
        <x:v>0</x:v>
      </x:c>
      <x:c r="G1203" s="4" t="n">
        <x:f>'Claims Data'!N1199</x:f>
        <x:v>0</x:v>
      </x:c>
      <x:c r="H1203" s="4" t="str">
        <x:f>IF(G1203=1,'Claims Data'!O1199,"")</x:f>
      </x:c>
      <x:c r="I1203" s="12" t="n">
        <x:f>IF(ISNUMBER('Claims Data'!P1199),'Claims Data'!P1199,"")</x:f>
        <x:v>4.432694107476795</x:v>
      </x:c>
    </x:row>
    <x:row r="1204">
      <x:c r="A1204" s="4" t="str">
        <x:v>C01199</x:v>
      </x:c>
      <x:c r="B1204" s="4" t="n">
        <x:f>IF(ISNUMBER('Claims Data'!F1200),0,1)</x:f>
        <x:v>0</x:v>
      </x:c>
      <x:c r="C1204" s="10" t="n">
        <x:f>IF(B1204=0,'Claims Data'!F1200,Summary!$B$12)</x:f>
        <x:v>33331.4</x:v>
      </x:c>
      <x:c r="D1204" s="4" t="n">
        <x:f>IF('Claims Data'!E1200="Low",1,IF('Claims Data'!E1200="Medium",2,IF('Claims Data'!E1200="High",3,"")))</x:f>
        <x:v>1</x:v>
      </x:c>
      <x:c r="E1204" s="4" t="n">
        <x:f>IF('Claims Data'!B1200="Motor",1,0)</x:f>
        <x:v>1</x:v>
      </x:c>
      <x:c r="F1204" s="4" t="n">
        <x:f>IF('Claims Data'!B1200="Property",1,0)</x:f>
        <x:v>0</x:v>
      </x:c>
      <x:c r="G1204" s="4" t="n">
        <x:f>'Claims Data'!N1200</x:f>
        <x:v>1</x:v>
      </x:c>
      <x:c r="H1204" s="4" t="n">
        <x:f>IF(G1204=1,'Claims Data'!O1200,"")</x:f>
        <x:v>0</x:v>
      </x:c>
      <x:c r="I1204" s="12" t="n">
        <x:f>IF(ISNUMBER('Claims Data'!P1200),'Claims Data'!P1200,"")</x:f>
        <x:v>4.337964378908461</x:v>
      </x:c>
    </x:row>
    <x:row r="1205">
      <x:c r="A1205" s="4" t="str">
        <x:v>C01200</x:v>
      </x:c>
      <x:c r="B1205" s="4" t="n">
        <x:f>IF(ISNUMBER('Claims Data'!F1201),0,1)</x:f>
        <x:v>0</x:v>
      </x:c>
      <x:c r="C1205" s="10" t="n">
        <x:f>IF(B1205=0,'Claims Data'!F1201,Summary!$B$12)</x:f>
        <x:v>46644.98</x:v>
      </x:c>
      <x:c r="D1205" s="4" t="n">
        <x:f>IF('Claims Data'!E1201="Low",1,IF('Claims Data'!E1201="Medium",2,IF('Claims Data'!E1201="High",3,"")))</x:f>
        <x:v>1</x:v>
      </x:c>
      <x:c r="E1205" s="4" t="n">
        <x:f>IF('Claims Data'!B1201="Motor",1,0)</x:f>
        <x:v>1</x:v>
      </x:c>
      <x:c r="F1205" s="4" t="n">
        <x:f>IF('Claims Data'!B1201="Property",1,0)</x:f>
        <x:v>0</x:v>
      </x:c>
      <x:c r="G1205" s="4" t="n">
        <x:f>'Claims Data'!N1201</x:f>
        <x:v>1</x:v>
      </x:c>
      <x:c r="H1205" s="4" t="n">
        <x:f>IF(G1205=1,'Claims Data'!O1201,"")</x:f>
        <x:v>0</x:v>
      </x:c>
      <x:c r="I1205" s="12" t="n">
        <x:f>IF(ISNUMBER('Claims Data'!P1201),'Claims Data'!P1201,"")</x:f>
        <x:v>4.136575788184527</x:v>
      </x:c>
    </x:row>
    <x:row r="1206">
      <x:c r="A1206" s="4" t="str">
        <x:v>C01201</x:v>
      </x:c>
      <x:c r="B1206" s="4" t="n">
        <x:f>IF(ISNUMBER('Claims Data'!F1202),0,1)</x:f>
        <x:v>0</x:v>
      </x:c>
      <x:c r="C1206" s="10" t="n">
        <x:f>IF(B1206=0,'Claims Data'!F1202,Summary!$B$12)</x:f>
        <x:v>35185.14</x:v>
      </x:c>
      <x:c r="D1206" s="4" t="n">
        <x:f>IF('Claims Data'!E1202="Low",1,IF('Claims Data'!E1202="Medium",2,IF('Claims Data'!E1202="High",3,"")))</x:f>
        <x:v>1</x:v>
      </x:c>
      <x:c r="E1206" s="4" t="n">
        <x:f>IF('Claims Data'!B1202="Motor",1,0)</x:f>
        <x:v>1</x:v>
      </x:c>
      <x:c r="F1206" s="4" t="n">
        <x:f>IF('Claims Data'!B1202="Property",1,0)</x:f>
        <x:v>0</x:v>
      </x:c>
      <x:c r="G1206" s="4" t="n">
        <x:f>'Claims Data'!N1202</x:f>
        <x:v>0</x:v>
      </x:c>
      <x:c r="H1206" s="4" t="str">
        <x:f>IF(G1206=1,'Claims Data'!O1202,"")</x:f>
      </x:c>
      <x:c r="I1206" s="12" t="n">
        <x:f>IF(ISNUMBER('Claims Data'!P1202),'Claims Data'!P1202,"")</x:f>
        <x:v>5.073787004177548</x:v>
      </x:c>
    </x:row>
    <x:row r="1207">
      <x:c r="A1207" s="4" t="str">
        <x:v>C01202</x:v>
      </x:c>
      <x:c r="B1207" s="4" t="n">
        <x:f>IF(ISNUMBER('Claims Data'!F1203),0,1)</x:f>
        <x:v>0</x:v>
      </x:c>
      <x:c r="C1207" s="10" t="n">
        <x:f>IF(B1207=0,'Claims Data'!F1203,Summary!$B$12)</x:f>
        <x:v>29743.77</x:v>
      </x:c>
      <x:c r="D1207" s="4" t="n">
        <x:f>IF('Claims Data'!E1203="Low",1,IF('Claims Data'!E1203="Medium",2,IF('Claims Data'!E1203="High",3,"")))</x:f>
        <x:v>1</x:v>
      </x:c>
      <x:c r="E1207" s="4" t="n">
        <x:f>IF('Claims Data'!B1203="Motor",1,0)</x:f>
        <x:v>1</x:v>
      </x:c>
      <x:c r="F1207" s="4" t="n">
        <x:f>IF('Claims Data'!B1203="Property",1,0)</x:f>
        <x:v>0</x:v>
      </x:c>
      <x:c r="G1207" s="4" t="n">
        <x:f>'Claims Data'!N1203</x:f>
        <x:v>1</x:v>
      </x:c>
      <x:c r="H1207" s="4" t="n">
        <x:f>IF(G1207=1,'Claims Data'!O1203,"")</x:f>
        <x:v>0</x:v>
      </x:c>
      <x:c r="I1207" s="12" t="n">
        <x:f>IF(ISNUMBER('Claims Data'!P1203),'Claims Data'!P1203,"")</x:f>
        <x:v>5.3424020519120825</x:v>
      </x:c>
    </x:row>
    <x:row r="1208">
      <x:c r="A1208" s="4" t="str">
        <x:v>C01203</x:v>
      </x:c>
      <x:c r="B1208" s="4" t="n">
        <x:f>IF(ISNUMBER('Claims Data'!F1204),0,1)</x:f>
        <x:v>0</x:v>
      </x:c>
      <x:c r="C1208" s="10" t="n">
        <x:f>IF(B1208=0,'Claims Data'!F1204,Summary!$B$12)</x:f>
        <x:v>2972.8</x:v>
      </x:c>
      <x:c r="D1208" s="4" t="n">
        <x:f>IF('Claims Data'!E1204="Low",1,IF('Claims Data'!E1204="Medium",2,IF('Claims Data'!E1204="High",3,"")))</x:f>
        <x:v>2</x:v>
      </x:c>
      <x:c r="E1208" s="4" t="n">
        <x:f>IF('Claims Data'!B1204="Motor",1,0)</x:f>
        <x:v>1</x:v>
      </x:c>
      <x:c r="F1208" s="4" t="n">
        <x:f>IF('Claims Data'!B1204="Property",1,0)</x:f>
        <x:v>0</x:v>
      </x:c>
      <x:c r="G1208" s="4" t="n">
        <x:f>'Claims Data'!N1204</x:f>
        <x:v>1</x:v>
      </x:c>
      <x:c r="H1208" s="4" t="n">
        <x:f>IF(G1208=1,'Claims Data'!O1204,"")</x:f>
        <x:v>0</x:v>
      </x:c>
      <x:c r="I1208" s="12" t="n">
        <x:f>IF(ISNUMBER('Claims Data'!P1204),'Claims Data'!P1204,"")</x:f>
        <x:v>0.3224770682009494</x:v>
      </x:c>
    </x:row>
    <x:row r="1209">
      <x:c r="A1209" s="4" t="str">
        <x:v>C01204</x:v>
      </x:c>
      <x:c r="B1209" s="4" t="n">
        <x:f>IF(ISNUMBER('Claims Data'!F1205),0,1)</x:f>
        <x:v>0</x:v>
      </x:c>
      <x:c r="C1209" s="10" t="n">
        <x:f>IF(B1209=0,'Claims Data'!F1205,Summary!$B$12)</x:f>
        <x:v>49305.47</x:v>
      </x:c>
      <x:c r="D1209" s="4" t="n">
        <x:f>IF('Claims Data'!E1205="Low",1,IF('Claims Data'!E1205="Medium",2,IF('Claims Data'!E1205="High",3,"")))</x:f>
        <x:v>2</x:v>
      </x:c>
      <x:c r="E1209" s="4" t="n">
        <x:f>IF('Claims Data'!B1205="Motor",1,0)</x:f>
        <x:v>0</x:v>
      </x:c>
      <x:c r="F1209" s="4" t="n">
        <x:f>IF('Claims Data'!B1205="Property",1,0)</x:f>
        <x:v>1</x:v>
      </x:c>
      <x:c r="G1209" s="4" t="n">
        <x:f>'Claims Data'!N1205</x:f>
        <x:v>1</x:v>
      </x:c>
      <x:c r="H1209" s="4" t="n">
        <x:f>IF(G1209=1,'Claims Data'!O1205,"")</x:f>
        <x:v>0</x:v>
      </x:c>
      <x:c r="I1209" s="12" t="n">
        <x:f>IF(ISNUMBER('Claims Data'!P1205),'Claims Data'!P1205,"")</x:f>
        <x:v>2.211159330662597</x:v>
      </x:c>
    </x:row>
    <x:row r="1210">
      <x:c r="A1210" s="4" t="str">
        <x:v>C01205</x:v>
      </x:c>
      <x:c r="B1210" s="4" t="n">
        <x:f>IF(ISNUMBER('Claims Data'!F1206),0,1)</x:f>
        <x:v>0</x:v>
      </x:c>
      <x:c r="C1210" s="10" t="n">
        <x:f>IF(B1210=0,'Claims Data'!F1206,Summary!$B$12)</x:f>
        <x:v>15872.38</x:v>
      </x:c>
      <x:c r="D1210" s="4" t="n">
        <x:f>IF('Claims Data'!E1206="Low",1,IF('Claims Data'!E1206="Medium",2,IF('Claims Data'!E1206="High",3,"")))</x:f>
        <x:v>1</x:v>
      </x:c>
      <x:c r="E1210" s="4" t="n">
        <x:f>IF('Claims Data'!B1206="Motor",1,0)</x:f>
        <x:v>1</x:v>
      </x:c>
      <x:c r="F1210" s="4" t="n">
        <x:f>IF('Claims Data'!B1206="Property",1,0)</x:f>
        <x:v>0</x:v>
      </x:c>
      <x:c r="G1210" s="4" t="n">
        <x:f>'Claims Data'!N1206</x:f>
        <x:v>1</x:v>
      </x:c>
      <x:c r="H1210" s="4" t="n">
        <x:f>IF(G1210=1,'Claims Data'!O1206,"")</x:f>
        <x:v>0</x:v>
      </x:c>
      <x:c r="I1210" s="12" t="n">
        <x:f>IF(ISNUMBER('Claims Data'!P1206),'Claims Data'!P1206,"")</x:f>
        <x:v>0.9705681283134703</x:v>
      </x:c>
    </x:row>
    <x:row r="1211">
      <x:c r="A1211" s="4" t="str">
        <x:v>C01206</x:v>
      </x:c>
      <x:c r="B1211" s="4" t="n">
        <x:f>IF(ISNUMBER('Claims Data'!F1207),0,1)</x:f>
        <x:v>0</x:v>
      </x:c>
      <x:c r="C1211" s="10" t="n">
        <x:f>IF(B1211=0,'Claims Data'!F1207,Summary!$B$12)</x:f>
        <x:v>10760.01</x:v>
      </x:c>
      <x:c r="D1211" s="4" t="n">
        <x:f>IF('Claims Data'!E1207="Low",1,IF('Claims Data'!E1207="Medium",2,IF('Claims Data'!E1207="High",3,"")))</x:f>
        <x:v>1</x:v>
      </x:c>
      <x:c r="E1211" s="4" t="n">
        <x:f>IF('Claims Data'!B1207="Motor",1,0)</x:f>
        <x:v>1</x:v>
      </x:c>
      <x:c r="F1211" s="4" t="n">
        <x:f>IF('Claims Data'!B1207="Property",1,0)</x:f>
        <x:v>0</x:v>
      </x:c>
      <x:c r="G1211" s="4" t="n">
        <x:f>'Claims Data'!N1207</x:f>
        <x:v>0</x:v>
      </x:c>
      <x:c r="H1211" s="4" t="str">
        <x:f>IF(G1211=1,'Claims Data'!O1207,"")</x:f>
      </x:c>
      <x:c r="I1211" s="12" t="n">
        <x:f>IF(ISNUMBER('Claims Data'!P1207),'Claims Data'!P1207,"")</x:f>
        <x:v>1.0026903013100192</x:v>
      </x:c>
    </x:row>
    <x:row r="1212">
      <x:c r="A1212" s="4" t="str">
        <x:v>C01207</x:v>
      </x:c>
      <x:c r="B1212" s="4" t="n">
        <x:f>IF(ISNUMBER('Claims Data'!F1208),0,1)</x:f>
        <x:v>0</x:v>
      </x:c>
      <x:c r="C1212" s="10" t="n">
        <x:f>IF(B1212=0,'Claims Data'!F1208,Summary!$B$12)</x:f>
        <x:v>86384.68</x:v>
      </x:c>
      <x:c r="D1212" s="4" t="n">
        <x:f>IF('Claims Data'!E1208="Low",1,IF('Claims Data'!E1208="Medium",2,IF('Claims Data'!E1208="High",3,"")))</x:f>
        <x:v>2</x:v>
      </x:c>
      <x:c r="E1212" s="4" t="n">
        <x:f>IF('Claims Data'!B1208="Motor",1,0)</x:f>
        <x:v>0</x:v>
      </x:c>
      <x:c r="F1212" s="4" t="n">
        <x:f>IF('Claims Data'!B1208="Property",1,0)</x:f>
        <x:v>1</x:v>
      </x:c>
      <x:c r="G1212" s="4" t="n">
        <x:f>'Claims Data'!N1208</x:f>
        <x:v>1</x:v>
      </x:c>
      <x:c r="H1212" s="4" t="n">
        <x:f>IF(G1212=1,'Claims Data'!O1208,"")</x:f>
        <x:v>0</x:v>
      </x:c>
      <x:c r="I1212" s="12" t="n">
        <x:f>IF(ISNUMBER('Claims Data'!P1208),'Claims Data'!P1208,"")</x:f>
        <x:v>9.739224354182802</x:v>
      </x:c>
    </x:row>
    <x:row r="1213">
      <x:c r="A1213" s="4" t="str">
        <x:v>C01208</x:v>
      </x:c>
      <x:c r="B1213" s="4" t="n">
        <x:f>IF(ISNUMBER('Claims Data'!F1209),0,1)</x:f>
        <x:v>0</x:v>
      </x:c>
      <x:c r="C1213" s="10" t="n">
        <x:f>IF(B1213=0,'Claims Data'!F1209,Summary!$B$12)</x:f>
        <x:v>11510.15</x:v>
      </x:c>
      <x:c r="D1213" s="4" t="n">
        <x:f>IF('Claims Data'!E1209="Low",1,IF('Claims Data'!E1209="Medium",2,IF('Claims Data'!E1209="High",3,"")))</x:f>
        <x:v>1</x:v>
      </x:c>
      <x:c r="E1213" s="4" t="n">
        <x:f>IF('Claims Data'!B1209="Motor",1,0)</x:f>
        <x:v>0</x:v>
      </x:c>
      <x:c r="F1213" s="4" t="n">
        <x:f>IF('Claims Data'!B1209="Property",1,0)</x:f>
        <x:v>1</x:v>
      </x:c>
      <x:c r="G1213" s="4" t="n">
        <x:f>'Claims Data'!N1209</x:f>
        <x:v>1</x:v>
      </x:c>
      <x:c r="H1213" s="4" t="n">
        <x:f>IF(G1213=1,'Claims Data'!O1209,"")</x:f>
        <x:v>0</x:v>
      </x:c>
      <x:c r="I1213" s="12" t="n">
        <x:f>IF(ISNUMBER('Claims Data'!P1209),'Claims Data'!P1209,"")</x:f>
        <x:v>1.9816113682064844</x:v>
      </x:c>
    </x:row>
    <x:row r="1214">
      <x:c r="A1214" s="4" t="str">
        <x:v>C01209</x:v>
      </x:c>
      <x:c r="B1214" s="4" t="n">
        <x:f>IF(ISNUMBER('Claims Data'!F1210),0,1)</x:f>
        <x:v>0</x:v>
      </x:c>
      <x:c r="C1214" s="10" t="n">
        <x:f>IF(B1214=0,'Claims Data'!F1210,Summary!$B$12)</x:f>
        <x:v>127699.75</x:v>
      </x:c>
      <x:c r="D1214" s="4" t="n">
        <x:f>IF('Claims Data'!E1210="Low",1,IF('Claims Data'!E1210="Medium",2,IF('Claims Data'!E1210="High",3,"")))</x:f>
        <x:v>3</x:v>
      </x:c>
      <x:c r="E1214" s="4" t="n">
        <x:f>IF('Claims Data'!B1210="Motor",1,0)</x:f>
        <x:v>1</x:v>
      </x:c>
      <x:c r="F1214" s="4" t="n">
        <x:f>IF('Claims Data'!B1210="Property",1,0)</x:f>
        <x:v>0</x:v>
      </x:c>
      <x:c r="G1214" s="4" t="n">
        <x:f>'Claims Data'!N1210</x:f>
        <x:v>1</x:v>
      </x:c>
      <x:c r="H1214" s="4" t="n">
        <x:f>IF(G1214=1,'Claims Data'!O1210,"")</x:f>
        <x:v>0</x:v>
      </x:c>
      <x:c r="I1214" s="12" t="n">
        <x:f>IF(ISNUMBER('Claims Data'!P1210),'Claims Data'!P1210,"")</x:f>
        <x:v>10.681746891455003</x:v>
      </x:c>
    </x:row>
    <x:row r="1215">
      <x:c r="A1215" s="4" t="str">
        <x:v>C01210</x:v>
      </x:c>
      <x:c r="B1215" s="4" t="n">
        <x:f>IF(ISNUMBER('Claims Data'!F1211),0,1)</x:f>
        <x:v>0</x:v>
      </x:c>
      <x:c r="C1215" s="10" t="n">
        <x:f>IF(B1215=0,'Claims Data'!F1211,Summary!$B$12)</x:f>
        <x:v>81555.27</x:v>
      </x:c>
      <x:c r="D1215" s="4" t="n">
        <x:f>IF('Claims Data'!E1211="Low",1,IF('Claims Data'!E1211="Medium",2,IF('Claims Data'!E1211="High",3,"")))</x:f>
        <x:v>3</x:v>
      </x:c>
      <x:c r="E1215" s="4" t="n">
        <x:f>IF('Claims Data'!B1211="Motor",1,0)</x:f>
        <x:v>1</x:v>
      </x:c>
      <x:c r="F1215" s="4" t="n">
        <x:f>IF('Claims Data'!B1211="Property",1,0)</x:f>
        <x:v>0</x:v>
      </x:c>
      <x:c r="G1215" s="4" t="n">
        <x:f>'Claims Data'!N1211</x:f>
        <x:v>1</x:v>
      </x:c>
      <x:c r="H1215" s="4" t="n">
        <x:f>IF(G1215=1,'Claims Data'!O1211,"")</x:f>
        <x:v>1</x:v>
      </x:c>
      <x:c r="I1215" s="12" t="n">
        <x:f>IF(ISNUMBER('Claims Data'!P1211),'Claims Data'!P1211,"")</x:f>
        <x:v>10.563182660662038</x:v>
      </x:c>
    </x:row>
    <x:row r="1216">
      <x:c r="A1216" s="4" t="str">
        <x:v>C01211</x:v>
      </x:c>
      <x:c r="B1216" s="4" t="n">
        <x:f>IF(ISNUMBER('Claims Data'!F1212),0,1)</x:f>
        <x:v>0</x:v>
      </x:c>
      <x:c r="C1216" s="10" t="n">
        <x:f>IF(B1216=0,'Claims Data'!F1212,Summary!$B$12)</x:f>
        <x:v>89239.67</x:v>
      </x:c>
      <x:c r="D1216" s="4" t="n">
        <x:f>IF('Claims Data'!E1212="Low",1,IF('Claims Data'!E1212="Medium",2,IF('Claims Data'!E1212="High",3,"")))</x:f>
        <x:v>2</x:v>
      </x:c>
      <x:c r="E1216" s="4" t="n">
        <x:f>IF('Claims Data'!B1212="Motor",1,0)</x:f>
        <x:v>1</x:v>
      </x:c>
      <x:c r="F1216" s="4" t="n">
        <x:f>IF('Claims Data'!B1212="Property",1,0)</x:f>
        <x:v>0</x:v>
      </x:c>
      <x:c r="G1216" s="4" t="n">
        <x:f>'Claims Data'!N1212</x:f>
        <x:v>1</x:v>
      </x:c>
      <x:c r="H1216" s="4" t="n">
        <x:f>IF(G1216=1,'Claims Data'!O1212,"")</x:f>
        <x:v>0</x:v>
      </x:c>
      <x:c r="I1216" s="12" t="n">
        <x:f>IF(ISNUMBER('Claims Data'!P1212),'Claims Data'!P1212,"")</x:f>
        <x:v>7.996343209624321</x:v>
      </x:c>
    </x:row>
    <x:row r="1217">
      <x:c r="A1217" s="4" t="str">
        <x:v>C01212</x:v>
      </x:c>
      <x:c r="B1217" s="4" t="n">
        <x:f>IF(ISNUMBER('Claims Data'!F1213),0,1)</x:f>
        <x:v>0</x:v>
      </x:c>
      <x:c r="C1217" s="10" t="n">
        <x:f>IF(B1217=0,'Claims Data'!F1213,Summary!$B$12)</x:f>
        <x:v>32923.47</x:v>
      </x:c>
      <x:c r="D1217" s="4" t="n">
        <x:f>IF('Claims Data'!E1213="Low",1,IF('Claims Data'!E1213="Medium",2,IF('Claims Data'!E1213="High",3,"")))</x:f>
        <x:v>2</x:v>
      </x:c>
      <x:c r="E1217" s="4" t="n">
        <x:f>IF('Claims Data'!B1213="Motor",1,0)</x:f>
        <x:v>1</x:v>
      </x:c>
      <x:c r="F1217" s="4" t="n">
        <x:f>IF('Claims Data'!B1213="Property",1,0)</x:f>
        <x:v>0</x:v>
      </x:c>
      <x:c r="G1217" s="4" t="n">
        <x:f>'Claims Data'!N1213</x:f>
        <x:v>0</x:v>
      </x:c>
      <x:c r="H1217" s="4" t="str">
        <x:f>IF(G1217=1,'Claims Data'!O1213,"")</x:f>
      </x:c>
      <x:c r="I1217" s="12" t="n">
        <x:f>IF(ISNUMBER('Claims Data'!P1213),'Claims Data'!P1213,"")</x:f>
        <x:v>2.4469501817181847</x:v>
      </x:c>
    </x:row>
    <x:row r="1218">
      <x:c r="A1218" s="4" t="str">
        <x:v>C01213</x:v>
      </x:c>
      <x:c r="B1218" s="4" t="n">
        <x:f>IF(ISNUMBER('Claims Data'!F1214),0,1)</x:f>
        <x:v>0</x:v>
      </x:c>
      <x:c r="C1218" s="10" t="n">
        <x:f>IF(B1218=0,'Claims Data'!F1214,Summary!$B$12)</x:f>
        <x:v>14750.09</x:v>
      </x:c>
      <x:c r="D1218" s="4" t="n">
        <x:f>IF('Claims Data'!E1214="Low",1,IF('Claims Data'!E1214="Medium",2,IF('Claims Data'!E1214="High",3,"")))</x:f>
        <x:v>2</x:v>
      </x:c>
      <x:c r="E1218" s="4" t="n">
        <x:f>IF('Claims Data'!B1214="Motor",1,0)</x:f>
        <x:v>1</x:v>
      </x:c>
      <x:c r="F1218" s="4" t="n">
        <x:f>IF('Claims Data'!B1214="Property",1,0)</x:f>
        <x:v>0</x:v>
      </x:c>
      <x:c r="G1218" s="4" t="n">
        <x:f>'Claims Data'!N1214</x:f>
        <x:v>1</x:v>
      </x:c>
      <x:c r="H1218" s="4" t="n">
        <x:f>IF(G1218=1,'Claims Data'!O1214,"")</x:f>
        <x:v>0</x:v>
      </x:c>
      <x:c r="I1218" s="12" t="n">
        <x:f>IF(ISNUMBER('Claims Data'!P1214),'Claims Data'!P1214,"")</x:f>
        <x:v>1.100056829707767</x:v>
      </x:c>
    </x:row>
    <x:row r="1219">
      <x:c r="A1219" s="4" t="str">
        <x:v>C01214</x:v>
      </x:c>
      <x:c r="B1219" s="4" t="n">
        <x:f>IF(ISNUMBER('Claims Data'!F1215),0,1)</x:f>
        <x:v>0</x:v>
      </x:c>
      <x:c r="C1219" s="10" t="n">
        <x:f>IF(B1219=0,'Claims Data'!F1215,Summary!$B$12)</x:f>
        <x:v>81970.46</x:v>
      </x:c>
      <x:c r="D1219" s="4" t="n">
        <x:f>IF('Claims Data'!E1215="Low",1,IF('Claims Data'!E1215="Medium",2,IF('Claims Data'!E1215="High",3,"")))</x:f>
        <x:v>2</x:v>
      </x:c>
      <x:c r="E1219" s="4" t="n">
        <x:f>IF('Claims Data'!B1215="Motor",1,0)</x:f>
        <x:v>1</x:v>
      </x:c>
      <x:c r="F1219" s="4" t="n">
        <x:f>IF('Claims Data'!B1215="Property",1,0)</x:f>
        <x:v>0</x:v>
      </x:c>
      <x:c r="G1219" s="4" t="n">
        <x:f>'Claims Data'!N1215</x:f>
        <x:v>1</x:v>
      </x:c>
      <x:c r="H1219" s="4" t="n">
        <x:f>IF(G1219=1,'Claims Data'!O1215,"")</x:f>
        <x:v>1</x:v>
      </x:c>
      <x:c r="I1219" s="12" t="n">
        <x:f>IF(ISNUMBER('Claims Data'!P1215),'Claims Data'!P1215,"")</x:f>
        <x:v>14.701243778863832</x:v>
      </x:c>
    </x:row>
    <x:row r="1220">
      <x:c r="A1220" s="4" t="str">
        <x:v>C01215</x:v>
      </x:c>
      <x:c r="B1220" s="4" t="n">
        <x:f>IF(ISNUMBER('Claims Data'!F1216),0,1)</x:f>
        <x:v>0</x:v>
      </x:c>
      <x:c r="C1220" s="10" t="n">
        <x:f>IF(B1220=0,'Claims Data'!F1216,Summary!$B$12)</x:f>
        <x:v>172811.98</x:v>
      </x:c>
      <x:c r="D1220" s="4" t="n">
        <x:f>IF('Claims Data'!E1216="Low",1,IF('Claims Data'!E1216="Medium",2,IF('Claims Data'!E1216="High",3,"")))</x:f>
        <x:v>3</x:v>
      </x:c>
      <x:c r="E1220" s="4" t="n">
        <x:f>IF('Claims Data'!B1216="Motor",1,0)</x:f>
        <x:v>1</x:v>
      </x:c>
      <x:c r="F1220" s="4" t="n">
        <x:f>IF('Claims Data'!B1216="Property",1,0)</x:f>
        <x:v>0</x:v>
      </x:c>
      <x:c r="G1220" s="4" t="n">
        <x:f>'Claims Data'!N1216</x:f>
        <x:v>0</x:v>
      </x:c>
      <x:c r="H1220" s="4" t="str">
        <x:f>IF(G1220=1,'Claims Data'!O1216,"")</x:f>
      </x:c>
      <x:c r="I1220" s="12" t="n">
        <x:f>IF(ISNUMBER('Claims Data'!P1216),'Claims Data'!P1216,"")</x:f>
        <x:v>29.58040502489683</x:v>
      </x:c>
    </x:row>
    <x:row r="1221">
      <x:c r="A1221" s="4" t="str">
        <x:v>C01216</x:v>
      </x:c>
      <x:c r="B1221" s="4" t="n">
        <x:f>IF(ISNUMBER('Claims Data'!F1217),0,1)</x:f>
        <x:v>0</x:v>
      </x:c>
      <x:c r="C1221" s="10" t="n">
        <x:f>IF(B1221=0,'Claims Data'!F1217,Summary!$B$12)</x:f>
        <x:v>167840.45</x:v>
      </x:c>
      <x:c r="D1221" s="4" t="n">
        <x:f>IF('Claims Data'!E1217="Low",1,IF('Claims Data'!E1217="Medium",2,IF('Claims Data'!E1217="High",3,"")))</x:f>
        <x:v>3</x:v>
      </x:c>
      <x:c r="E1221" s="4" t="n">
        <x:f>IF('Claims Data'!B1217="Motor",1,0)</x:f>
        <x:v>1</x:v>
      </x:c>
      <x:c r="F1221" s="4" t="n">
        <x:f>IF('Claims Data'!B1217="Property",1,0)</x:f>
        <x:v>0</x:v>
      </x:c>
      <x:c r="G1221" s="4" t="n">
        <x:f>'Claims Data'!N1217</x:f>
        <x:v>1</x:v>
      </x:c>
      <x:c r="H1221" s="4" t="n">
        <x:f>IF(G1221=1,'Claims Data'!O1217,"")</x:f>
        <x:v>1</x:v>
      </x:c>
      <x:c r="I1221" s="12" t="n">
        <x:f>IF(ISNUMBER('Claims Data'!P1217),'Claims Data'!P1217,"")</x:f>
        <x:v>21.60347863470088</x:v>
      </x:c>
    </x:row>
    <x:row r="1222">
      <x:c r="A1222" s="4" t="str">
        <x:v>C01217</x:v>
      </x:c>
      <x:c r="B1222" s="4" t="n">
        <x:f>IF(ISNUMBER('Claims Data'!F1218),0,1)</x:f>
        <x:v>0</x:v>
      </x:c>
      <x:c r="C1222" s="10" t="n">
        <x:f>IF(B1222=0,'Claims Data'!F1218,Summary!$B$12)</x:f>
        <x:v>45165.11</x:v>
      </x:c>
      <x:c r="D1222" s="4" t="n">
        <x:f>IF('Claims Data'!E1218="Low",1,IF('Claims Data'!E1218="Medium",2,IF('Claims Data'!E1218="High",3,"")))</x:f>
        <x:v>2</x:v>
      </x:c>
      <x:c r="E1222" s="4" t="n">
        <x:f>IF('Claims Data'!B1218="Motor",1,0)</x:f>
        <x:v>1</x:v>
      </x:c>
      <x:c r="F1222" s="4" t="n">
        <x:f>IF('Claims Data'!B1218="Property",1,0)</x:f>
        <x:v>0</x:v>
      </x:c>
      <x:c r="G1222" s="4" t="n">
        <x:f>'Claims Data'!N1218</x:f>
        <x:v>1</x:v>
      </x:c>
      <x:c r="H1222" s="4" t="n">
        <x:f>IF(G1222=1,'Claims Data'!O1218,"")</x:f>
        <x:v>0</x:v>
      </x:c>
      <x:c r="I1222" s="12" t="n">
        <x:f>IF(ISNUMBER('Claims Data'!P1218),'Claims Data'!P1218,"")</x:f>
        <x:v>2.0474862424582287</x:v>
      </x:c>
    </x:row>
    <x:row r="1223">
      <x:c r="A1223" s="4" t="str">
        <x:v>C01218</x:v>
      </x:c>
      <x:c r="B1223" s="4" t="n">
        <x:f>IF(ISNUMBER('Claims Data'!F1219),0,1)</x:f>
        <x:v>0</x:v>
      </x:c>
      <x:c r="C1223" s="10" t="n">
        <x:f>IF(B1223=0,'Claims Data'!F1219,Summary!$B$12)</x:f>
        <x:v>18097.16</x:v>
      </x:c>
      <x:c r="D1223" s="4" t="n">
        <x:f>IF('Claims Data'!E1219="Low",1,IF('Claims Data'!E1219="Medium",2,IF('Claims Data'!E1219="High",3,"")))</x:f>
        <x:v>2</x:v>
      </x:c>
      <x:c r="E1223" s="4" t="n">
        <x:f>IF('Claims Data'!B1219="Motor",1,0)</x:f>
        <x:v>1</x:v>
      </x:c>
      <x:c r="F1223" s="4" t="n">
        <x:f>IF('Claims Data'!B1219="Property",1,0)</x:f>
        <x:v>0</x:v>
      </x:c>
      <x:c r="G1223" s="4" t="n">
        <x:f>'Claims Data'!N1219</x:f>
        <x:v>1</x:v>
      </x:c>
      <x:c r="H1223" s="4" t="n">
        <x:f>IF(G1223=1,'Claims Data'!O1219,"")</x:f>
        <x:v>0</x:v>
      </x:c>
      <x:c r="I1223" s="12" t="n">
        <x:f>IF(ISNUMBER('Claims Data'!P1219),'Claims Data'!P1219,"")</x:f>
        <x:v>0.7221967484872392</x:v>
      </x:c>
    </x:row>
    <x:row r="1224">
      <x:c r="A1224" s="4" t="str">
        <x:v>C01219</x:v>
      </x:c>
      <x:c r="B1224" s="4" t="n">
        <x:f>IF(ISNUMBER('Claims Data'!F1220),0,1)</x:f>
        <x:v>1</x:v>
      </x:c>
      <x:c r="C1224" s="10" t="n">
        <x:f>IF(B1224=0,'Claims Data'!F1220,Summary!$B$12)</x:f>
        <x:v>44978.66</x:v>
      </x:c>
      <x:c r="D1224" s="4" t="n">
        <x:f>IF('Claims Data'!E1220="Low",1,IF('Claims Data'!E1220="Medium",2,IF('Claims Data'!E1220="High",3,"")))</x:f>
        <x:v>3</x:v>
      </x:c>
      <x:c r="E1224" s="4" t="n">
        <x:f>IF('Claims Data'!B1220="Motor",1,0)</x:f>
        <x:v>1</x:v>
      </x:c>
      <x:c r="F1224" s="4" t="n">
        <x:f>IF('Claims Data'!B1220="Property",1,0)</x:f>
        <x:v>0</x:v>
      </x:c>
      <x:c r="G1224" s="4" t="n">
        <x:f>'Claims Data'!N1220</x:f>
        <x:v>1</x:v>
      </x:c>
      <x:c r="H1224" s="4" t="n">
        <x:f>IF(G1224=1,'Claims Data'!O1220,"")</x:f>
        <x:v>1</x:v>
      </x:c>
      <x:c r="I1224" s="12" t="str">
        <x:f>IF(ISNUMBER('Claims Data'!P1220),'Claims Data'!P1220,"")</x:f>
      </x:c>
    </x:row>
    <x:row r="1225">
      <x:c r="A1225" s="4" t="str">
        <x:v>C01220</x:v>
      </x:c>
      <x:c r="B1225" s="4" t="n">
        <x:f>IF(ISNUMBER('Claims Data'!F1221),0,1)</x:f>
        <x:v>0</x:v>
      </x:c>
      <x:c r="C1225" s="10" t="n">
        <x:f>IF(B1225=0,'Claims Data'!F1221,Summary!$B$12)</x:f>
        <x:v>19500.57</x:v>
      </x:c>
      <x:c r="D1225" s="4" t="n">
        <x:f>IF('Claims Data'!E1221="Low",1,IF('Claims Data'!E1221="Medium",2,IF('Claims Data'!E1221="High",3,"")))</x:f>
        <x:v>1</x:v>
      </x:c>
      <x:c r="E1225" s="4" t="n">
        <x:f>IF('Claims Data'!B1221="Motor",1,0)</x:f>
        <x:v>1</x:v>
      </x:c>
      <x:c r="F1225" s="4" t="n">
        <x:f>IF('Claims Data'!B1221="Property",1,0)</x:f>
        <x:v>0</x:v>
      </x:c>
      <x:c r="G1225" s="4" t="n">
        <x:f>'Claims Data'!N1221</x:f>
        <x:v>1</x:v>
      </x:c>
      <x:c r="H1225" s="4" t="n">
        <x:f>IF(G1225=1,'Claims Data'!O1221,"")</x:f>
        <x:v>0</x:v>
      </x:c>
      <x:c r="I1225" s="12" t="n">
        <x:f>IF(ISNUMBER('Claims Data'!P1221),'Claims Data'!P1221,"")</x:f>
        <x:v>0.8840263822028477</x:v>
      </x:c>
    </x:row>
    <x:row r="1226">
      <x:c r="A1226" s="4" t="str">
        <x:v>C01221</x:v>
      </x:c>
      <x:c r="B1226" s="4" t="n">
        <x:f>IF(ISNUMBER('Claims Data'!F1222),0,1)</x:f>
        <x:v>0</x:v>
      </x:c>
      <x:c r="C1226" s="10" t="n">
        <x:f>IF(B1226=0,'Claims Data'!F1222,Summary!$B$12)</x:f>
        <x:v>53840.29</x:v>
      </x:c>
      <x:c r="D1226" s="4" t="n">
        <x:f>IF('Claims Data'!E1222="Low",1,IF('Claims Data'!E1222="Medium",2,IF('Claims Data'!E1222="High",3,"")))</x:f>
        <x:v>2</x:v>
      </x:c>
      <x:c r="E1226" s="4" t="n">
        <x:f>IF('Claims Data'!B1222="Motor",1,0)</x:f>
        <x:v>1</x:v>
      </x:c>
      <x:c r="F1226" s="4" t="n">
        <x:f>IF('Claims Data'!B1222="Property",1,0)</x:f>
        <x:v>0</x:v>
      </x:c>
      <x:c r="G1226" s="4" t="n">
        <x:f>'Claims Data'!N1222</x:f>
        <x:v>1</x:v>
      </x:c>
      <x:c r="H1226" s="4" t="n">
        <x:f>IF(G1226=1,'Claims Data'!O1222,"")</x:f>
        <x:v>0</x:v>
      </x:c>
      <x:c r="I1226" s="12" t="n">
        <x:f>IF(ISNUMBER('Claims Data'!P1222),'Claims Data'!P1222,"")</x:f>
        <x:v>5.860773631014908</x:v>
      </x:c>
    </x:row>
    <x:row r="1227">
      <x:c r="A1227" s="4" t="str">
        <x:v>C01222</x:v>
      </x:c>
      <x:c r="B1227" s="4" t="n">
        <x:f>IF(ISNUMBER('Claims Data'!F1223),0,1)</x:f>
        <x:v>0</x:v>
      </x:c>
      <x:c r="C1227" s="10" t="n">
        <x:f>IF(B1227=0,'Claims Data'!F1223,Summary!$B$12)</x:f>
        <x:v>30663.15</x:v>
      </x:c>
      <x:c r="D1227" s="4" t="n">
        <x:f>IF('Claims Data'!E1223="Low",1,IF('Claims Data'!E1223="Medium",2,IF('Claims Data'!E1223="High",3,"")))</x:f>
        <x:v>2</x:v>
      </x:c>
      <x:c r="E1227" s="4" t="n">
        <x:f>IF('Claims Data'!B1223="Motor",1,0)</x:f>
        <x:v>1</x:v>
      </x:c>
      <x:c r="F1227" s="4" t="n">
        <x:f>IF('Claims Data'!B1223="Property",1,0)</x:f>
        <x:v>0</x:v>
      </x:c>
      <x:c r="G1227" s="4" t="n">
        <x:f>'Claims Data'!N1223</x:f>
        <x:v>0</x:v>
      </x:c>
      <x:c r="H1227" s="4" t="str">
        <x:f>IF(G1227=1,'Claims Data'!O1223,"")</x:f>
      </x:c>
      <x:c r="I1227" s="12" t="n">
        <x:f>IF(ISNUMBER('Claims Data'!P1223),'Claims Data'!P1223,"")</x:f>
        <x:v>1.1906609120084806</x:v>
      </x:c>
    </x:row>
    <x:row r="1228">
      <x:c r="A1228" s="4" t="str">
        <x:v>C01223</x:v>
      </x:c>
      <x:c r="B1228" s="4" t="n">
        <x:f>IF(ISNUMBER('Claims Data'!F1224),0,1)</x:f>
        <x:v>0</x:v>
      </x:c>
      <x:c r="C1228" s="10" t="n">
        <x:f>IF(B1228=0,'Claims Data'!F1224,Summary!$B$12)</x:f>
        <x:v>344642.25</x:v>
      </x:c>
      <x:c r="D1228" s="4" t="n">
        <x:f>IF('Claims Data'!E1224="Low",1,IF('Claims Data'!E1224="Medium",2,IF('Claims Data'!E1224="High",3,"")))</x:f>
        <x:v>2</x:v>
      </x:c>
      <x:c r="E1228" s="4" t="n">
        <x:f>IF('Claims Data'!B1224="Motor",1,0)</x:f>
        <x:v>0</x:v>
      </x:c>
      <x:c r="F1228" s="4" t="n">
        <x:f>IF('Claims Data'!B1224="Property",1,0)</x:f>
        <x:v>1</x:v>
      </x:c>
      <x:c r="G1228" s="4" t="n">
        <x:f>'Claims Data'!N1224</x:f>
        <x:v>1</x:v>
      </x:c>
      <x:c r="H1228" s="4" t="n">
        <x:f>IF(G1228=1,'Claims Data'!O1224,"")</x:f>
        <x:v>0</x:v>
      </x:c>
      <x:c r="I1228" s="12" t="n">
        <x:f>IF(ISNUMBER('Claims Data'!P1224),'Claims Data'!P1224,"")</x:f>
        <x:v>22.0170576142466</x:v>
      </x:c>
    </x:row>
    <x:row r="1229">
      <x:c r="A1229" s="4" t="str">
        <x:v>C01224</x:v>
      </x:c>
      <x:c r="B1229" s="4" t="n">
        <x:f>IF(ISNUMBER('Claims Data'!F1225),0,1)</x:f>
        <x:v>0</x:v>
      </x:c>
      <x:c r="C1229" s="10" t="n">
        <x:f>IF(B1229=0,'Claims Data'!F1225,Summary!$B$12)</x:f>
        <x:v>19864.01</x:v>
      </x:c>
      <x:c r="D1229" s="4" t="n">
        <x:f>IF('Claims Data'!E1225="Low",1,IF('Claims Data'!E1225="Medium",2,IF('Claims Data'!E1225="High",3,"")))</x:f>
        <x:v>1</x:v>
      </x:c>
      <x:c r="E1229" s="4" t="n">
        <x:f>IF('Claims Data'!B1225="Motor",1,0)</x:f>
        <x:v>1</x:v>
      </x:c>
      <x:c r="F1229" s="4" t="n">
        <x:f>IF('Claims Data'!B1225="Property",1,0)</x:f>
        <x:v>0</x:v>
      </x:c>
      <x:c r="G1229" s="4" t="n">
        <x:f>'Claims Data'!N1225</x:f>
        <x:v>1</x:v>
      </x:c>
      <x:c r="H1229" s="4" t="n">
        <x:f>IF(G1229=1,'Claims Data'!O1225,"")</x:f>
        <x:v>0</x:v>
      </x:c>
      <x:c r="I1229" s="12" t="n">
        <x:f>IF(ISNUMBER('Claims Data'!P1225),'Claims Data'!P1225,"")</x:f>
        <x:v>1.068613632671242</x:v>
      </x:c>
    </x:row>
    <x:row r="1230">
      <x:c r="A1230" s="4" t="str">
        <x:v>C01225</x:v>
      </x:c>
      <x:c r="B1230" s="4" t="n">
        <x:f>IF(ISNUMBER('Claims Data'!F1226),0,1)</x:f>
        <x:v>0</x:v>
      </x:c>
      <x:c r="C1230" s="10" t="n">
        <x:f>IF(B1230=0,'Claims Data'!F1226,Summary!$B$12)</x:f>
        <x:v>11883.44</x:v>
      </x:c>
      <x:c r="D1230" s="4" t="n">
        <x:f>IF('Claims Data'!E1226="Low",1,IF('Claims Data'!E1226="Medium",2,IF('Claims Data'!E1226="High",3,"")))</x:f>
        <x:v>1</x:v>
      </x:c>
      <x:c r="E1230" s="4" t="n">
        <x:f>IF('Claims Data'!B1226="Motor",1,0)</x:f>
        <x:v>1</x:v>
      </x:c>
      <x:c r="F1230" s="4" t="n">
        <x:f>IF('Claims Data'!B1226="Property",1,0)</x:f>
        <x:v>0</x:v>
      </x:c>
      <x:c r="G1230" s="4" t="n">
        <x:f>'Claims Data'!N1226</x:f>
        <x:v>1</x:v>
      </x:c>
      <x:c r="H1230" s="4" t="n">
        <x:f>IF(G1230=1,'Claims Data'!O1226,"")</x:f>
        <x:v>0</x:v>
      </x:c>
      <x:c r="I1230" s="12" t="n">
        <x:f>IF(ISNUMBER('Claims Data'!P1226),'Claims Data'!P1226,"")</x:f>
        <x:v>0.39064922359574644</x:v>
      </x:c>
    </x:row>
    <x:row r="1231">
      <x:c r="A1231" s="4" t="str">
        <x:v>C01226</x:v>
      </x:c>
      <x:c r="B1231" s="4" t="n">
        <x:f>IF(ISNUMBER('Claims Data'!F1227),0,1)</x:f>
        <x:v>0</x:v>
      </x:c>
      <x:c r="C1231" s="10" t="n">
        <x:f>IF(B1231=0,'Claims Data'!F1227,Summary!$B$12)</x:f>
        <x:v>24517.75</x:v>
      </x:c>
      <x:c r="D1231" s="4" t="n">
        <x:f>IF('Claims Data'!E1227="Low",1,IF('Claims Data'!E1227="Medium",2,IF('Claims Data'!E1227="High",3,"")))</x:f>
        <x:v>1</x:v>
      </x:c>
      <x:c r="E1231" s="4" t="n">
        <x:f>IF('Claims Data'!B1227="Motor",1,0)</x:f>
        <x:v>1</x:v>
      </x:c>
      <x:c r="F1231" s="4" t="n">
        <x:f>IF('Claims Data'!B1227="Property",1,0)</x:f>
        <x:v>0</x:v>
      </x:c>
      <x:c r="G1231" s="4" t="n">
        <x:f>'Claims Data'!N1227</x:f>
        <x:v>1</x:v>
      </x:c>
      <x:c r="H1231" s="4" t="n">
        <x:f>IF(G1231=1,'Claims Data'!O1227,"")</x:f>
        <x:v>0</x:v>
      </x:c>
      <x:c r="I1231" s="12" t="n">
        <x:f>IF(ISNUMBER('Claims Data'!P1227),'Claims Data'!P1227,"")</x:f>
        <x:v>2.8353332053538596</x:v>
      </x:c>
    </x:row>
    <x:row r="1232">
      <x:c r="A1232" s="4" t="str">
        <x:v>C01227</x:v>
      </x:c>
      <x:c r="B1232" s="4" t="n">
        <x:f>IF(ISNUMBER('Claims Data'!F1228),0,1)</x:f>
        <x:v>0</x:v>
      </x:c>
      <x:c r="C1232" s="10" t="n">
        <x:f>IF(B1232=0,'Claims Data'!F1228,Summary!$B$12)</x:f>
        <x:v>159451.05</x:v>
      </x:c>
      <x:c r="D1232" s="4" t="n">
        <x:f>IF('Claims Data'!E1228="Low",1,IF('Claims Data'!E1228="Medium",2,IF('Claims Data'!E1228="High",3,"")))</x:f>
        <x:v>2</x:v>
      </x:c>
      <x:c r="E1232" s="4" t="n">
        <x:f>IF('Claims Data'!B1228="Motor",1,0)</x:f>
        <x:v>0</x:v>
      </x:c>
      <x:c r="F1232" s="4" t="n">
        <x:f>IF('Claims Data'!B1228="Property",1,0)</x:f>
        <x:v>1</x:v>
      </x:c>
      <x:c r="G1232" s="4" t="n">
        <x:f>'Claims Data'!N1228</x:f>
        <x:v>1</x:v>
      </x:c>
      <x:c r="H1232" s="4" t="n">
        <x:f>IF(G1232=1,'Claims Data'!O1228,"")</x:f>
        <x:v>0</x:v>
      </x:c>
      <x:c r="I1232" s="12" t="n">
        <x:f>IF(ISNUMBER('Claims Data'!P1228),'Claims Data'!P1228,"")</x:f>
        <x:v>5.400847261861293</x:v>
      </x:c>
    </x:row>
    <x:row r="1233">
      <x:c r="A1233" s="4" t="str">
        <x:v>C01228</x:v>
      </x:c>
      <x:c r="B1233" s="4" t="n">
        <x:f>IF(ISNUMBER('Claims Data'!F1229),0,1)</x:f>
        <x:v>0</x:v>
      </x:c>
      <x:c r="C1233" s="10" t="n">
        <x:f>IF(B1233=0,'Claims Data'!F1229,Summary!$B$12)</x:f>
        <x:v>242452.79</x:v>
      </x:c>
      <x:c r="D1233" s="4" t="n">
        <x:f>IF('Claims Data'!E1229="Low",1,IF('Claims Data'!E1229="Medium",2,IF('Claims Data'!E1229="High",3,"")))</x:f>
        <x:v>3</x:v>
      </x:c>
      <x:c r="E1233" s="4" t="n">
        <x:f>IF('Claims Data'!B1229="Motor",1,0)</x:f>
        <x:v>1</x:v>
      </x:c>
      <x:c r="F1233" s="4" t="n">
        <x:f>IF('Claims Data'!B1229="Property",1,0)</x:f>
        <x:v>0</x:v>
      </x:c>
      <x:c r="G1233" s="4" t="n">
        <x:f>'Claims Data'!N1229</x:f>
        <x:v>0</x:v>
      </x:c>
      <x:c r="H1233" s="4" t="str">
        <x:f>IF(G1233=1,'Claims Data'!O1229,"")</x:f>
      </x:c>
      <x:c r="I1233" s="12" t="n">
        <x:f>IF(ISNUMBER('Claims Data'!P1229),'Claims Data'!P1229,"")</x:f>
        <x:v>25.50598902555514</x:v>
      </x:c>
    </x:row>
    <x:row r="1234">
      <x:c r="A1234" s="4" t="str">
        <x:v>C01229</x:v>
      </x:c>
      <x:c r="B1234" s="4" t="n">
        <x:f>IF(ISNUMBER('Claims Data'!F1230),0,1)</x:f>
        <x:v>0</x:v>
      </x:c>
      <x:c r="C1234" s="10" t="n">
        <x:f>IF(B1234=0,'Claims Data'!F1230,Summary!$B$12)</x:f>
        <x:v>748701.97</x:v>
      </x:c>
      <x:c r="D1234" s="4" t="n">
        <x:f>IF('Claims Data'!E1230="Low",1,IF('Claims Data'!E1230="Medium",2,IF('Claims Data'!E1230="High",3,"")))</x:f>
        <x:v>3</x:v>
      </x:c>
      <x:c r="E1234" s="4" t="n">
        <x:f>IF('Claims Data'!B1230="Motor",1,0)</x:f>
        <x:v>0</x:v>
      </x:c>
      <x:c r="F1234" s="4" t="n">
        <x:f>IF('Claims Data'!B1230="Property",1,0)</x:f>
        <x:v>1</x:v>
      </x:c>
      <x:c r="G1234" s="4" t="n">
        <x:f>'Claims Data'!N1230</x:f>
        <x:v>1</x:v>
      </x:c>
      <x:c r="H1234" s="4" t="n">
        <x:f>IF(G1234=1,'Claims Data'!O1230,"")</x:f>
        <x:v>1</x:v>
      </x:c>
      <x:c r="I1234" s="12" t="n">
        <x:f>IF(ISNUMBER('Claims Data'!P1230),'Claims Data'!P1230,"")</x:f>
        <x:v>65.59005665417126</x:v>
      </x:c>
    </x:row>
    <x:row r="1235">
      <x:c r="A1235" s="4" t="str">
        <x:v>C01230</x:v>
      </x:c>
      <x:c r="B1235" s="4" t="n">
        <x:f>IF(ISNUMBER('Claims Data'!F1231),0,1)</x:f>
        <x:v>0</x:v>
      </x:c>
      <x:c r="C1235" s="10" t="n">
        <x:f>IF(B1235=0,'Claims Data'!F1231,Summary!$B$12)</x:f>
        <x:v>13341.34</x:v>
      </x:c>
      <x:c r="D1235" s="4" t="n">
        <x:f>IF('Claims Data'!E1231="Low",1,IF('Claims Data'!E1231="Medium",2,IF('Claims Data'!E1231="High",3,"")))</x:f>
        <x:v>1</x:v>
      </x:c>
      <x:c r="E1235" s="4" t="n">
        <x:f>IF('Claims Data'!B1231="Motor",1,0)</x:f>
        <x:v>0</x:v>
      </x:c>
      <x:c r="F1235" s="4" t="n">
        <x:f>IF('Claims Data'!B1231="Property",1,0)</x:f>
        <x:v>1</x:v>
      </x:c>
      <x:c r="G1235" s="4" t="n">
        <x:f>'Claims Data'!N1231</x:f>
        <x:v>1</x:v>
      </x:c>
      <x:c r="H1235" s="4" t="n">
        <x:f>IF(G1235=1,'Claims Data'!O1231,"")</x:f>
        <x:v>0</x:v>
      </x:c>
      <x:c r="I1235" s="12" t="n">
        <x:f>IF(ISNUMBER('Claims Data'!P1231),'Claims Data'!P1231,"")</x:f>
        <x:v>0.6958490566037736</x:v>
      </x:c>
    </x:row>
    <x:row r="1236">
      <x:c r="A1236" s="4" t="str">
        <x:v>C01231</x:v>
      </x:c>
      <x:c r="B1236" s="4" t="n">
        <x:f>IF(ISNUMBER('Claims Data'!F1232),0,1)</x:f>
        <x:v>0</x:v>
      </x:c>
      <x:c r="C1236" s="10" t="n">
        <x:f>IF(B1236=0,'Claims Data'!F1232,Summary!$B$12)</x:f>
        <x:v>16197.94</x:v>
      </x:c>
      <x:c r="D1236" s="4" t="n">
        <x:f>IF('Claims Data'!E1232="Low",1,IF('Claims Data'!E1232="Medium",2,IF('Claims Data'!E1232="High",3,"")))</x:f>
        <x:v>1</x:v>
      </x:c>
      <x:c r="E1236" s="4" t="n">
        <x:f>IF('Claims Data'!B1232="Motor",1,0)</x:f>
        <x:v>0</x:v>
      </x:c>
      <x:c r="F1236" s="4" t="n">
        <x:f>IF('Claims Data'!B1232="Property",1,0)</x:f>
        <x:v>1</x:v>
      </x:c>
      <x:c r="G1236" s="4" t="n">
        <x:f>'Claims Data'!N1232</x:f>
        <x:v>1</x:v>
      </x:c>
      <x:c r="H1236" s="4" t="n">
        <x:f>IF(G1236=1,'Claims Data'!O1232,"")</x:f>
        <x:v>0</x:v>
      </x:c>
      <x:c r="I1236" s="12" t="n">
        <x:f>IF(ISNUMBER('Claims Data'!P1232),'Claims Data'!P1232,"")</x:f>
        <x:v>2.2209860512564563</x:v>
      </x:c>
    </x:row>
    <x:row r="1237">
      <x:c r="A1237" s="4" t="str">
        <x:v>C01232</x:v>
      </x:c>
      <x:c r="B1237" s="4" t="n">
        <x:f>IF(ISNUMBER('Claims Data'!F1233),0,1)</x:f>
        <x:v>0</x:v>
      </x:c>
      <x:c r="C1237" s="10" t="n">
        <x:f>IF(B1237=0,'Claims Data'!F1233,Summary!$B$12)</x:f>
        <x:v>37949.5</x:v>
      </x:c>
      <x:c r="D1237" s="4" t="n">
        <x:f>IF('Claims Data'!E1233="Low",1,IF('Claims Data'!E1233="Medium",2,IF('Claims Data'!E1233="High",3,"")))</x:f>
        <x:v>2</x:v>
      </x:c>
      <x:c r="E1237" s="4" t="n">
        <x:f>IF('Claims Data'!B1233="Motor",1,0)</x:f>
        <x:v>0</x:v>
      </x:c>
      <x:c r="F1237" s="4" t="n">
        <x:f>IF('Claims Data'!B1233="Property",1,0)</x:f>
        <x:v>1</x:v>
      </x:c>
      <x:c r="G1237" s="4" t="n">
        <x:f>'Claims Data'!N1233</x:f>
        <x:v>1</x:v>
      </x:c>
      <x:c r="H1237" s="4" t="n">
        <x:f>IF(G1237=1,'Claims Data'!O1233,"")</x:f>
        <x:v>0</x:v>
      </x:c>
      <x:c r="I1237" s="12" t="n">
        <x:f>IF(ISNUMBER('Claims Data'!P1233),'Claims Data'!P1233,"")</x:f>
        <x:v>4.67598508100835</x:v>
      </x:c>
    </x:row>
    <x:row r="1238">
      <x:c r="A1238" s="4" t="str">
        <x:v>C01233</x:v>
      </x:c>
      <x:c r="B1238" s="4" t="n">
        <x:f>IF(ISNUMBER('Claims Data'!F1234),0,1)</x:f>
        <x:v>0</x:v>
      </x:c>
      <x:c r="C1238" s="10" t="n">
        <x:f>IF(B1238=0,'Claims Data'!F1234,Summary!$B$12)</x:f>
        <x:v>203655.1</x:v>
      </x:c>
      <x:c r="D1238" s="4" t="n">
        <x:f>IF('Claims Data'!E1234="Low",1,IF('Claims Data'!E1234="Medium",2,IF('Claims Data'!E1234="High",3,"")))</x:f>
        <x:v>2</x:v>
      </x:c>
      <x:c r="E1238" s="4" t="n">
        <x:f>IF('Claims Data'!B1234="Motor",1,0)</x:f>
        <x:v>0</x:v>
      </x:c>
      <x:c r="F1238" s="4" t="n">
        <x:f>IF('Claims Data'!B1234="Property",1,0)</x:f>
        <x:v>1</x:v>
      </x:c>
      <x:c r="G1238" s="4" t="n">
        <x:f>'Claims Data'!N1234</x:f>
        <x:v>1</x:v>
      </x:c>
      <x:c r="H1238" s="4" t="n">
        <x:f>IF(G1238=1,'Claims Data'!O1234,"")</x:f>
        <x:v>0</x:v>
      </x:c>
      <x:c r="I1238" s="12" t="n">
        <x:f>IF(ISNUMBER('Claims Data'!P1234),'Claims Data'!P1234,"")</x:f>
        <x:v>15.034923114517253</x:v>
      </x:c>
    </x:row>
    <x:row r="1239">
      <x:c r="A1239" s="4" t="str">
        <x:v>C01234</x:v>
      </x:c>
      <x:c r="B1239" s="4" t="n">
        <x:f>IF(ISNUMBER('Claims Data'!F1235),0,1)</x:f>
        <x:v>0</x:v>
      </x:c>
      <x:c r="C1239" s="10" t="n">
        <x:f>IF(B1239=0,'Claims Data'!F1235,Summary!$B$12)</x:f>
        <x:v>10451.25</x:v>
      </x:c>
      <x:c r="D1239" s="4" t="n">
        <x:f>IF('Claims Data'!E1235="Low",1,IF('Claims Data'!E1235="Medium",2,IF('Claims Data'!E1235="High",3,"")))</x:f>
        <x:v>2</x:v>
      </x:c>
      <x:c r="E1239" s="4" t="n">
        <x:f>IF('Claims Data'!B1235="Motor",1,0)</x:f>
        <x:v>1</x:v>
      </x:c>
      <x:c r="F1239" s="4" t="n">
        <x:f>IF('Claims Data'!B1235="Property",1,0)</x:f>
        <x:v>0</x:v>
      </x:c>
      <x:c r="G1239" s="4" t="n">
        <x:f>'Claims Data'!N1235</x:f>
        <x:v>1</x:v>
      </x:c>
      <x:c r="H1239" s="4" t="n">
        <x:f>IF(G1239=1,'Claims Data'!O1235,"")</x:f>
        <x:v>0</x:v>
      </x:c>
      <x:c r="I1239" s="12" t="n">
        <x:f>IF(ISNUMBER('Claims Data'!P1235),'Claims Data'!P1235,"")</x:f>
        <x:v>0.8734026790616516</x:v>
      </x:c>
    </x:row>
    <x:row r="1240">
      <x:c r="A1240" s="4" t="str">
        <x:v>C01235</x:v>
      </x:c>
      <x:c r="B1240" s="4" t="n">
        <x:f>IF(ISNUMBER('Claims Data'!F1236),0,1)</x:f>
        <x:v>1</x:v>
      </x:c>
      <x:c r="C1240" s="10" t="n">
        <x:f>IF(B1240=0,'Claims Data'!F1236,Summary!$B$12)</x:f>
        <x:v>44978.66</x:v>
      </x:c>
      <x:c r="D1240" s="4" t="n">
        <x:f>IF('Claims Data'!E1236="Low",1,IF('Claims Data'!E1236="Medium",2,IF('Claims Data'!E1236="High",3,"")))</x:f>
        <x:v>1</x:v>
      </x:c>
      <x:c r="E1240" s="4" t="n">
        <x:f>IF('Claims Data'!B1236="Motor",1,0)</x:f>
        <x:v>0</x:v>
      </x:c>
      <x:c r="F1240" s="4" t="n">
        <x:f>IF('Claims Data'!B1236="Property",1,0)</x:f>
        <x:v>1</x:v>
      </x:c>
      <x:c r="G1240" s="4" t="n">
        <x:f>'Claims Data'!N1236</x:f>
        <x:v>1</x:v>
      </x:c>
      <x:c r="H1240" s="4" t="n">
        <x:f>IF(G1240=1,'Claims Data'!O1236,"")</x:f>
        <x:v>0</x:v>
      </x:c>
      <x:c r="I1240" s="12" t="str">
        <x:f>IF(ISNUMBER('Claims Data'!P1236),'Claims Data'!P1236,"")</x:f>
      </x:c>
    </x:row>
    <x:row r="1241">
      <x:c r="A1241" s="4" t="str">
        <x:v>C01236</x:v>
      </x:c>
      <x:c r="B1241" s="4" t="n">
        <x:f>IF(ISNUMBER('Claims Data'!F1237),0,1)</x:f>
        <x:v>0</x:v>
      </x:c>
      <x:c r="C1241" s="10" t="n">
        <x:f>IF(B1241=0,'Claims Data'!F1237,Summary!$B$12)</x:f>
        <x:v>19365.68</x:v>
      </x:c>
      <x:c r="D1241" s="4" t="str">
        <x:f>IF('Claims Data'!E1237="Low",1,IF('Claims Data'!E1237="Medium",2,IF('Claims Data'!E1237="High",3,"")))</x:f>
      </x:c>
      <x:c r="E1241" s="4" t="n">
        <x:f>IF('Claims Data'!B1237="Motor",1,0)</x:f>
        <x:v>0</x:v>
      </x:c>
      <x:c r="F1241" s="4" t="n">
        <x:f>IF('Claims Data'!B1237="Property",1,0)</x:f>
        <x:v>1</x:v>
      </x:c>
      <x:c r="G1241" s="4" t="n">
        <x:f>'Claims Data'!N1237</x:f>
        <x:v>0</x:v>
      </x:c>
      <x:c r="H1241" s="4" t="str">
        <x:f>IF(G1241=1,'Claims Data'!O1237,"")</x:f>
      </x:c>
      <x:c r="I1241" s="12" t="n">
        <x:f>IF(ISNUMBER('Claims Data'!P1237),'Claims Data'!P1237,"")</x:f>
        <x:v>2.475242690525643</x:v>
      </x:c>
    </x:row>
    <x:row r="1242">
      <x:c r="A1242" s="4" t="str">
        <x:v>C01237</x:v>
      </x:c>
      <x:c r="B1242" s="4" t="n">
        <x:f>IF(ISNUMBER('Claims Data'!F1238),0,1)</x:f>
        <x:v>0</x:v>
      </x:c>
      <x:c r="C1242" s="10" t="n">
        <x:f>IF(B1242=0,'Claims Data'!F1238,Summary!$B$12)</x:f>
        <x:v>35670.33</x:v>
      </x:c>
      <x:c r="D1242" s="4" t="n">
        <x:f>IF('Claims Data'!E1238="Low",1,IF('Claims Data'!E1238="Medium",2,IF('Claims Data'!E1238="High",3,"")))</x:f>
        <x:v>2</x:v>
      </x:c>
      <x:c r="E1242" s="4" t="n">
        <x:f>IF('Claims Data'!B1238="Motor",1,0)</x:f>
        <x:v>0</x:v>
      </x:c>
      <x:c r="F1242" s="4" t="n">
        <x:f>IF('Claims Data'!B1238="Property",1,0)</x:f>
        <x:v>1</x:v>
      </x:c>
      <x:c r="G1242" s="4" t="n">
        <x:f>'Claims Data'!N1238</x:f>
        <x:v>0</x:v>
      </x:c>
      <x:c r="H1242" s="4" t="str">
        <x:f>IF(G1242=1,'Claims Data'!O1238,"")</x:f>
      </x:c>
      <x:c r="I1242" s="12" t="n">
        <x:f>IF(ISNUMBER('Claims Data'!P1238),'Claims Data'!P1238,"")</x:f>
        <x:v>2.8843108525740235</x:v>
      </x:c>
    </x:row>
    <x:row r="1243">
      <x:c r="A1243" s="4" t="str">
        <x:v>C01238</x:v>
      </x:c>
      <x:c r="B1243" s="4" t="n">
        <x:f>IF(ISNUMBER('Claims Data'!F1239),0,1)</x:f>
        <x:v>0</x:v>
      </x:c>
      <x:c r="C1243" s="10" t="n">
        <x:f>IF(B1243=0,'Claims Data'!F1239,Summary!$B$12)</x:f>
        <x:v>166683.98</x:v>
      </x:c>
      <x:c r="D1243" s="4" t="n">
        <x:f>IF('Claims Data'!E1239="Low",1,IF('Claims Data'!E1239="Medium",2,IF('Claims Data'!E1239="High",3,"")))</x:f>
        <x:v>2</x:v>
      </x:c>
      <x:c r="E1243" s="4" t="n">
        <x:f>IF('Claims Data'!B1239="Motor",1,0)</x:f>
        <x:v>0</x:v>
      </x:c>
      <x:c r="F1243" s="4" t="n">
        <x:f>IF('Claims Data'!B1239="Property",1,0)</x:f>
        <x:v>1</x:v>
      </x:c>
      <x:c r="G1243" s="4" t="n">
        <x:f>'Claims Data'!N1239</x:f>
        <x:v>1</x:v>
      </x:c>
      <x:c r="H1243" s="4" t="n">
        <x:f>IF(G1243=1,'Claims Data'!O1239,"")</x:f>
        <x:v>1</x:v>
      </x:c>
      <x:c r="I1243" s="12" t="n">
        <x:f>IF(ISNUMBER('Claims Data'!P1239),'Claims Data'!P1239,"")</x:f>
        <x:v>5.321869301867751</x:v>
      </x:c>
    </x:row>
    <x:row r="1244">
      <x:c r="A1244" s="4" t="str">
        <x:v>C01239</x:v>
      </x:c>
      <x:c r="B1244" s="4" t="n">
        <x:f>IF(ISNUMBER('Claims Data'!F1240),0,1)</x:f>
        <x:v>0</x:v>
      </x:c>
      <x:c r="C1244" s="10" t="n">
        <x:f>IF(B1244=0,'Claims Data'!F1240,Summary!$B$12)</x:f>
        <x:v>58188.71</x:v>
      </x:c>
      <x:c r="D1244" s="4" t="n">
        <x:f>IF('Claims Data'!E1240="Low",1,IF('Claims Data'!E1240="Medium",2,IF('Claims Data'!E1240="High",3,"")))</x:f>
        <x:v>1</x:v>
      </x:c>
      <x:c r="E1244" s="4" t="n">
        <x:f>IF('Claims Data'!B1240="Motor",1,0)</x:f>
        <x:v>1</x:v>
      </x:c>
      <x:c r="F1244" s="4" t="n">
        <x:f>IF('Claims Data'!B1240="Property",1,0)</x:f>
        <x:v>0</x:v>
      </x:c>
      <x:c r="G1244" s="4" t="n">
        <x:f>'Claims Data'!N1240</x:f>
        <x:v>1</x:v>
      </x:c>
      <x:c r="H1244" s="4" t="n">
        <x:f>IF(G1244=1,'Claims Data'!O1240,"")</x:f>
        <x:v>1</x:v>
      </x:c>
      <x:c r="I1244" s="12" t="n">
        <x:f>IF(ISNUMBER('Claims Data'!P1240),'Claims Data'!P1240,"")</x:f>
        <x:v>3.953805562765592</x:v>
      </x:c>
    </x:row>
    <x:row r="1245">
      <x:c r="A1245" s="4" t="str">
        <x:v>C01240</x:v>
      </x:c>
      <x:c r="B1245" s="4" t="n">
        <x:f>IF(ISNUMBER('Claims Data'!F1241),0,1)</x:f>
        <x:v>0</x:v>
      </x:c>
      <x:c r="C1245" s="10" t="n">
        <x:f>IF(B1245=0,'Claims Data'!F1241,Summary!$B$12)</x:f>
        <x:v>118947.28</x:v>
      </x:c>
      <x:c r="D1245" s="4" t="n">
        <x:f>IF('Claims Data'!E1241="Low",1,IF('Claims Data'!E1241="Medium",2,IF('Claims Data'!E1241="High",3,"")))</x:f>
        <x:v>3</x:v>
      </x:c>
      <x:c r="E1245" s="4" t="n">
        <x:f>IF('Claims Data'!B1241="Motor",1,0)</x:f>
        <x:v>0</x:v>
      </x:c>
      <x:c r="F1245" s="4" t="n">
        <x:f>IF('Claims Data'!B1241="Property",1,0)</x:f>
        <x:v>1</x:v>
      </x:c>
      <x:c r="G1245" s="4" t="n">
        <x:f>'Claims Data'!N1241</x:f>
        <x:v>1</x:v>
      </x:c>
      <x:c r="H1245" s="4" t="n">
        <x:f>IF(G1245=1,'Claims Data'!O1241,"")</x:f>
        <x:v>1</x:v>
      </x:c>
      <x:c r="I1245" s="12" t="n">
        <x:f>IF(ISNUMBER('Claims Data'!P1241),'Claims Data'!P1241,"")</x:f>
        <x:v>18.875457218619133</x:v>
      </x:c>
    </x:row>
    <x:row r="1246">
      <x:c r="A1246" s="4" t="str">
        <x:v>C01241</x:v>
      </x:c>
      <x:c r="B1246" s="4" t="n">
        <x:f>IF(ISNUMBER('Claims Data'!F1242),0,1)</x:f>
        <x:v>0</x:v>
      </x:c>
      <x:c r="C1246" s="10" t="n">
        <x:f>IF(B1246=0,'Claims Data'!F1242,Summary!$B$12)</x:f>
        <x:v>55661.05</x:v>
      </x:c>
      <x:c r="D1246" s="4" t="n">
        <x:f>IF('Claims Data'!E1242="Low",1,IF('Claims Data'!E1242="Medium",2,IF('Claims Data'!E1242="High",3,"")))</x:f>
        <x:v>2</x:v>
      </x:c>
      <x:c r="E1246" s="4" t="n">
        <x:f>IF('Claims Data'!B1242="Motor",1,0)</x:f>
        <x:v>1</x:v>
      </x:c>
      <x:c r="F1246" s="4" t="n">
        <x:f>IF('Claims Data'!B1242="Property",1,0)</x:f>
        <x:v>0</x:v>
      </x:c>
      <x:c r="G1246" s="4" t="n">
        <x:f>'Claims Data'!N1242</x:f>
        <x:v>1</x:v>
      </x:c>
      <x:c r="H1246" s="4" t="n">
        <x:f>IF(G1246=1,'Claims Data'!O1242,"")</x:f>
        <x:v>0</x:v>
      </x:c>
      <x:c r="I1246" s="12" t="n">
        <x:f>IF(ISNUMBER('Claims Data'!P1242),'Claims Data'!P1242,"")</x:f>
        <x:v>2.737526072648814</x:v>
      </x:c>
    </x:row>
    <x:row r="1247">
      <x:c r="A1247" s="4" t="str">
        <x:v>C01242</x:v>
      </x:c>
      <x:c r="B1247" s="4" t="n">
        <x:f>IF(ISNUMBER('Claims Data'!F1243),0,1)</x:f>
        <x:v>0</x:v>
      </x:c>
      <x:c r="C1247" s="10" t="n">
        <x:f>IF(B1247=0,'Claims Data'!F1243,Summary!$B$12)</x:f>
        <x:v>224628.18</x:v>
      </x:c>
      <x:c r="D1247" s="4" t="n">
        <x:f>IF('Claims Data'!E1243="Low",1,IF('Claims Data'!E1243="Medium",2,IF('Claims Data'!E1243="High",3,"")))</x:f>
        <x:v>3</x:v>
      </x:c>
      <x:c r="E1247" s="4" t="n">
        <x:f>IF('Claims Data'!B1243="Motor",1,0)</x:f>
        <x:v>1</x:v>
      </x:c>
      <x:c r="F1247" s="4" t="n">
        <x:f>IF('Claims Data'!B1243="Property",1,0)</x:f>
        <x:v>0</x:v>
      </x:c>
      <x:c r="G1247" s="4" t="n">
        <x:f>'Claims Data'!N1243</x:f>
        <x:v>1</x:v>
      </x:c>
      <x:c r="H1247" s="4" t="n">
        <x:f>IF(G1247=1,'Claims Data'!O1243,"")</x:f>
        <x:v>1</x:v>
      </x:c>
      <x:c r="I1247" s="12" t="n">
        <x:f>IF(ISNUMBER('Claims Data'!P1243),'Claims Data'!P1243,"")</x:f>
        <x:v>15.876903699504739</x:v>
      </x:c>
    </x:row>
    <x:row r="1248">
      <x:c r="A1248" s="4" t="str">
        <x:v>C01243</x:v>
      </x:c>
      <x:c r="B1248" s="4" t="n">
        <x:f>IF(ISNUMBER('Claims Data'!F1244),0,1)</x:f>
        <x:v>0</x:v>
      </x:c>
      <x:c r="C1248" s="10" t="n">
        <x:f>IF(B1248=0,'Claims Data'!F1244,Summary!$B$12)</x:f>
        <x:v>49913.21</x:v>
      </x:c>
      <x:c r="D1248" s="4" t="n">
        <x:f>IF('Claims Data'!E1244="Low",1,IF('Claims Data'!E1244="Medium",2,IF('Claims Data'!E1244="High",3,"")))</x:f>
        <x:v>2</x:v>
      </x:c>
      <x:c r="E1248" s="4" t="n">
        <x:f>IF('Claims Data'!B1244="Motor",1,0)</x:f>
        <x:v>0</x:v>
      </x:c>
      <x:c r="F1248" s="4" t="n">
        <x:f>IF('Claims Data'!B1244="Property",1,0)</x:f>
        <x:v>1</x:v>
      </x:c>
      <x:c r="G1248" s="4" t="n">
        <x:f>'Claims Data'!N1244</x:f>
        <x:v>1</x:v>
      </x:c>
      <x:c r="H1248" s="4" t="n">
        <x:f>IF(G1248=1,'Claims Data'!O1244,"")</x:f>
        <x:v>0</x:v>
      </x:c>
      <x:c r="I1248" s="12" t="n">
        <x:f>IF(ISNUMBER('Claims Data'!P1244),'Claims Data'!P1244,"")</x:f>
        <x:v>3.582982966312364</x:v>
      </x:c>
    </x:row>
    <x:row r="1249">
      <x:c r="A1249" s="4" t="str">
        <x:v>C01244</x:v>
      </x:c>
      <x:c r="B1249" s="4" t="n">
        <x:f>IF(ISNUMBER('Claims Data'!F1245),0,1)</x:f>
        <x:v>0</x:v>
      </x:c>
      <x:c r="C1249" s="10" t="n">
        <x:f>IF(B1249=0,'Claims Data'!F1245,Summary!$B$12)</x:f>
        <x:v>34392.38</x:v>
      </x:c>
      <x:c r="D1249" s="4" t="n">
        <x:f>IF('Claims Data'!E1245="Low",1,IF('Claims Data'!E1245="Medium",2,IF('Claims Data'!E1245="High",3,"")))</x:f>
        <x:v>2</x:v>
      </x:c>
      <x:c r="E1249" s="4" t="n">
        <x:f>IF('Claims Data'!B1245="Motor",1,0)</x:f>
        <x:v>1</x:v>
      </x:c>
      <x:c r="F1249" s="4" t="n">
        <x:f>IF('Claims Data'!B1245="Property",1,0)</x:f>
        <x:v>0</x:v>
      </x:c>
      <x:c r="G1249" s="4" t="n">
        <x:f>'Claims Data'!N1245</x:f>
        <x:v>1</x:v>
      </x:c>
      <x:c r="H1249" s="4" t="n">
        <x:f>IF(G1249=1,'Claims Data'!O1245,"")</x:f>
        <x:v>0</x:v>
      </x:c>
      <x:c r="I1249" s="12" t="n">
        <x:f>IF(ISNUMBER('Claims Data'!P1245),'Claims Data'!P1245,"")</x:f>
        <x:v>1.6661198903217678</x:v>
      </x:c>
    </x:row>
    <x:row r="1250">
      <x:c r="A1250" s="4" t="str">
        <x:v>C01245</x:v>
      </x:c>
      <x:c r="B1250" s="4" t="n">
        <x:f>IF(ISNUMBER('Claims Data'!F1246),0,1)</x:f>
        <x:v>0</x:v>
      </x:c>
      <x:c r="C1250" s="10" t="n">
        <x:f>IF(B1250=0,'Claims Data'!F1246,Summary!$B$12)</x:f>
        <x:v>43703.51</x:v>
      </x:c>
      <x:c r="D1250" s="4" t="n">
        <x:f>IF('Claims Data'!E1246="Low",1,IF('Claims Data'!E1246="Medium",2,IF('Claims Data'!E1246="High",3,"")))</x:f>
        <x:v>3</x:v>
      </x:c>
      <x:c r="E1250" s="4" t="n">
        <x:f>IF('Claims Data'!B1246="Motor",1,0)</x:f>
        <x:v>1</x:v>
      </x:c>
      <x:c r="F1250" s="4" t="n">
        <x:f>IF('Claims Data'!B1246="Property",1,0)</x:f>
        <x:v>0</x:v>
      </x:c>
      <x:c r="G1250" s="4" t="n">
        <x:f>'Claims Data'!N1246</x:f>
        <x:v>1</x:v>
      </x:c>
      <x:c r="H1250" s="4" t="n">
        <x:f>IF(G1250=1,'Claims Data'!O1246,"")</x:f>
        <x:v>1</x:v>
      </x:c>
      <x:c r="I1250" s="12" t="n">
        <x:f>IF(ISNUMBER('Claims Data'!P1246),'Claims Data'!P1246,"")</x:f>
        <x:v>2.6723927918452706</x:v>
      </x:c>
    </x:row>
    <x:row r="1251">
      <x:c r="A1251" s="4" t="str">
        <x:v>C01246</x:v>
      </x:c>
      <x:c r="B1251" s="4" t="n">
        <x:f>IF(ISNUMBER('Claims Data'!F1247),0,1)</x:f>
        <x:v>0</x:v>
      </x:c>
      <x:c r="C1251" s="10" t="n">
        <x:f>IF(B1251=0,'Claims Data'!F1247,Summary!$B$12)</x:f>
        <x:v>244781.96</x:v>
      </x:c>
      <x:c r="D1251" s="4" t="n">
        <x:f>IF('Claims Data'!E1247="Low",1,IF('Claims Data'!E1247="Medium",2,IF('Claims Data'!E1247="High",3,"")))</x:f>
        <x:v>3</x:v>
      </x:c>
      <x:c r="E1251" s="4" t="n">
        <x:f>IF('Claims Data'!B1247="Motor",1,0)</x:f>
        <x:v>0</x:v>
      </x:c>
      <x:c r="F1251" s="4" t="n">
        <x:f>IF('Claims Data'!B1247="Property",1,0)</x:f>
        <x:v>1</x:v>
      </x:c>
      <x:c r="G1251" s="4" t="n">
        <x:f>'Claims Data'!N1247</x:f>
        <x:v>1</x:v>
      </x:c>
      <x:c r="H1251" s="4" t="n">
        <x:f>IF(G1251=1,'Claims Data'!O1247,"")</x:f>
        <x:v>1</x:v>
      </x:c>
      <x:c r="I1251" s="12" t="n">
        <x:f>IF(ISNUMBER('Claims Data'!P1247),'Claims Data'!P1247,"")</x:f>
        <x:v>24.371715972914334</x:v>
      </x:c>
    </x:row>
    <x:row r="1252">
      <x:c r="A1252" s="4" t="str">
        <x:v>C01247</x:v>
      </x:c>
      <x:c r="B1252" s="4" t="n">
        <x:f>IF(ISNUMBER('Claims Data'!F1248),0,1)</x:f>
        <x:v>1</x:v>
      </x:c>
      <x:c r="C1252" s="10" t="n">
        <x:f>IF(B1252=0,'Claims Data'!F1248,Summary!$B$12)</x:f>
        <x:v>44978.66</x:v>
      </x:c>
      <x:c r="D1252" s="4" t="n">
        <x:f>IF('Claims Data'!E1248="Low",1,IF('Claims Data'!E1248="Medium",2,IF('Claims Data'!E1248="High",3,"")))</x:f>
        <x:v>3</x:v>
      </x:c>
      <x:c r="E1252" s="4" t="n">
        <x:f>IF('Claims Data'!B1248="Motor",1,0)</x:f>
        <x:v>1</x:v>
      </x:c>
      <x:c r="F1252" s="4" t="n">
        <x:f>IF('Claims Data'!B1248="Property",1,0)</x:f>
        <x:v>0</x:v>
      </x:c>
      <x:c r="G1252" s="4" t="n">
        <x:f>'Claims Data'!N1248</x:f>
        <x:v>1</x:v>
      </x:c>
      <x:c r="H1252" s="4" t="n">
        <x:f>IF(G1252=1,'Claims Data'!O1248,"")</x:f>
        <x:v>0</x:v>
      </x:c>
      <x:c r="I1252" s="12" t="str">
        <x:f>IF(ISNUMBER('Claims Data'!P1248),'Claims Data'!P1248,"")</x:f>
      </x:c>
    </x:row>
    <x:row r="1253">
      <x:c r="A1253" s="4" t="str">
        <x:v>C01248</x:v>
      </x:c>
      <x:c r="B1253" s="4" t="n">
        <x:f>IF(ISNUMBER('Claims Data'!F1249),0,1)</x:f>
        <x:v>0</x:v>
      </x:c>
      <x:c r="C1253" s="10" t="n">
        <x:f>IF(B1253=0,'Claims Data'!F1249,Summary!$B$12)</x:f>
        <x:v>59351.73</x:v>
      </x:c>
      <x:c r="D1253" s="4" t="n">
        <x:f>IF('Claims Data'!E1249="Low",1,IF('Claims Data'!E1249="Medium",2,IF('Claims Data'!E1249="High",3,"")))</x:f>
        <x:v>3</x:v>
      </x:c>
      <x:c r="E1253" s="4" t="n">
        <x:f>IF('Claims Data'!B1249="Motor",1,0)</x:f>
        <x:v>1</x:v>
      </x:c>
      <x:c r="F1253" s="4" t="n">
        <x:f>IF('Claims Data'!B1249="Property",1,0)</x:f>
        <x:v>0</x:v>
      </x:c>
      <x:c r="G1253" s="4" t="n">
        <x:f>'Claims Data'!N1249</x:f>
        <x:v>1</x:v>
      </x:c>
      <x:c r="H1253" s="4" t="n">
        <x:f>IF(G1253=1,'Claims Data'!O1249,"")</x:f>
        <x:v>1</x:v>
      </x:c>
      <x:c r="I1253" s="12" t="n">
        <x:f>IF(ISNUMBER('Claims Data'!P1249),'Claims Data'!P1249,"")</x:f>
        <x:v>10.912029725451408</x:v>
      </x:c>
    </x:row>
    <x:row r="1254">
      <x:c r="A1254" s="4" t="str">
        <x:v>C01249</x:v>
      </x:c>
      <x:c r="B1254" s="4" t="n">
        <x:f>IF(ISNUMBER('Claims Data'!F1250),0,1)</x:f>
        <x:v>0</x:v>
      </x:c>
      <x:c r="C1254" s="10" t="n">
        <x:f>IF(B1254=0,'Claims Data'!F1250,Summary!$B$12)</x:f>
        <x:v>19736.76</x:v>
      </x:c>
      <x:c r="D1254" s="4" t="n">
        <x:f>IF('Claims Data'!E1250="Low",1,IF('Claims Data'!E1250="Medium",2,IF('Claims Data'!E1250="High",3,"")))</x:f>
        <x:v>2</x:v>
      </x:c>
      <x:c r="E1254" s="4" t="n">
        <x:f>IF('Claims Data'!B1250="Motor",1,0)</x:f>
        <x:v>0</x:v>
      </x:c>
      <x:c r="F1254" s="4" t="n">
        <x:f>IF('Claims Data'!B1250="Property",1,0)</x:f>
        <x:v>1</x:v>
      </x:c>
      <x:c r="G1254" s="4" t="n">
        <x:f>'Claims Data'!N1250</x:f>
        <x:v>0</x:v>
      </x:c>
      <x:c r="H1254" s="4" t="str">
        <x:f>IF(G1254=1,'Claims Data'!O1250,"")</x:f>
      </x:c>
      <x:c r="I1254" s="12" t="n">
        <x:f>IF(ISNUMBER('Claims Data'!P1250),'Claims Data'!P1250,"")</x:f>
        <x:v>2.976231478437629</x:v>
      </x:c>
    </x:row>
    <x:row r="1255">
      <x:c r="A1255" s="4" t="str">
        <x:v>C01250</x:v>
      </x:c>
      <x:c r="B1255" s="4" t="n">
        <x:f>IF(ISNUMBER('Claims Data'!F1251),0,1)</x:f>
        <x:v>0</x:v>
      </x:c>
      <x:c r="C1255" s="10" t="n">
        <x:f>IF(B1255=0,'Claims Data'!F1251,Summary!$B$12)</x:f>
        <x:v>18134.71</x:v>
      </x:c>
      <x:c r="D1255" s="4" t="n">
        <x:f>IF('Claims Data'!E1251="Low",1,IF('Claims Data'!E1251="Medium",2,IF('Claims Data'!E1251="High",3,"")))</x:f>
        <x:v>1</x:v>
      </x:c>
      <x:c r="E1255" s="4" t="n">
        <x:f>IF('Claims Data'!B1251="Motor",1,0)</x:f>
        <x:v>1</x:v>
      </x:c>
      <x:c r="F1255" s="4" t="n">
        <x:f>IF('Claims Data'!B1251="Property",1,0)</x:f>
        <x:v>0</x:v>
      </x:c>
      <x:c r="G1255" s="4" t="n">
        <x:f>'Claims Data'!N1251</x:f>
        <x:v>1</x:v>
      </x:c>
      <x:c r="H1255" s="4" t="n">
        <x:f>IF(G1255=1,'Claims Data'!O1251,"")</x:f>
        <x:v>0</x:v>
      </x:c>
      <x:c r="I1255" s="12" t="n">
        <x:f>IF(ISNUMBER('Claims Data'!P1251),'Claims Data'!P1251,"")</x:f>
        <x:v>3.6875505813551532</x:v>
      </x:c>
    </x:row>
    <x:row r="1256">
      <x:c r="A1256" s="4" t="str">
        <x:v>C01251</x:v>
      </x:c>
      <x:c r="B1256" s="4" t="n">
        <x:f>IF(ISNUMBER('Claims Data'!F1252),0,1)</x:f>
        <x:v>0</x:v>
      </x:c>
      <x:c r="C1256" s="10" t="n">
        <x:f>IF(B1256=0,'Claims Data'!F1252,Summary!$B$12)</x:f>
        <x:v>9840.95</x:v>
      </x:c>
      <x:c r="D1256" s="4" t="n">
        <x:f>IF('Claims Data'!E1252="Low",1,IF('Claims Data'!E1252="Medium",2,IF('Claims Data'!E1252="High",3,"")))</x:f>
        <x:v>1</x:v>
      </x:c>
      <x:c r="E1256" s="4" t="n">
        <x:f>IF('Claims Data'!B1252="Motor",1,0)</x:f>
        <x:v>1</x:v>
      </x:c>
      <x:c r="F1256" s="4" t="n">
        <x:f>IF('Claims Data'!B1252="Property",1,0)</x:f>
        <x:v>0</x:v>
      </x:c>
      <x:c r="G1256" s="4" t="n">
        <x:f>'Claims Data'!N1252</x:f>
        <x:v>1</x:v>
      </x:c>
      <x:c r="H1256" s="4" t="n">
        <x:f>IF(G1256=1,'Claims Data'!O1252,"")</x:f>
        <x:v>0</x:v>
      </x:c>
      <x:c r="I1256" s="12" t="n">
        <x:f>IF(ISNUMBER('Claims Data'!P1252),'Claims Data'!P1252,"")</x:f>
        <x:v>0.6742607314611615</x:v>
      </x:c>
    </x:row>
    <x:row r="1257">
      <x:c r="A1257" s="4" t="str">
        <x:v>C01252</x:v>
      </x:c>
      <x:c r="B1257" s="4" t="n">
        <x:f>IF(ISNUMBER('Claims Data'!F1253),0,1)</x:f>
        <x:v>0</x:v>
      </x:c>
      <x:c r="C1257" s="10" t="n">
        <x:f>IF(B1257=0,'Claims Data'!F1253,Summary!$B$12)</x:f>
        <x:v>417912.09</x:v>
      </x:c>
      <x:c r="D1257" s="4" t="n">
        <x:f>IF('Claims Data'!E1253="Low",1,IF('Claims Data'!E1253="Medium",2,IF('Claims Data'!E1253="High",3,"")))</x:f>
        <x:v>3</x:v>
      </x:c>
      <x:c r="E1257" s="4" t="n">
        <x:f>IF('Claims Data'!B1253="Motor",1,0)</x:f>
        <x:v>0</x:v>
      </x:c>
      <x:c r="F1257" s="4" t="n">
        <x:f>IF('Claims Data'!B1253="Property",1,0)</x:f>
        <x:v>1</x:v>
      </x:c>
      <x:c r="G1257" s="4" t="n">
        <x:f>'Claims Data'!N1253</x:f>
        <x:v>1</x:v>
      </x:c>
      <x:c r="H1257" s="4" t="n">
        <x:f>IF(G1257=1,'Claims Data'!O1253,"")</x:f>
        <x:v>1</x:v>
      </x:c>
      <x:c r="I1257" s="12" t="n">
        <x:f>IF(ISNUMBER('Claims Data'!P1253),'Claims Data'!P1253,"")</x:f>
        <x:v>33.11304223117924</x:v>
      </x:c>
    </x:row>
    <x:row r="1258">
      <x:c r="A1258" s="4" t="str">
        <x:v>C01253</x:v>
      </x:c>
      <x:c r="B1258" s="4" t="n">
        <x:f>IF(ISNUMBER('Claims Data'!F1254),0,1)</x:f>
        <x:v>0</x:v>
      </x:c>
      <x:c r="C1258" s="10" t="n">
        <x:f>IF(B1258=0,'Claims Data'!F1254,Summary!$B$12)</x:f>
        <x:v>43685.09</x:v>
      </x:c>
      <x:c r="D1258" s="4" t="n">
        <x:f>IF('Claims Data'!E1254="Low",1,IF('Claims Data'!E1254="Medium",2,IF('Claims Data'!E1254="High",3,"")))</x:f>
        <x:v>1</x:v>
      </x:c>
      <x:c r="E1258" s="4" t="n">
        <x:f>IF('Claims Data'!B1254="Motor",1,0)</x:f>
        <x:v>0</x:v>
      </x:c>
      <x:c r="F1258" s="4" t="n">
        <x:f>IF('Claims Data'!B1254="Property",1,0)</x:f>
        <x:v>1</x:v>
      </x:c>
      <x:c r="G1258" s="4" t="n">
        <x:f>'Claims Data'!N1254</x:f>
        <x:v>1</x:v>
      </x:c>
      <x:c r="H1258" s="4" t="n">
        <x:f>IF(G1258=1,'Claims Data'!O1254,"")</x:f>
        <x:v>0</x:v>
      </x:c>
      <x:c r="I1258" s="12" t="n">
        <x:f>IF(ISNUMBER('Claims Data'!P1254),'Claims Data'!P1254,"")</x:f>
        <x:v>9.75350922434253</x:v>
      </x:c>
    </x:row>
    <x:row r="1259">
      <x:c r="A1259" s="4" t="str">
        <x:v>C01254</x:v>
      </x:c>
      <x:c r="B1259" s="4" t="n">
        <x:f>IF(ISNUMBER('Claims Data'!F1255),0,1)</x:f>
        <x:v>0</x:v>
      </x:c>
      <x:c r="C1259" s="10" t="n">
        <x:f>IF(B1259=0,'Claims Data'!F1255,Summary!$B$12)</x:f>
        <x:v>204090</x:v>
      </x:c>
      <x:c r="D1259" s="4" t="n">
        <x:f>IF('Claims Data'!E1255="Low",1,IF('Claims Data'!E1255="Medium",2,IF('Claims Data'!E1255="High",3,"")))</x:f>
        <x:v>2</x:v>
      </x:c>
      <x:c r="E1259" s="4" t="n">
        <x:f>IF('Claims Data'!B1255="Motor",1,0)</x:f>
        <x:v>1</x:v>
      </x:c>
      <x:c r="F1259" s="4" t="n">
        <x:f>IF('Claims Data'!B1255="Property",1,0)</x:f>
        <x:v>0</x:v>
      </x:c>
      <x:c r="G1259" s="4" t="n">
        <x:f>'Claims Data'!N1255</x:f>
        <x:v>1</x:v>
      </x:c>
      <x:c r="H1259" s="4" t="n">
        <x:f>IF(G1259=1,'Claims Data'!O1255,"")</x:f>
        <x:v>1</x:v>
      </x:c>
      <x:c r="I1259" s="12" t="n">
        <x:f>IF(ISNUMBER('Claims Data'!P1255),'Claims Data'!P1255,"")</x:f>
        <x:v>17.874393173591546</x:v>
      </x:c>
    </x:row>
    <x:row r="1260">
      <x:c r="A1260" s="4" t="str">
        <x:v>C01255</x:v>
      </x:c>
      <x:c r="B1260" s="4" t="n">
        <x:f>IF(ISNUMBER('Claims Data'!F1256),0,1)</x:f>
        <x:v>0</x:v>
      </x:c>
      <x:c r="C1260" s="10" t="n">
        <x:f>IF(B1260=0,'Claims Data'!F1256,Summary!$B$12)</x:f>
        <x:v>27675.35</x:v>
      </x:c>
      <x:c r="D1260" s="4" t="n">
        <x:f>IF('Claims Data'!E1256="Low",1,IF('Claims Data'!E1256="Medium",2,IF('Claims Data'!E1256="High",3,"")))</x:f>
        <x:v>3</x:v>
      </x:c>
      <x:c r="E1260" s="4" t="n">
        <x:f>IF('Claims Data'!B1256="Motor",1,0)</x:f>
        <x:v>1</x:v>
      </x:c>
      <x:c r="F1260" s="4" t="n">
        <x:f>IF('Claims Data'!B1256="Property",1,0)</x:f>
        <x:v>0</x:v>
      </x:c>
      <x:c r="G1260" s="4" t="n">
        <x:f>'Claims Data'!N1256</x:f>
        <x:v>1</x:v>
      </x:c>
      <x:c r="H1260" s="4" t="n">
        <x:f>IF(G1260=1,'Claims Data'!O1256,"")</x:f>
        <x:v>0</x:v>
      </x:c>
      <x:c r="I1260" s="12" t="n">
        <x:f>IF(ISNUMBER('Claims Data'!P1256),'Claims Data'!P1256,"")</x:f>
        <x:v>3.018617572440452</x:v>
      </x:c>
    </x:row>
    <x:row r="1261">
      <x:c r="A1261" s="4" t="str">
        <x:v>C01256</x:v>
      </x:c>
      <x:c r="B1261" s="4" t="n">
        <x:f>IF(ISNUMBER('Claims Data'!F1257),0,1)</x:f>
        <x:v>0</x:v>
      </x:c>
      <x:c r="C1261" s="10" t="n">
        <x:f>IF(B1261=0,'Claims Data'!F1257,Summary!$B$12)</x:f>
        <x:v>478892.28</x:v>
      </x:c>
      <x:c r="D1261" s="4" t="n">
        <x:f>IF('Claims Data'!E1257="Low",1,IF('Claims Data'!E1257="Medium",2,IF('Claims Data'!E1257="High",3,"")))</x:f>
        <x:v>3</x:v>
      </x:c>
      <x:c r="E1261" s="4" t="n">
        <x:f>IF('Claims Data'!B1257="Motor",1,0)</x:f>
        <x:v>0</x:v>
      </x:c>
      <x:c r="F1261" s="4" t="n">
        <x:f>IF('Claims Data'!B1257="Property",1,0)</x:f>
        <x:v>1</x:v>
      </x:c>
      <x:c r="G1261" s="4" t="n">
        <x:f>'Claims Data'!N1257</x:f>
        <x:v>1</x:v>
      </x:c>
      <x:c r="H1261" s="4" t="n">
        <x:f>IF(G1261=1,'Claims Data'!O1257,"")</x:f>
        <x:v>1</x:v>
      </x:c>
      <x:c r="I1261" s="12" t="n">
        <x:f>IF(ISNUMBER('Claims Data'!P1257),'Claims Data'!P1257,"")</x:f>
        <x:v>46.19431248076814</x:v>
      </x:c>
    </x:row>
    <x:row r="1262">
      <x:c r="A1262" s="4" t="str">
        <x:v>C01257</x:v>
      </x:c>
      <x:c r="B1262" s="4" t="n">
        <x:f>IF(ISNUMBER('Claims Data'!F1258),0,1)</x:f>
        <x:v>0</x:v>
      </x:c>
      <x:c r="C1262" s="10" t="n">
        <x:f>IF(B1262=0,'Claims Data'!F1258,Summary!$B$12)</x:f>
        <x:v>130951.23</x:v>
      </x:c>
      <x:c r="D1262" s="4" t="n">
        <x:f>IF('Claims Data'!E1258="Low",1,IF('Claims Data'!E1258="Medium",2,IF('Claims Data'!E1258="High",3,"")))</x:f>
        <x:v>3</x:v>
      </x:c>
      <x:c r="E1262" s="4" t="n">
        <x:f>IF('Claims Data'!B1258="Motor",1,0)</x:f>
        <x:v>1</x:v>
      </x:c>
      <x:c r="F1262" s="4" t="n">
        <x:f>IF('Claims Data'!B1258="Property",1,0)</x:f>
        <x:v>0</x:v>
      </x:c>
      <x:c r="G1262" s="4" t="n">
        <x:f>'Claims Data'!N1258</x:f>
        <x:v>0</x:v>
      </x:c>
      <x:c r="H1262" s="4" t="str">
        <x:f>IF(G1262=1,'Claims Data'!O1258,"")</x:f>
      </x:c>
      <x:c r="I1262" s="12" t="n">
        <x:f>IF(ISNUMBER('Claims Data'!P1258),'Claims Data'!P1258,"")</x:f>
        <x:v>6.866943019853381</x:v>
      </x:c>
    </x:row>
    <x:row r="1263">
      <x:c r="A1263" s="4" t="str">
        <x:v>C01258</x:v>
      </x:c>
      <x:c r="B1263" s="4" t="n">
        <x:f>IF(ISNUMBER('Claims Data'!F1259),0,1)</x:f>
        <x:v>0</x:v>
      </x:c>
      <x:c r="C1263" s="10" t="n">
        <x:f>IF(B1263=0,'Claims Data'!F1259,Summary!$B$12)</x:f>
        <x:v>9315.78</x:v>
      </x:c>
      <x:c r="D1263" s="4" t="n">
        <x:f>IF('Claims Data'!E1259="Low",1,IF('Claims Data'!E1259="Medium",2,IF('Claims Data'!E1259="High",3,"")))</x:f>
        <x:v>2</x:v>
      </x:c>
      <x:c r="E1263" s="4" t="n">
        <x:f>IF('Claims Data'!B1259="Motor",1,0)</x:f>
        <x:v>1</x:v>
      </x:c>
      <x:c r="F1263" s="4" t="n">
        <x:f>IF('Claims Data'!B1259="Property",1,0)</x:f>
        <x:v>0</x:v>
      </x:c>
      <x:c r="G1263" s="4" t="n">
        <x:f>'Claims Data'!N1259</x:f>
        <x:v>1</x:v>
      </x:c>
      <x:c r="H1263" s="4" t="n">
        <x:f>IF(G1263=1,'Claims Data'!O1259,"")</x:f>
        <x:v>0</x:v>
      </x:c>
      <x:c r="I1263" s="12" t="n">
        <x:f>IF(ISNUMBER('Claims Data'!P1259),'Claims Data'!P1259,"")</x:f>
        <x:v>0.9487233279833145</x:v>
      </x:c>
    </x:row>
    <x:row r="1264">
      <x:c r="A1264" s="4" t="str">
        <x:v>C01259</x:v>
      </x:c>
      <x:c r="B1264" s="4" t="n">
        <x:f>IF(ISNUMBER('Claims Data'!F1260),0,1)</x:f>
        <x:v>0</x:v>
      </x:c>
      <x:c r="C1264" s="10" t="n">
        <x:f>IF(B1264=0,'Claims Data'!F1260,Summary!$B$12)</x:f>
        <x:v>25536.11</x:v>
      </x:c>
      <x:c r="D1264" s="4" t="n">
        <x:f>IF('Claims Data'!E1260="Low",1,IF('Claims Data'!E1260="Medium",2,IF('Claims Data'!E1260="High",3,"")))</x:f>
        <x:v>2</x:v>
      </x:c>
      <x:c r="E1264" s="4" t="n">
        <x:f>IF('Claims Data'!B1260="Motor",1,0)</x:f>
        <x:v>1</x:v>
      </x:c>
      <x:c r="F1264" s="4" t="n">
        <x:f>IF('Claims Data'!B1260="Property",1,0)</x:f>
        <x:v>0</x:v>
      </x:c>
      <x:c r="G1264" s="4" t="n">
        <x:f>'Claims Data'!N1260</x:f>
        <x:v>1</x:v>
      </x:c>
      <x:c r="H1264" s="4" t="n">
        <x:f>IF(G1264=1,'Claims Data'!O1260,"")</x:f>
        <x:v>1</x:v>
      </x:c>
      <x:c r="I1264" s="12" t="n">
        <x:f>IF(ISNUMBER('Claims Data'!P1260),'Claims Data'!P1260,"")</x:f>
        <x:v>2.4145064541627743</x:v>
      </x:c>
    </x:row>
    <x:row r="1265">
      <x:c r="A1265" s="4" t="str">
        <x:v>C01260</x:v>
      </x:c>
      <x:c r="B1265" s="4" t="n">
        <x:f>IF(ISNUMBER('Claims Data'!F1261),0,1)</x:f>
        <x:v>0</x:v>
      </x:c>
      <x:c r="C1265" s="10" t="n">
        <x:f>IF(B1265=0,'Claims Data'!F1261,Summary!$B$12)</x:f>
        <x:v>411566.22</x:v>
      </x:c>
      <x:c r="D1265" s="4" t="n">
        <x:f>IF('Claims Data'!E1261="Low",1,IF('Claims Data'!E1261="Medium",2,IF('Claims Data'!E1261="High",3,"")))</x:f>
        <x:v>3</x:v>
      </x:c>
      <x:c r="E1265" s="4" t="n">
        <x:f>IF('Claims Data'!B1261="Motor",1,0)</x:f>
        <x:v>1</x:v>
      </x:c>
      <x:c r="F1265" s="4" t="n">
        <x:f>IF('Claims Data'!B1261="Property",1,0)</x:f>
        <x:v>0</x:v>
      </x:c>
      <x:c r="G1265" s="4" t="n">
        <x:f>'Claims Data'!N1261</x:f>
        <x:v>1</x:v>
      </x:c>
      <x:c r="H1265" s="4" t="n">
        <x:f>IF(G1265=1,'Claims Data'!O1261,"")</x:f>
        <x:v>1</x:v>
      </x:c>
      <x:c r="I1265" s="12" t="n">
        <x:f>IF(ISNUMBER('Claims Data'!P1261),'Claims Data'!P1261,"")</x:f>
        <x:v>31.956355340977293</x:v>
      </x:c>
    </x:row>
    <x:row r="1266">
      <x:c r="A1266" s="4" t="str">
        <x:v>C01261</x:v>
      </x:c>
      <x:c r="B1266" s="4" t="n">
        <x:f>IF(ISNUMBER('Claims Data'!F1262),0,1)</x:f>
        <x:v>0</x:v>
      </x:c>
      <x:c r="C1266" s="10" t="n">
        <x:f>IF(B1266=0,'Claims Data'!F1262,Summary!$B$12)</x:f>
        <x:v>11071.93</x:v>
      </x:c>
      <x:c r="D1266" s="4" t="n">
        <x:f>IF('Claims Data'!E1262="Low",1,IF('Claims Data'!E1262="Medium",2,IF('Claims Data'!E1262="High",3,"")))</x:f>
        <x:v>1</x:v>
      </x:c>
      <x:c r="E1266" s="4" t="n">
        <x:f>IF('Claims Data'!B1262="Motor",1,0)</x:f>
        <x:v>1</x:v>
      </x:c>
      <x:c r="F1266" s="4" t="n">
        <x:f>IF('Claims Data'!B1262="Property",1,0)</x:f>
        <x:v>0</x:v>
      </x:c>
      <x:c r="G1266" s="4" t="n">
        <x:f>'Claims Data'!N1262</x:f>
        <x:v>1</x:v>
      </x:c>
      <x:c r="H1266" s="4" t="n">
        <x:f>IF(G1266=1,'Claims Data'!O1262,"")</x:f>
        <x:v>0</x:v>
      </x:c>
      <x:c r="I1266" s="12" t="n">
        <x:f>IF(ISNUMBER('Claims Data'!P1262),'Claims Data'!P1262,"")</x:f>
        <x:v>0.7283282813133147</x:v>
      </x:c>
    </x:row>
    <x:row r="1267">
      <x:c r="A1267" s="4" t="str">
        <x:v>C01262</x:v>
      </x:c>
      <x:c r="B1267" s="4" t="n">
        <x:f>IF(ISNUMBER('Claims Data'!F1263),0,1)</x:f>
        <x:v>0</x:v>
      </x:c>
      <x:c r="C1267" s="10" t="n">
        <x:f>IF(B1267=0,'Claims Data'!F1263,Summary!$B$12)</x:f>
        <x:v>168719.48</x:v>
      </x:c>
      <x:c r="D1267" s="4" t="n">
        <x:f>IF('Claims Data'!E1263="Low",1,IF('Claims Data'!E1263="Medium",2,IF('Claims Data'!E1263="High",3,"")))</x:f>
        <x:v>1</x:v>
      </x:c>
      <x:c r="E1267" s="4" t="n">
        <x:f>IF('Claims Data'!B1263="Motor",1,0)</x:f>
        <x:v>0</x:v>
      </x:c>
      <x:c r="F1267" s="4" t="n">
        <x:f>IF('Claims Data'!B1263="Property",1,0)</x:f>
        <x:v>1</x:v>
      </x:c>
      <x:c r="G1267" s="4" t="n">
        <x:f>'Claims Data'!N1263</x:f>
        <x:v>0</x:v>
      </x:c>
      <x:c r="H1267" s="4" t="str">
        <x:f>IF(G1267=1,'Claims Data'!O1263,"")</x:f>
      </x:c>
      <x:c r="I1267" s="12" t="n">
        <x:f>IF(ISNUMBER('Claims Data'!P1263),'Claims Data'!P1263,"")</x:f>
        <x:v>29.04709665867835</x:v>
      </x:c>
    </x:row>
    <x:row r="1268">
      <x:c r="A1268" s="4" t="str">
        <x:v>C01263</x:v>
      </x:c>
      <x:c r="B1268" s="4" t="n">
        <x:f>IF(ISNUMBER('Claims Data'!F1264),0,1)</x:f>
        <x:v>1</x:v>
      </x:c>
      <x:c r="C1268" s="10" t="n">
        <x:f>IF(B1268=0,'Claims Data'!F1264,Summary!$B$12)</x:f>
        <x:v>44978.66</x:v>
      </x:c>
      <x:c r="D1268" s="4" t="n">
        <x:f>IF('Claims Data'!E1264="Low",1,IF('Claims Data'!E1264="Medium",2,IF('Claims Data'!E1264="High",3,"")))</x:f>
        <x:v>3</x:v>
      </x:c>
      <x:c r="E1268" s="4" t="n">
        <x:f>IF('Claims Data'!B1264="Motor",1,0)</x:f>
        <x:v>0</x:v>
      </x:c>
      <x:c r="F1268" s="4" t="n">
        <x:f>IF('Claims Data'!B1264="Property",1,0)</x:f>
        <x:v>1</x:v>
      </x:c>
      <x:c r="G1268" s="4" t="n">
        <x:f>'Claims Data'!N1264</x:f>
        <x:v>1</x:v>
      </x:c>
      <x:c r="H1268" s="4" t="n">
        <x:f>IF(G1268=1,'Claims Data'!O1264,"")</x:f>
        <x:v>0</x:v>
      </x:c>
      <x:c r="I1268" s="12" t="str">
        <x:f>IF(ISNUMBER('Claims Data'!P1264),'Claims Data'!P1264,"")</x:f>
      </x:c>
    </x:row>
    <x:row r="1269">
      <x:c r="A1269" s="4" t="str">
        <x:v>C01264</x:v>
      </x:c>
      <x:c r="B1269" s="4" t="n">
        <x:f>IF(ISNUMBER('Claims Data'!F1265),0,1)</x:f>
        <x:v>0</x:v>
      </x:c>
      <x:c r="C1269" s="10" t="n">
        <x:f>IF(B1269=0,'Claims Data'!F1265,Summary!$B$12)</x:f>
        <x:v>6723.55</x:v>
      </x:c>
      <x:c r="D1269" s="4" t="n">
        <x:f>IF('Claims Data'!E1265="Low",1,IF('Claims Data'!E1265="Medium",2,IF('Claims Data'!E1265="High",3,"")))</x:f>
        <x:v>2</x:v>
      </x:c>
      <x:c r="E1269" s="4" t="n">
        <x:f>IF('Claims Data'!B1265="Motor",1,0)</x:f>
        <x:v>1</x:v>
      </x:c>
      <x:c r="F1269" s="4" t="n">
        <x:f>IF('Claims Data'!B1265="Property",1,0)</x:f>
        <x:v>0</x:v>
      </x:c>
      <x:c r="G1269" s="4" t="n">
        <x:f>'Claims Data'!N1265</x:f>
        <x:v>1</x:v>
      </x:c>
      <x:c r="H1269" s="4" t="n">
        <x:f>IF(G1269=1,'Claims Data'!O1265,"")</x:f>
        <x:v>0</x:v>
      </x:c>
      <x:c r="I1269" s="12" t="n">
        <x:f>IF(ISNUMBER('Claims Data'!P1265),'Claims Data'!P1265,"")</x:f>
        <x:v>0.6974267958852799</x:v>
      </x:c>
    </x:row>
    <x:row r="1270">
      <x:c r="A1270" s="4" t="str">
        <x:v>C01265</x:v>
      </x:c>
      <x:c r="B1270" s="4" t="n">
        <x:f>IF(ISNUMBER('Claims Data'!F1266),0,1)</x:f>
        <x:v>0</x:v>
      </x:c>
      <x:c r="C1270" s="10" t="n">
        <x:f>IF(B1270=0,'Claims Data'!F1266,Summary!$B$12)</x:f>
        <x:v>54615.41</x:v>
      </x:c>
      <x:c r="D1270" s="4" t="n">
        <x:f>IF('Claims Data'!E1266="Low",1,IF('Claims Data'!E1266="Medium",2,IF('Claims Data'!E1266="High",3,"")))</x:f>
        <x:v>2</x:v>
      </x:c>
      <x:c r="E1270" s="4" t="n">
        <x:f>IF('Claims Data'!B1266="Motor",1,0)</x:f>
        <x:v>1</x:v>
      </x:c>
      <x:c r="F1270" s="4" t="n">
        <x:f>IF('Claims Data'!B1266="Property",1,0)</x:f>
        <x:v>0</x:v>
      </x:c>
      <x:c r="G1270" s="4" t="n">
        <x:f>'Claims Data'!N1266</x:f>
        <x:v>1</x:v>
      </x:c>
      <x:c r="H1270" s="4" t="n">
        <x:f>IF(G1270=1,'Claims Data'!O1266,"")</x:f>
        <x:v>0</x:v>
      </x:c>
      <x:c r="I1270" s="12" t="n">
        <x:f>IF(ISNUMBER('Claims Data'!P1266),'Claims Data'!P1266,"")</x:f>
        <x:v>12.023205283434233</x:v>
      </x:c>
    </x:row>
    <x:row r="1271">
      <x:c r="A1271" s="4" t="str">
        <x:v>C01266</x:v>
      </x:c>
      <x:c r="B1271" s="4" t="n">
        <x:f>IF(ISNUMBER('Claims Data'!F1267),0,1)</x:f>
        <x:v>0</x:v>
      </x:c>
      <x:c r="C1271" s="10" t="n">
        <x:f>IF(B1271=0,'Claims Data'!F1267,Summary!$B$12)</x:f>
        <x:v>63721.38</x:v>
      </x:c>
      <x:c r="D1271" s="4" t="n">
        <x:f>IF('Claims Data'!E1267="Low",1,IF('Claims Data'!E1267="Medium",2,IF('Claims Data'!E1267="High",3,"")))</x:f>
        <x:v>1</x:v>
      </x:c>
      <x:c r="E1271" s="4" t="n">
        <x:f>IF('Claims Data'!B1267="Motor",1,0)</x:f>
        <x:v>1</x:v>
      </x:c>
      <x:c r="F1271" s="4" t="n">
        <x:f>IF('Claims Data'!B1267="Property",1,0)</x:f>
        <x:v>0</x:v>
      </x:c>
      <x:c r="G1271" s="4" t="n">
        <x:f>'Claims Data'!N1267</x:f>
        <x:v>1</x:v>
      </x:c>
      <x:c r="H1271" s="4" t="n">
        <x:f>IF(G1271=1,'Claims Data'!O1267,"")</x:f>
        <x:v>0</x:v>
      </x:c>
      <x:c r="I1271" s="12" t="n">
        <x:f>IF(ISNUMBER('Claims Data'!P1267),'Claims Data'!P1267,"")</x:f>
        <x:v>3.5574588056643432</x:v>
      </x:c>
    </x:row>
    <x:row r="1272">
      <x:c r="A1272" s="4" t="str">
        <x:v>C01267</x:v>
      </x:c>
      <x:c r="B1272" s="4" t="n">
        <x:f>IF(ISNUMBER('Claims Data'!F1268),0,1)</x:f>
        <x:v>0</x:v>
      </x:c>
      <x:c r="C1272" s="10" t="n">
        <x:f>IF(B1272=0,'Claims Data'!F1268,Summary!$B$12)</x:f>
        <x:v>171285.11</x:v>
      </x:c>
      <x:c r="D1272" s="4" t="n">
        <x:f>IF('Claims Data'!E1268="Low",1,IF('Claims Data'!E1268="Medium",2,IF('Claims Data'!E1268="High",3,"")))</x:f>
        <x:v>2</x:v>
      </x:c>
      <x:c r="E1272" s="4" t="n">
        <x:f>IF('Claims Data'!B1268="Motor",1,0)</x:f>
        <x:v>1</x:v>
      </x:c>
      <x:c r="F1272" s="4" t="n">
        <x:f>IF('Claims Data'!B1268="Property",1,0)</x:f>
        <x:v>0</x:v>
      </x:c>
      <x:c r="G1272" s="4" t="n">
        <x:f>'Claims Data'!N1268</x:f>
        <x:v>1</x:v>
      </x:c>
      <x:c r="H1272" s="4" t="n">
        <x:f>IF(G1272=1,'Claims Data'!O1268,"")</x:f>
        <x:v>1</x:v>
      </x:c>
      <x:c r="I1272" s="12" t="n">
        <x:f>IF(ISNUMBER('Claims Data'!P1268),'Claims Data'!P1268,"")</x:f>
        <x:v>13.810452994822846</x:v>
      </x:c>
    </x:row>
    <x:row r="1273">
      <x:c r="A1273" s="4" t="str">
        <x:v>C01268</x:v>
      </x:c>
      <x:c r="B1273" s="4" t="n">
        <x:f>IF(ISNUMBER('Claims Data'!F1269),0,1)</x:f>
        <x:v>0</x:v>
      </x:c>
      <x:c r="C1273" s="10" t="n">
        <x:f>IF(B1273=0,'Claims Data'!F1269,Summary!$B$12)</x:f>
        <x:v>79313.1</x:v>
      </x:c>
      <x:c r="D1273" s="4" t="n">
        <x:f>IF('Claims Data'!E1269="Low",1,IF('Claims Data'!E1269="Medium",2,IF('Claims Data'!E1269="High",3,"")))</x:f>
        <x:v>3</x:v>
      </x:c>
      <x:c r="E1273" s="4" t="n">
        <x:f>IF('Claims Data'!B1269="Motor",1,0)</x:f>
        <x:v>1</x:v>
      </x:c>
      <x:c r="F1273" s="4" t="n">
        <x:f>IF('Claims Data'!B1269="Property",1,0)</x:f>
        <x:v>0</x:v>
      </x:c>
      <x:c r="G1273" s="4" t="n">
        <x:f>'Claims Data'!N1269</x:f>
        <x:v>1</x:v>
      </x:c>
      <x:c r="H1273" s="4" t="n">
        <x:f>IF(G1273=1,'Claims Data'!O1269,"")</x:f>
        <x:v>0</x:v>
      </x:c>
      <x:c r="I1273" s="12" t="n">
        <x:f>IF(ISNUMBER('Claims Data'!P1269),'Claims Data'!P1269,"")</x:f>
        <x:v>10.208736102065352</x:v>
      </x:c>
    </x:row>
    <x:row r="1274">
      <x:c r="A1274" s="4" t="str">
        <x:v>C01269</x:v>
      </x:c>
      <x:c r="B1274" s="4" t="n">
        <x:f>IF(ISNUMBER('Claims Data'!F1270),0,1)</x:f>
        <x:v>0</x:v>
      </x:c>
      <x:c r="C1274" s="10" t="n">
        <x:f>IF(B1274=0,'Claims Data'!F1270,Summary!$B$12)</x:f>
        <x:v>49756.01</x:v>
      </x:c>
      <x:c r="D1274" s="4" t="n">
        <x:f>IF('Claims Data'!E1270="Low",1,IF('Claims Data'!E1270="Medium",2,IF('Claims Data'!E1270="High",3,"")))</x:f>
        <x:v>2</x:v>
      </x:c>
      <x:c r="E1274" s="4" t="n">
        <x:f>IF('Claims Data'!B1270="Motor",1,0)</x:f>
        <x:v>1</x:v>
      </x:c>
      <x:c r="F1274" s="4" t="n">
        <x:f>IF('Claims Data'!B1270="Property",1,0)</x:f>
        <x:v>0</x:v>
      </x:c>
      <x:c r="G1274" s="4" t="n">
        <x:f>'Claims Data'!N1270</x:f>
        <x:v>1</x:v>
      </x:c>
      <x:c r="H1274" s="4" t="n">
        <x:f>IF(G1274=1,'Claims Data'!O1270,"")</x:f>
        <x:v>1</x:v>
      </x:c>
      <x:c r="I1274" s="12" t="n">
        <x:f>IF(ISNUMBER('Claims Data'!P1270),'Claims Data'!P1270,"")</x:f>
        <x:v>3.249866591945093</x:v>
      </x:c>
    </x:row>
    <x:row r="1275">
      <x:c r="A1275" s="4" t="str">
        <x:v>C01270</x:v>
      </x:c>
      <x:c r="B1275" s="4" t="n">
        <x:f>IF(ISNUMBER('Claims Data'!F1271),0,1)</x:f>
        <x:v>0</x:v>
      </x:c>
      <x:c r="C1275" s="10" t="n">
        <x:f>IF(B1275=0,'Claims Data'!F1271,Summary!$B$12)</x:f>
        <x:v>126386.27</x:v>
      </x:c>
      <x:c r="D1275" s="4" t="n">
        <x:f>IF('Claims Data'!E1271="Low",1,IF('Claims Data'!E1271="Medium",2,IF('Claims Data'!E1271="High",3,"")))</x:f>
        <x:v>2</x:v>
      </x:c>
      <x:c r="E1275" s="4" t="n">
        <x:f>IF('Claims Data'!B1271="Motor",1,0)</x:f>
        <x:v>0</x:v>
      </x:c>
      <x:c r="F1275" s="4" t="n">
        <x:f>IF('Claims Data'!B1271="Property",1,0)</x:f>
        <x:v>1</x:v>
      </x:c>
      <x:c r="G1275" s="4" t="n">
        <x:f>'Claims Data'!N1271</x:f>
        <x:v>1</x:v>
      </x:c>
      <x:c r="H1275" s="4" t="n">
        <x:f>IF(G1275=1,'Claims Data'!O1271,"")</x:f>
        <x:v>0</x:v>
      </x:c>
      <x:c r="I1275" s="12" t="n">
        <x:f>IF(ISNUMBER('Claims Data'!P1271),'Claims Data'!P1271,"")</x:f>
        <x:v>13.298596445816539</x:v>
      </x:c>
    </x:row>
    <x:row r="1276">
      <x:c r="A1276" s="4" t="str">
        <x:v>C01271</x:v>
      </x:c>
      <x:c r="B1276" s="4" t="n">
        <x:f>IF(ISNUMBER('Claims Data'!F1272),0,1)</x:f>
        <x:v>0</x:v>
      </x:c>
      <x:c r="C1276" s="10" t="n">
        <x:f>IF(B1276=0,'Claims Data'!F1272,Summary!$B$12)</x:f>
        <x:v>10500.16</x:v>
      </x:c>
      <x:c r="D1276" s="4" t="n">
        <x:f>IF('Claims Data'!E1272="Low",1,IF('Claims Data'!E1272="Medium",2,IF('Claims Data'!E1272="High",3,"")))</x:f>
        <x:v>2</x:v>
      </x:c>
      <x:c r="E1276" s="4" t="n">
        <x:f>IF('Claims Data'!B1272="Motor",1,0)</x:f>
        <x:v>1</x:v>
      </x:c>
      <x:c r="F1276" s="4" t="n">
        <x:f>IF('Claims Data'!B1272="Property",1,0)</x:f>
        <x:v>0</x:v>
      </x:c>
      <x:c r="G1276" s="4" t="n">
        <x:f>'Claims Data'!N1272</x:f>
        <x:v>1</x:v>
      </x:c>
      <x:c r="H1276" s="4" t="n">
        <x:f>IF(G1276=1,'Claims Data'!O1272,"")</x:f>
        <x:v>0</x:v>
      </x:c>
      <x:c r="I1276" s="12" t="n">
        <x:f>IF(ISNUMBER('Claims Data'!P1272),'Claims Data'!P1272,"")</x:f>
        <x:v>0.242284341955371</x:v>
      </x:c>
    </x:row>
    <x:row r="1277">
      <x:c r="A1277" s="4" t="str">
        <x:v>C01272</x:v>
      </x:c>
      <x:c r="B1277" s="4" t="n">
        <x:f>IF(ISNUMBER('Claims Data'!F1273),0,1)</x:f>
        <x:v>0</x:v>
      </x:c>
      <x:c r="C1277" s="10" t="n">
        <x:f>IF(B1277=0,'Claims Data'!F1273,Summary!$B$12)</x:f>
        <x:v>203415.58</x:v>
      </x:c>
      <x:c r="D1277" s="4" t="n">
        <x:f>IF('Claims Data'!E1273="Low",1,IF('Claims Data'!E1273="Medium",2,IF('Claims Data'!E1273="High",3,"")))</x:f>
        <x:v>3</x:v>
      </x:c>
      <x:c r="E1277" s="4" t="n">
        <x:f>IF('Claims Data'!B1273="Motor",1,0)</x:f>
        <x:v>1</x:v>
      </x:c>
      <x:c r="F1277" s="4" t="n">
        <x:f>IF('Claims Data'!B1273="Property",1,0)</x:f>
        <x:v>0</x:v>
      </x:c>
      <x:c r="G1277" s="4" t="n">
        <x:f>'Claims Data'!N1273</x:f>
        <x:v>1</x:v>
      </x:c>
      <x:c r="H1277" s="4" t="n">
        <x:f>IF(G1277=1,'Claims Data'!O1273,"")</x:f>
        <x:v>0</x:v>
      </x:c>
      <x:c r="I1277" s="12" t="n">
        <x:f>IF(ISNUMBER('Claims Data'!P1273),'Claims Data'!P1273,"")</x:f>
        <x:v>23.367268800652486</x:v>
      </x:c>
    </x:row>
    <x:row r="1278">
      <x:c r="A1278" s="4" t="str">
        <x:v>C01273</x:v>
      </x:c>
      <x:c r="B1278" s="4" t="n">
        <x:f>IF(ISNUMBER('Claims Data'!F1274),0,1)</x:f>
        <x:v>0</x:v>
      </x:c>
      <x:c r="C1278" s="10" t="n">
        <x:f>IF(B1278=0,'Claims Data'!F1274,Summary!$B$12)</x:f>
        <x:v>157932.79</x:v>
      </x:c>
      <x:c r="D1278" s="4" t="n">
        <x:f>IF('Claims Data'!E1274="Low",1,IF('Claims Data'!E1274="Medium",2,IF('Claims Data'!E1274="High",3,"")))</x:f>
        <x:v>3</x:v>
      </x:c>
      <x:c r="E1278" s="4" t="n">
        <x:f>IF('Claims Data'!B1274="Motor",1,0)</x:f>
        <x:v>1</x:v>
      </x:c>
      <x:c r="F1278" s="4" t="n">
        <x:f>IF('Claims Data'!B1274="Property",1,0)</x:f>
        <x:v>0</x:v>
      </x:c>
      <x:c r="G1278" s="4" t="n">
        <x:f>'Claims Data'!N1274</x:f>
        <x:v>1</x:v>
      </x:c>
      <x:c r="H1278" s="4" t="n">
        <x:f>IF(G1278=1,'Claims Data'!O1274,"")</x:f>
        <x:v>1</x:v>
      </x:c>
      <x:c r="I1278" s="12" t="n">
        <x:f>IF(ISNUMBER('Claims Data'!P1274),'Claims Data'!P1274,"")</x:f>
        <x:v>12.718340403874464</x:v>
      </x:c>
    </x:row>
    <x:row r="1279">
      <x:c r="A1279" s="4" t="str">
        <x:v>C01274</x:v>
      </x:c>
      <x:c r="B1279" s="4" t="n">
        <x:f>IF(ISNUMBER('Claims Data'!F1275),0,1)</x:f>
        <x:v>0</x:v>
      </x:c>
      <x:c r="C1279" s="10" t="n">
        <x:f>IF(B1279=0,'Claims Data'!F1275,Summary!$B$12)</x:f>
        <x:v>29020.07</x:v>
      </x:c>
      <x:c r="D1279" s="4" t="n">
        <x:f>IF('Claims Data'!E1275="Low",1,IF('Claims Data'!E1275="Medium",2,IF('Claims Data'!E1275="High",3,"")))</x:f>
        <x:v>2</x:v>
      </x:c>
      <x:c r="E1279" s="4" t="n">
        <x:f>IF('Claims Data'!B1275="Motor",1,0)</x:f>
        <x:v>1</x:v>
      </x:c>
      <x:c r="F1279" s="4" t="n">
        <x:f>IF('Claims Data'!B1275="Property",1,0)</x:f>
        <x:v>0</x:v>
      </x:c>
      <x:c r="G1279" s="4" t="n">
        <x:f>'Claims Data'!N1275</x:f>
        <x:v>0</x:v>
      </x:c>
      <x:c r="H1279" s="4" t="str">
        <x:f>IF(G1279=1,'Claims Data'!O1275,"")</x:f>
      </x:c>
      <x:c r="I1279" s="12" t="n">
        <x:f>IF(ISNUMBER('Claims Data'!P1275),'Claims Data'!P1275,"")</x:f>
        <x:v>1.552871065458548</x:v>
      </x:c>
    </x:row>
    <x:row r="1280">
      <x:c r="A1280" s="4" t="str">
        <x:v>C01275</x:v>
      </x:c>
      <x:c r="B1280" s="4" t="n">
        <x:f>IF(ISNUMBER('Claims Data'!F1276),0,1)</x:f>
        <x:v>0</x:v>
      </x:c>
      <x:c r="C1280" s="10" t="n">
        <x:f>IF(B1280=0,'Claims Data'!F1276,Summary!$B$12)</x:f>
        <x:v>59203.96</x:v>
      </x:c>
      <x:c r="D1280" s="4" t="n">
        <x:f>IF('Claims Data'!E1276="Low",1,IF('Claims Data'!E1276="Medium",2,IF('Claims Data'!E1276="High",3,"")))</x:f>
        <x:v>2</x:v>
      </x:c>
      <x:c r="E1280" s="4" t="n">
        <x:f>IF('Claims Data'!B1276="Motor",1,0)</x:f>
        <x:v>1</x:v>
      </x:c>
      <x:c r="F1280" s="4" t="n">
        <x:f>IF('Claims Data'!B1276="Property",1,0)</x:f>
        <x:v>0</x:v>
      </x:c>
      <x:c r="G1280" s="4" t="n">
        <x:f>'Claims Data'!N1276</x:f>
        <x:v>1</x:v>
      </x:c>
      <x:c r="H1280" s="4" t="n">
        <x:f>IF(G1280=1,'Claims Data'!O1276,"")</x:f>
        <x:v>0</x:v>
      </x:c>
      <x:c r="I1280" s="12" t="n">
        <x:f>IF(ISNUMBER('Claims Data'!P1276),'Claims Data'!P1276,"")</x:f>
        <x:v>6.228245729939447</x:v>
      </x:c>
    </x:row>
    <x:row r="1281">
      <x:c r="A1281" s="4" t="str">
        <x:v>C01276</x:v>
      </x:c>
      <x:c r="B1281" s="4" t="n">
        <x:f>IF(ISNUMBER('Claims Data'!F1277),0,1)</x:f>
        <x:v>0</x:v>
      </x:c>
      <x:c r="C1281" s="10" t="n">
        <x:f>IF(B1281=0,'Claims Data'!F1277,Summary!$B$12)</x:f>
        <x:v>4466.59</x:v>
      </x:c>
      <x:c r="D1281" s="4" t="n">
        <x:f>IF('Claims Data'!E1277="Low",1,IF('Claims Data'!E1277="Medium",2,IF('Claims Data'!E1277="High",3,"")))</x:f>
        <x:v>1</x:v>
      </x:c>
      <x:c r="E1281" s="4" t="n">
        <x:f>IF('Claims Data'!B1277="Motor",1,0)</x:f>
        <x:v>1</x:v>
      </x:c>
      <x:c r="F1281" s="4" t="n">
        <x:f>IF('Claims Data'!B1277="Property",1,0)</x:f>
        <x:v>0</x:v>
      </x:c>
      <x:c r="G1281" s="4" t="n">
        <x:f>'Claims Data'!N1277</x:f>
        <x:v>0</x:v>
      </x:c>
      <x:c r="H1281" s="4" t="str">
        <x:f>IF(G1281=1,'Claims Data'!O1277,"")</x:f>
      </x:c>
      <x:c r="I1281" s="12" t="n">
        <x:f>IF(ISNUMBER('Claims Data'!P1277),'Claims Data'!P1277,"")</x:f>
        <x:v>0.4688782001486439</x:v>
      </x:c>
    </x:row>
    <x:row r="1282">
      <x:c r="A1282" s="4" t="str">
        <x:v>C01277</x:v>
      </x:c>
      <x:c r="B1282" s="4" t="n">
        <x:f>IF(ISNUMBER('Claims Data'!F1278),0,1)</x:f>
        <x:v>0</x:v>
      </x:c>
      <x:c r="C1282" s="10" t="n">
        <x:f>IF(B1282=0,'Claims Data'!F1278,Summary!$B$12)</x:f>
        <x:v>75123.25</x:v>
      </x:c>
      <x:c r="D1282" s="4" t="n">
        <x:f>IF('Claims Data'!E1278="Low",1,IF('Claims Data'!E1278="Medium",2,IF('Claims Data'!E1278="High",3,"")))</x:f>
        <x:v>2</x:v>
      </x:c>
      <x:c r="E1282" s="4" t="n">
        <x:f>IF('Claims Data'!B1278="Motor",1,0)</x:f>
        <x:v>1</x:v>
      </x:c>
      <x:c r="F1282" s="4" t="n">
        <x:f>IF('Claims Data'!B1278="Property",1,0)</x:f>
        <x:v>0</x:v>
      </x:c>
      <x:c r="G1282" s="4" t="n">
        <x:f>'Claims Data'!N1278</x:f>
        <x:v>1</x:v>
      </x:c>
      <x:c r="H1282" s="4" t="n">
        <x:f>IF(G1282=1,'Claims Data'!O1278,"")</x:f>
        <x:v>0</x:v>
      </x:c>
      <x:c r="I1282" s="12" t="n">
        <x:f>IF(ISNUMBER('Claims Data'!P1278),'Claims Data'!P1278,"")</x:f>
        <x:v>15.744356001542513</x:v>
      </x:c>
    </x:row>
    <x:row r="1283">
      <x:c r="A1283" s="4" t="str">
        <x:v>C01278</x:v>
      </x:c>
      <x:c r="B1283" s="4" t="n">
        <x:f>IF(ISNUMBER('Claims Data'!F1279),0,1)</x:f>
        <x:v>0</x:v>
      </x:c>
      <x:c r="C1283" s="10" t="n">
        <x:f>IF(B1283=0,'Claims Data'!F1279,Summary!$B$12)</x:f>
        <x:v>90435.07</x:v>
      </x:c>
      <x:c r="D1283" s="4" t="n">
        <x:f>IF('Claims Data'!E1279="Low",1,IF('Claims Data'!E1279="Medium",2,IF('Claims Data'!E1279="High",3,"")))</x:f>
        <x:v>1</x:v>
      </x:c>
      <x:c r="E1283" s="4" t="n">
        <x:f>IF('Claims Data'!B1279="Motor",1,0)</x:f>
        <x:v>0</x:v>
      </x:c>
      <x:c r="F1283" s="4" t="n">
        <x:f>IF('Claims Data'!B1279="Property",1,0)</x:f>
        <x:v>1</x:v>
      </x:c>
      <x:c r="G1283" s="4" t="n">
        <x:f>'Claims Data'!N1279</x:f>
        <x:v>1</x:v>
      </x:c>
      <x:c r="H1283" s="4" t="n">
        <x:f>IF(G1283=1,'Claims Data'!O1279,"")</x:f>
        <x:v>0</x:v>
      </x:c>
      <x:c r="I1283" s="12" t="n">
        <x:f>IF(ISNUMBER('Claims Data'!P1279),'Claims Data'!P1279,"")</x:f>
        <x:v>4.96631028171234</x:v>
      </x:c>
    </x:row>
    <x:row r="1284">
      <x:c r="A1284" s="4" t="str">
        <x:v>C01279</x:v>
      </x:c>
      <x:c r="B1284" s="4" t="n">
        <x:f>IF(ISNUMBER('Claims Data'!F1280),0,1)</x:f>
        <x:v>1</x:v>
      </x:c>
      <x:c r="C1284" s="10" t="n">
        <x:f>IF(B1284=0,'Claims Data'!F1280,Summary!$B$12)</x:f>
        <x:v>44978.66</x:v>
      </x:c>
      <x:c r="D1284" s="4" t="n">
        <x:f>IF('Claims Data'!E1280="Low",1,IF('Claims Data'!E1280="Medium",2,IF('Claims Data'!E1280="High",3,"")))</x:f>
        <x:v>2</x:v>
      </x:c>
      <x:c r="E1284" s="4" t="n">
        <x:f>IF('Claims Data'!B1280="Motor",1,0)</x:f>
        <x:v>1</x:v>
      </x:c>
      <x:c r="F1284" s="4" t="n">
        <x:f>IF('Claims Data'!B1280="Property",1,0)</x:f>
        <x:v>0</x:v>
      </x:c>
      <x:c r="G1284" s="4" t="n">
        <x:f>'Claims Data'!N1280</x:f>
        <x:v>1</x:v>
      </x:c>
      <x:c r="H1284" s="4" t="n">
        <x:f>IF(G1284=1,'Claims Data'!O1280,"")</x:f>
        <x:v>0</x:v>
      </x:c>
      <x:c r="I1284" s="12" t="str">
        <x:f>IF(ISNUMBER('Claims Data'!P1280),'Claims Data'!P1280,"")</x:f>
      </x:c>
    </x:row>
    <x:row r="1285">
      <x:c r="A1285" s="4" t="str">
        <x:v>C01280</x:v>
      </x:c>
      <x:c r="B1285" s="4" t="n">
        <x:f>IF(ISNUMBER('Claims Data'!F1281),0,1)</x:f>
        <x:v>0</x:v>
      </x:c>
      <x:c r="C1285" s="10" t="n">
        <x:f>IF(B1285=0,'Claims Data'!F1281,Summary!$B$12)</x:f>
        <x:v>78767.71</x:v>
      </x:c>
      <x:c r="D1285" s="4" t="n">
        <x:f>IF('Claims Data'!E1281="Low",1,IF('Claims Data'!E1281="Medium",2,IF('Claims Data'!E1281="High",3,"")))</x:f>
        <x:v>2</x:v>
      </x:c>
      <x:c r="E1285" s="4" t="n">
        <x:f>IF('Claims Data'!B1281="Motor",1,0)</x:f>
        <x:v>1</x:v>
      </x:c>
      <x:c r="F1285" s="4" t="n">
        <x:f>IF('Claims Data'!B1281="Property",1,0)</x:f>
        <x:v>0</x:v>
      </x:c>
      <x:c r="G1285" s="4" t="n">
        <x:f>'Claims Data'!N1281</x:f>
        <x:v>1</x:v>
      </x:c>
      <x:c r="H1285" s="4" t="n">
        <x:f>IF(G1285=1,'Claims Data'!O1281,"")</x:f>
        <x:v>0</x:v>
      </x:c>
      <x:c r="I1285" s="12" t="n">
        <x:f>IF(ISNUMBER('Claims Data'!P1281),'Claims Data'!P1281,"")</x:f>
        <x:v>1.9403112175271091</x:v>
      </x:c>
    </x:row>
    <x:row r="1286">
      <x:c r="A1286" s="4" t="str">
        <x:v>C01281</x:v>
      </x:c>
      <x:c r="B1286" s="4" t="n">
        <x:f>IF(ISNUMBER('Claims Data'!F1282),0,1)</x:f>
        <x:v>0</x:v>
      </x:c>
      <x:c r="C1286" s="10" t="n">
        <x:f>IF(B1286=0,'Claims Data'!F1282,Summary!$B$12)</x:f>
        <x:v>33939.25</x:v>
      </x:c>
      <x:c r="D1286" s="4" t="n">
        <x:f>IF('Claims Data'!E1282="Low",1,IF('Claims Data'!E1282="Medium",2,IF('Claims Data'!E1282="High",3,"")))</x:f>
        <x:v>1</x:v>
      </x:c>
      <x:c r="E1286" s="4" t="n">
        <x:f>IF('Claims Data'!B1282="Motor",1,0)</x:f>
        <x:v>0</x:v>
      </x:c>
      <x:c r="F1286" s="4" t="n">
        <x:f>IF('Claims Data'!B1282="Property",1,0)</x:f>
        <x:v>1</x:v>
      </x:c>
      <x:c r="G1286" s="4" t="n">
        <x:f>'Claims Data'!N1282</x:f>
        <x:v>0</x:v>
      </x:c>
      <x:c r="H1286" s="4" t="str">
        <x:f>IF(G1286=1,'Claims Data'!O1282,"")</x:f>
      </x:c>
      <x:c r="I1286" s="12" t="n">
        <x:f>IF(ISNUMBER('Claims Data'!P1282),'Claims Data'!P1282,"")</x:f>
        <x:v>2.2380016327090444</x:v>
      </x:c>
    </x:row>
    <x:row r="1287">
      <x:c r="A1287" s="4" t="str">
        <x:v>C01282</x:v>
      </x:c>
      <x:c r="B1287" s="4" t="n">
        <x:f>IF(ISNUMBER('Claims Data'!F1283),0,1)</x:f>
        <x:v>0</x:v>
      </x:c>
      <x:c r="C1287" s="10" t="n">
        <x:f>IF(B1287=0,'Claims Data'!F1283,Summary!$B$12)</x:f>
        <x:v>30544.55</x:v>
      </x:c>
      <x:c r="D1287" s="4" t="n">
        <x:f>IF('Claims Data'!E1283="Low",1,IF('Claims Data'!E1283="Medium",2,IF('Claims Data'!E1283="High",3,"")))</x:f>
        <x:v>1</x:v>
      </x:c>
      <x:c r="E1287" s="4" t="n">
        <x:f>IF('Claims Data'!B1283="Motor",1,0)</x:f>
        <x:v>1</x:v>
      </x:c>
      <x:c r="F1287" s="4" t="n">
        <x:f>IF('Claims Data'!B1283="Property",1,0)</x:f>
        <x:v>0</x:v>
      </x:c>
      <x:c r="G1287" s="4" t="n">
        <x:f>'Claims Data'!N1283</x:f>
        <x:v>1</x:v>
      </x:c>
      <x:c r="H1287" s="4" t="n">
        <x:f>IF(G1287=1,'Claims Data'!O1283,"")</x:f>
        <x:v>0</x:v>
      </x:c>
      <x:c r="I1287" s="12" t="n">
        <x:f>IF(ISNUMBER('Claims Data'!P1283),'Claims Data'!P1283,"")</x:f>
        <x:v>2.5756473153677635</x:v>
      </x:c>
    </x:row>
    <x:row r="1288">
      <x:c r="A1288" s="4" t="str">
        <x:v>C01283</x:v>
      </x:c>
      <x:c r="B1288" s="4" t="n">
        <x:f>IF(ISNUMBER('Claims Data'!F1284),0,1)</x:f>
        <x:v>0</x:v>
      </x:c>
      <x:c r="C1288" s="10" t="n">
        <x:f>IF(B1288=0,'Claims Data'!F1284,Summary!$B$12)</x:f>
        <x:v>18486.74</x:v>
      </x:c>
      <x:c r="D1288" s="4" t="n">
        <x:f>IF('Claims Data'!E1284="Low",1,IF('Claims Data'!E1284="Medium",2,IF('Claims Data'!E1284="High",3,"")))</x:f>
        <x:v>1</x:v>
      </x:c>
      <x:c r="E1288" s="4" t="n">
        <x:f>IF('Claims Data'!B1284="Motor",1,0)</x:f>
        <x:v>0</x:v>
      </x:c>
      <x:c r="F1288" s="4" t="n">
        <x:f>IF('Claims Data'!B1284="Property",1,0)</x:f>
        <x:v>1</x:v>
      </x:c>
      <x:c r="G1288" s="4" t="n">
        <x:f>'Claims Data'!N1284</x:f>
        <x:v>1</x:v>
      </x:c>
      <x:c r="H1288" s="4" t="n">
        <x:f>IF(G1288=1,'Claims Data'!O1284,"")</x:f>
        <x:v>0</x:v>
      </x:c>
      <x:c r="I1288" s="12" t="n">
        <x:f>IF(ISNUMBER('Claims Data'!P1284),'Claims Data'!P1284,"")</x:f>
        <x:v>2.2998864160853736</x:v>
      </x:c>
    </x:row>
    <x:row r="1289">
      <x:c r="A1289" s="4" t="str">
        <x:v>C01284</x:v>
      </x:c>
      <x:c r="B1289" s="4" t="n">
        <x:f>IF(ISNUMBER('Claims Data'!F1285),0,1)</x:f>
        <x:v>0</x:v>
      </x:c>
      <x:c r="C1289" s="10" t="n">
        <x:f>IF(B1289=0,'Claims Data'!F1285,Summary!$B$12)</x:f>
        <x:v>1954.45</x:v>
      </x:c>
      <x:c r="D1289" s="4" t="n">
        <x:f>IF('Claims Data'!E1285="Low",1,IF('Claims Data'!E1285="Medium",2,IF('Claims Data'!E1285="High",3,"")))</x:f>
        <x:v>1</x:v>
      </x:c>
      <x:c r="E1289" s="4" t="n">
        <x:f>IF('Claims Data'!B1285="Motor",1,0)</x:f>
        <x:v>1</x:v>
      </x:c>
      <x:c r="F1289" s="4" t="n">
        <x:f>IF('Claims Data'!B1285="Property",1,0)</x:f>
        <x:v>0</x:v>
      </x:c>
      <x:c r="G1289" s="4" t="n">
        <x:f>'Claims Data'!N1285</x:f>
        <x:v>0</x:v>
      </x:c>
      <x:c r="H1289" s="4" t="str">
        <x:f>IF(G1289=1,'Claims Data'!O1285,"")</x:f>
      </x:c>
      <x:c r="I1289" s="12" t="n">
        <x:f>IF(ISNUMBER('Claims Data'!P1285),'Claims Data'!P1285,"")</x:f>
        <x:v>0.3590917108231853</x:v>
      </x:c>
    </x:row>
    <x:row r="1290">
      <x:c r="A1290" s="4" t="str">
        <x:v>C01285</x:v>
      </x:c>
      <x:c r="B1290" s="4" t="n">
        <x:f>IF(ISNUMBER('Claims Data'!F1286),0,1)</x:f>
        <x:v>0</x:v>
      </x:c>
      <x:c r="C1290" s="10" t="n">
        <x:f>IF(B1290=0,'Claims Data'!F1286,Summary!$B$12)</x:f>
        <x:v>43317.78</x:v>
      </x:c>
      <x:c r="D1290" s="4" t="n">
        <x:f>IF('Claims Data'!E1286="Low",1,IF('Claims Data'!E1286="Medium",2,IF('Claims Data'!E1286="High",3,"")))</x:f>
        <x:v>2</x:v>
      </x:c>
      <x:c r="E1290" s="4" t="n">
        <x:f>IF('Claims Data'!B1286="Motor",1,0)</x:f>
        <x:v>1</x:v>
      </x:c>
      <x:c r="F1290" s="4" t="n">
        <x:f>IF('Claims Data'!B1286="Property",1,0)</x:f>
        <x:v>0</x:v>
      </x:c>
      <x:c r="G1290" s="4" t="n">
        <x:f>'Claims Data'!N1286</x:f>
        <x:v>1</x:v>
      </x:c>
      <x:c r="H1290" s="4" t="n">
        <x:f>IF(G1290=1,'Claims Data'!O1286,"")</x:f>
        <x:v>0</x:v>
      </x:c>
      <x:c r="I1290" s="12" t="n">
        <x:f>IF(ISNUMBER('Claims Data'!P1286),'Claims Data'!P1286,"")</x:f>
        <x:v>2.733667675752223</x:v>
      </x:c>
    </x:row>
    <x:row r="1291">
      <x:c r="A1291" s="4" t="str">
        <x:v>C01286</x:v>
      </x:c>
      <x:c r="B1291" s="4" t="n">
        <x:f>IF(ISNUMBER('Claims Data'!F1287),0,1)</x:f>
        <x:v>0</x:v>
      </x:c>
      <x:c r="C1291" s="10" t="n">
        <x:f>IF(B1291=0,'Claims Data'!F1287,Summary!$B$12)</x:f>
        <x:v>13595.51</x:v>
      </x:c>
      <x:c r="D1291" s="4" t="n">
        <x:f>IF('Claims Data'!E1287="Low",1,IF('Claims Data'!E1287="Medium",2,IF('Claims Data'!E1287="High",3,"")))</x:f>
        <x:v>1</x:v>
      </x:c>
      <x:c r="E1291" s="4" t="n">
        <x:f>IF('Claims Data'!B1287="Motor",1,0)</x:f>
        <x:v>1</x:v>
      </x:c>
      <x:c r="F1291" s="4" t="n">
        <x:f>IF('Claims Data'!B1287="Property",1,0)</x:f>
        <x:v>0</x:v>
      </x:c>
      <x:c r="G1291" s="4" t="n">
        <x:f>'Claims Data'!N1287</x:f>
        <x:v>1</x:v>
      </x:c>
      <x:c r="H1291" s="4" t="n">
        <x:f>IF(G1291=1,'Claims Data'!O1287,"")</x:f>
        <x:v>0</x:v>
      </x:c>
      <x:c r="I1291" s="12" t="n">
        <x:f>IF(ISNUMBER('Claims Data'!P1287),'Claims Data'!P1287,"")</x:f>
        <x:v>2.632967113837907</x:v>
      </x:c>
    </x:row>
    <x:row r="1292">
      <x:c r="A1292" s="4" t="str">
        <x:v>C01287</x:v>
      </x:c>
      <x:c r="B1292" s="4" t="n">
        <x:f>IF(ISNUMBER('Claims Data'!F1288),0,1)</x:f>
        <x:v>0</x:v>
      </x:c>
      <x:c r="C1292" s="10" t="n">
        <x:f>IF(B1292=0,'Claims Data'!F1288,Summary!$B$12)</x:f>
        <x:v>7689.03</x:v>
      </x:c>
      <x:c r="D1292" s="4" t="n">
        <x:f>IF('Claims Data'!E1288="Low",1,IF('Claims Data'!E1288="Medium",2,IF('Claims Data'!E1288="High",3,"")))</x:f>
        <x:v>1</x:v>
      </x:c>
      <x:c r="E1292" s="4" t="n">
        <x:f>IF('Claims Data'!B1288="Motor",1,0)</x:f>
        <x:v>1</x:v>
      </x:c>
      <x:c r="F1292" s="4" t="n">
        <x:f>IF('Claims Data'!B1288="Property",1,0)</x:f>
        <x:v>0</x:v>
      </x:c>
      <x:c r="G1292" s="4" t="n">
        <x:f>'Claims Data'!N1288</x:f>
        <x:v>1</x:v>
      </x:c>
      <x:c r="H1292" s="4" t="n">
        <x:f>IF(G1292=1,'Claims Data'!O1288,"")</x:f>
        <x:v>0</x:v>
      </x:c>
      <x:c r="I1292" s="12" t="n">
        <x:f>IF(ISNUMBER('Claims Data'!P1288),'Claims Data'!P1288,"")</x:f>
        <x:v>0.7722972463979189</x:v>
      </x:c>
    </x:row>
    <x:row r="1293">
      <x:c r="A1293" s="4" t="str">
        <x:v>C01288</x:v>
      </x:c>
      <x:c r="B1293" s="4" t="n">
        <x:f>IF(ISNUMBER('Claims Data'!F1289),0,1)</x:f>
        <x:v>0</x:v>
      </x:c>
      <x:c r="C1293" s="10" t="n">
        <x:f>IF(B1293=0,'Claims Data'!F1289,Summary!$B$12)</x:f>
        <x:v>269797.85</x:v>
      </x:c>
      <x:c r="D1293" s="4" t="n">
        <x:f>IF('Claims Data'!E1289="Low",1,IF('Claims Data'!E1289="Medium",2,IF('Claims Data'!E1289="High",3,"")))</x:f>
        <x:v>3</x:v>
      </x:c>
      <x:c r="E1293" s="4" t="n">
        <x:f>IF('Claims Data'!B1289="Motor",1,0)</x:f>
        <x:v>0</x:v>
      </x:c>
      <x:c r="F1293" s="4" t="n">
        <x:f>IF('Claims Data'!B1289="Property",1,0)</x:f>
        <x:v>1</x:v>
      </x:c>
      <x:c r="G1293" s="4" t="n">
        <x:f>'Claims Data'!N1289</x:f>
        <x:v>0</x:v>
      </x:c>
      <x:c r="H1293" s="4" t="str">
        <x:f>IF(G1293=1,'Claims Data'!O1289,"")</x:f>
      </x:c>
      <x:c r="I1293" s="12" t="n">
        <x:f>IF(ISNUMBER('Claims Data'!P1289),'Claims Data'!P1289,"")</x:f>
        <x:v>16.660482231559083</x:v>
      </x:c>
    </x:row>
    <x:row r="1294">
      <x:c r="A1294" s="4" t="str">
        <x:v>C01289</x:v>
      </x:c>
      <x:c r="B1294" s="4" t="n">
        <x:f>IF(ISNUMBER('Claims Data'!F1290),0,1)</x:f>
        <x:v>0</x:v>
      </x:c>
      <x:c r="C1294" s="10" t="n">
        <x:f>IF(B1294=0,'Claims Data'!F1290,Summary!$B$12)</x:f>
        <x:v>19116.33</x:v>
      </x:c>
      <x:c r="D1294" s="4" t="n">
        <x:f>IF('Claims Data'!E1290="Low",1,IF('Claims Data'!E1290="Medium",2,IF('Claims Data'!E1290="High",3,"")))</x:f>
        <x:v>1</x:v>
      </x:c>
      <x:c r="E1294" s="4" t="n">
        <x:f>IF('Claims Data'!B1290="Motor",1,0)</x:f>
        <x:v>1</x:v>
      </x:c>
      <x:c r="F1294" s="4" t="n">
        <x:f>IF('Claims Data'!B1290="Property",1,0)</x:f>
        <x:v>0</x:v>
      </x:c>
      <x:c r="G1294" s="4" t="n">
        <x:f>'Claims Data'!N1290</x:f>
        <x:v>1</x:v>
      </x:c>
      <x:c r="H1294" s="4" t="n">
        <x:f>IF(G1294=1,'Claims Data'!O1290,"")</x:f>
        <x:v>0</x:v>
      </x:c>
      <x:c r="I1294" s="12" t="n">
        <x:f>IF(ISNUMBER('Claims Data'!P1290),'Claims Data'!P1290,"")</x:f>
        <x:v>2.7956720187544883</x:v>
      </x:c>
    </x:row>
    <x:row r="1295">
      <x:c r="A1295" s="4" t="str">
        <x:v>C01290</x:v>
      </x:c>
      <x:c r="B1295" s="4" t="n">
        <x:f>IF(ISNUMBER('Claims Data'!F1291),0,1)</x:f>
        <x:v>0</x:v>
      </x:c>
      <x:c r="C1295" s="10" t="n">
        <x:f>IF(B1295=0,'Claims Data'!F1291,Summary!$B$12)</x:f>
        <x:v>123180.41</x:v>
      </x:c>
      <x:c r="D1295" s="4" t="n">
        <x:f>IF('Claims Data'!E1291="Low",1,IF('Claims Data'!E1291="Medium",2,IF('Claims Data'!E1291="High",3,"")))</x:f>
        <x:v>3</x:v>
      </x:c>
      <x:c r="E1295" s="4" t="n">
        <x:f>IF('Claims Data'!B1291="Motor",1,0)</x:f>
        <x:v>1</x:v>
      </x:c>
      <x:c r="F1295" s="4" t="n">
        <x:f>IF('Claims Data'!B1291="Property",1,0)</x:f>
        <x:v>0</x:v>
      </x:c>
      <x:c r="G1295" s="4" t="n">
        <x:f>'Claims Data'!N1291</x:f>
        <x:v>1</x:v>
      </x:c>
      <x:c r="H1295" s="4" t="n">
        <x:f>IF(G1295=1,'Claims Data'!O1291,"")</x:f>
        <x:v>0</x:v>
      </x:c>
      <x:c r="I1295" s="12" t="n">
        <x:f>IF(ISNUMBER('Claims Data'!P1291),'Claims Data'!P1291,"")</x:f>
        <x:v>12.525997612360408</x:v>
      </x:c>
    </x:row>
    <x:row r="1296">
      <x:c r="A1296" s="4" t="str">
        <x:v>C01291</x:v>
      </x:c>
      <x:c r="B1296" s="4" t="n">
        <x:f>IF(ISNUMBER('Claims Data'!F1292),0,1)</x:f>
        <x:v>0</x:v>
      </x:c>
      <x:c r="C1296" s="10" t="n">
        <x:f>IF(B1296=0,'Claims Data'!F1292,Summary!$B$12)</x:f>
        <x:v>32509.74</x:v>
      </x:c>
      <x:c r="D1296" s="4" t="n">
        <x:f>IF('Claims Data'!E1292="Low",1,IF('Claims Data'!E1292="Medium",2,IF('Claims Data'!E1292="High",3,"")))</x:f>
        <x:v>2</x:v>
      </x:c>
      <x:c r="E1296" s="4" t="n">
        <x:f>IF('Claims Data'!B1292="Motor",1,0)</x:f>
        <x:v>0</x:v>
      </x:c>
      <x:c r="F1296" s="4" t="n">
        <x:f>IF('Claims Data'!B1292="Property",1,0)</x:f>
        <x:v>1</x:v>
      </x:c>
      <x:c r="G1296" s="4" t="n">
        <x:f>'Claims Data'!N1292</x:f>
        <x:v>1</x:v>
      </x:c>
      <x:c r="H1296" s="4" t="n">
        <x:f>IF(G1296=1,'Claims Data'!O1292,"")</x:f>
        <x:v>0</x:v>
      </x:c>
      <x:c r="I1296" s="12" t="n">
        <x:f>IF(ISNUMBER('Claims Data'!P1292),'Claims Data'!P1292,"")</x:f>
        <x:v>6.504679965585547</x:v>
      </x:c>
    </x:row>
    <x:row r="1297">
      <x:c r="A1297" s="4" t="str">
        <x:v>C01292</x:v>
      </x:c>
      <x:c r="B1297" s="4" t="n">
        <x:f>IF(ISNUMBER('Claims Data'!F1293),0,1)</x:f>
        <x:v>0</x:v>
      </x:c>
      <x:c r="C1297" s="10" t="n">
        <x:f>IF(B1297=0,'Claims Data'!F1293,Summary!$B$12)</x:f>
        <x:v>5252.01</x:v>
      </x:c>
      <x:c r="D1297" s="4" t="n">
        <x:f>IF('Claims Data'!E1293="Low",1,IF('Claims Data'!E1293="Medium",2,IF('Claims Data'!E1293="High",3,"")))</x:f>
        <x:v>2</x:v>
      </x:c>
      <x:c r="E1297" s="4" t="n">
        <x:f>IF('Claims Data'!B1293="Motor",1,0)</x:f>
        <x:v>1</x:v>
      </x:c>
      <x:c r="F1297" s="4" t="n">
        <x:f>IF('Claims Data'!B1293="Property",1,0)</x:f>
        <x:v>0</x:v>
      </x:c>
      <x:c r="G1297" s="4" t="n">
        <x:f>'Claims Data'!N1293</x:f>
        <x:v>0</x:v>
      </x:c>
      <x:c r="H1297" s="4" t="str">
        <x:f>IF(G1297=1,'Claims Data'!O1293,"")</x:f>
      </x:c>
      <x:c r="I1297" s="12" t="n">
        <x:f>IF(ISNUMBER('Claims Data'!P1293),'Claims Data'!P1293,"")</x:f>
        <x:v>0.5041947347654664</x:v>
      </x:c>
    </x:row>
    <x:row r="1298">
      <x:c r="A1298" s="4" t="str">
        <x:v>C01293</x:v>
      </x:c>
      <x:c r="B1298" s="4" t="n">
        <x:f>IF(ISNUMBER('Claims Data'!F1294),0,1)</x:f>
        <x:v>0</x:v>
      </x:c>
      <x:c r="C1298" s="10" t="n">
        <x:f>IF(B1298=0,'Claims Data'!F1294,Summary!$B$12)</x:f>
        <x:v>86209.69</x:v>
      </x:c>
      <x:c r="D1298" s="4" t="n">
        <x:f>IF('Claims Data'!E1294="Low",1,IF('Claims Data'!E1294="Medium",2,IF('Claims Data'!E1294="High",3,"")))</x:f>
        <x:v>2</x:v>
      </x:c>
      <x:c r="E1298" s="4" t="n">
        <x:f>IF('Claims Data'!B1294="Motor",1,0)</x:f>
        <x:v>0</x:v>
      </x:c>
      <x:c r="F1298" s="4" t="n">
        <x:f>IF('Claims Data'!B1294="Property",1,0)</x:f>
        <x:v>1</x:v>
      </x:c>
      <x:c r="G1298" s="4" t="n">
        <x:f>'Claims Data'!N1294</x:f>
        <x:v>0</x:v>
      </x:c>
      <x:c r="H1298" s="4" t="str">
        <x:f>IF(G1298=1,'Claims Data'!O1294,"")</x:f>
      </x:c>
      <x:c r="I1298" s="12" t="n">
        <x:f>IF(ISNUMBER('Claims Data'!P1294),'Claims Data'!P1294,"")</x:f>
        <x:v>6.33569143506389</x:v>
      </x:c>
    </x:row>
    <x:row r="1299">
      <x:c r="A1299" s="4" t="str">
        <x:v>C01294</x:v>
      </x:c>
      <x:c r="B1299" s="4" t="n">
        <x:f>IF(ISNUMBER('Claims Data'!F1295),0,1)</x:f>
        <x:v>0</x:v>
      </x:c>
      <x:c r="C1299" s="10" t="n">
        <x:f>IF(B1299=0,'Claims Data'!F1295,Summary!$B$12)</x:f>
        <x:v>49193.14</x:v>
      </x:c>
      <x:c r="D1299" s="4" t="n">
        <x:f>IF('Claims Data'!E1295="Low",1,IF('Claims Data'!E1295="Medium",2,IF('Claims Data'!E1295="High",3,"")))</x:f>
        <x:v>1</x:v>
      </x:c>
      <x:c r="E1299" s="4" t="n">
        <x:f>IF('Claims Data'!B1295="Motor",1,0)</x:f>
        <x:v>0</x:v>
      </x:c>
      <x:c r="F1299" s="4" t="n">
        <x:f>IF('Claims Data'!B1295="Property",1,0)</x:f>
        <x:v>1</x:v>
      </x:c>
      <x:c r="G1299" s="4" t="n">
        <x:f>'Claims Data'!N1295</x:f>
        <x:v>0</x:v>
      </x:c>
      <x:c r="H1299" s="4" t="str">
        <x:f>IF(G1299=1,'Claims Data'!O1295,"")</x:f>
      </x:c>
      <x:c r="I1299" s="12" t="n">
        <x:f>IF(ISNUMBER('Claims Data'!P1295),'Claims Data'!P1295,"")</x:f>
        <x:v>8.294715933808378</x:v>
      </x:c>
    </x:row>
    <x:row r="1300">
      <x:c r="A1300" s="4" t="str">
        <x:v>C01295</x:v>
      </x:c>
      <x:c r="B1300" s="4" t="n">
        <x:f>IF(ISNUMBER('Claims Data'!F1296),0,1)</x:f>
        <x:v>0</x:v>
      </x:c>
      <x:c r="C1300" s="10" t="n">
        <x:f>IF(B1300=0,'Claims Data'!F1296,Summary!$B$12)</x:f>
        <x:v>244988.83</x:v>
      </x:c>
      <x:c r="D1300" s="4" t="n">
        <x:f>IF('Claims Data'!E1296="Low",1,IF('Claims Data'!E1296="Medium",2,IF('Claims Data'!E1296="High",3,"")))</x:f>
        <x:v>3</x:v>
      </x:c>
      <x:c r="E1300" s="4" t="n">
        <x:f>IF('Claims Data'!B1296="Motor",1,0)</x:f>
        <x:v>0</x:v>
      </x:c>
      <x:c r="F1300" s="4" t="n">
        <x:f>IF('Claims Data'!B1296="Property",1,0)</x:f>
        <x:v>1</x:v>
      </x:c>
      <x:c r="G1300" s="4" t="n">
        <x:f>'Claims Data'!N1296</x:f>
        <x:v>1</x:v>
      </x:c>
      <x:c r="H1300" s="4" t="n">
        <x:f>IF(G1300=1,'Claims Data'!O1296,"")</x:f>
        <x:v>1</x:v>
      </x:c>
      <x:c r="I1300" s="12" t="n">
        <x:f>IF(ISNUMBER('Claims Data'!P1296),'Claims Data'!P1296,"")</x:f>
        <x:v>17.27826253154308</x:v>
      </x:c>
    </x:row>
    <x:row r="1301">
      <x:c r="A1301" s="4" t="str">
        <x:v>C01296</x:v>
      </x:c>
      <x:c r="B1301" s="4" t="n">
        <x:f>IF(ISNUMBER('Claims Data'!F1297),0,1)</x:f>
        <x:v>0</x:v>
      </x:c>
      <x:c r="C1301" s="10" t="n">
        <x:f>IF(B1301=0,'Claims Data'!F1297,Summary!$B$12)</x:f>
        <x:v>19972.21</x:v>
      </x:c>
      <x:c r="D1301" s="4" t="n">
        <x:f>IF('Claims Data'!E1297="Low",1,IF('Claims Data'!E1297="Medium",2,IF('Claims Data'!E1297="High",3,"")))</x:f>
        <x:v>3</x:v>
      </x:c>
      <x:c r="E1301" s="4" t="n">
        <x:f>IF('Claims Data'!B1297="Motor",1,0)</x:f>
        <x:v>1</x:v>
      </x:c>
      <x:c r="F1301" s="4" t="n">
        <x:f>IF('Claims Data'!B1297="Property",1,0)</x:f>
        <x:v>0</x:v>
      </x:c>
      <x:c r="G1301" s="4" t="n">
        <x:f>'Claims Data'!N1297</x:f>
        <x:v>1</x:v>
      </x:c>
      <x:c r="H1301" s="4" t="n">
        <x:f>IF(G1301=1,'Claims Data'!O1297,"")</x:f>
        <x:v>1</x:v>
      </x:c>
      <x:c r="I1301" s="12" t="n">
        <x:f>IF(ISNUMBER('Claims Data'!P1297),'Claims Data'!P1297,"")</x:f>
        <x:v>2.866711928048756</x:v>
      </x:c>
    </x:row>
    <x:row r="1302">
      <x:c r="A1302" s="4" t="str">
        <x:v>C01297</x:v>
      </x:c>
      <x:c r="B1302" s="4" t="n">
        <x:f>IF(ISNUMBER('Claims Data'!F1298),0,1)</x:f>
        <x:v>0</x:v>
      </x:c>
      <x:c r="C1302" s="10" t="n">
        <x:f>IF(B1302=0,'Claims Data'!F1298,Summary!$B$12)</x:f>
        <x:v>62737.98</x:v>
      </x:c>
      <x:c r="D1302" s="4" t="n">
        <x:f>IF('Claims Data'!E1298="Low",1,IF('Claims Data'!E1298="Medium",2,IF('Claims Data'!E1298="High",3,"")))</x:f>
        <x:v>1</x:v>
      </x:c>
      <x:c r="E1302" s="4" t="n">
        <x:f>IF('Claims Data'!B1298="Motor",1,0)</x:f>
        <x:v>1</x:v>
      </x:c>
      <x:c r="F1302" s="4" t="n">
        <x:f>IF('Claims Data'!B1298="Property",1,0)</x:f>
        <x:v>0</x:v>
      </x:c>
      <x:c r="G1302" s="4" t="n">
        <x:f>'Claims Data'!N1298</x:f>
        <x:v>0</x:v>
      </x:c>
      <x:c r="H1302" s="4" t="str">
        <x:f>IF(G1302=1,'Claims Data'!O1298,"")</x:f>
      </x:c>
      <x:c r="I1302" s="12" t="n">
        <x:f>IF(ISNUMBER('Claims Data'!P1298),'Claims Data'!P1298,"")</x:f>
        <x:v>1.802346285708376</x:v>
      </x:c>
    </x:row>
    <x:row r="1303">
      <x:c r="A1303" s="4" t="str">
        <x:v>C01298</x:v>
      </x:c>
      <x:c r="B1303" s="4" t="n">
        <x:f>IF(ISNUMBER('Claims Data'!F1299),0,1)</x:f>
        <x:v>0</x:v>
      </x:c>
      <x:c r="C1303" s="10" t="n">
        <x:f>IF(B1303=0,'Claims Data'!F1299,Summary!$B$12)</x:f>
        <x:v>79869</x:v>
      </x:c>
      <x:c r="D1303" s="4" t="n">
        <x:f>IF('Claims Data'!E1299="Low",1,IF('Claims Data'!E1299="Medium",2,IF('Claims Data'!E1299="High",3,"")))</x:f>
        <x:v>2</x:v>
      </x:c>
      <x:c r="E1303" s="4" t="n">
        <x:f>IF('Claims Data'!B1299="Motor",1,0)</x:f>
        <x:v>0</x:v>
      </x:c>
      <x:c r="F1303" s="4" t="n">
        <x:f>IF('Claims Data'!B1299="Property",1,0)</x:f>
        <x:v>1</x:v>
      </x:c>
      <x:c r="G1303" s="4" t="n">
        <x:f>'Claims Data'!N1299</x:f>
        <x:v>1</x:v>
      </x:c>
      <x:c r="H1303" s="4" t="n">
        <x:f>IF(G1303=1,'Claims Data'!O1299,"")</x:f>
        <x:v>0</x:v>
      </x:c>
      <x:c r="I1303" s="12" t="n">
        <x:f>IF(ISNUMBER('Claims Data'!P1299),'Claims Data'!P1299,"")</x:f>
        <x:v>15.960457057899594</x:v>
      </x:c>
    </x:row>
    <x:row r="1304">
      <x:c r="A1304" s="4" t="str">
        <x:v>C01299</x:v>
      </x:c>
      <x:c r="B1304" s="4" t="n">
        <x:f>IF(ISNUMBER('Claims Data'!F1300),0,1)</x:f>
        <x:v>0</x:v>
      </x:c>
      <x:c r="C1304" s="10" t="n">
        <x:f>IF(B1304=0,'Claims Data'!F1300,Summary!$B$12)</x:f>
        <x:v>55536.29</x:v>
      </x:c>
      <x:c r="D1304" s="4" t="n">
        <x:f>IF('Claims Data'!E1300="Low",1,IF('Claims Data'!E1300="Medium",2,IF('Claims Data'!E1300="High",3,"")))</x:f>
        <x:v>2</x:v>
      </x:c>
      <x:c r="E1304" s="4" t="n">
        <x:f>IF('Claims Data'!B1300="Motor",1,0)</x:f>
        <x:v>1</x:v>
      </x:c>
      <x:c r="F1304" s="4" t="n">
        <x:f>IF('Claims Data'!B1300="Property",1,0)</x:f>
        <x:v>0</x:v>
      </x:c>
      <x:c r="G1304" s="4" t="n">
        <x:f>'Claims Data'!N1300</x:f>
        <x:v>0</x:v>
      </x:c>
      <x:c r="H1304" s="4" t="str">
        <x:f>IF(G1304=1,'Claims Data'!O1300,"")</x:f>
      </x:c>
      <x:c r="I1304" s="12" t="n">
        <x:f>IF(ISNUMBER('Claims Data'!P1300),'Claims Data'!P1300,"")</x:f>
        <x:v>7.200899589103796</x:v>
      </x:c>
    </x:row>
    <x:row r="1305">
      <x:c r="A1305" s="4" t="str">
        <x:v>C01300</x:v>
      </x:c>
      <x:c r="B1305" s="4" t="n">
        <x:f>IF(ISNUMBER('Claims Data'!F1301),0,1)</x:f>
        <x:v>0</x:v>
      </x:c>
      <x:c r="C1305" s="10" t="n">
        <x:f>IF(B1305=0,'Claims Data'!F1301,Summary!$B$12)</x:f>
        <x:v>226515.53</x:v>
      </x:c>
      <x:c r="D1305" s="4" t="n">
        <x:f>IF('Claims Data'!E1301="Low",1,IF('Claims Data'!E1301="Medium",2,IF('Claims Data'!E1301="High",3,"")))</x:f>
        <x:v>3</x:v>
      </x:c>
      <x:c r="E1305" s="4" t="n">
        <x:f>IF('Claims Data'!B1301="Motor",1,0)</x:f>
        <x:v>0</x:v>
      </x:c>
      <x:c r="F1305" s="4" t="n">
        <x:f>IF('Claims Data'!B1301="Property",1,0)</x:f>
        <x:v>1</x:v>
      </x:c>
      <x:c r="G1305" s="4" t="n">
        <x:f>'Claims Data'!N1301</x:f>
        <x:v>0</x:v>
      </x:c>
      <x:c r="H1305" s="4" t="str">
        <x:f>IF(G1305=1,'Claims Data'!O1301,"")</x:f>
      </x:c>
      <x:c r="I1305" s="12" t="n">
        <x:f>IF(ISNUMBER('Claims Data'!P1301),'Claims Data'!P1301,"")</x:f>
        <x:v>38.99738485800072</x:v>
      </x:c>
    </x:row>
    <x:row r="1306">
      <x:c r="A1306" s="4" t="str">
        <x:v>C01301</x:v>
      </x:c>
      <x:c r="B1306" s="4" t="n">
        <x:f>IF(ISNUMBER('Claims Data'!F1302),0,1)</x:f>
        <x:v>0</x:v>
      </x:c>
      <x:c r="C1306" s="10" t="n">
        <x:f>IF(B1306=0,'Claims Data'!F1302,Summary!$B$12)</x:f>
        <x:v>183835.55</x:v>
      </x:c>
      <x:c r="D1306" s="4" t="n">
        <x:f>IF('Claims Data'!E1302="Low",1,IF('Claims Data'!E1302="Medium",2,IF('Claims Data'!E1302="High",3,"")))</x:f>
        <x:v>3</x:v>
      </x:c>
      <x:c r="E1306" s="4" t="n">
        <x:f>IF('Claims Data'!B1302="Motor",1,0)</x:f>
        <x:v>1</x:v>
      </x:c>
      <x:c r="F1306" s="4" t="n">
        <x:f>IF('Claims Data'!B1302="Property",1,0)</x:f>
        <x:v>0</x:v>
      </x:c>
      <x:c r="G1306" s="4" t="n">
        <x:f>'Claims Data'!N1302</x:f>
        <x:v>1</x:v>
      </x:c>
      <x:c r="H1306" s="4" t="n">
        <x:f>IF(G1306=1,'Claims Data'!O1302,"")</x:f>
        <x:v>1</x:v>
      </x:c>
      <x:c r="I1306" s="12" t="n">
        <x:f>IF(ISNUMBER('Claims Data'!P1302),'Claims Data'!P1302,"")</x:f>
        <x:v>21.64143498053471</x:v>
      </x:c>
    </x:row>
    <x:row r="1307">
      <x:c r="A1307" s="4" t="str">
        <x:v>C01302</x:v>
      </x:c>
      <x:c r="B1307" s="4" t="n">
        <x:f>IF(ISNUMBER('Claims Data'!F1303),0,1)</x:f>
        <x:v>0</x:v>
      </x:c>
      <x:c r="C1307" s="10" t="n">
        <x:f>IF(B1307=0,'Claims Data'!F1303,Summary!$B$12)</x:f>
        <x:v>9478.75</x:v>
      </x:c>
      <x:c r="D1307" s="4" t="n">
        <x:f>IF('Claims Data'!E1303="Low",1,IF('Claims Data'!E1303="Medium",2,IF('Claims Data'!E1303="High",3,"")))</x:f>
        <x:v>1</x:v>
      </x:c>
      <x:c r="E1307" s="4" t="n">
        <x:f>IF('Claims Data'!B1303="Motor",1,0)</x:f>
        <x:v>1</x:v>
      </x:c>
      <x:c r="F1307" s="4" t="n">
        <x:f>IF('Claims Data'!B1303="Property",1,0)</x:f>
        <x:v>0</x:v>
      </x:c>
      <x:c r="G1307" s="4" t="n">
        <x:f>'Claims Data'!N1303</x:f>
        <x:v>1</x:v>
      </x:c>
      <x:c r="H1307" s="4" t="n">
        <x:f>IF(G1307=1,'Claims Data'!O1303,"")</x:f>
        <x:v>0</x:v>
      </x:c>
      <x:c r="I1307" s="12" t="n">
        <x:f>IF(ISNUMBER('Claims Data'!P1303),'Claims Data'!P1303,"")</x:f>
        <x:v>1.137550104409188</x:v>
      </x:c>
    </x:row>
    <x:row r="1308">
      <x:c r="A1308" s="4" t="str">
        <x:v>C01303</x:v>
      </x:c>
      <x:c r="B1308" s="4" t="n">
        <x:f>IF(ISNUMBER('Claims Data'!F1304),0,1)</x:f>
        <x:v>0</x:v>
      </x:c>
      <x:c r="C1308" s="10" t="n">
        <x:f>IF(B1308=0,'Claims Data'!F1304,Summary!$B$12)</x:f>
        <x:v>284105.61</x:v>
      </x:c>
      <x:c r="D1308" s="4" t="n">
        <x:f>IF('Claims Data'!E1304="Low",1,IF('Claims Data'!E1304="Medium",2,IF('Claims Data'!E1304="High",3,"")))</x:f>
        <x:v>3</x:v>
      </x:c>
      <x:c r="E1308" s="4" t="n">
        <x:f>IF('Claims Data'!B1304="Motor",1,0)</x:f>
        <x:v>0</x:v>
      </x:c>
      <x:c r="F1308" s="4" t="n">
        <x:f>IF('Claims Data'!B1304="Property",1,0)</x:f>
        <x:v>1</x:v>
      </x:c>
      <x:c r="G1308" s="4" t="n">
        <x:f>'Claims Data'!N1304</x:f>
        <x:v>1</x:v>
      </x:c>
      <x:c r="H1308" s="4" t="n">
        <x:f>IF(G1308=1,'Claims Data'!O1304,"")</x:f>
        <x:v>1</x:v>
      </x:c>
      <x:c r="I1308" s="12" t="n">
        <x:f>IF(ISNUMBER('Claims Data'!P1304),'Claims Data'!P1304,"")</x:f>
        <x:v>22.916362976406532</x:v>
      </x:c>
    </x:row>
    <x:row r="1309">
      <x:c r="A1309" s="4" t="str">
        <x:v>C01304</x:v>
      </x:c>
      <x:c r="B1309" s="4" t="n">
        <x:f>IF(ISNUMBER('Claims Data'!F1305),0,1)</x:f>
        <x:v>0</x:v>
      </x:c>
      <x:c r="C1309" s="10" t="n">
        <x:f>IF(B1309=0,'Claims Data'!F1305,Summary!$B$12)</x:f>
        <x:v>124175.48</x:v>
      </x:c>
      <x:c r="D1309" s="4" t="n">
        <x:f>IF('Claims Data'!E1305="Low",1,IF('Claims Data'!E1305="Medium",2,IF('Claims Data'!E1305="High",3,"")))</x:f>
        <x:v>3</x:v>
      </x:c>
      <x:c r="E1309" s="4" t="n">
        <x:f>IF('Claims Data'!B1305="Motor",1,0)</x:f>
        <x:v>1</x:v>
      </x:c>
      <x:c r="F1309" s="4" t="n">
        <x:f>IF('Claims Data'!B1305="Property",1,0)</x:f>
        <x:v>0</x:v>
      </x:c>
      <x:c r="G1309" s="4" t="n">
        <x:f>'Claims Data'!N1305</x:f>
        <x:v>1</x:v>
      </x:c>
      <x:c r="H1309" s="4" t="n">
        <x:f>IF(G1309=1,'Claims Data'!O1305,"")</x:f>
        <x:v>1</x:v>
      </x:c>
      <x:c r="I1309" s="12" t="n">
        <x:f>IF(ISNUMBER('Claims Data'!P1305),'Claims Data'!P1305,"")</x:f>
        <x:v>13.517096189537966</x:v>
      </x:c>
    </x:row>
    <x:row r="1310">
      <x:c r="A1310" s="4" t="str">
        <x:v>C01305</x:v>
      </x:c>
      <x:c r="B1310" s="4" t="n">
        <x:f>IF(ISNUMBER('Claims Data'!F1306),0,1)</x:f>
        <x:v>0</x:v>
      </x:c>
      <x:c r="C1310" s="10" t="n">
        <x:f>IF(B1310=0,'Claims Data'!F1306,Summary!$B$12)</x:f>
        <x:v>531642.31</x:v>
      </x:c>
      <x:c r="D1310" s="4" t="n">
        <x:f>IF('Claims Data'!E1306="Low",1,IF('Claims Data'!E1306="Medium",2,IF('Claims Data'!E1306="High",3,"")))</x:f>
        <x:v>2</x:v>
      </x:c>
      <x:c r="E1310" s="4" t="n">
        <x:f>IF('Claims Data'!B1306="Motor",1,0)</x:f>
        <x:v>0</x:v>
      </x:c>
      <x:c r="F1310" s="4" t="n">
        <x:f>IF('Claims Data'!B1306="Property",1,0)</x:f>
        <x:v>1</x:v>
      </x:c>
      <x:c r="G1310" s="4" t="n">
        <x:f>'Claims Data'!N1306</x:f>
        <x:v>1</x:v>
      </x:c>
      <x:c r="H1310" s="4" t="n">
        <x:f>IF(G1310=1,'Claims Data'!O1306,"")</x:f>
        <x:v>0</x:v>
      </x:c>
      <x:c r="I1310" s="12" t="n">
        <x:f>IF(ISNUMBER('Claims Data'!P1306),'Claims Data'!P1306,"")</x:f>
        <x:v>39.64116343073079</x:v>
      </x:c>
    </x:row>
    <x:row r="1311">
      <x:c r="A1311" s="4" t="str">
        <x:v>C01306</x:v>
      </x:c>
      <x:c r="B1311" s="4" t="n">
        <x:f>IF(ISNUMBER('Claims Data'!F1307),0,1)</x:f>
        <x:v>0</x:v>
      </x:c>
      <x:c r="C1311" s="10" t="n">
        <x:f>IF(B1311=0,'Claims Data'!F1307,Summary!$B$12)</x:f>
        <x:v>20750.95</x:v>
      </x:c>
      <x:c r="D1311" s="4" t="n">
        <x:f>IF('Claims Data'!E1307="Low",1,IF('Claims Data'!E1307="Medium",2,IF('Claims Data'!E1307="High",3,"")))</x:f>
        <x:v>1</x:v>
      </x:c>
      <x:c r="E1311" s="4" t="n">
        <x:f>IF('Claims Data'!B1307="Motor",1,0)</x:f>
        <x:v>1</x:v>
      </x:c>
      <x:c r="F1311" s="4" t="n">
        <x:f>IF('Claims Data'!B1307="Property",1,0)</x:f>
        <x:v>0</x:v>
      </x:c>
      <x:c r="G1311" s="4" t="n">
        <x:f>'Claims Data'!N1307</x:f>
        <x:v>1</x:v>
      </x:c>
      <x:c r="H1311" s="4" t="n">
        <x:f>IF(G1311=1,'Claims Data'!O1307,"")</x:f>
        <x:v>0</x:v>
      </x:c>
      <x:c r="I1311" s="12" t="n">
        <x:f>IF(ISNUMBER('Claims Data'!P1307),'Claims Data'!P1307,"")</x:f>
        <x:v>2.7351494773137977</x:v>
      </x:c>
    </x:row>
    <x:row r="1312">
      <x:c r="A1312" s="4" t="str">
        <x:v>C01307</x:v>
      </x:c>
      <x:c r="B1312" s="4" t="n">
        <x:f>IF(ISNUMBER('Claims Data'!F1308),0,1)</x:f>
        <x:v>0</x:v>
      </x:c>
      <x:c r="C1312" s="10" t="n">
        <x:f>IF(B1312=0,'Claims Data'!F1308,Summary!$B$12)</x:f>
        <x:v>320602.73</x:v>
      </x:c>
      <x:c r="D1312" s="4" t="n">
        <x:f>IF('Claims Data'!E1308="Low",1,IF('Claims Data'!E1308="Medium",2,IF('Claims Data'!E1308="High",3,"")))</x:f>
        <x:v>3</x:v>
      </x:c>
      <x:c r="E1312" s="4" t="n">
        <x:f>IF('Claims Data'!B1308="Motor",1,0)</x:f>
        <x:v>0</x:v>
      </x:c>
      <x:c r="F1312" s="4" t="n">
        <x:f>IF('Claims Data'!B1308="Property",1,0)</x:f>
        <x:v>1</x:v>
      </x:c>
      <x:c r="G1312" s="4" t="n">
        <x:f>'Claims Data'!N1308</x:f>
        <x:v>1</x:v>
      </x:c>
      <x:c r="H1312" s="4" t="n">
        <x:f>IF(G1312=1,'Claims Data'!O1308,"")</x:f>
        <x:v>0</x:v>
      </x:c>
      <x:c r="I1312" s="12" t="n">
        <x:f>IF(ISNUMBER('Claims Data'!P1308),'Claims Data'!P1308,"")</x:f>
        <x:v>24.584892305899096</x:v>
      </x:c>
    </x:row>
    <x:row r="1313">
      <x:c r="A1313" s="4" t="str">
        <x:v>C01308</x:v>
      </x:c>
      <x:c r="B1313" s="4" t="n">
        <x:f>IF(ISNUMBER('Claims Data'!F1309),0,1)</x:f>
        <x:v>0</x:v>
      </x:c>
      <x:c r="C1313" s="10" t="n">
        <x:f>IF(B1313=0,'Claims Data'!F1309,Summary!$B$12)</x:f>
        <x:v>14486.08</x:v>
      </x:c>
      <x:c r="D1313" s="4" t="n">
        <x:f>IF('Claims Data'!E1309="Low",1,IF('Claims Data'!E1309="Medium",2,IF('Claims Data'!E1309="High",3,"")))</x:f>
        <x:v>2</x:v>
      </x:c>
      <x:c r="E1313" s="4" t="n">
        <x:f>IF('Claims Data'!B1309="Motor",1,0)</x:f>
        <x:v>1</x:v>
      </x:c>
      <x:c r="F1313" s="4" t="n">
        <x:f>IF('Claims Data'!B1309="Property",1,0)</x:f>
        <x:v>0</x:v>
      </x:c>
      <x:c r="G1313" s="4" t="n">
        <x:f>'Claims Data'!N1309</x:f>
        <x:v>1</x:v>
      </x:c>
      <x:c r="H1313" s="4" t="n">
        <x:f>IF(G1313=1,'Claims Data'!O1309,"")</x:f>
        <x:v>0</x:v>
      </x:c>
      <x:c r="I1313" s="12" t="n">
        <x:f>IF(ISNUMBER('Claims Data'!P1309),'Claims Data'!P1309,"")</x:f>
        <x:v>0.9303763038587347</x:v>
      </x:c>
    </x:row>
    <x:row r="1314">
      <x:c r="A1314" s="4" t="str">
        <x:v>C01309</x:v>
      </x:c>
      <x:c r="B1314" s="4" t="n">
        <x:f>IF(ISNUMBER('Claims Data'!F1310),0,1)</x:f>
        <x:v>0</x:v>
      </x:c>
      <x:c r="C1314" s="10" t="n">
        <x:f>IF(B1314=0,'Claims Data'!F1310,Summary!$B$12)</x:f>
        <x:v>44355.41</x:v>
      </x:c>
      <x:c r="D1314" s="4" t="n">
        <x:f>IF('Claims Data'!E1310="Low",1,IF('Claims Data'!E1310="Medium",2,IF('Claims Data'!E1310="High",3,"")))</x:f>
        <x:v>1</x:v>
      </x:c>
      <x:c r="E1314" s="4" t="n">
        <x:f>IF('Claims Data'!B1310="Motor",1,0)</x:f>
        <x:v>1</x:v>
      </x:c>
      <x:c r="F1314" s="4" t="n">
        <x:f>IF('Claims Data'!B1310="Property",1,0)</x:f>
        <x:v>0</x:v>
      </x:c>
      <x:c r="G1314" s="4" t="n">
        <x:f>'Claims Data'!N1310</x:f>
        <x:v>1</x:v>
      </x:c>
      <x:c r="H1314" s="4" t="n">
        <x:f>IF(G1314=1,'Claims Data'!O1310,"")</x:f>
        <x:v>0</x:v>
      </x:c>
      <x:c r="I1314" s="12" t="n">
        <x:f>IF(ISNUMBER('Claims Data'!P1310),'Claims Data'!P1310,"")</x:f>
        <x:v>3.665836340991118</x:v>
      </x:c>
    </x:row>
    <x:row r="1315">
      <x:c r="A1315" s="4" t="str">
        <x:v>C01310</x:v>
      </x:c>
      <x:c r="B1315" s="4" t="n">
        <x:f>IF(ISNUMBER('Claims Data'!F1311),0,1)</x:f>
        <x:v>0</x:v>
      </x:c>
      <x:c r="C1315" s="10" t="n">
        <x:f>IF(B1315=0,'Claims Data'!F1311,Summary!$B$12)</x:f>
        <x:v>152861.95</x:v>
      </x:c>
      <x:c r="D1315" s="4" t="n">
        <x:f>IF('Claims Data'!E1311="Low",1,IF('Claims Data'!E1311="Medium",2,IF('Claims Data'!E1311="High",3,"")))</x:f>
        <x:v>3</x:v>
      </x:c>
      <x:c r="E1315" s="4" t="n">
        <x:f>IF('Claims Data'!B1311="Motor",1,0)</x:f>
        <x:v>1</x:v>
      </x:c>
      <x:c r="F1315" s="4" t="n">
        <x:f>IF('Claims Data'!B1311="Property",1,0)</x:f>
        <x:v>0</x:v>
      </x:c>
      <x:c r="G1315" s="4" t="n">
        <x:f>'Claims Data'!N1311</x:f>
        <x:v>1</x:v>
      </x:c>
      <x:c r="H1315" s="4" t="n">
        <x:f>IF(G1315=1,'Claims Data'!O1311,"")</x:f>
        <x:v>0</x:v>
      </x:c>
      <x:c r="I1315" s="12" t="n">
        <x:f>IF(ISNUMBER('Claims Data'!P1311),'Claims Data'!P1311,"")</x:f>
        <x:v>17.089648518509826</x:v>
      </x:c>
    </x:row>
    <x:row r="1316">
      <x:c r="A1316" s="4" t="str">
        <x:v>C01311</x:v>
      </x:c>
      <x:c r="B1316" s="4" t="n">
        <x:f>IF(ISNUMBER('Claims Data'!F1312),0,1)</x:f>
        <x:v>0</x:v>
      </x:c>
      <x:c r="C1316" s="10" t="n">
        <x:f>IF(B1316=0,'Claims Data'!F1312,Summary!$B$12)</x:f>
        <x:v>75093.4</x:v>
      </x:c>
      <x:c r="D1316" s="4" t="n">
        <x:f>IF('Claims Data'!E1312="Low",1,IF('Claims Data'!E1312="Medium",2,IF('Claims Data'!E1312="High",3,"")))</x:f>
        <x:v>2</x:v>
      </x:c>
      <x:c r="E1316" s="4" t="n">
        <x:f>IF('Claims Data'!B1312="Motor",1,0)</x:f>
        <x:v>0</x:v>
      </x:c>
      <x:c r="F1316" s="4" t="n">
        <x:f>IF('Claims Data'!B1312="Property",1,0)</x:f>
        <x:v>1</x:v>
      </x:c>
      <x:c r="G1316" s="4" t="n">
        <x:f>'Claims Data'!N1312</x:f>
        <x:v>1</x:v>
      </x:c>
      <x:c r="H1316" s="4" t="n">
        <x:f>IF(G1316=1,'Claims Data'!O1312,"")</x:f>
        <x:v>0</x:v>
      </x:c>
      <x:c r="I1316" s="12" t="n">
        <x:f>IF(ISNUMBER('Claims Data'!P1312),'Claims Data'!P1312,"")</x:f>
        <x:v>3.3871490823898323</x:v>
      </x:c>
    </x:row>
    <x:row r="1317">
      <x:c r="A1317" s="4" t="str">
        <x:v>C01312</x:v>
      </x:c>
      <x:c r="B1317" s="4" t="n">
        <x:f>IF(ISNUMBER('Claims Data'!F1313),0,1)</x:f>
        <x:v>0</x:v>
      </x:c>
      <x:c r="C1317" s="10" t="n">
        <x:f>IF(B1317=0,'Claims Data'!F1313,Summary!$B$12)</x:f>
        <x:v>94168.96</x:v>
      </x:c>
      <x:c r="D1317" s="4" t="n">
        <x:f>IF('Claims Data'!E1313="Low",1,IF('Claims Data'!E1313="Medium",2,IF('Claims Data'!E1313="High",3,"")))</x:f>
        <x:v>3</x:v>
      </x:c>
      <x:c r="E1317" s="4" t="n">
        <x:f>IF('Claims Data'!B1313="Motor",1,0)</x:f>
        <x:v>0</x:v>
      </x:c>
      <x:c r="F1317" s="4" t="n">
        <x:f>IF('Claims Data'!B1313="Property",1,0)</x:f>
        <x:v>1</x:v>
      </x:c>
      <x:c r="G1317" s="4" t="n">
        <x:f>'Claims Data'!N1313</x:f>
        <x:v>0</x:v>
      </x:c>
      <x:c r="H1317" s="4" t="str">
        <x:f>IF(G1317=1,'Claims Data'!O1313,"")</x:f>
      </x:c>
      <x:c r="I1317" s="12" t="n">
        <x:f>IF(ISNUMBER('Claims Data'!P1313),'Claims Data'!P1313,"")</x:f>
        <x:v>6.264545421283192</x:v>
      </x:c>
    </x:row>
    <x:row r="1318">
      <x:c r="A1318" s="4" t="str">
        <x:v>C01313</x:v>
      </x:c>
      <x:c r="B1318" s="4" t="n">
        <x:f>IF(ISNUMBER('Claims Data'!F1314),0,1)</x:f>
        <x:v>0</x:v>
      </x:c>
      <x:c r="C1318" s="10" t="n">
        <x:f>IF(B1318=0,'Claims Data'!F1314,Summary!$B$12)</x:f>
        <x:v>51792.36</x:v>
      </x:c>
      <x:c r="D1318" s="4" t="n">
        <x:f>IF('Claims Data'!E1314="Low",1,IF('Claims Data'!E1314="Medium",2,IF('Claims Data'!E1314="High",3,"")))</x:f>
        <x:v>2</x:v>
      </x:c>
      <x:c r="E1318" s="4" t="n">
        <x:f>IF('Claims Data'!B1314="Motor",1,0)</x:f>
        <x:v>1</x:v>
      </x:c>
      <x:c r="F1318" s="4" t="n">
        <x:f>IF('Claims Data'!B1314="Property",1,0)</x:f>
        <x:v>0</x:v>
      </x:c>
      <x:c r="G1318" s="4" t="n">
        <x:f>'Claims Data'!N1314</x:f>
        <x:v>1</x:v>
      </x:c>
      <x:c r="H1318" s="4" t="n">
        <x:f>IF(G1318=1,'Claims Data'!O1314,"")</x:f>
        <x:v>0</x:v>
      </x:c>
      <x:c r="I1318" s="12" t="n">
        <x:f>IF(ISNUMBER('Claims Data'!P1314),'Claims Data'!P1314,"")</x:f>
        <x:v>3.474798626514075</x:v>
      </x:c>
    </x:row>
    <x:row r="1319">
      <x:c r="A1319" s="4" t="str">
        <x:v>C01314</x:v>
      </x:c>
      <x:c r="B1319" s="4" t="n">
        <x:f>IF(ISNUMBER('Claims Data'!F1315),0,1)</x:f>
        <x:v>0</x:v>
      </x:c>
      <x:c r="C1319" s="10" t="n">
        <x:f>IF(B1319=0,'Claims Data'!F1315,Summary!$B$12)</x:f>
        <x:v>63161.44</x:v>
      </x:c>
      <x:c r="D1319" s="4" t="n">
        <x:f>IF('Claims Data'!E1315="Low",1,IF('Claims Data'!E1315="Medium",2,IF('Claims Data'!E1315="High",3,"")))</x:f>
        <x:v>1</x:v>
      </x:c>
      <x:c r="E1319" s="4" t="n">
        <x:f>IF('Claims Data'!B1315="Motor",1,0)</x:f>
        <x:v>1</x:v>
      </x:c>
      <x:c r="F1319" s="4" t="n">
        <x:f>IF('Claims Data'!B1315="Property",1,0)</x:f>
        <x:v>0</x:v>
      </x:c>
      <x:c r="G1319" s="4" t="n">
        <x:f>'Claims Data'!N1315</x:f>
        <x:v>0</x:v>
      </x:c>
      <x:c r="H1319" s="4" t="str">
        <x:f>IF(G1319=1,'Claims Data'!O1315,"")</x:f>
      </x:c>
      <x:c r="I1319" s="12" t="n">
        <x:f>IF(ISNUMBER('Claims Data'!P1315),'Claims Data'!P1315,"")</x:f>
        <x:v>6.8314099250033</x:v>
      </x:c>
    </x:row>
    <x:row r="1320">
      <x:c r="A1320" s="4" t="str">
        <x:v>C01315</x:v>
      </x:c>
      <x:c r="B1320" s="4" t="n">
        <x:f>IF(ISNUMBER('Claims Data'!F1316),0,1)</x:f>
        <x:v>0</x:v>
      </x:c>
      <x:c r="C1320" s="10" t="n">
        <x:f>IF(B1320=0,'Claims Data'!F1316,Summary!$B$12)</x:f>
        <x:v>92224.82</x:v>
      </x:c>
      <x:c r="D1320" s="4" t="n">
        <x:f>IF('Claims Data'!E1316="Low",1,IF('Claims Data'!E1316="Medium",2,IF('Claims Data'!E1316="High",3,"")))</x:f>
        <x:v>3</x:v>
      </x:c>
      <x:c r="E1320" s="4" t="n">
        <x:f>IF('Claims Data'!B1316="Motor",1,0)</x:f>
        <x:v>1</x:v>
      </x:c>
      <x:c r="F1320" s="4" t="n">
        <x:f>IF('Claims Data'!B1316="Property",1,0)</x:f>
        <x:v>0</x:v>
      </x:c>
      <x:c r="G1320" s="4" t="n">
        <x:f>'Claims Data'!N1316</x:f>
        <x:v>1</x:v>
      </x:c>
      <x:c r="H1320" s="4" t="n">
        <x:f>IF(G1320=1,'Claims Data'!O1316,"")</x:f>
        <x:v>1</x:v>
      </x:c>
      <x:c r="I1320" s="12" t="n">
        <x:f>IF(ISNUMBER('Claims Data'!P1316),'Claims Data'!P1316,"")</x:f>
        <x:v>11.795717848692206</x:v>
      </x:c>
    </x:row>
    <x:row r="1321">
      <x:c r="A1321" s="4" t="str">
        <x:v>C01316</x:v>
      </x:c>
      <x:c r="B1321" s="4" t="n">
        <x:f>IF(ISNUMBER('Claims Data'!F1317),0,1)</x:f>
        <x:v>0</x:v>
      </x:c>
      <x:c r="C1321" s="10" t="n">
        <x:f>IF(B1321=0,'Claims Data'!F1317,Summary!$B$12)</x:f>
        <x:v>118150.87</x:v>
      </x:c>
      <x:c r="D1321" s="4" t="n">
        <x:f>IF('Claims Data'!E1317="Low",1,IF('Claims Data'!E1317="Medium",2,IF('Claims Data'!E1317="High",3,"")))</x:f>
        <x:v>2</x:v>
      </x:c>
      <x:c r="E1321" s="4" t="n">
        <x:f>IF('Claims Data'!B1317="Motor",1,0)</x:f>
        <x:v>0</x:v>
      </x:c>
      <x:c r="F1321" s="4" t="n">
        <x:f>IF('Claims Data'!B1317="Property",1,0)</x:f>
        <x:v>1</x:v>
      </x:c>
      <x:c r="G1321" s="4" t="n">
        <x:f>'Claims Data'!N1317</x:f>
        <x:v>0</x:v>
      </x:c>
      <x:c r="H1321" s="4" t="str">
        <x:f>IF(G1321=1,'Claims Data'!O1317,"")</x:f>
      </x:c>
      <x:c r="I1321" s="12" t="n">
        <x:f>IF(ISNUMBER('Claims Data'!P1317),'Claims Data'!P1317,"")</x:f>
        <x:v>13.055849673744289</x:v>
      </x:c>
    </x:row>
    <x:row r="1322">
      <x:c r="A1322" s="4" t="str">
        <x:v>C01317</x:v>
      </x:c>
      <x:c r="B1322" s="4" t="n">
        <x:f>IF(ISNUMBER('Claims Data'!F1318),0,1)</x:f>
        <x:v>1</x:v>
      </x:c>
      <x:c r="C1322" s="10" t="n">
        <x:f>IF(B1322=0,'Claims Data'!F1318,Summary!$B$12)</x:f>
        <x:v>44978.66</x:v>
      </x:c>
      <x:c r="D1322" s="4" t="n">
        <x:f>IF('Claims Data'!E1318="Low",1,IF('Claims Data'!E1318="Medium",2,IF('Claims Data'!E1318="High",3,"")))</x:f>
        <x:v>2</x:v>
      </x:c>
      <x:c r="E1322" s="4" t="n">
        <x:f>IF('Claims Data'!B1318="Motor",1,0)</x:f>
        <x:v>0</x:v>
      </x:c>
      <x:c r="F1322" s="4" t="n">
        <x:f>IF('Claims Data'!B1318="Property",1,0)</x:f>
        <x:v>1</x:v>
      </x:c>
      <x:c r="G1322" s="4" t="n">
        <x:f>'Claims Data'!N1318</x:f>
        <x:v>1</x:v>
      </x:c>
      <x:c r="H1322" s="4" t="n">
        <x:f>IF(G1322=1,'Claims Data'!O1318,"")</x:f>
        <x:v>0</x:v>
      </x:c>
      <x:c r="I1322" s="12" t="str">
        <x:f>IF(ISNUMBER('Claims Data'!P1318),'Claims Data'!P1318,"")</x:f>
      </x:c>
    </x:row>
    <x:row r="1323">
      <x:c r="A1323" s="4" t="str">
        <x:v>C01318</x:v>
      </x:c>
      <x:c r="B1323" s="4" t="n">
        <x:f>IF(ISNUMBER('Claims Data'!F1319),0,1)</x:f>
        <x:v>0</x:v>
      </x:c>
      <x:c r="C1323" s="10" t="n">
        <x:f>IF(B1323=0,'Claims Data'!F1319,Summary!$B$12)</x:f>
        <x:v>512748.81</x:v>
      </x:c>
      <x:c r="D1323" s="4" t="n">
        <x:f>IF('Claims Data'!E1319="Low",1,IF('Claims Data'!E1319="Medium",2,IF('Claims Data'!E1319="High",3,"")))</x:f>
        <x:v>2</x:v>
      </x:c>
      <x:c r="E1323" s="4" t="n">
        <x:f>IF('Claims Data'!B1319="Motor",1,0)</x:f>
        <x:v>0</x:v>
      </x:c>
      <x:c r="F1323" s="4" t="n">
        <x:f>IF('Claims Data'!B1319="Property",1,0)</x:f>
        <x:v>1</x:v>
      </x:c>
      <x:c r="G1323" s="4" t="n">
        <x:f>'Claims Data'!N1319</x:f>
        <x:v>0</x:v>
      </x:c>
      <x:c r="H1323" s="4" t="str">
        <x:f>IF(G1323=1,'Claims Data'!O1319,"")</x:f>
      </x:c>
      <x:c r="I1323" s="12" t="n">
        <x:f>IF(ISNUMBER('Claims Data'!P1319),'Claims Data'!P1319,"")</x:f>
        <x:v>39.64618050400831</x:v>
      </x:c>
    </x:row>
    <x:row r="1324">
      <x:c r="A1324" s="4" t="str">
        <x:v>C01319</x:v>
      </x:c>
      <x:c r="B1324" s="4" t="n">
        <x:f>IF(ISNUMBER('Claims Data'!F1320),0,1)</x:f>
        <x:v>0</x:v>
      </x:c>
      <x:c r="C1324" s="10" t="n">
        <x:f>IF(B1324=0,'Claims Data'!F1320,Summary!$B$12)</x:f>
        <x:v>85846.26</x:v>
      </x:c>
      <x:c r="D1324" s="4" t="n">
        <x:f>IF('Claims Data'!E1320="Low",1,IF('Claims Data'!E1320="Medium",2,IF('Claims Data'!E1320="High",3,"")))</x:f>
        <x:v>1</x:v>
      </x:c>
      <x:c r="E1324" s="4" t="n">
        <x:f>IF('Claims Data'!B1320="Motor",1,0)</x:f>
        <x:v>0</x:v>
      </x:c>
      <x:c r="F1324" s="4" t="n">
        <x:f>IF('Claims Data'!B1320="Property",1,0)</x:f>
        <x:v>1</x:v>
      </x:c>
      <x:c r="G1324" s="4" t="n">
        <x:f>'Claims Data'!N1320</x:f>
        <x:v>1</x:v>
      </x:c>
      <x:c r="H1324" s="4" t="n">
        <x:f>IF(G1324=1,'Claims Data'!O1320,"")</x:f>
        <x:v>0</x:v>
      </x:c>
      <x:c r="I1324" s="12" t="n">
        <x:f>IF(ISNUMBER('Claims Data'!P1320),'Claims Data'!P1320,"")</x:f>
        <x:v>6.828309647306617</x:v>
      </x:c>
    </x:row>
    <x:row r="1325">
      <x:c r="A1325" s="4" t="str">
        <x:v>C01320</x:v>
      </x:c>
      <x:c r="B1325" s="4" t="n">
        <x:f>IF(ISNUMBER('Claims Data'!F1321),0,1)</x:f>
        <x:v>0</x:v>
      </x:c>
      <x:c r="C1325" s="10" t="n">
        <x:f>IF(B1325=0,'Claims Data'!F1321,Summary!$B$12)</x:f>
        <x:v>20804.88</x:v>
      </x:c>
      <x:c r="D1325" s="4" t="n">
        <x:f>IF('Claims Data'!E1321="Low",1,IF('Claims Data'!E1321="Medium",2,IF('Claims Data'!E1321="High",3,"")))</x:f>
        <x:v>2</x:v>
      </x:c>
      <x:c r="E1325" s="4" t="n">
        <x:f>IF('Claims Data'!B1321="Motor",1,0)</x:f>
        <x:v>1</x:v>
      </x:c>
      <x:c r="F1325" s="4" t="n">
        <x:f>IF('Claims Data'!B1321="Property",1,0)</x:f>
        <x:v>0</x:v>
      </x:c>
      <x:c r="G1325" s="4" t="n">
        <x:f>'Claims Data'!N1321</x:f>
        <x:v>1</x:v>
      </x:c>
      <x:c r="H1325" s="4" t="n">
        <x:f>IF(G1325=1,'Claims Data'!O1321,"")</x:f>
        <x:v>0</x:v>
      </x:c>
      <x:c r="I1325" s="12" t="n">
        <x:f>IF(ISNUMBER('Claims Data'!P1321),'Claims Data'!P1321,"")</x:f>
        <x:v>2.3304601467173423</x:v>
      </x:c>
    </x:row>
    <x:row r="1326">
      <x:c r="A1326" s="4" t="str">
        <x:v>C01321</x:v>
      </x:c>
      <x:c r="B1326" s="4" t="n">
        <x:f>IF(ISNUMBER('Claims Data'!F1322),0,1)</x:f>
        <x:v>1</x:v>
      </x:c>
      <x:c r="C1326" s="10" t="n">
        <x:f>IF(B1326=0,'Claims Data'!F1322,Summary!$B$12)</x:f>
        <x:v>44978.66</x:v>
      </x:c>
      <x:c r="D1326" s="4" t="n">
        <x:f>IF('Claims Data'!E1322="Low",1,IF('Claims Data'!E1322="Medium",2,IF('Claims Data'!E1322="High",3,"")))</x:f>
        <x:v>2</x:v>
      </x:c>
      <x:c r="E1326" s="4" t="n">
        <x:f>IF('Claims Data'!B1322="Motor",1,0)</x:f>
        <x:v>0</x:v>
      </x:c>
      <x:c r="F1326" s="4" t="n">
        <x:f>IF('Claims Data'!B1322="Property",1,0)</x:f>
        <x:v>1</x:v>
      </x:c>
      <x:c r="G1326" s="4" t="n">
        <x:f>'Claims Data'!N1322</x:f>
        <x:v>1</x:v>
      </x:c>
      <x:c r="H1326" s="4" t="n">
        <x:f>IF(G1326=1,'Claims Data'!O1322,"")</x:f>
        <x:v>0</x:v>
      </x:c>
      <x:c r="I1326" s="12" t="str">
        <x:f>IF(ISNUMBER('Claims Data'!P1322),'Claims Data'!P1322,"")</x:f>
      </x:c>
    </x:row>
    <x:row r="1327">
      <x:c r="A1327" s="4" t="str">
        <x:v>C01322</x:v>
      </x:c>
      <x:c r="B1327" s="4" t="n">
        <x:f>IF(ISNUMBER('Claims Data'!F1323),0,1)</x:f>
        <x:v>0</x:v>
      </x:c>
      <x:c r="C1327" s="10" t="n">
        <x:f>IF(B1327=0,'Claims Data'!F1323,Summary!$B$12)</x:f>
        <x:v>176319.21</x:v>
      </x:c>
      <x:c r="D1327" s="4" t="n">
        <x:f>IF('Claims Data'!E1323="Low",1,IF('Claims Data'!E1323="Medium",2,IF('Claims Data'!E1323="High",3,"")))</x:f>
        <x:v>3</x:v>
      </x:c>
      <x:c r="E1327" s="4" t="n">
        <x:f>IF('Claims Data'!B1323="Motor",1,0)</x:f>
        <x:v>1</x:v>
      </x:c>
      <x:c r="F1327" s="4" t="n">
        <x:f>IF('Claims Data'!B1323="Property",1,0)</x:f>
        <x:v>0</x:v>
      </x:c>
      <x:c r="G1327" s="4" t="n">
        <x:f>'Claims Data'!N1323</x:f>
        <x:v>0</x:v>
      </x:c>
      <x:c r="H1327" s="4" t="str">
        <x:f>IF(G1327=1,'Claims Data'!O1323,"")</x:f>
      </x:c>
      <x:c r="I1327" s="12" t="n">
        <x:f>IF(ISNUMBER('Claims Data'!P1323),'Claims Data'!P1323,"")</x:f>
        <x:v>25.231965689410167</x:v>
      </x:c>
    </x:row>
    <x:row r="1328">
      <x:c r="A1328" s="4" t="str">
        <x:v>C01323</x:v>
      </x:c>
      <x:c r="B1328" s="4" t="n">
        <x:f>IF(ISNUMBER('Claims Data'!F1324),0,1)</x:f>
        <x:v>0</x:v>
      </x:c>
      <x:c r="C1328" s="10" t="n">
        <x:f>IF(B1328=0,'Claims Data'!F1324,Summary!$B$12)</x:f>
        <x:v>55287.52</x:v>
      </x:c>
      <x:c r="D1328" s="4" t="n">
        <x:f>IF('Claims Data'!E1324="Low",1,IF('Claims Data'!E1324="Medium",2,IF('Claims Data'!E1324="High",3,"")))</x:f>
        <x:v>3</x:v>
      </x:c>
      <x:c r="E1328" s="4" t="n">
        <x:f>IF('Claims Data'!B1324="Motor",1,0)</x:f>
        <x:v>0</x:v>
      </x:c>
      <x:c r="F1328" s="4" t="n">
        <x:f>IF('Claims Data'!B1324="Property",1,0)</x:f>
        <x:v>1</x:v>
      </x:c>
      <x:c r="G1328" s="4" t="n">
        <x:f>'Claims Data'!N1324</x:f>
        <x:v>1</x:v>
      </x:c>
      <x:c r="H1328" s="4" t="n">
        <x:f>IF(G1328=1,'Claims Data'!O1324,"")</x:f>
        <x:v>1</x:v>
      </x:c>
      <x:c r="I1328" s="12" t="n">
        <x:f>IF(ISNUMBER('Claims Data'!P1324),'Claims Data'!P1324,"")</x:f>
        <x:v>5.463528397984857</x:v>
      </x:c>
    </x:row>
    <x:row r="1329">
      <x:c r="A1329" s="4" t="str">
        <x:v>C01324</x:v>
      </x:c>
      <x:c r="B1329" s="4" t="n">
        <x:f>IF(ISNUMBER('Claims Data'!F1325),0,1)</x:f>
        <x:v>0</x:v>
      </x:c>
      <x:c r="C1329" s="10" t="n">
        <x:f>IF(B1329=0,'Claims Data'!F1325,Summary!$B$12)</x:f>
        <x:v>3523.67</x:v>
      </x:c>
      <x:c r="D1329" s="4" t="n">
        <x:f>IF('Claims Data'!E1325="Low",1,IF('Claims Data'!E1325="Medium",2,IF('Claims Data'!E1325="High",3,"")))</x:f>
        <x:v>2</x:v>
      </x:c>
      <x:c r="E1329" s="4" t="n">
        <x:f>IF('Claims Data'!B1325="Motor",1,0)</x:f>
        <x:v>1</x:v>
      </x:c>
      <x:c r="F1329" s="4" t="n">
        <x:f>IF('Claims Data'!B1325="Property",1,0)</x:f>
        <x:v>0</x:v>
      </x:c>
      <x:c r="G1329" s="4" t="n">
        <x:f>'Claims Data'!N1325</x:f>
        <x:v>0</x:v>
      </x:c>
      <x:c r="H1329" s="4" t="str">
        <x:f>IF(G1329=1,'Claims Data'!O1325,"")</x:f>
      </x:c>
      <x:c r="I1329" s="12" t="n">
        <x:f>IF(ISNUMBER('Claims Data'!P1325),'Claims Data'!P1325,"")</x:f>
        <x:v>0.42597609523222346</x:v>
      </x:c>
    </x:row>
    <x:row r="1330">
      <x:c r="A1330" s="4" t="str">
        <x:v>C01325</x:v>
      </x:c>
      <x:c r="B1330" s="4" t="n">
        <x:f>IF(ISNUMBER('Claims Data'!F1326),0,1)</x:f>
        <x:v>0</x:v>
      </x:c>
      <x:c r="C1330" s="10" t="n">
        <x:f>IF(B1330=0,'Claims Data'!F1326,Summary!$B$12)</x:f>
        <x:v>9812.65</x:v>
      </x:c>
      <x:c r="D1330" s="4" t="n">
        <x:f>IF('Claims Data'!E1326="Low",1,IF('Claims Data'!E1326="Medium",2,IF('Claims Data'!E1326="High",3,"")))</x:f>
        <x:v>1</x:v>
      </x:c>
      <x:c r="E1330" s="4" t="n">
        <x:f>IF('Claims Data'!B1326="Motor",1,0)</x:f>
        <x:v>1</x:v>
      </x:c>
      <x:c r="F1330" s="4" t="n">
        <x:f>IF('Claims Data'!B1326="Property",1,0)</x:f>
        <x:v>0</x:v>
      </x:c>
      <x:c r="G1330" s="4" t="n">
        <x:f>'Claims Data'!N1326</x:f>
        <x:v>1</x:v>
      </x:c>
      <x:c r="H1330" s="4" t="n">
        <x:f>IF(G1330=1,'Claims Data'!O1326,"")</x:f>
        <x:v>0</x:v>
      </x:c>
      <x:c r="I1330" s="12" t="n">
        <x:f>IF(ISNUMBER('Claims Data'!P1326),'Claims Data'!P1326,"")</x:f>
        <x:v>1.4973166969050078</x:v>
      </x:c>
    </x:row>
    <x:row r="1331">
      <x:c r="A1331" s="4" t="str">
        <x:v>C01326</x:v>
      </x:c>
      <x:c r="B1331" s="4" t="n">
        <x:f>IF(ISNUMBER('Claims Data'!F1327),0,1)</x:f>
        <x:v>0</x:v>
      </x:c>
      <x:c r="C1331" s="10" t="n">
        <x:f>IF(B1331=0,'Claims Data'!F1327,Summary!$B$12)</x:f>
        <x:v>48021.51</x:v>
      </x:c>
      <x:c r="D1331" s="4" t="n">
        <x:f>IF('Claims Data'!E1327="Low",1,IF('Claims Data'!E1327="Medium",2,IF('Claims Data'!E1327="High",3,"")))</x:f>
        <x:v>2</x:v>
      </x:c>
      <x:c r="E1331" s="4" t="n">
        <x:f>IF('Claims Data'!B1327="Motor",1,0)</x:f>
        <x:v>1</x:v>
      </x:c>
      <x:c r="F1331" s="4" t="n">
        <x:f>IF('Claims Data'!B1327="Property",1,0)</x:f>
        <x:v>0</x:v>
      </x:c>
      <x:c r="G1331" s="4" t="n">
        <x:f>'Claims Data'!N1327</x:f>
        <x:v>1</x:v>
      </x:c>
      <x:c r="H1331" s="4" t="n">
        <x:f>IF(G1331=1,'Claims Data'!O1327,"")</x:f>
        <x:v>0</x:v>
      </x:c>
      <x:c r="I1331" s="12" t="n">
        <x:f>IF(ISNUMBER('Claims Data'!P1327),'Claims Data'!P1327,"")</x:f>
        <x:v>6.387690846548601</x:v>
      </x:c>
    </x:row>
    <x:row r="1332">
      <x:c r="A1332" s="4" t="str">
        <x:v>C01327</x:v>
      </x:c>
      <x:c r="B1332" s="4" t="n">
        <x:f>IF(ISNUMBER('Claims Data'!F1328),0,1)</x:f>
        <x:v>0</x:v>
      </x:c>
      <x:c r="C1332" s="10" t="n">
        <x:f>IF(B1332=0,'Claims Data'!F1328,Summary!$B$12)</x:f>
        <x:v>57424.21</x:v>
      </x:c>
      <x:c r="D1332" s="4" t="n">
        <x:f>IF('Claims Data'!E1328="Low",1,IF('Claims Data'!E1328="Medium",2,IF('Claims Data'!E1328="High",3,"")))</x:f>
        <x:v>1</x:v>
      </x:c>
      <x:c r="E1332" s="4" t="n">
        <x:f>IF('Claims Data'!B1328="Motor",1,0)</x:f>
        <x:v>0</x:v>
      </x:c>
      <x:c r="F1332" s="4" t="n">
        <x:f>IF('Claims Data'!B1328="Property",1,0)</x:f>
        <x:v>1</x:v>
      </x:c>
      <x:c r="G1332" s="4" t="n">
        <x:f>'Claims Data'!N1328</x:f>
        <x:v>1</x:v>
      </x:c>
      <x:c r="H1332" s="4" t="n">
        <x:f>IF(G1332=1,'Claims Data'!O1328,"")</x:f>
        <x:v>0</x:v>
      </x:c>
      <x:c r="I1332" s="12" t="n">
        <x:f>IF(ISNUMBER('Claims Data'!P1328),'Claims Data'!P1328,"")</x:f>
        <x:v>4.190135151503653</x:v>
      </x:c>
    </x:row>
    <x:row r="1333">
      <x:c r="A1333" s="4" t="str">
        <x:v>C01328</x:v>
      </x:c>
      <x:c r="B1333" s="4" t="n">
        <x:f>IF(ISNUMBER('Claims Data'!F1329),0,1)</x:f>
        <x:v>0</x:v>
      </x:c>
      <x:c r="C1333" s="10" t="n">
        <x:f>IF(B1333=0,'Claims Data'!F1329,Summary!$B$12)</x:f>
        <x:v>63480.8</x:v>
      </x:c>
      <x:c r="D1333" s="4" t="n">
        <x:f>IF('Claims Data'!E1329="Low",1,IF('Claims Data'!E1329="Medium",2,IF('Claims Data'!E1329="High",3,"")))</x:f>
        <x:v>3</x:v>
      </x:c>
      <x:c r="E1333" s="4" t="n">
        <x:f>IF('Claims Data'!B1329="Motor",1,0)</x:f>
        <x:v>0</x:v>
      </x:c>
      <x:c r="F1333" s="4" t="n">
        <x:f>IF('Claims Data'!B1329="Property",1,0)</x:f>
        <x:v>1</x:v>
      </x:c>
      <x:c r="G1333" s="4" t="n">
        <x:f>'Claims Data'!N1329</x:f>
        <x:v>1</x:v>
      </x:c>
      <x:c r="H1333" s="4" t="n">
        <x:f>IF(G1333=1,'Claims Data'!O1329,"")</x:f>
        <x:v>1</x:v>
      </x:c>
      <x:c r="I1333" s="12" t="n">
        <x:f>IF(ISNUMBER('Claims Data'!P1329),'Claims Data'!P1329,"")</x:f>
        <x:v>6.054976740903104</x:v>
      </x:c>
    </x:row>
    <x:row r="1334">
      <x:c r="A1334" s="4" t="str">
        <x:v>C01329</x:v>
      </x:c>
      <x:c r="B1334" s="4" t="n">
        <x:f>IF(ISNUMBER('Claims Data'!F1330),0,1)</x:f>
        <x:v>0</x:v>
      </x:c>
      <x:c r="C1334" s="10" t="n">
        <x:f>IF(B1334=0,'Claims Data'!F1330,Summary!$B$12)</x:f>
        <x:v>27995.16</x:v>
      </x:c>
      <x:c r="D1334" s="4" t="n">
        <x:f>IF('Claims Data'!E1330="Low",1,IF('Claims Data'!E1330="Medium",2,IF('Claims Data'!E1330="High",3,"")))</x:f>
        <x:v>2</x:v>
      </x:c>
      <x:c r="E1334" s="4" t="n">
        <x:f>IF('Claims Data'!B1330="Motor",1,0)</x:f>
        <x:v>1</x:v>
      </x:c>
      <x:c r="F1334" s="4" t="n">
        <x:f>IF('Claims Data'!B1330="Property",1,0)</x:f>
        <x:v>0</x:v>
      </x:c>
      <x:c r="G1334" s="4" t="n">
        <x:f>'Claims Data'!N1330</x:f>
        <x:v>1</x:v>
      </x:c>
      <x:c r="H1334" s="4" t="n">
        <x:f>IF(G1334=1,'Claims Data'!O1330,"")</x:f>
        <x:v>0</x:v>
      </x:c>
      <x:c r="I1334" s="12" t="n">
        <x:f>IF(ISNUMBER('Claims Data'!P1330),'Claims Data'!P1330,"")</x:f>
        <x:v>4.357460717704466</x:v>
      </x:c>
    </x:row>
    <x:row r="1335">
      <x:c r="A1335" s="4" t="str">
        <x:v>C01330</x:v>
      </x:c>
      <x:c r="B1335" s="4" t="n">
        <x:f>IF(ISNUMBER('Claims Data'!F1331),0,1)</x:f>
        <x:v>0</x:v>
      </x:c>
      <x:c r="C1335" s="10" t="n">
        <x:f>IF(B1335=0,'Claims Data'!F1331,Summary!$B$12)</x:f>
        <x:v>188606.27</x:v>
      </x:c>
      <x:c r="D1335" s="4" t="n">
        <x:f>IF('Claims Data'!E1331="Low",1,IF('Claims Data'!E1331="Medium",2,IF('Claims Data'!E1331="High",3,"")))</x:f>
        <x:v>3</x:v>
      </x:c>
      <x:c r="E1335" s="4" t="n">
        <x:f>IF('Claims Data'!B1331="Motor",1,0)</x:f>
        <x:v>1</x:v>
      </x:c>
      <x:c r="F1335" s="4" t="n">
        <x:f>IF('Claims Data'!B1331="Property",1,0)</x:f>
        <x:v>0</x:v>
      </x:c>
      <x:c r="G1335" s="4" t="n">
        <x:f>'Claims Data'!N1331</x:f>
        <x:v>1</x:v>
      </x:c>
      <x:c r="H1335" s="4" t="n">
        <x:f>IF(G1335=1,'Claims Data'!O1331,"")</x:f>
        <x:v>1</x:v>
      </x:c>
      <x:c r="I1335" s="12" t="n">
        <x:f>IF(ISNUMBER('Claims Data'!P1331),'Claims Data'!P1331,"")</x:f>
        <x:v>17.800718800463972</x:v>
      </x:c>
    </x:row>
    <x:row r="1336">
      <x:c r="A1336" s="4" t="str">
        <x:v>C01331</x:v>
      </x:c>
      <x:c r="B1336" s="4" t="n">
        <x:f>IF(ISNUMBER('Claims Data'!F1332),0,1)</x:f>
        <x:v>0</x:v>
      </x:c>
      <x:c r="C1336" s="10" t="n">
        <x:f>IF(B1336=0,'Claims Data'!F1332,Summary!$B$12)</x:f>
        <x:v>51341.44</x:v>
      </x:c>
      <x:c r="D1336" s="4" t="n">
        <x:f>IF('Claims Data'!E1332="Low",1,IF('Claims Data'!E1332="Medium",2,IF('Claims Data'!E1332="High",3,"")))</x:f>
        <x:v>1</x:v>
      </x:c>
      <x:c r="E1336" s="4" t="n">
        <x:f>IF('Claims Data'!B1332="Motor",1,0)</x:f>
        <x:v>1</x:v>
      </x:c>
      <x:c r="F1336" s="4" t="n">
        <x:f>IF('Claims Data'!B1332="Property",1,0)</x:f>
        <x:v>0</x:v>
      </x:c>
      <x:c r="G1336" s="4" t="n">
        <x:f>'Claims Data'!N1332</x:f>
        <x:v>0</x:v>
      </x:c>
      <x:c r="H1336" s="4" t="str">
        <x:f>IF(G1336=1,'Claims Data'!O1332,"")</x:f>
      </x:c>
      <x:c r="I1336" s="12" t="n">
        <x:f>IF(ISNUMBER('Claims Data'!P1332),'Claims Data'!P1332,"")</x:f>
        <x:v>3.731054745551965</x:v>
      </x:c>
    </x:row>
    <x:row r="1337">
      <x:c r="A1337" s="4" t="str">
        <x:v>C01332</x:v>
      </x:c>
      <x:c r="B1337" s="4" t="n">
        <x:f>IF(ISNUMBER('Claims Data'!F1333),0,1)</x:f>
        <x:v>0</x:v>
      </x:c>
      <x:c r="C1337" s="10" t="n">
        <x:f>IF(B1337=0,'Claims Data'!F1333,Summary!$B$12)</x:f>
        <x:v>3502.31</x:v>
      </x:c>
      <x:c r="D1337" s="4" t="n">
        <x:f>IF('Claims Data'!E1333="Low",1,IF('Claims Data'!E1333="Medium",2,IF('Claims Data'!E1333="High",3,"")))</x:f>
        <x:v>1</x:v>
      </x:c>
      <x:c r="E1337" s="4" t="n">
        <x:f>IF('Claims Data'!B1333="Motor",1,0)</x:f>
        <x:v>1</x:v>
      </x:c>
      <x:c r="F1337" s="4" t="n">
        <x:f>IF('Claims Data'!B1333="Property",1,0)</x:f>
        <x:v>0</x:v>
      </x:c>
      <x:c r="G1337" s="4" t="n">
        <x:f>'Claims Data'!N1333</x:f>
        <x:v>1</x:v>
      </x:c>
      <x:c r="H1337" s="4" t="n">
        <x:f>IF(G1337=1,'Claims Data'!O1333,"")</x:f>
        <x:v>0</x:v>
      </x:c>
      <x:c r="I1337" s="12" t="n">
        <x:f>IF(ISNUMBER('Claims Data'!P1333),'Claims Data'!P1333,"")</x:f>
        <x:v>0.2926852708436228</x:v>
      </x:c>
    </x:row>
    <x:row r="1338">
      <x:c r="A1338" s="4" t="str">
        <x:v>C01333</x:v>
      </x:c>
      <x:c r="B1338" s="4" t="n">
        <x:f>IF(ISNUMBER('Claims Data'!F1334),0,1)</x:f>
        <x:v>0</x:v>
      </x:c>
      <x:c r="C1338" s="10" t="n">
        <x:f>IF(B1338=0,'Claims Data'!F1334,Summary!$B$12)</x:f>
        <x:v>243402.14</x:v>
      </x:c>
      <x:c r="D1338" s="4" t="n">
        <x:f>IF('Claims Data'!E1334="Low",1,IF('Claims Data'!E1334="Medium",2,IF('Claims Data'!E1334="High",3,"")))</x:f>
        <x:v>3</x:v>
      </x:c>
      <x:c r="E1338" s="4" t="n">
        <x:f>IF('Claims Data'!B1334="Motor",1,0)</x:f>
        <x:v>1</x:v>
      </x:c>
      <x:c r="F1338" s="4" t="n">
        <x:f>IF('Claims Data'!B1334="Property",1,0)</x:f>
        <x:v>0</x:v>
      </x:c>
      <x:c r="G1338" s="4" t="n">
        <x:f>'Claims Data'!N1334</x:f>
        <x:v>1</x:v>
      </x:c>
      <x:c r="H1338" s="4" t="n">
        <x:f>IF(G1338=1,'Claims Data'!O1334,"")</x:f>
        <x:v>0</x:v>
      </x:c>
      <x:c r="I1338" s="12" t="n">
        <x:f>IF(ISNUMBER('Claims Data'!P1334),'Claims Data'!P1334,"")</x:f>
        <x:v>30.108339590386695</x:v>
      </x:c>
    </x:row>
    <x:row r="1339">
      <x:c r="A1339" s="4" t="str">
        <x:v>C01334</x:v>
      </x:c>
      <x:c r="B1339" s="4" t="n">
        <x:f>IF(ISNUMBER('Claims Data'!F1335),0,1)</x:f>
        <x:v>0</x:v>
      </x:c>
      <x:c r="C1339" s="10" t="n">
        <x:f>IF(B1339=0,'Claims Data'!F1335,Summary!$B$12)</x:f>
        <x:v>61286.05</x:v>
      </x:c>
      <x:c r="D1339" s="4" t="n">
        <x:f>IF('Claims Data'!E1335="Low",1,IF('Claims Data'!E1335="Medium",2,IF('Claims Data'!E1335="High",3,"")))</x:f>
        <x:v>2</x:v>
      </x:c>
      <x:c r="E1339" s="4" t="n">
        <x:f>IF('Claims Data'!B1335="Motor",1,0)</x:f>
        <x:v>0</x:v>
      </x:c>
      <x:c r="F1339" s="4" t="n">
        <x:f>IF('Claims Data'!B1335="Property",1,0)</x:f>
        <x:v>1</x:v>
      </x:c>
      <x:c r="G1339" s="4" t="n">
        <x:f>'Claims Data'!N1335</x:f>
        <x:v>1</x:v>
      </x:c>
      <x:c r="H1339" s="4" t="n">
        <x:f>IF(G1339=1,'Claims Data'!O1335,"")</x:f>
        <x:v>0</x:v>
      </x:c>
      <x:c r="I1339" s="12" t="n">
        <x:f>IF(ISNUMBER('Claims Data'!P1335),'Claims Data'!P1335,"")</x:f>
        <x:v>2.7626949484367387</x:v>
      </x:c>
    </x:row>
    <x:row r="1340">
      <x:c r="A1340" s="4" t="str">
        <x:v>C01335</x:v>
      </x:c>
      <x:c r="B1340" s="4" t="n">
        <x:f>IF(ISNUMBER('Claims Data'!F1336),0,1)</x:f>
        <x:v>0</x:v>
      </x:c>
      <x:c r="C1340" s="10" t="n">
        <x:f>IF(B1340=0,'Claims Data'!F1336,Summary!$B$12)</x:f>
        <x:v>393625.12</x:v>
      </x:c>
      <x:c r="D1340" s="4" t="n">
        <x:f>IF('Claims Data'!E1336="Low",1,IF('Claims Data'!E1336="Medium",2,IF('Claims Data'!E1336="High",3,"")))</x:f>
        <x:v>3</x:v>
      </x:c>
      <x:c r="E1340" s="4" t="n">
        <x:f>IF('Claims Data'!B1336="Motor",1,0)</x:f>
        <x:v>0</x:v>
      </x:c>
      <x:c r="F1340" s="4" t="n">
        <x:f>IF('Claims Data'!B1336="Property",1,0)</x:f>
        <x:v>1</x:v>
      </x:c>
      <x:c r="G1340" s="4" t="n">
        <x:f>'Claims Data'!N1336</x:f>
        <x:v>1</x:v>
      </x:c>
      <x:c r="H1340" s="4" t="n">
        <x:f>IF(G1340=1,'Claims Data'!O1336,"")</x:f>
        <x:v>1</x:v>
      </x:c>
      <x:c r="I1340" s="12" t="n">
        <x:f>IF(ISNUMBER('Claims Data'!P1336),'Claims Data'!P1336,"")</x:f>
        <x:v>44.76380186003562</x:v>
      </x:c>
    </x:row>
    <x:row r="1341">
      <x:c r="A1341" s="4" t="str">
        <x:v>C01336</x:v>
      </x:c>
      <x:c r="B1341" s="4" t="n">
        <x:f>IF(ISNUMBER('Claims Data'!F1337),0,1)</x:f>
        <x:v>0</x:v>
      </x:c>
      <x:c r="C1341" s="10" t="n">
        <x:f>IF(B1341=0,'Claims Data'!F1337,Summary!$B$12)</x:f>
        <x:v>757091.74</x:v>
      </x:c>
      <x:c r="D1341" s="4" t="n">
        <x:f>IF('Claims Data'!E1337="Low",1,IF('Claims Data'!E1337="Medium",2,IF('Claims Data'!E1337="High",3,"")))</x:f>
        <x:v>3</x:v>
      </x:c>
      <x:c r="E1341" s="4" t="n">
        <x:f>IF('Claims Data'!B1337="Motor",1,0)</x:f>
        <x:v>0</x:v>
      </x:c>
      <x:c r="F1341" s="4" t="n">
        <x:f>IF('Claims Data'!B1337="Property",1,0)</x:f>
        <x:v>1</x:v>
      </x:c>
      <x:c r="G1341" s="4" t="n">
        <x:f>'Claims Data'!N1337</x:f>
        <x:v>1</x:v>
      </x:c>
      <x:c r="H1341" s="4" t="n">
        <x:f>IF(G1341=1,'Claims Data'!O1337,"")</x:f>
        <x:v>1</x:v>
      </x:c>
      <x:c r="I1341" s="12" t="n">
        <x:f>IF(ISNUMBER('Claims Data'!P1337),'Claims Data'!P1337,"")</x:f>
        <x:v>103.19268933632105</x:v>
      </x:c>
    </x:row>
    <x:row r="1342">
      <x:c r="A1342" s="4" t="str">
        <x:v>C01337</x:v>
      </x:c>
      <x:c r="B1342" s="4" t="n">
        <x:f>IF(ISNUMBER('Claims Data'!F1338),0,1)</x:f>
        <x:v>0</x:v>
      </x:c>
      <x:c r="C1342" s="10" t="n">
        <x:f>IF(B1342=0,'Claims Data'!F1338,Summary!$B$12)</x:f>
        <x:v>93220.49</x:v>
      </x:c>
      <x:c r="D1342" s="4" t="n">
        <x:f>IF('Claims Data'!E1338="Low",1,IF('Claims Data'!E1338="Medium",2,IF('Claims Data'!E1338="High",3,"")))</x:f>
        <x:v>2</x:v>
      </x:c>
      <x:c r="E1342" s="4" t="n">
        <x:f>IF('Claims Data'!B1338="Motor",1,0)</x:f>
        <x:v>0</x:v>
      </x:c>
      <x:c r="F1342" s="4" t="n">
        <x:f>IF('Claims Data'!B1338="Property",1,0)</x:f>
        <x:v>1</x:v>
      </x:c>
      <x:c r="G1342" s="4" t="n">
        <x:f>'Claims Data'!N1338</x:f>
        <x:v>1</x:v>
      </x:c>
      <x:c r="H1342" s="4" t="n">
        <x:f>IF(G1342=1,'Claims Data'!O1338,"")</x:f>
        <x:v>0</x:v>
      </x:c>
      <x:c r="I1342" s="12" t="n">
        <x:f>IF(ISNUMBER('Claims Data'!P1338),'Claims Data'!P1338,"")</x:f>
        <x:v>8.79539814959835</x:v>
      </x:c>
    </x:row>
    <x:row r="1343">
      <x:c r="A1343" s="4" t="str">
        <x:v>C01338</x:v>
      </x:c>
      <x:c r="B1343" s="4" t="n">
        <x:f>IF(ISNUMBER('Claims Data'!F1339),0,1)</x:f>
        <x:v>0</x:v>
      </x:c>
      <x:c r="C1343" s="10" t="n">
        <x:f>IF(B1343=0,'Claims Data'!F1339,Summary!$B$12)</x:f>
        <x:v>91022.7</x:v>
      </x:c>
      <x:c r="D1343" s="4" t="n">
        <x:f>IF('Claims Data'!E1339="Low",1,IF('Claims Data'!E1339="Medium",2,IF('Claims Data'!E1339="High",3,"")))</x:f>
        <x:v>2</x:v>
      </x:c>
      <x:c r="E1343" s="4" t="n">
        <x:f>IF('Claims Data'!B1339="Motor",1,0)</x:f>
        <x:v>1</x:v>
      </x:c>
      <x:c r="F1343" s="4" t="n">
        <x:f>IF('Claims Data'!B1339="Property",1,0)</x:f>
        <x:v>0</x:v>
      </x:c>
      <x:c r="G1343" s="4" t="n">
        <x:f>'Claims Data'!N1339</x:f>
        <x:v>1</x:v>
      </x:c>
      <x:c r="H1343" s="4" t="n">
        <x:f>IF(G1343=1,'Claims Data'!O1339,"")</x:f>
        <x:v>0</x:v>
      </x:c>
      <x:c r="I1343" s="12" t="n">
        <x:f>IF(ISNUMBER('Claims Data'!P1339),'Claims Data'!P1339,"")</x:f>
        <x:v>6.693067050012685</x:v>
      </x:c>
    </x:row>
    <x:row r="1344">
      <x:c r="A1344" s="4" t="str">
        <x:v>C01339</x:v>
      </x:c>
      <x:c r="B1344" s="4" t="n">
        <x:f>IF(ISNUMBER('Claims Data'!F1340),0,1)</x:f>
        <x:v>0</x:v>
      </x:c>
      <x:c r="C1344" s="10" t="n">
        <x:f>IF(B1344=0,'Claims Data'!F1340,Summary!$B$12)</x:f>
        <x:v>90785.85</x:v>
      </x:c>
      <x:c r="D1344" s="4" t="n">
        <x:f>IF('Claims Data'!E1340="Low",1,IF('Claims Data'!E1340="Medium",2,IF('Claims Data'!E1340="High",3,"")))</x:f>
        <x:v>2</x:v>
      </x:c>
      <x:c r="E1344" s="4" t="n">
        <x:f>IF('Claims Data'!B1340="Motor",1,0)</x:f>
        <x:v>1</x:v>
      </x:c>
      <x:c r="F1344" s="4" t="n">
        <x:f>IF('Claims Data'!B1340="Property",1,0)</x:f>
        <x:v>0</x:v>
      </x:c>
      <x:c r="G1344" s="4" t="n">
        <x:f>'Claims Data'!N1340</x:f>
        <x:v>0</x:v>
      </x:c>
      <x:c r="H1344" s="4" t="str">
        <x:f>IF(G1344=1,'Claims Data'!O1340,"")</x:f>
      </x:c>
      <x:c r="I1344" s="12" t="n">
        <x:f>IF(ISNUMBER('Claims Data'!P1340),'Claims Data'!P1340,"")</x:f>
        <x:v>17.95336341847349</x:v>
      </x:c>
    </x:row>
    <x:row r="1345">
      <x:c r="A1345" s="4" t="str">
        <x:v>C01340</x:v>
      </x:c>
      <x:c r="B1345" s="4" t="n">
        <x:f>IF(ISNUMBER('Claims Data'!F1341),0,1)</x:f>
        <x:v>0</x:v>
      </x:c>
      <x:c r="C1345" s="10" t="n">
        <x:f>IF(B1345=0,'Claims Data'!F1341,Summary!$B$12)</x:f>
        <x:v>26044.64</x:v>
      </x:c>
      <x:c r="D1345" s="4" t="n">
        <x:f>IF('Claims Data'!E1341="Low",1,IF('Claims Data'!E1341="Medium",2,IF('Claims Data'!E1341="High",3,"")))</x:f>
        <x:v>3</x:v>
      </x:c>
      <x:c r="E1345" s="4" t="n">
        <x:f>IF('Claims Data'!B1341="Motor",1,0)</x:f>
        <x:v>1</x:v>
      </x:c>
      <x:c r="F1345" s="4" t="n">
        <x:f>IF('Claims Data'!B1341="Property",1,0)</x:f>
        <x:v>0</x:v>
      </x:c>
      <x:c r="G1345" s="4" t="n">
        <x:f>'Claims Data'!N1341</x:f>
        <x:v>0</x:v>
      </x:c>
      <x:c r="H1345" s="4" t="str">
        <x:f>IF(G1345=1,'Claims Data'!O1341,"")</x:f>
      </x:c>
      <x:c r="I1345" s="12" t="n">
        <x:f>IF(ISNUMBER('Claims Data'!P1341),'Claims Data'!P1341,"")</x:f>
        <x:v>2.261090304220471</x:v>
      </x:c>
    </x:row>
    <x:row r="1346">
      <x:c r="A1346" s="4" t="str">
        <x:v>C01341</x:v>
      </x:c>
      <x:c r="B1346" s="4" t="n">
        <x:f>IF(ISNUMBER('Claims Data'!F1342),0,1)</x:f>
        <x:v>0</x:v>
      </x:c>
      <x:c r="C1346" s="10" t="n">
        <x:f>IF(B1346=0,'Claims Data'!F1342,Summary!$B$12)</x:f>
        <x:v>223632.7</x:v>
      </x:c>
      <x:c r="D1346" s="4" t="n">
        <x:f>IF('Claims Data'!E1342="Low",1,IF('Claims Data'!E1342="Medium",2,IF('Claims Data'!E1342="High",3,"")))</x:f>
        <x:v>3</x:v>
      </x:c>
      <x:c r="E1346" s="4" t="n">
        <x:f>IF('Claims Data'!B1342="Motor",1,0)</x:f>
        <x:v>1</x:v>
      </x:c>
      <x:c r="F1346" s="4" t="n">
        <x:f>IF('Claims Data'!B1342="Property",1,0)</x:f>
        <x:v>0</x:v>
      </x:c>
      <x:c r="G1346" s="4" t="n">
        <x:f>'Claims Data'!N1342</x:f>
        <x:v>1</x:v>
      </x:c>
      <x:c r="H1346" s="4" t="n">
        <x:f>IF(G1346=1,'Claims Data'!O1342,"")</x:f>
        <x:v>1</x:v>
      </x:c>
      <x:c r="I1346" s="12" t="n">
        <x:f>IF(ISNUMBER('Claims Data'!P1342),'Claims Data'!P1342,"")</x:f>
        <x:v>20.261925924315197</x:v>
      </x:c>
    </x:row>
    <x:row r="1347">
      <x:c r="A1347" s="4" t="str">
        <x:v>C01342</x:v>
      </x:c>
      <x:c r="B1347" s="4" t="n">
        <x:f>IF(ISNUMBER('Claims Data'!F1343),0,1)</x:f>
        <x:v>0</x:v>
      </x:c>
      <x:c r="C1347" s="10" t="n">
        <x:f>IF(B1347=0,'Claims Data'!F1343,Summary!$B$12)</x:f>
        <x:v>60129.74</x:v>
      </x:c>
      <x:c r="D1347" s="4" t="n">
        <x:f>IF('Claims Data'!E1343="Low",1,IF('Claims Data'!E1343="Medium",2,IF('Claims Data'!E1343="High",3,"")))</x:f>
        <x:v>1</x:v>
      </x:c>
      <x:c r="E1347" s="4" t="n">
        <x:f>IF('Claims Data'!B1343="Motor",1,0)</x:f>
        <x:v>0</x:v>
      </x:c>
      <x:c r="F1347" s="4" t="n">
        <x:f>IF('Claims Data'!B1343="Property",1,0)</x:f>
        <x:v>1</x:v>
      </x:c>
      <x:c r="G1347" s="4" t="n">
        <x:f>'Claims Data'!N1343</x:f>
        <x:v>1</x:v>
      </x:c>
      <x:c r="H1347" s="4" t="n">
        <x:f>IF(G1347=1,'Claims Data'!O1343,"")</x:f>
        <x:v>0</x:v>
      </x:c>
      <x:c r="I1347" s="12" t="n">
        <x:f>IF(ISNUMBER('Claims Data'!P1343),'Claims Data'!P1343,"")</x:f>
        <x:v>5.158371172704523</x:v>
      </x:c>
    </x:row>
    <x:row r="1348">
      <x:c r="A1348" s="4" t="str">
        <x:v>C01343</x:v>
      </x:c>
      <x:c r="B1348" s="4" t="n">
        <x:f>IF(ISNUMBER('Claims Data'!F1344),0,1)</x:f>
        <x:v>0</x:v>
      </x:c>
      <x:c r="C1348" s="10" t="n">
        <x:f>IF(B1348=0,'Claims Data'!F1344,Summary!$B$12)</x:f>
        <x:v>43627.24</x:v>
      </x:c>
      <x:c r="D1348" s="4" t="n">
        <x:f>IF('Claims Data'!E1344="Low",1,IF('Claims Data'!E1344="Medium",2,IF('Claims Data'!E1344="High",3,"")))</x:f>
        <x:v>2</x:v>
      </x:c>
      <x:c r="E1348" s="4" t="n">
        <x:f>IF('Claims Data'!B1344="Motor",1,0)</x:f>
        <x:v>1</x:v>
      </x:c>
      <x:c r="F1348" s="4" t="n">
        <x:f>IF('Claims Data'!B1344="Property",1,0)</x:f>
        <x:v>0</x:v>
      </x:c>
      <x:c r="G1348" s="4" t="n">
        <x:f>'Claims Data'!N1344</x:f>
        <x:v>1</x:v>
      </x:c>
      <x:c r="H1348" s="4" t="n">
        <x:f>IF(G1348=1,'Claims Data'!O1344,"")</x:f>
        <x:v>0</x:v>
      </x:c>
      <x:c r="I1348" s="12" t="n">
        <x:f>IF(ISNUMBER('Claims Data'!P1344),'Claims Data'!P1344,"")</x:f>
        <x:v>5.0807154677570185</x:v>
      </x:c>
    </x:row>
    <x:row r="1349">
      <x:c r="A1349" s="4" t="str">
        <x:v>C01344</x:v>
      </x:c>
      <x:c r="B1349" s="4" t="n">
        <x:f>IF(ISNUMBER('Claims Data'!F1345),0,1)</x:f>
        <x:v>0</x:v>
      </x:c>
      <x:c r="C1349" s="10" t="n">
        <x:f>IF(B1349=0,'Claims Data'!F1345,Summary!$B$12)</x:f>
        <x:v>109467.07</x:v>
      </x:c>
      <x:c r="D1349" s="4" t="n">
        <x:f>IF('Claims Data'!E1345="Low",1,IF('Claims Data'!E1345="Medium",2,IF('Claims Data'!E1345="High",3,"")))</x:f>
        <x:v>1</x:v>
      </x:c>
      <x:c r="E1349" s="4" t="n">
        <x:f>IF('Claims Data'!B1345="Motor",1,0)</x:f>
        <x:v>0</x:v>
      </x:c>
      <x:c r="F1349" s="4" t="n">
        <x:f>IF('Claims Data'!B1345="Property",1,0)</x:f>
        <x:v>1</x:v>
      </x:c>
      <x:c r="G1349" s="4" t="n">
        <x:f>'Claims Data'!N1345</x:f>
        <x:v>1</x:v>
      </x:c>
      <x:c r="H1349" s="4" t="n">
        <x:f>IF(G1349=1,'Claims Data'!O1345,"")</x:f>
        <x:v>0</x:v>
      </x:c>
      <x:c r="I1349" s="12" t="n">
        <x:f>IF(ISNUMBER('Claims Data'!P1345),'Claims Data'!P1345,"")</x:f>
        <x:v>10.09797241824639</x:v>
      </x:c>
    </x:row>
    <x:row r="1350">
      <x:c r="A1350" s="4" t="str">
        <x:v>C01345</x:v>
      </x:c>
      <x:c r="B1350" s="4" t="n">
        <x:f>IF(ISNUMBER('Claims Data'!F1346),0,1)</x:f>
        <x:v>0</x:v>
      </x:c>
      <x:c r="C1350" s="10" t="n">
        <x:f>IF(B1350=0,'Claims Data'!F1346,Summary!$B$12)</x:f>
        <x:v>91451.72</x:v>
      </x:c>
      <x:c r="D1350" s="4" t="n">
        <x:f>IF('Claims Data'!E1346="Low",1,IF('Claims Data'!E1346="Medium",2,IF('Claims Data'!E1346="High",3,"")))</x:f>
        <x:v>2</x:v>
      </x:c>
      <x:c r="E1350" s="4" t="n">
        <x:f>IF('Claims Data'!B1346="Motor",1,0)</x:f>
        <x:v>1</x:v>
      </x:c>
      <x:c r="F1350" s="4" t="n">
        <x:f>IF('Claims Data'!B1346="Property",1,0)</x:f>
        <x:v>0</x:v>
      </x:c>
      <x:c r="G1350" s="4" t="n">
        <x:f>'Claims Data'!N1346</x:f>
        <x:v>1</x:v>
      </x:c>
      <x:c r="H1350" s="4" t="n">
        <x:f>IF(G1350=1,'Claims Data'!O1346,"")</x:f>
        <x:v>0</x:v>
      </x:c>
      <x:c r="I1350" s="12" t="n">
        <x:f>IF(ISNUMBER('Claims Data'!P1346),'Claims Data'!P1346,"")</x:f>
        <x:v>33.190600105249786</x:v>
      </x:c>
    </x:row>
    <x:row r="1351">
      <x:c r="A1351" s="4" t="str">
        <x:v>C01346</x:v>
      </x:c>
      <x:c r="B1351" s="4" t="n">
        <x:f>IF(ISNUMBER('Claims Data'!F1347),0,1)</x:f>
        <x:v>0</x:v>
      </x:c>
      <x:c r="C1351" s="10" t="n">
        <x:f>IF(B1351=0,'Claims Data'!F1347,Summary!$B$12)</x:f>
        <x:v>203664.77</x:v>
      </x:c>
      <x:c r="D1351" s="4" t="n">
        <x:f>IF('Claims Data'!E1347="Low",1,IF('Claims Data'!E1347="Medium",2,IF('Claims Data'!E1347="High",3,"")))</x:f>
        <x:v>3</x:v>
      </x:c>
      <x:c r="E1351" s="4" t="n">
        <x:f>IF('Claims Data'!B1347="Motor",1,0)</x:f>
        <x:v>1</x:v>
      </x:c>
      <x:c r="F1351" s="4" t="n">
        <x:f>IF('Claims Data'!B1347="Property",1,0)</x:f>
        <x:v>0</x:v>
      </x:c>
      <x:c r="G1351" s="4" t="n">
        <x:f>'Claims Data'!N1347</x:f>
        <x:v>0</x:v>
      </x:c>
      <x:c r="H1351" s="4" t="str">
        <x:f>IF(G1351=1,'Claims Data'!O1347,"")</x:f>
      </x:c>
      <x:c r="I1351" s="12" t="n">
        <x:f>IF(ISNUMBER('Claims Data'!P1347),'Claims Data'!P1347,"")</x:f>
        <x:v>8.168629763100846</x:v>
      </x:c>
    </x:row>
    <x:row r="1352">
      <x:c r="A1352" s="4" t="str">
        <x:v>C01347</x:v>
      </x:c>
      <x:c r="B1352" s="4" t="n">
        <x:f>IF(ISNUMBER('Claims Data'!F1348),0,1)</x:f>
        <x:v>0</x:v>
      </x:c>
      <x:c r="C1352" s="10" t="n">
        <x:f>IF(B1352=0,'Claims Data'!F1348,Summary!$B$12)</x:f>
        <x:v>32220.88</x:v>
      </x:c>
      <x:c r="D1352" s="4" t="n">
        <x:f>IF('Claims Data'!E1348="Low",1,IF('Claims Data'!E1348="Medium",2,IF('Claims Data'!E1348="High",3,"")))</x:f>
        <x:v>3</x:v>
      </x:c>
      <x:c r="E1352" s="4" t="n">
        <x:f>IF('Claims Data'!B1348="Motor",1,0)</x:f>
        <x:v>0</x:v>
      </x:c>
      <x:c r="F1352" s="4" t="n">
        <x:f>IF('Claims Data'!B1348="Property",1,0)</x:f>
        <x:v>1</x:v>
      </x:c>
      <x:c r="G1352" s="4" t="n">
        <x:f>'Claims Data'!N1348</x:f>
        <x:v>0</x:v>
      </x:c>
      <x:c r="H1352" s="4" t="str">
        <x:f>IF(G1352=1,'Claims Data'!O1348,"")</x:f>
      </x:c>
      <x:c r="I1352" s="12" t="n">
        <x:f>IF(ISNUMBER('Claims Data'!P1348),'Claims Data'!P1348,"")</x:f>
        <x:v>4.03406955387314</x:v>
      </x:c>
    </x:row>
    <x:row r="1353">
      <x:c r="A1353" s="4" t="str">
        <x:v>C01348</x:v>
      </x:c>
      <x:c r="B1353" s="4" t="n">
        <x:f>IF(ISNUMBER('Claims Data'!F1349),0,1)</x:f>
        <x:v>0</x:v>
      </x:c>
      <x:c r="C1353" s="10" t="n">
        <x:f>IF(B1353=0,'Claims Data'!F1349,Summary!$B$12)</x:f>
        <x:v>58604.65</x:v>
      </x:c>
      <x:c r="D1353" s="4" t="n">
        <x:f>IF('Claims Data'!E1349="Low",1,IF('Claims Data'!E1349="Medium",2,IF('Claims Data'!E1349="High",3,"")))</x:f>
        <x:v>2</x:v>
      </x:c>
      <x:c r="E1353" s="4" t="n">
        <x:f>IF('Claims Data'!B1349="Motor",1,0)</x:f>
        <x:v>1</x:v>
      </x:c>
      <x:c r="F1353" s="4" t="n">
        <x:f>IF('Claims Data'!B1349="Property",1,0)</x:f>
        <x:v>0</x:v>
      </x:c>
      <x:c r="G1353" s="4" t="n">
        <x:f>'Claims Data'!N1349</x:f>
        <x:v>1</x:v>
      </x:c>
      <x:c r="H1353" s="4" t="n">
        <x:f>IF(G1353=1,'Claims Data'!O1349,"")</x:f>
        <x:v>0</x:v>
      </x:c>
      <x:c r="I1353" s="12" t="n">
        <x:f>IF(ISNUMBER('Claims Data'!P1349),'Claims Data'!P1349,"")</x:f>
        <x:v>3.784549028623386</x:v>
      </x:c>
    </x:row>
    <x:row r="1354">
      <x:c r="A1354" s="4" t="str">
        <x:v>C01349</x:v>
      </x:c>
      <x:c r="B1354" s="4" t="n">
        <x:f>IF(ISNUMBER('Claims Data'!F1350),0,1)</x:f>
        <x:v>0</x:v>
      </x:c>
      <x:c r="C1354" s="10" t="n">
        <x:f>IF(B1354=0,'Claims Data'!F1350,Summary!$B$12)</x:f>
        <x:v>22155.45</x:v>
      </x:c>
      <x:c r="D1354" s="4" t="n">
        <x:f>IF('Claims Data'!E1350="Low",1,IF('Claims Data'!E1350="Medium",2,IF('Claims Data'!E1350="High",3,"")))</x:f>
        <x:v>1</x:v>
      </x:c>
      <x:c r="E1354" s="4" t="n">
        <x:f>IF('Claims Data'!B1350="Motor",1,0)</x:f>
        <x:v>1</x:v>
      </x:c>
      <x:c r="F1354" s="4" t="n">
        <x:f>IF('Claims Data'!B1350="Property",1,0)</x:f>
        <x:v>0</x:v>
      </x:c>
      <x:c r="G1354" s="4" t="n">
        <x:f>'Claims Data'!N1350</x:f>
        <x:v>1</x:v>
      </x:c>
      <x:c r="H1354" s="4" t="n">
        <x:f>IF(G1354=1,'Claims Data'!O1350,"")</x:f>
        <x:v>0</x:v>
      </x:c>
      <x:c r="I1354" s="12" t="n">
        <x:f>IF(ISNUMBER('Claims Data'!P1350),'Claims Data'!P1350,"")</x:f>
        <x:v>0.5457625740847485</x:v>
      </x:c>
    </x:row>
    <x:row r="1355">
      <x:c r="A1355" s="4" t="str">
        <x:v>C01350</x:v>
      </x:c>
      <x:c r="B1355" s="4" t="n">
        <x:f>IF(ISNUMBER('Claims Data'!F1351),0,1)</x:f>
        <x:v>0</x:v>
      </x:c>
      <x:c r="C1355" s="10" t="n">
        <x:f>IF(B1355=0,'Claims Data'!F1351,Summary!$B$12)</x:f>
        <x:v>4835.33</x:v>
      </x:c>
      <x:c r="D1355" s="4" t="n">
        <x:f>IF('Claims Data'!E1351="Low",1,IF('Claims Data'!E1351="Medium",2,IF('Claims Data'!E1351="High",3,"")))</x:f>
        <x:v>1</x:v>
      </x:c>
      <x:c r="E1355" s="4" t="n">
        <x:f>IF('Claims Data'!B1351="Motor",1,0)</x:f>
        <x:v>1</x:v>
      </x:c>
      <x:c r="F1355" s="4" t="n">
        <x:f>IF('Claims Data'!B1351="Property",1,0)</x:f>
        <x:v>0</x:v>
      </x:c>
      <x:c r="G1355" s="4" t="n">
        <x:f>'Claims Data'!N1351</x:f>
        <x:v>1</x:v>
      </x:c>
      <x:c r="H1355" s="4" t="n">
        <x:f>IF(G1355=1,'Claims Data'!O1351,"")</x:f>
        <x:v>0</x:v>
      </x:c>
      <x:c r="I1355" s="12" t="n">
        <x:f>IF(ISNUMBER('Claims Data'!P1351),'Claims Data'!P1351,"")</x:f>
        <x:v>0.28772443652107477</x:v>
      </x:c>
    </x:row>
    <x:row r="1356">
      <x:c r="A1356" s="4" t="str">
        <x:v>C01351</x:v>
      </x:c>
      <x:c r="B1356" s="4" t="n">
        <x:f>IF(ISNUMBER('Claims Data'!F1352),0,1)</x:f>
        <x:v>0</x:v>
      </x:c>
      <x:c r="C1356" s="10" t="n">
        <x:f>IF(B1356=0,'Claims Data'!F1352,Summary!$B$12)</x:f>
        <x:v>27571.92</x:v>
      </x:c>
      <x:c r="D1356" s="4" t="n">
        <x:f>IF('Claims Data'!E1352="Low",1,IF('Claims Data'!E1352="Medium",2,IF('Claims Data'!E1352="High",3,"")))</x:f>
        <x:v>1</x:v>
      </x:c>
      <x:c r="E1356" s="4" t="n">
        <x:f>IF('Claims Data'!B1352="Motor",1,0)</x:f>
        <x:v>1</x:v>
      </x:c>
      <x:c r="F1356" s="4" t="n">
        <x:f>IF('Claims Data'!B1352="Property",1,0)</x:f>
        <x:v>0</x:v>
      </x:c>
      <x:c r="G1356" s="4" t="n">
        <x:f>'Claims Data'!N1352</x:f>
        <x:v>1</x:v>
      </x:c>
      <x:c r="H1356" s="4" t="n">
        <x:f>IF(G1356=1,'Claims Data'!O1352,"")</x:f>
        <x:v>0</x:v>
      </x:c>
      <x:c r="I1356" s="12" t="n">
        <x:f>IF(ISNUMBER('Claims Data'!P1352),'Claims Data'!P1352,"")</x:f>
        <x:v>1.483449153034806</x:v>
      </x:c>
    </x:row>
    <x:row r="1357">
      <x:c r="A1357" s="4" t="str">
        <x:v>C01352</x:v>
      </x:c>
      <x:c r="B1357" s="4" t="n">
        <x:f>IF(ISNUMBER('Claims Data'!F1353),0,1)</x:f>
        <x:v>0</x:v>
      </x:c>
      <x:c r="C1357" s="10" t="n">
        <x:f>IF(B1357=0,'Claims Data'!F1353,Summary!$B$12)</x:f>
        <x:v>22753.65</x:v>
      </x:c>
      <x:c r="D1357" s="4" t="n">
        <x:f>IF('Claims Data'!E1353="Low",1,IF('Claims Data'!E1353="Medium",2,IF('Claims Data'!E1353="High",3,"")))</x:f>
        <x:v>1</x:v>
      </x:c>
      <x:c r="E1357" s="4" t="n">
        <x:f>IF('Claims Data'!B1353="Motor",1,0)</x:f>
        <x:v>1</x:v>
      </x:c>
      <x:c r="F1357" s="4" t="n">
        <x:f>IF('Claims Data'!B1353="Property",1,0)</x:f>
        <x:v>0</x:v>
      </x:c>
      <x:c r="G1357" s="4" t="n">
        <x:f>'Claims Data'!N1353</x:f>
        <x:v>1</x:v>
      </x:c>
      <x:c r="H1357" s="4" t="n">
        <x:f>IF(G1357=1,'Claims Data'!O1353,"")</x:f>
        <x:v>0</x:v>
      </x:c>
      <x:c r="I1357" s="12" t="n">
        <x:f>IF(ISNUMBER('Claims Data'!P1353),'Claims Data'!P1353,"")</x:f>
        <x:v>5.009058888277381</x:v>
      </x:c>
    </x:row>
    <x:row r="1358">
      <x:c r="A1358" s="4" t="str">
        <x:v>C01353</x:v>
      </x:c>
      <x:c r="B1358" s="4" t="n">
        <x:f>IF(ISNUMBER('Claims Data'!F1354),0,1)</x:f>
        <x:v>0</x:v>
      </x:c>
      <x:c r="C1358" s="10" t="n">
        <x:f>IF(B1358=0,'Claims Data'!F1354,Summary!$B$12)</x:f>
        <x:v>244250.23</x:v>
      </x:c>
      <x:c r="D1358" s="4" t="n">
        <x:f>IF('Claims Data'!E1354="Low",1,IF('Claims Data'!E1354="Medium",2,IF('Claims Data'!E1354="High",3,"")))</x:f>
        <x:v>3</x:v>
      </x:c>
      <x:c r="E1358" s="4" t="n">
        <x:f>IF('Claims Data'!B1354="Motor",1,0)</x:f>
        <x:v>1</x:v>
      </x:c>
      <x:c r="F1358" s="4" t="n">
        <x:f>IF('Claims Data'!B1354="Property",1,0)</x:f>
        <x:v>0</x:v>
      </x:c>
      <x:c r="G1358" s="4" t="n">
        <x:f>'Claims Data'!N1354</x:f>
        <x:v>0</x:v>
      </x:c>
      <x:c r="H1358" s="4" t="str">
        <x:f>IF(G1358=1,'Claims Data'!O1354,"")</x:f>
      </x:c>
      <x:c r="I1358" s="12" t="n">
        <x:f>IF(ISNUMBER('Claims Data'!P1354),'Claims Data'!P1354,"")</x:f>
        <x:v>58.9183706945004</x:v>
      </x:c>
    </x:row>
    <x:row r="1359">
      <x:c r="A1359" s="4" t="str">
        <x:v>C01354</x:v>
      </x:c>
      <x:c r="B1359" s="4" t="n">
        <x:f>IF(ISNUMBER('Claims Data'!F1355),0,1)</x:f>
        <x:v>0</x:v>
      </x:c>
      <x:c r="C1359" s="10" t="n">
        <x:f>IF(B1359=0,'Claims Data'!F1355,Summary!$B$12)</x:f>
        <x:v>9924.87</x:v>
      </x:c>
      <x:c r="D1359" s="4" t="n">
        <x:f>IF('Claims Data'!E1355="Low",1,IF('Claims Data'!E1355="Medium",2,IF('Claims Data'!E1355="High",3,"")))</x:f>
        <x:v>2</x:v>
      </x:c>
      <x:c r="E1359" s="4" t="n">
        <x:f>IF('Claims Data'!B1355="Motor",1,0)</x:f>
        <x:v>1</x:v>
      </x:c>
      <x:c r="F1359" s="4" t="n">
        <x:f>IF('Claims Data'!B1355="Property",1,0)</x:f>
        <x:v>0</x:v>
      </x:c>
      <x:c r="G1359" s="4" t="n">
        <x:f>'Claims Data'!N1355</x:f>
        <x:v>0</x:v>
      </x:c>
      <x:c r="H1359" s="4" t="str">
        <x:f>IF(G1359=1,'Claims Data'!O1355,"")</x:f>
      </x:c>
      <x:c r="I1359" s="12" t="n">
        <x:f>IF(ISNUMBER('Claims Data'!P1355),'Claims Data'!P1355,"")</x:f>
        <x:v>2.480758559666462</x:v>
      </x:c>
    </x:row>
    <x:row r="1360">
      <x:c r="A1360" s="4" t="str">
        <x:v>C01355</x:v>
      </x:c>
      <x:c r="B1360" s="4" t="n">
        <x:f>IF(ISNUMBER('Claims Data'!F1356),0,1)</x:f>
        <x:v>0</x:v>
      </x:c>
      <x:c r="C1360" s="10" t="n">
        <x:f>IF(B1360=0,'Claims Data'!F1356,Summary!$B$12)</x:f>
        <x:v>44944.05</x:v>
      </x:c>
      <x:c r="D1360" s="4" t="n">
        <x:f>IF('Claims Data'!E1356="Low",1,IF('Claims Data'!E1356="Medium",2,IF('Claims Data'!E1356="High",3,"")))</x:f>
        <x:v>1</x:v>
      </x:c>
      <x:c r="E1360" s="4" t="n">
        <x:f>IF('Claims Data'!B1356="Motor",1,0)</x:f>
        <x:v>1</x:v>
      </x:c>
      <x:c r="F1360" s="4" t="n">
        <x:f>IF('Claims Data'!B1356="Property",1,0)</x:f>
        <x:v>0</x:v>
      </x:c>
      <x:c r="G1360" s="4" t="n">
        <x:f>'Claims Data'!N1356</x:f>
        <x:v>1</x:v>
      </x:c>
      <x:c r="H1360" s="4" t="n">
        <x:f>IF(G1360=1,'Claims Data'!O1356,"")</x:f>
        <x:v>0</x:v>
      </x:c>
      <x:c r="I1360" s="12" t="n">
        <x:f>IF(ISNUMBER('Claims Data'!P1356),'Claims Data'!P1356,"")</x:f>
        <x:v>11.800086116588208</x:v>
      </x:c>
    </x:row>
    <x:row r="1361">
      <x:c r="A1361" s="4" t="str">
        <x:v>C01356</x:v>
      </x:c>
      <x:c r="B1361" s="4" t="n">
        <x:f>IF(ISNUMBER('Claims Data'!F1357),0,1)</x:f>
        <x:v>0</x:v>
      </x:c>
      <x:c r="C1361" s="10" t="n">
        <x:f>IF(B1361=0,'Claims Data'!F1357,Summary!$B$12)</x:f>
        <x:v>282429.97</x:v>
      </x:c>
      <x:c r="D1361" s="4" t="n">
        <x:f>IF('Claims Data'!E1357="Low",1,IF('Claims Data'!E1357="Medium",2,IF('Claims Data'!E1357="High",3,"")))</x:f>
        <x:v>2</x:v>
      </x:c>
      <x:c r="E1361" s="4" t="n">
        <x:f>IF('Claims Data'!B1357="Motor",1,0)</x:f>
        <x:v>0</x:v>
      </x:c>
      <x:c r="F1361" s="4" t="n">
        <x:f>IF('Claims Data'!B1357="Property",1,0)</x:f>
        <x:v>1</x:v>
      </x:c>
      <x:c r="G1361" s="4" t="n">
        <x:f>'Claims Data'!N1357</x:f>
        <x:v>0</x:v>
      </x:c>
      <x:c r="H1361" s="4" t="str">
        <x:f>IF(G1361=1,'Claims Data'!O1357,"")</x:f>
      </x:c>
      <x:c r="I1361" s="12" t="n">
        <x:f>IF(ISNUMBER('Claims Data'!P1357),'Claims Data'!P1357,"")</x:f>
        <x:v>32.66392915547721</x:v>
      </x:c>
    </x:row>
    <x:row r="1362">
      <x:c r="A1362" s="4" t="str">
        <x:v>C01357</x:v>
      </x:c>
      <x:c r="B1362" s="4" t="n">
        <x:f>IF(ISNUMBER('Claims Data'!F1358),0,1)</x:f>
        <x:v>0</x:v>
      </x:c>
      <x:c r="C1362" s="10" t="n">
        <x:f>IF(B1362=0,'Claims Data'!F1358,Summary!$B$12)</x:f>
        <x:v>31884.83</x:v>
      </x:c>
      <x:c r="D1362" s="4" t="n">
        <x:f>IF('Claims Data'!E1358="Low",1,IF('Claims Data'!E1358="Medium",2,IF('Claims Data'!E1358="High",3,"")))</x:f>
        <x:v>1</x:v>
      </x:c>
      <x:c r="E1362" s="4" t="n">
        <x:f>IF('Claims Data'!B1358="Motor",1,0)</x:f>
        <x:v>0</x:v>
      </x:c>
      <x:c r="F1362" s="4" t="n">
        <x:f>IF('Claims Data'!B1358="Property",1,0)</x:f>
        <x:v>1</x:v>
      </x:c>
      <x:c r="G1362" s="4" t="n">
        <x:f>'Claims Data'!N1358</x:f>
        <x:v>1</x:v>
      </x:c>
      <x:c r="H1362" s="4" t="n">
        <x:f>IF(G1362=1,'Claims Data'!O1358,"")</x:f>
        <x:v>0</x:v>
      </x:c>
      <x:c r="I1362" s="12" t="n">
        <x:f>IF(ISNUMBER('Claims Data'!P1358),'Claims Data'!P1358,"")</x:f>
        <x:v>1.0356578728120251</x:v>
      </x:c>
    </x:row>
    <x:row r="1363">
      <x:c r="A1363" s="4" t="str">
        <x:v>C01358</x:v>
      </x:c>
      <x:c r="B1363" s="4" t="n">
        <x:f>IF(ISNUMBER('Claims Data'!F1359),0,1)</x:f>
        <x:v>0</x:v>
      </x:c>
      <x:c r="C1363" s="10" t="n">
        <x:f>IF(B1363=0,'Claims Data'!F1359,Summary!$B$12)</x:f>
        <x:v>41386.74</x:v>
      </x:c>
      <x:c r="D1363" s="4" t="n">
        <x:f>IF('Claims Data'!E1359="Low",1,IF('Claims Data'!E1359="Medium",2,IF('Claims Data'!E1359="High",3,"")))</x:f>
        <x:v>1</x:v>
      </x:c>
      <x:c r="E1363" s="4" t="n">
        <x:f>IF('Claims Data'!B1359="Motor",1,0)</x:f>
        <x:v>1</x:v>
      </x:c>
      <x:c r="F1363" s="4" t="n">
        <x:f>IF('Claims Data'!B1359="Property",1,0)</x:f>
        <x:v>0</x:v>
      </x:c>
      <x:c r="G1363" s="4" t="n">
        <x:f>'Claims Data'!N1359</x:f>
        <x:v>1</x:v>
      </x:c>
      <x:c r="H1363" s="4" t="n">
        <x:f>IF(G1363=1,'Claims Data'!O1359,"")</x:f>
        <x:v>0</x:v>
      </x:c>
      <x:c r="I1363" s="12" t="n">
        <x:f>IF(ISNUMBER('Claims Data'!P1359),'Claims Data'!P1359,"")</x:f>
        <x:v>3.6297248681610603</x:v>
      </x:c>
    </x:row>
    <x:row r="1364">
      <x:c r="A1364" s="4" t="str">
        <x:v>C01359</x:v>
      </x:c>
      <x:c r="B1364" s="4" t="n">
        <x:f>IF(ISNUMBER('Claims Data'!F1360),0,1)</x:f>
        <x:v>0</x:v>
      </x:c>
      <x:c r="C1364" s="10" t="n">
        <x:f>IF(B1364=0,'Claims Data'!F1360,Summary!$B$12)</x:f>
        <x:v>198720.69</x:v>
      </x:c>
      <x:c r="D1364" s="4" t="n">
        <x:f>IF('Claims Data'!E1360="Low",1,IF('Claims Data'!E1360="Medium",2,IF('Claims Data'!E1360="High",3,"")))</x:f>
        <x:v>3</x:v>
      </x:c>
      <x:c r="E1364" s="4" t="n">
        <x:f>IF('Claims Data'!B1360="Motor",1,0)</x:f>
        <x:v>1</x:v>
      </x:c>
      <x:c r="F1364" s="4" t="n">
        <x:f>IF('Claims Data'!B1360="Property",1,0)</x:f>
        <x:v>0</x:v>
      </x:c>
      <x:c r="G1364" s="4" t="n">
        <x:f>'Claims Data'!N1360</x:f>
        <x:v>0</x:v>
      </x:c>
      <x:c r="H1364" s="4" t="str">
        <x:f>IF(G1364=1,'Claims Data'!O1360,"")</x:f>
      </x:c>
      <x:c r="I1364" s="12" t="n">
        <x:f>IF(ISNUMBER('Claims Data'!P1360),'Claims Data'!P1360,"")</x:f>
        <x:v>54.38159756334509</x:v>
      </x:c>
    </x:row>
    <x:row r="1365">
      <x:c r="A1365" s="4" t="str">
        <x:v>C01360</x:v>
      </x:c>
      <x:c r="B1365" s="4" t="n">
        <x:f>IF(ISNUMBER('Claims Data'!F1361),0,1)</x:f>
        <x:v>0</x:v>
      </x:c>
      <x:c r="C1365" s="10" t="n">
        <x:f>IF(B1365=0,'Claims Data'!F1361,Summary!$B$12)</x:f>
        <x:v>55331.98</x:v>
      </x:c>
      <x:c r="D1365" s="4" t="n">
        <x:f>IF('Claims Data'!E1361="Low",1,IF('Claims Data'!E1361="Medium",2,IF('Claims Data'!E1361="High",3,"")))</x:f>
        <x:v>1</x:v>
      </x:c>
      <x:c r="E1365" s="4" t="n">
        <x:f>IF('Claims Data'!B1361="Motor",1,0)</x:f>
        <x:v>1</x:v>
      </x:c>
      <x:c r="F1365" s="4" t="n">
        <x:f>IF('Claims Data'!B1361="Property",1,0)</x:f>
        <x:v>0</x:v>
      </x:c>
      <x:c r="G1365" s="4" t="n">
        <x:f>'Claims Data'!N1361</x:f>
        <x:v>1</x:v>
      </x:c>
      <x:c r="H1365" s="4" t="n">
        <x:f>IF(G1365=1,'Claims Data'!O1361,"")</x:f>
        <x:v>0</x:v>
      </x:c>
      <x:c r="I1365" s="12" t="n">
        <x:f>IF(ISNUMBER('Claims Data'!P1361),'Claims Data'!P1361,"")</x:f>
        <x:v>6.055112354263378</x:v>
      </x:c>
    </x:row>
    <x:row r="1366">
      <x:c r="A1366" s="4" t="str">
        <x:v>C01361</x:v>
      </x:c>
      <x:c r="B1366" s="4" t="n">
        <x:f>IF(ISNUMBER('Claims Data'!F1362),0,1)</x:f>
        <x:v>0</x:v>
      </x:c>
      <x:c r="C1366" s="10" t="n">
        <x:f>IF(B1366=0,'Claims Data'!F1362,Summary!$B$12)</x:f>
        <x:v>43236.81</x:v>
      </x:c>
      <x:c r="D1366" s="4" t="n">
        <x:f>IF('Claims Data'!E1362="Low",1,IF('Claims Data'!E1362="Medium",2,IF('Claims Data'!E1362="High",3,"")))</x:f>
        <x:v>2</x:v>
      </x:c>
      <x:c r="E1366" s="4" t="n">
        <x:f>IF('Claims Data'!B1362="Motor",1,0)</x:f>
        <x:v>1</x:v>
      </x:c>
      <x:c r="F1366" s="4" t="n">
        <x:f>IF('Claims Data'!B1362="Property",1,0)</x:f>
        <x:v>0</x:v>
      </x:c>
      <x:c r="G1366" s="4" t="n">
        <x:f>'Claims Data'!N1362</x:f>
        <x:v>1</x:v>
      </x:c>
      <x:c r="H1366" s="4" t="n">
        <x:f>IF(G1366=1,'Claims Data'!O1362,"")</x:f>
        <x:v>0</x:v>
      </x:c>
      <x:c r="I1366" s="12" t="n">
        <x:f>IF(ISNUMBER('Claims Data'!P1362),'Claims Data'!P1362,"")</x:f>
        <x:v>3.900897795974489</x:v>
      </x:c>
    </x:row>
    <x:row r="1367">
      <x:c r="A1367" s="4" t="str">
        <x:v>C01362</x:v>
      </x:c>
      <x:c r="B1367" s="4" t="n">
        <x:f>IF(ISNUMBER('Claims Data'!F1363),0,1)</x:f>
        <x:v>0</x:v>
      </x:c>
      <x:c r="C1367" s="10" t="n">
        <x:f>IF(B1367=0,'Claims Data'!F1363,Summary!$B$12)</x:f>
        <x:v>317247.44</x:v>
      </x:c>
      <x:c r="D1367" s="4" t="n">
        <x:f>IF('Claims Data'!E1363="Low",1,IF('Claims Data'!E1363="Medium",2,IF('Claims Data'!E1363="High",3,"")))</x:f>
        <x:v>2</x:v>
      </x:c>
      <x:c r="E1367" s="4" t="n">
        <x:f>IF('Claims Data'!B1363="Motor",1,0)</x:f>
        <x:v>0</x:v>
      </x:c>
      <x:c r="F1367" s="4" t="n">
        <x:f>IF('Claims Data'!B1363="Property",1,0)</x:f>
        <x:v>1</x:v>
      </x:c>
      <x:c r="G1367" s="4" t="n">
        <x:f>'Claims Data'!N1363</x:f>
        <x:v>1</x:v>
      </x:c>
      <x:c r="H1367" s="4" t="n">
        <x:f>IF(G1367=1,'Claims Data'!O1363,"")</x:f>
        <x:v>0</x:v>
      </x:c>
      <x:c r="I1367" s="12" t="n">
        <x:f>IF(ISNUMBER('Claims Data'!P1363),'Claims Data'!P1363,"")</x:f>
        <x:v>20.33673937737344</x:v>
      </x:c>
    </x:row>
    <x:row r="1368">
      <x:c r="A1368" s="4" t="str">
        <x:v>C01363</x:v>
      </x:c>
      <x:c r="B1368" s="4" t="n">
        <x:f>IF(ISNUMBER('Claims Data'!F1364),0,1)</x:f>
        <x:v>0</x:v>
      </x:c>
      <x:c r="C1368" s="10" t="n">
        <x:f>IF(B1368=0,'Claims Data'!F1364,Summary!$B$12)</x:f>
        <x:v>26035.72</x:v>
      </x:c>
      <x:c r="D1368" s="4" t="n">
        <x:f>IF('Claims Data'!E1364="Low",1,IF('Claims Data'!E1364="Medium",2,IF('Claims Data'!E1364="High",3,"")))</x:f>
        <x:v>1</x:v>
      </x:c>
      <x:c r="E1368" s="4" t="n">
        <x:f>IF('Claims Data'!B1364="Motor",1,0)</x:f>
        <x:v>0</x:v>
      </x:c>
      <x:c r="F1368" s="4" t="n">
        <x:f>IF('Claims Data'!B1364="Property",1,0)</x:f>
        <x:v>1</x:v>
      </x:c>
      <x:c r="G1368" s="4" t="n">
        <x:f>'Claims Data'!N1364</x:f>
        <x:v>1</x:v>
      </x:c>
      <x:c r="H1368" s="4" t="n">
        <x:f>IF(G1368=1,'Claims Data'!O1364,"")</x:f>
        <x:v>0</x:v>
      </x:c>
      <x:c r="I1368" s="12" t="n">
        <x:f>IF(ISNUMBER('Claims Data'!P1364),'Claims Data'!P1364,"")</x:f>
        <x:v>3.2560686137922925</x:v>
      </x:c>
    </x:row>
    <x:row r="1369">
      <x:c r="A1369" s="4" t="str">
        <x:v>C01364</x:v>
      </x:c>
      <x:c r="B1369" s="4" t="n">
        <x:f>IF(ISNUMBER('Claims Data'!F1365),0,1)</x:f>
        <x:v>0</x:v>
      </x:c>
      <x:c r="C1369" s="10" t="n">
        <x:f>IF(B1369=0,'Claims Data'!F1365,Summary!$B$12)</x:f>
        <x:v>56584.15</x:v>
      </x:c>
      <x:c r="D1369" s="4" t="n">
        <x:f>IF('Claims Data'!E1365="Low",1,IF('Claims Data'!E1365="Medium",2,IF('Claims Data'!E1365="High",3,"")))</x:f>
        <x:v>1</x:v>
      </x:c>
      <x:c r="E1369" s="4" t="n">
        <x:f>IF('Claims Data'!B1365="Motor",1,0)</x:f>
        <x:v>1</x:v>
      </x:c>
      <x:c r="F1369" s="4" t="n">
        <x:f>IF('Claims Data'!B1365="Property",1,0)</x:f>
        <x:v>0</x:v>
      </x:c>
      <x:c r="G1369" s="4" t="n">
        <x:f>'Claims Data'!N1365</x:f>
        <x:v>1</x:v>
      </x:c>
      <x:c r="H1369" s="4" t="n">
        <x:f>IF(G1369=1,'Claims Data'!O1365,"")</x:f>
        <x:v>0</x:v>
      </x:c>
      <x:c r="I1369" s="12" t="n">
        <x:f>IF(ISNUMBER('Claims Data'!P1365),'Claims Data'!P1365,"")</x:f>
        <x:v>7.759746626787401</x:v>
      </x:c>
    </x:row>
    <x:row r="1370">
      <x:c r="A1370" s="4" t="str">
        <x:v>C01365</x:v>
      </x:c>
      <x:c r="B1370" s="4" t="n">
        <x:f>IF(ISNUMBER('Claims Data'!F1366),0,1)</x:f>
        <x:v>0</x:v>
      </x:c>
      <x:c r="C1370" s="10" t="n">
        <x:f>IF(B1370=0,'Claims Data'!F1366,Summary!$B$12)</x:f>
        <x:v>57695.14</x:v>
      </x:c>
      <x:c r="D1370" s="4" t="n">
        <x:f>IF('Claims Data'!E1366="Low",1,IF('Claims Data'!E1366="Medium",2,IF('Claims Data'!E1366="High",3,"")))</x:f>
        <x:v>1</x:v>
      </x:c>
      <x:c r="E1370" s="4" t="n">
        <x:f>IF('Claims Data'!B1366="Motor",1,0)</x:f>
        <x:v>1</x:v>
      </x:c>
      <x:c r="F1370" s="4" t="n">
        <x:f>IF('Claims Data'!B1366="Property",1,0)</x:f>
        <x:v>0</x:v>
      </x:c>
      <x:c r="G1370" s="4" t="n">
        <x:f>'Claims Data'!N1366</x:f>
        <x:v>1</x:v>
      </x:c>
      <x:c r="H1370" s="4" t="n">
        <x:f>IF(G1370=1,'Claims Data'!O1366,"")</x:f>
        <x:v>0</x:v>
      </x:c>
      <x:c r="I1370" s="12" t="n">
        <x:f>IF(ISNUMBER('Claims Data'!P1366),'Claims Data'!P1366,"")</x:f>
        <x:v>4.108725902820803</x:v>
      </x:c>
    </x:row>
    <x:row r="1371">
      <x:c r="A1371" s="4" t="str">
        <x:v>C01366</x:v>
      </x:c>
      <x:c r="B1371" s="4" t="n">
        <x:f>IF(ISNUMBER('Claims Data'!F1367),0,1)</x:f>
        <x:v>0</x:v>
      </x:c>
      <x:c r="C1371" s="10" t="n">
        <x:f>IF(B1371=0,'Claims Data'!F1367,Summary!$B$12)</x:f>
        <x:v>55903.58</x:v>
      </x:c>
      <x:c r="D1371" s="4" t="n">
        <x:f>IF('Claims Data'!E1367="Low",1,IF('Claims Data'!E1367="Medium",2,IF('Claims Data'!E1367="High",3,"")))</x:f>
        <x:v>1</x:v>
      </x:c>
      <x:c r="E1371" s="4" t="n">
        <x:f>IF('Claims Data'!B1367="Motor",1,0)</x:f>
        <x:v>0</x:v>
      </x:c>
      <x:c r="F1371" s="4" t="n">
        <x:f>IF('Claims Data'!B1367="Property",1,0)</x:f>
        <x:v>1</x:v>
      </x:c>
      <x:c r="G1371" s="4" t="n">
        <x:f>'Claims Data'!N1367</x:f>
        <x:v>1</x:v>
      </x:c>
      <x:c r="H1371" s="4" t="n">
        <x:f>IF(G1371=1,'Claims Data'!O1367,"")</x:f>
        <x:v>0</x:v>
      </x:c>
      <x:c r="I1371" s="12" t="n">
        <x:f>IF(ISNUMBER('Claims Data'!P1367),'Claims Data'!P1367,"")</x:f>
        <x:v>9.08983564548334</x:v>
      </x:c>
    </x:row>
    <x:row r="1372">
      <x:c r="A1372" s="4" t="str">
        <x:v>C01367</x:v>
      </x:c>
      <x:c r="B1372" s="4" t="n">
        <x:f>IF(ISNUMBER('Claims Data'!F1368),0,1)</x:f>
        <x:v>0</x:v>
      </x:c>
      <x:c r="C1372" s="10" t="n">
        <x:f>IF(B1372=0,'Claims Data'!F1368,Summary!$B$12)</x:f>
        <x:v>1515621.36</x:v>
      </x:c>
      <x:c r="D1372" s="4" t="n">
        <x:f>IF('Claims Data'!E1368="Low",1,IF('Claims Data'!E1368="Medium",2,IF('Claims Data'!E1368="High",3,"")))</x:f>
        <x:v>3</x:v>
      </x:c>
      <x:c r="E1372" s="4" t="n">
        <x:f>IF('Claims Data'!B1368="Motor",1,0)</x:f>
        <x:v>0</x:v>
      </x:c>
      <x:c r="F1372" s="4" t="n">
        <x:f>IF('Claims Data'!B1368="Property",1,0)</x:f>
        <x:v>1</x:v>
      </x:c>
      <x:c r="G1372" s="4" t="n">
        <x:f>'Claims Data'!N1368</x:f>
        <x:v>1</x:v>
      </x:c>
      <x:c r="H1372" s="4" t="n">
        <x:f>IF(G1372=1,'Claims Data'!O1368,"")</x:f>
        <x:v>1</x:v>
      </x:c>
      <x:c r="I1372" s="12" t="n">
        <x:f>IF(ISNUMBER('Claims Data'!P1368),'Claims Data'!P1368,"")</x:f>
        <x:v>140.6042818948099</x:v>
      </x:c>
    </x:row>
    <x:row r="1373">
      <x:c r="A1373" s="4" t="str">
        <x:v>C01368</x:v>
      </x:c>
      <x:c r="B1373" s="4" t="n">
        <x:f>IF(ISNUMBER('Claims Data'!F1369),0,1)</x:f>
        <x:v>0</x:v>
      </x:c>
      <x:c r="C1373" s="10" t="n">
        <x:f>IF(B1373=0,'Claims Data'!F1369,Summary!$B$12)</x:f>
        <x:v>37641.47</x:v>
      </x:c>
      <x:c r="D1373" s="4" t="n">
        <x:f>IF('Claims Data'!E1369="Low",1,IF('Claims Data'!E1369="Medium",2,IF('Claims Data'!E1369="High",3,"")))</x:f>
        <x:v>2</x:v>
      </x:c>
      <x:c r="E1373" s="4" t="n">
        <x:f>IF('Claims Data'!B1369="Motor",1,0)</x:f>
        <x:v>0</x:v>
      </x:c>
      <x:c r="F1373" s="4" t="n">
        <x:f>IF('Claims Data'!B1369="Property",1,0)</x:f>
        <x:v>1</x:v>
      </x:c>
      <x:c r="G1373" s="4" t="n">
        <x:f>'Claims Data'!N1369</x:f>
        <x:v>1</x:v>
      </x:c>
      <x:c r="H1373" s="4" t="n">
        <x:f>IF(G1373=1,'Claims Data'!O1369,"")</x:f>
        <x:v>0</x:v>
      </x:c>
      <x:c r="I1373" s="12" t="n">
        <x:f>IF(ISNUMBER('Claims Data'!P1369),'Claims Data'!P1369,"")</x:f>
        <x:v>3.7486426141478844</x:v>
      </x:c>
    </x:row>
    <x:row r="1374">
      <x:c r="A1374" s="4" t="str">
        <x:v>C01369</x:v>
      </x:c>
      <x:c r="B1374" s="4" t="n">
        <x:f>IF(ISNUMBER('Claims Data'!F1370),0,1)</x:f>
        <x:v>0</x:v>
      </x:c>
      <x:c r="C1374" s="10" t="n">
        <x:f>IF(B1374=0,'Claims Data'!F1370,Summary!$B$12)</x:f>
        <x:v>78381.16</x:v>
      </x:c>
      <x:c r="D1374" s="4" t="n">
        <x:f>IF('Claims Data'!E1370="Low",1,IF('Claims Data'!E1370="Medium",2,IF('Claims Data'!E1370="High",3,"")))</x:f>
        <x:v>2</x:v>
      </x:c>
      <x:c r="E1374" s="4" t="n">
        <x:f>IF('Claims Data'!B1370="Motor",1,0)</x:f>
        <x:v>0</x:v>
      </x:c>
      <x:c r="F1374" s="4" t="n">
        <x:f>IF('Claims Data'!B1370="Property",1,0)</x:f>
        <x:v>1</x:v>
      </x:c>
      <x:c r="G1374" s="4" t="n">
        <x:f>'Claims Data'!N1370</x:f>
        <x:v>1</x:v>
      </x:c>
      <x:c r="H1374" s="4" t="n">
        <x:f>IF(G1374=1,'Claims Data'!O1370,"")</x:f>
        <x:v>0</x:v>
      </x:c>
      <x:c r="I1374" s="12" t="n">
        <x:f>IF(ISNUMBER('Claims Data'!P1370),'Claims Data'!P1370,"")</x:f>
        <x:v>6.904101528780464</x:v>
      </x:c>
    </x:row>
    <x:row r="1375">
      <x:c r="A1375" s="4" t="str">
        <x:v>C01370</x:v>
      </x:c>
      <x:c r="B1375" s="4" t="n">
        <x:f>IF(ISNUMBER('Claims Data'!F1371),0,1)</x:f>
        <x:v>0</x:v>
      </x:c>
      <x:c r="C1375" s="10" t="n">
        <x:f>IF(B1375=0,'Claims Data'!F1371,Summary!$B$12)</x:f>
        <x:v>13443.33</x:v>
      </x:c>
      <x:c r="D1375" s="4" t="n">
        <x:f>IF('Claims Data'!E1371="Low",1,IF('Claims Data'!E1371="Medium",2,IF('Claims Data'!E1371="High",3,"")))</x:f>
        <x:v>1</x:v>
      </x:c>
      <x:c r="E1375" s="4" t="n">
        <x:f>IF('Claims Data'!B1371="Motor",1,0)</x:f>
        <x:v>1</x:v>
      </x:c>
      <x:c r="F1375" s="4" t="n">
        <x:f>IF('Claims Data'!B1371="Property",1,0)</x:f>
        <x:v>0</x:v>
      </x:c>
      <x:c r="G1375" s="4" t="n">
        <x:f>'Claims Data'!N1371</x:f>
        <x:v>0</x:v>
      </x:c>
      <x:c r="H1375" s="4" t="str">
        <x:f>IF(G1375=1,'Claims Data'!O1371,"")</x:f>
      </x:c>
      <x:c r="I1375" s="12" t="n">
        <x:f>IF(ISNUMBER('Claims Data'!P1371),'Claims Data'!P1371,"")</x:f>
        <x:v>1.3540482965275855</x:v>
      </x:c>
    </x:row>
    <x:row r="1376">
      <x:c r="A1376" s="4" t="str">
        <x:v>C01371</x:v>
      </x:c>
      <x:c r="B1376" s="4" t="n">
        <x:f>IF(ISNUMBER('Claims Data'!F1372),0,1)</x:f>
        <x:v>0</x:v>
      </x:c>
      <x:c r="C1376" s="10" t="n">
        <x:f>IF(B1376=0,'Claims Data'!F1372,Summary!$B$12)</x:f>
        <x:v>473711.42</x:v>
      </x:c>
      <x:c r="D1376" s="4" t="n">
        <x:f>IF('Claims Data'!E1372="Low",1,IF('Claims Data'!E1372="Medium",2,IF('Claims Data'!E1372="High",3,"")))</x:f>
        <x:v>3</x:v>
      </x:c>
      <x:c r="E1376" s="4" t="n">
        <x:f>IF('Claims Data'!B1372="Motor",1,0)</x:f>
        <x:v>1</x:v>
      </x:c>
      <x:c r="F1376" s="4" t="n">
        <x:f>IF('Claims Data'!B1372="Property",1,0)</x:f>
        <x:v>0</x:v>
      </x:c>
      <x:c r="G1376" s="4" t="n">
        <x:f>'Claims Data'!N1372</x:f>
        <x:v>1</x:v>
      </x:c>
      <x:c r="H1376" s="4" t="n">
        <x:f>IF(G1376=1,'Claims Data'!O1372,"")</x:f>
        <x:v>1</x:v>
      </x:c>
      <x:c r="I1376" s="12" t="n">
        <x:f>IF(ISNUMBER('Claims Data'!P1372),'Claims Data'!P1372,"")</x:f>
        <x:v>71.84935508530104</x:v>
      </x:c>
    </x:row>
    <x:row r="1377">
      <x:c r="A1377" s="4" t="str">
        <x:v>C01372</x:v>
      </x:c>
      <x:c r="B1377" s="4" t="n">
        <x:f>IF(ISNUMBER('Claims Data'!F1373),0,1)</x:f>
        <x:v>0</x:v>
      </x:c>
      <x:c r="C1377" s="10" t="n">
        <x:f>IF(B1377=0,'Claims Data'!F1373,Summary!$B$12)</x:f>
        <x:v>90627.42</x:v>
      </x:c>
      <x:c r="D1377" s="4" t="n">
        <x:f>IF('Claims Data'!E1373="Low",1,IF('Claims Data'!E1373="Medium",2,IF('Claims Data'!E1373="High",3,"")))</x:f>
        <x:v>1</x:v>
      </x:c>
      <x:c r="E1377" s="4" t="n">
        <x:f>IF('Claims Data'!B1373="Motor",1,0)</x:f>
        <x:v>0</x:v>
      </x:c>
      <x:c r="F1377" s="4" t="n">
        <x:f>IF('Claims Data'!B1373="Property",1,0)</x:f>
        <x:v>1</x:v>
      </x:c>
      <x:c r="G1377" s="4" t="n">
        <x:f>'Claims Data'!N1373</x:f>
        <x:v>1</x:v>
      </x:c>
      <x:c r="H1377" s="4" t="n">
        <x:f>IF(G1377=1,'Claims Data'!O1373,"")</x:f>
        <x:v>0</x:v>
      </x:c>
      <x:c r="I1377" s="12" t="n">
        <x:f>IF(ISNUMBER('Claims Data'!P1373),'Claims Data'!P1373,"")</x:f>
        <x:v>5.9590998037905765</x:v>
      </x:c>
    </x:row>
    <x:row r="1378">
      <x:c r="A1378" s="4" t="str">
        <x:v>C01373</x:v>
      </x:c>
      <x:c r="B1378" s="4" t="n">
        <x:f>IF(ISNUMBER('Claims Data'!F1374),0,1)</x:f>
        <x:v>0</x:v>
      </x:c>
      <x:c r="C1378" s="10" t="n">
        <x:f>IF(B1378=0,'Claims Data'!F1374,Summary!$B$12)</x:f>
        <x:v>81542.93</x:v>
      </x:c>
      <x:c r="D1378" s="4" t="n">
        <x:f>IF('Claims Data'!E1374="Low",1,IF('Claims Data'!E1374="Medium",2,IF('Claims Data'!E1374="High",3,"")))</x:f>
        <x:v>3</x:v>
      </x:c>
      <x:c r="E1378" s="4" t="n">
        <x:f>IF('Claims Data'!B1374="Motor",1,0)</x:f>
        <x:v>0</x:v>
      </x:c>
      <x:c r="F1378" s="4" t="n">
        <x:f>IF('Claims Data'!B1374="Property",1,0)</x:f>
        <x:v>1</x:v>
      </x:c>
      <x:c r="G1378" s="4" t="n">
        <x:f>'Claims Data'!N1374</x:f>
        <x:v>0</x:v>
      </x:c>
      <x:c r="H1378" s="4" t="str">
        <x:f>IF(G1378=1,'Claims Data'!O1374,"")</x:f>
      </x:c>
      <x:c r="I1378" s="12" t="n">
        <x:f>IF(ISNUMBER('Claims Data'!P1374),'Claims Data'!P1374,"")</x:f>
        <x:v>12.954549498454215</x:v>
      </x:c>
    </x:row>
    <x:row r="1379">
      <x:c r="A1379" s="4" t="str">
        <x:v>C01374</x:v>
      </x:c>
      <x:c r="B1379" s="4" t="n">
        <x:f>IF(ISNUMBER('Claims Data'!F1375),0,1)</x:f>
        <x:v>0</x:v>
      </x:c>
      <x:c r="C1379" s="10" t="n">
        <x:f>IF(B1379=0,'Claims Data'!F1375,Summary!$B$12)</x:f>
        <x:v>68111.18</x:v>
      </x:c>
      <x:c r="D1379" s="4" t="n">
        <x:f>IF('Claims Data'!E1375="Low",1,IF('Claims Data'!E1375="Medium",2,IF('Claims Data'!E1375="High",3,"")))</x:f>
        <x:v>1</x:v>
      </x:c>
      <x:c r="E1379" s="4" t="n">
        <x:f>IF('Claims Data'!B1375="Motor",1,0)</x:f>
        <x:v>0</x:v>
      </x:c>
      <x:c r="F1379" s="4" t="n">
        <x:f>IF('Claims Data'!B1375="Property",1,0)</x:f>
        <x:v>1</x:v>
      </x:c>
      <x:c r="G1379" s="4" t="n">
        <x:f>'Claims Data'!N1375</x:f>
        <x:v>0</x:v>
      </x:c>
      <x:c r="H1379" s="4" t="str">
        <x:f>IF(G1379=1,'Claims Data'!O1375,"")</x:f>
      </x:c>
      <x:c r="I1379" s="12" t="n">
        <x:f>IF(ISNUMBER('Claims Data'!P1375),'Claims Data'!P1375,"")</x:f>
        <x:v>3.5524992502379678</x:v>
      </x:c>
    </x:row>
    <x:row r="1380">
      <x:c r="A1380" s="4" t="str">
        <x:v>C01375</x:v>
      </x:c>
      <x:c r="B1380" s="4" t="n">
        <x:f>IF(ISNUMBER('Claims Data'!F1376),0,1)</x:f>
        <x:v>0</x:v>
      </x:c>
      <x:c r="C1380" s="10" t="n">
        <x:f>IF(B1380=0,'Claims Data'!F1376,Summary!$B$12)</x:f>
        <x:v>113606.06</x:v>
      </x:c>
      <x:c r="D1380" s="4" t="n">
        <x:f>IF('Claims Data'!E1376="Low",1,IF('Claims Data'!E1376="Medium",2,IF('Claims Data'!E1376="High",3,"")))</x:f>
        <x:v>3</x:v>
      </x:c>
      <x:c r="E1380" s="4" t="n">
        <x:f>IF('Claims Data'!B1376="Motor",1,0)</x:f>
        <x:v>1</x:v>
      </x:c>
      <x:c r="F1380" s="4" t="n">
        <x:f>IF('Claims Data'!B1376="Property",1,0)</x:f>
        <x:v>0</x:v>
      </x:c>
      <x:c r="G1380" s="4" t="n">
        <x:f>'Claims Data'!N1376</x:f>
        <x:v>1</x:v>
      </x:c>
      <x:c r="H1380" s="4" t="n">
        <x:f>IF(G1380=1,'Claims Data'!O1376,"")</x:f>
        <x:v>1</x:v>
      </x:c>
      <x:c r="I1380" s="12" t="n">
        <x:f>IF(ISNUMBER('Claims Data'!P1376),'Claims Data'!P1376,"")</x:f>
        <x:v>3.43591201510027</x:v>
      </x:c>
    </x:row>
    <x:row r="1381">
      <x:c r="A1381" s="4" t="str">
        <x:v>C01376</x:v>
      </x:c>
      <x:c r="B1381" s="4" t="n">
        <x:f>IF(ISNUMBER('Claims Data'!F1377),0,1)</x:f>
        <x:v>0</x:v>
      </x:c>
      <x:c r="C1381" s="10" t="n">
        <x:f>IF(B1381=0,'Claims Data'!F1377,Summary!$B$12)</x:f>
        <x:v>43326.01</x:v>
      </x:c>
      <x:c r="D1381" s="4" t="n">
        <x:f>IF('Claims Data'!E1377="Low",1,IF('Claims Data'!E1377="Medium",2,IF('Claims Data'!E1377="High",3,"")))</x:f>
        <x:v>1</x:v>
      </x:c>
      <x:c r="E1381" s="4" t="n">
        <x:f>IF('Claims Data'!B1377="Motor",1,0)</x:f>
        <x:v>0</x:v>
      </x:c>
      <x:c r="F1381" s="4" t="n">
        <x:f>IF('Claims Data'!B1377="Property",1,0)</x:f>
        <x:v>1</x:v>
      </x:c>
      <x:c r="G1381" s="4" t="n">
        <x:f>'Claims Data'!N1377</x:f>
        <x:v>1</x:v>
      </x:c>
      <x:c r="H1381" s="4" t="n">
        <x:f>IF(G1381=1,'Claims Data'!O1377,"")</x:f>
        <x:v>0</x:v>
      </x:c>
      <x:c r="I1381" s="12" t="n">
        <x:f>IF(ISNUMBER('Claims Data'!P1377),'Claims Data'!P1377,"")</x:f>
        <x:v>4.20365391612293</x:v>
      </x:c>
    </x:row>
    <x:row r="1382">
      <x:c r="A1382" s="4" t="str">
        <x:v>C01377</x:v>
      </x:c>
      <x:c r="B1382" s="4" t="n">
        <x:f>IF(ISNUMBER('Claims Data'!F1378),0,1)</x:f>
        <x:v>0</x:v>
      </x:c>
      <x:c r="C1382" s="10" t="n">
        <x:f>IF(B1382=0,'Claims Data'!F1378,Summary!$B$12)</x:f>
        <x:v>16455.55</x:v>
      </x:c>
      <x:c r="D1382" s="4" t="n">
        <x:f>IF('Claims Data'!E1378="Low",1,IF('Claims Data'!E1378="Medium",2,IF('Claims Data'!E1378="High",3,"")))</x:f>
        <x:v>1</x:v>
      </x:c>
      <x:c r="E1382" s="4" t="n">
        <x:f>IF('Claims Data'!B1378="Motor",1,0)</x:f>
        <x:v>1</x:v>
      </x:c>
      <x:c r="F1382" s="4" t="n">
        <x:f>IF('Claims Data'!B1378="Property",1,0)</x:f>
        <x:v>0</x:v>
      </x:c>
      <x:c r="G1382" s="4" t="n">
        <x:f>'Claims Data'!N1378</x:f>
        <x:v>1</x:v>
      </x:c>
      <x:c r="H1382" s="4" t="n">
        <x:f>IF(G1382=1,'Claims Data'!O1378,"")</x:f>
        <x:v>0</x:v>
      </x:c>
      <x:c r="I1382" s="12" t="n">
        <x:f>IF(ISNUMBER('Claims Data'!P1378),'Claims Data'!P1378,"")</x:f>
        <x:v>2.8308432035369306</x:v>
      </x:c>
    </x:row>
    <x:row r="1383">
      <x:c r="A1383" s="4" t="str">
        <x:v>C01378</x:v>
      </x:c>
      <x:c r="B1383" s="4" t="n">
        <x:f>IF(ISNUMBER('Claims Data'!F1379),0,1)</x:f>
        <x:v>1</x:v>
      </x:c>
      <x:c r="C1383" s="10" t="n">
        <x:f>IF(B1383=0,'Claims Data'!F1379,Summary!$B$12)</x:f>
        <x:v>44978.66</x:v>
      </x:c>
      <x:c r="D1383" s="4" t="n">
        <x:f>IF('Claims Data'!E1379="Low",1,IF('Claims Data'!E1379="Medium",2,IF('Claims Data'!E1379="High",3,"")))</x:f>
        <x:v>2</x:v>
      </x:c>
      <x:c r="E1383" s="4" t="n">
        <x:f>IF('Claims Data'!B1379="Motor",1,0)</x:f>
        <x:v>1</x:v>
      </x:c>
      <x:c r="F1383" s="4" t="n">
        <x:f>IF('Claims Data'!B1379="Property",1,0)</x:f>
        <x:v>0</x:v>
      </x:c>
      <x:c r="G1383" s="4" t="n">
        <x:f>'Claims Data'!N1379</x:f>
        <x:v>1</x:v>
      </x:c>
      <x:c r="H1383" s="4" t="n">
        <x:f>IF(G1383=1,'Claims Data'!O1379,"")</x:f>
        <x:v>0</x:v>
      </x:c>
      <x:c r="I1383" s="12" t="str">
        <x:f>IF(ISNUMBER('Claims Data'!P1379),'Claims Data'!P1379,"")</x:f>
      </x:c>
    </x:row>
    <x:row r="1384">
      <x:c r="A1384" s="4" t="str">
        <x:v>C01379</x:v>
      </x:c>
      <x:c r="B1384" s="4" t="n">
        <x:f>IF(ISNUMBER('Claims Data'!F1380),0,1)</x:f>
        <x:v>0</x:v>
      </x:c>
      <x:c r="C1384" s="10" t="n">
        <x:f>IF(B1384=0,'Claims Data'!F1380,Summary!$B$12)</x:f>
        <x:v>27447.52</x:v>
      </x:c>
      <x:c r="D1384" s="4" t="n">
        <x:f>IF('Claims Data'!E1380="Low",1,IF('Claims Data'!E1380="Medium",2,IF('Claims Data'!E1380="High",3,"")))</x:f>
        <x:v>1</x:v>
      </x:c>
      <x:c r="E1384" s="4" t="n">
        <x:f>IF('Claims Data'!B1380="Motor",1,0)</x:f>
        <x:v>0</x:v>
      </x:c>
      <x:c r="F1384" s="4" t="n">
        <x:f>IF('Claims Data'!B1380="Property",1,0)</x:f>
        <x:v>1</x:v>
      </x:c>
      <x:c r="G1384" s="4" t="n">
        <x:f>'Claims Data'!N1380</x:f>
        <x:v>1</x:v>
      </x:c>
      <x:c r="H1384" s="4" t="n">
        <x:f>IF(G1384=1,'Claims Data'!O1380,"")</x:f>
        <x:v>0</x:v>
      </x:c>
      <x:c r="I1384" s="12" t="n">
        <x:f>IF(ISNUMBER('Claims Data'!P1380),'Claims Data'!P1380,"")</x:f>
        <x:v>2.3503150734315046</x:v>
      </x:c>
    </x:row>
    <x:row r="1385">
      <x:c r="A1385" s="4" t="str">
        <x:v>C01380</x:v>
      </x:c>
      <x:c r="B1385" s="4" t="n">
        <x:f>IF(ISNUMBER('Claims Data'!F1381),0,1)</x:f>
        <x:v>0</x:v>
      </x:c>
      <x:c r="C1385" s="10" t="n">
        <x:f>IF(B1385=0,'Claims Data'!F1381,Summary!$B$12)</x:f>
        <x:v>68457.41</x:v>
      </x:c>
      <x:c r="D1385" s="4" t="n">
        <x:f>IF('Claims Data'!E1381="Low",1,IF('Claims Data'!E1381="Medium",2,IF('Claims Data'!E1381="High",3,"")))</x:f>
        <x:v>2</x:v>
      </x:c>
      <x:c r="E1385" s="4" t="n">
        <x:f>IF('Claims Data'!B1381="Motor",1,0)</x:f>
        <x:v>0</x:v>
      </x:c>
      <x:c r="F1385" s="4" t="n">
        <x:f>IF('Claims Data'!B1381="Property",1,0)</x:f>
        <x:v>1</x:v>
      </x:c>
      <x:c r="G1385" s="4" t="n">
        <x:f>'Claims Data'!N1381</x:f>
        <x:v>1</x:v>
      </x:c>
      <x:c r="H1385" s="4" t="n">
        <x:f>IF(G1385=1,'Claims Data'!O1381,"")</x:f>
        <x:v>0</x:v>
      </x:c>
      <x:c r="I1385" s="12" t="n">
        <x:f>IF(ISNUMBER('Claims Data'!P1381),'Claims Data'!P1381,"")</x:f>
        <x:v>6.227811331843188</x:v>
      </x:c>
    </x:row>
    <x:row r="1386">
      <x:c r="A1386" s="4" t="str">
        <x:v>C01381</x:v>
      </x:c>
      <x:c r="B1386" s="4" t="n">
        <x:f>IF(ISNUMBER('Claims Data'!F1382),0,1)</x:f>
        <x:v>0</x:v>
      </x:c>
      <x:c r="C1386" s="10" t="n">
        <x:f>IF(B1386=0,'Claims Data'!F1382,Summary!$B$12)</x:f>
        <x:v>26595.67</x:v>
      </x:c>
      <x:c r="D1386" s="4" t="n">
        <x:f>IF('Claims Data'!E1382="Low",1,IF('Claims Data'!E1382="Medium",2,IF('Claims Data'!E1382="High",3,"")))</x:f>
        <x:v>2</x:v>
      </x:c>
      <x:c r="E1386" s="4" t="n">
        <x:f>IF('Claims Data'!B1382="Motor",1,0)</x:f>
        <x:v>1</x:v>
      </x:c>
      <x:c r="F1386" s="4" t="n">
        <x:f>IF('Claims Data'!B1382="Property",1,0)</x:f>
        <x:v>0</x:v>
      </x:c>
      <x:c r="G1386" s="4" t="n">
        <x:f>'Claims Data'!N1382</x:f>
        <x:v>1</x:v>
      </x:c>
      <x:c r="H1386" s="4" t="n">
        <x:f>IF(G1386=1,'Claims Data'!O1382,"")</x:f>
        <x:v>0</x:v>
      </x:c>
      <x:c r="I1386" s="12" t="n">
        <x:f>IF(ISNUMBER('Claims Data'!P1382),'Claims Data'!P1382,"")</x:f>
        <x:v>3.398182315331108</x:v>
      </x:c>
    </x:row>
    <x:row r="1387">
      <x:c r="A1387" s="4" t="str">
        <x:v>C01382</x:v>
      </x:c>
      <x:c r="B1387" s="4" t="n">
        <x:f>IF(ISNUMBER('Claims Data'!F1383),0,1)</x:f>
        <x:v>0</x:v>
      </x:c>
      <x:c r="C1387" s="10" t="n">
        <x:f>IF(B1387=0,'Claims Data'!F1383,Summary!$B$12)</x:f>
        <x:v>22175.56</x:v>
      </x:c>
      <x:c r="D1387" s="4" t="n">
        <x:f>IF('Claims Data'!E1383="Low",1,IF('Claims Data'!E1383="Medium",2,IF('Claims Data'!E1383="High",3,"")))</x:f>
        <x:v>2</x:v>
      </x:c>
      <x:c r="E1387" s="4" t="n">
        <x:f>IF('Claims Data'!B1383="Motor",1,0)</x:f>
        <x:v>0</x:v>
      </x:c>
      <x:c r="F1387" s="4" t="n">
        <x:f>IF('Claims Data'!B1383="Property",1,0)</x:f>
        <x:v>1</x:v>
      </x:c>
      <x:c r="G1387" s="4" t="n">
        <x:f>'Claims Data'!N1383</x:f>
        <x:v>1</x:v>
      </x:c>
      <x:c r="H1387" s="4" t="n">
        <x:f>IF(G1387=1,'Claims Data'!O1383,"")</x:f>
        <x:v>0</x:v>
      </x:c>
      <x:c r="I1387" s="12" t="n">
        <x:f>IF(ISNUMBER('Claims Data'!P1383),'Claims Data'!P1383,"")</x:f>
        <x:v>1.6371200113395845</x:v>
      </x:c>
    </x:row>
    <x:row r="1388">
      <x:c r="A1388" s="4" t="str">
        <x:v>C01383</x:v>
      </x:c>
      <x:c r="B1388" s="4" t="n">
        <x:f>IF(ISNUMBER('Claims Data'!F1384),0,1)</x:f>
        <x:v>0</x:v>
      </x:c>
      <x:c r="C1388" s="10" t="n">
        <x:f>IF(B1388=0,'Claims Data'!F1384,Summary!$B$12)</x:f>
        <x:v>23393.19</x:v>
      </x:c>
      <x:c r="D1388" s="4" t="n">
        <x:f>IF('Claims Data'!E1384="Low",1,IF('Claims Data'!E1384="Medium",2,IF('Claims Data'!E1384="High",3,"")))</x:f>
        <x:v>1</x:v>
      </x:c>
      <x:c r="E1388" s="4" t="n">
        <x:f>IF('Claims Data'!B1384="Motor",1,0)</x:f>
        <x:v>1</x:v>
      </x:c>
      <x:c r="F1388" s="4" t="n">
        <x:f>IF('Claims Data'!B1384="Property",1,0)</x:f>
        <x:v>0</x:v>
      </x:c>
      <x:c r="G1388" s="4" t="n">
        <x:f>'Claims Data'!N1384</x:f>
        <x:v>1</x:v>
      </x:c>
      <x:c r="H1388" s="4" t="n">
        <x:f>IF(G1388=1,'Claims Data'!O1384,"")</x:f>
        <x:v>0</x:v>
      </x:c>
      <x:c r="I1388" s="12" t="n">
        <x:f>IF(ISNUMBER('Claims Data'!P1384),'Claims Data'!P1384,"")</x:f>
        <x:v>1.4186865081843834</x:v>
      </x:c>
    </x:row>
    <x:row r="1389">
      <x:c r="A1389" s="4" t="str">
        <x:v>C01384</x:v>
      </x:c>
      <x:c r="B1389" s="4" t="n">
        <x:f>IF(ISNUMBER('Claims Data'!F1385),0,1)</x:f>
        <x:v>0</x:v>
      </x:c>
      <x:c r="C1389" s="10" t="n">
        <x:f>IF(B1389=0,'Claims Data'!F1385,Summary!$B$12)</x:f>
        <x:v>246550.69</x:v>
      </x:c>
      <x:c r="D1389" s="4" t="n">
        <x:f>IF('Claims Data'!E1385="Low",1,IF('Claims Data'!E1385="Medium",2,IF('Claims Data'!E1385="High",3,"")))</x:f>
        <x:v>2</x:v>
      </x:c>
      <x:c r="E1389" s="4" t="n">
        <x:f>IF('Claims Data'!B1385="Motor",1,0)</x:f>
        <x:v>0</x:v>
      </x:c>
      <x:c r="F1389" s="4" t="n">
        <x:f>IF('Claims Data'!B1385="Property",1,0)</x:f>
        <x:v>1</x:v>
      </x:c>
      <x:c r="G1389" s="4" t="n">
        <x:f>'Claims Data'!N1385</x:f>
        <x:v>1</x:v>
      </x:c>
      <x:c r="H1389" s="4" t="n">
        <x:f>IF(G1389=1,'Claims Data'!O1385,"")</x:f>
        <x:v>0</x:v>
      </x:c>
      <x:c r="I1389" s="12" t="n">
        <x:f>IF(ISNUMBER('Claims Data'!P1385),'Claims Data'!P1385,"")</x:f>
        <x:v>19.192290566807355</x:v>
      </x:c>
    </x:row>
    <x:row r="1390">
      <x:c r="A1390" s="4" t="str">
        <x:v>C01385</x:v>
      </x:c>
      <x:c r="B1390" s="4" t="n">
        <x:f>IF(ISNUMBER('Claims Data'!F1386),0,1)</x:f>
        <x:v>0</x:v>
      </x:c>
      <x:c r="C1390" s="10" t="n">
        <x:f>IF(B1390=0,'Claims Data'!F1386,Summary!$B$12)</x:f>
        <x:v>29460.14</x:v>
      </x:c>
      <x:c r="D1390" s="4" t="n">
        <x:f>IF('Claims Data'!E1386="Low",1,IF('Claims Data'!E1386="Medium",2,IF('Claims Data'!E1386="High",3,"")))</x:f>
        <x:v>1</x:v>
      </x:c>
      <x:c r="E1390" s="4" t="n">
        <x:f>IF('Claims Data'!B1386="Motor",1,0)</x:f>
        <x:v>1</x:v>
      </x:c>
      <x:c r="F1390" s="4" t="n">
        <x:f>IF('Claims Data'!B1386="Property",1,0)</x:f>
        <x:v>0</x:v>
      </x:c>
      <x:c r="G1390" s="4" t="n">
        <x:f>'Claims Data'!N1386</x:f>
        <x:v>0</x:v>
      </x:c>
      <x:c r="H1390" s="4" t="str">
        <x:f>IF(G1390=1,'Claims Data'!O1386,"")</x:f>
      </x:c>
      <x:c r="I1390" s="12" t="n">
        <x:f>IF(ISNUMBER('Claims Data'!P1386),'Claims Data'!P1386,"")</x:f>
        <x:v>2.020513671666031</x:v>
      </x:c>
    </x:row>
    <x:row r="1391">
      <x:c r="A1391" s="4" t="str">
        <x:v>C01386</x:v>
      </x:c>
      <x:c r="B1391" s="4" t="n">
        <x:f>IF(ISNUMBER('Claims Data'!F1387),0,1)</x:f>
        <x:v>0</x:v>
      </x:c>
      <x:c r="C1391" s="10" t="n">
        <x:f>IF(B1391=0,'Claims Data'!F1387,Summary!$B$12)</x:f>
        <x:v>142385.97</x:v>
      </x:c>
      <x:c r="D1391" s="4" t="n">
        <x:f>IF('Claims Data'!E1387="Low",1,IF('Claims Data'!E1387="Medium",2,IF('Claims Data'!E1387="High",3,"")))</x:f>
        <x:v>3</x:v>
      </x:c>
      <x:c r="E1391" s="4" t="n">
        <x:f>IF('Claims Data'!B1387="Motor",1,0)</x:f>
        <x:v>1</x:v>
      </x:c>
      <x:c r="F1391" s="4" t="n">
        <x:f>IF('Claims Data'!B1387="Property",1,0)</x:f>
        <x:v>0</x:v>
      </x:c>
      <x:c r="G1391" s="4" t="n">
        <x:f>'Claims Data'!N1387</x:f>
        <x:v>1</x:v>
      </x:c>
      <x:c r="H1391" s="4" t="n">
        <x:f>IF(G1391=1,'Claims Data'!O1387,"")</x:f>
        <x:v>0</x:v>
      </x:c>
      <x:c r="I1391" s="12" t="n">
        <x:f>IF(ISNUMBER('Claims Data'!P1387),'Claims Data'!P1387,"")</x:f>
        <x:v>12.40500134604042</x:v>
      </x:c>
    </x:row>
    <x:row r="1392">
      <x:c r="A1392" s="4" t="str">
        <x:v>C01387</x:v>
      </x:c>
      <x:c r="B1392" s="4" t="n">
        <x:f>IF(ISNUMBER('Claims Data'!F1388),0,1)</x:f>
        <x:v>0</x:v>
      </x:c>
      <x:c r="C1392" s="10" t="n">
        <x:f>IF(B1392=0,'Claims Data'!F1388,Summary!$B$12)</x:f>
        <x:v>27314.48</x:v>
      </x:c>
      <x:c r="D1392" s="4" t="n">
        <x:f>IF('Claims Data'!E1388="Low",1,IF('Claims Data'!E1388="Medium",2,IF('Claims Data'!E1388="High",3,"")))</x:f>
        <x:v>2</x:v>
      </x:c>
      <x:c r="E1392" s="4" t="n">
        <x:f>IF('Claims Data'!B1388="Motor",1,0)</x:f>
        <x:v>1</x:v>
      </x:c>
      <x:c r="F1392" s="4" t="n">
        <x:f>IF('Claims Data'!B1388="Property",1,0)</x:f>
        <x:v>0</x:v>
      </x:c>
      <x:c r="G1392" s="4" t="n">
        <x:f>'Claims Data'!N1388</x:f>
        <x:v>1</x:v>
      </x:c>
      <x:c r="H1392" s="4" t="n">
        <x:f>IF(G1392=1,'Claims Data'!O1388,"")</x:f>
        <x:v>0</x:v>
      </x:c>
      <x:c r="I1392" s="12" t="n">
        <x:f>IF(ISNUMBER('Claims Data'!P1388),'Claims Data'!P1388,"")</x:f>
        <x:v>1.2292263984263443</x:v>
      </x:c>
    </x:row>
    <x:row r="1393">
      <x:c r="A1393" s="4" t="str">
        <x:v>C01388</x:v>
      </x:c>
      <x:c r="B1393" s="4" t="n">
        <x:f>IF(ISNUMBER('Claims Data'!F1389),0,1)</x:f>
        <x:v>1</x:v>
      </x:c>
      <x:c r="C1393" s="10" t="n">
        <x:f>IF(B1393=0,'Claims Data'!F1389,Summary!$B$12)</x:f>
        <x:v>44978.66</x:v>
      </x:c>
      <x:c r="D1393" s="4" t="n">
        <x:f>IF('Claims Data'!E1389="Low",1,IF('Claims Data'!E1389="Medium",2,IF('Claims Data'!E1389="High",3,"")))</x:f>
        <x:v>2</x:v>
      </x:c>
      <x:c r="E1393" s="4" t="n">
        <x:f>IF('Claims Data'!B1389="Motor",1,0)</x:f>
        <x:v>1</x:v>
      </x:c>
      <x:c r="F1393" s="4" t="n">
        <x:f>IF('Claims Data'!B1389="Property",1,0)</x:f>
        <x:v>0</x:v>
      </x:c>
      <x:c r="G1393" s="4" t="n">
        <x:f>'Claims Data'!N1389</x:f>
        <x:v>1</x:v>
      </x:c>
      <x:c r="H1393" s="4" t="n">
        <x:f>IF(G1393=1,'Claims Data'!O1389,"")</x:f>
        <x:v>0</x:v>
      </x:c>
      <x:c r="I1393" s="12" t="str">
        <x:f>IF(ISNUMBER('Claims Data'!P1389),'Claims Data'!P1389,"")</x:f>
      </x:c>
    </x:row>
    <x:row r="1394">
      <x:c r="A1394" s="4" t="str">
        <x:v>C01389</x:v>
      </x:c>
      <x:c r="B1394" s="4" t="n">
        <x:f>IF(ISNUMBER('Claims Data'!F1390),0,1)</x:f>
        <x:v>0</x:v>
      </x:c>
      <x:c r="C1394" s="10" t="n">
        <x:f>IF(B1394=0,'Claims Data'!F1390,Summary!$B$12)</x:f>
        <x:v>1836460.58</x:v>
      </x:c>
      <x:c r="D1394" s="4" t="n">
        <x:f>IF('Claims Data'!E1390="Low",1,IF('Claims Data'!E1390="Medium",2,IF('Claims Data'!E1390="High",3,"")))</x:f>
        <x:v>3</x:v>
      </x:c>
      <x:c r="E1394" s="4" t="n">
        <x:f>IF('Claims Data'!B1390="Motor",1,0)</x:f>
        <x:v>0</x:v>
      </x:c>
      <x:c r="F1394" s="4" t="n">
        <x:f>IF('Claims Data'!B1390="Property",1,0)</x:f>
        <x:v>1</x:v>
      </x:c>
      <x:c r="G1394" s="4" t="n">
        <x:f>'Claims Data'!N1390</x:f>
        <x:v>1</x:v>
      </x:c>
      <x:c r="H1394" s="4" t="n">
        <x:f>IF(G1394=1,'Claims Data'!O1390,"")</x:f>
        <x:v>1</x:v>
      </x:c>
      <x:c r="I1394" s="12" t="n">
        <x:f>IF(ISNUMBER('Claims Data'!P1390),'Claims Data'!P1390,"")</x:f>
        <x:v>229.92574109292508</x:v>
      </x:c>
    </x:row>
    <x:row r="1395">
      <x:c r="A1395" s="4" t="str">
        <x:v>C01390</x:v>
      </x:c>
      <x:c r="B1395" s="4" t="n">
        <x:f>IF(ISNUMBER('Claims Data'!F1391),0,1)</x:f>
        <x:v>0</x:v>
      </x:c>
      <x:c r="C1395" s="10" t="n">
        <x:f>IF(B1395=0,'Claims Data'!F1391,Summary!$B$12)</x:f>
        <x:v>253172.97</x:v>
      </x:c>
      <x:c r="D1395" s="4" t="n">
        <x:f>IF('Claims Data'!E1391="Low",1,IF('Claims Data'!E1391="Medium",2,IF('Claims Data'!E1391="High",3,"")))</x:f>
        <x:v>2</x:v>
      </x:c>
      <x:c r="E1395" s="4" t="n">
        <x:f>IF('Claims Data'!B1391="Motor",1,0)</x:f>
        <x:v>1</x:v>
      </x:c>
      <x:c r="F1395" s="4" t="n">
        <x:f>IF('Claims Data'!B1391="Property",1,0)</x:f>
        <x:v>0</x:v>
      </x:c>
      <x:c r="G1395" s="4" t="n">
        <x:f>'Claims Data'!N1391</x:f>
        <x:v>1</x:v>
      </x:c>
      <x:c r="H1395" s="4" t="n">
        <x:f>IF(G1395=1,'Claims Data'!O1391,"")</x:f>
        <x:v>0</x:v>
      </x:c>
      <x:c r="I1395" s="12" t="n">
        <x:f>IF(ISNUMBER('Claims Data'!P1391),'Claims Data'!P1391,"")</x:f>
        <x:v>30.130922840178375</x:v>
      </x:c>
    </x:row>
    <x:row r="1396">
      <x:c r="A1396" s="4" t="str">
        <x:v>C01391</x:v>
      </x:c>
      <x:c r="B1396" s="4" t="n">
        <x:f>IF(ISNUMBER('Claims Data'!F1392),0,1)</x:f>
        <x:v>0</x:v>
      </x:c>
      <x:c r="C1396" s="10" t="n">
        <x:f>IF(B1396=0,'Claims Data'!F1392,Summary!$B$12)</x:f>
        <x:v>17492.3</x:v>
      </x:c>
      <x:c r="D1396" s="4" t="n">
        <x:f>IF('Claims Data'!E1392="Low",1,IF('Claims Data'!E1392="Medium",2,IF('Claims Data'!E1392="High",3,"")))</x:f>
        <x:v>2</x:v>
      </x:c>
      <x:c r="E1396" s="4" t="n">
        <x:f>IF('Claims Data'!B1392="Motor",1,0)</x:f>
        <x:v>1</x:v>
      </x:c>
      <x:c r="F1396" s="4" t="n">
        <x:f>IF('Claims Data'!B1392="Property",1,0)</x:f>
        <x:v>0</x:v>
      </x:c>
      <x:c r="G1396" s="4" t="n">
        <x:f>'Claims Data'!N1392</x:f>
        <x:v>1</x:v>
      </x:c>
      <x:c r="H1396" s="4" t="n">
        <x:f>IF(G1396=1,'Claims Data'!O1392,"")</x:f>
        <x:v>0</x:v>
      </x:c>
      <x:c r="I1396" s="12" t="n">
        <x:f>IF(ISNUMBER('Claims Data'!P1392),'Claims Data'!P1392,"")</x:f>
        <x:v>0.9172775802577898</x:v>
      </x:c>
    </x:row>
    <x:row r="1397">
      <x:c r="A1397" s="4" t="str">
        <x:v>C01392</x:v>
      </x:c>
      <x:c r="B1397" s="4" t="n">
        <x:f>IF(ISNUMBER('Claims Data'!F1393),0,1)</x:f>
        <x:v>0</x:v>
      </x:c>
      <x:c r="C1397" s="10" t="n">
        <x:f>IF(B1397=0,'Claims Data'!F1393,Summary!$B$12)</x:f>
        <x:v>5888.45</x:v>
      </x:c>
      <x:c r="D1397" s="4" t="n">
        <x:f>IF('Claims Data'!E1393="Low",1,IF('Claims Data'!E1393="Medium",2,IF('Claims Data'!E1393="High",3,"")))</x:f>
        <x:v>1</x:v>
      </x:c>
      <x:c r="E1397" s="4" t="n">
        <x:f>IF('Claims Data'!B1393="Motor",1,0)</x:f>
        <x:v>1</x:v>
      </x:c>
      <x:c r="F1397" s="4" t="n">
        <x:f>IF('Claims Data'!B1393="Property",1,0)</x:f>
        <x:v>0</x:v>
      </x:c>
      <x:c r="G1397" s="4" t="n">
        <x:f>'Claims Data'!N1393</x:f>
        <x:v>1</x:v>
      </x:c>
      <x:c r="H1397" s="4" t="n">
        <x:f>IF(G1397=1,'Claims Data'!O1393,"")</x:f>
        <x:v>0</x:v>
      </x:c>
      <x:c r="I1397" s="12" t="n">
        <x:f>IF(ISNUMBER('Claims Data'!P1393),'Claims Data'!P1393,"")</x:f>
        <x:v>0.33044478127383237</x:v>
      </x:c>
    </x:row>
    <x:row r="1398">
      <x:c r="A1398" s="4" t="str">
        <x:v>C01393</x:v>
      </x:c>
      <x:c r="B1398" s="4" t="n">
        <x:f>IF(ISNUMBER('Claims Data'!F1394),0,1)</x:f>
        <x:v>0</x:v>
      </x:c>
      <x:c r="C1398" s="10" t="n">
        <x:f>IF(B1398=0,'Claims Data'!F1394,Summary!$B$12)</x:f>
        <x:v>45816.84</x:v>
      </x:c>
      <x:c r="D1398" s="4" t="n">
        <x:f>IF('Claims Data'!E1394="Low",1,IF('Claims Data'!E1394="Medium",2,IF('Claims Data'!E1394="High",3,"")))</x:f>
        <x:v>2</x:v>
      </x:c>
      <x:c r="E1398" s="4" t="n">
        <x:f>IF('Claims Data'!B1394="Motor",1,0)</x:f>
        <x:v>1</x:v>
      </x:c>
      <x:c r="F1398" s="4" t="n">
        <x:f>IF('Claims Data'!B1394="Property",1,0)</x:f>
        <x:v>0</x:v>
      </x:c>
      <x:c r="G1398" s="4" t="n">
        <x:f>'Claims Data'!N1394</x:f>
        <x:v>1</x:v>
      </x:c>
      <x:c r="H1398" s="4" t="n">
        <x:f>IF(G1398=1,'Claims Data'!O1394,"")</x:f>
        <x:v>0</x:v>
      </x:c>
      <x:c r="I1398" s="12" t="n">
        <x:f>IF(ISNUMBER('Claims Data'!P1394),'Claims Data'!P1394,"")</x:f>
        <x:v>4.463956086140223</x:v>
      </x:c>
    </x:row>
    <x:row r="1399">
      <x:c r="A1399" s="4" t="str">
        <x:v>C01394</x:v>
      </x:c>
      <x:c r="B1399" s="4" t="n">
        <x:f>IF(ISNUMBER('Claims Data'!F1395),0,1)</x:f>
        <x:v>0</x:v>
      </x:c>
      <x:c r="C1399" s="10" t="n">
        <x:f>IF(B1399=0,'Claims Data'!F1395,Summary!$B$12)</x:f>
        <x:v>26016.92</x:v>
      </x:c>
      <x:c r="D1399" s="4" t="n">
        <x:f>IF('Claims Data'!E1395="Low",1,IF('Claims Data'!E1395="Medium",2,IF('Claims Data'!E1395="High",3,"")))</x:f>
        <x:v>1</x:v>
      </x:c>
      <x:c r="E1399" s="4" t="n">
        <x:f>IF('Claims Data'!B1395="Motor",1,0)</x:f>
        <x:v>1</x:v>
      </x:c>
      <x:c r="F1399" s="4" t="n">
        <x:f>IF('Claims Data'!B1395="Property",1,0)</x:f>
        <x:v>0</x:v>
      </x:c>
      <x:c r="G1399" s="4" t="n">
        <x:f>'Claims Data'!N1395</x:f>
        <x:v>1</x:v>
      </x:c>
      <x:c r="H1399" s="4" t="n">
        <x:f>IF(G1399=1,'Claims Data'!O1395,"")</x:f>
        <x:v>0</x:v>
      </x:c>
      <x:c r="I1399" s="12" t="n">
        <x:f>IF(ISNUMBER('Claims Data'!P1395),'Claims Data'!P1395,"")</x:f>
        <x:v>1.5599955868844122</x:v>
      </x:c>
    </x:row>
    <x:row r="1400">
      <x:c r="A1400" s="4" t="str">
        <x:v>C01395</x:v>
      </x:c>
      <x:c r="B1400" s="4" t="n">
        <x:f>IF(ISNUMBER('Claims Data'!F1396),0,1)</x:f>
        <x:v>0</x:v>
      </x:c>
      <x:c r="C1400" s="10" t="n">
        <x:f>IF(B1400=0,'Claims Data'!F1396,Summary!$B$12)</x:f>
        <x:v>22691.81</x:v>
      </x:c>
      <x:c r="D1400" s="4" t="n">
        <x:f>IF('Claims Data'!E1396="Low",1,IF('Claims Data'!E1396="Medium",2,IF('Claims Data'!E1396="High",3,"")))</x:f>
        <x:v>1</x:v>
      </x:c>
      <x:c r="E1400" s="4" t="n">
        <x:f>IF('Claims Data'!B1396="Motor",1,0)</x:f>
        <x:v>0</x:v>
      </x:c>
      <x:c r="F1400" s="4" t="n">
        <x:f>IF('Claims Data'!B1396="Property",1,0)</x:f>
        <x:v>1</x:v>
      </x:c>
      <x:c r="G1400" s="4" t="n">
        <x:f>'Claims Data'!N1396</x:f>
        <x:v>1</x:v>
      </x:c>
      <x:c r="H1400" s="4" t="n">
        <x:f>IF(G1400=1,'Claims Data'!O1396,"")</x:f>
        <x:v>0</x:v>
      </x:c>
      <x:c r="I1400" s="12" t="n">
        <x:f>IF(ISNUMBER('Claims Data'!P1396),'Claims Data'!P1396,"")</x:f>
        <x:v>3.8261862929252395</x:v>
      </x:c>
    </x:row>
    <x:row r="1401">
      <x:c r="A1401" s="4" t="str">
        <x:v>C01396</x:v>
      </x:c>
      <x:c r="B1401" s="4" t="n">
        <x:f>IF(ISNUMBER('Claims Data'!F1397),0,1)</x:f>
        <x:v>0</x:v>
      </x:c>
      <x:c r="C1401" s="10" t="n">
        <x:f>IF(B1401=0,'Claims Data'!F1397,Summary!$B$12)</x:f>
        <x:v>38708.93</x:v>
      </x:c>
      <x:c r="D1401" s="4" t="n">
        <x:f>IF('Claims Data'!E1397="Low",1,IF('Claims Data'!E1397="Medium",2,IF('Claims Data'!E1397="High",3,"")))</x:f>
        <x:v>3</x:v>
      </x:c>
      <x:c r="E1401" s="4" t="n">
        <x:f>IF('Claims Data'!B1397="Motor",1,0)</x:f>
        <x:v>1</x:v>
      </x:c>
      <x:c r="F1401" s="4" t="n">
        <x:f>IF('Claims Data'!B1397="Property",1,0)</x:f>
        <x:v>0</x:v>
      </x:c>
      <x:c r="G1401" s="4" t="n">
        <x:f>'Claims Data'!N1397</x:f>
        <x:v>1</x:v>
      </x:c>
      <x:c r="H1401" s="4" t="n">
        <x:f>IF(G1401=1,'Claims Data'!O1397,"")</x:f>
        <x:v>1</x:v>
      </x:c>
      <x:c r="I1401" s="12" t="n">
        <x:f>IF(ISNUMBER('Claims Data'!P1397),'Claims Data'!P1397,"")</x:f>
        <x:v>4.151372157046534</x:v>
      </x:c>
    </x:row>
    <x:row r="1402">
      <x:c r="A1402" s="4" t="str">
        <x:v>C01397</x:v>
      </x:c>
      <x:c r="B1402" s="4" t="n">
        <x:f>IF(ISNUMBER('Claims Data'!F1398),0,1)</x:f>
        <x:v>0</x:v>
      </x:c>
      <x:c r="C1402" s="10" t="n">
        <x:f>IF(B1402=0,'Claims Data'!F1398,Summary!$B$12)</x:f>
        <x:v>16992.74</x:v>
      </x:c>
      <x:c r="D1402" s="4" t="n">
        <x:f>IF('Claims Data'!E1398="Low",1,IF('Claims Data'!E1398="Medium",2,IF('Claims Data'!E1398="High",3,"")))</x:f>
        <x:v>1</x:v>
      </x:c>
      <x:c r="E1402" s="4" t="n">
        <x:f>IF('Claims Data'!B1398="Motor",1,0)</x:f>
        <x:v>1</x:v>
      </x:c>
      <x:c r="F1402" s="4" t="n">
        <x:f>IF('Claims Data'!B1398="Property",1,0)</x:f>
        <x:v>0</x:v>
      </x:c>
      <x:c r="G1402" s="4" t="n">
        <x:f>'Claims Data'!N1398</x:f>
        <x:v>1</x:v>
      </x:c>
      <x:c r="H1402" s="4" t="n">
        <x:f>IF(G1402=1,'Claims Data'!O1398,"")</x:f>
        <x:v>0</x:v>
      </x:c>
      <x:c r="I1402" s="12" t="n">
        <x:f>IF(ISNUMBER('Claims Data'!P1398),'Claims Data'!P1398,"")</x:f>
        <x:v>1.3156491321522532</x:v>
      </x:c>
    </x:row>
    <x:row r="1403">
      <x:c r="A1403" s="4" t="str">
        <x:v>C01398</x:v>
      </x:c>
      <x:c r="B1403" s="4" t="n">
        <x:f>IF(ISNUMBER('Claims Data'!F1399),0,1)</x:f>
        <x:v>0</x:v>
      </x:c>
      <x:c r="C1403" s="10" t="n">
        <x:f>IF(B1403=0,'Claims Data'!F1399,Summary!$B$12)</x:f>
        <x:v>50251.87</x:v>
      </x:c>
      <x:c r="D1403" s="4" t="str">
        <x:f>IF('Claims Data'!E1399="Low",1,IF('Claims Data'!E1399="Medium",2,IF('Claims Data'!E1399="High",3,"")))</x:f>
      </x:c>
      <x:c r="E1403" s="4" t="n">
        <x:f>IF('Claims Data'!B1399="Motor",1,0)</x:f>
        <x:v>1</x:v>
      </x:c>
      <x:c r="F1403" s="4" t="n">
        <x:f>IF('Claims Data'!B1399="Property",1,0)</x:f>
        <x:v>0</x:v>
      </x:c>
      <x:c r="G1403" s="4" t="n">
        <x:f>'Claims Data'!N1399</x:f>
        <x:v>1</x:v>
      </x:c>
      <x:c r="H1403" s="4" t="n">
        <x:f>IF(G1403=1,'Claims Data'!O1399,"")</x:f>
        <x:v>0</x:v>
      </x:c>
      <x:c r="I1403" s="12" t="n">
        <x:f>IF(ISNUMBER('Claims Data'!P1399),'Claims Data'!P1399,"")</x:f>
        <x:v>4.051730407488126</x:v>
      </x:c>
    </x:row>
    <x:row r="1404">
      <x:c r="A1404" s="4" t="str">
        <x:v>C01399</x:v>
      </x:c>
      <x:c r="B1404" s="4" t="n">
        <x:f>IF(ISNUMBER('Claims Data'!F1400),0,1)</x:f>
        <x:v>0</x:v>
      </x:c>
      <x:c r="C1404" s="10" t="n">
        <x:f>IF(B1404=0,'Claims Data'!F1400,Summary!$B$12)</x:f>
        <x:v>14626.41</x:v>
      </x:c>
      <x:c r="D1404" s="4" t="n">
        <x:f>IF('Claims Data'!E1400="Low",1,IF('Claims Data'!E1400="Medium",2,IF('Claims Data'!E1400="High",3,"")))</x:f>
        <x:v>1</x:v>
      </x:c>
      <x:c r="E1404" s="4" t="n">
        <x:f>IF('Claims Data'!B1400="Motor",1,0)</x:f>
        <x:v>1</x:v>
      </x:c>
      <x:c r="F1404" s="4" t="n">
        <x:f>IF('Claims Data'!B1400="Property",1,0)</x:f>
        <x:v>0</x:v>
      </x:c>
      <x:c r="G1404" s="4" t="n">
        <x:f>'Claims Data'!N1400</x:f>
        <x:v>0</x:v>
      </x:c>
      <x:c r="H1404" s="4" t="str">
        <x:f>IF(G1404=1,'Claims Data'!O1400,"")</x:f>
      </x:c>
      <x:c r="I1404" s="12" t="n">
        <x:f>IF(ISNUMBER('Claims Data'!P1400),'Claims Data'!P1400,"")</x:f>
        <x:v>1.337882151491286</x:v>
      </x:c>
    </x:row>
    <x:row r="1405">
      <x:c r="A1405" s="4" t="str">
        <x:v>C01400</x:v>
      </x:c>
      <x:c r="B1405" s="4" t="n">
        <x:f>IF(ISNUMBER('Claims Data'!F1401),0,1)</x:f>
        <x:v>0</x:v>
      </x:c>
      <x:c r="C1405" s="10" t="n">
        <x:f>IF(B1405=0,'Claims Data'!F1401,Summary!$B$12)</x:f>
        <x:v>49449.2</x:v>
      </x:c>
      <x:c r="D1405" s="4" t="n">
        <x:f>IF('Claims Data'!E1401="Low",1,IF('Claims Data'!E1401="Medium",2,IF('Claims Data'!E1401="High",3,"")))</x:f>
        <x:v>2</x:v>
      </x:c>
      <x:c r="E1405" s="4" t="n">
        <x:f>IF('Claims Data'!B1401="Motor",1,0)</x:f>
        <x:v>0</x:v>
      </x:c>
      <x:c r="F1405" s="4" t="n">
        <x:f>IF('Claims Data'!B1401="Property",1,0)</x:f>
        <x:v>1</x:v>
      </x:c>
      <x:c r="G1405" s="4" t="n">
        <x:f>'Claims Data'!N1401</x:f>
        <x:v>1</x:v>
      </x:c>
      <x:c r="H1405" s="4" t="n">
        <x:f>IF(G1405=1,'Claims Data'!O1401,"")</x:f>
        <x:v>0</x:v>
      </x:c>
      <x:c r="I1405" s="12" t="n">
        <x:f>IF(ISNUMBER('Claims Data'!P1401),'Claims Data'!P1401,"")</x:f>
        <x:v>2.7819349641155524</x:v>
      </x:c>
    </x:row>
    <x:row r="1406">
      <x:c r="A1406" s="4" t="str">
        <x:v>C01401</x:v>
      </x:c>
      <x:c r="B1406" s="4" t="n">
        <x:f>IF(ISNUMBER('Claims Data'!F1402),0,1)</x:f>
        <x:v>0</x:v>
      </x:c>
      <x:c r="C1406" s="10" t="n">
        <x:f>IF(B1406=0,'Claims Data'!F1402,Summary!$B$12)</x:f>
        <x:v>434779.4</x:v>
      </x:c>
      <x:c r="D1406" s="4" t="n">
        <x:f>IF('Claims Data'!E1402="Low",1,IF('Claims Data'!E1402="Medium",2,IF('Claims Data'!E1402="High",3,"")))</x:f>
        <x:v>3</x:v>
      </x:c>
      <x:c r="E1406" s="4" t="n">
        <x:f>IF('Claims Data'!B1402="Motor",1,0)</x:f>
        <x:v>0</x:v>
      </x:c>
      <x:c r="F1406" s="4" t="n">
        <x:f>IF('Claims Data'!B1402="Property",1,0)</x:f>
        <x:v>1</x:v>
      </x:c>
      <x:c r="G1406" s="4" t="n">
        <x:f>'Claims Data'!N1402</x:f>
        <x:v>1</x:v>
      </x:c>
      <x:c r="H1406" s="4" t="n">
        <x:f>IF(G1406=1,'Claims Data'!O1402,"")</x:f>
        <x:v>1</x:v>
      </x:c>
      <x:c r="I1406" s="12" t="n">
        <x:f>IF(ISNUMBER('Claims Data'!P1402),'Claims Data'!P1402,"")</x:f>
        <x:v>28.67085055831016</x:v>
      </x:c>
    </x:row>
    <x:row r="1407">
      <x:c r="A1407" s="4" t="str">
        <x:v>C01402</x:v>
      </x:c>
      <x:c r="B1407" s="4" t="n">
        <x:f>IF(ISNUMBER('Claims Data'!F1403),0,1)</x:f>
        <x:v>0</x:v>
      </x:c>
      <x:c r="C1407" s="10" t="n">
        <x:f>IF(B1407=0,'Claims Data'!F1403,Summary!$B$12)</x:f>
        <x:v>18102.2</x:v>
      </x:c>
      <x:c r="D1407" s="4" t="n">
        <x:f>IF('Claims Data'!E1403="Low",1,IF('Claims Data'!E1403="Medium",2,IF('Claims Data'!E1403="High",3,"")))</x:f>
        <x:v>1</x:v>
      </x:c>
      <x:c r="E1407" s="4" t="n">
        <x:f>IF('Claims Data'!B1403="Motor",1,0)</x:f>
        <x:v>0</x:v>
      </x:c>
      <x:c r="F1407" s="4" t="n">
        <x:f>IF('Claims Data'!B1403="Property",1,0)</x:f>
        <x:v>1</x:v>
      </x:c>
      <x:c r="G1407" s="4" t="n">
        <x:f>'Claims Data'!N1403</x:f>
        <x:v>1</x:v>
      </x:c>
      <x:c r="H1407" s="4" t="n">
        <x:f>IF(G1407=1,'Claims Data'!O1403,"")</x:f>
        <x:v>0</x:v>
      </x:c>
      <x:c r="I1407" s="12" t="n">
        <x:f>IF(ISNUMBER('Claims Data'!P1403),'Claims Data'!P1403,"")</x:f>
        <x:v>0.46677711522965354</x:v>
      </x:c>
    </x:row>
    <x:row r="1408">
      <x:c r="A1408" s="4" t="str">
        <x:v>C01403</x:v>
      </x:c>
      <x:c r="B1408" s="4" t="n">
        <x:f>IF(ISNUMBER('Claims Data'!F1404),0,1)</x:f>
        <x:v>0</x:v>
      </x:c>
      <x:c r="C1408" s="10" t="n">
        <x:f>IF(B1408=0,'Claims Data'!F1404,Summary!$B$12)</x:f>
        <x:v>39243.44</x:v>
      </x:c>
      <x:c r="D1408" s="4" t="n">
        <x:f>IF('Claims Data'!E1404="Low",1,IF('Claims Data'!E1404="Medium",2,IF('Claims Data'!E1404="High",3,"")))</x:f>
        <x:v>2</x:v>
      </x:c>
      <x:c r="E1408" s="4" t="n">
        <x:f>IF('Claims Data'!B1404="Motor",1,0)</x:f>
        <x:v>1</x:v>
      </x:c>
      <x:c r="F1408" s="4" t="n">
        <x:f>IF('Claims Data'!B1404="Property",1,0)</x:f>
        <x:v>0</x:v>
      </x:c>
      <x:c r="G1408" s="4" t="n">
        <x:f>'Claims Data'!N1404</x:f>
        <x:v>1</x:v>
      </x:c>
      <x:c r="H1408" s="4" t="n">
        <x:f>IF(G1408=1,'Claims Data'!O1404,"")</x:f>
        <x:v>0</x:v>
      </x:c>
      <x:c r="I1408" s="12" t="n">
        <x:f>IF(ISNUMBER('Claims Data'!P1404),'Claims Data'!P1404,"")</x:f>
        <x:v>5.110148954816128</x:v>
      </x:c>
    </x:row>
    <x:row r="1409">
      <x:c r="A1409" s="4" t="str">
        <x:v>C01404</x:v>
      </x:c>
      <x:c r="B1409" s="4" t="n">
        <x:f>IF(ISNUMBER('Claims Data'!F1405),0,1)</x:f>
        <x:v>0</x:v>
      </x:c>
      <x:c r="C1409" s="10" t="n">
        <x:f>IF(B1409=0,'Claims Data'!F1405,Summary!$B$12)</x:f>
        <x:v>62949.71</x:v>
      </x:c>
      <x:c r="D1409" s="4" t="n">
        <x:f>IF('Claims Data'!E1405="Low",1,IF('Claims Data'!E1405="Medium",2,IF('Claims Data'!E1405="High",3,"")))</x:f>
        <x:v>2</x:v>
      </x:c>
      <x:c r="E1409" s="4" t="n">
        <x:f>IF('Claims Data'!B1405="Motor",1,0)</x:f>
        <x:v>1</x:v>
      </x:c>
      <x:c r="F1409" s="4" t="n">
        <x:f>IF('Claims Data'!B1405="Property",1,0)</x:f>
        <x:v>0</x:v>
      </x:c>
      <x:c r="G1409" s="4" t="n">
        <x:f>'Claims Data'!N1405</x:f>
        <x:v>0</x:v>
      </x:c>
      <x:c r="H1409" s="4" t="str">
        <x:f>IF(G1409=1,'Claims Data'!O1405,"")</x:f>
      </x:c>
      <x:c r="I1409" s="12" t="n">
        <x:f>IF(ISNUMBER('Claims Data'!P1405),'Claims Data'!P1405,"")</x:f>
        <x:v>3.7656645187225277</x:v>
      </x:c>
    </x:row>
    <x:row r="1410">
      <x:c r="A1410" s="4" t="str">
        <x:v>C01405</x:v>
      </x:c>
      <x:c r="B1410" s="4" t="n">
        <x:f>IF(ISNUMBER('Claims Data'!F1406),0,1)</x:f>
        <x:v>0</x:v>
      </x:c>
      <x:c r="C1410" s="10" t="n">
        <x:f>IF(B1410=0,'Claims Data'!F1406,Summary!$B$12)</x:f>
        <x:v>150816.09</x:v>
      </x:c>
      <x:c r="D1410" s="4" t="n">
        <x:f>IF('Claims Data'!E1406="Low",1,IF('Claims Data'!E1406="Medium",2,IF('Claims Data'!E1406="High",3,"")))</x:f>
        <x:v>3</x:v>
      </x:c>
      <x:c r="E1410" s="4" t="n">
        <x:f>IF('Claims Data'!B1406="Motor",1,0)</x:f>
        <x:v>1</x:v>
      </x:c>
      <x:c r="F1410" s="4" t="n">
        <x:f>IF('Claims Data'!B1406="Property",1,0)</x:f>
        <x:v>0</x:v>
      </x:c>
      <x:c r="G1410" s="4" t="n">
        <x:f>'Claims Data'!N1406</x:f>
        <x:v>1</x:v>
      </x:c>
      <x:c r="H1410" s="4" t="n">
        <x:f>IF(G1410=1,'Claims Data'!O1406,"")</x:f>
        <x:v>1</x:v>
      </x:c>
      <x:c r="I1410" s="12" t="n">
        <x:f>IF(ISNUMBER('Claims Data'!P1406),'Claims Data'!P1406,"")</x:f>
        <x:v>31.591534455816372</x:v>
      </x:c>
    </x:row>
    <x:row r="1411">
      <x:c r="A1411" s="4" t="str">
        <x:v>C01406</x:v>
      </x:c>
      <x:c r="B1411" s="4" t="n">
        <x:f>IF(ISNUMBER('Claims Data'!F1407),0,1)</x:f>
        <x:v>0</x:v>
      </x:c>
      <x:c r="C1411" s="10" t="n">
        <x:f>IF(B1411=0,'Claims Data'!F1407,Summary!$B$12)</x:f>
        <x:v>43725.5</x:v>
      </x:c>
      <x:c r="D1411" s="4" t="n">
        <x:f>IF('Claims Data'!E1407="Low",1,IF('Claims Data'!E1407="Medium",2,IF('Claims Data'!E1407="High",3,"")))</x:f>
        <x:v>1</x:v>
      </x:c>
      <x:c r="E1411" s="4" t="n">
        <x:f>IF('Claims Data'!B1407="Motor",1,0)</x:f>
        <x:v>0</x:v>
      </x:c>
      <x:c r="F1411" s="4" t="n">
        <x:f>IF('Claims Data'!B1407="Property",1,0)</x:f>
        <x:v>1</x:v>
      </x:c>
      <x:c r="G1411" s="4" t="n">
        <x:f>'Claims Data'!N1407</x:f>
        <x:v>0</x:v>
      </x:c>
      <x:c r="H1411" s="4" t="str">
        <x:f>IF(G1411=1,'Claims Data'!O1407,"")</x:f>
      </x:c>
      <x:c r="I1411" s="12" t="n">
        <x:f>IF(ISNUMBER('Claims Data'!P1407),'Claims Data'!P1407,"")</x:f>
        <x:v>1.995939240150398</x:v>
      </x:c>
    </x:row>
    <x:row r="1412">
      <x:c r="A1412" s="4" t="str">
        <x:v>C01407</x:v>
      </x:c>
      <x:c r="B1412" s="4" t="n">
        <x:f>IF(ISNUMBER('Claims Data'!F1408),0,1)</x:f>
        <x:v>0</x:v>
      </x:c>
      <x:c r="C1412" s="10" t="n">
        <x:f>IF(B1412=0,'Claims Data'!F1408,Summary!$B$12)</x:f>
        <x:v>27743.14</x:v>
      </x:c>
      <x:c r="D1412" s="4" t="n">
        <x:f>IF('Claims Data'!E1408="Low",1,IF('Claims Data'!E1408="Medium",2,IF('Claims Data'!E1408="High",3,"")))</x:f>
        <x:v>2</x:v>
      </x:c>
      <x:c r="E1412" s="4" t="n">
        <x:f>IF('Claims Data'!B1408="Motor",1,0)</x:f>
        <x:v>1</x:v>
      </x:c>
      <x:c r="F1412" s="4" t="n">
        <x:f>IF('Claims Data'!B1408="Property",1,0)</x:f>
        <x:v>0</x:v>
      </x:c>
      <x:c r="G1412" s="4" t="n">
        <x:f>'Claims Data'!N1408</x:f>
        <x:v>1</x:v>
      </x:c>
      <x:c r="H1412" s="4" t="n">
        <x:f>IF(G1412=1,'Claims Data'!O1408,"")</x:f>
        <x:v>0</x:v>
      </x:c>
      <x:c r="I1412" s="12" t="n">
        <x:f>IF(ISNUMBER('Claims Data'!P1408),'Claims Data'!P1408,"")</x:f>
        <x:v>0.7970091694518612</x:v>
      </x:c>
    </x:row>
    <x:row r="1413">
      <x:c r="A1413" s="4" t="str">
        <x:v>C01408</x:v>
      </x:c>
      <x:c r="B1413" s="4" t="n">
        <x:f>IF(ISNUMBER('Claims Data'!F1409),0,1)</x:f>
        <x:v>0</x:v>
      </x:c>
      <x:c r="C1413" s="10" t="n">
        <x:f>IF(B1413=0,'Claims Data'!F1409,Summary!$B$12)</x:f>
        <x:v>98495.54</x:v>
      </x:c>
      <x:c r="D1413" s="4" t="n">
        <x:f>IF('Claims Data'!E1409="Low",1,IF('Claims Data'!E1409="Medium",2,IF('Claims Data'!E1409="High",3,"")))</x:f>
        <x:v>2</x:v>
      </x:c>
      <x:c r="E1413" s="4" t="n">
        <x:f>IF('Claims Data'!B1409="Motor",1,0)</x:f>
        <x:v>0</x:v>
      </x:c>
      <x:c r="F1413" s="4" t="n">
        <x:f>IF('Claims Data'!B1409="Property",1,0)</x:f>
        <x:v>1</x:v>
      </x:c>
      <x:c r="G1413" s="4" t="n">
        <x:f>'Claims Data'!N1409</x:f>
        <x:v>1</x:v>
      </x:c>
      <x:c r="H1413" s="4" t="n">
        <x:f>IF(G1413=1,'Claims Data'!O1409,"")</x:f>
        <x:v>0</x:v>
      </x:c>
      <x:c r="I1413" s="12" t="n">
        <x:f>IF(ISNUMBER('Claims Data'!P1409),'Claims Data'!P1409,"")</x:f>
        <x:v>7.379175697513516</x:v>
      </x:c>
    </x:row>
    <x:row r="1414">
      <x:c r="A1414" s="4" t="str">
        <x:v>C01409</x:v>
      </x:c>
      <x:c r="B1414" s="4" t="n">
        <x:f>IF(ISNUMBER('Claims Data'!F1410),0,1)</x:f>
        <x:v>0</x:v>
      </x:c>
      <x:c r="C1414" s="10" t="n">
        <x:f>IF(B1414=0,'Claims Data'!F1410,Summary!$B$12)</x:f>
        <x:v>217577.97</x:v>
      </x:c>
      <x:c r="D1414" s="4" t="n">
        <x:f>IF('Claims Data'!E1410="Low",1,IF('Claims Data'!E1410="Medium",2,IF('Claims Data'!E1410="High",3,"")))</x:f>
        <x:v>2</x:v>
      </x:c>
      <x:c r="E1414" s="4" t="n">
        <x:f>IF('Claims Data'!B1410="Motor",1,0)</x:f>
        <x:v>0</x:v>
      </x:c>
      <x:c r="F1414" s="4" t="n">
        <x:f>IF('Claims Data'!B1410="Property",1,0)</x:f>
        <x:v>1</x:v>
      </x:c>
      <x:c r="G1414" s="4" t="n">
        <x:f>'Claims Data'!N1410</x:f>
        <x:v>1</x:v>
      </x:c>
      <x:c r="H1414" s="4" t="n">
        <x:f>IF(G1414=1,'Claims Data'!O1410,"")</x:f>
        <x:v>1</x:v>
      </x:c>
      <x:c r="I1414" s="12" t="n">
        <x:f>IF(ISNUMBER('Claims Data'!P1410),'Claims Data'!P1410,"")</x:f>
        <x:v>12.17659473017941</x:v>
      </x:c>
    </x:row>
    <x:row r="1415">
      <x:c r="A1415" s="4" t="str">
        <x:v>C01410</x:v>
      </x:c>
      <x:c r="B1415" s="4" t="n">
        <x:f>IF(ISNUMBER('Claims Data'!F1411),0,1)</x:f>
        <x:v>0</x:v>
      </x:c>
      <x:c r="C1415" s="10" t="n">
        <x:f>IF(B1415=0,'Claims Data'!F1411,Summary!$B$12)</x:f>
        <x:v>98501.53</x:v>
      </x:c>
      <x:c r="D1415" s="4" t="n">
        <x:f>IF('Claims Data'!E1411="Low",1,IF('Claims Data'!E1411="Medium",2,IF('Claims Data'!E1411="High",3,"")))</x:f>
        <x:v>1</x:v>
      </x:c>
      <x:c r="E1415" s="4" t="n">
        <x:f>IF('Claims Data'!B1411="Motor",1,0)</x:f>
        <x:v>0</x:v>
      </x:c>
      <x:c r="F1415" s="4" t="n">
        <x:f>IF('Claims Data'!B1411="Property",1,0)</x:f>
        <x:v>1</x:v>
      </x:c>
      <x:c r="G1415" s="4" t="n">
        <x:f>'Claims Data'!N1411</x:f>
        <x:v>0</x:v>
      </x:c>
      <x:c r="H1415" s="4" t="str">
        <x:f>IF(G1415=1,'Claims Data'!O1411,"")</x:f>
      </x:c>
      <x:c r="I1415" s="12" t="n">
        <x:f>IF(ISNUMBER('Claims Data'!P1411),'Claims Data'!P1411,"")</x:f>
        <x:v>6.183642542046546</x:v>
      </x:c>
    </x:row>
    <x:row r="1416">
      <x:c r="A1416" s="4" t="str">
        <x:v>C01411</x:v>
      </x:c>
      <x:c r="B1416" s="4" t="n">
        <x:f>IF(ISNUMBER('Claims Data'!F1412),0,1)</x:f>
        <x:v>0</x:v>
      </x:c>
      <x:c r="C1416" s="10" t="n">
        <x:f>IF(B1416=0,'Claims Data'!F1412,Summary!$B$12)</x:f>
        <x:v>19603.24</x:v>
      </x:c>
      <x:c r="D1416" s="4" t="n">
        <x:f>IF('Claims Data'!E1412="Low",1,IF('Claims Data'!E1412="Medium",2,IF('Claims Data'!E1412="High",3,"")))</x:f>
        <x:v>1</x:v>
      </x:c>
      <x:c r="E1416" s="4" t="n">
        <x:f>IF('Claims Data'!B1412="Motor",1,0)</x:f>
        <x:v>1</x:v>
      </x:c>
      <x:c r="F1416" s="4" t="n">
        <x:f>IF('Claims Data'!B1412="Property",1,0)</x:f>
        <x:v>0</x:v>
      </x:c>
      <x:c r="G1416" s="4" t="n">
        <x:f>'Claims Data'!N1412</x:f>
        <x:v>1</x:v>
      </x:c>
      <x:c r="H1416" s="4" t="n">
        <x:f>IF(G1416=1,'Claims Data'!O1412,"")</x:f>
        <x:v>1</x:v>
      </x:c>
      <x:c r="I1416" s="12" t="n">
        <x:f>IF(ISNUMBER('Claims Data'!P1412),'Claims Data'!P1412,"")</x:f>
        <x:v>2.4530972742584987</x:v>
      </x:c>
    </x:row>
    <x:row r="1417">
      <x:c r="A1417" s="4" t="str">
        <x:v>C01412</x:v>
      </x:c>
      <x:c r="B1417" s="4" t="n">
        <x:f>IF(ISNUMBER('Claims Data'!F1413),0,1)</x:f>
        <x:v>0</x:v>
      </x:c>
      <x:c r="C1417" s="10" t="n">
        <x:f>IF(B1417=0,'Claims Data'!F1413,Summary!$B$12)</x:f>
        <x:v>24080.44</x:v>
      </x:c>
      <x:c r="D1417" s="4" t="n">
        <x:f>IF('Claims Data'!E1413="Low",1,IF('Claims Data'!E1413="Medium",2,IF('Claims Data'!E1413="High",3,"")))</x:f>
        <x:v>2</x:v>
      </x:c>
      <x:c r="E1417" s="4" t="n">
        <x:f>IF('Claims Data'!B1413="Motor",1,0)</x:f>
        <x:v>1</x:v>
      </x:c>
      <x:c r="F1417" s="4" t="n">
        <x:f>IF('Claims Data'!B1413="Property",1,0)</x:f>
        <x:v>0</x:v>
      </x:c>
      <x:c r="G1417" s="4" t="n">
        <x:f>'Claims Data'!N1413</x:f>
        <x:v>1</x:v>
      </x:c>
      <x:c r="H1417" s="4" t="n">
        <x:f>IF(G1417=1,'Claims Data'!O1413,"")</x:f>
        <x:v>0</x:v>
      </x:c>
      <x:c r="I1417" s="12" t="n">
        <x:f>IF(ISNUMBER('Claims Data'!P1413),'Claims Data'!P1413,"")</x:f>
        <x:v>1.7334345924739503</x:v>
      </x:c>
    </x:row>
    <x:row r="1418">
      <x:c r="A1418" s="4" t="str">
        <x:v>C01413</x:v>
      </x:c>
      <x:c r="B1418" s="4" t="n">
        <x:f>IF(ISNUMBER('Claims Data'!F1414),0,1)</x:f>
        <x:v>0</x:v>
      </x:c>
      <x:c r="C1418" s="10" t="n">
        <x:f>IF(B1418=0,'Claims Data'!F1414,Summary!$B$12)</x:f>
        <x:v>56833.98</x:v>
      </x:c>
      <x:c r="D1418" s="4" t="n">
        <x:f>IF('Claims Data'!E1414="Low",1,IF('Claims Data'!E1414="Medium",2,IF('Claims Data'!E1414="High",3,"")))</x:f>
        <x:v>1</x:v>
      </x:c>
      <x:c r="E1418" s="4" t="n">
        <x:f>IF('Claims Data'!B1414="Motor",1,0)</x:f>
        <x:v>1</x:v>
      </x:c>
      <x:c r="F1418" s="4" t="n">
        <x:f>IF('Claims Data'!B1414="Property",1,0)</x:f>
        <x:v>0</x:v>
      </x:c>
      <x:c r="G1418" s="4" t="n">
        <x:f>'Claims Data'!N1414</x:f>
        <x:v>0</x:v>
      </x:c>
      <x:c r="H1418" s="4" t="str">
        <x:f>IF(G1418=1,'Claims Data'!O1414,"")</x:f>
      </x:c>
      <x:c r="I1418" s="12" t="n">
        <x:f>IF(ISNUMBER('Claims Data'!P1414),'Claims Data'!P1414,"")</x:f>
        <x:v>5.519030241352054</x:v>
      </x:c>
    </x:row>
    <x:row r="1419">
      <x:c r="A1419" s="4" t="str">
        <x:v>C01414</x:v>
      </x:c>
      <x:c r="B1419" s="4" t="n">
        <x:f>IF(ISNUMBER('Claims Data'!F1415),0,1)</x:f>
        <x:v>0</x:v>
      </x:c>
      <x:c r="C1419" s="10" t="n">
        <x:f>IF(B1419=0,'Claims Data'!F1415,Summary!$B$12)</x:f>
        <x:v>32570.18</x:v>
      </x:c>
      <x:c r="D1419" s="4" t="n">
        <x:f>IF('Claims Data'!E1415="Low",1,IF('Claims Data'!E1415="Medium",2,IF('Claims Data'!E1415="High",3,"")))</x:f>
        <x:v>2</x:v>
      </x:c>
      <x:c r="E1419" s="4" t="n">
        <x:f>IF('Claims Data'!B1415="Motor",1,0)</x:f>
        <x:v>1</x:v>
      </x:c>
      <x:c r="F1419" s="4" t="n">
        <x:f>IF('Claims Data'!B1415="Property",1,0)</x:f>
        <x:v>0</x:v>
      </x:c>
      <x:c r="G1419" s="4" t="n">
        <x:f>'Claims Data'!N1415</x:f>
        <x:v>1</x:v>
      </x:c>
      <x:c r="H1419" s="4" t="n">
        <x:f>IF(G1419=1,'Claims Data'!O1415,"")</x:f>
        <x:v>0</x:v>
      </x:c>
      <x:c r="I1419" s="12" t="n">
        <x:f>IF(ISNUMBER('Claims Data'!P1415),'Claims Data'!P1415,"")</x:f>
        <x:v>3.3629926235534153</x:v>
      </x:c>
    </x:row>
    <x:row r="1420">
      <x:c r="A1420" s="4" t="str">
        <x:v>C01415</x:v>
      </x:c>
      <x:c r="B1420" s="4" t="n">
        <x:f>IF(ISNUMBER('Claims Data'!F1416),0,1)</x:f>
        <x:v>0</x:v>
      </x:c>
      <x:c r="C1420" s="10" t="n">
        <x:f>IF(B1420=0,'Claims Data'!F1416,Summary!$B$12)</x:f>
        <x:v>166790.07</x:v>
      </x:c>
      <x:c r="D1420" s="4" t="n">
        <x:f>IF('Claims Data'!E1416="Low",1,IF('Claims Data'!E1416="Medium",2,IF('Claims Data'!E1416="High",3,"")))</x:f>
        <x:v>2</x:v>
      </x:c>
      <x:c r="E1420" s="4" t="n">
        <x:f>IF('Claims Data'!B1416="Motor",1,0)</x:f>
        <x:v>1</x:v>
      </x:c>
      <x:c r="F1420" s="4" t="n">
        <x:f>IF('Claims Data'!B1416="Property",1,0)</x:f>
        <x:v>0</x:v>
      </x:c>
      <x:c r="G1420" s="4" t="n">
        <x:f>'Claims Data'!N1416</x:f>
        <x:v>1</x:v>
      </x:c>
      <x:c r="H1420" s="4" t="n">
        <x:f>IF(G1420=1,'Claims Data'!O1416,"")</x:f>
        <x:v>0</x:v>
      </x:c>
      <x:c r="I1420" s="12" t="n">
        <x:f>IF(ISNUMBER('Claims Data'!P1416),'Claims Data'!P1416,"")</x:f>
        <x:v>9.614540610306042</x:v>
      </x:c>
    </x:row>
    <x:row r="1421">
      <x:c r="A1421" s="4" t="str">
        <x:v>C01416</x:v>
      </x:c>
      <x:c r="B1421" s="4" t="n">
        <x:f>IF(ISNUMBER('Claims Data'!F1417),0,1)</x:f>
        <x:v>0</x:v>
      </x:c>
      <x:c r="C1421" s="10" t="n">
        <x:f>IF(B1421=0,'Claims Data'!F1417,Summary!$B$12)</x:f>
        <x:v>32267.34</x:v>
      </x:c>
      <x:c r="D1421" s="4" t="n">
        <x:f>IF('Claims Data'!E1417="Low",1,IF('Claims Data'!E1417="Medium",2,IF('Claims Data'!E1417="High",3,"")))</x:f>
        <x:v>2</x:v>
      </x:c>
      <x:c r="E1421" s="4" t="n">
        <x:f>IF('Claims Data'!B1417="Motor",1,0)</x:f>
        <x:v>0</x:v>
      </x:c>
      <x:c r="F1421" s="4" t="n">
        <x:f>IF('Claims Data'!B1417="Property",1,0)</x:f>
        <x:v>1</x:v>
      </x:c>
      <x:c r="G1421" s="4" t="n">
        <x:f>'Claims Data'!N1417</x:f>
        <x:v>1</x:v>
      </x:c>
      <x:c r="H1421" s="4" t="n">
        <x:f>IF(G1421=1,'Claims Data'!O1417,"")</x:f>
        <x:v>0</x:v>
      </x:c>
      <x:c r="I1421" s="12" t="n">
        <x:f>IF(ISNUMBER('Claims Data'!P1417),'Claims Data'!P1417,"")</x:f>
        <x:v>2.9934430122809004</x:v>
      </x:c>
    </x:row>
    <x:row r="1422">
      <x:c r="A1422" s="4" t="str">
        <x:v>C01417</x:v>
      </x:c>
      <x:c r="B1422" s="4" t="n">
        <x:f>IF(ISNUMBER('Claims Data'!F1418),0,1)</x:f>
        <x:v>0</x:v>
      </x:c>
      <x:c r="C1422" s="10" t="n">
        <x:f>IF(B1422=0,'Claims Data'!F1418,Summary!$B$12)</x:f>
        <x:v>35633.31</x:v>
      </x:c>
      <x:c r="D1422" s="4" t="str">
        <x:f>IF('Claims Data'!E1418="Low",1,IF('Claims Data'!E1418="Medium",2,IF('Claims Data'!E1418="High",3,"")))</x:f>
      </x:c>
      <x:c r="E1422" s="4" t="n">
        <x:f>IF('Claims Data'!B1418="Motor",1,0)</x:f>
        <x:v>1</x:v>
      </x:c>
      <x:c r="F1422" s="4" t="n">
        <x:f>IF('Claims Data'!B1418="Property",1,0)</x:f>
        <x:v>0</x:v>
      </x:c>
      <x:c r="G1422" s="4" t="n">
        <x:f>'Claims Data'!N1418</x:f>
        <x:v>0</x:v>
      </x:c>
      <x:c r="H1422" s="4" t="str">
        <x:f>IF(G1422=1,'Claims Data'!O1418,"")</x:f>
      </x:c>
      <x:c r="I1422" s="12" t="n">
        <x:f>IF(ISNUMBER('Claims Data'!P1418),'Claims Data'!P1418,"")</x:f>
        <x:v>2.2537436625277025</x:v>
      </x:c>
    </x:row>
    <x:row r="1423">
      <x:c r="A1423" s="4" t="str">
        <x:v>C01418</x:v>
      </x:c>
      <x:c r="B1423" s="4" t="n">
        <x:f>IF(ISNUMBER('Claims Data'!F1419),0,1)</x:f>
        <x:v>0</x:v>
      </x:c>
      <x:c r="C1423" s="10" t="n">
        <x:f>IF(B1423=0,'Claims Data'!F1419,Summary!$B$12)</x:f>
        <x:v>19680.99</x:v>
      </x:c>
      <x:c r="D1423" s="4" t="n">
        <x:f>IF('Claims Data'!E1419="Low",1,IF('Claims Data'!E1419="Medium",2,IF('Claims Data'!E1419="High",3,"")))</x:f>
        <x:v>1</x:v>
      </x:c>
      <x:c r="E1423" s="4" t="n">
        <x:f>IF('Claims Data'!B1419="Motor",1,0)</x:f>
        <x:v>1</x:v>
      </x:c>
      <x:c r="F1423" s="4" t="n">
        <x:f>IF('Claims Data'!B1419="Property",1,0)</x:f>
        <x:v>0</x:v>
      </x:c>
      <x:c r="G1423" s="4" t="n">
        <x:f>'Claims Data'!N1419</x:f>
        <x:v>1</x:v>
      </x:c>
      <x:c r="H1423" s="4" t="n">
        <x:f>IF(G1423=1,'Claims Data'!O1419,"")</x:f>
        <x:v>0</x:v>
      </x:c>
      <x:c r="I1423" s="12" t="n">
        <x:f>IF(ISNUMBER('Claims Data'!P1419),'Claims Data'!P1419,"")</x:f>
        <x:v>1.094376920484838</x:v>
      </x:c>
    </x:row>
    <x:row r="1424">
      <x:c r="A1424" s="4" t="str">
        <x:v>C01419</x:v>
      </x:c>
      <x:c r="B1424" s="4" t="n">
        <x:f>IF(ISNUMBER('Claims Data'!F1420),0,1)</x:f>
        <x:v>0</x:v>
      </x:c>
      <x:c r="C1424" s="10" t="n">
        <x:f>IF(B1424=0,'Claims Data'!F1420,Summary!$B$12)</x:f>
        <x:v>78693.21</x:v>
      </x:c>
      <x:c r="D1424" s="4" t="n">
        <x:f>IF('Claims Data'!E1420="Low",1,IF('Claims Data'!E1420="Medium",2,IF('Claims Data'!E1420="High",3,"")))</x:f>
        <x:v>2</x:v>
      </x:c>
      <x:c r="E1424" s="4" t="n">
        <x:f>IF('Claims Data'!B1420="Motor",1,0)</x:f>
        <x:v>1</x:v>
      </x:c>
      <x:c r="F1424" s="4" t="n">
        <x:f>IF('Claims Data'!B1420="Property",1,0)</x:f>
        <x:v>0</x:v>
      </x:c>
      <x:c r="G1424" s="4" t="n">
        <x:f>'Claims Data'!N1420</x:f>
        <x:v>1</x:v>
      </x:c>
      <x:c r="H1424" s="4" t="n">
        <x:f>IF(G1424=1,'Claims Data'!O1420,"")</x:f>
        <x:v>0</x:v>
      </x:c>
      <x:c r="I1424" s="12" t="n">
        <x:f>IF(ISNUMBER('Claims Data'!P1420),'Claims Data'!P1420,"")</x:f>
        <x:v>14.038671224127905</x:v>
      </x:c>
    </x:row>
    <x:row r="1425">
      <x:c r="A1425" s="4" t="str">
        <x:v>C01420</x:v>
      </x:c>
      <x:c r="B1425" s="4" t="n">
        <x:f>IF(ISNUMBER('Claims Data'!F1421),0,1)</x:f>
        <x:v>0</x:v>
      </x:c>
      <x:c r="C1425" s="10" t="n">
        <x:f>IF(B1425=0,'Claims Data'!F1421,Summary!$B$12)</x:f>
        <x:v>6778.26</x:v>
      </x:c>
      <x:c r="D1425" s="4" t="n">
        <x:f>IF('Claims Data'!E1421="Low",1,IF('Claims Data'!E1421="Medium",2,IF('Claims Data'!E1421="High",3,"")))</x:f>
        <x:v>2</x:v>
      </x:c>
      <x:c r="E1425" s="4" t="n">
        <x:f>IF('Claims Data'!B1421="Motor",1,0)</x:f>
        <x:v>1</x:v>
      </x:c>
      <x:c r="F1425" s="4" t="n">
        <x:f>IF('Claims Data'!B1421="Property",1,0)</x:f>
        <x:v>0</x:v>
      </x:c>
      <x:c r="G1425" s="4" t="n">
        <x:f>'Claims Data'!N1421</x:f>
        <x:v>0</x:v>
      </x:c>
      <x:c r="H1425" s="4" t="str">
        <x:f>IF(G1425=1,'Claims Data'!O1421,"")</x:f>
      </x:c>
      <x:c r="I1425" s="12" t="n">
        <x:f>IF(ISNUMBER('Claims Data'!P1421),'Claims Data'!P1421,"")</x:f>
        <x:v>0.3029695960351749</x:v>
      </x:c>
    </x:row>
    <x:row r="1426">
      <x:c r="A1426" s="4" t="str">
        <x:v>C01421</x:v>
      </x:c>
      <x:c r="B1426" s="4" t="n">
        <x:f>IF(ISNUMBER('Claims Data'!F1422),0,1)</x:f>
        <x:v>0</x:v>
      </x:c>
      <x:c r="C1426" s="10" t="n">
        <x:f>IF(B1426=0,'Claims Data'!F1422,Summary!$B$12)</x:f>
        <x:v>101263.64</x:v>
      </x:c>
      <x:c r="D1426" s="4" t="n">
        <x:f>IF('Claims Data'!E1422="Low",1,IF('Claims Data'!E1422="Medium",2,IF('Claims Data'!E1422="High",3,"")))</x:f>
        <x:v>3</x:v>
      </x:c>
      <x:c r="E1426" s="4" t="n">
        <x:f>IF('Claims Data'!B1422="Motor",1,0)</x:f>
        <x:v>1</x:v>
      </x:c>
      <x:c r="F1426" s="4" t="n">
        <x:f>IF('Claims Data'!B1422="Property",1,0)</x:f>
        <x:v>0</x:v>
      </x:c>
      <x:c r="G1426" s="4" t="n">
        <x:f>'Claims Data'!N1422</x:f>
        <x:v>1</x:v>
      </x:c>
      <x:c r="H1426" s="4" t="n">
        <x:f>IF(G1426=1,'Claims Data'!O1422,"")</x:f>
        <x:v>0</x:v>
      </x:c>
      <x:c r="I1426" s="12" t="n">
        <x:f>IF(ISNUMBER('Claims Data'!P1422),'Claims Data'!P1422,"")</x:f>
        <x:v>12.894553946730063</x:v>
      </x:c>
    </x:row>
    <x:row r="1427">
      <x:c r="A1427" s="4" t="str">
        <x:v>C01422</x:v>
      </x:c>
      <x:c r="B1427" s="4" t="n">
        <x:f>IF(ISNUMBER('Claims Data'!F1423),0,1)</x:f>
        <x:v>0</x:v>
      </x:c>
      <x:c r="C1427" s="10" t="n">
        <x:f>IF(B1427=0,'Claims Data'!F1423,Summary!$B$12)</x:f>
        <x:v>117854.14</x:v>
      </x:c>
      <x:c r="D1427" s="4" t="n">
        <x:f>IF('Claims Data'!E1423="Low",1,IF('Claims Data'!E1423="Medium",2,IF('Claims Data'!E1423="High",3,"")))</x:f>
        <x:v>2</x:v>
      </x:c>
      <x:c r="E1427" s="4" t="n">
        <x:f>IF('Claims Data'!B1423="Motor",1,0)</x:f>
        <x:v>0</x:v>
      </x:c>
      <x:c r="F1427" s="4" t="n">
        <x:f>IF('Claims Data'!B1423="Property",1,0)</x:f>
        <x:v>1</x:v>
      </x:c>
      <x:c r="G1427" s="4" t="n">
        <x:f>'Claims Data'!N1423</x:f>
        <x:v>1</x:v>
      </x:c>
      <x:c r="H1427" s="4" t="n">
        <x:f>IF(G1427=1,'Claims Data'!O1423,"")</x:f>
        <x:v>1</x:v>
      </x:c>
      <x:c r="I1427" s="12" t="n">
        <x:f>IF(ISNUMBER('Claims Data'!P1423),'Claims Data'!P1423,"")</x:f>
        <x:v>16.83063138713234</x:v>
      </x:c>
    </x:row>
    <x:row r="1428">
      <x:c r="A1428" s="4" t="str">
        <x:v>C01423</x:v>
      </x:c>
      <x:c r="B1428" s="4" t="n">
        <x:f>IF(ISNUMBER('Claims Data'!F1424),0,1)</x:f>
        <x:v>0</x:v>
      </x:c>
      <x:c r="C1428" s="10" t="n">
        <x:f>IF(B1428=0,'Claims Data'!F1424,Summary!$B$12)</x:f>
        <x:v>163592.23</x:v>
      </x:c>
      <x:c r="D1428" s="4" t="n">
        <x:f>IF('Claims Data'!E1424="Low",1,IF('Claims Data'!E1424="Medium",2,IF('Claims Data'!E1424="High",3,"")))</x:f>
        <x:v>2</x:v>
      </x:c>
      <x:c r="E1428" s="4" t="n">
        <x:f>IF('Claims Data'!B1424="Motor",1,0)</x:f>
        <x:v>0</x:v>
      </x:c>
      <x:c r="F1428" s="4" t="n">
        <x:f>IF('Claims Data'!B1424="Property",1,0)</x:f>
        <x:v>1</x:v>
      </x:c>
      <x:c r="G1428" s="4" t="n">
        <x:f>'Claims Data'!N1424</x:f>
        <x:v>1</x:v>
      </x:c>
      <x:c r="H1428" s="4" t="n">
        <x:f>IF(G1428=1,'Claims Data'!O1424,"")</x:f>
        <x:v>0</x:v>
      </x:c>
      <x:c r="I1428" s="12" t="n">
        <x:f>IF(ISNUMBER('Claims Data'!P1424),'Claims Data'!P1424,"")</x:f>
        <x:v>14.095038328090522</x:v>
      </x:c>
    </x:row>
    <x:row r="1429">
      <x:c r="A1429" s="4" t="str">
        <x:v>C01424</x:v>
      </x:c>
      <x:c r="B1429" s="4" t="n">
        <x:f>IF(ISNUMBER('Claims Data'!F1425),0,1)</x:f>
        <x:v>0</x:v>
      </x:c>
      <x:c r="C1429" s="10" t="n">
        <x:f>IF(B1429=0,'Claims Data'!F1425,Summary!$B$12)</x:f>
        <x:v>53940.27</x:v>
      </x:c>
      <x:c r="D1429" s="4" t="n">
        <x:f>IF('Claims Data'!E1425="Low",1,IF('Claims Data'!E1425="Medium",2,IF('Claims Data'!E1425="High",3,"")))</x:f>
        <x:v>1</x:v>
      </x:c>
      <x:c r="E1429" s="4" t="n">
        <x:f>IF('Claims Data'!B1425="Motor",1,0)</x:f>
        <x:v>1</x:v>
      </x:c>
      <x:c r="F1429" s="4" t="n">
        <x:f>IF('Claims Data'!B1425="Property",1,0)</x:f>
        <x:v>0</x:v>
      </x:c>
      <x:c r="G1429" s="4" t="n">
        <x:f>'Claims Data'!N1425</x:f>
        <x:v>1</x:v>
      </x:c>
      <x:c r="H1429" s="4" t="n">
        <x:f>IF(G1429=1,'Claims Data'!O1425,"")</x:f>
        <x:v>0</x:v>
      </x:c>
      <x:c r="I1429" s="12" t="n">
        <x:f>IF(ISNUMBER('Claims Data'!P1425),'Claims Data'!P1425,"")</x:f>
        <x:v>7.411607337921709</x:v>
      </x:c>
    </x:row>
    <x:row r="1430">
      <x:c r="A1430" s="4" t="str">
        <x:v>C01425</x:v>
      </x:c>
      <x:c r="B1430" s="4" t="n">
        <x:f>IF(ISNUMBER('Claims Data'!F1426),0,1)</x:f>
        <x:v>0</x:v>
      </x:c>
      <x:c r="C1430" s="10" t="n">
        <x:f>IF(B1430=0,'Claims Data'!F1426,Summary!$B$12)</x:f>
        <x:v>99090.12</x:v>
      </x:c>
      <x:c r="D1430" s="4" t="n">
        <x:f>IF('Claims Data'!E1426="Low",1,IF('Claims Data'!E1426="Medium",2,IF('Claims Data'!E1426="High",3,"")))</x:f>
        <x:v>3</x:v>
      </x:c>
      <x:c r="E1430" s="4" t="n">
        <x:f>IF('Claims Data'!B1426="Motor",1,0)</x:f>
        <x:v>1</x:v>
      </x:c>
      <x:c r="F1430" s="4" t="n">
        <x:f>IF('Claims Data'!B1426="Property",1,0)</x:f>
        <x:v>0</x:v>
      </x:c>
      <x:c r="G1430" s="4" t="n">
        <x:f>'Claims Data'!N1426</x:f>
        <x:v>1</x:v>
      </x:c>
      <x:c r="H1430" s="4" t="n">
        <x:f>IF(G1430=1,'Claims Data'!O1426,"")</x:f>
        <x:v>1</x:v>
      </x:c>
      <x:c r="I1430" s="12" t="n">
        <x:f>IF(ISNUMBER('Claims Data'!P1426),'Claims Data'!P1426,"")</x:f>
        <x:v>14.712363180681676</x:v>
      </x:c>
    </x:row>
    <x:row r="1431">
      <x:c r="A1431" s="4" t="str">
        <x:v>C01426</x:v>
      </x:c>
      <x:c r="B1431" s="4" t="n">
        <x:f>IF(ISNUMBER('Claims Data'!F1427),0,1)</x:f>
        <x:v>0</x:v>
      </x:c>
      <x:c r="C1431" s="10" t="n">
        <x:f>IF(B1431=0,'Claims Data'!F1427,Summary!$B$12)</x:f>
        <x:v>62933.9</x:v>
      </x:c>
      <x:c r="D1431" s="4" t="n">
        <x:f>IF('Claims Data'!E1427="Low",1,IF('Claims Data'!E1427="Medium",2,IF('Claims Data'!E1427="High",3,"")))</x:f>
        <x:v>1</x:v>
      </x:c>
      <x:c r="E1431" s="4" t="n">
        <x:f>IF('Claims Data'!B1427="Motor",1,0)</x:f>
        <x:v>1</x:v>
      </x:c>
      <x:c r="F1431" s="4" t="n">
        <x:f>IF('Claims Data'!B1427="Property",1,0)</x:f>
        <x:v>0</x:v>
      </x:c>
      <x:c r="G1431" s="4" t="n">
        <x:f>'Claims Data'!N1427</x:f>
        <x:v>1</x:v>
      </x:c>
      <x:c r="H1431" s="4" t="n">
        <x:f>IF(G1431=1,'Claims Data'!O1427,"")</x:f>
        <x:v>0</x:v>
      </x:c>
      <x:c r="I1431" s="12" t="n">
        <x:f>IF(ISNUMBER('Claims Data'!P1427),'Claims Data'!P1427,"")</x:f>
        <x:v>5.306856070252248</x:v>
      </x:c>
    </x:row>
    <x:row r="1432">
      <x:c r="A1432" s="4" t="str">
        <x:v>C01427</x:v>
      </x:c>
      <x:c r="B1432" s="4" t="n">
        <x:f>IF(ISNUMBER('Claims Data'!F1428),0,1)</x:f>
        <x:v>0</x:v>
      </x:c>
      <x:c r="C1432" s="10" t="n">
        <x:f>IF(B1432=0,'Claims Data'!F1428,Summary!$B$12)</x:f>
        <x:v>3986.56</x:v>
      </x:c>
      <x:c r="D1432" s="4" t="n">
        <x:f>IF('Claims Data'!E1428="Low",1,IF('Claims Data'!E1428="Medium",2,IF('Claims Data'!E1428="High",3,"")))</x:f>
        <x:v>1</x:v>
      </x:c>
      <x:c r="E1432" s="4" t="n">
        <x:f>IF('Claims Data'!B1428="Motor",1,0)</x:f>
        <x:v>1</x:v>
      </x:c>
      <x:c r="F1432" s="4" t="n">
        <x:f>IF('Claims Data'!B1428="Property",1,0)</x:f>
        <x:v>0</x:v>
      </x:c>
      <x:c r="G1432" s="4" t="n">
        <x:f>'Claims Data'!N1428</x:f>
        <x:v>1</x:v>
      </x:c>
      <x:c r="H1432" s="4" t="n">
        <x:f>IF(G1432=1,'Claims Data'!O1428,"")</x:f>
        <x:v>0</x:v>
      </x:c>
      <x:c r="I1432" s="12" t="n">
        <x:f>IF(ISNUMBER('Claims Data'!P1428),'Claims Data'!P1428,"")</x:f>
        <x:v>0.2936207948007106</x:v>
      </x:c>
    </x:row>
    <x:row r="1433">
      <x:c r="A1433" s="4" t="str">
        <x:v>C01428</x:v>
      </x:c>
      <x:c r="B1433" s="4" t="n">
        <x:f>IF(ISNUMBER('Claims Data'!F1429),0,1)</x:f>
        <x:v>0</x:v>
      </x:c>
      <x:c r="C1433" s="10" t="n">
        <x:f>IF(B1433=0,'Claims Data'!F1429,Summary!$B$12)</x:f>
        <x:v>11196.43</x:v>
      </x:c>
      <x:c r="D1433" s="4" t="n">
        <x:f>IF('Claims Data'!E1429="Low",1,IF('Claims Data'!E1429="Medium",2,IF('Claims Data'!E1429="High",3,"")))</x:f>
        <x:v>1</x:v>
      </x:c>
      <x:c r="E1433" s="4" t="n">
        <x:f>IF('Claims Data'!B1429="Motor",1,0)</x:f>
        <x:v>1</x:v>
      </x:c>
      <x:c r="F1433" s="4" t="n">
        <x:f>IF('Claims Data'!B1429="Property",1,0)</x:f>
        <x:v>0</x:v>
      </x:c>
      <x:c r="G1433" s="4" t="n">
        <x:f>'Claims Data'!N1429</x:f>
        <x:v>1</x:v>
      </x:c>
      <x:c r="H1433" s="4" t="n">
        <x:f>IF(G1433=1,'Claims Data'!O1429,"")</x:f>
        <x:v>0</x:v>
      </x:c>
      <x:c r="I1433" s="12" t="n">
        <x:f>IF(ISNUMBER('Claims Data'!P1429),'Claims Data'!P1429,"")</x:f>
        <x:v>0.7738551240705595</x:v>
      </x:c>
    </x:row>
    <x:row r="1434">
      <x:c r="A1434" s="4" t="str">
        <x:v>C01429</x:v>
      </x:c>
      <x:c r="B1434" s="4" t="n">
        <x:f>IF(ISNUMBER('Claims Data'!F1430),0,1)</x:f>
        <x:v>0</x:v>
      </x:c>
      <x:c r="C1434" s="10" t="n">
        <x:f>IF(B1434=0,'Claims Data'!F1430,Summary!$B$12)</x:f>
        <x:v>12900.83</x:v>
      </x:c>
      <x:c r="D1434" s="4" t="n">
        <x:f>IF('Claims Data'!E1430="Low",1,IF('Claims Data'!E1430="Medium",2,IF('Claims Data'!E1430="High",3,"")))</x:f>
        <x:v>1</x:v>
      </x:c>
      <x:c r="E1434" s="4" t="n">
        <x:f>IF('Claims Data'!B1430="Motor",1,0)</x:f>
        <x:v>1</x:v>
      </x:c>
      <x:c r="F1434" s="4" t="n">
        <x:f>IF('Claims Data'!B1430="Property",1,0)</x:f>
        <x:v>0</x:v>
      </x:c>
      <x:c r="G1434" s="4" t="n">
        <x:f>'Claims Data'!N1430</x:f>
        <x:v>1</x:v>
      </x:c>
      <x:c r="H1434" s="4" t="n">
        <x:f>IF(G1434=1,'Claims Data'!O1430,"")</x:f>
        <x:v>0</x:v>
      </x:c>
      <x:c r="I1434" s="12" t="n">
        <x:f>IF(ISNUMBER('Claims Data'!P1430),'Claims Data'!P1430,"")</x:f>
        <x:v>2.6232449282110823</x:v>
      </x:c>
    </x:row>
    <x:row r="1435">
      <x:c r="A1435" s="4" t="str">
        <x:v>C01430</x:v>
      </x:c>
      <x:c r="B1435" s="4" t="n">
        <x:f>IF(ISNUMBER('Claims Data'!F1431),0,1)</x:f>
        <x:v>0</x:v>
      </x:c>
      <x:c r="C1435" s="10" t="n">
        <x:f>IF(B1435=0,'Claims Data'!F1431,Summary!$B$12)</x:f>
        <x:v>102171.06</x:v>
      </x:c>
      <x:c r="D1435" s="4" t="n">
        <x:f>IF('Claims Data'!E1431="Low",1,IF('Claims Data'!E1431="Medium",2,IF('Claims Data'!E1431="High",3,"")))</x:f>
        <x:v>2</x:v>
      </x:c>
      <x:c r="E1435" s="4" t="n">
        <x:f>IF('Claims Data'!B1431="Motor",1,0)</x:f>
        <x:v>0</x:v>
      </x:c>
      <x:c r="F1435" s="4" t="n">
        <x:f>IF('Claims Data'!B1431="Property",1,0)</x:f>
        <x:v>1</x:v>
      </x:c>
      <x:c r="G1435" s="4" t="n">
        <x:f>'Claims Data'!N1431</x:f>
        <x:v>1</x:v>
      </x:c>
      <x:c r="H1435" s="4" t="n">
        <x:f>IF(G1435=1,'Claims Data'!O1431,"")</x:f>
        <x:v>0</x:v>
      </x:c>
      <x:c r="I1435" s="12" t="n">
        <x:f>IF(ISNUMBER('Claims Data'!P1431),'Claims Data'!P1431,"")</x:f>
        <x:v>10.921417278898911</x:v>
      </x:c>
    </x:row>
    <x:row r="1436">
      <x:c r="A1436" s="4" t="str">
        <x:v>C01431</x:v>
      </x:c>
      <x:c r="B1436" s="4" t="n">
        <x:f>IF(ISNUMBER('Claims Data'!F1432),0,1)</x:f>
        <x:v>0</x:v>
      </x:c>
      <x:c r="C1436" s="10" t="n">
        <x:f>IF(B1436=0,'Claims Data'!F1432,Summary!$B$12)</x:f>
        <x:v>17617.28</x:v>
      </x:c>
      <x:c r="D1436" s="4" t="n">
        <x:f>IF('Claims Data'!E1432="Low",1,IF('Claims Data'!E1432="Medium",2,IF('Claims Data'!E1432="High",3,"")))</x:f>
        <x:v>1</x:v>
      </x:c>
      <x:c r="E1436" s="4" t="n">
        <x:f>IF('Claims Data'!B1432="Motor",1,0)</x:f>
        <x:v>0</x:v>
      </x:c>
      <x:c r="F1436" s="4" t="n">
        <x:f>IF('Claims Data'!B1432="Property",1,0)</x:f>
        <x:v>1</x:v>
      </x:c>
      <x:c r="G1436" s="4" t="n">
        <x:f>'Claims Data'!N1432</x:f>
        <x:v>1</x:v>
      </x:c>
      <x:c r="H1436" s="4" t="n">
        <x:f>IF(G1436=1,'Claims Data'!O1432,"")</x:f>
        <x:v>0</x:v>
      </x:c>
      <x:c r="I1436" s="12" t="n">
        <x:f>IF(ISNUMBER('Claims Data'!P1432),'Claims Data'!P1432,"")</x:f>
        <x:v>1.3583193715299489</x:v>
      </x:c>
    </x:row>
    <x:row r="1437">
      <x:c r="A1437" s="4" t="str">
        <x:v>C01432</x:v>
      </x:c>
      <x:c r="B1437" s="4" t="n">
        <x:f>IF(ISNUMBER('Claims Data'!F1433),0,1)</x:f>
        <x:v>0</x:v>
      </x:c>
      <x:c r="C1437" s="10" t="n">
        <x:f>IF(B1437=0,'Claims Data'!F1433,Summary!$B$12)</x:f>
        <x:v>45931.78</x:v>
      </x:c>
      <x:c r="D1437" s="4" t="n">
        <x:f>IF('Claims Data'!E1433="Low",1,IF('Claims Data'!E1433="Medium",2,IF('Claims Data'!E1433="High",3,"")))</x:f>
        <x:v>1</x:v>
      </x:c>
      <x:c r="E1437" s="4" t="n">
        <x:f>IF('Claims Data'!B1433="Motor",1,0)</x:f>
        <x:v>1</x:v>
      </x:c>
      <x:c r="F1437" s="4" t="n">
        <x:f>IF('Claims Data'!B1433="Property",1,0)</x:f>
        <x:v>0</x:v>
      </x:c>
      <x:c r="G1437" s="4" t="n">
        <x:f>'Claims Data'!N1433</x:f>
        <x:v>1</x:v>
      </x:c>
      <x:c r="H1437" s="4" t="n">
        <x:f>IF(G1437=1,'Claims Data'!O1433,"")</x:f>
        <x:v>0</x:v>
      </x:c>
      <x:c r="I1437" s="12" t="n">
        <x:f>IF(ISNUMBER('Claims Data'!P1433),'Claims Data'!P1433,"")</x:f>
        <x:v>3.2633823330894</x:v>
      </x:c>
    </x:row>
    <x:row r="1438">
      <x:c r="A1438" s="4" t="str">
        <x:v>C01433</x:v>
      </x:c>
      <x:c r="B1438" s="4" t="n">
        <x:f>IF(ISNUMBER('Claims Data'!F1434),0,1)</x:f>
        <x:v>0</x:v>
      </x:c>
      <x:c r="C1438" s="10" t="n">
        <x:f>IF(B1438=0,'Claims Data'!F1434,Summary!$B$12)</x:f>
        <x:v>34928.73</x:v>
      </x:c>
      <x:c r="D1438" s="4" t="n">
        <x:f>IF('Claims Data'!E1434="Low",1,IF('Claims Data'!E1434="Medium",2,IF('Claims Data'!E1434="High",3,"")))</x:f>
        <x:v>1</x:v>
      </x:c>
      <x:c r="E1438" s="4" t="n">
        <x:f>IF('Claims Data'!B1434="Motor",1,0)</x:f>
        <x:v>1</x:v>
      </x:c>
      <x:c r="F1438" s="4" t="n">
        <x:f>IF('Claims Data'!B1434="Property",1,0)</x:f>
        <x:v>0</x:v>
      </x:c>
      <x:c r="G1438" s="4" t="n">
        <x:f>'Claims Data'!N1434</x:f>
        <x:v>0</x:v>
      </x:c>
      <x:c r="H1438" s="4" t="str">
        <x:f>IF(G1438=1,'Claims Data'!O1434,"")</x:f>
      </x:c>
      <x:c r="I1438" s="12" t="n">
        <x:f>IF(ISNUMBER('Claims Data'!P1434),'Claims Data'!P1434,"")</x:f>
        <x:v>3.788924396657208</x:v>
      </x:c>
    </x:row>
    <x:row r="1439">
      <x:c r="A1439" s="4" t="str">
        <x:v>C01434</x:v>
      </x:c>
      <x:c r="B1439" s="4" t="n">
        <x:f>IF(ISNUMBER('Claims Data'!F1435),0,1)</x:f>
        <x:v>0</x:v>
      </x:c>
      <x:c r="C1439" s="10" t="n">
        <x:f>IF(B1439=0,'Claims Data'!F1435,Summary!$B$12)</x:f>
        <x:v>133385.6</x:v>
      </x:c>
      <x:c r="D1439" s="4" t="n">
        <x:f>IF('Claims Data'!E1435="Low",1,IF('Claims Data'!E1435="Medium",2,IF('Claims Data'!E1435="High",3,"")))</x:f>
        <x:v>3</x:v>
      </x:c>
      <x:c r="E1439" s="4" t="n">
        <x:f>IF('Claims Data'!B1435="Motor",1,0)</x:f>
        <x:v>0</x:v>
      </x:c>
      <x:c r="F1439" s="4" t="n">
        <x:f>IF('Claims Data'!B1435="Property",1,0)</x:f>
        <x:v>1</x:v>
      </x:c>
      <x:c r="G1439" s="4" t="n">
        <x:f>'Claims Data'!N1435</x:f>
        <x:v>0</x:v>
      </x:c>
      <x:c r="H1439" s="4" t="str">
        <x:f>IF(G1439=1,'Claims Data'!O1435,"")</x:f>
      </x:c>
      <x:c r="I1439" s="12" t="n">
        <x:f>IF(ISNUMBER('Claims Data'!P1435),'Claims Data'!P1435,"")</x:f>
        <x:v>12.755017929715516</x:v>
      </x:c>
    </x:row>
    <x:row r="1440">
      <x:c r="A1440" s="4" t="str">
        <x:v>C01435</x:v>
      </x:c>
      <x:c r="B1440" s="4" t="n">
        <x:f>IF(ISNUMBER('Claims Data'!F1436),0,1)</x:f>
        <x:v>0</x:v>
      </x:c>
      <x:c r="C1440" s="10" t="n">
        <x:f>IF(B1440=0,'Claims Data'!F1436,Summary!$B$12)</x:f>
        <x:v>35807.21</x:v>
      </x:c>
      <x:c r="D1440" s="4" t="n">
        <x:f>IF('Claims Data'!E1436="Low",1,IF('Claims Data'!E1436="Medium",2,IF('Claims Data'!E1436="High",3,"")))</x:f>
        <x:v>2</x:v>
      </x:c>
      <x:c r="E1440" s="4" t="n">
        <x:f>IF('Claims Data'!B1436="Motor",1,0)</x:f>
        <x:v>1</x:v>
      </x:c>
      <x:c r="F1440" s="4" t="n">
        <x:f>IF('Claims Data'!B1436="Property",1,0)</x:f>
        <x:v>0</x:v>
      </x:c>
      <x:c r="G1440" s="4" t="n">
        <x:f>'Claims Data'!N1436</x:f>
        <x:v>0</x:v>
      </x:c>
      <x:c r="H1440" s="4" t="str">
        <x:f>IF(G1440=1,'Claims Data'!O1436,"")</x:f>
      </x:c>
      <x:c r="I1440" s="12" t="n">
        <x:f>IF(ISNUMBER('Claims Data'!P1436),'Claims Data'!P1436,"")</x:f>
        <x:v>1.3779248551065117</x:v>
      </x:c>
    </x:row>
    <x:row r="1441">
      <x:c r="A1441" s="4" t="str">
        <x:v>C01436</x:v>
      </x:c>
      <x:c r="B1441" s="4" t="n">
        <x:f>IF(ISNUMBER('Claims Data'!F1437),0,1)</x:f>
        <x:v>0</x:v>
      </x:c>
      <x:c r="C1441" s="10" t="n">
        <x:f>IF(B1441=0,'Claims Data'!F1437,Summary!$B$12)</x:f>
        <x:v>60245.71</x:v>
      </x:c>
      <x:c r="D1441" s="4" t="n">
        <x:f>IF('Claims Data'!E1437="Low",1,IF('Claims Data'!E1437="Medium",2,IF('Claims Data'!E1437="High",3,"")))</x:f>
        <x:v>3</x:v>
      </x:c>
      <x:c r="E1441" s="4" t="n">
        <x:f>IF('Claims Data'!B1437="Motor",1,0)</x:f>
        <x:v>1</x:v>
      </x:c>
      <x:c r="F1441" s="4" t="n">
        <x:f>IF('Claims Data'!B1437="Property",1,0)</x:f>
        <x:v>0</x:v>
      </x:c>
      <x:c r="G1441" s="4" t="n">
        <x:f>'Claims Data'!N1437</x:f>
        <x:v>0</x:v>
      </x:c>
      <x:c r="H1441" s="4" t="str">
        <x:f>IF(G1441=1,'Claims Data'!O1437,"")</x:f>
      </x:c>
      <x:c r="I1441" s="12" t="n">
        <x:f>IF(ISNUMBER('Claims Data'!P1437),'Claims Data'!P1437,"")</x:f>
        <x:v>7.416207506105727</x:v>
      </x:c>
    </x:row>
    <x:row r="1442">
      <x:c r="A1442" s="4" t="str">
        <x:v>C01437</x:v>
      </x:c>
      <x:c r="B1442" s="4" t="n">
        <x:f>IF(ISNUMBER('Claims Data'!F1438),0,1)</x:f>
        <x:v>0</x:v>
      </x:c>
      <x:c r="C1442" s="10" t="n">
        <x:f>IF(B1442=0,'Claims Data'!F1438,Summary!$B$12)</x:f>
        <x:v>43940.17</x:v>
      </x:c>
      <x:c r="D1442" s="4" t="n">
        <x:f>IF('Claims Data'!E1438="Low",1,IF('Claims Data'!E1438="Medium",2,IF('Claims Data'!E1438="High",3,"")))</x:f>
        <x:v>3</x:v>
      </x:c>
      <x:c r="E1442" s="4" t="n">
        <x:f>IF('Claims Data'!B1438="Motor",1,0)</x:f>
        <x:v>1</x:v>
      </x:c>
      <x:c r="F1442" s="4" t="n">
        <x:f>IF('Claims Data'!B1438="Property",1,0)</x:f>
        <x:v>0</x:v>
      </x:c>
      <x:c r="G1442" s="4" t="n">
        <x:f>'Claims Data'!N1438</x:f>
        <x:v>0</x:v>
      </x:c>
      <x:c r="H1442" s="4" t="str">
        <x:f>IF(G1442=1,'Claims Data'!O1438,"")</x:f>
      </x:c>
      <x:c r="I1442" s="12" t="n">
        <x:f>IF(ISNUMBER('Claims Data'!P1438),'Claims Data'!P1438,"")</x:f>
        <x:v>4.959851769409549</x:v>
      </x:c>
    </x:row>
    <x:row r="1443">
      <x:c r="A1443" s="4" t="str">
        <x:v>C01438</x:v>
      </x:c>
      <x:c r="B1443" s="4" t="n">
        <x:f>IF(ISNUMBER('Claims Data'!F1439),0,1)</x:f>
        <x:v>0</x:v>
      </x:c>
      <x:c r="C1443" s="10" t="n">
        <x:f>IF(B1443=0,'Claims Data'!F1439,Summary!$B$12)</x:f>
        <x:v>163718.69</x:v>
      </x:c>
      <x:c r="D1443" s="4" t="n">
        <x:f>IF('Claims Data'!E1439="Low",1,IF('Claims Data'!E1439="Medium",2,IF('Claims Data'!E1439="High",3,"")))</x:f>
        <x:v>3</x:v>
      </x:c>
      <x:c r="E1443" s="4" t="n">
        <x:f>IF('Claims Data'!B1439="Motor",1,0)</x:f>
        <x:v>1</x:v>
      </x:c>
      <x:c r="F1443" s="4" t="n">
        <x:f>IF('Claims Data'!B1439="Property",1,0)</x:f>
        <x:v>0</x:v>
      </x:c>
      <x:c r="G1443" s="4" t="n">
        <x:f>'Claims Data'!N1439</x:f>
        <x:v>1</x:v>
      </x:c>
      <x:c r="H1443" s="4" t="n">
        <x:f>IF(G1443=1,'Claims Data'!O1439,"")</x:f>
        <x:v>1</x:v>
      </x:c>
      <x:c r="I1443" s="12" t="n">
        <x:f>IF(ISNUMBER('Claims Data'!P1439),'Claims Data'!P1439,"")</x:f>
        <x:v>43.70551929417104</x:v>
      </x:c>
    </x:row>
    <x:row r="1444">
      <x:c r="A1444" s="4" t="str">
        <x:v>C01439</x:v>
      </x:c>
      <x:c r="B1444" s="4" t="n">
        <x:f>IF(ISNUMBER('Claims Data'!F1440),0,1)</x:f>
        <x:v>0</x:v>
      </x:c>
      <x:c r="C1444" s="10" t="n">
        <x:f>IF(B1444=0,'Claims Data'!F1440,Summary!$B$12)</x:f>
        <x:v>38997.49</x:v>
      </x:c>
      <x:c r="D1444" s="4" t="n">
        <x:f>IF('Claims Data'!E1440="Low",1,IF('Claims Data'!E1440="Medium",2,IF('Claims Data'!E1440="High",3,"")))</x:f>
        <x:v>2</x:v>
      </x:c>
      <x:c r="E1444" s="4" t="n">
        <x:f>IF('Claims Data'!B1440="Motor",1,0)</x:f>
        <x:v>1</x:v>
      </x:c>
      <x:c r="F1444" s="4" t="n">
        <x:f>IF('Claims Data'!B1440="Property",1,0)</x:f>
        <x:v>0</x:v>
      </x:c>
      <x:c r="G1444" s="4" t="n">
        <x:f>'Claims Data'!N1440</x:f>
        <x:v>1</x:v>
      </x:c>
      <x:c r="H1444" s="4" t="n">
        <x:f>IF(G1444=1,'Claims Data'!O1440,"")</x:f>
        <x:v>0</x:v>
      </x:c>
      <x:c r="I1444" s="12" t="n">
        <x:f>IF(ISNUMBER('Claims Data'!P1440),'Claims Data'!P1440,"")</x:f>
        <x:v>4.743152696777488</x:v>
      </x:c>
    </x:row>
    <x:row r="1445">
      <x:c r="A1445" s="4" t="str">
        <x:v>C01440</x:v>
      </x:c>
      <x:c r="B1445" s="4" t="n">
        <x:f>IF(ISNUMBER('Claims Data'!F1441),0,1)</x:f>
        <x:v>0</x:v>
      </x:c>
      <x:c r="C1445" s="10" t="n">
        <x:f>IF(B1445=0,'Claims Data'!F1441,Summary!$B$12)</x:f>
        <x:v>3645.32</x:v>
      </x:c>
      <x:c r="D1445" s="4" t="n">
        <x:f>IF('Claims Data'!E1441="Low",1,IF('Claims Data'!E1441="Medium",2,IF('Claims Data'!E1441="High",3,"")))</x:f>
        <x:v>1</x:v>
      </x:c>
      <x:c r="E1445" s="4" t="n">
        <x:f>IF('Claims Data'!B1441="Motor",1,0)</x:f>
        <x:v>1</x:v>
      </x:c>
      <x:c r="F1445" s="4" t="n">
        <x:f>IF('Claims Data'!B1441="Property",1,0)</x:f>
        <x:v>0</x:v>
      </x:c>
      <x:c r="G1445" s="4" t="n">
        <x:f>'Claims Data'!N1441</x:f>
        <x:v>1</x:v>
      </x:c>
      <x:c r="H1445" s="4" t="n">
        <x:f>IF(G1445=1,'Claims Data'!O1441,"")</x:f>
        <x:v>0</x:v>
      </x:c>
      <x:c r="I1445" s="12" t="n">
        <x:f>IF(ISNUMBER('Claims Data'!P1441),'Claims Data'!P1441,"")</x:f>
        <x:v>0.34728578777889985</x:v>
      </x:c>
    </x:row>
    <x:row r="1446">
      <x:c r="A1446" s="4" t="str">
        <x:v>C01441</x:v>
      </x:c>
      <x:c r="B1446" s="4" t="n">
        <x:f>IF(ISNUMBER('Claims Data'!F1442),0,1)</x:f>
        <x:v>0</x:v>
      </x:c>
      <x:c r="C1446" s="10" t="n">
        <x:f>IF(B1446=0,'Claims Data'!F1442,Summary!$B$12)</x:f>
        <x:v>76016.02</x:v>
      </x:c>
      <x:c r="D1446" s="4" t="n">
        <x:f>IF('Claims Data'!E1442="Low",1,IF('Claims Data'!E1442="Medium",2,IF('Claims Data'!E1442="High",3,"")))</x:f>
        <x:v>1</x:v>
      </x:c>
      <x:c r="E1446" s="4" t="n">
        <x:f>IF('Claims Data'!B1442="Motor",1,0)</x:f>
        <x:v>0</x:v>
      </x:c>
      <x:c r="F1446" s="4" t="n">
        <x:f>IF('Claims Data'!B1442="Property",1,0)</x:f>
        <x:v>1</x:v>
      </x:c>
      <x:c r="G1446" s="4" t="n">
        <x:f>'Claims Data'!N1442</x:f>
        <x:v>1</x:v>
      </x:c>
      <x:c r="H1446" s="4" t="n">
        <x:f>IF(G1446=1,'Claims Data'!O1442,"")</x:f>
        <x:v>0</x:v>
      </x:c>
      <x:c r="I1446" s="12" t="n">
        <x:f>IF(ISNUMBER('Claims Data'!P1442),'Claims Data'!P1442,"")</x:f>
        <x:v>9.038679774746495</x:v>
      </x:c>
    </x:row>
    <x:row r="1447">
      <x:c r="A1447" s="4" t="str">
        <x:v>C01442</x:v>
      </x:c>
      <x:c r="B1447" s="4" t="n">
        <x:f>IF(ISNUMBER('Claims Data'!F1443),0,1)</x:f>
        <x:v>0</x:v>
      </x:c>
      <x:c r="C1447" s="10" t="n">
        <x:f>IF(B1447=0,'Claims Data'!F1443,Summary!$B$12)</x:f>
        <x:v>27541.47</x:v>
      </x:c>
      <x:c r="D1447" s="4" t="str">
        <x:f>IF('Claims Data'!E1443="Low",1,IF('Claims Data'!E1443="Medium",2,IF('Claims Data'!E1443="High",3,"")))</x:f>
      </x:c>
      <x:c r="E1447" s="4" t="n">
        <x:f>IF('Claims Data'!B1443="Motor",1,0)</x:f>
        <x:v>0</x:v>
      </x:c>
      <x:c r="F1447" s="4" t="n">
        <x:f>IF('Claims Data'!B1443="Property",1,0)</x:f>
        <x:v>1</x:v>
      </x:c>
      <x:c r="G1447" s="4" t="n">
        <x:f>'Claims Data'!N1443</x:f>
        <x:v>1</x:v>
      </x:c>
      <x:c r="H1447" s="4" t="n">
        <x:f>IF(G1447=1,'Claims Data'!O1443,"")</x:f>
        <x:v>0</x:v>
      </x:c>
      <x:c r="I1447" s="12" t="n">
        <x:f>IF(ISNUMBER('Claims Data'!P1443),'Claims Data'!P1443,"")</x:f>
        <x:v>1.241533432837032</x:v>
      </x:c>
    </x:row>
    <x:row r="1448">
      <x:c r="A1448" s="4" t="str">
        <x:v>C01443</x:v>
      </x:c>
      <x:c r="B1448" s="4" t="n">
        <x:f>IF(ISNUMBER('Claims Data'!F1444),0,1)</x:f>
        <x:v>0</x:v>
      </x:c>
      <x:c r="C1448" s="10" t="n">
        <x:f>IF(B1448=0,'Claims Data'!F1444,Summary!$B$12)</x:f>
        <x:v>59171.2</x:v>
      </x:c>
      <x:c r="D1448" s="4" t="n">
        <x:f>IF('Claims Data'!E1444="Low",1,IF('Claims Data'!E1444="Medium",2,IF('Claims Data'!E1444="High",3,"")))</x:f>
        <x:v>2</x:v>
      </x:c>
      <x:c r="E1448" s="4" t="n">
        <x:f>IF('Claims Data'!B1444="Motor",1,0)</x:f>
        <x:v>1</x:v>
      </x:c>
      <x:c r="F1448" s="4" t="n">
        <x:f>IF('Claims Data'!B1444="Property",1,0)</x:f>
        <x:v>0</x:v>
      </x:c>
      <x:c r="G1448" s="4" t="n">
        <x:f>'Claims Data'!N1444</x:f>
        <x:v>1</x:v>
      </x:c>
      <x:c r="H1448" s="4" t="n">
        <x:f>IF(G1448=1,'Claims Data'!O1444,"")</x:f>
        <x:v>0</x:v>
      </x:c>
      <x:c r="I1448" s="12" t="n">
        <x:f>IF(ISNUMBER('Claims Data'!P1444),'Claims Data'!P1444,"")</x:f>
        <x:v>4.910599359817555</x:v>
      </x:c>
    </x:row>
    <x:row r="1449">
      <x:c r="A1449" s="4" t="str">
        <x:v>C01444</x:v>
      </x:c>
      <x:c r="B1449" s="4" t="n">
        <x:f>IF(ISNUMBER('Claims Data'!F1445),0,1)</x:f>
        <x:v>0</x:v>
      </x:c>
      <x:c r="C1449" s="10" t="n">
        <x:f>IF(B1449=0,'Claims Data'!F1445,Summary!$B$12)</x:f>
        <x:v>24198.82</x:v>
      </x:c>
      <x:c r="D1449" s="4" t="n">
        <x:f>IF('Claims Data'!E1445="Low",1,IF('Claims Data'!E1445="Medium",2,IF('Claims Data'!E1445="High",3,"")))</x:f>
        <x:v>1</x:v>
      </x:c>
      <x:c r="E1449" s="4" t="n">
        <x:f>IF('Claims Data'!B1445="Motor",1,0)</x:f>
        <x:v>1</x:v>
      </x:c>
      <x:c r="F1449" s="4" t="n">
        <x:f>IF('Claims Data'!B1445="Property",1,0)</x:f>
        <x:v>0</x:v>
      </x:c>
      <x:c r="G1449" s="4" t="n">
        <x:f>'Claims Data'!N1445</x:f>
        <x:v>1</x:v>
      </x:c>
      <x:c r="H1449" s="4" t="n">
        <x:f>IF(G1449=1,'Claims Data'!O1445,"")</x:f>
        <x:v>0</x:v>
      </x:c>
      <x:c r="I1449" s="12" t="n">
        <x:f>IF(ISNUMBER('Claims Data'!P1445),'Claims Data'!P1445,"")</x:f>
        <x:v>1.5595168355473752</x:v>
      </x:c>
    </x:row>
    <x:row r="1450">
      <x:c r="A1450" s="4" t="str">
        <x:v>C01445</x:v>
      </x:c>
      <x:c r="B1450" s="4" t="n">
        <x:f>IF(ISNUMBER('Claims Data'!F1446),0,1)</x:f>
        <x:v>0</x:v>
      </x:c>
      <x:c r="C1450" s="10" t="n">
        <x:f>IF(B1450=0,'Claims Data'!F1446,Summary!$B$12)</x:f>
        <x:v>20342.58</x:v>
      </x:c>
      <x:c r="D1450" s="4" t="n">
        <x:f>IF('Claims Data'!E1446="Low",1,IF('Claims Data'!E1446="Medium",2,IF('Claims Data'!E1446="High",3,"")))</x:f>
        <x:v>1</x:v>
      </x:c>
      <x:c r="E1450" s="4" t="n">
        <x:f>IF('Claims Data'!B1446="Motor",1,0)</x:f>
        <x:v>0</x:v>
      </x:c>
      <x:c r="F1450" s="4" t="n">
        <x:f>IF('Claims Data'!B1446="Property",1,0)</x:f>
        <x:v>1</x:v>
      </x:c>
      <x:c r="G1450" s="4" t="n">
        <x:f>'Claims Data'!N1446</x:f>
        <x:v>1</x:v>
      </x:c>
      <x:c r="H1450" s="4" t="n">
        <x:f>IF(G1450=1,'Claims Data'!O1446,"")</x:f>
        <x:v>0</x:v>
      </x:c>
      <x:c r="I1450" s="12" t="n">
        <x:f>IF(ISNUMBER('Claims Data'!P1446),'Claims Data'!P1446,"")</x:f>
        <x:v>0.91228591019922</x:v>
      </x:c>
    </x:row>
    <x:row r="1451">
      <x:c r="A1451" s="4" t="str">
        <x:v>C01446</x:v>
      </x:c>
      <x:c r="B1451" s="4" t="n">
        <x:f>IF(ISNUMBER('Claims Data'!F1447),0,1)</x:f>
        <x:v>0</x:v>
      </x:c>
      <x:c r="C1451" s="10" t="n">
        <x:f>IF(B1451=0,'Claims Data'!F1447,Summary!$B$12)</x:f>
        <x:v>57250.7</x:v>
      </x:c>
      <x:c r="D1451" s="4" t="n">
        <x:f>IF('Claims Data'!E1447="Low",1,IF('Claims Data'!E1447="Medium",2,IF('Claims Data'!E1447="High",3,"")))</x:f>
        <x:v>2</x:v>
      </x:c>
      <x:c r="E1451" s="4" t="n">
        <x:f>IF('Claims Data'!B1447="Motor",1,0)</x:f>
        <x:v>1</x:v>
      </x:c>
      <x:c r="F1451" s="4" t="n">
        <x:f>IF('Claims Data'!B1447="Property",1,0)</x:f>
        <x:v>0</x:v>
      </x:c>
      <x:c r="G1451" s="4" t="n">
        <x:f>'Claims Data'!N1447</x:f>
        <x:v>1</x:v>
      </x:c>
      <x:c r="H1451" s="4" t="n">
        <x:f>IF(G1451=1,'Claims Data'!O1447,"")</x:f>
        <x:v>0</x:v>
      </x:c>
      <x:c r="I1451" s="12" t="n">
        <x:f>IF(ISNUMBER('Claims Data'!P1447),'Claims Data'!P1447,"")</x:f>
        <x:v>2.055820684355486</x:v>
      </x:c>
    </x:row>
    <x:row r="1452">
      <x:c r="A1452" s="4" t="str">
        <x:v>C01447</x:v>
      </x:c>
      <x:c r="B1452" s="4" t="n">
        <x:f>IF(ISNUMBER('Claims Data'!F1448),0,1)</x:f>
        <x:v>0</x:v>
      </x:c>
      <x:c r="C1452" s="10" t="n">
        <x:f>IF(B1452=0,'Claims Data'!F1448,Summary!$B$12)</x:f>
        <x:v>33367.24</x:v>
      </x:c>
      <x:c r="D1452" s="4" t="n">
        <x:f>IF('Claims Data'!E1448="Low",1,IF('Claims Data'!E1448="Medium",2,IF('Claims Data'!E1448="High",3,"")))</x:f>
        <x:v>1</x:v>
      </x:c>
      <x:c r="E1452" s="4" t="n">
        <x:f>IF('Claims Data'!B1448="Motor",1,0)</x:f>
        <x:v>1</x:v>
      </x:c>
      <x:c r="F1452" s="4" t="n">
        <x:f>IF('Claims Data'!B1448="Property",1,0)</x:f>
        <x:v>0</x:v>
      </x:c>
      <x:c r="G1452" s="4" t="n">
        <x:f>'Claims Data'!N1448</x:f>
        <x:v>1</x:v>
      </x:c>
      <x:c r="H1452" s="4" t="n">
        <x:f>IF(G1452=1,'Claims Data'!O1448,"")</x:f>
        <x:v>1</x:v>
      </x:c>
      <x:c r="I1452" s="12" t="n">
        <x:f>IF(ISNUMBER('Claims Data'!P1448),'Claims Data'!P1448,"")</x:f>
        <x:v>1.8367911571310218</x:v>
      </x:c>
    </x:row>
    <x:row r="1453">
      <x:c r="A1453" s="4" t="str">
        <x:v>C01448</x:v>
      </x:c>
      <x:c r="B1453" s="4" t="n">
        <x:f>IF(ISNUMBER('Claims Data'!F1449),0,1)</x:f>
        <x:v>0</x:v>
      </x:c>
      <x:c r="C1453" s="10" t="n">
        <x:f>IF(B1453=0,'Claims Data'!F1449,Summary!$B$12)</x:f>
        <x:v>31103.53</x:v>
      </x:c>
      <x:c r="D1453" s="4" t="n">
        <x:f>IF('Claims Data'!E1449="Low",1,IF('Claims Data'!E1449="Medium",2,IF('Claims Data'!E1449="High",3,"")))</x:f>
        <x:v>1</x:v>
      </x:c>
      <x:c r="E1453" s="4" t="n">
        <x:f>IF('Claims Data'!B1449="Motor",1,0)</x:f>
        <x:v>0</x:v>
      </x:c>
      <x:c r="F1453" s="4" t="n">
        <x:f>IF('Claims Data'!B1449="Property",1,0)</x:f>
        <x:v>1</x:v>
      </x:c>
      <x:c r="G1453" s="4" t="n">
        <x:f>'Claims Data'!N1449</x:f>
        <x:v>0</x:v>
      </x:c>
      <x:c r="H1453" s="4" t="str">
        <x:f>IF(G1453=1,'Claims Data'!O1449,"")</x:f>
      </x:c>
      <x:c r="I1453" s="12" t="n">
        <x:f>IF(ISNUMBER('Claims Data'!P1449),'Claims Data'!P1449,"")</x:f>
        <x:v>2.9943489281736255</x:v>
      </x:c>
    </x:row>
    <x:row r="1454">
      <x:c r="A1454" s="4" t="str">
        <x:v>C01449</x:v>
      </x:c>
      <x:c r="B1454" s="4" t="n">
        <x:f>IF(ISNUMBER('Claims Data'!F1450),0,1)</x:f>
        <x:v>0</x:v>
      </x:c>
      <x:c r="C1454" s="10" t="n">
        <x:f>IF(B1454=0,'Claims Data'!F1450,Summary!$B$12)</x:f>
        <x:v>9465.59</x:v>
      </x:c>
      <x:c r="D1454" s="4" t="n">
        <x:f>IF('Claims Data'!E1450="Low",1,IF('Claims Data'!E1450="Medium",2,IF('Claims Data'!E1450="High",3,"")))</x:f>
        <x:v>1</x:v>
      </x:c>
      <x:c r="E1454" s="4" t="n">
        <x:f>IF('Claims Data'!B1450="Motor",1,0)</x:f>
        <x:v>1</x:v>
      </x:c>
      <x:c r="F1454" s="4" t="n">
        <x:f>IF('Claims Data'!B1450="Property",1,0)</x:f>
        <x:v>0</x:v>
      </x:c>
      <x:c r="G1454" s="4" t="n">
        <x:f>'Claims Data'!N1450</x:f>
        <x:v>1</x:v>
      </x:c>
      <x:c r="H1454" s="4" t="n">
        <x:f>IF(G1454=1,'Claims Data'!O1450,"")</x:f>
        <x:v>0</x:v>
      </x:c>
      <x:c r="I1454" s="12" t="n">
        <x:f>IF(ISNUMBER('Claims Data'!P1450),'Claims Data'!P1450,"")</x:f>
        <x:v>0.5570723772295484</x:v>
      </x:c>
    </x:row>
    <x:row r="1455">
      <x:c r="A1455" s="4" t="str">
        <x:v>C01450</x:v>
      </x:c>
      <x:c r="B1455" s="4" t="n">
        <x:f>IF(ISNUMBER('Claims Data'!F1451),0,1)</x:f>
        <x:v>0</x:v>
      </x:c>
      <x:c r="C1455" s="10" t="n">
        <x:f>IF(B1455=0,'Claims Data'!F1451,Summary!$B$12)</x:f>
        <x:v>64501.79</x:v>
      </x:c>
      <x:c r="D1455" s="4" t="n">
        <x:f>IF('Claims Data'!E1451="Low",1,IF('Claims Data'!E1451="Medium",2,IF('Claims Data'!E1451="High",3,"")))</x:f>
        <x:v>2</x:v>
      </x:c>
      <x:c r="E1455" s="4" t="n">
        <x:f>IF('Claims Data'!B1451="Motor",1,0)</x:f>
        <x:v>1</x:v>
      </x:c>
      <x:c r="F1455" s="4" t="n">
        <x:f>IF('Claims Data'!B1451="Property",1,0)</x:f>
        <x:v>0</x:v>
      </x:c>
      <x:c r="G1455" s="4" t="n">
        <x:f>'Claims Data'!N1451</x:f>
        <x:v>1</x:v>
      </x:c>
      <x:c r="H1455" s="4" t="n">
        <x:f>IF(G1455=1,'Claims Data'!O1451,"")</x:f>
        <x:v>0</x:v>
      </x:c>
      <x:c r="I1455" s="12" t="n">
        <x:f>IF(ISNUMBER('Claims Data'!P1451),'Claims Data'!P1451,"")</x:f>
        <x:v>5.000801656653711</x:v>
      </x:c>
    </x:row>
    <x:row r="1456">
      <x:c r="A1456" s="4" t="str">
        <x:v>C01451</x:v>
      </x:c>
      <x:c r="B1456" s="4" t="n">
        <x:f>IF(ISNUMBER('Claims Data'!F1452),0,1)</x:f>
        <x:v>0</x:v>
      </x:c>
      <x:c r="C1456" s="10" t="n">
        <x:f>IF(B1456=0,'Claims Data'!F1452,Summary!$B$12)</x:f>
        <x:v>34676.07</x:v>
      </x:c>
      <x:c r="D1456" s="4" t="n">
        <x:f>IF('Claims Data'!E1452="Low",1,IF('Claims Data'!E1452="Medium",2,IF('Claims Data'!E1452="High",3,"")))</x:f>
        <x:v>1</x:v>
      </x:c>
      <x:c r="E1456" s="4" t="n">
        <x:f>IF('Claims Data'!B1452="Motor",1,0)</x:f>
        <x:v>1</x:v>
      </x:c>
      <x:c r="F1456" s="4" t="n">
        <x:f>IF('Claims Data'!B1452="Property",1,0)</x:f>
        <x:v>0</x:v>
      </x:c>
      <x:c r="G1456" s="4" t="n">
        <x:f>'Claims Data'!N1452</x:f>
        <x:v>1</x:v>
      </x:c>
      <x:c r="H1456" s="4" t="n">
        <x:f>IF(G1456=1,'Claims Data'!O1452,"")</x:f>
        <x:v>0</x:v>
      </x:c>
      <x:c r="I1456" s="12" t="n">
        <x:f>IF(ISNUMBER('Claims Data'!P1452),'Claims Data'!P1452,"")</x:f>
        <x:v>4.491305851404857</x:v>
      </x:c>
    </x:row>
    <x:row r="1457">
      <x:c r="A1457" s="4" t="str">
        <x:v>C01452</x:v>
      </x:c>
      <x:c r="B1457" s="4" t="n">
        <x:f>IF(ISNUMBER('Claims Data'!F1453),0,1)</x:f>
        <x:v>0</x:v>
      </x:c>
      <x:c r="C1457" s="10" t="n">
        <x:f>IF(B1457=0,'Claims Data'!F1453,Summary!$B$12)</x:f>
        <x:v>23522.15</x:v>
      </x:c>
      <x:c r="D1457" s="4" t="n">
        <x:f>IF('Claims Data'!E1453="Low",1,IF('Claims Data'!E1453="Medium",2,IF('Claims Data'!E1453="High",3,"")))</x:f>
        <x:v>1</x:v>
      </x:c>
      <x:c r="E1457" s="4" t="n">
        <x:f>IF('Claims Data'!B1453="Motor",1,0)</x:f>
        <x:v>1</x:v>
      </x:c>
      <x:c r="F1457" s="4" t="n">
        <x:f>IF('Claims Data'!B1453="Property",1,0)</x:f>
        <x:v>0</x:v>
      </x:c>
      <x:c r="G1457" s="4" t="n">
        <x:f>'Claims Data'!N1453</x:f>
        <x:v>1</x:v>
      </x:c>
      <x:c r="H1457" s="4" t="n">
        <x:f>IF(G1457=1,'Claims Data'!O1453,"")</x:f>
        <x:v>0</x:v>
      </x:c>
      <x:c r="I1457" s="12" t="n">
        <x:f>IF(ISNUMBER('Claims Data'!P1453),'Claims Data'!P1453,"")</x:f>
        <x:v>2.0489088728285685</x:v>
      </x:c>
    </x:row>
    <x:row r="1458">
      <x:c r="A1458" s="4" t="str">
        <x:v>C01453</x:v>
      </x:c>
      <x:c r="B1458" s="4" t="n">
        <x:f>IF(ISNUMBER('Claims Data'!F1454),0,1)</x:f>
        <x:v>0</x:v>
      </x:c>
      <x:c r="C1458" s="10" t="n">
        <x:f>IF(B1458=0,'Claims Data'!F1454,Summary!$B$12)</x:f>
        <x:v>27442.36</x:v>
      </x:c>
      <x:c r="D1458" s="4" t="n">
        <x:f>IF('Claims Data'!E1454="Low",1,IF('Claims Data'!E1454="Medium",2,IF('Claims Data'!E1454="High",3,"")))</x:f>
        <x:v>1</x:v>
      </x:c>
      <x:c r="E1458" s="4" t="n">
        <x:f>IF('Claims Data'!B1454="Motor",1,0)</x:f>
        <x:v>1</x:v>
      </x:c>
      <x:c r="F1458" s="4" t="n">
        <x:f>IF('Claims Data'!B1454="Property",1,0)</x:f>
        <x:v>0</x:v>
      </x:c>
      <x:c r="G1458" s="4" t="n">
        <x:f>'Claims Data'!N1454</x:f>
        <x:v>0</x:v>
      </x:c>
      <x:c r="H1458" s="4" t="str">
        <x:f>IF(G1458=1,'Claims Data'!O1454,"")</x:f>
      </x:c>
      <x:c r="I1458" s="12" t="n">
        <x:f>IF(ISNUMBER('Claims Data'!P1454),'Claims Data'!P1454,"")</x:f>
        <x:v>2.2819779987676383</x:v>
      </x:c>
    </x:row>
    <x:row r="1459">
      <x:c r="A1459" s="4" t="str">
        <x:v>C01454</x:v>
      </x:c>
      <x:c r="B1459" s="4" t="n">
        <x:f>IF(ISNUMBER('Claims Data'!F1455),0,1)</x:f>
        <x:v>0</x:v>
      </x:c>
      <x:c r="C1459" s="10" t="n">
        <x:f>IF(B1459=0,'Claims Data'!F1455,Summary!$B$12)</x:f>
        <x:v>43304.71</x:v>
      </x:c>
      <x:c r="D1459" s="4" t="n">
        <x:f>IF('Claims Data'!E1455="Low",1,IF('Claims Data'!E1455="Medium",2,IF('Claims Data'!E1455="High",3,"")))</x:f>
        <x:v>2</x:v>
      </x:c>
      <x:c r="E1459" s="4" t="n">
        <x:f>IF('Claims Data'!B1455="Motor",1,0)</x:f>
        <x:v>1</x:v>
      </x:c>
      <x:c r="F1459" s="4" t="n">
        <x:f>IF('Claims Data'!B1455="Property",1,0)</x:f>
        <x:v>0</x:v>
      </x:c>
      <x:c r="G1459" s="4" t="n">
        <x:f>'Claims Data'!N1455</x:f>
        <x:v>1</x:v>
      </x:c>
      <x:c r="H1459" s="4" t="n">
        <x:f>IF(G1459=1,'Claims Data'!O1455,"")</x:f>
        <x:v>0</x:v>
      </x:c>
      <x:c r="I1459" s="12" t="n">
        <x:f>IF(ISNUMBER('Claims Data'!P1455),'Claims Data'!P1455,"")</x:f>
        <x:v>3.397713658029462</x:v>
      </x:c>
    </x:row>
    <x:row r="1460">
      <x:c r="A1460" s="4" t="str">
        <x:v>C01455</x:v>
      </x:c>
      <x:c r="B1460" s="4" t="n">
        <x:f>IF(ISNUMBER('Claims Data'!F1456),0,1)</x:f>
        <x:v>0</x:v>
      </x:c>
      <x:c r="C1460" s="10" t="n">
        <x:f>IF(B1460=0,'Claims Data'!F1456,Summary!$B$12)</x:f>
        <x:v>51503.8</x:v>
      </x:c>
      <x:c r="D1460" s="4" t="n">
        <x:f>IF('Claims Data'!E1456="Low",1,IF('Claims Data'!E1456="Medium",2,IF('Claims Data'!E1456="High",3,"")))</x:f>
        <x:v>1</x:v>
      </x:c>
      <x:c r="E1460" s="4" t="n">
        <x:f>IF('Claims Data'!B1456="Motor",1,0)</x:f>
        <x:v>1</x:v>
      </x:c>
      <x:c r="F1460" s="4" t="n">
        <x:f>IF('Claims Data'!B1456="Property",1,0)</x:f>
        <x:v>0</x:v>
      </x:c>
      <x:c r="G1460" s="4" t="n">
        <x:f>'Claims Data'!N1456</x:f>
        <x:v>0</x:v>
      </x:c>
      <x:c r="H1460" s="4" t="str">
        <x:f>IF(G1460=1,'Claims Data'!O1456,"")</x:f>
      </x:c>
      <x:c r="I1460" s="12" t="n">
        <x:f>IF(ISNUMBER('Claims Data'!P1456),'Claims Data'!P1456,"")</x:f>
        <x:v>3.640330757959897</x:v>
      </x:c>
    </x:row>
    <x:row r="1461">
      <x:c r="A1461" s="4" t="str">
        <x:v>C01456</x:v>
      </x:c>
      <x:c r="B1461" s="4" t="n">
        <x:f>IF(ISNUMBER('Claims Data'!F1457),0,1)</x:f>
        <x:v>0</x:v>
      </x:c>
      <x:c r="C1461" s="10" t="n">
        <x:f>IF(B1461=0,'Claims Data'!F1457,Summary!$B$12)</x:f>
        <x:v>20436.14</x:v>
      </x:c>
      <x:c r="D1461" s="4" t="n">
        <x:f>IF('Claims Data'!E1457="Low",1,IF('Claims Data'!E1457="Medium",2,IF('Claims Data'!E1457="High",3,"")))</x:f>
        <x:v>1</x:v>
      </x:c>
      <x:c r="E1461" s="4" t="n">
        <x:f>IF('Claims Data'!B1457="Motor",1,0)</x:f>
        <x:v>1</x:v>
      </x:c>
      <x:c r="F1461" s="4" t="n">
        <x:f>IF('Claims Data'!B1457="Property",1,0)</x:f>
        <x:v>0</x:v>
      </x:c>
      <x:c r="G1461" s="4" t="n">
        <x:f>'Claims Data'!N1457</x:f>
        <x:v>1</x:v>
      </x:c>
      <x:c r="H1461" s="4" t="n">
        <x:f>IF(G1461=1,'Claims Data'!O1457,"")</x:f>
        <x:v>0</x:v>
      </x:c>
      <x:c r="I1461" s="12" t="n">
        <x:f>IF(ISNUMBER('Claims Data'!P1457),'Claims Data'!P1457,"")</x:f>
        <x:v>3.94326720102498</x:v>
      </x:c>
    </x:row>
    <x:row r="1462">
      <x:c r="A1462" s="4" t="str">
        <x:v>C01457</x:v>
      </x:c>
      <x:c r="B1462" s="4" t="n">
        <x:f>IF(ISNUMBER('Claims Data'!F1458),0,1)</x:f>
        <x:v>0</x:v>
      </x:c>
      <x:c r="C1462" s="10" t="n">
        <x:f>IF(B1462=0,'Claims Data'!F1458,Summary!$B$12)</x:f>
        <x:v>223703.65</x:v>
      </x:c>
      <x:c r="D1462" s="4" t="n">
        <x:f>IF('Claims Data'!E1458="Low",1,IF('Claims Data'!E1458="Medium",2,IF('Claims Data'!E1458="High",3,"")))</x:f>
        <x:v>3</x:v>
      </x:c>
      <x:c r="E1462" s="4" t="n">
        <x:f>IF('Claims Data'!B1458="Motor",1,0)</x:f>
        <x:v>0</x:v>
      </x:c>
      <x:c r="F1462" s="4" t="n">
        <x:f>IF('Claims Data'!B1458="Property",1,0)</x:f>
        <x:v>1</x:v>
      </x:c>
      <x:c r="G1462" s="4" t="n">
        <x:f>'Claims Data'!N1458</x:f>
        <x:v>0</x:v>
      </x:c>
      <x:c r="H1462" s="4" t="str">
        <x:f>IF(G1462=1,'Claims Data'!O1458,"")</x:f>
      </x:c>
      <x:c r="I1462" s="12" t="n">
        <x:f>IF(ISNUMBER('Claims Data'!P1458),'Claims Data'!P1458,"")</x:f>
        <x:v>21.24477436461402</x:v>
      </x:c>
    </x:row>
    <x:row r="1463">
      <x:c r="A1463" s="4" t="str">
        <x:v>C01458</x:v>
      </x:c>
      <x:c r="B1463" s="4" t="n">
        <x:f>IF(ISNUMBER('Claims Data'!F1459),0,1)</x:f>
        <x:v>0</x:v>
      </x:c>
      <x:c r="C1463" s="10" t="n">
        <x:f>IF(B1463=0,'Claims Data'!F1459,Summary!$B$12)</x:f>
        <x:v>41273.48</x:v>
      </x:c>
      <x:c r="D1463" s="4" t="n">
        <x:f>IF('Claims Data'!E1459="Low",1,IF('Claims Data'!E1459="Medium",2,IF('Claims Data'!E1459="High",3,"")))</x:f>
        <x:v>3</x:v>
      </x:c>
      <x:c r="E1463" s="4" t="n">
        <x:f>IF('Claims Data'!B1459="Motor",1,0)</x:f>
        <x:v>1</x:v>
      </x:c>
      <x:c r="F1463" s="4" t="n">
        <x:f>IF('Claims Data'!B1459="Property",1,0)</x:f>
        <x:v>0</x:v>
      </x:c>
      <x:c r="G1463" s="4" t="n">
        <x:f>'Claims Data'!N1459</x:f>
        <x:v>1</x:v>
      </x:c>
      <x:c r="H1463" s="4" t="n">
        <x:f>IF(G1463=1,'Claims Data'!O1459,"")</x:f>
        <x:v>1</x:v>
      </x:c>
      <x:c r="I1463" s="12" t="n">
        <x:f>IF(ISNUMBER('Claims Data'!P1459),'Claims Data'!P1459,"")</x:f>
        <x:v>6.524069209052944</x:v>
      </x:c>
    </x:row>
    <x:row r="1464">
      <x:c r="A1464" s="4" t="str">
        <x:v>C01459</x:v>
      </x:c>
      <x:c r="B1464" s="4" t="n">
        <x:f>IF(ISNUMBER('Claims Data'!F1460),0,1)</x:f>
        <x:v>0</x:v>
      </x:c>
      <x:c r="C1464" s="10" t="n">
        <x:f>IF(B1464=0,'Claims Data'!F1460,Summary!$B$12)</x:f>
        <x:v>8025.62</x:v>
      </x:c>
      <x:c r="D1464" s="4" t="n">
        <x:f>IF('Claims Data'!E1460="Low",1,IF('Claims Data'!E1460="Medium",2,IF('Claims Data'!E1460="High",3,"")))</x:f>
        <x:v>1</x:v>
      </x:c>
      <x:c r="E1464" s="4" t="n">
        <x:f>IF('Claims Data'!B1460="Motor",1,0)</x:f>
        <x:v>1</x:v>
      </x:c>
      <x:c r="F1464" s="4" t="n">
        <x:f>IF('Claims Data'!B1460="Property",1,0)</x:f>
        <x:v>0</x:v>
      </x:c>
      <x:c r="G1464" s="4" t="n">
        <x:f>'Claims Data'!N1460</x:f>
        <x:v>1</x:v>
      </x:c>
      <x:c r="H1464" s="4" t="n">
        <x:f>IF(G1464=1,'Claims Data'!O1460,"")</x:f>
        <x:v>0</x:v>
      </x:c>
      <x:c r="I1464" s="12" t="n">
        <x:f>IF(ISNUMBER('Claims Data'!P1460),'Claims Data'!P1460,"")</x:f>
        <x:v>0.6682498037037746</x:v>
      </x:c>
    </x:row>
    <x:row r="1465">
      <x:c r="A1465" s="4" t="str">
        <x:v>C01460</x:v>
      </x:c>
      <x:c r="B1465" s="4" t="n">
        <x:f>IF(ISNUMBER('Claims Data'!F1461),0,1)</x:f>
        <x:v>0</x:v>
      </x:c>
      <x:c r="C1465" s="10" t="n">
        <x:f>IF(B1465=0,'Claims Data'!F1461,Summary!$B$12)</x:f>
        <x:v>27640.15</x:v>
      </x:c>
      <x:c r="D1465" s="4" t="n">
        <x:f>IF('Claims Data'!E1461="Low",1,IF('Claims Data'!E1461="Medium",2,IF('Claims Data'!E1461="High",3,"")))</x:f>
        <x:v>1</x:v>
      </x:c>
      <x:c r="E1465" s="4" t="n">
        <x:f>IF('Claims Data'!B1461="Motor",1,0)</x:f>
        <x:v>0</x:v>
      </x:c>
      <x:c r="F1465" s="4" t="n">
        <x:f>IF('Claims Data'!B1461="Property",1,0)</x:f>
        <x:v>1</x:v>
      </x:c>
      <x:c r="G1465" s="4" t="n">
        <x:f>'Claims Data'!N1461</x:f>
        <x:v>1</x:v>
      </x:c>
      <x:c r="H1465" s="4" t="n">
        <x:f>IF(G1465=1,'Claims Data'!O1461,"")</x:f>
        <x:v>0</x:v>
      </x:c>
      <x:c r="I1465" s="12" t="n">
        <x:f>IF(ISNUMBER('Claims Data'!P1461),'Claims Data'!P1461,"")</x:f>
        <x:v>4.277541943361567</x:v>
      </x:c>
    </x:row>
    <x:row r="1466">
      <x:c r="A1466" s="4" t="str">
        <x:v>C01461</x:v>
      </x:c>
      <x:c r="B1466" s="4" t="n">
        <x:f>IF(ISNUMBER('Claims Data'!F1462),0,1)</x:f>
        <x:v>0</x:v>
      </x:c>
      <x:c r="C1466" s="10" t="n">
        <x:f>IF(B1466=0,'Claims Data'!F1462,Summary!$B$12)</x:f>
        <x:v>15960.17</x:v>
      </x:c>
      <x:c r="D1466" s="4" t="n">
        <x:f>IF('Claims Data'!E1462="Low",1,IF('Claims Data'!E1462="Medium",2,IF('Claims Data'!E1462="High",3,"")))</x:f>
        <x:v>1</x:v>
      </x:c>
      <x:c r="E1466" s="4" t="n">
        <x:f>IF('Claims Data'!B1462="Motor",1,0)</x:f>
        <x:v>1</x:v>
      </x:c>
      <x:c r="F1466" s="4" t="n">
        <x:f>IF('Claims Data'!B1462="Property",1,0)</x:f>
        <x:v>0</x:v>
      </x:c>
      <x:c r="G1466" s="4" t="n">
        <x:f>'Claims Data'!N1462</x:f>
        <x:v>1</x:v>
      </x:c>
      <x:c r="H1466" s="4" t="n">
        <x:f>IF(G1466=1,'Claims Data'!O1462,"")</x:f>
        <x:v>0</x:v>
      </x:c>
      <x:c r="I1466" s="12" t="n">
        <x:f>IF(ISNUMBER('Claims Data'!P1462),'Claims Data'!P1462,"")</x:f>
        <x:v>2.928165311150944</x:v>
      </x:c>
    </x:row>
    <x:row r="1467">
      <x:c r="A1467" s="4" t="str">
        <x:v>C01462</x:v>
      </x:c>
      <x:c r="B1467" s="4" t="n">
        <x:f>IF(ISNUMBER('Claims Data'!F1463),0,1)</x:f>
        <x:v>0</x:v>
      </x:c>
      <x:c r="C1467" s="10" t="n">
        <x:f>IF(B1467=0,'Claims Data'!F1463,Summary!$B$12)</x:f>
        <x:v>93481.1</x:v>
      </x:c>
      <x:c r="D1467" s="4" t="n">
        <x:f>IF('Claims Data'!E1463="Low",1,IF('Claims Data'!E1463="Medium",2,IF('Claims Data'!E1463="High",3,"")))</x:f>
        <x:v>2</x:v>
      </x:c>
      <x:c r="E1467" s="4" t="n">
        <x:f>IF('Claims Data'!B1463="Motor",1,0)</x:f>
        <x:v>0</x:v>
      </x:c>
      <x:c r="F1467" s="4" t="n">
        <x:f>IF('Claims Data'!B1463="Property",1,0)</x:f>
        <x:v>1</x:v>
      </x:c>
      <x:c r="G1467" s="4" t="n">
        <x:f>'Claims Data'!N1463</x:f>
        <x:v>0</x:v>
      </x:c>
      <x:c r="H1467" s="4" t="str">
        <x:f>IF(G1467=1,'Claims Data'!O1463,"")</x:f>
      </x:c>
      <x:c r="I1467" s="12" t="n">
        <x:f>IF(ISNUMBER('Claims Data'!P1463),'Claims Data'!P1463,"")</x:f>
        <x:v>12.243277932759682</x:v>
      </x:c>
    </x:row>
    <x:row r="1468">
      <x:c r="A1468" s="4" t="str">
        <x:v>C01463</x:v>
      </x:c>
      <x:c r="B1468" s="4" t="n">
        <x:f>IF(ISNUMBER('Claims Data'!F1464),0,1)</x:f>
        <x:v>0</x:v>
      </x:c>
      <x:c r="C1468" s="10" t="n">
        <x:f>IF(B1468=0,'Claims Data'!F1464,Summary!$B$12)</x:f>
        <x:v>21671.82</x:v>
      </x:c>
      <x:c r="D1468" s="4" t="n">
        <x:f>IF('Claims Data'!E1464="Low",1,IF('Claims Data'!E1464="Medium",2,IF('Claims Data'!E1464="High",3,"")))</x:f>
        <x:v>1</x:v>
      </x:c>
      <x:c r="E1468" s="4" t="n">
        <x:f>IF('Claims Data'!B1464="Motor",1,0)</x:f>
        <x:v>1</x:v>
      </x:c>
      <x:c r="F1468" s="4" t="n">
        <x:f>IF('Claims Data'!B1464="Property",1,0)</x:f>
        <x:v>0</x:v>
      </x:c>
      <x:c r="G1468" s="4" t="n">
        <x:f>'Claims Data'!N1464</x:f>
        <x:v>1</x:v>
      </x:c>
      <x:c r="H1468" s="4" t="n">
        <x:f>IF(G1468=1,'Claims Data'!O1464,"")</x:f>
        <x:v>0</x:v>
      </x:c>
      <x:c r="I1468" s="12" t="n">
        <x:f>IF(ISNUMBER('Claims Data'!P1464),'Claims Data'!P1464,"")</x:f>
        <x:v>1.6857961625882691</x:v>
      </x:c>
    </x:row>
    <x:row r="1469">
      <x:c r="A1469" s="4" t="str">
        <x:v>C01464</x:v>
      </x:c>
      <x:c r="B1469" s="4" t="n">
        <x:f>IF(ISNUMBER('Claims Data'!F1465),0,1)</x:f>
        <x:v>0</x:v>
      </x:c>
      <x:c r="C1469" s="10" t="n">
        <x:f>IF(B1469=0,'Claims Data'!F1465,Summary!$B$12)</x:f>
        <x:v>71185.35</x:v>
      </x:c>
      <x:c r="D1469" s="4" t="n">
        <x:f>IF('Claims Data'!E1465="Low",1,IF('Claims Data'!E1465="Medium",2,IF('Claims Data'!E1465="High",3,"")))</x:f>
        <x:v>3</x:v>
      </x:c>
      <x:c r="E1469" s="4" t="n">
        <x:f>IF('Claims Data'!B1465="Motor",1,0)</x:f>
        <x:v>1</x:v>
      </x:c>
      <x:c r="F1469" s="4" t="n">
        <x:f>IF('Claims Data'!B1465="Property",1,0)</x:f>
        <x:v>0</x:v>
      </x:c>
      <x:c r="G1469" s="4" t="n">
        <x:f>'Claims Data'!N1465</x:f>
        <x:v>1</x:v>
      </x:c>
      <x:c r="H1469" s="4" t="n">
        <x:f>IF(G1469=1,'Claims Data'!O1465,"")</x:f>
        <x:v>1</x:v>
      </x:c>
      <x:c r="I1469" s="12" t="n">
        <x:f>IF(ISNUMBER('Claims Data'!P1465),'Claims Data'!P1465,"")</x:f>
        <x:v>4.802934576235965</x:v>
      </x:c>
    </x:row>
    <x:row r="1470">
      <x:c r="A1470" s="4" t="str">
        <x:v>C01465</x:v>
      </x:c>
      <x:c r="B1470" s="4" t="n">
        <x:f>IF(ISNUMBER('Claims Data'!F1466),0,1)</x:f>
        <x:v>0</x:v>
      </x:c>
      <x:c r="C1470" s="10" t="n">
        <x:f>IF(B1470=0,'Claims Data'!F1466,Summary!$B$12)</x:f>
        <x:v>139366.73</x:v>
      </x:c>
      <x:c r="D1470" s="4" t="n">
        <x:f>IF('Claims Data'!E1466="Low",1,IF('Claims Data'!E1466="Medium",2,IF('Claims Data'!E1466="High",3,"")))</x:f>
        <x:v>3</x:v>
      </x:c>
      <x:c r="E1470" s="4" t="n">
        <x:f>IF('Claims Data'!B1466="Motor",1,0)</x:f>
        <x:v>1</x:v>
      </x:c>
      <x:c r="F1470" s="4" t="n">
        <x:f>IF('Claims Data'!B1466="Property",1,0)</x:f>
        <x:v>0</x:v>
      </x:c>
      <x:c r="G1470" s="4" t="n">
        <x:f>'Claims Data'!N1466</x:f>
        <x:v>1</x:v>
      </x:c>
      <x:c r="H1470" s="4" t="n">
        <x:f>IF(G1470=1,'Claims Data'!O1466,"")</x:f>
        <x:v>0</x:v>
      </x:c>
      <x:c r="I1470" s="12" t="n">
        <x:f>IF(ISNUMBER('Claims Data'!P1466),'Claims Data'!P1466,"")</x:f>
        <x:v>6.190159205907017</x:v>
      </x:c>
    </x:row>
    <x:row r="1471">
      <x:c r="A1471" s="4" t="str">
        <x:v>C01466</x:v>
      </x:c>
      <x:c r="B1471" s="4" t="n">
        <x:f>IF(ISNUMBER('Claims Data'!F1467),0,1)</x:f>
        <x:v>0</x:v>
      </x:c>
      <x:c r="C1471" s="10" t="n">
        <x:f>IF(B1471=0,'Claims Data'!F1467,Summary!$B$12)</x:f>
        <x:v>47463.22</x:v>
      </x:c>
      <x:c r="D1471" s="4" t="n">
        <x:f>IF('Claims Data'!E1467="Low",1,IF('Claims Data'!E1467="Medium",2,IF('Claims Data'!E1467="High",3,"")))</x:f>
        <x:v>2</x:v>
      </x:c>
      <x:c r="E1471" s="4" t="n">
        <x:f>IF('Claims Data'!B1467="Motor",1,0)</x:f>
        <x:v>1</x:v>
      </x:c>
      <x:c r="F1471" s="4" t="n">
        <x:f>IF('Claims Data'!B1467="Property",1,0)</x:f>
        <x:v>0</x:v>
      </x:c>
      <x:c r="G1471" s="4" t="n">
        <x:f>'Claims Data'!N1467</x:f>
        <x:v>1</x:v>
      </x:c>
      <x:c r="H1471" s="4" t="n">
        <x:f>IF(G1471=1,'Claims Data'!O1467,"")</x:f>
        <x:v>0</x:v>
      </x:c>
      <x:c r="I1471" s="12" t="n">
        <x:f>IF(ISNUMBER('Claims Data'!P1467),'Claims Data'!P1467,"")</x:f>
        <x:v>3.398807132570981</x:v>
      </x:c>
    </x:row>
    <x:row r="1472">
      <x:c r="A1472" s="4" t="str">
        <x:v>C01467</x:v>
      </x:c>
      <x:c r="B1472" s="4" t="n">
        <x:f>IF(ISNUMBER('Claims Data'!F1468),0,1)</x:f>
        <x:v>0</x:v>
      </x:c>
      <x:c r="C1472" s="10" t="n">
        <x:f>IF(B1472=0,'Claims Data'!F1468,Summary!$B$12)</x:f>
        <x:v>14039.96</x:v>
      </x:c>
      <x:c r="D1472" s="4" t="n">
        <x:f>IF('Claims Data'!E1468="Low",1,IF('Claims Data'!E1468="Medium",2,IF('Claims Data'!E1468="High",3,"")))</x:f>
        <x:v>1</x:v>
      </x:c>
      <x:c r="E1472" s="4" t="n">
        <x:f>IF('Claims Data'!B1468="Motor",1,0)</x:f>
        <x:v>1</x:v>
      </x:c>
      <x:c r="F1472" s="4" t="n">
        <x:f>IF('Claims Data'!B1468="Property",1,0)</x:f>
        <x:v>0</x:v>
      </x:c>
      <x:c r="G1472" s="4" t="n">
        <x:f>'Claims Data'!N1468</x:f>
        <x:v>0</x:v>
      </x:c>
      <x:c r="H1472" s="4" t="str">
        <x:f>IF(G1472=1,'Claims Data'!O1468,"")</x:f>
      </x:c>
      <x:c r="I1472" s="12" t="n">
        <x:f>IF(ISNUMBER('Claims Data'!P1468),'Claims Data'!P1468,"")</x:f>
        <x:v>1.1039492244813232</x:v>
      </x:c>
    </x:row>
    <x:row r="1473">
      <x:c r="A1473" s="4" t="str">
        <x:v>C01468</x:v>
      </x:c>
      <x:c r="B1473" s="4" t="n">
        <x:f>IF(ISNUMBER('Claims Data'!F1469),0,1)</x:f>
        <x:v>0</x:v>
      </x:c>
      <x:c r="C1473" s="10" t="n">
        <x:f>IF(B1473=0,'Claims Data'!F1469,Summary!$B$12)</x:f>
        <x:v>54877.31</x:v>
      </x:c>
      <x:c r="D1473" s="4" t="n">
        <x:f>IF('Claims Data'!E1469="Low",1,IF('Claims Data'!E1469="Medium",2,IF('Claims Data'!E1469="High",3,"")))</x:f>
        <x:v>3</x:v>
      </x:c>
      <x:c r="E1473" s="4" t="n">
        <x:f>IF('Claims Data'!B1469="Motor",1,0)</x:f>
        <x:v>1</x:v>
      </x:c>
      <x:c r="F1473" s="4" t="n">
        <x:f>IF('Claims Data'!B1469="Property",1,0)</x:f>
        <x:v>0</x:v>
      </x:c>
      <x:c r="G1473" s="4" t="n">
        <x:f>'Claims Data'!N1469</x:f>
        <x:v>1</x:v>
      </x:c>
      <x:c r="H1473" s="4" t="n">
        <x:f>IF(G1473=1,'Claims Data'!O1469,"")</x:f>
        <x:v>1</x:v>
      </x:c>
      <x:c r="I1473" s="12" t="n">
        <x:f>IF(ISNUMBER('Claims Data'!P1469),'Claims Data'!P1469,"")</x:f>
        <x:v>1.5546081461720573</x:v>
      </x:c>
    </x:row>
    <x:row r="1474">
      <x:c r="A1474" s="4" t="str">
        <x:v>C01469</x:v>
      </x:c>
      <x:c r="B1474" s="4" t="n">
        <x:f>IF(ISNUMBER('Claims Data'!F1470),0,1)</x:f>
        <x:v>0</x:v>
      </x:c>
      <x:c r="C1474" s="10" t="n">
        <x:f>IF(B1474=0,'Claims Data'!F1470,Summary!$B$12)</x:f>
        <x:v>51487.93</x:v>
      </x:c>
      <x:c r="D1474" s="4" t="n">
        <x:f>IF('Claims Data'!E1470="Low",1,IF('Claims Data'!E1470="Medium",2,IF('Claims Data'!E1470="High",3,"")))</x:f>
        <x:v>2</x:v>
      </x:c>
      <x:c r="E1474" s="4" t="n">
        <x:f>IF('Claims Data'!B1470="Motor",1,0)</x:f>
        <x:v>1</x:v>
      </x:c>
      <x:c r="F1474" s="4" t="n">
        <x:f>IF('Claims Data'!B1470="Property",1,0)</x:f>
        <x:v>0</x:v>
      </x:c>
      <x:c r="G1474" s="4" t="n">
        <x:f>'Claims Data'!N1470</x:f>
        <x:v>1</x:v>
      </x:c>
      <x:c r="H1474" s="4" t="n">
        <x:f>IF(G1474=1,'Claims Data'!O1470,"")</x:f>
        <x:v>0</x:v>
      </x:c>
      <x:c r="I1474" s="12" t="n">
        <x:f>IF(ISNUMBER('Claims Data'!P1470),'Claims Data'!P1470,"")</x:f>
        <x:v>3.54714887050216</x:v>
      </x:c>
    </x:row>
    <x:row r="1475">
      <x:c r="A1475" s="4" t="str">
        <x:v>C01470</x:v>
      </x:c>
      <x:c r="B1475" s="4" t="n">
        <x:f>IF(ISNUMBER('Claims Data'!F1471),0,1)</x:f>
        <x:v>0</x:v>
      </x:c>
      <x:c r="C1475" s="10" t="n">
        <x:f>IF(B1475=0,'Claims Data'!F1471,Summary!$B$12)</x:f>
        <x:v>65082.62</x:v>
      </x:c>
      <x:c r="D1475" s="4" t="n">
        <x:f>IF('Claims Data'!E1471="Low",1,IF('Claims Data'!E1471="Medium",2,IF('Claims Data'!E1471="High",3,"")))</x:f>
        <x:v>2</x:v>
      </x:c>
      <x:c r="E1475" s="4" t="n">
        <x:f>IF('Claims Data'!B1471="Motor",1,0)</x:f>
        <x:v>1</x:v>
      </x:c>
      <x:c r="F1475" s="4" t="n">
        <x:f>IF('Claims Data'!B1471="Property",1,0)</x:f>
        <x:v>0</x:v>
      </x:c>
      <x:c r="G1475" s="4" t="n">
        <x:f>'Claims Data'!N1471</x:f>
        <x:v>1</x:v>
      </x:c>
      <x:c r="H1475" s="4" t="n">
        <x:f>IF(G1475=1,'Claims Data'!O1471,"")</x:f>
        <x:v>0</x:v>
      </x:c>
      <x:c r="I1475" s="12" t="n">
        <x:f>IF(ISNUMBER('Claims Data'!P1471),'Claims Data'!P1471,"")</x:f>
        <x:v>8.11703373521925</x:v>
      </x:c>
    </x:row>
    <x:row r="1476">
      <x:c r="A1476" s="4" t="str">
        <x:v>C01471</x:v>
      </x:c>
      <x:c r="B1476" s="4" t="n">
        <x:f>IF(ISNUMBER('Claims Data'!F1472),0,1)</x:f>
        <x:v>1</x:v>
      </x:c>
      <x:c r="C1476" s="10" t="n">
        <x:f>IF(B1476=0,'Claims Data'!F1472,Summary!$B$12)</x:f>
        <x:v>44978.66</x:v>
      </x:c>
      <x:c r="D1476" s="4" t="n">
        <x:f>IF('Claims Data'!E1472="Low",1,IF('Claims Data'!E1472="Medium",2,IF('Claims Data'!E1472="High",3,"")))</x:f>
        <x:v>1</x:v>
      </x:c>
      <x:c r="E1476" s="4" t="n">
        <x:f>IF('Claims Data'!B1472="Motor",1,0)</x:f>
        <x:v>1</x:v>
      </x:c>
      <x:c r="F1476" s="4" t="n">
        <x:f>IF('Claims Data'!B1472="Property",1,0)</x:f>
        <x:v>0</x:v>
      </x:c>
      <x:c r="G1476" s="4" t="n">
        <x:f>'Claims Data'!N1472</x:f>
        <x:v>1</x:v>
      </x:c>
      <x:c r="H1476" s="4" t="n">
        <x:f>IF(G1476=1,'Claims Data'!O1472,"")</x:f>
        <x:v>0</x:v>
      </x:c>
      <x:c r="I1476" s="12" t="str">
        <x:f>IF(ISNUMBER('Claims Data'!P1472),'Claims Data'!P1472,"")</x:f>
      </x:c>
    </x:row>
    <x:row r="1477">
      <x:c r="A1477" s="4" t="str">
        <x:v>C01472</x:v>
      </x:c>
      <x:c r="B1477" s="4" t="n">
        <x:f>IF(ISNUMBER('Claims Data'!F1473),0,1)</x:f>
        <x:v>0</x:v>
      </x:c>
      <x:c r="C1477" s="10" t="n">
        <x:f>IF(B1477=0,'Claims Data'!F1473,Summary!$B$12)</x:f>
        <x:v>258352.93</x:v>
      </x:c>
      <x:c r="D1477" s="4" t="n">
        <x:f>IF('Claims Data'!E1473="Low",1,IF('Claims Data'!E1473="Medium",2,IF('Claims Data'!E1473="High",3,"")))</x:f>
        <x:v>2</x:v>
      </x:c>
      <x:c r="E1477" s="4" t="n">
        <x:f>IF('Claims Data'!B1473="Motor",1,0)</x:f>
        <x:v>0</x:v>
      </x:c>
      <x:c r="F1477" s="4" t="n">
        <x:f>IF('Claims Data'!B1473="Property",1,0)</x:f>
        <x:v>1</x:v>
      </x:c>
      <x:c r="G1477" s="4" t="n">
        <x:f>'Claims Data'!N1473</x:f>
        <x:v>0</x:v>
      </x:c>
      <x:c r="H1477" s="4" t="str">
        <x:f>IF(G1477=1,'Claims Data'!O1473,"")</x:f>
      </x:c>
      <x:c r="I1477" s="12" t="n">
        <x:f>IF(ISNUMBER('Claims Data'!P1473),'Claims Data'!P1473,"")</x:f>
        <x:v>23.967416372430964</x:v>
      </x:c>
    </x:row>
    <x:row r="1478">
      <x:c r="A1478" s="4" t="str">
        <x:v>C01473</x:v>
      </x:c>
      <x:c r="B1478" s="4" t="n">
        <x:f>IF(ISNUMBER('Claims Data'!F1474),0,1)</x:f>
        <x:v>0</x:v>
      </x:c>
      <x:c r="C1478" s="10" t="n">
        <x:f>IF(B1478=0,'Claims Data'!F1474,Summary!$B$12)</x:f>
        <x:v>578577.15</x:v>
      </x:c>
      <x:c r="D1478" s="4" t="n">
        <x:f>IF('Claims Data'!E1474="Low",1,IF('Claims Data'!E1474="Medium",2,IF('Claims Data'!E1474="High",3,"")))</x:f>
        <x:v>3</x:v>
      </x:c>
      <x:c r="E1478" s="4" t="n">
        <x:f>IF('Claims Data'!B1474="Motor",1,0)</x:f>
        <x:v>0</x:v>
      </x:c>
      <x:c r="F1478" s="4" t="n">
        <x:f>IF('Claims Data'!B1474="Property",1,0)</x:f>
        <x:v>1</x:v>
      </x:c>
      <x:c r="G1478" s="4" t="n">
        <x:f>'Claims Data'!N1474</x:f>
        <x:v>1</x:v>
      </x:c>
      <x:c r="H1478" s="4" t="n">
        <x:f>IF(G1478=1,'Claims Data'!O1474,"")</x:f>
        <x:v>0</x:v>
      </x:c>
      <x:c r="I1478" s="12" t="n">
        <x:f>IF(ISNUMBER('Claims Data'!P1474),'Claims Data'!P1474,"")</x:f>
        <x:v>55.18631123218369</x:v>
      </x:c>
    </x:row>
    <x:row r="1479">
      <x:c r="A1479" s="4" t="str">
        <x:v>C01474</x:v>
      </x:c>
      <x:c r="B1479" s="4" t="n">
        <x:f>IF(ISNUMBER('Claims Data'!F1475),0,1)</x:f>
        <x:v>0</x:v>
      </x:c>
      <x:c r="C1479" s="10" t="n">
        <x:f>IF(B1479=0,'Claims Data'!F1475,Summary!$B$12)</x:f>
        <x:v>106831.74</x:v>
      </x:c>
      <x:c r="D1479" s="4" t="n">
        <x:f>IF('Claims Data'!E1475="Low",1,IF('Claims Data'!E1475="Medium",2,IF('Claims Data'!E1475="High",3,"")))</x:f>
        <x:v>3</x:v>
      </x:c>
      <x:c r="E1479" s="4" t="n">
        <x:f>IF('Claims Data'!B1475="Motor",1,0)</x:f>
        <x:v>0</x:v>
      </x:c>
      <x:c r="F1479" s="4" t="n">
        <x:f>IF('Claims Data'!B1475="Property",1,0)</x:f>
        <x:v>1</x:v>
      </x:c>
      <x:c r="G1479" s="4" t="n">
        <x:f>'Claims Data'!N1475</x:f>
        <x:v>1</x:v>
      </x:c>
      <x:c r="H1479" s="4" t="n">
        <x:f>IF(G1479=1,'Claims Data'!O1475,"")</x:f>
        <x:v>1</x:v>
      </x:c>
      <x:c r="I1479" s="12" t="n">
        <x:f>IF(ISNUMBER('Claims Data'!P1475),'Claims Data'!P1475,"")</x:f>
        <x:v>28.943847195881876</x:v>
      </x:c>
    </x:row>
    <x:row r="1480">
      <x:c r="A1480" s="4" t="str">
        <x:v>C01475</x:v>
      </x:c>
      <x:c r="B1480" s="4" t="n">
        <x:f>IF(ISNUMBER('Claims Data'!F1476),0,1)</x:f>
        <x:v>0</x:v>
      </x:c>
      <x:c r="C1480" s="10" t="n">
        <x:f>IF(B1480=0,'Claims Data'!F1476,Summary!$B$12)</x:f>
        <x:v>20955.05</x:v>
      </x:c>
      <x:c r="D1480" s="4" t="n">
        <x:f>IF('Claims Data'!E1476="Low",1,IF('Claims Data'!E1476="Medium",2,IF('Claims Data'!E1476="High",3,"")))</x:f>
        <x:v>2</x:v>
      </x:c>
      <x:c r="E1480" s="4" t="n">
        <x:f>IF('Claims Data'!B1476="Motor",1,0)</x:f>
        <x:v>1</x:v>
      </x:c>
      <x:c r="F1480" s="4" t="n">
        <x:f>IF('Claims Data'!B1476="Property",1,0)</x:f>
        <x:v>0</x:v>
      </x:c>
      <x:c r="G1480" s="4" t="n">
        <x:f>'Claims Data'!N1476</x:f>
        <x:v>0</x:v>
      </x:c>
      <x:c r="H1480" s="4" t="str">
        <x:f>IF(G1480=1,'Claims Data'!O1476,"")</x:f>
      </x:c>
      <x:c r="I1480" s="12" t="n">
        <x:f>IF(ISNUMBER('Claims Data'!P1476),'Claims Data'!P1476,"")</x:f>
        <x:v>3.132832998198494</x:v>
      </x:c>
    </x:row>
    <x:row r="1481">
      <x:c r="A1481" s="4" t="str">
        <x:v>C01476</x:v>
      </x:c>
      <x:c r="B1481" s="4" t="n">
        <x:f>IF(ISNUMBER('Claims Data'!F1477),0,1)</x:f>
        <x:v>0</x:v>
      </x:c>
      <x:c r="C1481" s="10" t="n">
        <x:f>IF(B1481=0,'Claims Data'!F1477,Summary!$B$12)</x:f>
        <x:v>51541.99</x:v>
      </x:c>
      <x:c r="D1481" s="4" t="n">
        <x:f>IF('Claims Data'!E1477="Low",1,IF('Claims Data'!E1477="Medium",2,IF('Claims Data'!E1477="High",3,"")))</x:f>
        <x:v>2</x:v>
      </x:c>
      <x:c r="E1481" s="4" t="n">
        <x:f>IF('Claims Data'!B1477="Motor",1,0)</x:f>
        <x:v>1</x:v>
      </x:c>
      <x:c r="F1481" s="4" t="n">
        <x:f>IF('Claims Data'!B1477="Property",1,0)</x:f>
        <x:v>0</x:v>
      </x:c>
      <x:c r="G1481" s="4" t="n">
        <x:f>'Claims Data'!N1477</x:f>
        <x:v>1</x:v>
      </x:c>
      <x:c r="H1481" s="4" t="n">
        <x:f>IF(G1481=1,'Claims Data'!O1477,"")</x:f>
        <x:v>0</x:v>
      </x:c>
      <x:c r="I1481" s="12" t="n">
        <x:f>IF(ISNUMBER('Claims Data'!P1477),'Claims Data'!P1477,"")</x:f>
        <x:v>5.048572760700622</x:v>
      </x:c>
    </x:row>
    <x:row r="1482">
      <x:c r="A1482" s="4" t="str">
        <x:v>C01477</x:v>
      </x:c>
      <x:c r="B1482" s="4" t="n">
        <x:f>IF(ISNUMBER('Claims Data'!F1478),0,1)</x:f>
        <x:v>0</x:v>
      </x:c>
      <x:c r="C1482" s="10" t="n">
        <x:f>IF(B1482=0,'Claims Data'!F1478,Summary!$B$12)</x:f>
        <x:v>134389.45</x:v>
      </x:c>
      <x:c r="D1482" s="4" t="n">
        <x:f>IF('Claims Data'!E1478="Low",1,IF('Claims Data'!E1478="Medium",2,IF('Claims Data'!E1478="High",3,"")))</x:f>
        <x:v>2</x:v>
      </x:c>
      <x:c r="E1482" s="4" t="n">
        <x:f>IF('Claims Data'!B1478="Motor",1,0)</x:f>
        <x:v>1</x:v>
      </x:c>
      <x:c r="F1482" s="4" t="n">
        <x:f>IF('Claims Data'!B1478="Property",1,0)</x:f>
        <x:v>0</x:v>
      </x:c>
      <x:c r="G1482" s="4" t="n">
        <x:f>'Claims Data'!N1478</x:f>
        <x:v>1</x:v>
      </x:c>
      <x:c r="H1482" s="4" t="n">
        <x:f>IF(G1482=1,'Claims Data'!O1478,"")</x:f>
        <x:v>0</x:v>
      </x:c>
      <x:c r="I1482" s="12" t="n">
        <x:f>IF(ISNUMBER('Claims Data'!P1478),'Claims Data'!P1478,"")</x:f>
        <x:v>21.91683831311901</x:v>
      </x:c>
    </x:row>
    <x:row r="1483">
      <x:c r="A1483" s="4" t="str">
        <x:v>C01478</x:v>
      </x:c>
      <x:c r="B1483" s="4" t="n">
        <x:f>IF(ISNUMBER('Claims Data'!F1479),0,1)</x:f>
        <x:v>0</x:v>
      </x:c>
      <x:c r="C1483" s="10" t="n">
        <x:f>IF(B1483=0,'Claims Data'!F1479,Summary!$B$12)</x:f>
        <x:v>55901.44</x:v>
      </x:c>
      <x:c r="D1483" s="4" t="n">
        <x:f>IF('Claims Data'!E1479="Low",1,IF('Claims Data'!E1479="Medium",2,IF('Claims Data'!E1479="High",3,"")))</x:f>
        <x:v>2</x:v>
      </x:c>
      <x:c r="E1483" s="4" t="n">
        <x:f>IF('Claims Data'!B1479="Motor",1,0)</x:f>
        <x:v>1</x:v>
      </x:c>
      <x:c r="F1483" s="4" t="n">
        <x:f>IF('Claims Data'!B1479="Property",1,0)</x:f>
        <x:v>0</x:v>
      </x:c>
      <x:c r="G1483" s="4" t="n">
        <x:f>'Claims Data'!N1479</x:f>
        <x:v>0</x:v>
      </x:c>
      <x:c r="H1483" s="4" t="str">
        <x:f>IF(G1483=1,'Claims Data'!O1479,"")</x:f>
      </x:c>
      <x:c r="I1483" s="12" t="n">
        <x:f>IF(ISNUMBER('Claims Data'!P1479),'Claims Data'!P1479,"")</x:f>
        <x:v>11.265659165153535</x:v>
      </x:c>
    </x:row>
    <x:row r="1484">
      <x:c r="A1484" s="4" t="str">
        <x:v>C01479</x:v>
      </x:c>
      <x:c r="B1484" s="4" t="n">
        <x:f>IF(ISNUMBER('Claims Data'!F1480),0,1)</x:f>
        <x:v>0</x:v>
      </x:c>
      <x:c r="C1484" s="10" t="n">
        <x:f>IF(B1484=0,'Claims Data'!F1480,Summary!$B$12)</x:f>
        <x:v>15813.66</x:v>
      </x:c>
      <x:c r="D1484" s="4" t="n">
        <x:f>IF('Claims Data'!E1480="Low",1,IF('Claims Data'!E1480="Medium",2,IF('Claims Data'!E1480="High",3,"")))</x:f>
        <x:v>3</x:v>
      </x:c>
      <x:c r="E1484" s="4" t="n">
        <x:f>IF('Claims Data'!B1480="Motor",1,0)</x:f>
        <x:v>1</x:v>
      </x:c>
      <x:c r="F1484" s="4" t="n">
        <x:f>IF('Claims Data'!B1480="Property",1,0)</x:f>
        <x:v>0</x:v>
      </x:c>
      <x:c r="G1484" s="4" t="n">
        <x:f>'Claims Data'!N1480</x:f>
        <x:v>1</x:v>
      </x:c>
      <x:c r="H1484" s="4" t="n">
        <x:f>IF(G1484=1,'Claims Data'!O1480,"")</x:f>
        <x:v>1</x:v>
      </x:c>
      <x:c r="I1484" s="12" t="n">
        <x:f>IF(ISNUMBER('Claims Data'!P1480),'Claims Data'!P1480,"")</x:f>
        <x:v>1.1318852944797395</x:v>
      </x:c>
    </x:row>
    <x:row r="1485">
      <x:c r="A1485" s="4" t="str">
        <x:v>C01480</x:v>
      </x:c>
      <x:c r="B1485" s="4" t="n">
        <x:f>IF(ISNUMBER('Claims Data'!F1481),0,1)</x:f>
        <x:v>0</x:v>
      </x:c>
      <x:c r="C1485" s="10" t="n">
        <x:f>IF(B1485=0,'Claims Data'!F1481,Summary!$B$12)</x:f>
        <x:v>74236.14</x:v>
      </x:c>
      <x:c r="D1485" s="4" t="n">
        <x:f>IF('Claims Data'!E1481="Low",1,IF('Claims Data'!E1481="Medium",2,IF('Claims Data'!E1481="High",3,"")))</x:f>
        <x:v>2</x:v>
      </x:c>
      <x:c r="E1485" s="4" t="n">
        <x:f>IF('Claims Data'!B1481="Motor",1,0)</x:f>
        <x:v>1</x:v>
      </x:c>
      <x:c r="F1485" s="4" t="n">
        <x:f>IF('Claims Data'!B1481="Property",1,0)</x:f>
        <x:v>0</x:v>
      </x:c>
      <x:c r="G1485" s="4" t="n">
        <x:f>'Claims Data'!N1481</x:f>
        <x:v>0</x:v>
      </x:c>
      <x:c r="H1485" s="4" t="str">
        <x:f>IF(G1485=1,'Claims Data'!O1481,"")</x:f>
      </x:c>
      <x:c r="I1485" s="12" t="n">
        <x:f>IF(ISNUMBER('Claims Data'!P1481),'Claims Data'!P1481,"")</x:f>
        <x:v>3.318151464684254</x:v>
      </x:c>
    </x:row>
    <x:row r="1486">
      <x:c r="A1486" s="4" t="str">
        <x:v>C01481</x:v>
      </x:c>
      <x:c r="B1486" s="4" t="n">
        <x:f>IF(ISNUMBER('Claims Data'!F1482),0,1)</x:f>
        <x:v>0</x:v>
      </x:c>
      <x:c r="C1486" s="10" t="n">
        <x:f>IF(B1486=0,'Claims Data'!F1482,Summary!$B$12)</x:f>
        <x:v>39490.7</x:v>
      </x:c>
      <x:c r="D1486" s="4" t="n">
        <x:f>IF('Claims Data'!E1482="Low",1,IF('Claims Data'!E1482="Medium",2,IF('Claims Data'!E1482="High",3,"")))</x:f>
        <x:v>1</x:v>
      </x:c>
      <x:c r="E1486" s="4" t="n">
        <x:f>IF('Claims Data'!B1482="Motor",1,0)</x:f>
        <x:v>0</x:v>
      </x:c>
      <x:c r="F1486" s="4" t="n">
        <x:f>IF('Claims Data'!B1482="Property",1,0)</x:f>
        <x:v>1</x:v>
      </x:c>
      <x:c r="G1486" s="4" t="n">
        <x:f>'Claims Data'!N1482</x:f>
        <x:v>1</x:v>
      </x:c>
      <x:c r="H1486" s="4" t="n">
        <x:f>IF(G1486=1,'Claims Data'!O1482,"")</x:f>
        <x:v>0</x:v>
      </x:c>
      <x:c r="I1486" s="12" t="n">
        <x:f>IF(ISNUMBER('Claims Data'!P1482),'Claims Data'!P1482,"")</x:f>
        <x:v>3.1411354180006374</x:v>
      </x:c>
    </x:row>
    <x:row r="1487">
      <x:c r="A1487" s="4" t="str">
        <x:v>C01482</x:v>
      </x:c>
      <x:c r="B1487" s="4" t="n">
        <x:f>IF(ISNUMBER('Claims Data'!F1483),0,1)</x:f>
        <x:v>0</x:v>
      </x:c>
      <x:c r="C1487" s="10" t="n">
        <x:f>IF(B1487=0,'Claims Data'!F1483,Summary!$B$12)</x:f>
        <x:v>4176.41</x:v>
      </x:c>
      <x:c r="D1487" s="4" t="n">
        <x:f>IF('Claims Data'!E1483="Low",1,IF('Claims Data'!E1483="Medium",2,IF('Claims Data'!E1483="High",3,"")))</x:f>
        <x:v>1</x:v>
      </x:c>
      <x:c r="E1487" s="4" t="n">
        <x:f>IF('Claims Data'!B1483="Motor",1,0)</x:f>
        <x:v>1</x:v>
      </x:c>
      <x:c r="F1487" s="4" t="n">
        <x:f>IF('Claims Data'!B1483="Property",1,0)</x:f>
        <x:v>0</x:v>
      </x:c>
      <x:c r="G1487" s="4" t="n">
        <x:f>'Claims Data'!N1483</x:f>
        <x:v>1</x:v>
      </x:c>
      <x:c r="H1487" s="4" t="n">
        <x:f>IF(G1487=1,'Claims Data'!O1483,"")</x:f>
        <x:v>0</x:v>
      </x:c>
      <x:c r="I1487" s="12" t="n">
        <x:f>IF(ISNUMBER('Claims Data'!P1483),'Claims Data'!P1483,"")</x:f>
        <x:v>0.3490192735663076</x:v>
      </x:c>
    </x:row>
    <x:row r="1488">
      <x:c r="A1488" s="4" t="str">
        <x:v>C01483</x:v>
      </x:c>
      <x:c r="B1488" s="4" t="n">
        <x:f>IF(ISNUMBER('Claims Data'!F1484),0,1)</x:f>
        <x:v>0</x:v>
      </x:c>
      <x:c r="C1488" s="10" t="n">
        <x:f>IF(B1488=0,'Claims Data'!F1484,Summary!$B$12)</x:f>
        <x:v>126763.04</x:v>
      </x:c>
      <x:c r="D1488" s="4" t="n">
        <x:f>IF('Claims Data'!E1484="Low",1,IF('Claims Data'!E1484="Medium",2,IF('Claims Data'!E1484="High",3,"")))</x:f>
        <x:v>2</x:v>
      </x:c>
      <x:c r="E1488" s="4" t="n">
        <x:f>IF('Claims Data'!B1484="Motor",1,0)</x:f>
        <x:v>1</x:v>
      </x:c>
      <x:c r="F1488" s="4" t="n">
        <x:f>IF('Claims Data'!B1484="Property",1,0)</x:f>
        <x:v>0</x:v>
      </x:c>
      <x:c r="G1488" s="4" t="n">
        <x:f>'Claims Data'!N1484</x:f>
        <x:v>1</x:v>
      </x:c>
      <x:c r="H1488" s="4" t="n">
        <x:f>IF(G1488=1,'Claims Data'!O1484,"")</x:f>
        <x:v>0</x:v>
      </x:c>
      <x:c r="I1488" s="12" t="n">
        <x:f>IF(ISNUMBER('Claims Data'!P1484),'Claims Data'!P1484,"")</x:f>
        <x:v>6.576306358465468</x:v>
      </x:c>
    </x:row>
    <x:row r="1489">
      <x:c r="A1489" s="4" t="str">
        <x:v>C01484</x:v>
      </x:c>
      <x:c r="B1489" s="4" t="n">
        <x:f>IF(ISNUMBER('Claims Data'!F1485),0,1)</x:f>
        <x:v>0</x:v>
      </x:c>
      <x:c r="C1489" s="10" t="n">
        <x:f>IF(B1489=0,'Claims Data'!F1485,Summary!$B$12)</x:f>
        <x:v>148528.45</x:v>
      </x:c>
      <x:c r="D1489" s="4" t="n">
        <x:f>IF('Claims Data'!E1485="Low",1,IF('Claims Data'!E1485="Medium",2,IF('Claims Data'!E1485="High",3,"")))</x:f>
        <x:v>3</x:v>
      </x:c>
      <x:c r="E1489" s="4" t="n">
        <x:f>IF('Claims Data'!B1485="Motor",1,0)</x:f>
        <x:v>1</x:v>
      </x:c>
      <x:c r="F1489" s="4" t="n">
        <x:f>IF('Claims Data'!B1485="Property",1,0)</x:f>
        <x:v>0</x:v>
      </x:c>
      <x:c r="G1489" s="4" t="n">
        <x:f>'Claims Data'!N1485</x:f>
        <x:v>1</x:v>
      </x:c>
      <x:c r="H1489" s="4" t="n">
        <x:f>IF(G1489=1,'Claims Data'!O1485,"")</x:f>
        <x:v>0</x:v>
      </x:c>
      <x:c r="I1489" s="12" t="n">
        <x:f>IF(ISNUMBER('Claims Data'!P1485),'Claims Data'!P1485,"")</x:f>
        <x:v>16.234569183180493</x:v>
      </x:c>
    </x:row>
    <x:row r="1490">
      <x:c r="A1490" s="4" t="str">
        <x:v>C01485</x:v>
      </x:c>
      <x:c r="B1490" s="4" t="n">
        <x:f>IF(ISNUMBER('Claims Data'!F1486),0,1)</x:f>
        <x:v>0</x:v>
      </x:c>
      <x:c r="C1490" s="10" t="n">
        <x:f>IF(B1490=0,'Claims Data'!F1486,Summary!$B$12)</x:f>
        <x:v>13522.98</x:v>
      </x:c>
      <x:c r="D1490" s="4" t="n">
        <x:f>IF('Claims Data'!E1486="Low",1,IF('Claims Data'!E1486="Medium",2,IF('Claims Data'!E1486="High",3,"")))</x:f>
        <x:v>1</x:v>
      </x:c>
      <x:c r="E1490" s="4" t="n">
        <x:f>IF('Claims Data'!B1486="Motor",1,0)</x:f>
        <x:v>1</x:v>
      </x:c>
      <x:c r="F1490" s="4" t="n">
        <x:f>IF('Claims Data'!B1486="Property",1,0)</x:f>
        <x:v>0</x:v>
      </x:c>
      <x:c r="G1490" s="4" t="n">
        <x:f>'Claims Data'!N1486</x:f>
        <x:v>1</x:v>
      </x:c>
      <x:c r="H1490" s="4" t="n">
        <x:f>IF(G1490=1,'Claims Data'!O1486,"")</x:f>
        <x:v>0</x:v>
      </x:c>
      <x:c r="I1490" s="12" t="n">
        <x:f>IF(ISNUMBER('Claims Data'!P1486),'Claims Data'!P1486,"")</x:f>
        <x:v>0.7180645839594658</x:v>
      </x:c>
    </x:row>
    <x:row r="1491">
      <x:c r="A1491" s="4" t="str">
        <x:v>C01486</x:v>
      </x:c>
      <x:c r="B1491" s="4" t="n">
        <x:f>IF(ISNUMBER('Claims Data'!F1487),0,1)</x:f>
        <x:v>0</x:v>
      </x:c>
      <x:c r="C1491" s="10" t="n">
        <x:f>IF(B1491=0,'Claims Data'!F1487,Summary!$B$12)</x:f>
        <x:v>39671.57</x:v>
      </x:c>
      <x:c r="D1491" s="4" t="n">
        <x:f>IF('Claims Data'!E1487="Low",1,IF('Claims Data'!E1487="Medium",2,IF('Claims Data'!E1487="High",3,"")))</x:f>
        <x:v>1</x:v>
      </x:c>
      <x:c r="E1491" s="4" t="n">
        <x:f>IF('Claims Data'!B1487="Motor",1,0)</x:f>
        <x:v>1</x:v>
      </x:c>
      <x:c r="F1491" s="4" t="n">
        <x:f>IF('Claims Data'!B1487="Property",1,0)</x:f>
        <x:v>0</x:v>
      </x:c>
      <x:c r="G1491" s="4" t="n">
        <x:f>'Claims Data'!N1487</x:f>
        <x:v>1</x:v>
      </x:c>
      <x:c r="H1491" s="4" t="n">
        <x:f>IF(G1491=1,'Claims Data'!O1487,"")</x:f>
        <x:v>0</x:v>
      </x:c>
      <x:c r="I1491" s="12" t="n">
        <x:f>IF(ISNUMBER('Claims Data'!P1487),'Claims Data'!P1487,"")</x:f>
        <x:v>3.6719947203859378</x:v>
      </x:c>
    </x:row>
    <x:row r="1492">
      <x:c r="A1492" s="4" t="str">
        <x:v>C01487</x:v>
      </x:c>
      <x:c r="B1492" s="4" t="n">
        <x:f>IF(ISNUMBER('Claims Data'!F1488),0,1)</x:f>
        <x:v>0</x:v>
      </x:c>
      <x:c r="C1492" s="10" t="n">
        <x:f>IF(B1492=0,'Claims Data'!F1488,Summary!$B$12)</x:f>
        <x:v>13091.84</x:v>
      </x:c>
      <x:c r="D1492" s="4" t="n">
        <x:f>IF('Claims Data'!E1488="Low",1,IF('Claims Data'!E1488="Medium",2,IF('Claims Data'!E1488="High",3,"")))</x:f>
        <x:v>3</x:v>
      </x:c>
      <x:c r="E1492" s="4" t="n">
        <x:f>IF('Claims Data'!B1488="Motor",1,0)</x:f>
        <x:v>1</x:v>
      </x:c>
      <x:c r="F1492" s="4" t="n">
        <x:f>IF('Claims Data'!B1488="Property",1,0)</x:f>
        <x:v>0</x:v>
      </x:c>
      <x:c r="G1492" s="4" t="n">
        <x:f>'Claims Data'!N1488</x:f>
        <x:v>1</x:v>
      </x:c>
      <x:c r="H1492" s="4" t="n">
        <x:f>IF(G1492=1,'Claims Data'!O1488,"")</x:f>
        <x:v>1</x:v>
      </x:c>
      <x:c r="I1492" s="12" t="n">
        <x:f>IF(ISNUMBER('Claims Data'!P1488),'Claims Data'!P1488,"")</x:f>
        <x:v>1.3310965107601334</x:v>
      </x:c>
    </x:row>
    <x:row r="1493">
      <x:c r="A1493" s="4" t="str">
        <x:v>C01488</x:v>
      </x:c>
      <x:c r="B1493" s="4" t="n">
        <x:f>IF(ISNUMBER('Claims Data'!F1489),0,1)</x:f>
        <x:v>0</x:v>
      </x:c>
      <x:c r="C1493" s="10" t="n">
        <x:f>IF(B1493=0,'Claims Data'!F1489,Summary!$B$12)</x:f>
        <x:v>11144.41</x:v>
      </x:c>
      <x:c r="D1493" s="4" t="n">
        <x:f>IF('Claims Data'!E1489="Low",1,IF('Claims Data'!E1489="Medium",2,IF('Claims Data'!E1489="High",3,"")))</x:f>
        <x:v>2</x:v>
      </x:c>
      <x:c r="E1493" s="4" t="n">
        <x:f>IF('Claims Data'!B1489="Motor",1,0)</x:f>
        <x:v>1</x:v>
      </x:c>
      <x:c r="F1493" s="4" t="n">
        <x:f>IF('Claims Data'!B1489="Property",1,0)</x:f>
        <x:v>0</x:v>
      </x:c>
      <x:c r="G1493" s="4" t="n">
        <x:f>'Claims Data'!N1489</x:f>
        <x:v>1</x:v>
      </x:c>
      <x:c r="H1493" s="4" t="n">
        <x:f>IF(G1493=1,'Claims Data'!O1489,"")</x:f>
        <x:v>0</x:v>
      </x:c>
      <x:c r="I1493" s="12" t="n">
        <x:f>IF(ISNUMBER('Claims Data'!P1489),'Claims Data'!P1489,"")</x:f>
        <x:v>0.7900760625827249</x:v>
      </x:c>
    </x:row>
    <x:row r="1494">
      <x:c r="A1494" s="4" t="str">
        <x:v>C01489</x:v>
      </x:c>
      <x:c r="B1494" s="4" t="n">
        <x:f>IF(ISNUMBER('Claims Data'!F1490),0,1)</x:f>
        <x:v>0</x:v>
      </x:c>
      <x:c r="C1494" s="10" t="n">
        <x:f>IF(B1494=0,'Claims Data'!F1490,Summary!$B$12)</x:f>
        <x:v>4521.18</x:v>
      </x:c>
      <x:c r="D1494" s="4" t="n">
        <x:f>IF('Claims Data'!E1490="Low",1,IF('Claims Data'!E1490="Medium",2,IF('Claims Data'!E1490="High",3,"")))</x:f>
        <x:v>1</x:v>
      </x:c>
      <x:c r="E1494" s="4" t="n">
        <x:f>IF('Claims Data'!B1490="Motor",1,0)</x:f>
        <x:v>1</x:v>
      </x:c>
      <x:c r="F1494" s="4" t="n">
        <x:f>IF('Claims Data'!B1490="Property",1,0)</x:f>
        <x:v>0</x:v>
      </x:c>
      <x:c r="G1494" s="4" t="n">
        <x:f>'Claims Data'!N1490</x:f>
        <x:v>0</x:v>
      </x:c>
      <x:c r="H1494" s="4" t="str">
        <x:f>IF(G1494=1,'Claims Data'!O1490,"")</x:f>
      </x:c>
      <x:c r="I1494" s="12" t="n">
        <x:f>IF(ISNUMBER('Claims Data'!P1490),'Claims Data'!P1490,"")</x:f>
        <x:v>0.9697649577232773</x:v>
      </x:c>
    </x:row>
    <x:row r="1495">
      <x:c r="A1495" s="4" t="str">
        <x:v>C01490</x:v>
      </x:c>
      <x:c r="B1495" s="4" t="n">
        <x:f>IF(ISNUMBER('Claims Data'!F1491),0,1)</x:f>
        <x:v>0</x:v>
      </x:c>
      <x:c r="C1495" s="10" t="n">
        <x:f>IF(B1495=0,'Claims Data'!F1491,Summary!$B$12)</x:f>
        <x:v>12521.26</x:v>
      </x:c>
      <x:c r="D1495" s="4" t="n">
        <x:f>IF('Claims Data'!E1491="Low",1,IF('Claims Data'!E1491="Medium",2,IF('Claims Data'!E1491="High",3,"")))</x:f>
        <x:v>1</x:v>
      </x:c>
      <x:c r="E1495" s="4" t="n">
        <x:f>IF('Claims Data'!B1491="Motor",1,0)</x:f>
        <x:v>1</x:v>
      </x:c>
      <x:c r="F1495" s="4" t="n">
        <x:f>IF('Claims Data'!B1491="Property",1,0)</x:f>
        <x:v>0</x:v>
      </x:c>
      <x:c r="G1495" s="4" t="n">
        <x:f>'Claims Data'!N1491</x:f>
        <x:v>1</x:v>
      </x:c>
      <x:c r="H1495" s="4" t="n">
        <x:f>IF(G1495=1,'Claims Data'!O1491,"")</x:f>
        <x:v>0</x:v>
      </x:c>
      <x:c r="I1495" s="12" t="n">
        <x:f>IF(ISNUMBER('Claims Data'!P1491),'Claims Data'!P1491,"")</x:f>
        <x:v>1.4272983232072223</x:v>
      </x:c>
    </x:row>
    <x:row r="1496">
      <x:c r="A1496" s="4" t="str">
        <x:v>C01491</x:v>
      </x:c>
      <x:c r="B1496" s="4" t="n">
        <x:f>IF(ISNUMBER('Claims Data'!F1492),0,1)</x:f>
        <x:v>0</x:v>
      </x:c>
      <x:c r="C1496" s="10" t="n">
        <x:f>IF(B1496=0,'Claims Data'!F1492,Summary!$B$12)</x:f>
        <x:v>86991.22</x:v>
      </x:c>
      <x:c r="D1496" s="4" t="n">
        <x:f>IF('Claims Data'!E1492="Low",1,IF('Claims Data'!E1492="Medium",2,IF('Claims Data'!E1492="High",3,"")))</x:f>
        <x:v>2</x:v>
      </x:c>
      <x:c r="E1496" s="4" t="n">
        <x:f>IF('Claims Data'!B1492="Motor",1,0)</x:f>
        <x:v>1</x:v>
      </x:c>
      <x:c r="F1496" s="4" t="n">
        <x:f>IF('Claims Data'!B1492="Property",1,0)</x:f>
        <x:v>0</x:v>
      </x:c>
      <x:c r="G1496" s="4" t="n">
        <x:f>'Claims Data'!N1492</x:f>
        <x:v>0</x:v>
      </x:c>
      <x:c r="H1496" s="4" t="str">
        <x:f>IF(G1496=1,'Claims Data'!O1492,"")</x:f>
      </x:c>
      <x:c r="I1496" s="12" t="n">
        <x:f>IF(ISNUMBER('Claims Data'!P1492),'Claims Data'!P1492,"")</x:f>
        <x:v>8.995543137465773</x:v>
      </x:c>
    </x:row>
    <x:row r="1497">
      <x:c r="A1497" s="4" t="str">
        <x:v>C01492</x:v>
      </x:c>
      <x:c r="B1497" s="4" t="n">
        <x:f>IF(ISNUMBER('Claims Data'!F1493),0,1)</x:f>
        <x:v>0</x:v>
      </x:c>
      <x:c r="C1497" s="10" t="n">
        <x:f>IF(B1497=0,'Claims Data'!F1493,Summary!$B$12)</x:f>
        <x:v>48639.87</x:v>
      </x:c>
      <x:c r="D1497" s="4" t="n">
        <x:f>IF('Claims Data'!E1493="Low",1,IF('Claims Data'!E1493="Medium",2,IF('Claims Data'!E1493="High",3,"")))</x:f>
        <x:v>1</x:v>
      </x:c>
      <x:c r="E1497" s="4" t="n">
        <x:f>IF('Claims Data'!B1493="Motor",1,0)</x:f>
        <x:v>0</x:v>
      </x:c>
      <x:c r="F1497" s="4" t="n">
        <x:f>IF('Claims Data'!B1493="Property",1,0)</x:f>
        <x:v>1</x:v>
      </x:c>
      <x:c r="G1497" s="4" t="n">
        <x:f>'Claims Data'!N1493</x:f>
        <x:v>1</x:v>
      </x:c>
      <x:c r="H1497" s="4" t="n">
        <x:f>IF(G1497=1,'Claims Data'!O1493,"")</x:f>
        <x:v>0</x:v>
      </x:c>
      <x:c r="I1497" s="12" t="n">
        <x:f>IF(ISNUMBER('Claims Data'!P1493),'Claims Data'!P1493,"")</x:f>
        <x:v>10.502286585365855</x:v>
      </x:c>
    </x:row>
    <x:row r="1498">
      <x:c r="A1498" s="4" t="str">
        <x:v>C01493</x:v>
      </x:c>
      <x:c r="B1498" s="4" t="n">
        <x:f>IF(ISNUMBER('Claims Data'!F1494),0,1)</x:f>
        <x:v>0</x:v>
      </x:c>
      <x:c r="C1498" s="10" t="n">
        <x:f>IF(B1498=0,'Claims Data'!F1494,Summary!$B$12)</x:f>
        <x:v>22843.82</x:v>
      </x:c>
      <x:c r="D1498" s="4" t="n">
        <x:f>IF('Claims Data'!E1494="Low",1,IF('Claims Data'!E1494="Medium",2,IF('Claims Data'!E1494="High",3,"")))</x:f>
        <x:v>2</x:v>
      </x:c>
      <x:c r="E1498" s="4" t="n">
        <x:f>IF('Claims Data'!B1494="Motor",1,0)</x:f>
        <x:v>1</x:v>
      </x:c>
      <x:c r="F1498" s="4" t="n">
        <x:f>IF('Claims Data'!B1494="Property",1,0)</x:f>
        <x:v>0</x:v>
      </x:c>
      <x:c r="G1498" s="4" t="n">
        <x:f>'Claims Data'!N1494</x:f>
        <x:v>0</x:v>
      </x:c>
      <x:c r="H1498" s="4" t="str">
        <x:f>IF(G1498=1,'Claims Data'!O1494,"")</x:f>
      </x:c>
      <x:c r="I1498" s="12" t="n">
        <x:f>IF(ISNUMBER('Claims Data'!P1494),'Claims Data'!P1494,"")</x:f>
        <x:v>1.451065535397474</x:v>
      </x:c>
    </x:row>
    <x:row r="1499">
      <x:c r="A1499" s="4" t="str">
        <x:v>C01494</x:v>
      </x:c>
      <x:c r="B1499" s="4" t="n">
        <x:f>IF(ISNUMBER('Claims Data'!F1495),0,1)</x:f>
        <x:v>0</x:v>
      </x:c>
      <x:c r="C1499" s="10" t="n">
        <x:f>IF(B1499=0,'Claims Data'!F1495,Summary!$B$12)</x:f>
        <x:v>109588.88</x:v>
      </x:c>
      <x:c r="D1499" s="4" t="n">
        <x:f>IF('Claims Data'!E1495="Low",1,IF('Claims Data'!E1495="Medium",2,IF('Claims Data'!E1495="High",3,"")))</x:f>
        <x:v>2</x:v>
      </x:c>
      <x:c r="E1499" s="4" t="n">
        <x:f>IF('Claims Data'!B1495="Motor",1,0)</x:f>
        <x:v>1</x:v>
      </x:c>
      <x:c r="F1499" s="4" t="n">
        <x:f>IF('Claims Data'!B1495="Property",1,0)</x:f>
        <x:v>0</x:v>
      </x:c>
      <x:c r="G1499" s="4" t="n">
        <x:f>'Claims Data'!N1495</x:f>
        <x:v>1</x:v>
      </x:c>
      <x:c r="H1499" s="4" t="n">
        <x:f>IF(G1499=1,'Claims Data'!O1495,"")</x:f>
        <x:v>0</x:v>
      </x:c>
      <x:c r="I1499" s="12" t="n">
        <x:f>IF(ISNUMBER('Claims Data'!P1495),'Claims Data'!P1495,"")</x:f>
        <x:v>15.841671292441484</x:v>
      </x:c>
    </x:row>
    <x:row r="1500">
      <x:c r="A1500" s="4" t="str">
        <x:v>C01495</x:v>
      </x:c>
      <x:c r="B1500" s="4" t="n">
        <x:f>IF(ISNUMBER('Claims Data'!F1496),0,1)</x:f>
        <x:v>0</x:v>
      </x:c>
      <x:c r="C1500" s="10" t="n">
        <x:f>IF(B1500=0,'Claims Data'!F1496,Summary!$B$12)</x:f>
        <x:v>21721.03</x:v>
      </x:c>
      <x:c r="D1500" s="4" t="n">
        <x:f>IF('Claims Data'!E1496="Low",1,IF('Claims Data'!E1496="Medium",2,IF('Claims Data'!E1496="High",3,"")))</x:f>
        <x:v>2</x:v>
      </x:c>
      <x:c r="E1500" s="4" t="n">
        <x:f>IF('Claims Data'!B1496="Motor",1,0)</x:f>
        <x:v>0</x:v>
      </x:c>
      <x:c r="F1500" s="4" t="n">
        <x:f>IF('Claims Data'!B1496="Property",1,0)</x:f>
        <x:v>1</x:v>
      </x:c>
      <x:c r="G1500" s="4" t="n">
        <x:f>'Claims Data'!N1496</x:f>
        <x:v>1</x:v>
      </x:c>
      <x:c r="H1500" s="4" t="n">
        <x:f>IF(G1500=1,'Claims Data'!O1496,"")</x:f>
        <x:v>0</x:v>
      </x:c>
      <x:c r="I1500" s="12" t="n">
        <x:f>IF(ISNUMBER('Claims Data'!P1496),'Claims Data'!P1496,"")</x:f>
        <x:v>2.7450602001574667</x:v>
      </x:c>
    </x:row>
    <x:row r="1501">
      <x:c r="A1501" s="4" t="str">
        <x:v>C01496</x:v>
      </x:c>
      <x:c r="B1501" s="4" t="n">
        <x:f>IF(ISNUMBER('Claims Data'!F1497),0,1)</x:f>
        <x:v>0</x:v>
      </x:c>
      <x:c r="C1501" s="10" t="n">
        <x:f>IF(B1501=0,'Claims Data'!F1497,Summary!$B$12)</x:f>
        <x:v>22063.91</x:v>
      </x:c>
      <x:c r="D1501" s="4" t="n">
        <x:f>IF('Claims Data'!E1497="Low",1,IF('Claims Data'!E1497="Medium",2,IF('Claims Data'!E1497="High",3,"")))</x:f>
        <x:v>2</x:v>
      </x:c>
      <x:c r="E1501" s="4" t="n">
        <x:f>IF('Claims Data'!B1497="Motor",1,0)</x:f>
        <x:v>1</x:v>
      </x:c>
      <x:c r="F1501" s="4" t="n">
        <x:f>IF('Claims Data'!B1497="Property",1,0)</x:f>
        <x:v>0</x:v>
      </x:c>
      <x:c r="G1501" s="4" t="n">
        <x:f>'Claims Data'!N1497</x:f>
        <x:v>1</x:v>
      </x:c>
      <x:c r="H1501" s="4" t="n">
        <x:f>IF(G1501=1,'Claims Data'!O1497,"")</x:f>
        <x:v>0</x:v>
      </x:c>
      <x:c r="I1501" s="12" t="n">
        <x:f>IF(ISNUMBER('Claims Data'!P1497),'Claims Data'!P1497,"")</x:f>
        <x:v>2.406564196757931</x:v>
      </x:c>
    </x:row>
    <x:row r="1502">
      <x:c r="A1502" s="4" t="str">
        <x:v>C01497</x:v>
      </x:c>
      <x:c r="B1502" s="4" t="n">
        <x:f>IF(ISNUMBER('Claims Data'!F1498),0,1)</x:f>
        <x:v>0</x:v>
      </x:c>
      <x:c r="C1502" s="10" t="n">
        <x:f>IF(B1502=0,'Claims Data'!F1498,Summary!$B$12)</x:f>
        <x:v>25923.08</x:v>
      </x:c>
      <x:c r="D1502" s="4" t="n">
        <x:f>IF('Claims Data'!E1498="Low",1,IF('Claims Data'!E1498="Medium",2,IF('Claims Data'!E1498="High",3,"")))</x:f>
        <x:v>1</x:v>
      </x:c>
      <x:c r="E1502" s="4" t="n">
        <x:f>IF('Claims Data'!B1498="Motor",1,0)</x:f>
        <x:v>0</x:v>
      </x:c>
      <x:c r="F1502" s="4" t="n">
        <x:f>IF('Claims Data'!B1498="Property",1,0)</x:f>
        <x:v>1</x:v>
      </x:c>
      <x:c r="G1502" s="4" t="n">
        <x:f>'Claims Data'!N1498</x:f>
        <x:v>0</x:v>
      </x:c>
      <x:c r="H1502" s="4" t="str">
        <x:f>IF(G1502=1,'Claims Data'!O1498,"")</x:f>
      </x:c>
      <x:c r="I1502" s="12" t="n">
        <x:f>IF(ISNUMBER('Claims Data'!P1498),'Claims Data'!P1498,"")</x:f>
        <x:v>2.461873042464164</x:v>
      </x:c>
    </x:row>
    <x:row r="1503">
      <x:c r="A1503" s="4" t="str">
        <x:v>C01498</x:v>
      </x:c>
      <x:c r="B1503" s="4" t="n">
        <x:f>IF(ISNUMBER('Claims Data'!F1499),0,1)</x:f>
        <x:v>0</x:v>
      </x:c>
      <x:c r="C1503" s="10" t="n">
        <x:f>IF(B1503=0,'Claims Data'!F1499,Summary!$B$12)</x:f>
        <x:v>30956.82</x:v>
      </x:c>
      <x:c r="D1503" s="4" t="n">
        <x:f>IF('Claims Data'!E1499="Low",1,IF('Claims Data'!E1499="Medium",2,IF('Claims Data'!E1499="High",3,"")))</x:f>
        <x:v>1</x:v>
      </x:c>
      <x:c r="E1503" s="4" t="n">
        <x:f>IF('Claims Data'!B1499="Motor",1,0)</x:f>
        <x:v>1</x:v>
      </x:c>
      <x:c r="F1503" s="4" t="n">
        <x:f>IF('Claims Data'!B1499="Property",1,0)</x:f>
        <x:v>0</x:v>
      </x:c>
      <x:c r="G1503" s="4" t="n">
        <x:f>'Claims Data'!N1499</x:f>
        <x:v>0</x:v>
      </x:c>
      <x:c r="H1503" s="4" t="str">
        <x:f>IF(G1503=1,'Claims Data'!O1499,"")</x:f>
      </x:c>
      <x:c r="I1503" s="12" t="n">
        <x:f>IF(ISNUMBER('Claims Data'!P1499),'Claims Data'!P1499,"")</x:f>
        <x:v>3.6119613004396407</x:v>
      </x:c>
    </x:row>
    <x:row r="1504">
      <x:c r="A1504" s="4" t="str">
        <x:v>C01499</x:v>
      </x:c>
      <x:c r="B1504" s="4" t="n">
        <x:f>IF(ISNUMBER('Claims Data'!F1500),0,1)</x:f>
        <x:v>0</x:v>
      </x:c>
      <x:c r="C1504" s="10" t="n">
        <x:f>IF(B1504=0,'Claims Data'!F1500,Summary!$B$12)</x:f>
        <x:v>14991.38</x:v>
      </x:c>
      <x:c r="D1504" s="4" t="str">
        <x:f>IF('Claims Data'!E1500="Low",1,IF('Claims Data'!E1500="Medium",2,IF('Claims Data'!E1500="High",3,"")))</x:f>
      </x:c>
      <x:c r="E1504" s="4" t="n">
        <x:f>IF('Claims Data'!B1500="Motor",1,0)</x:f>
        <x:v>1</x:v>
      </x:c>
      <x:c r="F1504" s="4" t="n">
        <x:f>IF('Claims Data'!B1500="Property",1,0)</x:f>
        <x:v>0</x:v>
      </x:c>
      <x:c r="G1504" s="4" t="n">
        <x:f>'Claims Data'!N1500</x:f>
        <x:v>1</x:v>
      </x:c>
      <x:c r="H1504" s="4" t="n">
        <x:f>IF(G1504=1,'Claims Data'!O1500,"")</x:f>
        <x:v>0</x:v>
      </x:c>
      <x:c r="I1504" s="12" t="n">
        <x:f>IF(ISNUMBER('Claims Data'!P1500),'Claims Data'!P1500,"")</x:f>
        <x:v>1.0394922142335612</x:v>
      </x:c>
    </x:row>
    <x:row r="1505">
      <x:c r="A1505" s="4" t="str">
        <x:v>C01500</x:v>
      </x:c>
      <x:c r="B1505" s="4" t="n">
        <x:f>IF(ISNUMBER('Claims Data'!F1501),0,1)</x:f>
        <x:v>0</x:v>
      </x:c>
      <x:c r="C1505" s="10" t="n">
        <x:f>IF(B1505=0,'Claims Data'!F1501,Summary!$B$12)</x:f>
        <x:v>56224.18</x:v>
      </x:c>
      <x:c r="D1505" s="4" t="n">
        <x:f>IF('Claims Data'!E1501="Low",1,IF('Claims Data'!E1501="Medium",2,IF('Claims Data'!E1501="High",3,"")))</x:f>
        <x:v>1</x:v>
      </x:c>
      <x:c r="E1505" s="4" t="n">
        <x:f>IF('Claims Data'!B1501="Motor",1,0)</x:f>
        <x:v>1</x:v>
      </x:c>
      <x:c r="F1505" s="4" t="n">
        <x:f>IF('Claims Data'!B1501="Property",1,0)</x:f>
        <x:v>0</x:v>
      </x:c>
      <x:c r="G1505" s="4" t="n">
        <x:f>'Claims Data'!N1501</x:f>
        <x:v>1</x:v>
      </x:c>
      <x:c r="H1505" s="4" t="n">
        <x:f>IF(G1505=1,'Claims Data'!O1501,"")</x:f>
        <x:v>0</x:v>
      </x:c>
      <x:c r="I1505" s="12" t="n">
        <x:f>IF(ISNUMBER('Claims Data'!P1501),'Claims Data'!P1501,"")</x:f>
        <x:v>5.774892486316207</x:v>
      </x:c>
    </x:row>
    <x:row r="1506">
      <x:c r="A1506" s="4" t="str">
        <x:v>C01501</x:v>
      </x:c>
      <x:c r="B1506" s="4" t="n">
        <x:f>IF(ISNUMBER('Claims Data'!F1502),0,1)</x:f>
        <x:v>0</x:v>
      </x:c>
      <x:c r="C1506" s="10" t="n">
        <x:f>IF(B1506=0,'Claims Data'!F1502,Summary!$B$12)</x:f>
        <x:v>195045.8</x:v>
      </x:c>
      <x:c r="D1506" s="4" t="n">
        <x:f>IF('Claims Data'!E1502="Low",1,IF('Claims Data'!E1502="Medium",2,IF('Claims Data'!E1502="High",3,"")))</x:f>
        <x:v>2</x:v>
      </x:c>
      <x:c r="E1506" s="4" t="n">
        <x:f>IF('Claims Data'!B1502="Motor",1,0)</x:f>
        <x:v>0</x:v>
      </x:c>
      <x:c r="F1506" s="4" t="n">
        <x:f>IF('Claims Data'!B1502="Property",1,0)</x:f>
        <x:v>1</x:v>
      </x:c>
      <x:c r="G1506" s="4" t="n">
        <x:f>'Claims Data'!N1502</x:f>
        <x:v>1</x:v>
      </x:c>
      <x:c r="H1506" s="4" t="n">
        <x:f>IF(G1506=1,'Claims Data'!O1502,"")</x:f>
        <x:v>0</x:v>
      </x:c>
      <x:c r="I1506" s="12" t="n">
        <x:f>IF(ISNUMBER('Claims Data'!P1502),'Claims Data'!P1502,"")</x:f>
        <x:v>13.276044204972106</x:v>
      </x:c>
    </x:row>
    <x:row r="1507">
      <x:c r="A1507" s="4" t="str">
        <x:v>C01502</x:v>
      </x:c>
      <x:c r="B1507" s="4" t="n">
        <x:f>IF(ISNUMBER('Claims Data'!F1503),0,1)</x:f>
        <x:v>0</x:v>
      </x:c>
      <x:c r="C1507" s="10" t="n">
        <x:f>IF(B1507=0,'Claims Data'!F1503,Summary!$B$12)</x:f>
        <x:v>6642.26</x:v>
      </x:c>
      <x:c r="D1507" s="4" t="n">
        <x:f>IF('Claims Data'!E1503="Low",1,IF('Claims Data'!E1503="Medium",2,IF('Claims Data'!E1503="High",3,"")))</x:f>
        <x:v>1</x:v>
      </x:c>
      <x:c r="E1507" s="4" t="n">
        <x:f>IF('Claims Data'!B1503="Motor",1,0)</x:f>
        <x:v>1</x:v>
      </x:c>
      <x:c r="F1507" s="4" t="n">
        <x:f>IF('Claims Data'!B1503="Property",1,0)</x:f>
        <x:v>0</x:v>
      </x:c>
      <x:c r="G1507" s="4" t="n">
        <x:f>'Claims Data'!N1503</x:f>
        <x:v>1</x:v>
      </x:c>
      <x:c r="H1507" s="4" t="n">
        <x:f>IF(G1507=1,'Claims Data'!O1503,"")</x:f>
        <x:v>0</x:v>
      </x:c>
      <x:c r="I1507" s="12" t="n">
        <x:f>IF(ISNUMBER('Claims Data'!P1503),'Claims Data'!P1503,"")</x:f>
        <x:v>0.845801907754918</x:v>
      </x:c>
    </x:row>
    <x:row r="1508">
      <x:c r="A1508" s="4" t="str">
        <x:v>C01503</x:v>
      </x:c>
      <x:c r="B1508" s="4" t="n">
        <x:f>IF(ISNUMBER('Claims Data'!F1504),0,1)</x:f>
        <x:v>0</x:v>
      </x:c>
      <x:c r="C1508" s="10" t="n">
        <x:f>IF(B1508=0,'Claims Data'!F1504,Summary!$B$12)</x:f>
        <x:v>19801.63</x:v>
      </x:c>
      <x:c r="D1508" s="4" t="n">
        <x:f>IF('Claims Data'!E1504="Low",1,IF('Claims Data'!E1504="Medium",2,IF('Claims Data'!E1504="High",3,"")))</x:f>
        <x:v>2</x:v>
      </x:c>
      <x:c r="E1508" s="4" t="n">
        <x:f>IF('Claims Data'!B1504="Motor",1,0)</x:f>
        <x:v>1</x:v>
      </x:c>
      <x:c r="F1508" s="4" t="n">
        <x:f>IF('Claims Data'!B1504="Property",1,0)</x:f>
        <x:v>0</x:v>
      </x:c>
      <x:c r="G1508" s="4" t="n">
        <x:f>'Claims Data'!N1504</x:f>
        <x:v>1</x:v>
      </x:c>
      <x:c r="H1508" s="4" t="n">
        <x:f>IF(G1508=1,'Claims Data'!O1504,"")</x:f>
        <x:v>0</x:v>
      </x:c>
      <x:c r="I1508" s="12" t="n">
        <x:f>IF(ISNUMBER('Claims Data'!P1504),'Claims Data'!P1504,"")</x:f>
        <x:v>1.3176280123287891</x:v>
      </x:c>
    </x:row>
    <x:row r="1509">
      <x:c r="A1509" s="4" t="str">
        <x:v>C01504</x:v>
      </x:c>
      <x:c r="B1509" s="4" t="n">
        <x:f>IF(ISNUMBER('Claims Data'!F1505),0,1)</x:f>
        <x:v>0</x:v>
      </x:c>
      <x:c r="C1509" s="10" t="n">
        <x:f>IF(B1509=0,'Claims Data'!F1505,Summary!$B$12)</x:f>
        <x:v>20320.83</x:v>
      </x:c>
      <x:c r="D1509" s="4" t="n">
        <x:f>IF('Claims Data'!E1505="Low",1,IF('Claims Data'!E1505="Medium",2,IF('Claims Data'!E1505="High",3,"")))</x:f>
        <x:v>1</x:v>
      </x:c>
      <x:c r="E1509" s="4" t="n">
        <x:f>IF('Claims Data'!B1505="Motor",1,0)</x:f>
        <x:v>1</x:v>
      </x:c>
      <x:c r="F1509" s="4" t="n">
        <x:f>IF('Claims Data'!B1505="Property",1,0)</x:f>
        <x:v>0</x:v>
      </x:c>
      <x:c r="G1509" s="4" t="n">
        <x:f>'Claims Data'!N1505</x:f>
        <x:v>1</x:v>
      </x:c>
      <x:c r="H1509" s="4" t="n">
        <x:f>IF(G1509=1,'Claims Data'!O1505,"")</x:f>
        <x:v>0</x:v>
      </x:c>
      <x:c r="I1509" s="12" t="n">
        <x:f>IF(ISNUMBER('Claims Data'!P1505),'Claims Data'!P1505,"")</x:f>
        <x:v>2.506899861336597</x:v>
      </x:c>
    </x:row>
    <x:row r="1510">
      <x:c r="A1510" s="4" t="str">
        <x:v>C01505</x:v>
      </x:c>
      <x:c r="B1510" s="4" t="n">
        <x:f>IF(ISNUMBER('Claims Data'!F1506),0,1)</x:f>
        <x:v>0</x:v>
      </x:c>
      <x:c r="C1510" s="10" t="n">
        <x:f>IF(B1510=0,'Claims Data'!F1506,Summary!$B$12)</x:f>
        <x:v>81982.29</x:v>
      </x:c>
      <x:c r="D1510" s="4" t="n">
        <x:f>IF('Claims Data'!E1506="Low",1,IF('Claims Data'!E1506="Medium",2,IF('Claims Data'!E1506="High",3,"")))</x:f>
        <x:v>1</x:v>
      </x:c>
      <x:c r="E1510" s="4" t="n">
        <x:f>IF('Claims Data'!B1506="Motor",1,0)</x:f>
        <x:v>1</x:v>
      </x:c>
      <x:c r="F1510" s="4" t="n">
        <x:f>IF('Claims Data'!B1506="Property",1,0)</x:f>
        <x:v>0</x:v>
      </x:c>
      <x:c r="G1510" s="4" t="n">
        <x:f>'Claims Data'!N1506</x:f>
        <x:v>0</x:v>
      </x:c>
      <x:c r="H1510" s="4" t="str">
        <x:f>IF(G1510=1,'Claims Data'!O1506,"")</x:f>
      </x:c>
      <x:c r="I1510" s="12" t="n">
        <x:f>IF(ISNUMBER('Claims Data'!P1506),'Claims Data'!P1506,"")</x:f>
        <x:v>4.745878009218255</x:v>
      </x:c>
    </x:row>
    <x:row r="1511">
      <x:c r="A1511" s="4" t="str">
        <x:v>C01506</x:v>
      </x:c>
      <x:c r="B1511" s="4" t="n">
        <x:f>IF(ISNUMBER('Claims Data'!F1507),0,1)</x:f>
        <x:v>0</x:v>
      </x:c>
      <x:c r="C1511" s="10" t="n">
        <x:f>IF(B1511=0,'Claims Data'!F1507,Summary!$B$12)</x:f>
        <x:v>11754.24</x:v>
      </x:c>
      <x:c r="D1511" s="4" t="n">
        <x:f>IF('Claims Data'!E1507="Low",1,IF('Claims Data'!E1507="Medium",2,IF('Claims Data'!E1507="High",3,"")))</x:f>
        <x:v>1</x:v>
      </x:c>
      <x:c r="E1511" s="4" t="n">
        <x:f>IF('Claims Data'!B1507="Motor",1,0)</x:f>
        <x:v>1</x:v>
      </x:c>
      <x:c r="F1511" s="4" t="n">
        <x:f>IF('Claims Data'!B1507="Property",1,0)</x:f>
        <x:v>0</x:v>
      </x:c>
      <x:c r="G1511" s="4" t="n">
        <x:f>'Claims Data'!N1507</x:f>
        <x:v>1</x:v>
      </x:c>
      <x:c r="H1511" s="4" t="n">
        <x:f>IF(G1511=1,'Claims Data'!O1507,"")</x:f>
        <x:v>0</x:v>
      </x:c>
      <x:c r="I1511" s="12" t="n">
        <x:f>IF(ISNUMBER('Claims Data'!P1507),'Claims Data'!P1507,"")</x:f>
        <x:v>1.146710372278155</x:v>
      </x:c>
    </x:row>
    <x:row r="1512">
      <x:c r="A1512" s="4" t="str">
        <x:v>C01507</x:v>
      </x:c>
      <x:c r="B1512" s="4" t="n">
        <x:f>IF(ISNUMBER('Claims Data'!F1508),0,1)</x:f>
        <x:v>0</x:v>
      </x:c>
      <x:c r="C1512" s="10" t="n">
        <x:f>IF(B1512=0,'Claims Data'!F1508,Summary!$B$12)</x:f>
        <x:v>8240.68</x:v>
      </x:c>
      <x:c r="D1512" s="4" t="n">
        <x:f>IF('Claims Data'!E1508="Low",1,IF('Claims Data'!E1508="Medium",2,IF('Claims Data'!E1508="High",3,"")))</x:f>
        <x:v>2</x:v>
      </x:c>
      <x:c r="E1512" s="4" t="n">
        <x:f>IF('Claims Data'!B1508="Motor",1,0)</x:f>
        <x:v>1</x:v>
      </x:c>
      <x:c r="F1512" s="4" t="n">
        <x:f>IF('Claims Data'!B1508="Property",1,0)</x:f>
        <x:v>0</x:v>
      </x:c>
      <x:c r="G1512" s="4" t="n">
        <x:f>'Claims Data'!N1508</x:f>
        <x:v>1</x:v>
      </x:c>
      <x:c r="H1512" s="4" t="n">
        <x:f>IF(G1512=1,'Claims Data'!O1508,"")</x:f>
        <x:v>0</x:v>
      </x:c>
      <x:c r="I1512" s="12" t="n">
        <x:f>IF(ISNUMBER('Claims Data'!P1508),'Claims Data'!P1508,"")</x:f>
        <x:v>0.5824580102925409</x:v>
      </x:c>
    </x:row>
    <x:row r="1513">
      <x:c r="A1513" s="4" t="str">
        <x:v>C01508</x:v>
      </x:c>
      <x:c r="B1513" s="4" t="n">
        <x:f>IF(ISNUMBER('Claims Data'!F1509),0,1)</x:f>
        <x:v>0</x:v>
      </x:c>
      <x:c r="C1513" s="10" t="n">
        <x:f>IF(B1513=0,'Claims Data'!F1509,Summary!$B$12)</x:f>
        <x:v>43823.34</x:v>
      </x:c>
      <x:c r="D1513" s="4" t="n">
        <x:f>IF('Claims Data'!E1509="Low",1,IF('Claims Data'!E1509="Medium",2,IF('Claims Data'!E1509="High",3,"")))</x:f>
        <x:v>2</x:v>
      </x:c>
      <x:c r="E1513" s="4" t="n">
        <x:f>IF('Claims Data'!B1509="Motor",1,0)</x:f>
        <x:v>1</x:v>
      </x:c>
      <x:c r="F1513" s="4" t="n">
        <x:f>IF('Claims Data'!B1509="Property",1,0)</x:f>
        <x:v>0</x:v>
      </x:c>
      <x:c r="G1513" s="4" t="n">
        <x:f>'Claims Data'!N1509</x:f>
        <x:v>1</x:v>
      </x:c>
      <x:c r="H1513" s="4" t="n">
        <x:f>IF(G1513=1,'Claims Data'!O1509,"")</x:f>
        <x:v>0</x:v>
      </x:c>
      <x:c r="I1513" s="12" t="n">
        <x:f>IF(ISNUMBER('Claims Data'!P1509),'Claims Data'!P1509,"")</x:f>
        <x:v>3.6856285738074552</x:v>
      </x:c>
    </x:row>
    <x:row r="1514">
      <x:c r="A1514" s="4" t="str">
        <x:v>C01509</x:v>
      </x:c>
      <x:c r="B1514" s="4" t="n">
        <x:f>IF(ISNUMBER('Claims Data'!F1510),0,1)</x:f>
        <x:v>0</x:v>
      </x:c>
      <x:c r="C1514" s="10" t="n">
        <x:f>IF(B1514=0,'Claims Data'!F1510,Summary!$B$12)</x:f>
        <x:v>298025.53</x:v>
      </x:c>
      <x:c r="D1514" s="4" t="n">
        <x:f>IF('Claims Data'!E1510="Low",1,IF('Claims Data'!E1510="Medium",2,IF('Claims Data'!E1510="High",3,"")))</x:f>
        <x:v>3</x:v>
      </x:c>
      <x:c r="E1514" s="4" t="n">
        <x:f>IF('Claims Data'!B1510="Motor",1,0)</x:f>
        <x:v>0</x:v>
      </x:c>
      <x:c r="F1514" s="4" t="n">
        <x:f>IF('Claims Data'!B1510="Property",1,0)</x:f>
        <x:v>1</x:v>
      </x:c>
      <x:c r="G1514" s="4" t="n">
        <x:f>'Claims Data'!N1510</x:f>
        <x:v>1</x:v>
      </x:c>
      <x:c r="H1514" s="4" t="n">
        <x:f>IF(G1514=1,'Claims Data'!O1510,"")</x:f>
        <x:v>1</x:v>
      </x:c>
      <x:c r="I1514" s="12" t="n">
        <x:f>IF(ISNUMBER('Claims Data'!P1510),'Claims Data'!P1510,"")</x:f>
        <x:v>21.282642849287523</x:v>
      </x:c>
    </x:row>
    <x:row r="1515">
      <x:c r="A1515" s="4" t="str">
        <x:v>C01510</x:v>
      </x:c>
      <x:c r="B1515" s="4" t="n">
        <x:f>IF(ISNUMBER('Claims Data'!F1511),0,1)</x:f>
        <x:v>0</x:v>
      </x:c>
      <x:c r="C1515" s="10" t="n">
        <x:f>IF(B1515=0,'Claims Data'!F1511,Summary!$B$12)</x:f>
        <x:v>7661.99</x:v>
      </x:c>
      <x:c r="D1515" s="4" t="n">
        <x:f>IF('Claims Data'!E1511="Low",1,IF('Claims Data'!E1511="Medium",2,IF('Claims Data'!E1511="High",3,"")))</x:f>
        <x:v>1</x:v>
      </x:c>
      <x:c r="E1515" s="4" t="n">
        <x:f>IF('Claims Data'!B1511="Motor",1,0)</x:f>
        <x:v>1</x:v>
      </x:c>
      <x:c r="F1515" s="4" t="n">
        <x:f>IF('Claims Data'!B1511="Property",1,0)</x:f>
        <x:v>0</x:v>
      </x:c>
      <x:c r="G1515" s="4" t="n">
        <x:f>'Claims Data'!N1511</x:f>
        <x:v>1</x:v>
      </x:c>
      <x:c r="H1515" s="4" t="n">
        <x:f>IF(G1515=1,'Claims Data'!O1511,"")</x:f>
        <x:v>0</x:v>
      </x:c>
      <x:c r="I1515" s="12" t="n">
        <x:f>IF(ISNUMBER('Claims Data'!P1511),'Claims Data'!P1511,"")</x:f>
        <x:v>0.8603564049586776</x:v>
      </x:c>
    </x:row>
    <x:row r="1516">
      <x:c r="A1516" s="4" t="str">
        <x:v>C01511</x:v>
      </x:c>
      <x:c r="B1516" s="4" t="n">
        <x:f>IF(ISNUMBER('Claims Data'!F1512),0,1)</x:f>
        <x:v>0</x:v>
      </x:c>
      <x:c r="C1516" s="10" t="n">
        <x:f>IF(B1516=0,'Claims Data'!F1512,Summary!$B$12)</x:f>
        <x:v>34104.64</x:v>
      </x:c>
      <x:c r="D1516" s="4" t="n">
        <x:f>IF('Claims Data'!E1512="Low",1,IF('Claims Data'!E1512="Medium",2,IF('Claims Data'!E1512="High",3,"")))</x:f>
        <x:v>2</x:v>
      </x:c>
      <x:c r="E1516" s="4" t="n">
        <x:f>IF('Claims Data'!B1512="Motor",1,0)</x:f>
        <x:v>1</x:v>
      </x:c>
      <x:c r="F1516" s="4" t="n">
        <x:f>IF('Claims Data'!B1512="Property",1,0)</x:f>
        <x:v>0</x:v>
      </x:c>
      <x:c r="G1516" s="4" t="n">
        <x:f>'Claims Data'!N1512</x:f>
        <x:v>1</x:v>
      </x:c>
      <x:c r="H1516" s="4" t="n">
        <x:f>IF(G1516=1,'Claims Data'!O1512,"")</x:f>
        <x:v>0</x:v>
      </x:c>
      <x:c r="I1516" s="12" t="n">
        <x:f>IF(ISNUMBER('Claims Data'!P1512),'Claims Data'!P1512,"")</x:f>
        <x:v>2.5065366874707853</x:v>
      </x:c>
    </x:row>
    <x:row r="1517">
      <x:c r="A1517" s="4" t="str">
        <x:v>C01512</x:v>
      </x:c>
      <x:c r="B1517" s="4" t="n">
        <x:f>IF(ISNUMBER('Claims Data'!F1513),0,1)</x:f>
        <x:v>0</x:v>
      </x:c>
      <x:c r="C1517" s="10" t="n">
        <x:f>IF(B1517=0,'Claims Data'!F1513,Summary!$B$12)</x:f>
        <x:v>114420.39</x:v>
      </x:c>
      <x:c r="D1517" s="4" t="n">
        <x:f>IF('Claims Data'!E1513="Low",1,IF('Claims Data'!E1513="Medium",2,IF('Claims Data'!E1513="High",3,"")))</x:f>
        <x:v>2</x:v>
      </x:c>
      <x:c r="E1517" s="4" t="n">
        <x:f>IF('Claims Data'!B1513="Motor",1,0)</x:f>
        <x:v>0</x:v>
      </x:c>
      <x:c r="F1517" s="4" t="n">
        <x:f>IF('Claims Data'!B1513="Property",1,0)</x:f>
        <x:v>1</x:v>
      </x:c>
      <x:c r="G1517" s="4" t="n">
        <x:f>'Claims Data'!N1513</x:f>
        <x:v>1</x:v>
      </x:c>
      <x:c r="H1517" s="4" t="n">
        <x:f>IF(G1517=1,'Claims Data'!O1513,"")</x:f>
        <x:v>0</x:v>
      </x:c>
      <x:c r="I1517" s="12" t="n">
        <x:f>IF(ISNUMBER('Claims Data'!P1513),'Claims Data'!P1513,"")</x:f>
        <x:v>17.327207803122885</x:v>
      </x:c>
    </x:row>
    <x:row r="1518">
      <x:c r="A1518" s="4" t="str">
        <x:v>C01513</x:v>
      </x:c>
      <x:c r="B1518" s="4" t="n">
        <x:f>IF(ISNUMBER('Claims Data'!F1514),0,1)</x:f>
        <x:v>0</x:v>
      </x:c>
      <x:c r="C1518" s="10" t="n">
        <x:f>IF(B1518=0,'Claims Data'!F1514,Summary!$B$12)</x:f>
        <x:v>67566.51</x:v>
      </x:c>
      <x:c r="D1518" s="4" t="n">
        <x:f>IF('Claims Data'!E1514="Low",1,IF('Claims Data'!E1514="Medium",2,IF('Claims Data'!E1514="High",3,"")))</x:f>
        <x:v>1</x:v>
      </x:c>
      <x:c r="E1518" s="4" t="n">
        <x:f>IF('Claims Data'!B1514="Motor",1,0)</x:f>
        <x:v>1</x:v>
      </x:c>
      <x:c r="F1518" s="4" t="n">
        <x:f>IF('Claims Data'!B1514="Property",1,0)</x:f>
        <x:v>0</x:v>
      </x:c>
      <x:c r="G1518" s="4" t="n">
        <x:f>'Claims Data'!N1514</x:f>
        <x:v>1</x:v>
      </x:c>
      <x:c r="H1518" s="4" t="n">
        <x:f>IF(G1518=1,'Claims Data'!O1514,"")</x:f>
        <x:v>0</x:v>
      </x:c>
      <x:c r="I1518" s="12" t="n">
        <x:f>IF(ISNUMBER('Claims Data'!P1514),'Claims Data'!P1514,"")</x:f>
        <x:v>6.548582876272203</x:v>
      </x:c>
    </x:row>
    <x:row r="1519">
      <x:c r="A1519" s="4" t="str">
        <x:v>C01514</x:v>
      </x:c>
      <x:c r="B1519" s="4" t="n">
        <x:f>IF(ISNUMBER('Claims Data'!F1515),0,1)</x:f>
        <x:v>0</x:v>
      </x:c>
      <x:c r="C1519" s="10" t="n">
        <x:f>IF(B1519=0,'Claims Data'!F1515,Summary!$B$12)</x:f>
        <x:v>24055.11</x:v>
      </x:c>
      <x:c r="D1519" s="4" t="n">
        <x:f>IF('Claims Data'!E1515="Low",1,IF('Claims Data'!E1515="Medium",2,IF('Claims Data'!E1515="High",3,"")))</x:f>
        <x:v>1</x:v>
      </x:c>
      <x:c r="E1519" s="4" t="n">
        <x:f>IF('Claims Data'!B1515="Motor",1,0)</x:f>
        <x:v>1</x:v>
      </x:c>
      <x:c r="F1519" s="4" t="n">
        <x:f>IF('Claims Data'!B1515="Property",1,0)</x:f>
        <x:v>0</x:v>
      </x:c>
      <x:c r="G1519" s="4" t="n">
        <x:f>'Claims Data'!N1515</x:f>
        <x:v>1</x:v>
      </x:c>
      <x:c r="H1519" s="4" t="n">
        <x:f>IF(G1519=1,'Claims Data'!O1515,"")</x:f>
        <x:v>0</x:v>
      </x:c>
      <x:c r="I1519" s="12" t="n">
        <x:f>IF(ISNUMBER('Claims Data'!P1515),'Claims Data'!P1515,"")</x:f>
        <x:v>2.154107292051913</x:v>
      </x:c>
    </x:row>
    <x:row r="1520">
      <x:c r="A1520" s="4" t="str">
        <x:v>C01515</x:v>
      </x:c>
      <x:c r="B1520" s="4" t="n">
        <x:f>IF(ISNUMBER('Claims Data'!F1516),0,1)</x:f>
        <x:v>0</x:v>
      </x:c>
      <x:c r="C1520" s="10" t="n">
        <x:f>IF(B1520=0,'Claims Data'!F1516,Summary!$B$12)</x:f>
        <x:v>111348</x:v>
      </x:c>
      <x:c r="D1520" s="4" t="n">
        <x:f>IF('Claims Data'!E1516="Low",1,IF('Claims Data'!E1516="Medium",2,IF('Claims Data'!E1516="High",3,"")))</x:f>
        <x:v>1</x:v>
      </x:c>
      <x:c r="E1520" s="4" t="n">
        <x:f>IF('Claims Data'!B1516="Motor",1,0)</x:f>
        <x:v>0</x:v>
      </x:c>
      <x:c r="F1520" s="4" t="n">
        <x:f>IF('Claims Data'!B1516="Property",1,0)</x:f>
        <x:v>1</x:v>
      </x:c>
      <x:c r="G1520" s="4" t="n">
        <x:f>'Claims Data'!N1516</x:f>
        <x:v>1</x:v>
      </x:c>
      <x:c r="H1520" s="4" t="n">
        <x:f>IF(G1520=1,'Claims Data'!O1516,"")</x:f>
        <x:v>0</x:v>
      </x:c>
      <x:c r="I1520" s="12" t="n">
        <x:f>IF(ISNUMBER('Claims Data'!P1516),'Claims Data'!P1516,"")</x:f>
        <x:v>5.759305829546312</x:v>
      </x:c>
    </x:row>
    <x:row r="1521">
      <x:c r="A1521" s="4" t="str">
        <x:v>C01516</x:v>
      </x:c>
      <x:c r="B1521" s="4" t="n">
        <x:f>IF(ISNUMBER('Claims Data'!F1517),0,1)</x:f>
        <x:v>0</x:v>
      </x:c>
      <x:c r="C1521" s="10" t="n">
        <x:f>IF(B1521=0,'Claims Data'!F1517,Summary!$B$12)</x:f>
        <x:v>4768.55</x:v>
      </x:c>
      <x:c r="D1521" s="4" t="n">
        <x:f>IF('Claims Data'!E1517="Low",1,IF('Claims Data'!E1517="Medium",2,IF('Claims Data'!E1517="High",3,"")))</x:f>
        <x:v>1</x:v>
      </x:c>
      <x:c r="E1521" s="4" t="n">
        <x:f>IF('Claims Data'!B1517="Motor",1,0)</x:f>
        <x:v>1</x:v>
      </x:c>
      <x:c r="F1521" s="4" t="n">
        <x:f>IF('Claims Data'!B1517="Property",1,0)</x:f>
        <x:v>0</x:v>
      </x:c>
      <x:c r="G1521" s="4" t="n">
        <x:f>'Claims Data'!N1517</x:f>
        <x:v>1</x:v>
      </x:c>
      <x:c r="H1521" s="4" t="n">
        <x:f>IF(G1521=1,'Claims Data'!O1517,"")</x:f>
        <x:v>0</x:v>
      </x:c>
      <x:c r="I1521" s="12" t="n">
        <x:f>IF(ISNUMBER('Claims Data'!P1517),'Claims Data'!P1517,"")</x:f>
        <x:v>0.5085287107490016</x:v>
      </x:c>
    </x:row>
    <x:row r="1522">
      <x:c r="A1522" s="4" t="str">
        <x:v>C01517</x:v>
      </x:c>
      <x:c r="B1522" s="4" t="n">
        <x:f>IF(ISNUMBER('Claims Data'!F1518),0,1)</x:f>
        <x:v>0</x:v>
      </x:c>
      <x:c r="C1522" s="10" t="n">
        <x:f>IF(B1522=0,'Claims Data'!F1518,Summary!$B$12)</x:f>
        <x:v>139315.33</x:v>
      </x:c>
      <x:c r="D1522" s="4" t="n">
        <x:f>IF('Claims Data'!E1518="Low",1,IF('Claims Data'!E1518="Medium",2,IF('Claims Data'!E1518="High",3,"")))</x:f>
        <x:v>3</x:v>
      </x:c>
      <x:c r="E1522" s="4" t="n">
        <x:f>IF('Claims Data'!B1518="Motor",1,0)</x:f>
        <x:v>1</x:v>
      </x:c>
      <x:c r="F1522" s="4" t="n">
        <x:f>IF('Claims Data'!B1518="Property",1,0)</x:f>
        <x:v>0</x:v>
      </x:c>
      <x:c r="G1522" s="4" t="n">
        <x:f>'Claims Data'!N1518</x:f>
        <x:v>0</x:v>
      </x:c>
      <x:c r="H1522" s="4" t="str">
        <x:f>IF(G1522=1,'Claims Data'!O1518,"")</x:f>
      </x:c>
      <x:c r="I1522" s="12" t="n">
        <x:f>IF(ISNUMBER('Claims Data'!P1518),'Claims Data'!P1518,"")</x:f>
        <x:v>9.171238395677287</x:v>
      </x:c>
    </x:row>
    <x:row r="1523">
      <x:c r="A1523" s="4" t="str">
        <x:v>C01518</x:v>
      </x:c>
      <x:c r="B1523" s="4" t="n">
        <x:f>IF(ISNUMBER('Claims Data'!F1519),0,1)</x:f>
        <x:v>0</x:v>
      </x:c>
      <x:c r="C1523" s="10" t="n">
        <x:f>IF(B1523=0,'Claims Data'!F1519,Summary!$B$12)</x:f>
        <x:v>93022.25</x:v>
      </x:c>
      <x:c r="D1523" s="4" t="n">
        <x:f>IF('Claims Data'!E1519="Low",1,IF('Claims Data'!E1519="Medium",2,IF('Claims Data'!E1519="High",3,"")))</x:f>
        <x:v>1</x:v>
      </x:c>
      <x:c r="E1523" s="4" t="n">
        <x:f>IF('Claims Data'!B1519="Motor",1,0)</x:f>
        <x:v>0</x:v>
      </x:c>
      <x:c r="F1523" s="4" t="n">
        <x:f>IF('Claims Data'!B1519="Property",1,0)</x:f>
        <x:v>1</x:v>
      </x:c>
      <x:c r="G1523" s="4" t="n">
        <x:f>'Claims Data'!N1519</x:f>
        <x:v>0</x:v>
      </x:c>
      <x:c r="H1523" s="4" t="str">
        <x:f>IF(G1523=1,'Claims Data'!O1519,"")</x:f>
      </x:c>
      <x:c r="I1523" s="12" t="n">
        <x:f>IF(ISNUMBER('Claims Data'!P1519),'Claims Data'!P1519,"")</x:f>
        <x:v>3.946592465847867</x:v>
      </x:c>
    </x:row>
    <x:row r="1524">
      <x:c r="A1524" s="4" t="str">
        <x:v>C01519</x:v>
      </x:c>
      <x:c r="B1524" s="4" t="n">
        <x:f>IF(ISNUMBER('Claims Data'!F1520),0,1)</x:f>
        <x:v>0</x:v>
      </x:c>
      <x:c r="C1524" s="10" t="n">
        <x:f>IF(B1524=0,'Claims Data'!F1520,Summary!$B$12)</x:f>
        <x:v>130549.19</x:v>
      </x:c>
      <x:c r="D1524" s="4" t="n">
        <x:f>IF('Claims Data'!E1520="Low",1,IF('Claims Data'!E1520="Medium",2,IF('Claims Data'!E1520="High",3,"")))</x:f>
        <x:v>2</x:v>
      </x:c>
      <x:c r="E1524" s="4" t="n">
        <x:f>IF('Claims Data'!B1520="Motor",1,0)</x:f>
        <x:v>0</x:v>
      </x:c>
      <x:c r="F1524" s="4" t="n">
        <x:f>IF('Claims Data'!B1520="Property",1,0)</x:f>
        <x:v>1</x:v>
      </x:c>
      <x:c r="G1524" s="4" t="n">
        <x:f>'Claims Data'!N1520</x:f>
        <x:v>1</x:v>
      </x:c>
      <x:c r="H1524" s="4" t="n">
        <x:f>IF(G1524=1,'Claims Data'!O1520,"")</x:f>
        <x:v>1</x:v>
      </x:c>
      <x:c r="I1524" s="12" t="n">
        <x:f>IF(ISNUMBER('Claims Data'!P1520),'Claims Data'!P1520,"")</x:f>
        <x:v>8.975204083176012</x:v>
      </x:c>
    </x:row>
    <x:row r="1525">
      <x:c r="A1525" s="4" t="str">
        <x:v>C01520</x:v>
      </x:c>
      <x:c r="B1525" s="4" t="n">
        <x:f>IF(ISNUMBER('Claims Data'!F1521),0,1)</x:f>
        <x:v>0</x:v>
      </x:c>
      <x:c r="C1525" s="10" t="n">
        <x:f>IF(B1525=0,'Claims Data'!F1521,Summary!$B$12)</x:f>
        <x:v>42497.18</x:v>
      </x:c>
      <x:c r="D1525" s="4" t="n">
        <x:f>IF('Claims Data'!E1521="Low",1,IF('Claims Data'!E1521="Medium",2,IF('Claims Data'!E1521="High",3,"")))</x:f>
        <x:v>2</x:v>
      </x:c>
      <x:c r="E1525" s="4" t="n">
        <x:f>IF('Claims Data'!B1521="Motor",1,0)</x:f>
        <x:v>1</x:v>
      </x:c>
      <x:c r="F1525" s="4" t="n">
        <x:f>IF('Claims Data'!B1521="Property",1,0)</x:f>
        <x:v>0</x:v>
      </x:c>
      <x:c r="G1525" s="4" t="n">
        <x:f>'Claims Data'!N1521</x:f>
        <x:v>1</x:v>
      </x:c>
      <x:c r="H1525" s="4" t="n">
        <x:f>IF(G1525=1,'Claims Data'!O1521,"")</x:f>
        <x:v>0</x:v>
      </x:c>
      <x:c r="I1525" s="12" t="n">
        <x:f>IF(ISNUMBER('Claims Data'!P1521),'Claims Data'!P1521,"")</x:f>
        <x:v>1.7422210816180201</x:v>
      </x:c>
    </x:row>
    <x:row r="1526">
      <x:c r="A1526" s="4" t="str">
        <x:v>C01521</x:v>
      </x:c>
      <x:c r="B1526" s="4" t="n">
        <x:f>IF(ISNUMBER('Claims Data'!F1522),0,1)</x:f>
        <x:v>0</x:v>
      </x:c>
      <x:c r="C1526" s="10" t="n">
        <x:f>IF(B1526=0,'Claims Data'!F1522,Summary!$B$12)</x:f>
        <x:v>2569.62</x:v>
      </x:c>
      <x:c r="D1526" s="4" t="n">
        <x:f>IF('Claims Data'!E1522="Low",1,IF('Claims Data'!E1522="Medium",2,IF('Claims Data'!E1522="High",3,"")))</x:f>
        <x:v>1</x:v>
      </x:c>
      <x:c r="E1526" s="4" t="n">
        <x:f>IF('Claims Data'!B1522="Motor",1,0)</x:f>
        <x:v>1</x:v>
      </x:c>
      <x:c r="F1526" s="4" t="n">
        <x:f>IF('Claims Data'!B1522="Property",1,0)</x:f>
        <x:v>0</x:v>
      </x:c>
      <x:c r="G1526" s="4" t="n">
        <x:f>'Claims Data'!N1522</x:f>
        <x:v>0</x:v>
      </x:c>
      <x:c r="H1526" s="4" t="str">
        <x:f>IF(G1526=1,'Claims Data'!O1522,"")</x:f>
      </x:c>
      <x:c r="I1526" s="12" t="n">
        <x:f>IF(ISNUMBER('Claims Data'!P1522),'Claims Data'!P1522,"")</x:f>
        <x:v>0.21240250357913948</x:v>
      </x:c>
    </x:row>
    <x:row r="1527">
      <x:c r="A1527" s="4" t="str">
        <x:v>C01522</x:v>
      </x:c>
      <x:c r="B1527" s="4" t="n">
        <x:f>IF(ISNUMBER('Claims Data'!F1523),0,1)</x:f>
        <x:v>0</x:v>
      </x:c>
      <x:c r="C1527" s="10" t="n">
        <x:f>IF(B1527=0,'Claims Data'!F1523,Summary!$B$12)</x:f>
        <x:v>96590.4</x:v>
      </x:c>
      <x:c r="D1527" s="4" t="n">
        <x:f>IF('Claims Data'!E1523="Low",1,IF('Claims Data'!E1523="Medium",2,IF('Claims Data'!E1523="High",3,"")))</x:f>
        <x:v>2</x:v>
      </x:c>
      <x:c r="E1527" s="4" t="n">
        <x:f>IF('Claims Data'!B1523="Motor",1,0)</x:f>
        <x:v>1</x:v>
      </x:c>
      <x:c r="F1527" s="4" t="n">
        <x:f>IF('Claims Data'!B1523="Property",1,0)</x:f>
        <x:v>0</x:v>
      </x:c>
      <x:c r="G1527" s="4" t="n">
        <x:f>'Claims Data'!N1523</x:f>
        <x:v>1</x:v>
      </x:c>
      <x:c r="H1527" s="4" t="n">
        <x:f>IF(G1527=1,'Claims Data'!O1523,"")</x:f>
        <x:v>0</x:v>
      </x:c>
      <x:c r="I1527" s="12" t="n">
        <x:f>IF(ISNUMBER('Claims Data'!P1523),'Claims Data'!P1523,"")</x:f>
        <x:v>10.704221606058793</x:v>
      </x:c>
    </x:row>
    <x:row r="1528">
      <x:c r="A1528" s="4" t="str">
        <x:v>C01523</x:v>
      </x:c>
      <x:c r="B1528" s="4" t="n">
        <x:f>IF(ISNUMBER('Claims Data'!F1524),0,1)</x:f>
        <x:v>0</x:v>
      </x:c>
      <x:c r="C1528" s="10" t="n">
        <x:f>IF(B1528=0,'Claims Data'!F1524,Summary!$B$12)</x:f>
        <x:v>47947.64</x:v>
      </x:c>
      <x:c r="D1528" s="4" t="n">
        <x:f>IF('Claims Data'!E1524="Low",1,IF('Claims Data'!E1524="Medium",2,IF('Claims Data'!E1524="High",3,"")))</x:f>
        <x:v>1</x:v>
      </x:c>
      <x:c r="E1528" s="4" t="n">
        <x:f>IF('Claims Data'!B1524="Motor",1,0)</x:f>
        <x:v>1</x:v>
      </x:c>
      <x:c r="F1528" s="4" t="n">
        <x:f>IF('Claims Data'!B1524="Property",1,0)</x:f>
        <x:v>0</x:v>
      </x:c>
      <x:c r="G1528" s="4" t="n">
        <x:f>'Claims Data'!N1524</x:f>
        <x:v>1</x:v>
      </x:c>
      <x:c r="H1528" s="4" t="n">
        <x:f>IF(G1528=1,'Claims Data'!O1524,"")</x:f>
        <x:v>0</x:v>
      </x:c>
      <x:c r="I1528" s="12" t="n">
        <x:f>IF(ISNUMBER('Claims Data'!P1524),'Claims Data'!P1524,"")</x:f>
        <x:v>1.3774471358893345</x:v>
      </x:c>
    </x:row>
    <x:row r="1529">
      <x:c r="A1529" s="4" t="str">
        <x:v>C01524</x:v>
      </x:c>
      <x:c r="B1529" s="4" t="n">
        <x:f>IF(ISNUMBER('Claims Data'!F1525),0,1)</x:f>
        <x:v>0</x:v>
      </x:c>
      <x:c r="C1529" s="10" t="n">
        <x:f>IF(B1529=0,'Claims Data'!F1525,Summary!$B$12)</x:f>
        <x:v>126888.56</x:v>
      </x:c>
      <x:c r="D1529" s="4" t="n">
        <x:f>IF('Claims Data'!E1525="Low",1,IF('Claims Data'!E1525="Medium",2,IF('Claims Data'!E1525="High",3,"")))</x:f>
        <x:v>2</x:v>
      </x:c>
      <x:c r="E1529" s="4" t="n">
        <x:f>IF('Claims Data'!B1525="Motor",1,0)</x:f>
        <x:v>1</x:v>
      </x:c>
      <x:c r="F1529" s="4" t="n">
        <x:f>IF('Claims Data'!B1525="Property",1,0)</x:f>
        <x:v>0</x:v>
      </x:c>
      <x:c r="G1529" s="4" t="n">
        <x:f>'Claims Data'!N1525</x:f>
        <x:v>0</x:v>
      </x:c>
      <x:c r="H1529" s="4" t="str">
        <x:f>IF(G1529=1,'Claims Data'!O1525,"")</x:f>
      </x:c>
      <x:c r="I1529" s="12" t="n">
        <x:f>IF(ISNUMBER('Claims Data'!P1525),'Claims Data'!P1525,"")</x:f>
        <x:v>3.7764991880836396</x:v>
      </x:c>
    </x:row>
    <x:row r="1530">
      <x:c r="A1530" s="4" t="str">
        <x:v>C01525</x:v>
      </x:c>
      <x:c r="B1530" s="4" t="n">
        <x:f>IF(ISNUMBER('Claims Data'!F1526),0,1)</x:f>
        <x:v>0</x:v>
      </x:c>
      <x:c r="C1530" s="10" t="n">
        <x:f>IF(B1530=0,'Claims Data'!F1526,Summary!$B$12)</x:f>
        <x:v>28446.32</x:v>
      </x:c>
      <x:c r="D1530" s="4" t="n">
        <x:f>IF('Claims Data'!E1526="Low",1,IF('Claims Data'!E1526="Medium",2,IF('Claims Data'!E1526="High",3,"")))</x:f>
        <x:v>1</x:v>
      </x:c>
      <x:c r="E1530" s="4" t="n">
        <x:f>IF('Claims Data'!B1526="Motor",1,0)</x:f>
        <x:v>1</x:v>
      </x:c>
      <x:c r="F1530" s="4" t="n">
        <x:f>IF('Claims Data'!B1526="Property",1,0)</x:f>
        <x:v>0</x:v>
      </x:c>
      <x:c r="G1530" s="4" t="n">
        <x:f>'Claims Data'!N1526</x:f>
        <x:v>1</x:v>
      </x:c>
      <x:c r="H1530" s="4" t="n">
        <x:f>IF(G1530=1,'Claims Data'!O1526,"")</x:f>
        <x:v>0</x:v>
      </x:c>
      <x:c r="I1530" s="12" t="n">
        <x:f>IF(ISNUMBER('Claims Data'!P1526),'Claims Data'!P1526,"")</x:f>
        <x:v>3.881739681014814</x:v>
      </x:c>
    </x:row>
    <x:row r="1531">
      <x:c r="A1531" s="4" t="str">
        <x:v>C01526</x:v>
      </x:c>
      <x:c r="B1531" s="4" t="n">
        <x:f>IF(ISNUMBER('Claims Data'!F1527),0,1)</x:f>
        <x:v>0</x:v>
      </x:c>
      <x:c r="C1531" s="10" t="n">
        <x:f>IF(B1531=0,'Claims Data'!F1527,Summary!$B$12)</x:f>
        <x:v>29397.43</x:v>
      </x:c>
      <x:c r="D1531" s="4" t="n">
        <x:f>IF('Claims Data'!E1527="Low",1,IF('Claims Data'!E1527="Medium",2,IF('Claims Data'!E1527="High",3,"")))</x:f>
        <x:v>1</x:v>
      </x:c>
      <x:c r="E1531" s="4" t="n">
        <x:f>IF('Claims Data'!B1527="Motor",1,0)</x:f>
        <x:v>1</x:v>
      </x:c>
      <x:c r="F1531" s="4" t="n">
        <x:f>IF('Claims Data'!B1527="Property",1,0)</x:f>
        <x:v>0</x:v>
      </x:c>
      <x:c r="G1531" s="4" t="n">
        <x:f>'Claims Data'!N1527</x:f>
        <x:v>0</x:v>
      </x:c>
      <x:c r="H1531" s="4" t="str">
        <x:f>IF(G1531=1,'Claims Data'!O1527,"")</x:f>
      </x:c>
      <x:c r="I1531" s="12" t="n">
        <x:f>IF(ISNUMBER('Claims Data'!P1527),'Claims Data'!P1527,"")</x:f>
        <x:v>2.640056936817196</x:v>
      </x:c>
    </x:row>
    <x:row r="1532">
      <x:c r="A1532" s="4" t="str">
        <x:v>C01527</x:v>
      </x:c>
      <x:c r="B1532" s="4" t="n">
        <x:f>IF(ISNUMBER('Claims Data'!F1528),0,1)</x:f>
        <x:v>0</x:v>
      </x:c>
      <x:c r="C1532" s="10" t="n">
        <x:f>IF(B1532=0,'Claims Data'!F1528,Summary!$B$12)</x:f>
        <x:v>11573.39</x:v>
      </x:c>
      <x:c r="D1532" s="4" t="n">
        <x:f>IF('Claims Data'!E1528="Low",1,IF('Claims Data'!E1528="Medium",2,IF('Claims Data'!E1528="High",3,"")))</x:f>
        <x:v>1</x:v>
      </x:c>
      <x:c r="E1532" s="4" t="n">
        <x:f>IF('Claims Data'!B1528="Motor",1,0)</x:f>
        <x:v>1</x:v>
      </x:c>
      <x:c r="F1532" s="4" t="n">
        <x:f>IF('Claims Data'!B1528="Property",1,0)</x:f>
        <x:v>0</x:v>
      </x:c>
      <x:c r="G1532" s="4" t="n">
        <x:f>'Claims Data'!N1528</x:f>
        <x:v>0</x:v>
      </x:c>
      <x:c r="H1532" s="4" t="str">
        <x:f>IF(G1532=1,'Claims Data'!O1528,"")</x:f>
      </x:c>
      <x:c r="I1532" s="12" t="n">
        <x:f>IF(ISNUMBER('Claims Data'!P1528),'Claims Data'!P1528,"")</x:f>
        <x:v>0.8925945607014031</x:v>
      </x:c>
    </x:row>
    <x:row r="1533">
      <x:c r="A1533" s="4" t="str">
        <x:v>C01528</x:v>
      </x:c>
      <x:c r="B1533" s="4" t="n">
        <x:f>IF(ISNUMBER('Claims Data'!F1529),0,1)</x:f>
        <x:v>0</x:v>
      </x:c>
      <x:c r="C1533" s="10" t="n">
        <x:f>IF(B1533=0,'Claims Data'!F1529,Summary!$B$12)</x:f>
        <x:v>75150.04</x:v>
      </x:c>
      <x:c r="D1533" s="4" t="n">
        <x:f>IF('Claims Data'!E1529="Low",1,IF('Claims Data'!E1529="Medium",2,IF('Claims Data'!E1529="High",3,"")))</x:f>
        <x:v>2</x:v>
      </x:c>
      <x:c r="E1533" s="4" t="n">
        <x:f>IF('Claims Data'!B1529="Motor",1,0)</x:f>
        <x:v>1</x:v>
      </x:c>
      <x:c r="F1533" s="4" t="n">
        <x:f>IF('Claims Data'!B1529="Property",1,0)</x:f>
        <x:v>0</x:v>
      </x:c>
      <x:c r="G1533" s="4" t="n">
        <x:f>'Claims Data'!N1529</x:f>
        <x:v>1</x:v>
      </x:c>
      <x:c r="H1533" s="4" t="n">
        <x:f>IF(G1533=1,'Claims Data'!O1529,"")</x:f>
        <x:v>0</x:v>
      </x:c>
      <x:c r="I1533" s="12" t="n">
        <x:f>IF(ISNUMBER('Claims Data'!P1529),'Claims Data'!P1529,"")</x:f>
        <x:v>8.741060046339806</x:v>
      </x:c>
    </x:row>
    <x:row r="1534">
      <x:c r="A1534" s="4" t="str">
        <x:v>C01529</x:v>
      </x:c>
      <x:c r="B1534" s="4" t="n">
        <x:f>IF(ISNUMBER('Claims Data'!F1530),0,1)</x:f>
        <x:v>0</x:v>
      </x:c>
      <x:c r="C1534" s="10" t="n">
        <x:f>IF(B1534=0,'Claims Data'!F1530,Summary!$B$12)</x:f>
        <x:v>157972.51</x:v>
      </x:c>
      <x:c r="D1534" s="4" t="n">
        <x:f>IF('Claims Data'!E1530="Low",1,IF('Claims Data'!E1530="Medium",2,IF('Claims Data'!E1530="High",3,"")))</x:f>
        <x:v>2</x:v>
      </x:c>
      <x:c r="E1534" s="4" t="n">
        <x:f>IF('Claims Data'!B1530="Motor",1,0)</x:f>
        <x:v>1</x:v>
      </x:c>
      <x:c r="F1534" s="4" t="n">
        <x:f>IF('Claims Data'!B1530="Property",1,0)</x:f>
        <x:v>0</x:v>
      </x:c>
      <x:c r="G1534" s="4" t="n">
        <x:f>'Claims Data'!N1530</x:f>
        <x:v>1</x:v>
      </x:c>
      <x:c r="H1534" s="4" t="n">
        <x:f>IF(G1534=1,'Claims Data'!O1530,"")</x:f>
        <x:v>1</x:v>
      </x:c>
      <x:c r="I1534" s="12" t="n">
        <x:f>IF(ISNUMBER('Claims Data'!P1530),'Claims Data'!P1530,"")</x:f>
        <x:v>17.571087416912114</x:v>
      </x:c>
    </x:row>
    <x:row r="1535">
      <x:c r="A1535" s="4" t="str">
        <x:v>C01530</x:v>
      </x:c>
      <x:c r="B1535" s="4" t="n">
        <x:f>IF(ISNUMBER('Claims Data'!F1531),0,1)</x:f>
        <x:v>0</x:v>
      </x:c>
      <x:c r="C1535" s="10" t="n">
        <x:f>IF(B1535=0,'Claims Data'!F1531,Summary!$B$12)</x:f>
        <x:v>102199.28</x:v>
      </x:c>
      <x:c r="D1535" s="4" t="n">
        <x:f>IF('Claims Data'!E1531="Low",1,IF('Claims Data'!E1531="Medium",2,IF('Claims Data'!E1531="High",3,"")))</x:f>
        <x:v>2</x:v>
      </x:c>
      <x:c r="E1535" s="4" t="n">
        <x:f>IF('Claims Data'!B1531="Motor",1,0)</x:f>
        <x:v>1</x:v>
      </x:c>
      <x:c r="F1535" s="4" t="n">
        <x:f>IF('Claims Data'!B1531="Property",1,0)</x:f>
        <x:v>0</x:v>
      </x:c>
      <x:c r="G1535" s="4" t="n">
        <x:f>'Claims Data'!N1531</x:f>
        <x:v>0</x:v>
      </x:c>
      <x:c r="H1535" s="4" t="str">
        <x:f>IF(G1535=1,'Claims Data'!O1531,"")</x:f>
      </x:c>
      <x:c r="I1535" s="12" t="n">
        <x:f>IF(ISNUMBER('Claims Data'!P1531),'Claims Data'!P1531,"")</x:f>
        <x:v>7.027908281712456</x:v>
      </x:c>
    </x:row>
    <x:row r="1536">
      <x:c r="A1536" s="4" t="str">
        <x:v>C01531</x:v>
      </x:c>
      <x:c r="B1536" s="4" t="n">
        <x:f>IF(ISNUMBER('Claims Data'!F1532),0,1)</x:f>
        <x:v>0</x:v>
      </x:c>
      <x:c r="C1536" s="10" t="n">
        <x:f>IF(B1536=0,'Claims Data'!F1532,Summary!$B$12)</x:f>
        <x:v>18399.79</x:v>
      </x:c>
      <x:c r="D1536" s="4" t="n">
        <x:f>IF('Claims Data'!E1532="Low",1,IF('Claims Data'!E1532="Medium",2,IF('Claims Data'!E1532="High",3,"")))</x:f>
        <x:v>1</x:v>
      </x:c>
      <x:c r="E1536" s="4" t="n">
        <x:f>IF('Claims Data'!B1532="Motor",1,0)</x:f>
        <x:v>1</x:v>
      </x:c>
      <x:c r="F1536" s="4" t="n">
        <x:f>IF('Claims Data'!B1532="Property",1,0)</x:f>
        <x:v>0</x:v>
      </x:c>
      <x:c r="G1536" s="4" t="n">
        <x:f>'Claims Data'!N1532</x:f>
        <x:v>1</x:v>
      </x:c>
      <x:c r="H1536" s="4" t="n">
        <x:f>IF(G1536=1,'Claims Data'!O1532,"")</x:f>
        <x:v>0</x:v>
      </x:c>
      <x:c r="I1536" s="12" t="n">
        <x:f>IF(ISNUMBER('Claims Data'!P1532),'Claims Data'!P1532,"")</x:f>
        <x:v>2.342964214633252</x:v>
      </x:c>
    </x:row>
    <x:row r="1537">
      <x:c r="A1537" s="4" t="str">
        <x:v>C01532</x:v>
      </x:c>
      <x:c r="B1537" s="4" t="n">
        <x:f>IF(ISNUMBER('Claims Data'!F1533),0,1)</x:f>
        <x:v>0</x:v>
      </x:c>
      <x:c r="C1537" s="10" t="n">
        <x:f>IF(B1537=0,'Claims Data'!F1533,Summary!$B$12)</x:f>
        <x:v>130155.41</x:v>
      </x:c>
      <x:c r="D1537" s="4" t="n">
        <x:f>IF('Claims Data'!E1533="Low",1,IF('Claims Data'!E1533="Medium",2,IF('Claims Data'!E1533="High",3,"")))</x:f>
        <x:v>3</x:v>
      </x:c>
      <x:c r="E1537" s="4" t="n">
        <x:f>IF('Claims Data'!B1533="Motor",1,0)</x:f>
        <x:v>1</x:v>
      </x:c>
      <x:c r="F1537" s="4" t="n">
        <x:f>IF('Claims Data'!B1533="Property",1,0)</x:f>
        <x:v>0</x:v>
      </x:c>
      <x:c r="G1537" s="4" t="n">
        <x:f>'Claims Data'!N1533</x:f>
        <x:v>1</x:v>
      </x:c>
      <x:c r="H1537" s="4" t="n">
        <x:f>IF(G1537=1,'Claims Data'!O1533,"")</x:f>
        <x:v>1</x:v>
      </x:c>
      <x:c r="I1537" s="12" t="n">
        <x:f>IF(ISNUMBER('Claims Data'!P1533),'Claims Data'!P1533,"")</x:f>
        <x:v>7.82088073337163</x:v>
      </x:c>
    </x:row>
    <x:row r="1538">
      <x:c r="A1538" s="4" t="str">
        <x:v>C01533</x:v>
      </x:c>
      <x:c r="B1538" s="4" t="n">
        <x:f>IF(ISNUMBER('Claims Data'!F1534),0,1)</x:f>
        <x:v>0</x:v>
      </x:c>
      <x:c r="C1538" s="10" t="n">
        <x:f>IF(B1538=0,'Claims Data'!F1534,Summary!$B$12)</x:f>
        <x:v>7546.89</x:v>
      </x:c>
      <x:c r="D1538" s="4" t="n">
        <x:f>IF('Claims Data'!E1534="Low",1,IF('Claims Data'!E1534="Medium",2,IF('Claims Data'!E1534="High",3,"")))</x:f>
        <x:v>1</x:v>
      </x:c>
      <x:c r="E1538" s="4" t="n">
        <x:f>IF('Claims Data'!B1534="Motor",1,0)</x:f>
        <x:v>1</x:v>
      </x:c>
      <x:c r="F1538" s="4" t="n">
        <x:f>IF('Claims Data'!B1534="Property",1,0)</x:f>
        <x:v>0</x:v>
      </x:c>
      <x:c r="G1538" s="4" t="n">
        <x:f>'Claims Data'!N1534</x:f>
        <x:v>1</x:v>
      </x:c>
      <x:c r="H1538" s="4" t="n">
        <x:f>IF(G1538=1,'Claims Data'!O1534,"")</x:f>
        <x:v>0</x:v>
      </x:c>
      <x:c r="I1538" s="12" t="n">
        <x:f>IF(ISNUMBER('Claims Data'!P1534),'Claims Data'!P1534,"")</x:f>
        <x:v>0.5816023853212423</x:v>
      </x:c>
    </x:row>
    <x:row r="1539">
      <x:c r="A1539" s="4" t="str">
        <x:v>C01534</x:v>
      </x:c>
      <x:c r="B1539" s="4" t="n">
        <x:f>IF(ISNUMBER('Claims Data'!F1535),0,1)</x:f>
        <x:v>0</x:v>
      </x:c>
      <x:c r="C1539" s="10" t="n">
        <x:f>IF(B1539=0,'Claims Data'!F1535,Summary!$B$12)</x:f>
        <x:v>55889</x:v>
      </x:c>
      <x:c r="D1539" s="4" t="n">
        <x:f>IF('Claims Data'!E1535="Low",1,IF('Claims Data'!E1535="Medium",2,IF('Claims Data'!E1535="High",3,"")))</x:f>
        <x:v>3</x:v>
      </x:c>
      <x:c r="E1539" s="4" t="n">
        <x:f>IF('Claims Data'!B1535="Motor",1,0)</x:f>
        <x:v>1</x:v>
      </x:c>
      <x:c r="F1539" s="4" t="n">
        <x:f>IF('Claims Data'!B1535="Property",1,0)</x:f>
        <x:v>0</x:v>
      </x:c>
      <x:c r="G1539" s="4" t="n">
        <x:f>'Claims Data'!N1535</x:f>
        <x:v>1</x:v>
      </x:c>
      <x:c r="H1539" s="4" t="n">
        <x:f>IF(G1539=1,'Claims Data'!O1535,"")</x:f>
        <x:v>1</x:v>
      </x:c>
      <x:c r="I1539" s="12" t="n">
        <x:f>IF(ISNUMBER('Claims Data'!P1535),'Claims Data'!P1535,"")</x:f>
        <x:v>8.522743735160416</x:v>
      </x:c>
    </x:row>
    <x:row r="1540">
      <x:c r="A1540" s="4" t="str">
        <x:v>C01535</x:v>
      </x:c>
      <x:c r="B1540" s="4" t="n">
        <x:f>IF(ISNUMBER('Claims Data'!F1536),0,1)</x:f>
        <x:v>0</x:v>
      </x:c>
      <x:c r="C1540" s="10" t="n">
        <x:f>IF(B1540=0,'Claims Data'!F1536,Summary!$B$12)</x:f>
        <x:v>24751.39</x:v>
      </x:c>
      <x:c r="D1540" s="4" t="n">
        <x:f>IF('Claims Data'!E1536="Low",1,IF('Claims Data'!E1536="Medium",2,IF('Claims Data'!E1536="High",3,"")))</x:f>
        <x:v>2</x:v>
      </x:c>
      <x:c r="E1540" s="4" t="n">
        <x:f>IF('Claims Data'!B1536="Motor",1,0)</x:f>
        <x:v>1</x:v>
      </x:c>
      <x:c r="F1540" s="4" t="n">
        <x:f>IF('Claims Data'!B1536="Property",1,0)</x:f>
        <x:v>0</x:v>
      </x:c>
      <x:c r="G1540" s="4" t="n">
        <x:f>'Claims Data'!N1536</x:f>
        <x:v>1</x:v>
      </x:c>
      <x:c r="H1540" s="4" t="n">
        <x:f>IF(G1540=1,'Claims Data'!O1536,"")</x:f>
        <x:v>0</x:v>
      </x:c>
      <x:c r="I1540" s="12" t="n">
        <x:f>IF(ISNUMBER('Claims Data'!P1536),'Claims Data'!P1536,"")</x:f>
        <x:v>2.3573291199036928</x:v>
      </x:c>
    </x:row>
    <x:row r="1541">
      <x:c r="A1541" s="4" t="str">
        <x:v>C01536</x:v>
      </x:c>
      <x:c r="B1541" s="4" t="n">
        <x:f>IF(ISNUMBER('Claims Data'!F1537),0,1)</x:f>
        <x:v>0</x:v>
      </x:c>
      <x:c r="C1541" s="10" t="n">
        <x:f>IF(B1541=0,'Claims Data'!F1537,Summary!$B$12)</x:f>
        <x:v>36020.89</x:v>
      </x:c>
      <x:c r="D1541" s="4" t="n">
        <x:f>IF('Claims Data'!E1537="Low",1,IF('Claims Data'!E1537="Medium",2,IF('Claims Data'!E1537="High",3,"")))</x:f>
        <x:v>2</x:v>
      </x:c>
      <x:c r="E1541" s="4" t="n">
        <x:f>IF('Claims Data'!B1537="Motor",1,0)</x:f>
        <x:v>1</x:v>
      </x:c>
      <x:c r="F1541" s="4" t="n">
        <x:f>IF('Claims Data'!B1537="Property",1,0)</x:f>
        <x:v>0</x:v>
      </x:c>
      <x:c r="G1541" s="4" t="n">
        <x:f>'Claims Data'!N1537</x:f>
        <x:v>0</x:v>
      </x:c>
      <x:c r="H1541" s="4" t="str">
        <x:f>IF(G1541=1,'Claims Data'!O1537,"")</x:f>
      </x:c>
      <x:c r="I1541" s="12" t="n">
        <x:f>IF(ISNUMBER('Claims Data'!P1537),'Claims Data'!P1537,"")</x:f>
        <x:v>5.5175255994914565</x:v>
      </x:c>
    </x:row>
    <x:row r="1542">
      <x:c r="A1542" s="4" t="str">
        <x:v>C01537</x:v>
      </x:c>
      <x:c r="B1542" s="4" t="n">
        <x:f>IF(ISNUMBER('Claims Data'!F1538),0,1)</x:f>
        <x:v>0</x:v>
      </x:c>
      <x:c r="C1542" s="10" t="n">
        <x:f>IF(B1542=0,'Claims Data'!F1538,Summary!$B$12)</x:f>
        <x:v>173392.23</x:v>
      </x:c>
      <x:c r="D1542" s="4" t="n">
        <x:f>IF('Claims Data'!E1538="Low",1,IF('Claims Data'!E1538="Medium",2,IF('Claims Data'!E1538="High",3,"")))</x:f>
        <x:v>2</x:v>
      </x:c>
      <x:c r="E1542" s="4" t="n">
        <x:f>IF('Claims Data'!B1538="Motor",1,0)</x:f>
        <x:v>0</x:v>
      </x:c>
      <x:c r="F1542" s="4" t="n">
        <x:f>IF('Claims Data'!B1538="Property",1,0)</x:f>
        <x:v>1</x:v>
      </x:c>
      <x:c r="G1542" s="4" t="n">
        <x:f>'Claims Data'!N1538</x:f>
        <x:v>1</x:v>
      </x:c>
      <x:c r="H1542" s="4" t="n">
        <x:f>IF(G1542=1,'Claims Data'!O1538,"")</x:f>
        <x:v>1</x:v>
      </x:c>
      <x:c r="I1542" s="12" t="n">
        <x:f>IF(ISNUMBER('Claims Data'!P1538),'Claims Data'!P1538,"")</x:f>
        <x:v>32.16727547293023</x:v>
      </x:c>
    </x:row>
    <x:row r="1543">
      <x:c r="A1543" s="4" t="str">
        <x:v>C01538</x:v>
      </x:c>
      <x:c r="B1543" s="4" t="n">
        <x:f>IF(ISNUMBER('Claims Data'!F1539),0,1)</x:f>
        <x:v>0</x:v>
      </x:c>
      <x:c r="C1543" s="10" t="n">
        <x:f>IF(B1543=0,'Claims Data'!F1539,Summary!$B$12)</x:f>
        <x:v>61276.49</x:v>
      </x:c>
      <x:c r="D1543" s="4" t="n">
        <x:f>IF('Claims Data'!E1539="Low",1,IF('Claims Data'!E1539="Medium",2,IF('Claims Data'!E1539="High",3,"")))</x:f>
        <x:v>2</x:v>
      </x:c>
      <x:c r="E1543" s="4" t="n">
        <x:f>IF('Claims Data'!B1539="Motor",1,0)</x:f>
        <x:v>1</x:v>
      </x:c>
      <x:c r="F1543" s="4" t="n">
        <x:f>IF('Claims Data'!B1539="Property",1,0)</x:f>
        <x:v>0</x:v>
      </x:c>
      <x:c r="G1543" s="4" t="n">
        <x:f>'Claims Data'!N1539</x:f>
        <x:v>1</x:v>
      </x:c>
      <x:c r="H1543" s="4" t="n">
        <x:f>IF(G1543=1,'Claims Data'!O1539,"")</x:f>
        <x:v>1</x:v>
      </x:c>
      <x:c r="I1543" s="12" t="n">
        <x:f>IF(ISNUMBER('Claims Data'!P1539),'Claims Data'!P1539,"")</x:f>
        <x:v>4.298367116169183</x:v>
      </x:c>
    </x:row>
    <x:row r="1544">
      <x:c r="A1544" s="4" t="str">
        <x:v>C01539</x:v>
      </x:c>
      <x:c r="B1544" s="4" t="n">
        <x:f>IF(ISNUMBER('Claims Data'!F1540),0,1)</x:f>
        <x:v>0</x:v>
      </x:c>
      <x:c r="C1544" s="10" t="n">
        <x:f>IF(B1544=0,'Claims Data'!F1540,Summary!$B$12)</x:f>
        <x:v>5221.6</x:v>
      </x:c>
      <x:c r="D1544" s="4" t="n">
        <x:f>IF('Claims Data'!E1540="Low",1,IF('Claims Data'!E1540="Medium",2,IF('Claims Data'!E1540="High",3,"")))</x:f>
        <x:v>2</x:v>
      </x:c>
      <x:c r="E1544" s="4" t="n">
        <x:f>IF('Claims Data'!B1540="Motor",1,0)</x:f>
        <x:v>1</x:v>
      </x:c>
      <x:c r="F1544" s="4" t="n">
        <x:f>IF('Claims Data'!B1540="Property",1,0)</x:f>
        <x:v>0</x:v>
      </x:c>
      <x:c r="G1544" s="4" t="n">
        <x:f>'Claims Data'!N1540</x:f>
        <x:v>1</x:v>
      </x:c>
      <x:c r="H1544" s="4" t="n">
        <x:f>IF(G1544=1,'Claims Data'!O1540,"")</x:f>
        <x:v>0</x:v>
      </x:c>
      <x:c r="I1544" s="12" t="n">
        <x:f>IF(ISNUMBER('Claims Data'!P1540),'Claims Data'!P1540,"")</x:f>
        <x:v>0.5474695157113351</x:v>
      </x:c>
    </x:row>
    <x:row r="1545">
      <x:c r="A1545" s="4" t="str">
        <x:v>C01540</x:v>
      </x:c>
      <x:c r="B1545" s="4" t="n">
        <x:f>IF(ISNUMBER('Claims Data'!F1541),0,1)</x:f>
        <x:v>0</x:v>
      </x:c>
      <x:c r="C1545" s="10" t="n">
        <x:f>IF(B1545=0,'Claims Data'!F1541,Summary!$B$12)</x:f>
        <x:v>21403.75</x:v>
      </x:c>
      <x:c r="D1545" s="4" t="n">
        <x:f>IF('Claims Data'!E1541="Low",1,IF('Claims Data'!E1541="Medium",2,IF('Claims Data'!E1541="High",3,"")))</x:f>
        <x:v>1</x:v>
      </x:c>
      <x:c r="E1545" s="4" t="n">
        <x:f>IF('Claims Data'!B1541="Motor",1,0)</x:f>
        <x:v>1</x:v>
      </x:c>
      <x:c r="F1545" s="4" t="n">
        <x:f>IF('Claims Data'!B1541="Property",1,0)</x:f>
        <x:v>0</x:v>
      </x:c>
      <x:c r="G1545" s="4" t="n">
        <x:f>'Claims Data'!N1541</x:f>
        <x:v>0</x:v>
      </x:c>
      <x:c r="H1545" s="4" t="str">
        <x:f>IF(G1545=1,'Claims Data'!O1541,"")</x:f>
      </x:c>
      <x:c r="I1545" s="12" t="n">
        <x:f>IF(ISNUMBER('Claims Data'!P1541),'Claims Data'!P1541,"")</x:f>
        <x:v>2.5196860126597924</x:v>
      </x:c>
    </x:row>
    <x:row r="1546">
      <x:c r="A1546" s="4" t="str">
        <x:v>C01541</x:v>
      </x:c>
      <x:c r="B1546" s="4" t="n">
        <x:f>IF(ISNUMBER('Claims Data'!F1542),0,1)</x:f>
        <x:v>0</x:v>
      </x:c>
      <x:c r="C1546" s="10" t="n">
        <x:f>IF(B1546=0,'Claims Data'!F1542,Summary!$B$12)</x:f>
        <x:v>174586.6</x:v>
      </x:c>
      <x:c r="D1546" s="4" t="n">
        <x:f>IF('Claims Data'!E1542="Low",1,IF('Claims Data'!E1542="Medium",2,IF('Claims Data'!E1542="High",3,"")))</x:f>
        <x:v>2</x:v>
      </x:c>
      <x:c r="E1546" s="4" t="n">
        <x:f>IF('Claims Data'!B1542="Motor",1,0)</x:f>
        <x:v>0</x:v>
      </x:c>
      <x:c r="F1546" s="4" t="n">
        <x:f>IF('Claims Data'!B1542="Property",1,0)</x:f>
        <x:v>1</x:v>
      </x:c>
      <x:c r="G1546" s="4" t="n">
        <x:f>'Claims Data'!N1542</x:f>
        <x:v>1</x:v>
      </x:c>
      <x:c r="H1546" s="4" t="n">
        <x:f>IF(G1546=1,'Claims Data'!O1542,"")</x:f>
        <x:v>0</x:v>
      </x:c>
      <x:c r="I1546" s="12" t="n">
        <x:f>IF(ISNUMBER('Claims Data'!P1542),'Claims Data'!P1542,"")</x:f>
        <x:v>19.914791004120147</x:v>
      </x:c>
    </x:row>
    <x:row r="1547">
      <x:c r="A1547" s="4" t="str">
        <x:v>C01542</x:v>
      </x:c>
      <x:c r="B1547" s="4" t="n">
        <x:f>IF(ISNUMBER('Claims Data'!F1543),0,1)</x:f>
        <x:v>0</x:v>
      </x:c>
      <x:c r="C1547" s="10" t="n">
        <x:f>IF(B1547=0,'Claims Data'!F1543,Summary!$B$12)</x:f>
        <x:v>37775.14</x:v>
      </x:c>
      <x:c r="D1547" s="4" t="n">
        <x:f>IF('Claims Data'!E1543="Low",1,IF('Claims Data'!E1543="Medium",2,IF('Claims Data'!E1543="High",3,"")))</x:f>
        <x:v>1</x:v>
      </x:c>
      <x:c r="E1547" s="4" t="n">
        <x:f>IF('Claims Data'!B1543="Motor",1,0)</x:f>
        <x:v>1</x:v>
      </x:c>
      <x:c r="F1547" s="4" t="n">
        <x:f>IF('Claims Data'!B1543="Property",1,0)</x:f>
        <x:v>0</x:v>
      </x:c>
      <x:c r="G1547" s="4" t="n">
        <x:f>'Claims Data'!N1543</x:f>
        <x:v>1</x:v>
      </x:c>
      <x:c r="H1547" s="4" t="n">
        <x:f>IF(G1547=1,'Claims Data'!O1543,"")</x:f>
        <x:v>0</x:v>
      </x:c>
      <x:c r="I1547" s="12" t="n">
        <x:f>IF(ISNUMBER('Claims Data'!P1543),'Claims Data'!P1543,"")</x:f>
        <x:v>2.163420545632398</x:v>
      </x:c>
    </x:row>
    <x:row r="1548">
      <x:c r="A1548" s="4" t="str">
        <x:v>C01543</x:v>
      </x:c>
      <x:c r="B1548" s="4" t="n">
        <x:f>IF(ISNUMBER('Claims Data'!F1544),0,1)</x:f>
        <x:v>0</x:v>
      </x:c>
      <x:c r="C1548" s="10" t="n">
        <x:f>IF(B1548=0,'Claims Data'!F1544,Summary!$B$12)</x:f>
        <x:v>556768.65</x:v>
      </x:c>
      <x:c r="D1548" s="4" t="n">
        <x:f>IF('Claims Data'!E1544="Low",1,IF('Claims Data'!E1544="Medium",2,IF('Claims Data'!E1544="High",3,"")))</x:f>
        <x:v>2</x:v>
      </x:c>
      <x:c r="E1548" s="4" t="n">
        <x:f>IF('Claims Data'!B1544="Motor",1,0)</x:f>
        <x:v>0</x:v>
      </x:c>
      <x:c r="F1548" s="4" t="n">
        <x:f>IF('Claims Data'!B1544="Property",1,0)</x:f>
        <x:v>1</x:v>
      </x:c>
      <x:c r="G1548" s="4" t="n">
        <x:f>'Claims Data'!N1544</x:f>
        <x:v>1</x:v>
      </x:c>
      <x:c r="H1548" s="4" t="n">
        <x:f>IF(G1548=1,'Claims Data'!O1544,"")</x:f>
        <x:v>0</x:v>
      </x:c>
      <x:c r="I1548" s="12" t="n">
        <x:f>IF(ISNUMBER('Claims Data'!P1544),'Claims Data'!P1544,"")</x:f>
        <x:v>78.5396903093662</x:v>
      </x:c>
    </x:row>
    <x:row r="1549">
      <x:c r="A1549" s="4" t="str">
        <x:v>C01544</x:v>
      </x:c>
      <x:c r="B1549" s="4" t="n">
        <x:f>IF(ISNUMBER('Claims Data'!F1545),0,1)</x:f>
        <x:v>0</x:v>
      </x:c>
      <x:c r="C1549" s="10" t="n">
        <x:f>IF(B1549=0,'Claims Data'!F1545,Summary!$B$12)</x:f>
        <x:v>59131.55</x:v>
      </x:c>
      <x:c r="D1549" s="4" t="n">
        <x:f>IF('Claims Data'!E1545="Low",1,IF('Claims Data'!E1545="Medium",2,IF('Claims Data'!E1545="High",3,"")))</x:f>
        <x:v>2</x:v>
      </x:c>
      <x:c r="E1549" s="4" t="n">
        <x:f>IF('Claims Data'!B1545="Motor",1,0)</x:f>
        <x:v>1</x:v>
      </x:c>
      <x:c r="F1549" s="4" t="n">
        <x:f>IF('Claims Data'!B1545="Property",1,0)</x:f>
        <x:v>0</x:v>
      </x:c>
      <x:c r="G1549" s="4" t="n">
        <x:f>'Claims Data'!N1545</x:f>
        <x:v>1</x:v>
      </x:c>
      <x:c r="H1549" s="4" t="n">
        <x:f>IF(G1549=1,'Claims Data'!O1545,"")</x:f>
        <x:v>0</x:v>
      </x:c>
      <x:c r="I1549" s="12" t="n">
        <x:f>IF(ISNUMBER('Claims Data'!P1545),'Claims Data'!P1545,"")</x:f>
        <x:v>4.1430233959429845</x:v>
      </x:c>
    </x:row>
    <x:row r="1550">
      <x:c r="A1550" s="4" t="str">
        <x:v>C01545</x:v>
      </x:c>
      <x:c r="B1550" s="4" t="n">
        <x:f>IF(ISNUMBER('Claims Data'!F1546),0,1)</x:f>
        <x:v>0</x:v>
      </x:c>
      <x:c r="C1550" s="10" t="n">
        <x:f>IF(B1550=0,'Claims Data'!F1546,Summary!$B$12)</x:f>
        <x:v>86019.18</x:v>
      </x:c>
      <x:c r="D1550" s="4" t="n">
        <x:f>IF('Claims Data'!E1546="Low",1,IF('Claims Data'!E1546="Medium",2,IF('Claims Data'!E1546="High",3,"")))</x:f>
        <x:v>3</x:v>
      </x:c>
      <x:c r="E1550" s="4" t="n">
        <x:f>IF('Claims Data'!B1546="Motor",1,0)</x:f>
        <x:v>0</x:v>
      </x:c>
      <x:c r="F1550" s="4" t="n">
        <x:f>IF('Claims Data'!B1546="Property",1,0)</x:f>
        <x:v>1</x:v>
      </x:c>
      <x:c r="G1550" s="4" t="n">
        <x:f>'Claims Data'!N1546</x:f>
        <x:v>1</x:v>
      </x:c>
      <x:c r="H1550" s="4" t="n">
        <x:f>IF(G1550=1,'Claims Data'!O1546,"")</x:f>
        <x:v>0</x:v>
      </x:c>
      <x:c r="I1550" s="12" t="n">
        <x:f>IF(ISNUMBER('Claims Data'!P1546),'Claims Data'!P1546,"")</x:f>
        <x:v>11.37269258533567</x:v>
      </x:c>
    </x:row>
    <x:row r="1551">
      <x:c r="A1551" s="4" t="str">
        <x:v>C01546</x:v>
      </x:c>
      <x:c r="B1551" s="4" t="n">
        <x:f>IF(ISNUMBER('Claims Data'!F1547),0,1)</x:f>
        <x:v>0</x:v>
      </x:c>
      <x:c r="C1551" s="10" t="n">
        <x:f>IF(B1551=0,'Claims Data'!F1547,Summary!$B$12)</x:f>
        <x:v>65655.11</x:v>
      </x:c>
      <x:c r="D1551" s="4" t="n">
        <x:f>IF('Claims Data'!E1547="Low",1,IF('Claims Data'!E1547="Medium",2,IF('Claims Data'!E1547="High",3,"")))</x:f>
        <x:v>2</x:v>
      </x:c>
      <x:c r="E1551" s="4" t="n">
        <x:f>IF('Claims Data'!B1547="Motor",1,0)</x:f>
        <x:v>1</x:v>
      </x:c>
      <x:c r="F1551" s="4" t="n">
        <x:f>IF('Claims Data'!B1547="Property",1,0)</x:f>
        <x:v>0</x:v>
      </x:c>
      <x:c r="G1551" s="4" t="n">
        <x:f>'Claims Data'!N1547</x:f>
        <x:v>0</x:v>
      </x:c>
      <x:c r="H1551" s="4" t="str">
        <x:f>IF(G1551=1,'Claims Data'!O1547,"")</x:f>
      </x:c>
      <x:c r="I1551" s="12" t="n">
        <x:f>IF(ISNUMBER('Claims Data'!P1547),'Claims Data'!P1547,"")</x:f>
        <x:v>6.766991402003245</x:v>
      </x:c>
    </x:row>
    <x:row r="1552">
      <x:c r="A1552" s="4" t="str">
        <x:v>C01547</x:v>
      </x:c>
      <x:c r="B1552" s="4" t="n">
        <x:f>IF(ISNUMBER('Claims Data'!F1548),0,1)</x:f>
        <x:v>0</x:v>
      </x:c>
      <x:c r="C1552" s="10" t="n">
        <x:f>IF(B1552=0,'Claims Data'!F1548,Summary!$B$12)</x:f>
        <x:v>4954.23</x:v>
      </x:c>
      <x:c r="D1552" s="4" t="n">
        <x:f>IF('Claims Data'!E1548="Low",1,IF('Claims Data'!E1548="Medium",2,IF('Claims Data'!E1548="High",3,"")))</x:f>
        <x:v>1</x:v>
      </x:c>
      <x:c r="E1552" s="4" t="n">
        <x:f>IF('Claims Data'!B1548="Motor",1,0)</x:f>
        <x:v>1</x:v>
      </x:c>
      <x:c r="F1552" s="4" t="n">
        <x:f>IF('Claims Data'!B1548="Property",1,0)</x:f>
        <x:v>0</x:v>
      </x:c>
      <x:c r="G1552" s="4" t="n">
        <x:f>'Claims Data'!N1548</x:f>
        <x:v>1</x:v>
      </x:c>
      <x:c r="H1552" s="4" t="n">
        <x:f>IF(G1552=1,'Claims Data'!O1548,"")</x:f>
        <x:v>0</x:v>
      </x:c>
      <x:c r="I1552" s="12" t="n">
        <x:f>IF(ISNUMBER('Claims Data'!P1548),'Claims Data'!P1548,"")</x:f>
        <x:v>0.9223315249971142</x:v>
      </x:c>
    </x:row>
    <x:row r="1553">
      <x:c r="A1553" s="4" t="str">
        <x:v>C01548</x:v>
      </x:c>
      <x:c r="B1553" s="4" t="n">
        <x:f>IF(ISNUMBER('Claims Data'!F1549),0,1)</x:f>
        <x:v>0</x:v>
      </x:c>
      <x:c r="C1553" s="10" t="n">
        <x:f>IF(B1553=0,'Claims Data'!F1549,Summary!$B$12)</x:f>
        <x:v>10077.99</x:v>
      </x:c>
      <x:c r="D1553" s="4" t="n">
        <x:f>IF('Claims Data'!E1549="Low",1,IF('Claims Data'!E1549="Medium",2,IF('Claims Data'!E1549="High",3,"")))</x:f>
        <x:v>2</x:v>
      </x:c>
      <x:c r="E1553" s="4" t="n">
        <x:f>IF('Claims Data'!B1549="Motor",1,0)</x:f>
        <x:v>1</x:v>
      </x:c>
      <x:c r="F1553" s="4" t="n">
        <x:f>IF('Claims Data'!B1549="Property",1,0)</x:f>
        <x:v>0</x:v>
      </x:c>
      <x:c r="G1553" s="4" t="n">
        <x:f>'Claims Data'!N1549</x:f>
        <x:v>0</x:v>
      </x:c>
      <x:c r="H1553" s="4" t="str">
        <x:f>IF(G1553=1,'Claims Data'!O1549,"")</x:f>
      </x:c>
      <x:c r="I1553" s="12" t="n">
        <x:f>IF(ISNUMBER('Claims Data'!P1549),'Claims Data'!P1549,"")</x:f>
        <x:v>2.1799675535366645</x:v>
      </x:c>
    </x:row>
    <x:row r="1554">
      <x:c r="A1554" s="4" t="str">
        <x:v>C01549</x:v>
      </x:c>
      <x:c r="B1554" s="4" t="n">
        <x:f>IF(ISNUMBER('Claims Data'!F1550),0,1)</x:f>
        <x:v>0</x:v>
      </x:c>
      <x:c r="C1554" s="10" t="n">
        <x:f>IF(B1554=0,'Claims Data'!F1550,Summary!$B$12)</x:f>
        <x:v>19639.49</x:v>
      </x:c>
      <x:c r="D1554" s="4" t="n">
        <x:f>IF('Claims Data'!E1550="Low",1,IF('Claims Data'!E1550="Medium",2,IF('Claims Data'!E1550="High",3,"")))</x:f>
        <x:v>1</x:v>
      </x:c>
      <x:c r="E1554" s="4" t="n">
        <x:f>IF('Claims Data'!B1550="Motor",1,0)</x:f>
        <x:v>1</x:v>
      </x:c>
      <x:c r="F1554" s="4" t="n">
        <x:f>IF('Claims Data'!B1550="Property",1,0)</x:f>
        <x:v>0</x:v>
      </x:c>
      <x:c r="G1554" s="4" t="n">
        <x:f>'Claims Data'!N1550</x:f>
        <x:v>1</x:v>
      </x:c>
      <x:c r="H1554" s="4" t="n">
        <x:f>IF(G1554=1,'Claims Data'!O1550,"")</x:f>
        <x:v>0</x:v>
      </x:c>
      <x:c r="I1554" s="12" t="n">
        <x:f>IF(ISNUMBER('Claims Data'!P1550),'Claims Data'!P1550,"")</x:f>
        <x:v>2.7136299888771442</x:v>
      </x:c>
    </x:row>
    <x:row r="1555">
      <x:c r="A1555" s="4" t="str">
        <x:v>C01550</x:v>
      </x:c>
      <x:c r="B1555" s="4" t="n">
        <x:f>IF(ISNUMBER('Claims Data'!F1551),0,1)</x:f>
        <x:v>0</x:v>
      </x:c>
      <x:c r="C1555" s="10" t="n">
        <x:f>IF(B1555=0,'Claims Data'!F1551,Summary!$B$12)</x:f>
        <x:v>35637.41</x:v>
      </x:c>
      <x:c r="D1555" s="4" t="n">
        <x:f>IF('Claims Data'!E1551="Low",1,IF('Claims Data'!E1551="Medium",2,IF('Claims Data'!E1551="High",3,"")))</x:f>
        <x:v>2</x:v>
      </x:c>
      <x:c r="E1555" s="4" t="n">
        <x:f>IF('Claims Data'!B1551="Motor",1,0)</x:f>
        <x:v>1</x:v>
      </x:c>
      <x:c r="F1555" s="4" t="n">
        <x:f>IF('Claims Data'!B1551="Property",1,0)</x:f>
        <x:v>0</x:v>
      </x:c>
      <x:c r="G1555" s="4" t="n">
        <x:f>'Claims Data'!N1551</x:f>
        <x:v>0</x:v>
      </x:c>
      <x:c r="H1555" s="4" t="str">
        <x:f>IF(G1555=1,'Claims Data'!O1551,"")</x:f>
      </x:c>
      <x:c r="I1555" s="12" t="n">
        <x:f>IF(ISNUMBER('Claims Data'!P1551),'Claims Data'!P1551,"")</x:f>
        <x:v>3.989388842556574</x:v>
      </x:c>
    </x:row>
    <x:row r="1556">
      <x:c r="A1556" s="4" t="str">
        <x:v>C01551</x:v>
      </x:c>
      <x:c r="B1556" s="4" t="n">
        <x:f>IF(ISNUMBER('Claims Data'!F1552),0,1)</x:f>
        <x:v>0</x:v>
      </x:c>
      <x:c r="C1556" s="10" t="n">
        <x:f>IF(B1556=0,'Claims Data'!F1552,Summary!$B$12)</x:f>
        <x:v>10429.49</x:v>
      </x:c>
      <x:c r="D1556" s="4" t="n">
        <x:f>IF('Claims Data'!E1552="Low",1,IF('Claims Data'!E1552="Medium",2,IF('Claims Data'!E1552="High",3,"")))</x:f>
        <x:v>2</x:v>
      </x:c>
      <x:c r="E1556" s="4" t="n">
        <x:f>IF('Claims Data'!B1552="Motor",1,0)</x:f>
        <x:v>1</x:v>
      </x:c>
      <x:c r="F1556" s="4" t="n">
        <x:f>IF('Claims Data'!B1552="Property",1,0)</x:f>
        <x:v>0</x:v>
      </x:c>
      <x:c r="G1556" s="4" t="n">
        <x:f>'Claims Data'!N1552</x:f>
        <x:v>1</x:v>
      </x:c>
      <x:c r="H1556" s="4" t="n">
        <x:f>IF(G1556=1,'Claims Data'!O1552,"")</x:f>
        <x:v>0</x:v>
      </x:c>
      <x:c r="I1556" s="12" t="n">
        <x:f>IF(ISNUMBER('Claims Data'!P1552),'Claims Data'!P1552,"")</x:f>
        <x:v>1.4447818383566084</x:v>
      </x:c>
    </x:row>
    <x:row r="1557">
      <x:c r="A1557" s="4" t="str">
        <x:v>C01552</x:v>
      </x:c>
      <x:c r="B1557" s="4" t="n">
        <x:f>IF(ISNUMBER('Claims Data'!F1553),0,1)</x:f>
        <x:v>0</x:v>
      </x:c>
      <x:c r="C1557" s="10" t="n">
        <x:f>IF(B1557=0,'Claims Data'!F1553,Summary!$B$12)</x:f>
        <x:v>114545.67</x:v>
      </x:c>
      <x:c r="D1557" s="4" t="n">
        <x:f>IF('Claims Data'!E1553="Low",1,IF('Claims Data'!E1553="Medium",2,IF('Claims Data'!E1553="High",3,"")))</x:f>
        <x:v>2</x:v>
      </x:c>
      <x:c r="E1557" s="4" t="n">
        <x:f>IF('Claims Data'!B1553="Motor",1,0)</x:f>
        <x:v>1</x:v>
      </x:c>
      <x:c r="F1557" s="4" t="n">
        <x:f>IF('Claims Data'!B1553="Property",1,0)</x:f>
        <x:v>0</x:v>
      </x:c>
      <x:c r="G1557" s="4" t="n">
        <x:f>'Claims Data'!N1553</x:f>
        <x:v>1</x:v>
      </x:c>
      <x:c r="H1557" s="4" t="n">
        <x:f>IF(G1557=1,'Claims Data'!O1553,"")</x:f>
        <x:v>1</x:v>
      </x:c>
      <x:c r="I1557" s="12" t="n">
        <x:f>IF(ISNUMBER('Claims Data'!P1553),'Claims Data'!P1553,"")</x:f>
        <x:v>16.3132359391823</x:v>
      </x:c>
    </x:row>
    <x:row r="1558">
      <x:c r="A1558" s="4" t="str">
        <x:v>C01553</x:v>
      </x:c>
      <x:c r="B1558" s="4" t="n">
        <x:f>IF(ISNUMBER('Claims Data'!F1554),0,1)</x:f>
        <x:v>0</x:v>
      </x:c>
      <x:c r="C1558" s="10" t="n">
        <x:f>IF(B1558=0,'Claims Data'!F1554,Summary!$B$12)</x:f>
        <x:v>41782.88</x:v>
      </x:c>
      <x:c r="D1558" s="4" t="str">
        <x:f>IF('Claims Data'!E1554="Low",1,IF('Claims Data'!E1554="Medium",2,IF('Claims Data'!E1554="High",3,"")))</x:f>
      </x:c>
      <x:c r="E1558" s="4" t="n">
        <x:f>IF('Claims Data'!B1554="Motor",1,0)</x:f>
        <x:v>1</x:v>
      </x:c>
      <x:c r="F1558" s="4" t="n">
        <x:f>IF('Claims Data'!B1554="Property",1,0)</x:f>
        <x:v>0</x:v>
      </x:c>
      <x:c r="G1558" s="4" t="n">
        <x:f>'Claims Data'!N1554</x:f>
        <x:v>1</x:v>
      </x:c>
      <x:c r="H1558" s="4" t="n">
        <x:f>IF(G1558=1,'Claims Data'!O1554,"")</x:f>
        <x:v>0</x:v>
      </x:c>
      <x:c r="I1558" s="12" t="n">
        <x:f>IF(ISNUMBER('Claims Data'!P1554),'Claims Data'!P1554,"")</x:f>
        <x:v>5.98859979905605</x:v>
      </x:c>
    </x:row>
    <x:row r="1559">
      <x:c r="A1559" s="4" t="str">
        <x:v>C01554</x:v>
      </x:c>
      <x:c r="B1559" s="4" t="n">
        <x:f>IF(ISNUMBER('Claims Data'!F1555),0,1)</x:f>
        <x:v>0</x:v>
      </x:c>
      <x:c r="C1559" s="10" t="n">
        <x:f>IF(B1559=0,'Claims Data'!F1555,Summary!$B$12)</x:f>
        <x:v>13452.86</x:v>
      </x:c>
      <x:c r="D1559" s="4" t="n">
        <x:f>IF('Claims Data'!E1555="Low",1,IF('Claims Data'!E1555="Medium",2,IF('Claims Data'!E1555="High",3,"")))</x:f>
        <x:v>1</x:v>
      </x:c>
      <x:c r="E1559" s="4" t="n">
        <x:f>IF('Claims Data'!B1555="Motor",1,0)</x:f>
        <x:v>1</x:v>
      </x:c>
      <x:c r="F1559" s="4" t="n">
        <x:f>IF('Claims Data'!B1555="Property",1,0)</x:f>
        <x:v>0</x:v>
      </x:c>
      <x:c r="G1559" s="4" t="n">
        <x:f>'Claims Data'!N1555</x:f>
        <x:v>1</x:v>
      </x:c>
      <x:c r="H1559" s="4" t="n">
        <x:f>IF(G1559=1,'Claims Data'!O1555,"")</x:f>
        <x:v>0</x:v>
      </x:c>
      <x:c r="I1559" s="12" t="n">
        <x:f>IF(ISNUMBER('Claims Data'!P1555),'Claims Data'!P1555,"")</x:f>
        <x:v>1.3239778996825098</x:v>
      </x:c>
    </x:row>
    <x:row r="1560">
      <x:c r="A1560" s="4" t="str">
        <x:v>C01555</x:v>
      </x:c>
      <x:c r="B1560" s="4" t="n">
        <x:f>IF(ISNUMBER('Claims Data'!F1556),0,1)</x:f>
        <x:v>0</x:v>
      </x:c>
      <x:c r="C1560" s="10" t="n">
        <x:f>IF(B1560=0,'Claims Data'!F1556,Summary!$B$12)</x:f>
        <x:v>106655.77</x:v>
      </x:c>
      <x:c r="D1560" s="4" t="n">
        <x:f>IF('Claims Data'!E1556="Low",1,IF('Claims Data'!E1556="Medium",2,IF('Claims Data'!E1556="High",3,"")))</x:f>
        <x:v>2</x:v>
      </x:c>
      <x:c r="E1560" s="4" t="n">
        <x:f>IF('Claims Data'!B1556="Motor",1,0)</x:f>
        <x:v>1</x:v>
      </x:c>
      <x:c r="F1560" s="4" t="n">
        <x:f>IF('Claims Data'!B1556="Property",1,0)</x:f>
        <x:v>0</x:v>
      </x:c>
      <x:c r="G1560" s="4" t="n">
        <x:f>'Claims Data'!N1556</x:f>
        <x:v>1</x:v>
      </x:c>
      <x:c r="H1560" s="4" t="n">
        <x:f>IF(G1560=1,'Claims Data'!O1556,"")</x:f>
        <x:v>1</x:v>
      </x:c>
      <x:c r="I1560" s="12" t="n">
        <x:f>IF(ISNUMBER('Claims Data'!P1556),'Claims Data'!P1556,"")</x:f>
        <x:v>8.592021492989403</x:v>
      </x:c>
    </x:row>
    <x:row r="1561">
      <x:c r="A1561" s="4" t="str">
        <x:v>C01556</x:v>
      </x:c>
      <x:c r="B1561" s="4" t="n">
        <x:f>IF(ISNUMBER('Claims Data'!F1557),0,1)</x:f>
        <x:v>0</x:v>
      </x:c>
      <x:c r="C1561" s="10" t="n">
        <x:f>IF(B1561=0,'Claims Data'!F1557,Summary!$B$12)</x:f>
        <x:v>64734.4</x:v>
      </x:c>
      <x:c r="D1561" s="4" t="n">
        <x:f>IF('Claims Data'!E1557="Low",1,IF('Claims Data'!E1557="Medium",2,IF('Claims Data'!E1557="High",3,"")))</x:f>
        <x:v>1</x:v>
      </x:c>
      <x:c r="E1561" s="4" t="n">
        <x:f>IF('Claims Data'!B1557="Motor",1,0)</x:f>
        <x:v>0</x:v>
      </x:c>
      <x:c r="F1561" s="4" t="n">
        <x:f>IF('Claims Data'!B1557="Property",1,0)</x:f>
        <x:v>1</x:v>
      </x:c>
      <x:c r="G1561" s="4" t="n">
        <x:f>'Claims Data'!N1557</x:f>
        <x:v>1</x:v>
      </x:c>
      <x:c r="H1561" s="4" t="n">
        <x:f>IF(G1561=1,'Claims Data'!O1557,"")</x:f>
        <x:v>0</x:v>
      </x:c>
      <x:c r="I1561" s="12" t="n">
        <x:f>IF(ISNUMBER('Claims Data'!P1557),'Claims Data'!P1557,"")</x:f>
        <x:v>3.7167301198884086</x:v>
      </x:c>
    </x:row>
    <x:row r="1562">
      <x:c r="A1562" s="4" t="str">
        <x:v>C01557</x:v>
      </x:c>
      <x:c r="B1562" s="4" t="n">
        <x:f>IF(ISNUMBER('Claims Data'!F1558),0,1)</x:f>
        <x:v>0</x:v>
      </x:c>
      <x:c r="C1562" s="10" t="n">
        <x:f>IF(B1562=0,'Claims Data'!F1558,Summary!$B$12)</x:f>
        <x:v>16659.7</x:v>
      </x:c>
      <x:c r="D1562" s="4" t="n">
        <x:f>IF('Claims Data'!E1558="Low",1,IF('Claims Data'!E1558="Medium",2,IF('Claims Data'!E1558="High",3,"")))</x:f>
        <x:v>1</x:v>
      </x:c>
      <x:c r="E1562" s="4" t="n">
        <x:f>IF('Claims Data'!B1558="Motor",1,0)</x:f>
        <x:v>1</x:v>
      </x:c>
      <x:c r="F1562" s="4" t="n">
        <x:f>IF('Claims Data'!B1558="Property",1,0)</x:f>
        <x:v>0</x:v>
      </x:c>
      <x:c r="G1562" s="4" t="n">
        <x:f>'Claims Data'!N1558</x:f>
        <x:v>1</x:v>
      </x:c>
      <x:c r="H1562" s="4" t="n">
        <x:f>IF(G1562=1,'Claims Data'!O1558,"")</x:f>
        <x:v>0</x:v>
      </x:c>
      <x:c r="I1562" s="12" t="n">
        <x:f>IF(ISNUMBER('Claims Data'!P1558),'Claims Data'!P1558,"")</x:f>
        <x:v>0.7826967347897581</x:v>
      </x:c>
    </x:row>
    <x:row r="1563">
      <x:c r="A1563" s="4" t="str">
        <x:v>C01558</x:v>
      </x:c>
      <x:c r="B1563" s="4" t="n">
        <x:f>IF(ISNUMBER('Claims Data'!F1559),0,1)</x:f>
        <x:v>0</x:v>
      </x:c>
      <x:c r="C1563" s="10" t="n">
        <x:f>IF(B1563=0,'Claims Data'!F1559,Summary!$B$12)</x:f>
        <x:v>28971.89</x:v>
      </x:c>
      <x:c r="D1563" s="4" t="n">
        <x:f>IF('Claims Data'!E1559="Low",1,IF('Claims Data'!E1559="Medium",2,IF('Claims Data'!E1559="High",3,"")))</x:f>
        <x:v>1</x:v>
      </x:c>
      <x:c r="E1563" s="4" t="n">
        <x:f>IF('Claims Data'!B1559="Motor",1,0)</x:f>
        <x:v>0</x:v>
      </x:c>
      <x:c r="F1563" s="4" t="n">
        <x:f>IF('Claims Data'!B1559="Property",1,0)</x:f>
        <x:v>1</x:v>
      </x:c>
      <x:c r="G1563" s="4" t="n">
        <x:f>'Claims Data'!N1559</x:f>
        <x:v>0</x:v>
      </x:c>
      <x:c r="H1563" s="4" t="str">
        <x:f>IF(G1563=1,'Claims Data'!O1559,"")</x:f>
      </x:c>
      <x:c r="I1563" s="12" t="n">
        <x:f>IF(ISNUMBER('Claims Data'!P1559),'Claims Data'!P1559,"")</x:f>
        <x:v>1.497280832179567</x:v>
      </x:c>
    </x:row>
    <x:row r="1564">
      <x:c r="A1564" s="4" t="str">
        <x:v>C01559</x:v>
      </x:c>
      <x:c r="B1564" s="4" t="n">
        <x:f>IF(ISNUMBER('Claims Data'!F1560),0,1)</x:f>
        <x:v>0</x:v>
      </x:c>
      <x:c r="C1564" s="10" t="n">
        <x:f>IF(B1564=0,'Claims Data'!F1560,Summary!$B$12)</x:f>
        <x:v>33625.19</x:v>
      </x:c>
      <x:c r="D1564" s="4" t="n">
        <x:f>IF('Claims Data'!E1560="Low",1,IF('Claims Data'!E1560="Medium",2,IF('Claims Data'!E1560="High",3,"")))</x:f>
        <x:v>2</x:v>
      </x:c>
      <x:c r="E1564" s="4" t="n">
        <x:f>IF('Claims Data'!B1560="Motor",1,0)</x:f>
        <x:v>1</x:v>
      </x:c>
      <x:c r="F1564" s="4" t="n">
        <x:f>IF('Claims Data'!B1560="Property",1,0)</x:f>
        <x:v>0</x:v>
      </x:c>
      <x:c r="G1564" s="4" t="n">
        <x:f>'Claims Data'!N1560</x:f>
        <x:v>1</x:v>
      </x:c>
      <x:c r="H1564" s="4" t="n">
        <x:f>IF(G1564=1,'Claims Data'!O1560,"")</x:f>
        <x:v>0</x:v>
      </x:c>
      <x:c r="I1564" s="12" t="n">
        <x:f>IF(ISNUMBER('Claims Data'!P1560),'Claims Data'!P1560,"")</x:f>
        <x:v>6.488167963971335</x:v>
      </x:c>
    </x:row>
    <x:row r="1565">
      <x:c r="A1565" s="4" t="str">
        <x:v>C01560</x:v>
      </x:c>
      <x:c r="B1565" s="4" t="n">
        <x:f>IF(ISNUMBER('Claims Data'!F1561),0,1)</x:f>
        <x:v>0</x:v>
      </x:c>
      <x:c r="C1565" s="10" t="n">
        <x:f>IF(B1565=0,'Claims Data'!F1561,Summary!$B$12)</x:f>
        <x:v>13416.8</x:v>
      </x:c>
      <x:c r="D1565" s="4" t="n">
        <x:f>IF('Claims Data'!E1561="Low",1,IF('Claims Data'!E1561="Medium",2,IF('Claims Data'!E1561="High",3,"")))</x:f>
        <x:v>1</x:v>
      </x:c>
      <x:c r="E1565" s="4" t="n">
        <x:f>IF('Claims Data'!B1561="Motor",1,0)</x:f>
        <x:v>1</x:v>
      </x:c>
      <x:c r="F1565" s="4" t="n">
        <x:f>IF('Claims Data'!B1561="Property",1,0)</x:f>
        <x:v>0</x:v>
      </x:c>
      <x:c r="G1565" s="4" t="n">
        <x:f>'Claims Data'!N1561</x:f>
        <x:v>1</x:v>
      </x:c>
      <x:c r="H1565" s="4" t="n">
        <x:f>IF(G1565=1,'Claims Data'!O1561,"")</x:f>
        <x:v>0</x:v>
      </x:c>
      <x:c r="I1565" s="12" t="n">
        <x:f>IF(ISNUMBER('Claims Data'!P1561),'Claims Data'!P1561,"")</x:f>
        <x:v>0.7443654407783192</x:v>
      </x:c>
    </x:row>
    <x:row r="1566">
      <x:c r="A1566" s="4" t="str">
        <x:v>C01561</x:v>
      </x:c>
      <x:c r="B1566" s="4" t="n">
        <x:f>IF(ISNUMBER('Claims Data'!F1562),0,1)</x:f>
        <x:v>0</x:v>
      </x:c>
      <x:c r="C1566" s="10" t="n">
        <x:f>IF(B1566=0,'Claims Data'!F1562,Summary!$B$12)</x:f>
        <x:v>11248.31</x:v>
      </x:c>
      <x:c r="D1566" s="4" t="n">
        <x:f>IF('Claims Data'!E1562="Low",1,IF('Claims Data'!E1562="Medium",2,IF('Claims Data'!E1562="High",3,"")))</x:f>
        <x:v>2</x:v>
      </x:c>
      <x:c r="E1566" s="4" t="n">
        <x:f>IF('Claims Data'!B1562="Motor",1,0)</x:f>
        <x:v>1</x:v>
      </x:c>
      <x:c r="F1566" s="4" t="n">
        <x:f>IF('Claims Data'!B1562="Property",1,0)</x:f>
        <x:v>0</x:v>
      </x:c>
      <x:c r="G1566" s="4" t="n">
        <x:f>'Claims Data'!N1562</x:f>
        <x:v>1</x:v>
      </x:c>
      <x:c r="H1566" s="4" t="n">
        <x:f>IF(G1566=1,'Claims Data'!O1562,"")</x:f>
        <x:v>0</x:v>
      </x:c>
      <x:c r="I1566" s="12" t="n">
        <x:f>IF(ISNUMBER('Claims Data'!P1562),'Claims Data'!P1562,"")</x:f>
        <x:v>0.5419245209751482</x:v>
      </x:c>
    </x:row>
    <x:row r="1567">
      <x:c r="A1567" s="4" t="str">
        <x:v>C01562</x:v>
      </x:c>
      <x:c r="B1567" s="4" t="n">
        <x:f>IF(ISNUMBER('Claims Data'!F1563),0,1)</x:f>
        <x:v>0</x:v>
      </x:c>
      <x:c r="C1567" s="10" t="n">
        <x:f>IF(B1567=0,'Claims Data'!F1563,Summary!$B$12)</x:f>
        <x:v>241517.62</x:v>
      </x:c>
      <x:c r="D1567" s="4" t="n">
        <x:f>IF('Claims Data'!E1563="Low",1,IF('Claims Data'!E1563="Medium",2,IF('Claims Data'!E1563="High",3,"")))</x:f>
        <x:v>3</x:v>
      </x:c>
      <x:c r="E1567" s="4" t="n">
        <x:f>IF('Claims Data'!B1563="Motor",1,0)</x:f>
        <x:v>0</x:v>
      </x:c>
      <x:c r="F1567" s="4" t="n">
        <x:f>IF('Claims Data'!B1563="Property",1,0)</x:f>
        <x:v>1</x:v>
      </x:c>
      <x:c r="G1567" s="4" t="n">
        <x:f>'Claims Data'!N1563</x:f>
        <x:v>1</x:v>
      </x:c>
      <x:c r="H1567" s="4" t="n">
        <x:f>IF(G1567=1,'Claims Data'!O1563,"")</x:f>
        <x:v>1</x:v>
      </x:c>
      <x:c r="I1567" s="12" t="n">
        <x:f>IF(ISNUMBER('Claims Data'!P1563),'Claims Data'!P1563,"")</x:f>
        <x:v>53.673683368372394</x:v>
      </x:c>
    </x:row>
    <x:row r="1568">
      <x:c r="A1568" s="4" t="str">
        <x:v>C01563</x:v>
      </x:c>
      <x:c r="B1568" s="4" t="n">
        <x:f>IF(ISNUMBER('Claims Data'!F1564),0,1)</x:f>
        <x:v>0</x:v>
      </x:c>
      <x:c r="C1568" s="10" t="n">
        <x:f>IF(B1568=0,'Claims Data'!F1564,Summary!$B$12)</x:f>
        <x:v>177671.43</x:v>
      </x:c>
      <x:c r="D1568" s="4" t="n">
        <x:f>IF('Claims Data'!E1564="Low",1,IF('Claims Data'!E1564="Medium",2,IF('Claims Data'!E1564="High",3,"")))</x:f>
        <x:v>2</x:v>
      </x:c>
      <x:c r="E1568" s="4" t="n">
        <x:f>IF('Claims Data'!B1564="Motor",1,0)</x:f>
        <x:v>1</x:v>
      </x:c>
      <x:c r="F1568" s="4" t="n">
        <x:f>IF('Claims Data'!B1564="Property",1,0)</x:f>
        <x:v>0</x:v>
      </x:c>
      <x:c r="G1568" s="4" t="n">
        <x:f>'Claims Data'!N1564</x:f>
        <x:v>0</x:v>
      </x:c>
      <x:c r="H1568" s="4" t="str">
        <x:f>IF(G1568=1,'Claims Data'!O1564,"")</x:f>
      </x:c>
      <x:c r="I1568" s="12" t="n">
        <x:f>IF(ISNUMBER('Claims Data'!P1564),'Claims Data'!P1564,"")</x:f>
        <x:v>17.092107313750727</x:v>
      </x:c>
    </x:row>
    <x:row r="1569">
      <x:c r="A1569" s="4" t="str">
        <x:v>C01564</x:v>
      </x:c>
      <x:c r="B1569" s="4" t="n">
        <x:f>IF(ISNUMBER('Claims Data'!F1565),0,1)</x:f>
        <x:v>0</x:v>
      </x:c>
      <x:c r="C1569" s="10" t="n">
        <x:f>IF(B1569=0,'Claims Data'!F1565,Summary!$B$12)</x:f>
        <x:v>62781.51</x:v>
      </x:c>
      <x:c r="D1569" s="4" t="n">
        <x:f>IF('Claims Data'!E1565="Low",1,IF('Claims Data'!E1565="Medium",2,IF('Claims Data'!E1565="High",3,"")))</x:f>
        <x:v>1</x:v>
      </x:c>
      <x:c r="E1569" s="4" t="n">
        <x:f>IF('Claims Data'!B1565="Motor",1,0)</x:f>
        <x:v>0</x:v>
      </x:c>
      <x:c r="F1569" s="4" t="n">
        <x:f>IF('Claims Data'!B1565="Property",1,0)</x:f>
        <x:v>1</x:v>
      </x:c>
      <x:c r="G1569" s="4" t="n">
        <x:f>'Claims Data'!N1565</x:f>
        <x:v>1</x:v>
      </x:c>
      <x:c r="H1569" s="4" t="n">
        <x:f>IF(G1569=1,'Claims Data'!O1565,"")</x:f>
        <x:v>0</x:v>
      </x:c>
      <x:c r="I1569" s="12" t="n">
        <x:f>IF(ISNUMBER('Claims Data'!P1565),'Claims Data'!P1565,"")</x:f>
        <x:v>14.01714033101804</x:v>
      </x:c>
    </x:row>
    <x:row r="1570">
      <x:c r="A1570" s="4" t="str">
        <x:v>C01565</x:v>
      </x:c>
      <x:c r="B1570" s="4" t="n">
        <x:f>IF(ISNUMBER('Claims Data'!F1566),0,1)</x:f>
        <x:v>0</x:v>
      </x:c>
      <x:c r="C1570" s="10" t="n">
        <x:f>IF(B1570=0,'Claims Data'!F1566,Summary!$B$12)</x:f>
        <x:v>16027.9</x:v>
      </x:c>
      <x:c r="D1570" s="4" t="n">
        <x:f>IF('Claims Data'!E1566="Low",1,IF('Claims Data'!E1566="Medium",2,IF('Claims Data'!E1566="High",3,"")))</x:f>
        <x:v>1</x:v>
      </x:c>
      <x:c r="E1570" s="4" t="n">
        <x:f>IF('Claims Data'!B1566="Motor",1,0)</x:f>
        <x:v>1</x:v>
      </x:c>
      <x:c r="F1570" s="4" t="n">
        <x:f>IF('Claims Data'!B1566="Property",1,0)</x:f>
        <x:v>0</x:v>
      </x:c>
      <x:c r="G1570" s="4" t="n">
        <x:f>'Claims Data'!N1566</x:f>
        <x:v>1</x:v>
      </x:c>
      <x:c r="H1570" s="4" t="n">
        <x:f>IF(G1570=1,'Claims Data'!O1566,"")</x:f>
        <x:v>0</x:v>
      </x:c>
      <x:c r="I1570" s="12" t="n">
        <x:f>IF(ISNUMBER('Claims Data'!P1566),'Claims Data'!P1566,"")</x:f>
        <x:v>1.600454936248014</x:v>
      </x:c>
    </x:row>
    <x:row r="1571">
      <x:c r="A1571" s="4" t="str">
        <x:v>C01566</x:v>
      </x:c>
      <x:c r="B1571" s="4" t="n">
        <x:f>IF(ISNUMBER('Claims Data'!F1567),0,1)</x:f>
        <x:v>0</x:v>
      </x:c>
      <x:c r="C1571" s="10" t="n">
        <x:f>IF(B1571=0,'Claims Data'!F1567,Summary!$B$12)</x:f>
        <x:v>29456.2</x:v>
      </x:c>
      <x:c r="D1571" s="4" t="n">
        <x:f>IF('Claims Data'!E1567="Low",1,IF('Claims Data'!E1567="Medium",2,IF('Claims Data'!E1567="High",3,"")))</x:f>
        <x:v>1</x:v>
      </x:c>
      <x:c r="E1571" s="4" t="n">
        <x:f>IF('Claims Data'!B1567="Motor",1,0)</x:f>
        <x:v>0</x:v>
      </x:c>
      <x:c r="F1571" s="4" t="n">
        <x:f>IF('Claims Data'!B1567="Property",1,0)</x:f>
        <x:v>1</x:v>
      </x:c>
      <x:c r="G1571" s="4" t="n">
        <x:f>'Claims Data'!N1567</x:f>
        <x:v>1</x:v>
      </x:c>
      <x:c r="H1571" s="4" t="n">
        <x:f>IF(G1571=1,'Claims Data'!O1567,"")</x:f>
        <x:v>0</x:v>
      </x:c>
      <x:c r="I1571" s="12" t="n">
        <x:f>IF(ISNUMBER('Claims Data'!P1567),'Claims Data'!P1567,"")</x:f>
        <x:v>6.647304402771196</x:v>
      </x:c>
    </x:row>
    <x:row r="1572">
      <x:c r="A1572" s="4" t="str">
        <x:v>C01567</x:v>
      </x:c>
      <x:c r="B1572" s="4" t="n">
        <x:f>IF(ISNUMBER('Claims Data'!F1568),0,1)</x:f>
        <x:v>0</x:v>
      </x:c>
      <x:c r="C1572" s="10" t="n">
        <x:f>IF(B1572=0,'Claims Data'!F1568,Summary!$B$12)</x:f>
        <x:v>15710.74</x:v>
      </x:c>
      <x:c r="D1572" s="4" t="n">
        <x:f>IF('Claims Data'!E1568="Low",1,IF('Claims Data'!E1568="Medium",2,IF('Claims Data'!E1568="High",3,"")))</x:f>
        <x:v>2</x:v>
      </x:c>
      <x:c r="E1572" s="4" t="n">
        <x:f>IF('Claims Data'!B1568="Motor",1,0)</x:f>
        <x:v>1</x:v>
      </x:c>
      <x:c r="F1572" s="4" t="n">
        <x:f>IF('Claims Data'!B1568="Property",1,0)</x:f>
        <x:v>0</x:v>
      </x:c>
      <x:c r="G1572" s="4" t="n">
        <x:f>'Claims Data'!N1568</x:f>
        <x:v>0</x:v>
      </x:c>
      <x:c r="H1572" s="4" t="str">
        <x:f>IF(G1572=1,'Claims Data'!O1568,"")</x:f>
      </x:c>
      <x:c r="I1572" s="12" t="n">
        <x:f>IF(ISNUMBER('Claims Data'!P1568),'Claims Data'!P1568,"")</x:f>
        <x:v>1.8976684297684374</x:v>
      </x:c>
    </x:row>
    <x:row r="1573">
      <x:c r="A1573" s="4" t="str">
        <x:v>C01568</x:v>
      </x:c>
      <x:c r="B1573" s="4" t="n">
        <x:f>IF(ISNUMBER('Claims Data'!F1569),0,1)</x:f>
        <x:v>0</x:v>
      </x:c>
      <x:c r="C1573" s="10" t="n">
        <x:f>IF(B1573=0,'Claims Data'!F1569,Summary!$B$12)</x:f>
        <x:v>53724.58</x:v>
      </x:c>
      <x:c r="D1573" s="4" t="n">
        <x:f>IF('Claims Data'!E1569="Low",1,IF('Claims Data'!E1569="Medium",2,IF('Claims Data'!E1569="High",3,"")))</x:f>
        <x:v>2</x:v>
      </x:c>
      <x:c r="E1573" s="4" t="n">
        <x:f>IF('Claims Data'!B1569="Motor",1,0)</x:f>
        <x:v>1</x:v>
      </x:c>
      <x:c r="F1573" s="4" t="n">
        <x:f>IF('Claims Data'!B1569="Property",1,0)</x:f>
        <x:v>0</x:v>
      </x:c>
      <x:c r="G1573" s="4" t="n">
        <x:f>'Claims Data'!N1569</x:f>
        <x:v>1</x:v>
      </x:c>
      <x:c r="H1573" s="4" t="n">
        <x:f>IF(G1573=1,'Claims Data'!O1569,"")</x:f>
        <x:v>0</x:v>
      </x:c>
      <x:c r="I1573" s="12" t="n">
        <x:f>IF(ISNUMBER('Claims Data'!P1569),'Claims Data'!P1569,"")</x:f>
        <x:v>4.849515360604567</x:v>
      </x:c>
    </x:row>
    <x:row r="1574">
      <x:c r="A1574" s="4" t="str">
        <x:v>C01569</x:v>
      </x:c>
      <x:c r="B1574" s="4" t="n">
        <x:f>IF(ISNUMBER('Claims Data'!F1570),0,1)</x:f>
        <x:v>0</x:v>
      </x:c>
      <x:c r="C1574" s="10" t="n">
        <x:f>IF(B1574=0,'Claims Data'!F1570,Summary!$B$12)</x:f>
        <x:v>159227.53</x:v>
      </x:c>
      <x:c r="D1574" s="4" t="n">
        <x:f>IF('Claims Data'!E1570="Low",1,IF('Claims Data'!E1570="Medium",2,IF('Claims Data'!E1570="High",3,"")))</x:f>
        <x:v>1</x:v>
      </x:c>
      <x:c r="E1574" s="4" t="n">
        <x:f>IF('Claims Data'!B1570="Motor",1,0)</x:f>
        <x:v>0</x:v>
      </x:c>
      <x:c r="F1574" s="4" t="n">
        <x:f>IF('Claims Data'!B1570="Property",1,0)</x:f>
        <x:v>1</x:v>
      </x:c>
      <x:c r="G1574" s="4" t="n">
        <x:f>'Claims Data'!N1570</x:f>
        <x:v>1</x:v>
      </x:c>
      <x:c r="H1574" s="4" t="n">
        <x:f>IF(G1574=1,'Claims Data'!O1570,"")</x:f>
        <x:v>1</x:v>
      </x:c>
      <x:c r="I1574" s="12" t="n">
        <x:f>IF(ISNUMBER('Claims Data'!P1570),'Claims Data'!P1570,"")</x:f>
        <x:v>16.816037740830666</x:v>
      </x:c>
    </x:row>
    <x:row r="1575">
      <x:c r="A1575" s="4" t="str">
        <x:v>C01570</x:v>
      </x:c>
      <x:c r="B1575" s="4" t="n">
        <x:f>IF(ISNUMBER('Claims Data'!F1571),0,1)</x:f>
        <x:v>0</x:v>
      </x:c>
      <x:c r="C1575" s="10" t="n">
        <x:f>IF(B1575=0,'Claims Data'!F1571,Summary!$B$12)</x:f>
        <x:v>47957.58</x:v>
      </x:c>
      <x:c r="D1575" s="4" t="n">
        <x:f>IF('Claims Data'!E1571="Low",1,IF('Claims Data'!E1571="Medium",2,IF('Claims Data'!E1571="High",3,"")))</x:f>
        <x:v>1</x:v>
      </x:c>
      <x:c r="E1575" s="4" t="n">
        <x:f>IF('Claims Data'!B1571="Motor",1,0)</x:f>
        <x:v>0</x:v>
      </x:c>
      <x:c r="F1575" s="4" t="n">
        <x:f>IF('Claims Data'!B1571="Property",1,0)</x:f>
        <x:v>1</x:v>
      </x:c>
      <x:c r="G1575" s="4" t="n">
        <x:f>'Claims Data'!N1571</x:f>
        <x:v>1</x:v>
      </x:c>
      <x:c r="H1575" s="4" t="n">
        <x:f>IF(G1575=1,'Claims Data'!O1571,"")</x:f>
        <x:v>0</x:v>
      </x:c>
      <x:c r="I1575" s="12" t="n">
        <x:f>IF(ISNUMBER('Claims Data'!P1571),'Claims Data'!P1571,"")</x:f>
        <x:v>4.156252112463666</x:v>
      </x:c>
    </x:row>
    <x:row r="1576">
      <x:c r="A1576" s="4" t="str">
        <x:v>C01571</x:v>
      </x:c>
      <x:c r="B1576" s="4" t="n">
        <x:f>IF(ISNUMBER('Claims Data'!F1572),0,1)</x:f>
        <x:v>0</x:v>
      </x:c>
      <x:c r="C1576" s="10" t="n">
        <x:f>IF(B1576=0,'Claims Data'!F1572,Summary!$B$12)</x:f>
        <x:v>8927.59</x:v>
      </x:c>
      <x:c r="D1576" s="4" t="n">
        <x:f>IF('Claims Data'!E1572="Low",1,IF('Claims Data'!E1572="Medium",2,IF('Claims Data'!E1572="High",3,"")))</x:f>
        <x:v>1</x:v>
      </x:c>
      <x:c r="E1576" s="4" t="n">
        <x:f>IF('Claims Data'!B1572="Motor",1,0)</x:f>
        <x:v>0</x:v>
      </x:c>
      <x:c r="F1576" s="4" t="n">
        <x:f>IF('Claims Data'!B1572="Property",1,0)</x:f>
        <x:v>1</x:v>
      </x:c>
      <x:c r="G1576" s="4" t="n">
        <x:f>'Claims Data'!N1572</x:f>
        <x:v>1</x:v>
      </x:c>
      <x:c r="H1576" s="4" t="n">
        <x:f>IF(G1576=1,'Claims Data'!O1572,"")</x:f>
        <x:v>0</x:v>
      </x:c>
      <x:c r="I1576" s="12" t="n">
        <x:f>IF(ISNUMBER('Claims Data'!P1572),'Claims Data'!P1572,"")</x:f>
        <x:v>1.0183547249357796</x:v>
      </x:c>
    </x:row>
    <x:row r="1577">
      <x:c r="A1577" s="4" t="str">
        <x:v>C01572</x:v>
      </x:c>
      <x:c r="B1577" s="4" t="n">
        <x:f>IF(ISNUMBER('Claims Data'!F1573),0,1)</x:f>
        <x:v>0</x:v>
      </x:c>
      <x:c r="C1577" s="10" t="n">
        <x:f>IF(B1577=0,'Claims Data'!F1573,Summary!$B$12)</x:f>
        <x:v>15701.43</x:v>
      </x:c>
      <x:c r="D1577" s="4" t="n">
        <x:f>IF('Claims Data'!E1573="Low",1,IF('Claims Data'!E1573="Medium",2,IF('Claims Data'!E1573="High",3,"")))</x:f>
        <x:v>1</x:v>
      </x:c>
      <x:c r="E1577" s="4" t="n">
        <x:f>IF('Claims Data'!B1573="Motor",1,0)</x:f>
        <x:v>1</x:v>
      </x:c>
      <x:c r="F1577" s="4" t="n">
        <x:f>IF('Claims Data'!B1573="Property",1,0)</x:f>
        <x:v>0</x:v>
      </x:c>
      <x:c r="G1577" s="4" t="n">
        <x:f>'Claims Data'!N1573</x:f>
        <x:v>1</x:v>
      </x:c>
      <x:c r="H1577" s="4" t="n">
        <x:f>IF(G1577=1,'Claims Data'!O1573,"")</x:f>
        <x:v>0</x:v>
      </x:c>
      <x:c r="I1577" s="12" t="n">
        <x:f>IF(ISNUMBER('Claims Data'!P1573),'Claims Data'!P1573,"")</x:f>
        <x:v>1.807481601628197</x:v>
      </x:c>
    </x:row>
    <x:row r="1578">
      <x:c r="A1578" s="4" t="str">
        <x:v>C01573</x:v>
      </x:c>
      <x:c r="B1578" s="4" t="n">
        <x:f>IF(ISNUMBER('Claims Data'!F1574),0,1)</x:f>
        <x:v>0</x:v>
      </x:c>
      <x:c r="C1578" s="10" t="n">
        <x:f>IF(B1578=0,'Claims Data'!F1574,Summary!$B$12)</x:f>
        <x:v>212510.12</x:v>
      </x:c>
      <x:c r="D1578" s="4" t="n">
        <x:f>IF('Claims Data'!E1574="Low",1,IF('Claims Data'!E1574="Medium",2,IF('Claims Data'!E1574="High",3,"")))</x:f>
        <x:v>3</x:v>
      </x:c>
      <x:c r="E1578" s="4" t="n">
        <x:f>IF('Claims Data'!B1574="Motor",1,0)</x:f>
        <x:v>1</x:v>
      </x:c>
      <x:c r="F1578" s="4" t="n">
        <x:f>IF('Claims Data'!B1574="Property",1,0)</x:f>
        <x:v>0</x:v>
      </x:c>
      <x:c r="G1578" s="4" t="n">
        <x:f>'Claims Data'!N1574</x:f>
        <x:v>0</x:v>
      </x:c>
      <x:c r="H1578" s="4" t="str">
        <x:f>IF(G1578=1,'Claims Data'!O1574,"")</x:f>
      </x:c>
      <x:c r="I1578" s="12" t="n">
        <x:f>IF(ISNUMBER('Claims Data'!P1574),'Claims Data'!P1574,"")</x:f>
        <x:v>49.650505126024505</x:v>
      </x:c>
    </x:row>
    <x:row r="1579">
      <x:c r="A1579" s="4" t="str">
        <x:v>C01574</x:v>
      </x:c>
      <x:c r="B1579" s="4" t="n">
        <x:f>IF(ISNUMBER('Claims Data'!F1575),0,1)</x:f>
        <x:v>0</x:v>
      </x:c>
      <x:c r="C1579" s="10" t="n">
        <x:f>IF(B1579=0,'Claims Data'!F1575,Summary!$B$12)</x:f>
        <x:v>36367.26</x:v>
      </x:c>
      <x:c r="D1579" s="4" t="n">
        <x:f>IF('Claims Data'!E1575="Low",1,IF('Claims Data'!E1575="Medium",2,IF('Claims Data'!E1575="High",3,"")))</x:f>
        <x:v>1</x:v>
      </x:c>
      <x:c r="E1579" s="4" t="n">
        <x:f>IF('Claims Data'!B1575="Motor",1,0)</x:f>
        <x:v>1</x:v>
      </x:c>
      <x:c r="F1579" s="4" t="n">
        <x:f>IF('Claims Data'!B1575="Property",1,0)</x:f>
        <x:v>0</x:v>
      </x:c>
      <x:c r="G1579" s="4" t="n">
        <x:f>'Claims Data'!N1575</x:f>
        <x:v>1</x:v>
      </x:c>
      <x:c r="H1579" s="4" t="n">
        <x:f>IF(G1579=1,'Claims Data'!O1575,"")</x:f>
        <x:v>0</x:v>
      </x:c>
      <x:c r="I1579" s="12" t="n">
        <x:f>IF(ISNUMBER('Claims Data'!P1575),'Claims Data'!P1575,"")</x:f>
        <x:v>4.909134350600966</x:v>
      </x:c>
    </x:row>
    <x:row r="1580">
      <x:c r="A1580" s="4" t="str">
        <x:v>C01575</x:v>
      </x:c>
      <x:c r="B1580" s="4" t="n">
        <x:f>IF(ISNUMBER('Claims Data'!F1576),0,1)</x:f>
        <x:v>0</x:v>
      </x:c>
      <x:c r="C1580" s="10" t="n">
        <x:f>IF(B1580=0,'Claims Data'!F1576,Summary!$B$12)</x:f>
        <x:v>9037.19</x:v>
      </x:c>
      <x:c r="D1580" s="4" t="n">
        <x:f>IF('Claims Data'!E1576="Low",1,IF('Claims Data'!E1576="Medium",2,IF('Claims Data'!E1576="High",3,"")))</x:f>
        <x:v>1</x:v>
      </x:c>
      <x:c r="E1580" s="4" t="n">
        <x:f>IF('Claims Data'!B1576="Motor",1,0)</x:f>
        <x:v>1</x:v>
      </x:c>
      <x:c r="F1580" s="4" t="n">
        <x:f>IF('Claims Data'!B1576="Property",1,0)</x:f>
        <x:v>0</x:v>
      </x:c>
      <x:c r="G1580" s="4" t="n">
        <x:f>'Claims Data'!N1576</x:f>
        <x:v>1</x:v>
      </x:c>
      <x:c r="H1580" s="4" t="n">
        <x:f>IF(G1580=1,'Claims Data'!O1576,"")</x:f>
        <x:v>0</x:v>
      </x:c>
      <x:c r="I1580" s="12" t="n">
        <x:f>IF(ISNUMBER('Claims Data'!P1576),'Claims Data'!P1576,"")</x:f>
        <x:v>0.4329700970892393</x:v>
      </x:c>
    </x:row>
    <x:row r="1581">
      <x:c r="A1581" s="4" t="str">
        <x:v>C01576</x:v>
      </x:c>
      <x:c r="B1581" s="4" t="n">
        <x:f>IF(ISNUMBER('Claims Data'!F1577),0,1)</x:f>
        <x:v>0</x:v>
      </x:c>
      <x:c r="C1581" s="10" t="n">
        <x:f>IF(B1581=0,'Claims Data'!F1577,Summary!$B$12)</x:f>
        <x:v>72502.07</x:v>
      </x:c>
      <x:c r="D1581" s="4" t="n">
        <x:f>IF('Claims Data'!E1577="Low",1,IF('Claims Data'!E1577="Medium",2,IF('Claims Data'!E1577="High",3,"")))</x:f>
        <x:v>1</x:v>
      </x:c>
      <x:c r="E1581" s="4" t="n">
        <x:f>IF('Claims Data'!B1577="Motor",1,0)</x:f>
        <x:v>1</x:v>
      </x:c>
      <x:c r="F1581" s="4" t="n">
        <x:f>IF('Claims Data'!B1577="Property",1,0)</x:f>
        <x:v>0</x:v>
      </x:c>
      <x:c r="G1581" s="4" t="n">
        <x:f>'Claims Data'!N1577</x:f>
        <x:v>0</x:v>
      </x:c>
      <x:c r="H1581" s="4" t="str">
        <x:f>IF(G1581=1,'Claims Data'!O1577,"")</x:f>
      </x:c>
      <x:c r="I1581" s="12" t="n">
        <x:f>IF(ISNUMBER('Claims Data'!P1577),'Claims Data'!P1577,"")</x:f>
        <x:v>10.33130038146347</x:v>
      </x:c>
    </x:row>
    <x:row r="1582">
      <x:c r="A1582" s="4" t="str">
        <x:v>C01577</x:v>
      </x:c>
      <x:c r="B1582" s="4" t="n">
        <x:f>IF(ISNUMBER('Claims Data'!F1578),0,1)</x:f>
        <x:v>0</x:v>
      </x:c>
      <x:c r="C1582" s="10" t="n">
        <x:f>IF(B1582=0,'Claims Data'!F1578,Summary!$B$12)</x:f>
        <x:v>25721.72</x:v>
      </x:c>
      <x:c r="D1582" s="4" t="n">
        <x:f>IF('Claims Data'!E1578="Low",1,IF('Claims Data'!E1578="Medium",2,IF('Claims Data'!E1578="High",3,"")))</x:f>
        <x:v>1</x:v>
      </x:c>
      <x:c r="E1582" s="4" t="n">
        <x:f>IF('Claims Data'!B1578="Motor",1,0)</x:f>
        <x:v>0</x:v>
      </x:c>
      <x:c r="F1582" s="4" t="n">
        <x:f>IF('Claims Data'!B1578="Property",1,0)</x:f>
        <x:v>1</x:v>
      </x:c>
      <x:c r="G1582" s="4" t="n">
        <x:f>'Claims Data'!N1578</x:f>
        <x:v>0</x:v>
      </x:c>
      <x:c r="H1582" s="4" t="str">
        <x:f>IF(G1582=1,'Claims Data'!O1578,"")</x:f>
      </x:c>
      <x:c r="I1582" s="12" t="n">
        <x:f>IF(ISNUMBER('Claims Data'!P1578),'Claims Data'!P1578,"")</x:f>
        <x:v>3.322944872775378</x:v>
      </x:c>
    </x:row>
    <x:row r="1583">
      <x:c r="A1583" s="4" t="str">
        <x:v>C01578</x:v>
      </x:c>
      <x:c r="B1583" s="4" t="n">
        <x:f>IF(ISNUMBER('Claims Data'!F1579),0,1)</x:f>
        <x:v>0</x:v>
      </x:c>
      <x:c r="C1583" s="10" t="n">
        <x:f>IF(B1583=0,'Claims Data'!F1579,Summary!$B$12)</x:f>
        <x:v>17249.97</x:v>
      </x:c>
      <x:c r="D1583" s="4" t="n">
        <x:f>IF('Claims Data'!E1579="Low",1,IF('Claims Data'!E1579="Medium",2,IF('Claims Data'!E1579="High",3,"")))</x:f>
        <x:v>1</x:v>
      </x:c>
      <x:c r="E1583" s="4" t="n">
        <x:f>IF('Claims Data'!B1579="Motor",1,0)</x:f>
        <x:v>1</x:v>
      </x:c>
      <x:c r="F1583" s="4" t="n">
        <x:f>IF('Claims Data'!B1579="Property",1,0)</x:f>
        <x:v>0</x:v>
      </x:c>
      <x:c r="G1583" s="4" t="n">
        <x:f>'Claims Data'!N1579</x:f>
        <x:v>1</x:v>
      </x:c>
      <x:c r="H1583" s="4" t="n">
        <x:f>IF(G1583=1,'Claims Data'!O1579,"")</x:f>
        <x:v>0</x:v>
      </x:c>
      <x:c r="I1583" s="12" t="n">
        <x:f>IF(ISNUMBER('Claims Data'!P1579),'Claims Data'!P1579,"")</x:f>
        <x:v>1.9055960549121933</x:v>
      </x:c>
    </x:row>
    <x:row r="1584">
      <x:c r="A1584" s="4" t="str">
        <x:v>C01579</x:v>
      </x:c>
      <x:c r="B1584" s="4" t="n">
        <x:f>IF(ISNUMBER('Claims Data'!F1580),0,1)</x:f>
        <x:v>0</x:v>
      </x:c>
      <x:c r="C1584" s="10" t="n">
        <x:f>IF(B1584=0,'Claims Data'!F1580,Summary!$B$12)</x:f>
        <x:v>41602.42</x:v>
      </x:c>
      <x:c r="D1584" s="4" t="n">
        <x:f>IF('Claims Data'!E1580="Low",1,IF('Claims Data'!E1580="Medium",2,IF('Claims Data'!E1580="High",3,"")))</x:f>
        <x:v>2</x:v>
      </x:c>
      <x:c r="E1584" s="4" t="n">
        <x:f>IF('Claims Data'!B1580="Motor",1,0)</x:f>
        <x:v>1</x:v>
      </x:c>
      <x:c r="F1584" s="4" t="n">
        <x:f>IF('Claims Data'!B1580="Property",1,0)</x:f>
        <x:v>0</x:v>
      </x:c>
      <x:c r="G1584" s="4" t="n">
        <x:f>'Claims Data'!N1580</x:f>
        <x:v>1</x:v>
      </x:c>
      <x:c r="H1584" s="4" t="n">
        <x:f>IF(G1584=1,'Claims Data'!O1580,"")</x:f>
        <x:v>1</x:v>
      </x:c>
      <x:c r="I1584" s="12" t="n">
        <x:f>IF(ISNUMBER('Claims Data'!P1580),'Claims Data'!P1580,"")</x:f>
        <x:v>2.6898301884840583</x:v>
      </x:c>
    </x:row>
    <x:row r="1585">
      <x:c r="A1585" s="4" t="str">
        <x:v>C01580</x:v>
      </x:c>
      <x:c r="B1585" s="4" t="n">
        <x:f>IF(ISNUMBER('Claims Data'!F1581),0,1)</x:f>
        <x:v>0</x:v>
      </x:c>
      <x:c r="C1585" s="10" t="n">
        <x:f>IF(B1585=0,'Claims Data'!F1581,Summary!$B$12)</x:f>
        <x:v>2788</x:v>
      </x:c>
      <x:c r="D1585" s="4" t="n">
        <x:f>IF('Claims Data'!E1581="Low",1,IF('Claims Data'!E1581="Medium",2,IF('Claims Data'!E1581="High",3,"")))</x:f>
        <x:v>1</x:v>
      </x:c>
      <x:c r="E1585" s="4" t="n">
        <x:f>IF('Claims Data'!B1581="Motor",1,0)</x:f>
        <x:v>1</x:v>
      </x:c>
      <x:c r="F1585" s="4" t="n">
        <x:f>IF('Claims Data'!B1581="Property",1,0)</x:f>
        <x:v>0</x:v>
      </x:c>
      <x:c r="G1585" s="4" t="n">
        <x:f>'Claims Data'!N1581</x:f>
        <x:v>0</x:v>
      </x:c>
      <x:c r="H1585" s="4" t="str">
        <x:f>IF(G1585=1,'Claims Data'!O1581,"")</x:f>
      </x:c>
      <x:c r="I1585" s="12" t="n">
        <x:f>IF(ISNUMBER('Claims Data'!P1581),'Claims Data'!P1581,"")</x:f>
        <x:v>0.27163614007773</x:v>
      </x:c>
    </x:row>
    <x:row r="1586">
      <x:c r="A1586" s="4" t="str">
        <x:v>C01581</x:v>
      </x:c>
      <x:c r="B1586" s="4" t="n">
        <x:f>IF(ISNUMBER('Claims Data'!F1582),0,1)</x:f>
        <x:v>0</x:v>
      </x:c>
      <x:c r="C1586" s="10" t="n">
        <x:f>IF(B1586=0,'Claims Data'!F1582,Summary!$B$12)</x:f>
        <x:v>3843.72</x:v>
      </x:c>
      <x:c r="D1586" s="4" t="n">
        <x:f>IF('Claims Data'!E1582="Low",1,IF('Claims Data'!E1582="Medium",2,IF('Claims Data'!E1582="High",3,"")))</x:f>
        <x:v>1</x:v>
      </x:c>
      <x:c r="E1586" s="4" t="n">
        <x:f>IF('Claims Data'!B1582="Motor",1,0)</x:f>
        <x:v>1</x:v>
      </x:c>
      <x:c r="F1586" s="4" t="n">
        <x:f>IF('Claims Data'!B1582="Property",1,0)</x:f>
        <x:v>0</x:v>
      </x:c>
      <x:c r="G1586" s="4" t="n">
        <x:f>'Claims Data'!N1582</x:f>
        <x:v>1</x:v>
      </x:c>
      <x:c r="H1586" s="4" t="n">
        <x:f>IF(G1586=1,'Claims Data'!O1582,"")</x:f>
        <x:v>0</x:v>
      </x:c>
      <x:c r="I1586" s="12" t="n">
        <x:f>IF(ISNUMBER('Claims Data'!P1582),'Claims Data'!P1582,"")</x:f>
        <x:v>0.17882275438738507</x:v>
      </x:c>
    </x:row>
    <x:row r="1587">
      <x:c r="A1587" s="4" t="str">
        <x:v>C01582</x:v>
      </x:c>
      <x:c r="B1587" s="4" t="n">
        <x:f>IF(ISNUMBER('Claims Data'!F1583),0,1)</x:f>
        <x:v>0</x:v>
      </x:c>
      <x:c r="C1587" s="10" t="n">
        <x:f>IF(B1587=0,'Claims Data'!F1583,Summary!$B$12)</x:f>
        <x:v>65274.38</x:v>
      </x:c>
      <x:c r="D1587" s="4" t="n">
        <x:f>IF('Claims Data'!E1583="Low",1,IF('Claims Data'!E1583="Medium",2,IF('Claims Data'!E1583="High",3,"")))</x:f>
        <x:v>2</x:v>
      </x:c>
      <x:c r="E1587" s="4" t="n">
        <x:f>IF('Claims Data'!B1583="Motor",1,0)</x:f>
        <x:v>1</x:v>
      </x:c>
      <x:c r="F1587" s="4" t="n">
        <x:f>IF('Claims Data'!B1583="Property",1,0)</x:f>
        <x:v>0</x:v>
      </x:c>
      <x:c r="G1587" s="4" t="n">
        <x:f>'Claims Data'!N1583</x:f>
        <x:v>1</x:v>
      </x:c>
      <x:c r="H1587" s="4" t="n">
        <x:f>IF(G1587=1,'Claims Data'!O1583,"")</x:f>
        <x:v>0</x:v>
      </x:c>
      <x:c r="I1587" s="12" t="n">
        <x:f>IF(ISNUMBER('Claims Data'!P1583),'Claims Data'!P1583,"")</x:f>
        <x:v>5.165346467273035</x:v>
      </x:c>
    </x:row>
    <x:row r="1588">
      <x:c r="A1588" s="4" t="str">
        <x:v>C01583</x:v>
      </x:c>
      <x:c r="B1588" s="4" t="n">
        <x:f>IF(ISNUMBER('Claims Data'!F1584),0,1)</x:f>
        <x:v>0</x:v>
      </x:c>
      <x:c r="C1588" s="10" t="n">
        <x:f>IF(B1588=0,'Claims Data'!F1584,Summary!$B$12)</x:f>
        <x:v>149681.98</x:v>
      </x:c>
      <x:c r="D1588" s="4" t="n">
        <x:f>IF('Claims Data'!E1584="Low",1,IF('Claims Data'!E1584="Medium",2,IF('Claims Data'!E1584="High",3,"")))</x:f>
        <x:v>2</x:v>
      </x:c>
      <x:c r="E1588" s="4" t="n">
        <x:f>IF('Claims Data'!B1584="Motor",1,0)</x:f>
        <x:v>1</x:v>
      </x:c>
      <x:c r="F1588" s="4" t="n">
        <x:f>IF('Claims Data'!B1584="Property",1,0)</x:f>
        <x:v>0</x:v>
      </x:c>
      <x:c r="G1588" s="4" t="n">
        <x:f>'Claims Data'!N1584</x:f>
        <x:v>0</x:v>
      </x:c>
      <x:c r="H1588" s="4" t="str">
        <x:f>IF(G1588=1,'Claims Data'!O1584,"")</x:f>
      </x:c>
      <x:c r="I1588" s="12" t="n">
        <x:f>IF(ISNUMBER('Claims Data'!P1584),'Claims Data'!P1584,"")</x:f>
        <x:v>13.74748965599585</x:v>
      </x:c>
    </x:row>
    <x:row r="1589">
      <x:c r="A1589" s="4" t="str">
        <x:v>C01584</x:v>
      </x:c>
      <x:c r="B1589" s="4" t="n">
        <x:f>IF(ISNUMBER('Claims Data'!F1585),0,1)</x:f>
        <x:v>0</x:v>
      </x:c>
      <x:c r="C1589" s="10" t="n">
        <x:f>IF(B1589=0,'Claims Data'!F1585,Summary!$B$12)</x:f>
        <x:v>25508.97</x:v>
      </x:c>
      <x:c r="D1589" s="4" t="n">
        <x:f>IF('Claims Data'!E1585="Low",1,IF('Claims Data'!E1585="Medium",2,IF('Claims Data'!E1585="High",3,"")))</x:f>
        <x:v>1</x:v>
      </x:c>
      <x:c r="E1589" s="4" t="n">
        <x:f>IF('Claims Data'!B1585="Motor",1,0)</x:f>
        <x:v>1</x:v>
      </x:c>
      <x:c r="F1589" s="4" t="n">
        <x:f>IF('Claims Data'!B1585="Property",1,0)</x:f>
        <x:v>0</x:v>
      </x:c>
      <x:c r="G1589" s="4" t="n">
        <x:f>'Claims Data'!N1585</x:f>
        <x:v>1</x:v>
      </x:c>
      <x:c r="H1589" s="4" t="n">
        <x:f>IF(G1589=1,'Claims Data'!O1585,"")</x:f>
        <x:v>0</x:v>
      </x:c>
      <x:c r="I1589" s="12" t="n">
        <x:f>IF(ISNUMBER('Claims Data'!P1585),'Claims Data'!P1585,"")</x:f>
        <x:v>4.208463461110148</x:v>
      </x:c>
    </x:row>
    <x:row r="1590">
      <x:c r="A1590" s="4" t="str">
        <x:v>C01585</x:v>
      </x:c>
      <x:c r="B1590" s="4" t="n">
        <x:f>IF(ISNUMBER('Claims Data'!F1586),0,1)</x:f>
        <x:v>0</x:v>
      </x:c>
      <x:c r="C1590" s="10" t="n">
        <x:f>IF(B1590=0,'Claims Data'!F1586,Summary!$B$12)</x:f>
        <x:v>72395.06</x:v>
      </x:c>
      <x:c r="D1590" s="4" t="n">
        <x:f>IF('Claims Data'!E1586="Low",1,IF('Claims Data'!E1586="Medium",2,IF('Claims Data'!E1586="High",3,"")))</x:f>
        <x:v>3</x:v>
      </x:c>
      <x:c r="E1590" s="4" t="n">
        <x:f>IF('Claims Data'!B1586="Motor",1,0)</x:f>
        <x:v>0</x:v>
      </x:c>
      <x:c r="F1590" s="4" t="n">
        <x:f>IF('Claims Data'!B1586="Property",1,0)</x:f>
        <x:v>1</x:v>
      </x:c>
      <x:c r="G1590" s="4" t="n">
        <x:f>'Claims Data'!N1586</x:f>
        <x:v>1</x:v>
      </x:c>
      <x:c r="H1590" s="4" t="n">
        <x:f>IF(G1590=1,'Claims Data'!O1586,"")</x:f>
        <x:v>1</x:v>
      </x:c>
      <x:c r="I1590" s="12" t="n">
        <x:f>IF(ISNUMBER('Claims Data'!P1586),'Claims Data'!P1586,"")</x:f>
        <x:v>14.346649808863425</x:v>
      </x:c>
    </x:row>
    <x:row r="1591">
      <x:c r="A1591" s="4" t="str">
        <x:v>C01586</x:v>
      </x:c>
      <x:c r="B1591" s="4" t="n">
        <x:f>IF(ISNUMBER('Claims Data'!F1587),0,1)</x:f>
        <x:v>0</x:v>
      </x:c>
      <x:c r="C1591" s="10" t="n">
        <x:f>IF(B1591=0,'Claims Data'!F1587,Summary!$B$12)</x:f>
        <x:v>66698.48</x:v>
      </x:c>
      <x:c r="D1591" s="4" t="n">
        <x:f>IF('Claims Data'!E1587="Low",1,IF('Claims Data'!E1587="Medium",2,IF('Claims Data'!E1587="High",3,"")))</x:f>
        <x:v>1</x:v>
      </x:c>
      <x:c r="E1591" s="4" t="n">
        <x:f>IF('Claims Data'!B1587="Motor",1,0)</x:f>
        <x:v>0</x:v>
      </x:c>
      <x:c r="F1591" s="4" t="n">
        <x:f>IF('Claims Data'!B1587="Property",1,0)</x:f>
        <x:v>1</x:v>
      </x:c>
      <x:c r="G1591" s="4" t="n">
        <x:f>'Claims Data'!N1587</x:f>
        <x:v>1</x:v>
      </x:c>
      <x:c r="H1591" s="4" t="n">
        <x:f>IF(G1591=1,'Claims Data'!O1587,"")</x:f>
        <x:v>0</x:v>
      </x:c>
      <x:c r="I1591" s="12" t="n">
        <x:f>IF(ISNUMBER('Claims Data'!P1587),'Claims Data'!P1587,"")</x:f>
        <x:v>9.271275072628958</x:v>
      </x:c>
    </x:row>
    <x:row r="1592">
      <x:c r="A1592" s="4" t="str">
        <x:v>C01587</x:v>
      </x:c>
      <x:c r="B1592" s="4" t="n">
        <x:f>IF(ISNUMBER('Claims Data'!F1588),0,1)</x:f>
        <x:v>0</x:v>
      </x:c>
      <x:c r="C1592" s="10" t="n">
        <x:f>IF(B1592=0,'Claims Data'!F1588,Summary!$B$12)</x:f>
        <x:v>34760.48</x:v>
      </x:c>
      <x:c r="D1592" s="4" t="n">
        <x:f>IF('Claims Data'!E1588="Low",1,IF('Claims Data'!E1588="Medium",2,IF('Claims Data'!E1588="High",3,"")))</x:f>
        <x:v>3</x:v>
      </x:c>
      <x:c r="E1592" s="4" t="n">
        <x:f>IF('Claims Data'!B1588="Motor",1,0)</x:f>
        <x:v>1</x:v>
      </x:c>
      <x:c r="F1592" s="4" t="n">
        <x:f>IF('Claims Data'!B1588="Property",1,0)</x:f>
        <x:v>0</x:v>
      </x:c>
      <x:c r="G1592" s="4" t="n">
        <x:f>'Claims Data'!N1588</x:f>
        <x:v>1</x:v>
      </x:c>
      <x:c r="H1592" s="4" t="n">
        <x:f>IF(G1592=1,'Claims Data'!O1588,"")</x:f>
        <x:v>1</x:v>
      </x:c>
      <x:c r="I1592" s="12" t="n">
        <x:f>IF(ISNUMBER('Claims Data'!P1588),'Claims Data'!P1588,"")</x:f>
        <x:v>2.1755444888323385</x:v>
      </x:c>
    </x:row>
    <x:row r="1593">
      <x:c r="A1593" s="4" t="str">
        <x:v>C01588</x:v>
      </x:c>
      <x:c r="B1593" s="4" t="n">
        <x:f>IF(ISNUMBER('Claims Data'!F1589),0,1)</x:f>
        <x:v>0</x:v>
      </x:c>
      <x:c r="C1593" s="10" t="n">
        <x:f>IF(B1593=0,'Claims Data'!F1589,Summary!$B$12)</x:f>
        <x:v>120013.29</x:v>
      </x:c>
      <x:c r="D1593" s="4" t="n">
        <x:f>IF('Claims Data'!E1589="Low",1,IF('Claims Data'!E1589="Medium",2,IF('Claims Data'!E1589="High",3,"")))</x:f>
        <x:v>3</x:v>
      </x:c>
      <x:c r="E1593" s="4" t="n">
        <x:f>IF('Claims Data'!B1589="Motor",1,0)</x:f>
        <x:v>1</x:v>
      </x:c>
      <x:c r="F1593" s="4" t="n">
        <x:f>IF('Claims Data'!B1589="Property",1,0)</x:f>
        <x:v>0</x:v>
      </x:c>
      <x:c r="G1593" s="4" t="n">
        <x:f>'Claims Data'!N1589</x:f>
        <x:v>1</x:v>
      </x:c>
      <x:c r="H1593" s="4" t="n">
        <x:f>IF(G1593=1,'Claims Data'!O1589,"")</x:f>
        <x:v>0</x:v>
      </x:c>
      <x:c r="I1593" s="12" t="n">
        <x:f>IF(ISNUMBER('Claims Data'!P1589),'Claims Data'!P1589,"")</x:f>
        <x:v>4.592553234234458</x:v>
      </x:c>
    </x:row>
    <x:row r="1594">
      <x:c r="A1594" s="4" t="str">
        <x:v>C01589</x:v>
      </x:c>
      <x:c r="B1594" s="4" t="n">
        <x:f>IF(ISNUMBER('Claims Data'!F1590),0,1)</x:f>
        <x:v>0</x:v>
      </x:c>
      <x:c r="C1594" s="10" t="n">
        <x:f>IF(B1594=0,'Claims Data'!F1590,Summary!$B$12)</x:f>
        <x:v>13384.26</x:v>
      </x:c>
      <x:c r="D1594" s="4" t="n">
        <x:f>IF('Claims Data'!E1590="Low",1,IF('Claims Data'!E1590="Medium",2,IF('Claims Data'!E1590="High",3,"")))</x:f>
        <x:v>2</x:v>
      </x:c>
      <x:c r="E1594" s="4" t="n">
        <x:f>IF('Claims Data'!B1590="Motor",1,0)</x:f>
        <x:v>1</x:v>
      </x:c>
      <x:c r="F1594" s="4" t="n">
        <x:f>IF('Claims Data'!B1590="Property",1,0)</x:f>
        <x:v>0</x:v>
      </x:c>
      <x:c r="G1594" s="4" t="n">
        <x:f>'Claims Data'!N1590</x:f>
        <x:v>1</x:v>
      </x:c>
      <x:c r="H1594" s="4" t="n">
        <x:f>IF(G1594=1,'Claims Data'!O1590,"")</x:f>
        <x:v>0</x:v>
      </x:c>
      <x:c r="I1594" s="12" t="n">
        <x:f>IF(ISNUMBER('Claims Data'!P1590),'Claims Data'!P1590,"")</x:f>
        <x:v>1.5270625040645955</x:v>
      </x:c>
    </x:row>
    <x:row r="1595">
      <x:c r="A1595" s="4" t="str">
        <x:v>C01590</x:v>
      </x:c>
      <x:c r="B1595" s="4" t="n">
        <x:f>IF(ISNUMBER('Claims Data'!F1591),0,1)</x:f>
        <x:v>0</x:v>
      </x:c>
      <x:c r="C1595" s="10" t="n">
        <x:f>IF(B1595=0,'Claims Data'!F1591,Summary!$B$12)</x:f>
        <x:v>74128.64</x:v>
      </x:c>
      <x:c r="D1595" s="4" t="n">
        <x:f>IF('Claims Data'!E1591="Low",1,IF('Claims Data'!E1591="Medium",2,IF('Claims Data'!E1591="High",3,"")))</x:f>
        <x:v>1</x:v>
      </x:c>
      <x:c r="E1595" s="4" t="n">
        <x:f>IF('Claims Data'!B1591="Motor",1,0)</x:f>
        <x:v>0</x:v>
      </x:c>
      <x:c r="F1595" s="4" t="n">
        <x:f>IF('Claims Data'!B1591="Property",1,0)</x:f>
        <x:v>1</x:v>
      </x:c>
      <x:c r="G1595" s="4" t="n">
        <x:f>'Claims Data'!N1591</x:f>
        <x:v>1</x:v>
      </x:c>
      <x:c r="H1595" s="4" t="n">
        <x:f>IF(G1595=1,'Claims Data'!O1591,"")</x:f>
        <x:v>0</x:v>
      </x:c>
      <x:c r="I1595" s="12" t="n">
        <x:f>IF(ISNUMBER('Claims Data'!P1591),'Claims Data'!P1591,"")</x:f>
        <x:v>11.225642120629786</x:v>
      </x:c>
    </x:row>
    <x:row r="1596">
      <x:c r="A1596" s="4" t="str">
        <x:v>C01591</x:v>
      </x:c>
      <x:c r="B1596" s="4" t="n">
        <x:f>IF(ISNUMBER('Claims Data'!F1592),0,1)</x:f>
        <x:v>0</x:v>
      </x:c>
      <x:c r="C1596" s="10" t="n">
        <x:f>IF(B1596=0,'Claims Data'!F1592,Summary!$B$12)</x:f>
        <x:v>177573.06</x:v>
      </x:c>
      <x:c r="D1596" s="4" t="n">
        <x:f>IF('Claims Data'!E1592="Low",1,IF('Claims Data'!E1592="Medium",2,IF('Claims Data'!E1592="High",3,"")))</x:f>
        <x:v>3</x:v>
      </x:c>
      <x:c r="E1596" s="4" t="n">
        <x:f>IF('Claims Data'!B1592="Motor",1,0)</x:f>
        <x:v>1</x:v>
      </x:c>
      <x:c r="F1596" s="4" t="n">
        <x:f>IF('Claims Data'!B1592="Property",1,0)</x:f>
        <x:v>0</x:v>
      </x:c>
      <x:c r="G1596" s="4" t="n">
        <x:f>'Claims Data'!N1592</x:f>
        <x:v>0</x:v>
      </x:c>
      <x:c r="H1596" s="4" t="str">
        <x:f>IF(G1596=1,'Claims Data'!O1592,"")</x:f>
      </x:c>
      <x:c r="I1596" s="12" t="n">
        <x:f>IF(ISNUMBER('Claims Data'!P1592),'Claims Data'!P1592,"")</x:f>
        <x:v>24.2289905102368</x:v>
      </x:c>
    </x:row>
    <x:row r="1597">
      <x:c r="A1597" s="4" t="str">
        <x:v>C01592</x:v>
      </x:c>
      <x:c r="B1597" s="4" t="n">
        <x:f>IF(ISNUMBER('Claims Data'!F1593),0,1)</x:f>
        <x:v>0</x:v>
      </x:c>
      <x:c r="C1597" s="10" t="n">
        <x:f>IF(B1597=0,'Claims Data'!F1593,Summary!$B$12)</x:f>
        <x:v>17841.21</x:v>
      </x:c>
      <x:c r="D1597" s="4" t="n">
        <x:f>IF('Claims Data'!E1593="Low",1,IF('Claims Data'!E1593="Medium",2,IF('Claims Data'!E1593="High",3,"")))</x:f>
        <x:v>1</x:v>
      </x:c>
      <x:c r="E1597" s="4" t="n">
        <x:f>IF('Claims Data'!B1593="Motor",1,0)</x:f>
        <x:v>1</x:v>
      </x:c>
      <x:c r="F1597" s="4" t="n">
        <x:f>IF('Claims Data'!B1593="Property",1,0)</x:f>
        <x:v>0</x:v>
      </x:c>
      <x:c r="G1597" s="4" t="n">
        <x:f>'Claims Data'!N1593</x:f>
        <x:v>1</x:v>
      </x:c>
      <x:c r="H1597" s="4" t="n">
        <x:f>IF(G1597=1,'Claims Data'!O1593,"")</x:f>
        <x:v>0</x:v>
      </x:c>
      <x:c r="I1597" s="12" t="n">
        <x:f>IF(ISNUMBER('Claims Data'!P1593),'Claims Data'!P1593,"")</x:f>
        <x:v>1.7047169874419417</x:v>
      </x:c>
    </x:row>
    <x:row r="1598">
      <x:c r="A1598" s="4" t="str">
        <x:v>C01593</x:v>
      </x:c>
      <x:c r="B1598" s="4" t="n">
        <x:f>IF(ISNUMBER('Claims Data'!F1594),0,1)</x:f>
        <x:v>0</x:v>
      </x:c>
      <x:c r="C1598" s="10" t="n">
        <x:f>IF(B1598=0,'Claims Data'!F1594,Summary!$B$12)</x:f>
        <x:v>142073.92</x:v>
      </x:c>
      <x:c r="D1598" s="4" t="n">
        <x:f>IF('Claims Data'!E1594="Low",1,IF('Claims Data'!E1594="Medium",2,IF('Claims Data'!E1594="High",3,"")))</x:f>
        <x:v>1</x:v>
      </x:c>
      <x:c r="E1598" s="4" t="n">
        <x:f>IF('Claims Data'!B1594="Motor",1,0)</x:f>
        <x:v>0</x:v>
      </x:c>
      <x:c r="F1598" s="4" t="n">
        <x:f>IF('Claims Data'!B1594="Property",1,0)</x:f>
        <x:v>1</x:v>
      </x:c>
      <x:c r="G1598" s="4" t="n">
        <x:f>'Claims Data'!N1594</x:f>
        <x:v>1</x:v>
      </x:c>
      <x:c r="H1598" s="4" t="n">
        <x:f>IF(G1598=1,'Claims Data'!O1594,"")</x:f>
        <x:v>0</x:v>
      </x:c>
      <x:c r="I1598" s="12" t="n">
        <x:f>IF(ISNUMBER('Claims Data'!P1594),'Claims Data'!P1594,"")</x:f>
        <x:v>11.052362496907726</x:v>
      </x:c>
    </x:row>
    <x:row r="1599">
      <x:c r="A1599" s="4" t="str">
        <x:v>C01594</x:v>
      </x:c>
      <x:c r="B1599" s="4" t="n">
        <x:f>IF(ISNUMBER('Claims Data'!F1595),0,1)</x:f>
        <x:v>0</x:v>
      </x:c>
      <x:c r="C1599" s="10" t="n">
        <x:f>IF(B1599=0,'Claims Data'!F1595,Summary!$B$12)</x:f>
        <x:v>626822.9</x:v>
      </x:c>
      <x:c r="D1599" s="4" t="n">
        <x:f>IF('Claims Data'!E1595="Low",1,IF('Claims Data'!E1595="Medium",2,IF('Claims Data'!E1595="High",3,"")))</x:f>
        <x:v>2</x:v>
      </x:c>
      <x:c r="E1599" s="4" t="n">
        <x:f>IF('Claims Data'!B1595="Motor",1,0)</x:f>
        <x:v>0</x:v>
      </x:c>
      <x:c r="F1599" s="4" t="n">
        <x:f>IF('Claims Data'!B1595="Property",1,0)</x:f>
        <x:v>1</x:v>
      </x:c>
      <x:c r="G1599" s="4" t="n">
        <x:f>'Claims Data'!N1595</x:f>
        <x:v>0</x:v>
      </x:c>
      <x:c r="H1599" s="4" t="str">
        <x:f>IF(G1599=1,'Claims Data'!O1595,"")</x:f>
      </x:c>
      <x:c r="I1599" s="12" t="n">
        <x:f>IF(ISNUMBER('Claims Data'!P1595),'Claims Data'!P1595,"")</x:f>
        <x:v>43.580757031555265</x:v>
      </x:c>
    </x:row>
    <x:row r="1600">
      <x:c r="A1600" s="4" t="str">
        <x:v>C01595</x:v>
      </x:c>
      <x:c r="B1600" s="4" t="n">
        <x:f>IF(ISNUMBER('Claims Data'!F1596),0,1)</x:f>
        <x:v>0</x:v>
      </x:c>
      <x:c r="C1600" s="10" t="n">
        <x:f>IF(B1600=0,'Claims Data'!F1596,Summary!$B$12)</x:f>
        <x:v>12695.3</x:v>
      </x:c>
      <x:c r="D1600" s="4" t="n">
        <x:f>IF('Claims Data'!E1596="Low",1,IF('Claims Data'!E1596="Medium",2,IF('Claims Data'!E1596="High",3,"")))</x:f>
        <x:v>2</x:v>
      </x:c>
      <x:c r="E1600" s="4" t="n">
        <x:f>IF('Claims Data'!B1596="Motor",1,0)</x:f>
        <x:v>1</x:v>
      </x:c>
      <x:c r="F1600" s="4" t="n">
        <x:f>IF('Claims Data'!B1596="Property",1,0)</x:f>
        <x:v>0</x:v>
      </x:c>
      <x:c r="G1600" s="4" t="n">
        <x:f>'Claims Data'!N1596</x:f>
        <x:v>1</x:v>
      </x:c>
      <x:c r="H1600" s="4" t="n">
        <x:f>IF(G1600=1,'Claims Data'!O1596,"")</x:f>
        <x:v>0</x:v>
      </x:c>
      <x:c r="I1600" s="12" t="n">
        <x:f>IF(ISNUMBER('Claims Data'!P1596),'Claims Data'!P1596,"")</x:f>
        <x:v>0.7519687254742267</x:v>
      </x:c>
    </x:row>
    <x:row r="1601">
      <x:c r="A1601" s="4" t="str">
        <x:v>C01596</x:v>
      </x:c>
      <x:c r="B1601" s="4" t="n">
        <x:f>IF(ISNUMBER('Claims Data'!F1597),0,1)</x:f>
        <x:v>0</x:v>
      </x:c>
      <x:c r="C1601" s="10" t="n">
        <x:f>IF(B1601=0,'Claims Data'!F1597,Summary!$B$12)</x:f>
        <x:v>104771.4</x:v>
      </x:c>
      <x:c r="D1601" s="4" t="n">
        <x:f>IF('Claims Data'!E1597="Low",1,IF('Claims Data'!E1597="Medium",2,IF('Claims Data'!E1597="High",3,"")))</x:f>
        <x:v>3</x:v>
      </x:c>
      <x:c r="E1601" s="4" t="n">
        <x:f>IF('Claims Data'!B1597="Motor",1,0)</x:f>
        <x:v>1</x:v>
      </x:c>
      <x:c r="F1601" s="4" t="n">
        <x:f>IF('Claims Data'!B1597="Property",1,0)</x:f>
        <x:v>0</x:v>
      </x:c>
      <x:c r="G1601" s="4" t="n">
        <x:f>'Claims Data'!N1597</x:f>
        <x:v>1</x:v>
      </x:c>
      <x:c r="H1601" s="4" t="n">
        <x:f>IF(G1601=1,'Claims Data'!O1597,"")</x:f>
        <x:v>1</x:v>
      </x:c>
      <x:c r="I1601" s="12" t="n">
        <x:f>IF(ISNUMBER('Claims Data'!P1597),'Claims Data'!P1597,"")</x:f>
        <x:v>12.085014989278541</x:v>
      </x:c>
    </x:row>
    <x:row r="1602">
      <x:c r="A1602" s="4" t="str">
        <x:v>C01597</x:v>
      </x:c>
      <x:c r="B1602" s="4" t="n">
        <x:f>IF(ISNUMBER('Claims Data'!F1598),0,1)</x:f>
        <x:v>0</x:v>
      </x:c>
      <x:c r="C1602" s="10" t="n">
        <x:f>IF(B1602=0,'Claims Data'!F1598,Summary!$B$12)</x:f>
        <x:v>52954.91</x:v>
      </x:c>
      <x:c r="D1602" s="4" t="n">
        <x:f>IF('Claims Data'!E1598="Low",1,IF('Claims Data'!E1598="Medium",2,IF('Claims Data'!E1598="High",3,"")))</x:f>
        <x:v>2</x:v>
      </x:c>
      <x:c r="E1602" s="4" t="n">
        <x:f>IF('Claims Data'!B1598="Motor",1,0)</x:f>
        <x:v>1</x:v>
      </x:c>
      <x:c r="F1602" s="4" t="n">
        <x:f>IF('Claims Data'!B1598="Property",1,0)</x:f>
        <x:v>0</x:v>
      </x:c>
      <x:c r="G1602" s="4" t="n">
        <x:f>'Claims Data'!N1598</x:f>
        <x:v>1</x:v>
      </x:c>
      <x:c r="H1602" s="4" t="n">
        <x:f>IF(G1602=1,'Claims Data'!O1598,"")</x:f>
        <x:v>0</x:v>
      </x:c>
      <x:c r="I1602" s="12" t="n">
        <x:f>IF(ISNUMBER('Claims Data'!P1598),'Claims Data'!P1598,"")</x:f>
        <x:v>5.558916956746293</x:v>
      </x:c>
    </x:row>
    <x:row r="1603">
      <x:c r="A1603" s="4" t="str">
        <x:v>C01598</x:v>
      </x:c>
      <x:c r="B1603" s="4" t="n">
        <x:f>IF(ISNUMBER('Claims Data'!F1599),0,1)</x:f>
        <x:v>0</x:v>
      </x:c>
      <x:c r="C1603" s="10" t="n">
        <x:f>IF(B1603=0,'Claims Data'!F1599,Summary!$B$12)</x:f>
        <x:v>73225.12</x:v>
      </x:c>
      <x:c r="D1603" s="4" t="n">
        <x:f>IF('Claims Data'!E1599="Low",1,IF('Claims Data'!E1599="Medium",2,IF('Claims Data'!E1599="High",3,"")))</x:f>
        <x:v>3</x:v>
      </x:c>
      <x:c r="E1603" s="4" t="n">
        <x:f>IF('Claims Data'!B1599="Motor",1,0)</x:f>
        <x:v>1</x:v>
      </x:c>
      <x:c r="F1603" s="4" t="n">
        <x:f>IF('Claims Data'!B1599="Property",1,0)</x:f>
        <x:v>0</x:v>
      </x:c>
      <x:c r="G1603" s="4" t="n">
        <x:f>'Claims Data'!N1599</x:f>
        <x:v>1</x:v>
      </x:c>
      <x:c r="H1603" s="4" t="n">
        <x:f>IF(G1603=1,'Claims Data'!O1599,"")</x:f>
        <x:v>1</x:v>
      </x:c>
      <x:c r="I1603" s="12" t="n">
        <x:f>IF(ISNUMBER('Claims Data'!P1599),'Claims Data'!P1599,"")</x:f>
        <x:v>4.807674934081287</x:v>
      </x:c>
    </x:row>
    <x:row r="1604">
      <x:c r="A1604" s="4" t="str">
        <x:v>C01599</x:v>
      </x:c>
      <x:c r="B1604" s="4" t="n">
        <x:f>IF(ISNUMBER('Claims Data'!F1600),0,1)</x:f>
        <x:v>1</x:v>
      </x:c>
      <x:c r="C1604" s="10" t="n">
        <x:f>IF(B1604=0,'Claims Data'!F1600,Summary!$B$12)</x:f>
        <x:v>44978.66</x:v>
      </x:c>
      <x:c r="D1604" s="4" t="n">
        <x:f>IF('Claims Data'!E1600="Low",1,IF('Claims Data'!E1600="Medium",2,IF('Claims Data'!E1600="High",3,"")))</x:f>
        <x:v>2</x:v>
      </x:c>
      <x:c r="E1604" s="4" t="n">
        <x:f>IF('Claims Data'!B1600="Motor",1,0)</x:f>
        <x:v>1</x:v>
      </x:c>
      <x:c r="F1604" s="4" t="n">
        <x:f>IF('Claims Data'!B1600="Property",1,0)</x:f>
        <x:v>0</x:v>
      </x:c>
      <x:c r="G1604" s="4" t="n">
        <x:f>'Claims Data'!N1600</x:f>
        <x:v>1</x:v>
      </x:c>
      <x:c r="H1604" s="4" t="n">
        <x:f>IF(G1604=1,'Claims Data'!O1600,"")</x:f>
        <x:v>0</x:v>
      </x:c>
      <x:c r="I1604" s="12" t="str">
        <x:f>IF(ISNUMBER('Claims Data'!P1600),'Claims Data'!P1600,"")</x:f>
      </x:c>
    </x:row>
    <x:row r="1605">
      <x:c r="A1605" s="4" t="str">
        <x:v>C01600</x:v>
      </x:c>
      <x:c r="B1605" s="4" t="n">
        <x:f>IF(ISNUMBER('Claims Data'!F1601),0,1)</x:f>
        <x:v>0</x:v>
      </x:c>
      <x:c r="C1605" s="10" t="n">
        <x:f>IF(B1605=0,'Claims Data'!F1601,Summary!$B$12)</x:f>
        <x:v>58636.89</x:v>
      </x:c>
      <x:c r="D1605" s="4" t="n">
        <x:f>IF('Claims Data'!E1601="Low",1,IF('Claims Data'!E1601="Medium",2,IF('Claims Data'!E1601="High",3,"")))</x:f>
        <x:v>2</x:v>
      </x:c>
      <x:c r="E1605" s="4" t="n">
        <x:f>IF('Claims Data'!B1601="Motor",1,0)</x:f>
        <x:v>1</x:v>
      </x:c>
      <x:c r="F1605" s="4" t="n">
        <x:f>IF('Claims Data'!B1601="Property",1,0)</x:f>
        <x:v>0</x:v>
      </x:c>
      <x:c r="G1605" s="4" t="n">
        <x:f>'Claims Data'!N1601</x:f>
        <x:v>1</x:v>
      </x:c>
      <x:c r="H1605" s="4" t="n">
        <x:f>IF(G1605=1,'Claims Data'!O1601,"")</x:f>
        <x:v>0</x:v>
      </x:c>
      <x:c r="I1605" s="12" t="n">
        <x:f>IF(ISNUMBER('Claims Data'!P1601),'Claims Data'!P1601,"")</x:f>
        <x:v>4.175613664038966</x:v>
      </x:c>
    </x:row>
    <x:row r="1606">
      <x:c r="A1606" s="4" t="str">
        <x:v>C01601</x:v>
      </x:c>
      <x:c r="B1606" s="4" t="n">
        <x:f>IF(ISNUMBER('Claims Data'!F1602),0,1)</x:f>
        <x:v>0</x:v>
      </x:c>
      <x:c r="C1606" s="10" t="n">
        <x:f>IF(B1606=0,'Claims Data'!F1602,Summary!$B$12)</x:f>
        <x:v>36505.33</x:v>
      </x:c>
      <x:c r="D1606" s="4" t="n">
        <x:f>IF('Claims Data'!E1602="Low",1,IF('Claims Data'!E1602="Medium",2,IF('Claims Data'!E1602="High",3,"")))</x:f>
        <x:v>2</x:v>
      </x:c>
      <x:c r="E1606" s="4" t="n">
        <x:f>IF('Claims Data'!B1602="Motor",1,0)</x:f>
        <x:v>1</x:v>
      </x:c>
      <x:c r="F1606" s="4" t="n">
        <x:f>IF('Claims Data'!B1602="Property",1,0)</x:f>
        <x:v>0</x:v>
      </x:c>
      <x:c r="G1606" s="4" t="n">
        <x:f>'Claims Data'!N1602</x:f>
        <x:v>1</x:v>
      </x:c>
      <x:c r="H1606" s="4" t="n">
        <x:f>IF(G1606=1,'Claims Data'!O1602,"")</x:f>
        <x:v>0</x:v>
      </x:c>
      <x:c r="I1606" s="12" t="n">
        <x:f>IF(ISNUMBER('Claims Data'!P1602),'Claims Data'!P1602,"")</x:f>
        <x:v>2.5201812884875596</x:v>
      </x:c>
    </x:row>
    <x:row r="1607">
      <x:c r="A1607" s="4" t="str">
        <x:v>C01602</x:v>
      </x:c>
      <x:c r="B1607" s="4" t="n">
        <x:f>IF(ISNUMBER('Claims Data'!F1603),0,1)</x:f>
        <x:v>0</x:v>
      </x:c>
      <x:c r="C1607" s="10" t="n">
        <x:f>IF(B1607=0,'Claims Data'!F1603,Summary!$B$12)</x:f>
        <x:v>276313.45</x:v>
      </x:c>
      <x:c r="D1607" s="4" t="n">
        <x:f>IF('Claims Data'!E1603="Low",1,IF('Claims Data'!E1603="Medium",2,IF('Claims Data'!E1603="High",3,"")))</x:f>
        <x:v>3</x:v>
      </x:c>
      <x:c r="E1607" s="4" t="n">
        <x:f>IF('Claims Data'!B1603="Motor",1,0)</x:f>
        <x:v>1</x:v>
      </x:c>
      <x:c r="F1607" s="4" t="n">
        <x:f>IF('Claims Data'!B1603="Property",1,0)</x:f>
        <x:v>0</x:v>
      </x:c>
      <x:c r="G1607" s="4" t="n">
        <x:f>'Claims Data'!N1603</x:f>
        <x:v>1</x:v>
      </x:c>
      <x:c r="H1607" s="4" t="n">
        <x:f>IF(G1607=1,'Claims Data'!O1603,"")</x:f>
        <x:v>1</x:v>
      </x:c>
      <x:c r="I1607" s="12" t="n">
        <x:f>IF(ISNUMBER('Claims Data'!P1603),'Claims Data'!P1603,"")</x:f>
        <x:v>22.73253020572638</x:v>
      </x:c>
    </x:row>
    <x:row r="1608">
      <x:c r="A1608" s="4" t="str">
        <x:v>C01603</x:v>
      </x:c>
      <x:c r="B1608" s="4" t="n">
        <x:f>IF(ISNUMBER('Claims Data'!F1604),0,1)</x:f>
        <x:v>0</x:v>
      </x:c>
      <x:c r="C1608" s="10" t="n">
        <x:f>IF(B1608=0,'Claims Data'!F1604,Summary!$B$12)</x:f>
        <x:v>106254.79</x:v>
      </x:c>
      <x:c r="D1608" s="4" t="n">
        <x:f>IF('Claims Data'!E1604="Low",1,IF('Claims Data'!E1604="Medium",2,IF('Claims Data'!E1604="High",3,"")))</x:f>
        <x:v>3</x:v>
      </x:c>
      <x:c r="E1608" s="4" t="n">
        <x:f>IF('Claims Data'!B1604="Motor",1,0)</x:f>
        <x:v>1</x:v>
      </x:c>
      <x:c r="F1608" s="4" t="n">
        <x:f>IF('Claims Data'!B1604="Property",1,0)</x:f>
        <x:v>0</x:v>
      </x:c>
      <x:c r="G1608" s="4" t="n">
        <x:f>'Claims Data'!N1604</x:f>
        <x:v>1</x:v>
      </x:c>
      <x:c r="H1608" s="4" t="n">
        <x:f>IF(G1608=1,'Claims Data'!O1604,"")</x:f>
        <x:v>0</x:v>
      </x:c>
      <x:c r="I1608" s="12" t="n">
        <x:f>IF(ISNUMBER('Claims Data'!P1604),'Claims Data'!P1604,"")</x:f>
        <x:v>13.052275538620094</x:v>
      </x:c>
    </x:row>
    <x:row r="1609">
      <x:c r="A1609" s="4" t="str">
        <x:v>C01604</x:v>
      </x:c>
      <x:c r="B1609" s="4" t="n">
        <x:f>IF(ISNUMBER('Claims Data'!F1605),0,1)</x:f>
        <x:v>0</x:v>
      </x:c>
      <x:c r="C1609" s="10" t="n">
        <x:f>IF(B1609=0,'Claims Data'!F1605,Summary!$B$12)</x:f>
        <x:v>61674.12</x:v>
      </x:c>
      <x:c r="D1609" s="4" t="n">
        <x:f>IF('Claims Data'!E1605="Low",1,IF('Claims Data'!E1605="Medium",2,IF('Claims Data'!E1605="High",3,"")))</x:f>
        <x:v>3</x:v>
      </x:c>
      <x:c r="E1609" s="4" t="n">
        <x:f>IF('Claims Data'!B1605="Motor",1,0)</x:f>
        <x:v>1</x:v>
      </x:c>
      <x:c r="F1609" s="4" t="n">
        <x:f>IF('Claims Data'!B1605="Property",1,0)</x:f>
        <x:v>0</x:v>
      </x:c>
      <x:c r="G1609" s="4" t="n">
        <x:f>'Claims Data'!N1605</x:f>
        <x:v>1</x:v>
      </x:c>
      <x:c r="H1609" s="4" t="n">
        <x:f>IF(G1609=1,'Claims Data'!O1605,"")</x:f>
        <x:v>1</x:v>
      </x:c>
      <x:c r="I1609" s="12" t="n">
        <x:f>IF(ISNUMBER('Claims Data'!P1605),'Claims Data'!P1605,"")</x:f>
        <x:v>6.277149120932136</x:v>
      </x:c>
    </x:row>
    <x:row r="1610">
      <x:c r="A1610" s="4" t="str">
        <x:v>C01605</x:v>
      </x:c>
      <x:c r="B1610" s="4" t="n">
        <x:f>IF(ISNUMBER('Claims Data'!F1606),0,1)</x:f>
        <x:v>0</x:v>
      </x:c>
      <x:c r="C1610" s="10" t="n">
        <x:f>IF(B1610=0,'Claims Data'!F1606,Summary!$B$12)</x:f>
        <x:v>145127.24</x:v>
      </x:c>
      <x:c r="D1610" s="4" t="n">
        <x:f>IF('Claims Data'!E1606="Low",1,IF('Claims Data'!E1606="Medium",2,IF('Claims Data'!E1606="High",3,"")))</x:f>
        <x:v>2</x:v>
      </x:c>
      <x:c r="E1610" s="4" t="n">
        <x:f>IF('Claims Data'!B1606="Motor",1,0)</x:f>
        <x:v>0</x:v>
      </x:c>
      <x:c r="F1610" s="4" t="n">
        <x:f>IF('Claims Data'!B1606="Property",1,0)</x:f>
        <x:v>1</x:v>
      </x:c>
      <x:c r="G1610" s="4" t="n">
        <x:f>'Claims Data'!N1606</x:f>
        <x:v>1</x:v>
      </x:c>
      <x:c r="H1610" s="4" t="n">
        <x:f>IF(G1610=1,'Claims Data'!O1606,"")</x:f>
        <x:v>0</x:v>
      </x:c>
      <x:c r="I1610" s="12" t="n">
        <x:f>IF(ISNUMBER('Claims Data'!P1606),'Claims Data'!P1606,"")</x:f>
        <x:v>22.459641363172793</x:v>
      </x:c>
    </x:row>
    <x:row r="1611">
      <x:c r="A1611" s="4" t="str">
        <x:v>C01606</x:v>
      </x:c>
      <x:c r="B1611" s="4" t="n">
        <x:f>IF(ISNUMBER('Claims Data'!F1607),0,1)</x:f>
        <x:v>0</x:v>
      </x:c>
      <x:c r="C1611" s="10" t="n">
        <x:f>IF(B1611=0,'Claims Data'!F1607,Summary!$B$12)</x:f>
        <x:v>209632.75</x:v>
      </x:c>
      <x:c r="D1611" s="4" t="n">
        <x:f>IF('Claims Data'!E1607="Low",1,IF('Claims Data'!E1607="Medium",2,IF('Claims Data'!E1607="High",3,"")))</x:f>
        <x:v>2</x:v>
      </x:c>
      <x:c r="E1611" s="4" t="n">
        <x:f>IF('Claims Data'!B1607="Motor",1,0)</x:f>
        <x:v>0</x:v>
      </x:c>
      <x:c r="F1611" s="4" t="n">
        <x:f>IF('Claims Data'!B1607="Property",1,0)</x:f>
        <x:v>1</x:v>
      </x:c>
      <x:c r="G1611" s="4" t="n">
        <x:f>'Claims Data'!N1607</x:f>
        <x:v>1</x:v>
      </x:c>
      <x:c r="H1611" s="4" t="n">
        <x:f>IF(G1611=1,'Claims Data'!O1607,"")</x:f>
        <x:v>1</x:v>
      </x:c>
      <x:c r="I1611" s="12" t="n">
        <x:f>IF(ISNUMBER('Claims Data'!P1607),'Claims Data'!P1607,"")</x:f>
        <x:v>16.950950997087414</x:v>
      </x:c>
    </x:row>
    <x:row r="1612">
      <x:c r="A1612" s="4" t="str">
        <x:v>C01607</x:v>
      </x:c>
      <x:c r="B1612" s="4" t="n">
        <x:f>IF(ISNUMBER('Claims Data'!F1608),0,1)</x:f>
        <x:v>0</x:v>
      </x:c>
      <x:c r="C1612" s="10" t="n">
        <x:f>IF(B1612=0,'Claims Data'!F1608,Summary!$B$12)</x:f>
        <x:v>133746.13</x:v>
      </x:c>
      <x:c r="D1612" s="4" t="n">
        <x:f>IF('Claims Data'!E1608="Low",1,IF('Claims Data'!E1608="Medium",2,IF('Claims Data'!E1608="High",3,"")))</x:f>
        <x:v>1</x:v>
      </x:c>
      <x:c r="E1612" s="4" t="n">
        <x:f>IF('Claims Data'!B1608="Motor",1,0)</x:f>
        <x:v>0</x:v>
      </x:c>
      <x:c r="F1612" s="4" t="n">
        <x:f>IF('Claims Data'!B1608="Property",1,0)</x:f>
        <x:v>1</x:v>
      </x:c>
      <x:c r="G1612" s="4" t="n">
        <x:f>'Claims Data'!N1608</x:f>
        <x:v>1</x:v>
      </x:c>
      <x:c r="H1612" s="4" t="n">
        <x:f>IF(G1612=1,'Claims Data'!O1608,"")</x:f>
        <x:v>0</x:v>
      </x:c>
      <x:c r="I1612" s="12" t="n">
        <x:f>IF(ISNUMBER('Claims Data'!P1608),'Claims Data'!P1608,"")</x:f>
        <x:v>31.860778068668814</x:v>
      </x:c>
    </x:row>
    <x:row r="1613">
      <x:c r="A1613" s="4" t="str">
        <x:v>C01608</x:v>
      </x:c>
      <x:c r="B1613" s="4" t="n">
        <x:f>IF(ISNUMBER('Claims Data'!F1609),0,1)</x:f>
        <x:v>1</x:v>
      </x:c>
      <x:c r="C1613" s="10" t="n">
        <x:f>IF(B1613=0,'Claims Data'!F1609,Summary!$B$12)</x:f>
        <x:v>44978.66</x:v>
      </x:c>
      <x:c r="D1613" s="4" t="n">
        <x:f>IF('Claims Data'!E1609="Low",1,IF('Claims Data'!E1609="Medium",2,IF('Claims Data'!E1609="High",3,"")))</x:f>
        <x:v>3</x:v>
      </x:c>
      <x:c r="E1613" s="4" t="n">
        <x:f>IF('Claims Data'!B1609="Motor",1,0)</x:f>
        <x:v>1</x:v>
      </x:c>
      <x:c r="F1613" s="4" t="n">
        <x:f>IF('Claims Data'!B1609="Property",1,0)</x:f>
        <x:v>0</x:v>
      </x:c>
      <x:c r="G1613" s="4" t="n">
        <x:f>'Claims Data'!N1609</x:f>
        <x:v>1</x:v>
      </x:c>
      <x:c r="H1613" s="4" t="n">
        <x:f>IF(G1613=1,'Claims Data'!O1609,"")</x:f>
        <x:v>1</x:v>
      </x:c>
      <x:c r="I1613" s="12" t="str">
        <x:f>IF(ISNUMBER('Claims Data'!P1609),'Claims Data'!P1609,"")</x:f>
      </x:c>
    </x:row>
    <x:row r="1614">
      <x:c r="A1614" s="4" t="str">
        <x:v>C01609</x:v>
      </x:c>
      <x:c r="B1614" s="4" t="n">
        <x:f>IF(ISNUMBER('Claims Data'!F1610),0,1)</x:f>
        <x:v>0</x:v>
      </x:c>
      <x:c r="C1614" s="10" t="n">
        <x:f>IF(B1614=0,'Claims Data'!F1610,Summary!$B$12)</x:f>
        <x:v>18566.24</x:v>
      </x:c>
      <x:c r="D1614" s="4" t="n">
        <x:f>IF('Claims Data'!E1610="Low",1,IF('Claims Data'!E1610="Medium",2,IF('Claims Data'!E1610="High",3,"")))</x:f>
        <x:v>1</x:v>
      </x:c>
      <x:c r="E1614" s="4" t="n">
        <x:f>IF('Claims Data'!B1610="Motor",1,0)</x:f>
        <x:v>1</x:v>
      </x:c>
      <x:c r="F1614" s="4" t="n">
        <x:f>IF('Claims Data'!B1610="Property",1,0)</x:f>
        <x:v>0</x:v>
      </x:c>
      <x:c r="G1614" s="4" t="n">
        <x:f>'Claims Data'!N1610</x:f>
        <x:v>1</x:v>
      </x:c>
      <x:c r="H1614" s="4" t="n">
        <x:f>IF(G1614=1,'Claims Data'!O1610,"")</x:f>
        <x:v>0</x:v>
      </x:c>
      <x:c r="I1614" s="12" t="n">
        <x:f>IF(ISNUMBER('Claims Data'!P1610),'Claims Data'!P1610,"")</x:f>
        <x:v>1.519959132080662</x:v>
      </x:c>
    </x:row>
    <x:row r="1615">
      <x:c r="A1615" s="4" t="str">
        <x:v>C01610</x:v>
      </x:c>
      <x:c r="B1615" s="4" t="n">
        <x:f>IF(ISNUMBER('Claims Data'!F1611),0,1)</x:f>
        <x:v>0</x:v>
      </x:c>
      <x:c r="C1615" s="10" t="n">
        <x:f>IF(B1615=0,'Claims Data'!F1611,Summary!$B$12)</x:f>
        <x:v>15207.23</x:v>
      </x:c>
      <x:c r="D1615" s="4" t="n">
        <x:f>IF('Claims Data'!E1611="Low",1,IF('Claims Data'!E1611="Medium",2,IF('Claims Data'!E1611="High",3,"")))</x:f>
        <x:v>1</x:v>
      </x:c>
      <x:c r="E1615" s="4" t="n">
        <x:f>IF('Claims Data'!B1611="Motor",1,0)</x:f>
        <x:v>1</x:v>
      </x:c>
      <x:c r="F1615" s="4" t="n">
        <x:f>IF('Claims Data'!B1611="Property",1,0)</x:f>
        <x:v>0</x:v>
      </x:c>
      <x:c r="G1615" s="4" t="n">
        <x:f>'Claims Data'!N1611</x:f>
        <x:v>0</x:v>
      </x:c>
      <x:c r="H1615" s="4" t="str">
        <x:f>IF(G1615=1,'Claims Data'!O1611,"")</x:f>
      </x:c>
      <x:c r="I1615" s="12" t="n">
        <x:f>IF(ISNUMBER('Claims Data'!P1611),'Claims Data'!P1611,"")</x:f>
        <x:v>0.6139076831158765</x:v>
      </x:c>
    </x:row>
    <x:row r="1616">
      <x:c r="A1616" s="4" t="str">
        <x:v>C01611</x:v>
      </x:c>
      <x:c r="B1616" s="4" t="n">
        <x:f>IF(ISNUMBER('Claims Data'!F1612),0,1)</x:f>
        <x:v>0</x:v>
      </x:c>
      <x:c r="C1616" s="10" t="n">
        <x:f>IF(B1616=0,'Claims Data'!F1612,Summary!$B$12)</x:f>
        <x:v>46047.62</x:v>
      </x:c>
      <x:c r="D1616" s="4" t="n">
        <x:f>IF('Claims Data'!E1612="Low",1,IF('Claims Data'!E1612="Medium",2,IF('Claims Data'!E1612="High",3,"")))</x:f>
        <x:v>2</x:v>
      </x:c>
      <x:c r="E1616" s="4" t="n">
        <x:f>IF('Claims Data'!B1612="Motor",1,0)</x:f>
        <x:v>1</x:v>
      </x:c>
      <x:c r="F1616" s="4" t="n">
        <x:f>IF('Claims Data'!B1612="Property",1,0)</x:f>
        <x:v>0</x:v>
      </x:c>
      <x:c r="G1616" s="4" t="n">
        <x:f>'Claims Data'!N1612</x:f>
        <x:v>0</x:v>
      </x:c>
      <x:c r="H1616" s="4" t="str">
        <x:f>IF(G1616=1,'Claims Data'!O1612,"")</x:f>
      </x:c>
      <x:c r="I1616" s="12" t="n">
        <x:f>IF(ISNUMBER('Claims Data'!P1612),'Claims Data'!P1612,"")</x:f>
        <x:v>3.1581603399604403</x:v>
      </x:c>
    </x:row>
    <x:row r="1617">
      <x:c r="A1617" s="4" t="str">
        <x:v>C01612</x:v>
      </x:c>
      <x:c r="B1617" s="4" t="n">
        <x:f>IF(ISNUMBER('Claims Data'!F1613),0,1)</x:f>
        <x:v>0</x:v>
      </x:c>
      <x:c r="C1617" s="10" t="n">
        <x:f>IF(B1617=0,'Claims Data'!F1613,Summary!$B$12)</x:f>
        <x:v>14044.66</x:v>
      </x:c>
      <x:c r="D1617" s="4" t="n">
        <x:f>IF('Claims Data'!E1613="Low",1,IF('Claims Data'!E1613="Medium",2,IF('Claims Data'!E1613="High",3,"")))</x:f>
        <x:v>2</x:v>
      </x:c>
      <x:c r="E1617" s="4" t="n">
        <x:f>IF('Claims Data'!B1613="Motor",1,0)</x:f>
        <x:v>1</x:v>
      </x:c>
      <x:c r="F1617" s="4" t="n">
        <x:f>IF('Claims Data'!B1613="Property",1,0)</x:f>
        <x:v>0</x:v>
      </x:c>
      <x:c r="G1617" s="4" t="n">
        <x:f>'Claims Data'!N1613</x:f>
        <x:v>1</x:v>
      </x:c>
      <x:c r="H1617" s="4" t="n">
        <x:f>IF(G1617=1,'Claims Data'!O1613,"")</x:f>
        <x:v>0</x:v>
      </x:c>
      <x:c r="I1617" s="12" t="n">
        <x:f>IF(ISNUMBER('Claims Data'!P1613),'Claims Data'!P1613,"")</x:f>
        <x:v>0.9707140675044477</x:v>
      </x:c>
    </x:row>
    <x:row r="1618">
      <x:c r="A1618" s="4" t="str">
        <x:v>C01613</x:v>
      </x:c>
      <x:c r="B1618" s="4" t="n">
        <x:f>IF(ISNUMBER('Claims Data'!F1614),0,1)</x:f>
        <x:v>0</x:v>
      </x:c>
      <x:c r="C1618" s="10" t="n">
        <x:f>IF(B1618=0,'Claims Data'!F1614,Summary!$B$12)</x:f>
        <x:v>60026.24</x:v>
      </x:c>
      <x:c r="D1618" s="4" t="n">
        <x:f>IF('Claims Data'!E1614="Low",1,IF('Claims Data'!E1614="Medium",2,IF('Claims Data'!E1614="High",3,"")))</x:f>
        <x:v>2</x:v>
      </x:c>
      <x:c r="E1618" s="4" t="n">
        <x:f>IF('Claims Data'!B1614="Motor",1,0)</x:f>
        <x:v>1</x:v>
      </x:c>
      <x:c r="F1618" s="4" t="n">
        <x:f>IF('Claims Data'!B1614="Property",1,0)</x:f>
        <x:v>0</x:v>
      </x:c>
      <x:c r="G1618" s="4" t="n">
        <x:f>'Claims Data'!N1614</x:f>
        <x:v>1</x:v>
      </x:c>
      <x:c r="H1618" s="4" t="n">
        <x:f>IF(G1618=1,'Claims Data'!O1614,"")</x:f>
        <x:v>0</x:v>
      </x:c>
      <x:c r="I1618" s="12" t="n">
        <x:f>IF(ISNUMBER('Claims Data'!P1614),'Claims Data'!P1614,"")</x:f>
        <x:v>12.18947979766186</x:v>
      </x:c>
    </x:row>
    <x:row r="1619">
      <x:c r="A1619" s="4" t="str">
        <x:v>C01614</x:v>
      </x:c>
      <x:c r="B1619" s="4" t="n">
        <x:f>IF(ISNUMBER('Claims Data'!F1615),0,1)</x:f>
        <x:v>0</x:v>
      </x:c>
      <x:c r="C1619" s="10" t="n">
        <x:f>IF(B1619=0,'Claims Data'!F1615,Summary!$B$12)</x:f>
        <x:v>23270.72</x:v>
      </x:c>
      <x:c r="D1619" s="4" t="n">
        <x:f>IF('Claims Data'!E1615="Low",1,IF('Claims Data'!E1615="Medium",2,IF('Claims Data'!E1615="High",3,"")))</x:f>
        <x:v>1</x:v>
      </x:c>
      <x:c r="E1619" s="4" t="n">
        <x:f>IF('Claims Data'!B1615="Motor",1,0)</x:f>
        <x:v>1</x:v>
      </x:c>
      <x:c r="F1619" s="4" t="n">
        <x:f>IF('Claims Data'!B1615="Property",1,0)</x:f>
        <x:v>0</x:v>
      </x:c>
      <x:c r="G1619" s="4" t="n">
        <x:f>'Claims Data'!N1615</x:f>
        <x:v>1</x:v>
      </x:c>
      <x:c r="H1619" s="4" t="n">
        <x:f>IF(G1619=1,'Claims Data'!O1615,"")</x:f>
        <x:v>0</x:v>
      </x:c>
      <x:c r="I1619" s="12" t="n">
        <x:f>IF(ISNUMBER('Claims Data'!P1615),'Claims Data'!P1615,"")</x:f>
        <x:v>1.3220925799778769</x:v>
      </x:c>
    </x:row>
    <x:row r="1620">
      <x:c r="A1620" s="4" t="str">
        <x:v>C01615</x:v>
      </x:c>
      <x:c r="B1620" s="4" t="n">
        <x:f>IF(ISNUMBER('Claims Data'!F1616),0,1)</x:f>
        <x:v>0</x:v>
      </x:c>
      <x:c r="C1620" s="10" t="n">
        <x:f>IF(B1620=0,'Claims Data'!F1616,Summary!$B$12)</x:f>
        <x:v>4688.94</x:v>
      </x:c>
      <x:c r="D1620" s="4" t="n">
        <x:f>IF('Claims Data'!E1616="Low",1,IF('Claims Data'!E1616="Medium",2,IF('Claims Data'!E1616="High",3,"")))</x:f>
        <x:v>1</x:v>
      </x:c>
      <x:c r="E1620" s="4" t="n">
        <x:f>IF('Claims Data'!B1616="Motor",1,0)</x:f>
        <x:v>1</x:v>
      </x:c>
      <x:c r="F1620" s="4" t="n">
        <x:f>IF('Claims Data'!B1616="Property",1,0)</x:f>
        <x:v>0</x:v>
      </x:c>
      <x:c r="G1620" s="4" t="n">
        <x:f>'Claims Data'!N1616</x:f>
        <x:v>0</x:v>
      </x:c>
      <x:c r="H1620" s="4" t="str">
        <x:f>IF(G1620=1,'Claims Data'!O1616,"")</x:f>
      </x:c>
      <x:c r="I1620" s="12" t="n">
        <x:f>IF(ISNUMBER('Claims Data'!P1616),'Claims Data'!P1616,"")</x:f>
        <x:v>0.2010682611682434</x:v>
      </x:c>
    </x:row>
    <x:row r="1621">
      <x:c r="A1621" s="4" t="str">
        <x:v>C01616</x:v>
      </x:c>
      <x:c r="B1621" s="4" t="n">
        <x:f>IF(ISNUMBER('Claims Data'!F1617),0,1)</x:f>
        <x:v>0</x:v>
      </x:c>
      <x:c r="C1621" s="10" t="n">
        <x:f>IF(B1621=0,'Claims Data'!F1617,Summary!$B$12)</x:f>
        <x:v>34112.66</x:v>
      </x:c>
      <x:c r="D1621" s="4" t="n">
        <x:f>IF('Claims Data'!E1617="Low",1,IF('Claims Data'!E1617="Medium",2,IF('Claims Data'!E1617="High",3,"")))</x:f>
        <x:v>1</x:v>
      </x:c>
      <x:c r="E1621" s="4" t="n">
        <x:f>IF('Claims Data'!B1617="Motor",1,0)</x:f>
        <x:v>1</x:v>
      </x:c>
      <x:c r="F1621" s="4" t="n">
        <x:f>IF('Claims Data'!B1617="Property",1,0)</x:f>
        <x:v>0</x:v>
      </x:c>
      <x:c r="G1621" s="4" t="n">
        <x:f>'Claims Data'!N1617</x:f>
        <x:v>1</x:v>
      </x:c>
      <x:c r="H1621" s="4" t="n">
        <x:f>IF(G1621=1,'Claims Data'!O1617,"")</x:f>
        <x:v>0</x:v>
      </x:c>
      <x:c r="I1621" s="12" t="n">
        <x:f>IF(ISNUMBER('Claims Data'!P1617),'Claims Data'!P1617,"")</x:f>
        <x:v>4.013348549377633</x:v>
      </x:c>
    </x:row>
    <x:row r="1622">
      <x:c r="A1622" s="4" t="str">
        <x:v>C01617</x:v>
      </x:c>
      <x:c r="B1622" s="4" t="n">
        <x:f>IF(ISNUMBER('Claims Data'!F1618),0,1)</x:f>
        <x:v>0</x:v>
      </x:c>
      <x:c r="C1622" s="10" t="n">
        <x:f>IF(B1622=0,'Claims Data'!F1618,Summary!$B$12)</x:f>
        <x:v>13606.57</x:v>
      </x:c>
      <x:c r="D1622" s="4" t="str">
        <x:f>IF('Claims Data'!E1618="Low",1,IF('Claims Data'!E1618="Medium",2,IF('Claims Data'!E1618="High",3,"")))</x:f>
      </x:c>
      <x:c r="E1622" s="4" t="n">
        <x:f>IF('Claims Data'!B1618="Motor",1,0)</x:f>
        <x:v>1</x:v>
      </x:c>
      <x:c r="F1622" s="4" t="n">
        <x:f>IF('Claims Data'!B1618="Property",1,0)</x:f>
        <x:v>0</x:v>
      </x:c>
      <x:c r="G1622" s="4" t="n">
        <x:f>'Claims Data'!N1618</x:f>
        <x:v>1</x:v>
      </x:c>
      <x:c r="H1622" s="4" t="n">
        <x:f>IF(G1622=1,'Claims Data'!O1618,"")</x:f>
        <x:v>0</x:v>
      </x:c>
      <x:c r="I1622" s="12" t="n">
        <x:f>IF(ISNUMBER('Claims Data'!P1618),'Claims Data'!P1618,"")</x:f>
        <x:v>0.7596322029025153</x:v>
      </x:c>
    </x:row>
    <x:row r="1623">
      <x:c r="A1623" s="4" t="str">
        <x:v>C01618</x:v>
      </x:c>
      <x:c r="B1623" s="4" t="n">
        <x:f>IF(ISNUMBER('Claims Data'!F1619),0,1)</x:f>
        <x:v>0</x:v>
      </x:c>
      <x:c r="C1623" s="10" t="n">
        <x:f>IF(B1623=0,'Claims Data'!F1619,Summary!$B$12)</x:f>
        <x:v>77099.05</x:v>
      </x:c>
      <x:c r="D1623" s="4" t="n">
        <x:f>IF('Claims Data'!E1619="Low",1,IF('Claims Data'!E1619="Medium",2,IF('Claims Data'!E1619="High",3,"")))</x:f>
        <x:v>1</x:v>
      </x:c>
      <x:c r="E1623" s="4" t="n">
        <x:f>IF('Claims Data'!B1619="Motor",1,0)</x:f>
        <x:v>1</x:v>
      </x:c>
      <x:c r="F1623" s="4" t="n">
        <x:f>IF('Claims Data'!B1619="Property",1,0)</x:f>
        <x:v>0</x:v>
      </x:c>
      <x:c r="G1623" s="4" t="n">
        <x:f>'Claims Data'!N1619</x:f>
        <x:v>0</x:v>
      </x:c>
      <x:c r="H1623" s="4" t="str">
        <x:f>IF(G1623=1,'Claims Data'!O1619,"")</x:f>
      </x:c>
      <x:c r="I1623" s="12" t="n">
        <x:f>IF(ISNUMBER('Claims Data'!P1619),'Claims Data'!P1619,"")</x:f>
        <x:v>13.649932457673179</x:v>
      </x:c>
    </x:row>
    <x:row r="1624">
      <x:c r="A1624" s="4" t="str">
        <x:v>C01619</x:v>
      </x:c>
      <x:c r="B1624" s="4" t="n">
        <x:f>IF(ISNUMBER('Claims Data'!F1620),0,1)</x:f>
        <x:v>0</x:v>
      </x:c>
      <x:c r="C1624" s="10" t="n">
        <x:f>IF(B1624=0,'Claims Data'!F1620,Summary!$B$12)</x:f>
        <x:v>111989.97</x:v>
      </x:c>
      <x:c r="D1624" s="4" t="n">
        <x:f>IF('Claims Data'!E1620="Low",1,IF('Claims Data'!E1620="Medium",2,IF('Claims Data'!E1620="High",3,"")))</x:f>
        <x:v>2</x:v>
      </x:c>
      <x:c r="E1624" s="4" t="n">
        <x:f>IF('Claims Data'!B1620="Motor",1,0)</x:f>
        <x:v>1</x:v>
      </x:c>
      <x:c r="F1624" s="4" t="n">
        <x:f>IF('Claims Data'!B1620="Property",1,0)</x:f>
        <x:v>0</x:v>
      </x:c>
      <x:c r="G1624" s="4" t="n">
        <x:f>'Claims Data'!N1620</x:f>
        <x:v>1</x:v>
      </x:c>
      <x:c r="H1624" s="4" t="n">
        <x:f>IF(G1624=1,'Claims Data'!O1620,"")</x:f>
        <x:v>0</x:v>
      </x:c>
      <x:c r="I1624" s="12" t="n">
        <x:f>IF(ISNUMBER('Claims Data'!P1620),'Claims Data'!P1620,"")</x:f>
        <x:v>13.683211395226087</x:v>
      </x:c>
    </x:row>
    <x:row r="1625">
      <x:c r="A1625" s="4" t="str">
        <x:v>C01620</x:v>
      </x:c>
      <x:c r="B1625" s="4" t="n">
        <x:f>IF(ISNUMBER('Claims Data'!F1621),0,1)</x:f>
        <x:v>0</x:v>
      </x:c>
      <x:c r="C1625" s="10" t="n">
        <x:f>IF(B1625=0,'Claims Data'!F1621,Summary!$B$12)</x:f>
        <x:v>12725.7</x:v>
      </x:c>
      <x:c r="D1625" s="4" t="n">
        <x:f>IF('Claims Data'!E1621="Low",1,IF('Claims Data'!E1621="Medium",2,IF('Claims Data'!E1621="High",3,"")))</x:f>
        <x:v>1</x:v>
      </x:c>
      <x:c r="E1625" s="4" t="n">
        <x:f>IF('Claims Data'!B1621="Motor",1,0)</x:f>
        <x:v>1</x:v>
      </x:c>
      <x:c r="F1625" s="4" t="n">
        <x:f>IF('Claims Data'!B1621="Property",1,0)</x:f>
        <x:v>0</x:v>
      </x:c>
      <x:c r="G1625" s="4" t="n">
        <x:f>'Claims Data'!N1621</x:f>
        <x:v>1</x:v>
      </x:c>
      <x:c r="H1625" s="4" t="n">
        <x:f>IF(G1625=1,'Claims Data'!O1621,"")</x:f>
        <x:v>0</x:v>
      </x:c>
      <x:c r="I1625" s="12" t="n">
        <x:f>IF(ISNUMBER('Claims Data'!P1621),'Claims Data'!P1621,"")</x:f>
        <x:v>1.903244235992295</x:v>
      </x:c>
    </x:row>
    <x:row r="1626">
      <x:c r="A1626" s="4" t="str">
        <x:v>C01621</x:v>
      </x:c>
      <x:c r="B1626" s="4" t="n">
        <x:f>IF(ISNUMBER('Claims Data'!F1622),0,1)</x:f>
        <x:v>0</x:v>
      </x:c>
      <x:c r="C1626" s="10" t="n">
        <x:f>IF(B1626=0,'Claims Data'!F1622,Summary!$B$12)</x:f>
        <x:v>21830.22</x:v>
      </x:c>
      <x:c r="D1626" s="4" t="n">
        <x:f>IF('Claims Data'!E1622="Low",1,IF('Claims Data'!E1622="Medium",2,IF('Claims Data'!E1622="High",3,"")))</x:f>
        <x:v>1</x:v>
      </x:c>
      <x:c r="E1626" s="4" t="n">
        <x:f>IF('Claims Data'!B1622="Motor",1,0)</x:f>
        <x:v>1</x:v>
      </x:c>
      <x:c r="F1626" s="4" t="n">
        <x:f>IF('Claims Data'!B1622="Property",1,0)</x:f>
        <x:v>0</x:v>
      </x:c>
      <x:c r="G1626" s="4" t="n">
        <x:f>'Claims Data'!N1622</x:f>
        <x:v>1</x:v>
      </x:c>
      <x:c r="H1626" s="4" t="n">
        <x:f>IF(G1626=1,'Claims Data'!O1622,"")</x:f>
        <x:v>0</x:v>
      </x:c>
      <x:c r="I1626" s="12" t="n">
        <x:f>IF(ISNUMBER('Claims Data'!P1622),'Claims Data'!P1622,"")</x:f>
        <x:v>2.4498773390313264</x:v>
      </x:c>
    </x:row>
    <x:row r="1627">
      <x:c r="A1627" s="4" t="str">
        <x:v>C01622</x:v>
      </x:c>
      <x:c r="B1627" s="4" t="n">
        <x:f>IF(ISNUMBER('Claims Data'!F1623),0,1)</x:f>
        <x:v>0</x:v>
      </x:c>
      <x:c r="C1627" s="10" t="n">
        <x:f>IF(B1627=0,'Claims Data'!F1623,Summary!$B$12)</x:f>
        <x:v>7539.08</x:v>
      </x:c>
      <x:c r="D1627" s="4" t="n">
        <x:f>IF('Claims Data'!E1623="Low",1,IF('Claims Data'!E1623="Medium",2,IF('Claims Data'!E1623="High",3,"")))</x:f>
        <x:v>1</x:v>
      </x:c>
      <x:c r="E1627" s="4" t="n">
        <x:f>IF('Claims Data'!B1623="Motor",1,0)</x:f>
        <x:v>1</x:v>
      </x:c>
      <x:c r="F1627" s="4" t="n">
        <x:f>IF('Claims Data'!B1623="Property",1,0)</x:f>
        <x:v>0</x:v>
      </x:c>
      <x:c r="G1627" s="4" t="n">
        <x:f>'Claims Data'!N1623</x:f>
        <x:v>0</x:v>
      </x:c>
      <x:c r="H1627" s="4" t="str">
        <x:f>IF(G1627=1,'Claims Data'!O1623,"")</x:f>
      </x:c>
      <x:c r="I1627" s="12" t="n">
        <x:f>IF(ISNUMBER('Claims Data'!P1623),'Claims Data'!P1623,"")</x:f>
        <x:v>0.6611969475985712</x:v>
      </x:c>
    </x:row>
    <x:row r="1628">
      <x:c r="A1628" s="4" t="str">
        <x:v>C01623</x:v>
      </x:c>
      <x:c r="B1628" s="4" t="n">
        <x:f>IF(ISNUMBER('Claims Data'!F1624),0,1)</x:f>
        <x:v>0</x:v>
      </x:c>
      <x:c r="C1628" s="10" t="n">
        <x:f>IF(B1628=0,'Claims Data'!F1624,Summary!$B$12)</x:f>
        <x:v>37961.18</x:v>
      </x:c>
      <x:c r="D1628" s="4" t="n">
        <x:f>IF('Claims Data'!E1624="Low",1,IF('Claims Data'!E1624="Medium",2,IF('Claims Data'!E1624="High",3,"")))</x:f>
        <x:v>2</x:v>
      </x:c>
      <x:c r="E1628" s="4" t="n">
        <x:f>IF('Claims Data'!B1624="Motor",1,0)</x:f>
        <x:v>1</x:v>
      </x:c>
      <x:c r="F1628" s="4" t="n">
        <x:f>IF('Claims Data'!B1624="Property",1,0)</x:f>
        <x:v>0</x:v>
      </x:c>
      <x:c r="G1628" s="4" t="n">
        <x:f>'Claims Data'!N1624</x:f>
        <x:v>1</x:v>
      </x:c>
      <x:c r="H1628" s="4" t="n">
        <x:f>IF(G1628=1,'Claims Data'!O1624,"")</x:f>
        <x:v>0</x:v>
      </x:c>
      <x:c r="I1628" s="12" t="n">
        <x:f>IF(ISNUMBER('Claims Data'!P1624),'Claims Data'!P1624,"")</x:f>
        <x:v>4.517881136766388</x:v>
      </x:c>
    </x:row>
    <x:row r="1629">
      <x:c r="A1629" s="4" t="str">
        <x:v>C01624</x:v>
      </x:c>
      <x:c r="B1629" s="4" t="n">
        <x:f>IF(ISNUMBER('Claims Data'!F1625),0,1)</x:f>
        <x:v>0</x:v>
      </x:c>
      <x:c r="C1629" s="10" t="n">
        <x:f>IF(B1629=0,'Claims Data'!F1625,Summary!$B$12)</x:f>
        <x:v>46204</x:v>
      </x:c>
      <x:c r="D1629" s="4" t="n">
        <x:f>IF('Claims Data'!E1625="Low",1,IF('Claims Data'!E1625="Medium",2,IF('Claims Data'!E1625="High",3,"")))</x:f>
        <x:v>3</x:v>
      </x:c>
      <x:c r="E1629" s="4" t="n">
        <x:f>IF('Claims Data'!B1625="Motor",1,0)</x:f>
        <x:v>1</x:v>
      </x:c>
      <x:c r="F1629" s="4" t="n">
        <x:f>IF('Claims Data'!B1625="Property",1,0)</x:f>
        <x:v>0</x:v>
      </x:c>
      <x:c r="G1629" s="4" t="n">
        <x:f>'Claims Data'!N1625</x:f>
        <x:v>1</x:v>
      </x:c>
      <x:c r="H1629" s="4" t="n">
        <x:f>IF(G1629=1,'Claims Data'!O1625,"")</x:f>
        <x:v>1</x:v>
      </x:c>
      <x:c r="I1629" s="12" t="n">
        <x:f>IF(ISNUMBER('Claims Data'!P1625),'Claims Data'!P1625,"")</x:f>
        <x:v>5.108846606338844</x:v>
      </x:c>
    </x:row>
    <x:row r="1630">
      <x:c r="A1630" s="4" t="str">
        <x:v>C01625</x:v>
      </x:c>
      <x:c r="B1630" s="4" t="n">
        <x:f>IF(ISNUMBER('Claims Data'!F1626),0,1)</x:f>
        <x:v>0</x:v>
      </x:c>
      <x:c r="C1630" s="10" t="n">
        <x:f>IF(B1630=0,'Claims Data'!F1626,Summary!$B$12)</x:f>
        <x:v>44532.9</x:v>
      </x:c>
      <x:c r="D1630" s="4" t="n">
        <x:f>IF('Claims Data'!E1626="Low",1,IF('Claims Data'!E1626="Medium",2,IF('Claims Data'!E1626="High",3,"")))</x:f>
        <x:v>1</x:v>
      </x:c>
      <x:c r="E1630" s="4" t="n">
        <x:f>IF('Claims Data'!B1626="Motor",1,0)</x:f>
        <x:v>0</x:v>
      </x:c>
      <x:c r="F1630" s="4" t="n">
        <x:f>IF('Claims Data'!B1626="Property",1,0)</x:f>
        <x:v>1</x:v>
      </x:c>
      <x:c r="G1630" s="4" t="n">
        <x:f>'Claims Data'!N1626</x:f>
        <x:v>1</x:v>
      </x:c>
      <x:c r="H1630" s="4" t="n">
        <x:f>IF(G1630=1,'Claims Data'!O1626,"")</x:f>
        <x:v>1</x:v>
      </x:c>
      <x:c r="I1630" s="12" t="n">
        <x:f>IF(ISNUMBER('Claims Data'!P1626),'Claims Data'!P1626,"")</x:f>
        <x:v>12.20256640005261</x:v>
      </x:c>
    </x:row>
    <x:row r="1631">
      <x:c r="A1631" s="4" t="str">
        <x:v>C01626</x:v>
      </x:c>
      <x:c r="B1631" s="4" t="n">
        <x:f>IF(ISNUMBER('Claims Data'!F1627),0,1)</x:f>
        <x:v>0</x:v>
      </x:c>
      <x:c r="C1631" s="10" t="n">
        <x:f>IF(B1631=0,'Claims Data'!F1627,Summary!$B$12)</x:f>
        <x:v>31877.22</x:v>
      </x:c>
      <x:c r="D1631" s="4" t="n">
        <x:f>IF('Claims Data'!E1627="Low",1,IF('Claims Data'!E1627="Medium",2,IF('Claims Data'!E1627="High",3,"")))</x:f>
        <x:v>1</x:v>
      </x:c>
      <x:c r="E1631" s="4" t="n">
        <x:f>IF('Claims Data'!B1627="Motor",1,0)</x:f>
        <x:v>0</x:v>
      </x:c>
      <x:c r="F1631" s="4" t="n">
        <x:f>IF('Claims Data'!B1627="Property",1,0)</x:f>
        <x:v>1</x:v>
      </x:c>
      <x:c r="G1631" s="4" t="n">
        <x:f>'Claims Data'!N1627</x:f>
        <x:v>1</x:v>
      </x:c>
      <x:c r="H1631" s="4" t="n">
        <x:f>IF(G1631=1,'Claims Data'!O1627,"")</x:f>
        <x:v>0</x:v>
      </x:c>
      <x:c r="I1631" s="12" t="n">
        <x:f>IF(ISNUMBER('Claims Data'!P1627),'Claims Data'!P1627,"")</x:f>
        <x:v>2.5909066525785347</x:v>
      </x:c>
    </x:row>
    <x:row r="1632">
      <x:c r="A1632" s="4" t="str">
        <x:v>C01627</x:v>
      </x:c>
      <x:c r="B1632" s="4" t="n">
        <x:f>IF(ISNUMBER('Claims Data'!F1628),0,1)</x:f>
        <x:v>0</x:v>
      </x:c>
      <x:c r="C1632" s="10" t="n">
        <x:f>IF(B1632=0,'Claims Data'!F1628,Summary!$B$12)</x:f>
        <x:v>4381.47</x:v>
      </x:c>
      <x:c r="D1632" s="4" t="n">
        <x:f>IF('Claims Data'!E1628="Low",1,IF('Claims Data'!E1628="Medium",2,IF('Claims Data'!E1628="High",3,"")))</x:f>
        <x:v>2</x:v>
      </x:c>
      <x:c r="E1632" s="4" t="n">
        <x:f>IF('Claims Data'!B1628="Motor",1,0)</x:f>
        <x:v>1</x:v>
      </x:c>
      <x:c r="F1632" s="4" t="n">
        <x:f>IF('Claims Data'!B1628="Property",1,0)</x:f>
        <x:v>0</x:v>
      </x:c>
      <x:c r="G1632" s="4" t="n">
        <x:f>'Claims Data'!N1628</x:f>
        <x:v>0</x:v>
      </x:c>
      <x:c r="H1632" s="4" t="str">
        <x:f>IF(G1632=1,'Claims Data'!O1628,"")</x:f>
      </x:c>
      <x:c r="I1632" s="12" t="n">
        <x:f>IF(ISNUMBER('Claims Data'!P1628),'Claims Data'!P1628,"")</x:f>
        <x:v>0.7704807910429127</x:v>
      </x:c>
    </x:row>
    <x:row r="1633">
      <x:c r="A1633" s="4" t="str">
        <x:v>C01628</x:v>
      </x:c>
      <x:c r="B1633" s="4" t="n">
        <x:f>IF(ISNUMBER('Claims Data'!F1629),0,1)</x:f>
        <x:v>0</x:v>
      </x:c>
      <x:c r="C1633" s="10" t="n">
        <x:f>IF(B1633=0,'Claims Data'!F1629,Summary!$B$12)</x:f>
        <x:v>14214.79</x:v>
      </x:c>
      <x:c r="D1633" s="4" t="n">
        <x:f>IF('Claims Data'!E1629="Low",1,IF('Claims Data'!E1629="Medium",2,IF('Claims Data'!E1629="High",3,"")))</x:f>
        <x:v>1</x:v>
      </x:c>
      <x:c r="E1633" s="4" t="n">
        <x:f>IF('Claims Data'!B1629="Motor",1,0)</x:f>
        <x:v>1</x:v>
      </x:c>
      <x:c r="F1633" s="4" t="n">
        <x:f>IF('Claims Data'!B1629="Property",1,0)</x:f>
        <x:v>0</x:v>
      </x:c>
      <x:c r="G1633" s="4" t="n">
        <x:f>'Claims Data'!N1629</x:f>
        <x:v>1</x:v>
      </x:c>
      <x:c r="H1633" s="4" t="n">
        <x:f>IF(G1633=1,'Claims Data'!O1629,"")</x:f>
        <x:v>1</x:v>
      </x:c>
      <x:c r="I1633" s="12" t="n">
        <x:f>IF(ISNUMBER('Claims Data'!P1629),'Claims Data'!P1629,"")</x:f>
        <x:v>1.8853281766226464</x:v>
      </x:c>
    </x:row>
    <x:row r="1634">
      <x:c r="A1634" s="4" t="str">
        <x:v>C01629</x:v>
      </x:c>
      <x:c r="B1634" s="4" t="n">
        <x:f>IF(ISNUMBER('Claims Data'!F1630),0,1)</x:f>
        <x:v>0</x:v>
      </x:c>
      <x:c r="C1634" s="10" t="n">
        <x:f>IF(B1634=0,'Claims Data'!F1630,Summary!$B$12)</x:f>
        <x:v>226027.86</x:v>
      </x:c>
      <x:c r="D1634" s="4" t="n">
        <x:f>IF('Claims Data'!E1630="Low",1,IF('Claims Data'!E1630="Medium",2,IF('Claims Data'!E1630="High",3,"")))</x:f>
        <x:v>3</x:v>
      </x:c>
      <x:c r="E1634" s="4" t="n">
        <x:f>IF('Claims Data'!B1630="Motor",1,0)</x:f>
        <x:v>1</x:v>
      </x:c>
      <x:c r="F1634" s="4" t="n">
        <x:f>IF('Claims Data'!B1630="Property",1,0)</x:f>
        <x:v>0</x:v>
      </x:c>
      <x:c r="G1634" s="4" t="n">
        <x:f>'Claims Data'!N1630</x:f>
        <x:v>1</x:v>
      </x:c>
      <x:c r="H1634" s="4" t="n">
        <x:f>IF(G1634=1,'Claims Data'!O1630,"")</x:f>
        <x:v>1</x:v>
      </x:c>
      <x:c r="I1634" s="12" t="n">
        <x:f>IF(ISNUMBER('Claims Data'!P1630),'Claims Data'!P1630,"")</x:f>
        <x:v>6.1203557708788745</x:v>
      </x:c>
    </x:row>
    <x:row r="1635">
      <x:c r="A1635" s="4" t="str">
        <x:v>C01630</x:v>
      </x:c>
      <x:c r="B1635" s="4" t="n">
        <x:f>IF(ISNUMBER('Claims Data'!F1631),0,1)</x:f>
        <x:v>0</x:v>
      </x:c>
      <x:c r="C1635" s="10" t="n">
        <x:f>IF(B1635=0,'Claims Data'!F1631,Summary!$B$12)</x:f>
        <x:v>93036.65</x:v>
      </x:c>
      <x:c r="D1635" s="4" t="n">
        <x:f>IF('Claims Data'!E1631="Low",1,IF('Claims Data'!E1631="Medium",2,IF('Claims Data'!E1631="High",3,"")))</x:f>
        <x:v>3</x:v>
      </x:c>
      <x:c r="E1635" s="4" t="n">
        <x:f>IF('Claims Data'!B1631="Motor",1,0)</x:f>
        <x:v>1</x:v>
      </x:c>
      <x:c r="F1635" s="4" t="n">
        <x:f>IF('Claims Data'!B1631="Property",1,0)</x:f>
        <x:v>0</x:v>
      </x:c>
      <x:c r="G1635" s="4" t="n">
        <x:f>'Claims Data'!N1631</x:f>
        <x:v>0</x:v>
      </x:c>
      <x:c r="H1635" s="4" t="str">
        <x:f>IF(G1635=1,'Claims Data'!O1631,"")</x:f>
      </x:c>
      <x:c r="I1635" s="12" t="n">
        <x:f>IF(ISNUMBER('Claims Data'!P1631),'Claims Data'!P1631,"")</x:f>
        <x:v>10.479897224822391</x:v>
      </x:c>
    </x:row>
    <x:row r="1636">
      <x:c r="A1636" s="4" t="str">
        <x:v>C01631</x:v>
      </x:c>
      <x:c r="B1636" s="4" t="n">
        <x:f>IF(ISNUMBER('Claims Data'!F1632),0,1)</x:f>
        <x:v>0</x:v>
      </x:c>
      <x:c r="C1636" s="10" t="n">
        <x:f>IF(B1636=0,'Claims Data'!F1632,Summary!$B$12)</x:f>
        <x:v>81577.15</x:v>
      </x:c>
      <x:c r="D1636" s="4" t="n">
        <x:f>IF('Claims Data'!E1632="Low",1,IF('Claims Data'!E1632="Medium",2,IF('Claims Data'!E1632="High",3,"")))</x:f>
        <x:v>2</x:v>
      </x:c>
      <x:c r="E1636" s="4" t="n">
        <x:f>IF('Claims Data'!B1632="Motor",1,0)</x:f>
        <x:v>0</x:v>
      </x:c>
      <x:c r="F1636" s="4" t="n">
        <x:f>IF('Claims Data'!B1632="Property",1,0)</x:f>
        <x:v>1</x:v>
      </x:c>
      <x:c r="G1636" s="4" t="n">
        <x:f>'Claims Data'!N1632</x:f>
        <x:v>1</x:v>
      </x:c>
      <x:c r="H1636" s="4" t="n">
        <x:f>IF(G1636=1,'Claims Data'!O1632,"")</x:f>
        <x:v>0</x:v>
      </x:c>
      <x:c r="I1636" s="12" t="n">
        <x:f>IF(ISNUMBER('Claims Data'!P1632),'Claims Data'!P1632,"")</x:f>
        <x:v>8.883448309657467</x:v>
      </x:c>
    </x:row>
    <x:row r="1637">
      <x:c r="A1637" s="4" t="str">
        <x:v>C01632</x:v>
      </x:c>
      <x:c r="B1637" s="4" t="n">
        <x:f>IF(ISNUMBER('Claims Data'!F1633),0,1)</x:f>
        <x:v>0</x:v>
      </x:c>
      <x:c r="C1637" s="10" t="n">
        <x:f>IF(B1637=0,'Claims Data'!F1633,Summary!$B$12)</x:f>
        <x:v>80101.36</x:v>
      </x:c>
      <x:c r="D1637" s="4" t="n">
        <x:f>IF('Claims Data'!E1633="Low",1,IF('Claims Data'!E1633="Medium",2,IF('Claims Data'!E1633="High",3,"")))</x:f>
        <x:v>3</x:v>
      </x:c>
      <x:c r="E1637" s="4" t="n">
        <x:f>IF('Claims Data'!B1633="Motor",1,0)</x:f>
        <x:v>1</x:v>
      </x:c>
      <x:c r="F1637" s="4" t="n">
        <x:f>IF('Claims Data'!B1633="Property",1,0)</x:f>
        <x:v>0</x:v>
      </x:c>
      <x:c r="G1637" s="4" t="n">
        <x:f>'Claims Data'!N1633</x:f>
        <x:v>1</x:v>
      </x:c>
      <x:c r="H1637" s="4" t="n">
        <x:f>IF(G1637=1,'Claims Data'!O1633,"")</x:f>
        <x:v>0</x:v>
      </x:c>
      <x:c r="I1637" s="12" t="n">
        <x:f>IF(ISNUMBER('Claims Data'!P1633),'Claims Data'!P1633,"")</x:f>
        <x:v>5.442725964419718</x:v>
      </x:c>
    </x:row>
    <x:row r="1638">
      <x:c r="A1638" s="4" t="str">
        <x:v>C01633</x:v>
      </x:c>
      <x:c r="B1638" s="4" t="n">
        <x:f>IF(ISNUMBER('Claims Data'!F1634),0,1)</x:f>
        <x:v>0</x:v>
      </x:c>
      <x:c r="C1638" s="10" t="n">
        <x:f>IF(B1638=0,'Claims Data'!F1634,Summary!$B$12)</x:f>
        <x:v>20486.57</x:v>
      </x:c>
      <x:c r="D1638" s="4" t="n">
        <x:f>IF('Claims Data'!E1634="Low",1,IF('Claims Data'!E1634="Medium",2,IF('Claims Data'!E1634="High",3,"")))</x:f>
        <x:v>2</x:v>
      </x:c>
      <x:c r="E1638" s="4" t="n">
        <x:f>IF('Claims Data'!B1634="Motor",1,0)</x:f>
        <x:v>1</x:v>
      </x:c>
      <x:c r="F1638" s="4" t="n">
        <x:f>IF('Claims Data'!B1634="Property",1,0)</x:f>
        <x:v>0</x:v>
      </x:c>
      <x:c r="G1638" s="4" t="n">
        <x:f>'Claims Data'!N1634</x:f>
        <x:v>0</x:v>
      </x:c>
      <x:c r="H1638" s="4" t="str">
        <x:f>IF(G1638=1,'Claims Data'!O1634,"")</x:f>
      </x:c>
      <x:c r="I1638" s="12" t="n">
        <x:f>IF(ISNUMBER('Claims Data'!P1634),'Claims Data'!P1634,"")</x:f>
        <x:v>1.106534018789922</x:v>
      </x:c>
    </x:row>
    <x:row r="1639">
      <x:c r="A1639" s="4" t="str">
        <x:v>C01634</x:v>
      </x:c>
      <x:c r="B1639" s="4" t="n">
        <x:f>IF(ISNUMBER('Claims Data'!F1635),0,1)</x:f>
        <x:v>0</x:v>
      </x:c>
      <x:c r="C1639" s="10" t="n">
        <x:f>IF(B1639=0,'Claims Data'!F1635,Summary!$B$12)</x:f>
        <x:v>15012.33</x:v>
      </x:c>
      <x:c r="D1639" s="4" t="n">
        <x:f>IF('Claims Data'!E1635="Low",1,IF('Claims Data'!E1635="Medium",2,IF('Claims Data'!E1635="High",3,"")))</x:f>
        <x:v>2</x:v>
      </x:c>
      <x:c r="E1639" s="4" t="n">
        <x:f>IF('Claims Data'!B1635="Motor",1,0)</x:f>
        <x:v>1</x:v>
      </x:c>
      <x:c r="F1639" s="4" t="n">
        <x:f>IF('Claims Data'!B1635="Property",1,0)</x:f>
        <x:v>0</x:v>
      </x:c>
      <x:c r="G1639" s="4" t="n">
        <x:f>'Claims Data'!N1635</x:f>
        <x:v>1</x:v>
      </x:c>
      <x:c r="H1639" s="4" t="n">
        <x:f>IF(G1639=1,'Claims Data'!O1635,"")</x:f>
        <x:v>0</x:v>
      </x:c>
      <x:c r="I1639" s="12" t="n">
        <x:f>IF(ISNUMBER('Claims Data'!P1635),'Claims Data'!P1635,"")</x:f>
        <x:v>1.2775483388917777</x:v>
      </x:c>
    </x:row>
    <x:row r="1640">
      <x:c r="A1640" s="4" t="str">
        <x:v>C01635</x:v>
      </x:c>
      <x:c r="B1640" s="4" t="n">
        <x:f>IF(ISNUMBER('Claims Data'!F1636),0,1)</x:f>
        <x:v>0</x:v>
      </x:c>
      <x:c r="C1640" s="10" t="n">
        <x:f>IF(B1640=0,'Claims Data'!F1636,Summary!$B$12)</x:f>
        <x:v>32895.36</x:v>
      </x:c>
      <x:c r="D1640" s="4" t="n">
        <x:f>IF('Claims Data'!E1636="Low",1,IF('Claims Data'!E1636="Medium",2,IF('Claims Data'!E1636="High",3,"")))</x:f>
        <x:v>1</x:v>
      </x:c>
      <x:c r="E1640" s="4" t="n">
        <x:f>IF('Claims Data'!B1636="Motor",1,0)</x:f>
        <x:v>0</x:v>
      </x:c>
      <x:c r="F1640" s="4" t="n">
        <x:f>IF('Claims Data'!B1636="Property",1,0)</x:f>
        <x:v>1</x:v>
      </x:c>
      <x:c r="G1640" s="4" t="n">
        <x:f>'Claims Data'!N1636</x:f>
        <x:v>1</x:v>
      </x:c>
      <x:c r="H1640" s="4" t="n">
        <x:f>IF(G1640=1,'Claims Data'!O1636,"")</x:f>
        <x:v>0</x:v>
      </x:c>
      <x:c r="I1640" s="12" t="n">
        <x:f>IF(ISNUMBER('Claims Data'!P1636),'Claims Data'!P1636,"")</x:f>
        <x:v>3.1400357575474103</x:v>
      </x:c>
    </x:row>
    <x:row r="1641">
      <x:c r="A1641" s="4" t="str">
        <x:v>C01636</x:v>
      </x:c>
      <x:c r="B1641" s="4" t="n">
        <x:f>IF(ISNUMBER('Claims Data'!F1637),0,1)</x:f>
        <x:v>0</x:v>
      </x:c>
      <x:c r="C1641" s="10" t="n">
        <x:f>IF(B1641=0,'Claims Data'!F1637,Summary!$B$12)</x:f>
        <x:v>23494.33</x:v>
      </x:c>
      <x:c r="D1641" s="4" t="n">
        <x:f>IF('Claims Data'!E1637="Low",1,IF('Claims Data'!E1637="Medium",2,IF('Claims Data'!E1637="High",3,"")))</x:f>
        <x:v>1</x:v>
      </x:c>
      <x:c r="E1641" s="4" t="n">
        <x:f>IF('Claims Data'!B1637="Motor",1,0)</x:f>
        <x:v>1</x:v>
      </x:c>
      <x:c r="F1641" s="4" t="n">
        <x:f>IF('Claims Data'!B1637="Property",1,0)</x:f>
        <x:v>0</x:v>
      </x:c>
      <x:c r="G1641" s="4" t="n">
        <x:f>'Claims Data'!N1637</x:f>
        <x:v>1</x:v>
      </x:c>
      <x:c r="H1641" s="4" t="n">
        <x:f>IF(G1641=1,'Claims Data'!O1637,"")</x:f>
        <x:v>0</x:v>
      </x:c>
      <x:c r="I1641" s="12" t="n">
        <x:f>IF(ISNUMBER('Claims Data'!P1637),'Claims Data'!P1637,"")</x:f>
        <x:v>3.3231864460481315</x:v>
      </x:c>
    </x:row>
    <x:row r="1642">
      <x:c r="A1642" s="4" t="str">
        <x:v>C01637</x:v>
      </x:c>
      <x:c r="B1642" s="4" t="n">
        <x:f>IF(ISNUMBER('Claims Data'!F1638),0,1)</x:f>
        <x:v>0</x:v>
      </x:c>
      <x:c r="C1642" s="10" t="n">
        <x:f>IF(B1642=0,'Claims Data'!F1638,Summary!$B$12)</x:f>
        <x:v>62032.74</x:v>
      </x:c>
      <x:c r="D1642" s="4" t="n">
        <x:f>IF('Claims Data'!E1638="Low",1,IF('Claims Data'!E1638="Medium",2,IF('Claims Data'!E1638="High",3,"")))</x:f>
        <x:v>1</x:v>
      </x:c>
      <x:c r="E1642" s="4" t="n">
        <x:f>IF('Claims Data'!B1638="Motor",1,0)</x:f>
        <x:v>0</x:v>
      </x:c>
      <x:c r="F1642" s="4" t="n">
        <x:f>IF('Claims Data'!B1638="Property",1,0)</x:f>
        <x:v>1</x:v>
      </x:c>
      <x:c r="G1642" s="4" t="n">
        <x:f>'Claims Data'!N1638</x:f>
        <x:v>1</x:v>
      </x:c>
      <x:c r="H1642" s="4" t="n">
        <x:f>IF(G1642=1,'Claims Data'!O1638,"")</x:f>
        <x:v>0</x:v>
      </x:c>
      <x:c r="I1642" s="12" t="n">
        <x:f>IF(ISNUMBER('Claims Data'!P1638),'Claims Data'!P1638,"")</x:f>
        <x:v>6.191380358331645</x:v>
      </x:c>
    </x:row>
    <x:row r="1643">
      <x:c r="A1643" s="4" t="str">
        <x:v>C01638</x:v>
      </x:c>
      <x:c r="B1643" s="4" t="n">
        <x:f>IF(ISNUMBER('Claims Data'!F1639),0,1)</x:f>
        <x:v>0</x:v>
      </x:c>
      <x:c r="C1643" s="10" t="n">
        <x:f>IF(B1643=0,'Claims Data'!F1639,Summary!$B$12)</x:f>
        <x:v>39947.73</x:v>
      </x:c>
      <x:c r="D1643" s="4" t="n">
        <x:f>IF('Claims Data'!E1639="Low",1,IF('Claims Data'!E1639="Medium",2,IF('Claims Data'!E1639="High",3,"")))</x:f>
        <x:v>2</x:v>
      </x:c>
      <x:c r="E1643" s="4" t="n">
        <x:f>IF('Claims Data'!B1639="Motor",1,0)</x:f>
        <x:v>1</x:v>
      </x:c>
      <x:c r="F1643" s="4" t="n">
        <x:f>IF('Claims Data'!B1639="Property",1,0)</x:f>
        <x:v>0</x:v>
      </x:c>
      <x:c r="G1643" s="4" t="n">
        <x:f>'Claims Data'!N1639</x:f>
        <x:v>1</x:v>
      </x:c>
      <x:c r="H1643" s="4" t="n">
        <x:f>IF(G1643=1,'Claims Data'!O1639,"")</x:f>
        <x:v>0</x:v>
      </x:c>
      <x:c r="I1643" s="12" t="n">
        <x:f>IF(ISNUMBER('Claims Data'!P1639),'Claims Data'!P1639,"")</x:f>
        <x:v>3.805778061467523</x:v>
      </x:c>
    </x:row>
    <x:row r="1644">
      <x:c r="A1644" s="4" t="str">
        <x:v>C01639</x:v>
      </x:c>
      <x:c r="B1644" s="4" t="n">
        <x:f>IF(ISNUMBER('Claims Data'!F1640),0,1)</x:f>
        <x:v>0</x:v>
      </x:c>
      <x:c r="C1644" s="10" t="n">
        <x:f>IF(B1644=0,'Claims Data'!F1640,Summary!$B$12)</x:f>
        <x:v>7805.77</x:v>
      </x:c>
      <x:c r="D1644" s="4" t="n">
        <x:f>IF('Claims Data'!E1640="Low",1,IF('Claims Data'!E1640="Medium",2,IF('Claims Data'!E1640="High",3,"")))</x:f>
        <x:v>2</x:v>
      </x:c>
      <x:c r="E1644" s="4" t="n">
        <x:f>IF('Claims Data'!B1640="Motor",1,0)</x:f>
        <x:v>1</x:v>
      </x:c>
      <x:c r="F1644" s="4" t="n">
        <x:f>IF('Claims Data'!B1640="Property",1,0)</x:f>
        <x:v>0</x:v>
      </x:c>
      <x:c r="G1644" s="4" t="n">
        <x:f>'Claims Data'!N1640</x:f>
        <x:v>1</x:v>
      </x:c>
      <x:c r="H1644" s="4" t="n">
        <x:f>IF(G1644=1,'Claims Data'!O1640,"")</x:f>
        <x:v>0</x:v>
      </x:c>
      <x:c r="I1644" s="12" t="n">
        <x:f>IF(ISNUMBER('Claims Data'!P1640),'Claims Data'!P1640,"")</x:f>
        <x:v>0.7993521841001442</x:v>
      </x:c>
    </x:row>
    <x:row r="1645">
      <x:c r="A1645" s="4" t="str">
        <x:v>C01640</x:v>
      </x:c>
      <x:c r="B1645" s="4" t="n">
        <x:f>IF(ISNUMBER('Claims Data'!F1641),0,1)</x:f>
        <x:v>0</x:v>
      </x:c>
      <x:c r="C1645" s="10" t="n">
        <x:f>IF(B1645=0,'Claims Data'!F1641,Summary!$B$12)</x:f>
        <x:v>6601.04</x:v>
      </x:c>
      <x:c r="D1645" s="4" t="n">
        <x:f>IF('Claims Data'!E1641="Low",1,IF('Claims Data'!E1641="Medium",2,IF('Claims Data'!E1641="High",3,"")))</x:f>
        <x:v>1</x:v>
      </x:c>
      <x:c r="E1645" s="4" t="n">
        <x:f>IF('Claims Data'!B1641="Motor",1,0)</x:f>
        <x:v>1</x:v>
      </x:c>
      <x:c r="F1645" s="4" t="n">
        <x:f>IF('Claims Data'!B1641="Property",1,0)</x:f>
        <x:v>0</x:v>
      </x:c>
      <x:c r="G1645" s="4" t="n">
        <x:f>'Claims Data'!N1641</x:f>
        <x:v>1</x:v>
      </x:c>
      <x:c r="H1645" s="4" t="n">
        <x:f>IF(G1645=1,'Claims Data'!O1641,"")</x:f>
        <x:v>0</x:v>
      </x:c>
      <x:c r="I1645" s="12" t="n">
        <x:f>IF(ISNUMBER('Claims Data'!P1641),'Claims Data'!P1641,"")</x:f>
        <x:v>0.3119822973214395</x:v>
      </x:c>
    </x:row>
    <x:row r="1646">
      <x:c r="A1646" s="4" t="str">
        <x:v>C01641</x:v>
      </x:c>
      <x:c r="B1646" s="4" t="n">
        <x:f>IF(ISNUMBER('Claims Data'!F1642),0,1)</x:f>
        <x:v>0</x:v>
      </x:c>
      <x:c r="C1646" s="10" t="n">
        <x:f>IF(B1646=0,'Claims Data'!F1642,Summary!$B$12)</x:f>
        <x:v>225224.02</x:v>
      </x:c>
      <x:c r="D1646" s="4" t="n">
        <x:f>IF('Claims Data'!E1642="Low",1,IF('Claims Data'!E1642="Medium",2,IF('Claims Data'!E1642="High",3,"")))</x:f>
        <x:v>2</x:v>
      </x:c>
      <x:c r="E1646" s="4" t="n">
        <x:f>IF('Claims Data'!B1642="Motor",1,0)</x:f>
        <x:v>0</x:v>
      </x:c>
      <x:c r="F1646" s="4" t="n">
        <x:f>IF('Claims Data'!B1642="Property",1,0)</x:f>
        <x:v>1</x:v>
      </x:c>
      <x:c r="G1646" s="4" t="n">
        <x:f>'Claims Data'!N1642</x:f>
        <x:v>1</x:v>
      </x:c>
      <x:c r="H1646" s="4" t="n">
        <x:f>IF(G1646=1,'Claims Data'!O1642,"")</x:f>
        <x:v>0</x:v>
      </x:c>
      <x:c r="I1646" s="12" t="n">
        <x:f>IF(ISNUMBER('Claims Data'!P1642),'Claims Data'!P1642,"")</x:f>
        <x:v>11.649369645973481</x:v>
      </x:c>
    </x:row>
    <x:row r="1647">
      <x:c r="A1647" s="4" t="str">
        <x:v>C01642</x:v>
      </x:c>
      <x:c r="B1647" s="4" t="n">
        <x:f>IF(ISNUMBER('Claims Data'!F1643),0,1)</x:f>
        <x:v>0</x:v>
      </x:c>
      <x:c r="C1647" s="10" t="n">
        <x:f>IF(B1647=0,'Claims Data'!F1643,Summary!$B$12)</x:f>
        <x:v>82364.92</x:v>
      </x:c>
      <x:c r="D1647" s="4" t="n">
        <x:f>IF('Claims Data'!E1643="Low",1,IF('Claims Data'!E1643="Medium",2,IF('Claims Data'!E1643="High",3,"")))</x:f>
        <x:v>1</x:v>
      </x:c>
      <x:c r="E1647" s="4" t="n">
        <x:f>IF('Claims Data'!B1643="Motor",1,0)</x:f>
        <x:v>0</x:v>
      </x:c>
      <x:c r="F1647" s="4" t="n">
        <x:f>IF('Claims Data'!B1643="Property",1,0)</x:f>
        <x:v>1</x:v>
      </x:c>
      <x:c r="G1647" s="4" t="n">
        <x:f>'Claims Data'!N1643</x:f>
        <x:v>1</x:v>
      </x:c>
      <x:c r="H1647" s="4" t="n">
        <x:f>IF(G1647=1,'Claims Data'!O1643,"")</x:f>
        <x:v>0</x:v>
      </x:c>
      <x:c r="I1647" s="12" t="n">
        <x:f>IF(ISNUMBER('Claims Data'!P1643),'Claims Data'!P1643,"")</x:f>
        <x:v>4.633722097922319</x:v>
      </x:c>
    </x:row>
    <x:row r="1648">
      <x:c r="A1648" s="4" t="str">
        <x:v>C01643</x:v>
      </x:c>
      <x:c r="B1648" s="4" t="n">
        <x:f>IF(ISNUMBER('Claims Data'!F1644),0,1)</x:f>
        <x:v>0</x:v>
      </x:c>
      <x:c r="C1648" s="10" t="n">
        <x:f>IF(B1648=0,'Claims Data'!F1644,Summary!$B$12)</x:f>
        <x:v>14833.02</x:v>
      </x:c>
      <x:c r="D1648" s="4" t="n">
        <x:f>IF('Claims Data'!E1644="Low",1,IF('Claims Data'!E1644="Medium",2,IF('Claims Data'!E1644="High",3,"")))</x:f>
        <x:v>1</x:v>
      </x:c>
      <x:c r="E1648" s="4" t="n">
        <x:f>IF('Claims Data'!B1644="Motor",1,0)</x:f>
        <x:v>1</x:v>
      </x:c>
      <x:c r="F1648" s="4" t="n">
        <x:f>IF('Claims Data'!B1644="Property",1,0)</x:f>
        <x:v>0</x:v>
      </x:c>
      <x:c r="G1648" s="4" t="n">
        <x:f>'Claims Data'!N1644</x:f>
        <x:v>0</x:v>
      </x:c>
      <x:c r="H1648" s="4" t="str">
        <x:f>IF(G1648=1,'Claims Data'!O1644,"")</x:f>
      </x:c>
      <x:c r="I1648" s="12" t="n">
        <x:f>IF(ISNUMBER('Claims Data'!P1644),'Claims Data'!P1644,"")</x:f>
        <x:v>0.7248281021628513</x:v>
      </x:c>
    </x:row>
    <x:row r="1649">
      <x:c r="A1649" s="4" t="str">
        <x:v>C01644</x:v>
      </x:c>
      <x:c r="B1649" s="4" t="n">
        <x:f>IF(ISNUMBER('Claims Data'!F1645),0,1)</x:f>
        <x:v>0</x:v>
      </x:c>
      <x:c r="C1649" s="10" t="n">
        <x:f>IF(B1649=0,'Claims Data'!F1645,Summary!$B$12)</x:f>
        <x:v>11143.42</x:v>
      </x:c>
      <x:c r="D1649" s="4" t="n">
        <x:f>IF('Claims Data'!E1645="Low",1,IF('Claims Data'!E1645="Medium",2,IF('Claims Data'!E1645="High",3,"")))</x:f>
        <x:v>1</x:v>
      </x:c>
      <x:c r="E1649" s="4" t="n">
        <x:f>IF('Claims Data'!B1645="Motor",1,0)</x:f>
        <x:v>1</x:v>
      </x:c>
      <x:c r="F1649" s="4" t="n">
        <x:f>IF('Claims Data'!B1645="Property",1,0)</x:f>
        <x:v>0</x:v>
      </x:c>
      <x:c r="G1649" s="4" t="n">
        <x:f>'Claims Data'!N1645</x:f>
        <x:v>0</x:v>
      </x:c>
      <x:c r="H1649" s="4" t="str">
        <x:f>IF(G1649=1,'Claims Data'!O1645,"")</x:f>
      </x:c>
      <x:c r="I1649" s="12" t="n">
        <x:f>IF(ISNUMBER('Claims Data'!P1645),'Claims Data'!P1645,"")</x:f>
        <x:v>0.8639455307641555</x:v>
      </x:c>
    </x:row>
    <x:row r="1650">
      <x:c r="A1650" s="4" t="str">
        <x:v>C01645</x:v>
      </x:c>
      <x:c r="B1650" s="4" t="n">
        <x:f>IF(ISNUMBER('Claims Data'!F1646),0,1)</x:f>
        <x:v>0</x:v>
      </x:c>
      <x:c r="C1650" s="10" t="n">
        <x:f>IF(B1650=0,'Claims Data'!F1646,Summary!$B$12)</x:f>
        <x:v>46327.53</x:v>
      </x:c>
      <x:c r="D1650" s="4" t="n">
        <x:f>IF('Claims Data'!E1646="Low",1,IF('Claims Data'!E1646="Medium",2,IF('Claims Data'!E1646="High",3,"")))</x:f>
        <x:v>2</x:v>
      </x:c>
      <x:c r="E1650" s="4" t="n">
        <x:f>IF('Claims Data'!B1646="Motor",1,0)</x:f>
        <x:v>1</x:v>
      </x:c>
      <x:c r="F1650" s="4" t="n">
        <x:f>IF('Claims Data'!B1646="Property",1,0)</x:f>
        <x:v>0</x:v>
      </x:c>
      <x:c r="G1650" s="4" t="n">
        <x:f>'Claims Data'!N1646</x:f>
        <x:v>0</x:v>
      </x:c>
      <x:c r="H1650" s="4" t="str">
        <x:f>IF(G1650=1,'Claims Data'!O1646,"")</x:f>
      </x:c>
      <x:c r="I1650" s="12" t="n">
        <x:f>IF(ISNUMBER('Claims Data'!P1646),'Claims Data'!P1646,"")</x:f>
        <x:v>5.3724477193421905</x:v>
      </x:c>
    </x:row>
    <x:row r="1651">
      <x:c r="A1651" s="4" t="str">
        <x:v>C01646</x:v>
      </x:c>
      <x:c r="B1651" s="4" t="n">
        <x:f>IF(ISNUMBER('Claims Data'!F1647),0,1)</x:f>
        <x:v>0</x:v>
      </x:c>
      <x:c r="C1651" s="10" t="n">
        <x:f>IF(B1651=0,'Claims Data'!F1647,Summary!$B$12)</x:f>
        <x:v>14979.49</x:v>
      </x:c>
      <x:c r="D1651" s="4" t="n">
        <x:f>IF('Claims Data'!E1647="Low",1,IF('Claims Data'!E1647="Medium",2,IF('Claims Data'!E1647="High",3,"")))</x:f>
        <x:v>2</x:v>
      </x:c>
      <x:c r="E1651" s="4" t="n">
        <x:f>IF('Claims Data'!B1647="Motor",1,0)</x:f>
        <x:v>1</x:v>
      </x:c>
      <x:c r="F1651" s="4" t="n">
        <x:f>IF('Claims Data'!B1647="Property",1,0)</x:f>
        <x:v>0</x:v>
      </x:c>
      <x:c r="G1651" s="4" t="n">
        <x:f>'Claims Data'!N1647</x:f>
        <x:v>1</x:v>
      </x:c>
      <x:c r="H1651" s="4" t="n">
        <x:f>IF(G1651=1,'Claims Data'!O1647,"")</x:f>
        <x:v>0</x:v>
      </x:c>
      <x:c r="I1651" s="12" t="n">
        <x:f>IF(ISNUMBER('Claims Data'!P1647),'Claims Data'!P1647,"")</x:f>
        <x:v>0.8578905711294531</x:v>
      </x:c>
    </x:row>
    <x:row r="1652">
      <x:c r="A1652" s="4" t="str">
        <x:v>C01647</x:v>
      </x:c>
      <x:c r="B1652" s="4" t="n">
        <x:f>IF(ISNUMBER('Claims Data'!F1648),0,1)</x:f>
        <x:v>1</x:v>
      </x:c>
      <x:c r="C1652" s="10" t="n">
        <x:f>IF(B1652=0,'Claims Data'!F1648,Summary!$B$12)</x:f>
        <x:v>44978.66</x:v>
      </x:c>
      <x:c r="D1652" s="4" t="n">
        <x:f>IF('Claims Data'!E1648="Low",1,IF('Claims Data'!E1648="Medium",2,IF('Claims Data'!E1648="High",3,"")))</x:f>
        <x:v>2</x:v>
      </x:c>
      <x:c r="E1652" s="4" t="n">
        <x:f>IF('Claims Data'!B1648="Motor",1,0)</x:f>
        <x:v>1</x:v>
      </x:c>
      <x:c r="F1652" s="4" t="n">
        <x:f>IF('Claims Data'!B1648="Property",1,0)</x:f>
        <x:v>0</x:v>
      </x:c>
      <x:c r="G1652" s="4" t="n">
        <x:f>'Claims Data'!N1648</x:f>
        <x:v>1</x:v>
      </x:c>
      <x:c r="H1652" s="4" t="n">
        <x:f>IF(G1652=1,'Claims Data'!O1648,"")</x:f>
        <x:v>0</x:v>
      </x:c>
      <x:c r="I1652" s="12" t="str">
        <x:f>IF(ISNUMBER('Claims Data'!P1648),'Claims Data'!P1648,"")</x:f>
      </x:c>
    </x:row>
    <x:row r="1653">
      <x:c r="A1653" s="4" t="str">
        <x:v>C01648</x:v>
      </x:c>
      <x:c r="B1653" s="4" t="n">
        <x:f>IF(ISNUMBER('Claims Data'!F1649),0,1)</x:f>
        <x:v>0</x:v>
      </x:c>
      <x:c r="C1653" s="10" t="n">
        <x:f>IF(B1653=0,'Claims Data'!F1649,Summary!$B$12)</x:f>
        <x:v>194153.58</x:v>
      </x:c>
      <x:c r="D1653" s="4" t="n">
        <x:f>IF('Claims Data'!E1649="Low",1,IF('Claims Data'!E1649="Medium",2,IF('Claims Data'!E1649="High",3,"")))</x:f>
        <x:v>1</x:v>
      </x:c>
      <x:c r="E1653" s="4" t="n">
        <x:f>IF('Claims Data'!B1649="Motor",1,0)</x:f>
        <x:v>0</x:v>
      </x:c>
      <x:c r="F1653" s="4" t="n">
        <x:f>IF('Claims Data'!B1649="Property",1,0)</x:f>
        <x:v>1</x:v>
      </x:c>
      <x:c r="G1653" s="4" t="n">
        <x:f>'Claims Data'!N1649</x:f>
        <x:v>1</x:v>
      </x:c>
      <x:c r="H1653" s="4" t="n">
        <x:f>IF(G1653=1,'Claims Data'!O1649,"")</x:f>
        <x:v>0</x:v>
      </x:c>
      <x:c r="I1653" s="12" t="n">
        <x:f>IF(ISNUMBER('Claims Data'!P1649),'Claims Data'!P1649,"")</x:f>
        <x:v>14.14561960168593</x:v>
      </x:c>
    </x:row>
    <x:row r="1654">
      <x:c r="A1654" s="4" t="str">
        <x:v>C01649</x:v>
      </x:c>
      <x:c r="B1654" s="4" t="n">
        <x:f>IF(ISNUMBER('Claims Data'!F1650),0,1)</x:f>
        <x:v>0</x:v>
      </x:c>
      <x:c r="C1654" s="10" t="n">
        <x:f>IF(B1654=0,'Claims Data'!F1650,Summary!$B$12)</x:f>
        <x:v>67785.14</x:v>
      </x:c>
      <x:c r="D1654" s="4" t="n">
        <x:f>IF('Claims Data'!E1650="Low",1,IF('Claims Data'!E1650="Medium",2,IF('Claims Data'!E1650="High",3,"")))</x:f>
        <x:v>2</x:v>
      </x:c>
      <x:c r="E1654" s="4" t="n">
        <x:f>IF('Claims Data'!B1650="Motor",1,0)</x:f>
        <x:v>1</x:v>
      </x:c>
      <x:c r="F1654" s="4" t="n">
        <x:f>IF('Claims Data'!B1650="Property",1,0)</x:f>
        <x:v>0</x:v>
      </x:c>
      <x:c r="G1654" s="4" t="n">
        <x:f>'Claims Data'!N1650</x:f>
        <x:v>1</x:v>
      </x:c>
      <x:c r="H1654" s="4" t="n">
        <x:f>IF(G1654=1,'Claims Data'!O1650,"")</x:f>
        <x:v>0</x:v>
      </x:c>
      <x:c r="I1654" s="12" t="n">
        <x:f>IF(ISNUMBER('Claims Data'!P1650),'Claims Data'!P1650,"")</x:f>
        <x:v>7.59998071558629</x:v>
      </x:c>
    </x:row>
    <x:row r="1655">
      <x:c r="A1655" s="4" t="str">
        <x:v>C01650</x:v>
      </x:c>
      <x:c r="B1655" s="4" t="n">
        <x:f>IF(ISNUMBER('Claims Data'!F1651),0,1)</x:f>
        <x:v>0</x:v>
      </x:c>
      <x:c r="C1655" s="10" t="n">
        <x:f>IF(B1655=0,'Claims Data'!F1651,Summary!$B$12)</x:f>
        <x:v>158601.29</x:v>
      </x:c>
      <x:c r="D1655" s="4" t="n">
        <x:f>IF('Claims Data'!E1651="Low",1,IF('Claims Data'!E1651="Medium",2,IF('Claims Data'!E1651="High",3,"")))</x:f>
        <x:v>3</x:v>
      </x:c>
      <x:c r="E1655" s="4" t="n">
        <x:f>IF('Claims Data'!B1651="Motor",1,0)</x:f>
        <x:v>1</x:v>
      </x:c>
      <x:c r="F1655" s="4" t="n">
        <x:f>IF('Claims Data'!B1651="Property",1,0)</x:f>
        <x:v>0</x:v>
      </x:c>
      <x:c r="G1655" s="4" t="n">
        <x:f>'Claims Data'!N1651</x:f>
        <x:v>0</x:v>
      </x:c>
      <x:c r="H1655" s="4" t="str">
        <x:f>IF(G1655=1,'Claims Data'!O1651,"")</x:f>
      </x:c>
      <x:c r="I1655" s="12" t="n">
        <x:f>IF(ISNUMBER('Claims Data'!P1651),'Claims Data'!P1651,"")</x:f>
        <x:v>9.859193094393857</x:v>
      </x:c>
    </x:row>
    <x:row r="1656">
      <x:c r="A1656" s="4" t="str">
        <x:v>C01651</x:v>
      </x:c>
      <x:c r="B1656" s="4" t="n">
        <x:f>IF(ISNUMBER('Claims Data'!F1652),0,1)</x:f>
        <x:v>0</x:v>
      </x:c>
      <x:c r="C1656" s="10" t="n">
        <x:f>IF(B1656=0,'Claims Data'!F1652,Summary!$B$12)</x:f>
        <x:v>29591.06</x:v>
      </x:c>
      <x:c r="D1656" s="4" t="n">
        <x:f>IF('Claims Data'!E1652="Low",1,IF('Claims Data'!E1652="Medium",2,IF('Claims Data'!E1652="High",3,"")))</x:f>
        <x:v>1</x:v>
      </x:c>
      <x:c r="E1656" s="4" t="n">
        <x:f>IF('Claims Data'!B1652="Motor",1,0)</x:f>
        <x:v>1</x:v>
      </x:c>
      <x:c r="F1656" s="4" t="n">
        <x:f>IF('Claims Data'!B1652="Property",1,0)</x:f>
        <x:v>0</x:v>
      </x:c>
      <x:c r="G1656" s="4" t="n">
        <x:f>'Claims Data'!N1652</x:f>
        <x:v>1</x:v>
      </x:c>
      <x:c r="H1656" s="4" t="n">
        <x:f>IF(G1656=1,'Claims Data'!O1652,"")</x:f>
        <x:v>0</x:v>
      </x:c>
      <x:c r="I1656" s="12" t="n">
        <x:f>IF(ISNUMBER('Claims Data'!P1652),'Claims Data'!P1652,"")</x:f>
        <x:v>2.303707988418813</x:v>
      </x:c>
    </x:row>
    <x:row r="1657">
      <x:c r="A1657" s="4" t="str">
        <x:v>C01652</x:v>
      </x:c>
      <x:c r="B1657" s="4" t="n">
        <x:f>IF(ISNUMBER('Claims Data'!F1653),0,1)</x:f>
        <x:v>0</x:v>
      </x:c>
      <x:c r="C1657" s="10" t="n">
        <x:f>IF(B1657=0,'Claims Data'!F1653,Summary!$B$12)</x:f>
        <x:v>75602.16</x:v>
      </x:c>
      <x:c r="D1657" s="4" t="n">
        <x:f>IF('Claims Data'!E1653="Low",1,IF('Claims Data'!E1653="Medium",2,IF('Claims Data'!E1653="High",3,"")))</x:f>
        <x:v>2</x:v>
      </x:c>
      <x:c r="E1657" s="4" t="n">
        <x:f>IF('Claims Data'!B1653="Motor",1,0)</x:f>
        <x:v>1</x:v>
      </x:c>
      <x:c r="F1657" s="4" t="n">
        <x:f>IF('Claims Data'!B1653="Property",1,0)</x:f>
        <x:v>0</x:v>
      </x:c>
      <x:c r="G1657" s="4" t="n">
        <x:f>'Claims Data'!N1653</x:f>
        <x:v>1</x:v>
      </x:c>
      <x:c r="H1657" s="4" t="n">
        <x:f>IF(G1657=1,'Claims Data'!O1653,"")</x:f>
        <x:v>0</x:v>
      </x:c>
      <x:c r="I1657" s="12" t="n">
        <x:f>IF(ISNUMBER('Claims Data'!P1653),'Claims Data'!P1653,"")</x:f>
        <x:v>13.37014616547736</x:v>
      </x:c>
    </x:row>
    <x:row r="1658">
      <x:c r="A1658" s="4" t="str">
        <x:v>C01653</x:v>
      </x:c>
      <x:c r="B1658" s="4" t="n">
        <x:f>IF(ISNUMBER('Claims Data'!F1654),0,1)</x:f>
        <x:v>0</x:v>
      </x:c>
      <x:c r="C1658" s="10" t="n">
        <x:f>IF(B1658=0,'Claims Data'!F1654,Summary!$B$12)</x:f>
        <x:v>24254.37</x:v>
      </x:c>
      <x:c r="D1658" s="4" t="n">
        <x:f>IF('Claims Data'!E1654="Low",1,IF('Claims Data'!E1654="Medium",2,IF('Claims Data'!E1654="High",3,"")))</x:f>
        <x:v>1</x:v>
      </x:c>
      <x:c r="E1658" s="4" t="n">
        <x:f>IF('Claims Data'!B1654="Motor",1,0)</x:f>
        <x:v>0</x:v>
      </x:c>
      <x:c r="F1658" s="4" t="n">
        <x:f>IF('Claims Data'!B1654="Property",1,0)</x:f>
        <x:v>1</x:v>
      </x:c>
      <x:c r="G1658" s="4" t="n">
        <x:f>'Claims Data'!N1654</x:f>
        <x:v>1</x:v>
      </x:c>
      <x:c r="H1658" s="4" t="n">
        <x:f>IF(G1658=1,'Claims Data'!O1654,"")</x:f>
        <x:v>0</x:v>
      </x:c>
      <x:c r="I1658" s="12" t="n">
        <x:f>IF(ISNUMBER('Claims Data'!P1654),'Claims Data'!P1654,"")</x:f>
        <x:v>2.7300198552055757</x:v>
      </x:c>
    </x:row>
    <x:row r="1659">
      <x:c r="A1659" s="4" t="str">
        <x:v>C01654</x:v>
      </x:c>
      <x:c r="B1659" s="4" t="n">
        <x:f>IF(ISNUMBER('Claims Data'!F1655),0,1)</x:f>
        <x:v>0</x:v>
      </x:c>
      <x:c r="C1659" s="10" t="n">
        <x:f>IF(B1659=0,'Claims Data'!F1655,Summary!$B$12)</x:f>
        <x:v>64355.53</x:v>
      </x:c>
      <x:c r="D1659" s="4" t="n">
        <x:f>IF('Claims Data'!E1655="Low",1,IF('Claims Data'!E1655="Medium",2,IF('Claims Data'!E1655="High",3,"")))</x:f>
        <x:v>1</x:v>
      </x:c>
      <x:c r="E1659" s="4" t="n">
        <x:f>IF('Claims Data'!B1655="Motor",1,0)</x:f>
        <x:v>1</x:v>
      </x:c>
      <x:c r="F1659" s="4" t="n">
        <x:f>IF('Claims Data'!B1655="Property",1,0)</x:f>
        <x:v>0</x:v>
      </x:c>
      <x:c r="G1659" s="4" t="n">
        <x:f>'Claims Data'!N1655</x:f>
        <x:v>1</x:v>
      </x:c>
      <x:c r="H1659" s="4" t="n">
        <x:f>IF(G1659=1,'Claims Data'!O1655,"")</x:f>
        <x:v>1</x:v>
      </x:c>
      <x:c r="I1659" s="12" t="n">
        <x:f>IF(ISNUMBER('Claims Data'!P1655),'Claims Data'!P1655,"")</x:f>
        <x:v>8.553696248260499</x:v>
      </x:c>
    </x:row>
    <x:row r="1660">
      <x:c r="A1660" s="4" t="str">
        <x:v>C01655</x:v>
      </x:c>
      <x:c r="B1660" s="4" t="n">
        <x:f>IF(ISNUMBER('Claims Data'!F1656),0,1)</x:f>
        <x:v>0</x:v>
      </x:c>
      <x:c r="C1660" s="10" t="n">
        <x:f>IF(B1660=0,'Claims Data'!F1656,Summary!$B$12)</x:f>
        <x:v>44915.76</x:v>
      </x:c>
      <x:c r="D1660" s="4" t="n">
        <x:f>IF('Claims Data'!E1656="Low",1,IF('Claims Data'!E1656="Medium",2,IF('Claims Data'!E1656="High",3,"")))</x:f>
        <x:v>2</x:v>
      </x:c>
      <x:c r="E1660" s="4" t="n">
        <x:f>IF('Claims Data'!B1656="Motor",1,0)</x:f>
        <x:v>1</x:v>
      </x:c>
      <x:c r="F1660" s="4" t="n">
        <x:f>IF('Claims Data'!B1656="Property",1,0)</x:f>
        <x:v>0</x:v>
      </x:c>
      <x:c r="G1660" s="4" t="n">
        <x:f>'Claims Data'!N1656</x:f>
        <x:v>0</x:v>
      </x:c>
      <x:c r="H1660" s="4" t="str">
        <x:f>IF(G1660=1,'Claims Data'!O1656,"")</x:f>
      </x:c>
      <x:c r="I1660" s="12" t="n">
        <x:f>IF(ISNUMBER('Claims Data'!P1656),'Claims Data'!P1656,"")</x:f>
        <x:v>3.761234524894153</x:v>
      </x:c>
    </x:row>
    <x:row r="1661">
      <x:c r="A1661" s="4" t="str">
        <x:v>C01656</x:v>
      </x:c>
      <x:c r="B1661" s="4" t="n">
        <x:f>IF(ISNUMBER('Claims Data'!F1657),0,1)</x:f>
        <x:v>0</x:v>
      </x:c>
      <x:c r="C1661" s="10" t="n">
        <x:f>IF(B1661=0,'Claims Data'!F1657,Summary!$B$12)</x:f>
        <x:v>31952.26</x:v>
      </x:c>
      <x:c r="D1661" s="4" t="n">
        <x:f>IF('Claims Data'!E1657="Low",1,IF('Claims Data'!E1657="Medium",2,IF('Claims Data'!E1657="High",3,"")))</x:f>
        <x:v>1</x:v>
      </x:c>
      <x:c r="E1661" s="4" t="n">
        <x:f>IF('Claims Data'!B1657="Motor",1,0)</x:f>
        <x:v>1</x:v>
      </x:c>
      <x:c r="F1661" s="4" t="n">
        <x:f>IF('Claims Data'!B1657="Property",1,0)</x:f>
        <x:v>0</x:v>
      </x:c>
      <x:c r="G1661" s="4" t="n">
        <x:f>'Claims Data'!N1657</x:f>
        <x:v>1</x:v>
      </x:c>
      <x:c r="H1661" s="4" t="n">
        <x:f>IF(G1661=1,'Claims Data'!O1657,"")</x:f>
        <x:v>0</x:v>
      </x:c>
      <x:c r="I1661" s="12" t="n">
        <x:f>IF(ISNUMBER('Claims Data'!P1657),'Claims Data'!P1657,"")</x:f>
        <x:v>2.656763750170453</x:v>
      </x:c>
    </x:row>
    <x:row r="1662">
      <x:c r="A1662" s="4" t="str">
        <x:v>C01657</x:v>
      </x:c>
      <x:c r="B1662" s="4" t="n">
        <x:f>IF(ISNUMBER('Claims Data'!F1658),0,1)</x:f>
        <x:v>0</x:v>
      </x:c>
      <x:c r="C1662" s="10" t="n">
        <x:f>IF(B1662=0,'Claims Data'!F1658,Summary!$B$12)</x:f>
        <x:v>141607.78</x:v>
      </x:c>
      <x:c r="D1662" s="4" t="n">
        <x:f>IF('Claims Data'!E1658="Low",1,IF('Claims Data'!E1658="Medium",2,IF('Claims Data'!E1658="High",3,"")))</x:f>
        <x:v>2</x:v>
      </x:c>
      <x:c r="E1662" s="4" t="n">
        <x:f>IF('Claims Data'!B1658="Motor",1,0)</x:f>
        <x:v>1</x:v>
      </x:c>
      <x:c r="F1662" s="4" t="n">
        <x:f>IF('Claims Data'!B1658="Property",1,0)</x:f>
        <x:v>0</x:v>
      </x:c>
      <x:c r="G1662" s="4" t="n">
        <x:f>'Claims Data'!N1658</x:f>
        <x:v>1</x:v>
      </x:c>
      <x:c r="H1662" s="4" t="n">
        <x:f>IF(G1662=1,'Claims Data'!O1658,"")</x:f>
        <x:v>0</x:v>
      </x:c>
      <x:c r="I1662" s="12" t="n">
        <x:f>IF(ISNUMBER('Claims Data'!P1658),'Claims Data'!P1658,"")</x:f>
        <x:v>12.149532277285827</x:v>
      </x:c>
    </x:row>
    <x:row r="1663">
      <x:c r="A1663" s="4" t="str">
        <x:v>C01658</x:v>
      </x:c>
      <x:c r="B1663" s="4" t="n">
        <x:f>IF(ISNUMBER('Claims Data'!F1659),0,1)</x:f>
        <x:v>0</x:v>
      </x:c>
      <x:c r="C1663" s="10" t="n">
        <x:f>IF(B1663=0,'Claims Data'!F1659,Summary!$B$12)</x:f>
        <x:v>199406.2</x:v>
      </x:c>
      <x:c r="D1663" s="4" t="n">
        <x:f>IF('Claims Data'!E1659="Low",1,IF('Claims Data'!E1659="Medium",2,IF('Claims Data'!E1659="High",3,"")))</x:f>
        <x:v>3</x:v>
      </x:c>
      <x:c r="E1663" s="4" t="n">
        <x:f>IF('Claims Data'!B1659="Motor",1,0)</x:f>
        <x:v>1</x:v>
      </x:c>
      <x:c r="F1663" s="4" t="n">
        <x:f>IF('Claims Data'!B1659="Property",1,0)</x:f>
        <x:v>0</x:v>
      </x:c>
      <x:c r="G1663" s="4" t="n">
        <x:f>'Claims Data'!N1659</x:f>
        <x:v>1</x:v>
      </x:c>
      <x:c r="H1663" s="4" t="n">
        <x:f>IF(G1663=1,'Claims Data'!O1659,"")</x:f>
        <x:v>1</x:v>
      </x:c>
      <x:c r="I1663" s="12" t="n">
        <x:f>IF(ISNUMBER('Claims Data'!P1659),'Claims Data'!P1659,"")</x:f>
        <x:v>16.67362354904686</x:v>
      </x:c>
    </x:row>
    <x:row r="1664">
      <x:c r="A1664" s="4" t="str">
        <x:v>C01659</x:v>
      </x:c>
      <x:c r="B1664" s="4" t="n">
        <x:f>IF(ISNUMBER('Claims Data'!F1660),0,1)</x:f>
        <x:v>0</x:v>
      </x:c>
      <x:c r="C1664" s="10" t="n">
        <x:f>IF(B1664=0,'Claims Data'!F1660,Summary!$B$12)</x:f>
        <x:v>16093.89</x:v>
      </x:c>
      <x:c r="D1664" s="4" t="n">
        <x:f>IF('Claims Data'!E1660="Low",1,IF('Claims Data'!E1660="Medium",2,IF('Claims Data'!E1660="High",3,"")))</x:f>
        <x:v>1</x:v>
      </x:c>
      <x:c r="E1664" s="4" t="n">
        <x:f>IF('Claims Data'!B1660="Motor",1,0)</x:f>
        <x:v>1</x:v>
      </x:c>
      <x:c r="F1664" s="4" t="n">
        <x:f>IF('Claims Data'!B1660="Property",1,0)</x:f>
        <x:v>0</x:v>
      </x:c>
      <x:c r="G1664" s="4" t="n">
        <x:f>'Claims Data'!N1660</x:f>
        <x:v>1</x:v>
      </x:c>
      <x:c r="H1664" s="4" t="n">
        <x:f>IF(G1664=1,'Claims Data'!O1660,"")</x:f>
        <x:v>0</x:v>
      </x:c>
      <x:c r="I1664" s="12" t="n">
        <x:f>IF(ISNUMBER('Claims Data'!P1660),'Claims Data'!P1660,"")</x:f>
        <x:v>0.7192771068183412</x:v>
      </x:c>
    </x:row>
    <x:row r="1665">
      <x:c r="A1665" s="4" t="str">
        <x:v>C01660</x:v>
      </x:c>
      <x:c r="B1665" s="4" t="n">
        <x:f>IF(ISNUMBER('Claims Data'!F1661),0,1)</x:f>
        <x:v>0</x:v>
      </x:c>
      <x:c r="C1665" s="10" t="n">
        <x:f>IF(B1665=0,'Claims Data'!F1661,Summary!$B$12)</x:f>
        <x:v>12342.33</x:v>
      </x:c>
      <x:c r="D1665" s="4" t="n">
        <x:f>IF('Claims Data'!E1661="Low",1,IF('Claims Data'!E1661="Medium",2,IF('Claims Data'!E1661="High",3,"")))</x:f>
        <x:v>1</x:v>
      </x:c>
      <x:c r="E1665" s="4" t="n">
        <x:f>IF('Claims Data'!B1661="Motor",1,0)</x:f>
        <x:v>1</x:v>
      </x:c>
      <x:c r="F1665" s="4" t="n">
        <x:f>IF('Claims Data'!B1661="Property",1,0)</x:f>
        <x:v>0</x:v>
      </x:c>
      <x:c r="G1665" s="4" t="n">
        <x:f>'Claims Data'!N1661</x:f>
        <x:v>1</x:v>
      </x:c>
      <x:c r="H1665" s="4" t="n">
        <x:f>IF(G1665=1,'Claims Data'!O1661,"")</x:f>
        <x:v>0</x:v>
      </x:c>
      <x:c r="I1665" s="12" t="n">
        <x:f>IF(ISNUMBER('Claims Data'!P1661),'Claims Data'!P1661,"")</x:f>
        <x:v>0.7805105244685594</x:v>
      </x:c>
    </x:row>
    <x:row r="1666">
      <x:c r="A1666" s="4" t="str">
        <x:v>C01661</x:v>
      </x:c>
      <x:c r="B1666" s="4" t="n">
        <x:f>IF(ISNUMBER('Claims Data'!F1662),0,1)</x:f>
        <x:v>0</x:v>
      </x:c>
      <x:c r="C1666" s="10" t="n">
        <x:f>IF(B1666=0,'Claims Data'!F1662,Summary!$B$12)</x:f>
        <x:v>48265.08</x:v>
      </x:c>
      <x:c r="D1666" s="4" t="n">
        <x:f>IF('Claims Data'!E1662="Low",1,IF('Claims Data'!E1662="Medium",2,IF('Claims Data'!E1662="High",3,"")))</x:f>
        <x:v>3</x:v>
      </x:c>
      <x:c r="E1666" s="4" t="n">
        <x:f>IF('Claims Data'!B1662="Motor",1,0)</x:f>
        <x:v>1</x:v>
      </x:c>
      <x:c r="F1666" s="4" t="n">
        <x:f>IF('Claims Data'!B1662="Property",1,0)</x:f>
        <x:v>0</x:v>
      </x:c>
      <x:c r="G1666" s="4" t="n">
        <x:f>'Claims Data'!N1662</x:f>
        <x:v>1</x:v>
      </x:c>
      <x:c r="H1666" s="4" t="n">
        <x:f>IF(G1666=1,'Claims Data'!O1662,"")</x:f>
        <x:v>1</x:v>
      </x:c>
      <x:c r="I1666" s="12" t="n">
        <x:f>IF(ISNUMBER('Claims Data'!P1662),'Claims Data'!P1662,"")</x:f>
        <x:v>2.4674982477289493</x:v>
      </x:c>
    </x:row>
    <x:row r="1667">
      <x:c r="A1667" s="4" t="str">
        <x:v>C01662</x:v>
      </x:c>
      <x:c r="B1667" s="4" t="n">
        <x:f>IF(ISNUMBER('Claims Data'!F1663),0,1)</x:f>
        <x:v>0</x:v>
      </x:c>
      <x:c r="C1667" s="10" t="n">
        <x:f>IF(B1667=0,'Claims Data'!F1663,Summary!$B$12)</x:f>
        <x:v>144115.72</x:v>
      </x:c>
      <x:c r="D1667" s="4" t="n">
        <x:f>IF('Claims Data'!E1663="Low",1,IF('Claims Data'!E1663="Medium",2,IF('Claims Data'!E1663="High",3,"")))</x:f>
        <x:v>2</x:v>
      </x:c>
      <x:c r="E1667" s="4" t="n">
        <x:f>IF('Claims Data'!B1663="Motor",1,0)</x:f>
        <x:v>1</x:v>
      </x:c>
      <x:c r="F1667" s="4" t="n">
        <x:f>IF('Claims Data'!B1663="Property",1,0)</x:f>
        <x:v>0</x:v>
      </x:c>
      <x:c r="G1667" s="4" t="n">
        <x:f>'Claims Data'!N1663</x:f>
        <x:v>0</x:v>
      </x:c>
      <x:c r="H1667" s="4" t="str">
        <x:f>IF(G1667=1,'Claims Data'!O1663,"")</x:f>
      </x:c>
      <x:c r="I1667" s="12" t="n">
        <x:f>IF(ISNUMBER('Claims Data'!P1663),'Claims Data'!P1663,"")</x:f>
        <x:v>24.19295173856332</x:v>
      </x:c>
    </x:row>
    <x:row r="1668">
      <x:c r="A1668" s="4" t="str">
        <x:v>C01663</x:v>
      </x:c>
      <x:c r="B1668" s="4" t="n">
        <x:f>IF(ISNUMBER('Claims Data'!F1664),0,1)</x:f>
        <x:v>0</x:v>
      </x:c>
      <x:c r="C1668" s="10" t="n">
        <x:f>IF(B1668=0,'Claims Data'!F1664,Summary!$B$12)</x:f>
        <x:v>31149.02</x:v>
      </x:c>
      <x:c r="D1668" s="4" t="n">
        <x:f>IF('Claims Data'!E1664="Low",1,IF('Claims Data'!E1664="Medium",2,IF('Claims Data'!E1664="High",3,"")))</x:f>
        <x:v>3</x:v>
      </x:c>
      <x:c r="E1668" s="4" t="n">
        <x:f>IF('Claims Data'!B1664="Motor",1,0)</x:f>
        <x:v>1</x:v>
      </x:c>
      <x:c r="F1668" s="4" t="n">
        <x:f>IF('Claims Data'!B1664="Property",1,0)</x:f>
        <x:v>0</x:v>
      </x:c>
      <x:c r="G1668" s="4" t="n">
        <x:f>'Claims Data'!N1664</x:f>
        <x:v>0</x:v>
      </x:c>
      <x:c r="H1668" s="4" t="str">
        <x:f>IF(G1668=1,'Claims Data'!O1664,"")</x:f>
      </x:c>
      <x:c r="I1668" s="12" t="n">
        <x:f>IF(ISNUMBER('Claims Data'!P1664),'Claims Data'!P1664,"")</x:f>
        <x:v>3.375877593221588</x:v>
      </x:c>
    </x:row>
    <x:row r="1669">
      <x:c r="A1669" s="4" t="str">
        <x:v>C01664</x:v>
      </x:c>
      <x:c r="B1669" s="4" t="n">
        <x:f>IF(ISNUMBER('Claims Data'!F1665),0,1)</x:f>
        <x:v>0</x:v>
      </x:c>
      <x:c r="C1669" s="10" t="n">
        <x:f>IF(B1669=0,'Claims Data'!F1665,Summary!$B$12)</x:f>
        <x:v>14298.85</x:v>
      </x:c>
      <x:c r="D1669" s="4" t="n">
        <x:f>IF('Claims Data'!E1665="Low",1,IF('Claims Data'!E1665="Medium",2,IF('Claims Data'!E1665="High",3,"")))</x:f>
        <x:v>1</x:v>
      </x:c>
      <x:c r="E1669" s="4" t="n">
        <x:f>IF('Claims Data'!B1665="Motor",1,0)</x:f>
        <x:v>1</x:v>
      </x:c>
      <x:c r="F1669" s="4" t="n">
        <x:f>IF('Claims Data'!B1665="Property",1,0)</x:f>
        <x:v>0</x:v>
      </x:c>
      <x:c r="G1669" s="4" t="n">
        <x:f>'Claims Data'!N1665</x:f>
        <x:v>1</x:v>
      </x:c>
      <x:c r="H1669" s="4" t="n">
        <x:f>IF(G1669=1,'Claims Data'!O1665,"")</x:f>
        <x:v>0</x:v>
      </x:c>
      <x:c r="I1669" s="12" t="n">
        <x:f>IF(ISNUMBER('Claims Data'!P1665),'Claims Data'!P1665,"")</x:f>
        <x:v>1.701751755147023</x:v>
      </x:c>
    </x:row>
    <x:row r="1670">
      <x:c r="A1670" s="4" t="str">
        <x:v>C01665</x:v>
      </x:c>
      <x:c r="B1670" s="4" t="n">
        <x:f>IF(ISNUMBER('Claims Data'!F1666),0,1)</x:f>
        <x:v>0</x:v>
      </x:c>
      <x:c r="C1670" s="10" t="n">
        <x:f>IF(B1670=0,'Claims Data'!F1666,Summary!$B$12)</x:f>
        <x:v>55752.28</x:v>
      </x:c>
      <x:c r="D1670" s="4" t="n">
        <x:f>IF('Claims Data'!E1666="Low",1,IF('Claims Data'!E1666="Medium",2,IF('Claims Data'!E1666="High",3,"")))</x:f>
        <x:v>2</x:v>
      </x:c>
      <x:c r="E1670" s="4" t="n">
        <x:f>IF('Claims Data'!B1666="Motor",1,0)</x:f>
        <x:v>1</x:v>
      </x:c>
      <x:c r="F1670" s="4" t="n">
        <x:f>IF('Claims Data'!B1666="Property",1,0)</x:f>
        <x:v>0</x:v>
      </x:c>
      <x:c r="G1670" s="4" t="n">
        <x:f>'Claims Data'!N1666</x:f>
        <x:v>0</x:v>
      </x:c>
      <x:c r="H1670" s="4" t="str">
        <x:f>IF(G1670=1,'Claims Data'!O1666,"")</x:f>
      </x:c>
      <x:c r="I1670" s="12" t="n">
        <x:f>IF(ISNUMBER('Claims Data'!P1666),'Claims Data'!P1666,"")</x:f>
        <x:v>11.288743103011896</x:v>
      </x:c>
    </x:row>
    <x:row r="1671">
      <x:c r="A1671" s="4" t="str">
        <x:v>C01666</x:v>
      </x:c>
      <x:c r="B1671" s="4" t="n">
        <x:f>IF(ISNUMBER('Claims Data'!F1667),0,1)</x:f>
        <x:v>0</x:v>
      </x:c>
      <x:c r="C1671" s="10" t="n">
        <x:f>IF(B1671=0,'Claims Data'!F1667,Summary!$B$12)</x:f>
        <x:v>15609.51</x:v>
      </x:c>
      <x:c r="D1671" s="4" t="n">
        <x:f>IF('Claims Data'!E1667="Low",1,IF('Claims Data'!E1667="Medium",2,IF('Claims Data'!E1667="High",3,"")))</x:f>
        <x:v>3</x:v>
      </x:c>
      <x:c r="E1671" s="4" t="n">
        <x:f>IF('Claims Data'!B1667="Motor",1,0)</x:f>
        <x:v>1</x:v>
      </x:c>
      <x:c r="F1671" s="4" t="n">
        <x:f>IF('Claims Data'!B1667="Property",1,0)</x:f>
        <x:v>0</x:v>
      </x:c>
      <x:c r="G1671" s="4" t="n">
        <x:f>'Claims Data'!N1667</x:f>
        <x:v>1</x:v>
      </x:c>
      <x:c r="H1671" s="4" t="n">
        <x:f>IF(G1671=1,'Claims Data'!O1667,"")</x:f>
        <x:v>1</x:v>
      </x:c>
      <x:c r="I1671" s="12" t="n">
        <x:f>IF(ISNUMBER('Claims Data'!P1667),'Claims Data'!P1667,"")</x:f>
        <x:v>1.5863774578951435</x:v>
      </x:c>
    </x:row>
    <x:row r="1672">
      <x:c r="A1672" s="4" t="str">
        <x:v>C01667</x:v>
      </x:c>
      <x:c r="B1672" s="4" t="n">
        <x:f>IF(ISNUMBER('Claims Data'!F1668),0,1)</x:f>
        <x:v>0</x:v>
      </x:c>
      <x:c r="C1672" s="10" t="n">
        <x:f>IF(B1672=0,'Claims Data'!F1668,Summary!$B$12)</x:f>
        <x:v>42724.39</x:v>
      </x:c>
      <x:c r="D1672" s="4" t="n">
        <x:f>IF('Claims Data'!E1668="Low",1,IF('Claims Data'!E1668="Medium",2,IF('Claims Data'!E1668="High",3,"")))</x:f>
        <x:v>1</x:v>
      </x:c>
      <x:c r="E1672" s="4" t="n">
        <x:f>IF('Claims Data'!B1668="Motor",1,0)</x:f>
        <x:v>0</x:v>
      </x:c>
      <x:c r="F1672" s="4" t="n">
        <x:f>IF('Claims Data'!B1668="Property",1,0)</x:f>
        <x:v>1</x:v>
      </x:c>
      <x:c r="G1672" s="4" t="n">
        <x:f>'Claims Data'!N1668</x:f>
        <x:v>1</x:v>
      </x:c>
      <x:c r="H1672" s="4" t="n">
        <x:f>IF(G1672=1,'Claims Data'!O1668,"")</x:f>
        <x:v>0</x:v>
      </x:c>
      <x:c r="I1672" s="12" t="n">
        <x:f>IF(ISNUMBER('Claims Data'!P1668),'Claims Data'!P1668,"")</x:f>
        <x:v>3.1193382016877154</x:v>
      </x:c>
    </x:row>
    <x:row r="1673">
      <x:c r="A1673" s="4" t="str">
        <x:v>C01668</x:v>
      </x:c>
      <x:c r="B1673" s="4" t="n">
        <x:f>IF(ISNUMBER('Claims Data'!F1669),0,1)</x:f>
        <x:v>0</x:v>
      </x:c>
      <x:c r="C1673" s="10" t="n">
        <x:f>IF(B1673=0,'Claims Data'!F1669,Summary!$B$12)</x:f>
        <x:v>62669.71</x:v>
      </x:c>
      <x:c r="D1673" s="4" t="n">
        <x:f>IF('Claims Data'!E1669="Low",1,IF('Claims Data'!E1669="Medium",2,IF('Claims Data'!E1669="High",3,"")))</x:f>
        <x:v>3</x:v>
      </x:c>
      <x:c r="E1673" s="4" t="n">
        <x:f>IF('Claims Data'!B1669="Motor",1,0)</x:f>
        <x:v>1</x:v>
      </x:c>
      <x:c r="F1673" s="4" t="n">
        <x:f>IF('Claims Data'!B1669="Property",1,0)</x:f>
        <x:v>0</x:v>
      </x:c>
      <x:c r="G1673" s="4" t="n">
        <x:f>'Claims Data'!N1669</x:f>
        <x:v>1</x:v>
      </x:c>
      <x:c r="H1673" s="4" t="n">
        <x:f>IF(G1673=1,'Claims Data'!O1669,"")</x:f>
        <x:v>1</x:v>
      </x:c>
      <x:c r="I1673" s="12" t="n">
        <x:f>IF(ISNUMBER('Claims Data'!P1669),'Claims Data'!P1669,"")</x:f>
        <x:v>9.664063150557764</x:v>
      </x:c>
    </x:row>
    <x:row r="1674">
      <x:c r="A1674" s="4" t="str">
        <x:v>C01669</x:v>
      </x:c>
      <x:c r="B1674" s="4" t="n">
        <x:f>IF(ISNUMBER('Claims Data'!F1670),0,1)</x:f>
        <x:v>0</x:v>
      </x:c>
      <x:c r="C1674" s="10" t="n">
        <x:f>IF(B1674=0,'Claims Data'!F1670,Summary!$B$12)</x:f>
        <x:v>21145.28</x:v>
      </x:c>
      <x:c r="D1674" s="4" t="n">
        <x:f>IF('Claims Data'!E1670="Low",1,IF('Claims Data'!E1670="Medium",2,IF('Claims Data'!E1670="High",3,"")))</x:f>
        <x:v>2</x:v>
      </x:c>
      <x:c r="E1674" s="4" t="n">
        <x:f>IF('Claims Data'!B1670="Motor",1,0)</x:f>
        <x:v>1</x:v>
      </x:c>
      <x:c r="F1674" s="4" t="n">
        <x:f>IF('Claims Data'!B1670="Property",1,0)</x:f>
        <x:v>0</x:v>
      </x:c>
      <x:c r="G1674" s="4" t="n">
        <x:f>'Claims Data'!N1670</x:f>
        <x:v>0</x:v>
      </x:c>
      <x:c r="H1674" s="4" t="str">
        <x:f>IF(G1674=1,'Claims Data'!O1670,"")</x:f>
      </x:c>
      <x:c r="I1674" s="12" t="n">
        <x:f>IF(ISNUMBER('Claims Data'!P1670),'Claims Data'!P1670,"")</x:f>
        <x:v>2.335909114509399</x:v>
      </x:c>
    </x:row>
    <x:row r="1675">
      <x:c r="A1675" s="4" t="str">
        <x:v>C01670</x:v>
      </x:c>
      <x:c r="B1675" s="4" t="n">
        <x:f>IF(ISNUMBER('Claims Data'!F1671),0,1)</x:f>
        <x:v>0</x:v>
      </x:c>
      <x:c r="C1675" s="10" t="n">
        <x:f>IF(B1675=0,'Claims Data'!F1671,Summary!$B$12)</x:f>
        <x:v>33037.85</x:v>
      </x:c>
      <x:c r="D1675" s="4" t="n">
        <x:f>IF('Claims Data'!E1671="Low",1,IF('Claims Data'!E1671="Medium",2,IF('Claims Data'!E1671="High",3,"")))</x:f>
        <x:v>3</x:v>
      </x:c>
      <x:c r="E1675" s="4" t="n">
        <x:f>IF('Claims Data'!B1671="Motor",1,0)</x:f>
        <x:v>1</x:v>
      </x:c>
      <x:c r="F1675" s="4" t="n">
        <x:f>IF('Claims Data'!B1671="Property",1,0)</x:f>
        <x:v>0</x:v>
      </x:c>
      <x:c r="G1675" s="4" t="n">
        <x:f>'Claims Data'!N1671</x:f>
        <x:v>1</x:v>
      </x:c>
      <x:c r="H1675" s="4" t="n">
        <x:f>IF(G1675=1,'Claims Data'!O1671,"")</x:f>
        <x:v>1</x:v>
      </x:c>
      <x:c r="I1675" s="12" t="n">
        <x:f>IF(ISNUMBER('Claims Data'!P1671),'Claims Data'!P1671,"")</x:f>
        <x:v>2.726954947013237</x:v>
      </x:c>
    </x:row>
    <x:row r="1676">
      <x:c r="A1676" s="4" t="str">
        <x:v>C01671</x:v>
      </x:c>
      <x:c r="B1676" s="4" t="n">
        <x:f>IF(ISNUMBER('Claims Data'!F1672),0,1)</x:f>
        <x:v>0</x:v>
      </x:c>
      <x:c r="C1676" s="10" t="n">
        <x:f>IF(B1676=0,'Claims Data'!F1672,Summary!$B$12)</x:f>
        <x:v>9825.97</x:v>
      </x:c>
      <x:c r="D1676" s="4" t="n">
        <x:f>IF('Claims Data'!E1672="Low",1,IF('Claims Data'!E1672="Medium",2,IF('Claims Data'!E1672="High",3,"")))</x:f>
        <x:v>1</x:v>
      </x:c>
      <x:c r="E1676" s="4" t="n">
        <x:f>IF('Claims Data'!B1672="Motor",1,0)</x:f>
        <x:v>0</x:v>
      </x:c>
      <x:c r="F1676" s="4" t="n">
        <x:f>IF('Claims Data'!B1672="Property",1,0)</x:f>
        <x:v>1</x:v>
      </x:c>
      <x:c r="G1676" s="4" t="n">
        <x:f>'Claims Data'!N1672</x:f>
        <x:v>1</x:v>
      </x:c>
      <x:c r="H1676" s="4" t="n">
        <x:f>IF(G1676=1,'Claims Data'!O1672,"")</x:f>
        <x:v>0</x:v>
      </x:c>
      <x:c r="I1676" s="12" t="n">
        <x:f>IF(ISNUMBER('Claims Data'!P1672),'Claims Data'!P1672,"")</x:f>
        <x:v>0.5243643943428669</x:v>
      </x:c>
    </x:row>
    <x:row r="1677">
      <x:c r="A1677" s="4" t="str">
        <x:v>C01672</x:v>
      </x:c>
      <x:c r="B1677" s="4" t="n">
        <x:f>IF(ISNUMBER('Claims Data'!F1673),0,1)</x:f>
        <x:v>0</x:v>
      </x:c>
      <x:c r="C1677" s="10" t="n">
        <x:f>IF(B1677=0,'Claims Data'!F1673,Summary!$B$12)</x:f>
        <x:v>80674.72</x:v>
      </x:c>
      <x:c r="D1677" s="4" t="n">
        <x:f>IF('Claims Data'!E1673="Low",1,IF('Claims Data'!E1673="Medium",2,IF('Claims Data'!E1673="High",3,"")))</x:f>
        <x:v>2</x:v>
      </x:c>
      <x:c r="E1677" s="4" t="n">
        <x:f>IF('Claims Data'!B1673="Motor",1,0)</x:f>
        <x:v>1</x:v>
      </x:c>
      <x:c r="F1677" s="4" t="n">
        <x:f>IF('Claims Data'!B1673="Property",1,0)</x:f>
        <x:v>0</x:v>
      </x:c>
      <x:c r="G1677" s="4" t="n">
        <x:f>'Claims Data'!N1673</x:f>
        <x:v>1</x:v>
      </x:c>
      <x:c r="H1677" s="4" t="n">
        <x:f>IF(G1677=1,'Claims Data'!O1673,"")</x:f>
        <x:v>0</x:v>
      </x:c>
      <x:c r="I1677" s="12" t="n">
        <x:f>IF(ISNUMBER('Claims Data'!P1673),'Claims Data'!P1673,"")</x:f>
        <x:v>7.0803320987871015</x:v>
      </x:c>
    </x:row>
    <x:row r="1678">
      <x:c r="A1678" s="4" t="str">
        <x:v>C01673</x:v>
      </x:c>
      <x:c r="B1678" s="4" t="n">
        <x:f>IF(ISNUMBER('Claims Data'!F1674),0,1)</x:f>
        <x:v>0</x:v>
      </x:c>
      <x:c r="C1678" s="10" t="n">
        <x:f>IF(B1678=0,'Claims Data'!F1674,Summary!$B$12)</x:f>
        <x:v>13748.86</x:v>
      </x:c>
      <x:c r="D1678" s="4" t="n">
        <x:f>IF('Claims Data'!E1674="Low",1,IF('Claims Data'!E1674="Medium",2,IF('Claims Data'!E1674="High",3,"")))</x:f>
        <x:v>1</x:v>
      </x:c>
      <x:c r="E1678" s="4" t="n">
        <x:f>IF('Claims Data'!B1674="Motor",1,0)</x:f>
        <x:v>0</x:v>
      </x:c>
      <x:c r="F1678" s="4" t="n">
        <x:f>IF('Claims Data'!B1674="Property",1,0)</x:f>
        <x:v>1</x:v>
      </x:c>
      <x:c r="G1678" s="4" t="n">
        <x:f>'Claims Data'!N1674</x:f>
        <x:v>0</x:v>
      </x:c>
      <x:c r="H1678" s="4" t="str">
        <x:f>IF(G1678=1,'Claims Data'!O1674,"")</x:f>
      </x:c>
      <x:c r="I1678" s="12" t="n">
        <x:f>IF(ISNUMBER('Claims Data'!P1674),'Claims Data'!P1674,"")</x:f>
        <x:v>1.1862906920660339</x:v>
      </x:c>
    </x:row>
    <x:row r="1679">
      <x:c r="A1679" s="4" t="str">
        <x:v>C01674</x:v>
      </x:c>
      <x:c r="B1679" s="4" t="n">
        <x:f>IF(ISNUMBER('Claims Data'!F1675),0,1)</x:f>
        <x:v>0</x:v>
      </x:c>
      <x:c r="C1679" s="10" t="n">
        <x:f>IF(B1679=0,'Claims Data'!F1675,Summary!$B$12)</x:f>
        <x:v>225786.49</x:v>
      </x:c>
      <x:c r="D1679" s="4" t="n">
        <x:f>IF('Claims Data'!E1675="Low",1,IF('Claims Data'!E1675="Medium",2,IF('Claims Data'!E1675="High",3,"")))</x:f>
        <x:v>3</x:v>
      </x:c>
      <x:c r="E1679" s="4" t="n">
        <x:f>IF('Claims Data'!B1675="Motor",1,0)</x:f>
        <x:v>1</x:v>
      </x:c>
      <x:c r="F1679" s="4" t="n">
        <x:f>IF('Claims Data'!B1675="Property",1,0)</x:f>
        <x:v>0</x:v>
      </x:c>
      <x:c r="G1679" s="4" t="n">
        <x:f>'Claims Data'!N1675</x:f>
        <x:v>1</x:v>
      </x:c>
      <x:c r="H1679" s="4" t="n">
        <x:f>IF(G1679=1,'Claims Data'!O1675,"")</x:f>
        <x:v>0</x:v>
      </x:c>
      <x:c r="I1679" s="12" t="n">
        <x:f>IF(ISNUMBER('Claims Data'!P1675),'Claims Data'!P1675,"")</x:f>
        <x:v>16.173226479548383</x:v>
      </x:c>
    </x:row>
    <x:row r="1680">
      <x:c r="A1680" s="4" t="str">
        <x:v>C01675</x:v>
      </x:c>
      <x:c r="B1680" s="4" t="n">
        <x:f>IF(ISNUMBER('Claims Data'!F1676),0,1)</x:f>
        <x:v>0</x:v>
      </x:c>
      <x:c r="C1680" s="10" t="n">
        <x:f>IF(B1680=0,'Claims Data'!F1676,Summary!$B$12)</x:f>
        <x:v>53387.62</x:v>
      </x:c>
      <x:c r="D1680" s="4" t="n">
        <x:f>IF('Claims Data'!E1676="Low",1,IF('Claims Data'!E1676="Medium",2,IF('Claims Data'!E1676="High",3,"")))</x:f>
        <x:v>1</x:v>
      </x:c>
      <x:c r="E1680" s="4" t="n">
        <x:f>IF('Claims Data'!B1676="Motor",1,0)</x:f>
        <x:v>1</x:v>
      </x:c>
      <x:c r="F1680" s="4" t="n">
        <x:f>IF('Claims Data'!B1676="Property",1,0)</x:f>
        <x:v>0</x:v>
      </x:c>
      <x:c r="G1680" s="4" t="n">
        <x:f>'Claims Data'!N1676</x:f>
        <x:v>1</x:v>
      </x:c>
      <x:c r="H1680" s="4" t="n">
        <x:f>IF(G1680=1,'Claims Data'!O1676,"")</x:f>
        <x:v>1</x:v>
      </x:c>
      <x:c r="I1680" s="12" t="n">
        <x:f>IF(ISNUMBER('Claims Data'!P1676),'Claims Data'!P1676,"")</x:f>
        <x:v>3.0211706412195687</x:v>
      </x:c>
    </x:row>
    <x:row r="1681">
      <x:c r="A1681" s="4" t="str">
        <x:v>C01676</x:v>
      </x:c>
      <x:c r="B1681" s="4" t="n">
        <x:f>IF(ISNUMBER('Claims Data'!F1677),0,1)</x:f>
        <x:v>0</x:v>
      </x:c>
      <x:c r="C1681" s="10" t="n">
        <x:f>IF(B1681=0,'Claims Data'!F1677,Summary!$B$12)</x:f>
        <x:v>31834.21</x:v>
      </x:c>
      <x:c r="D1681" s="4" t="n">
        <x:f>IF('Claims Data'!E1677="Low",1,IF('Claims Data'!E1677="Medium",2,IF('Claims Data'!E1677="High",3,"")))</x:f>
        <x:v>1</x:v>
      </x:c>
      <x:c r="E1681" s="4" t="n">
        <x:f>IF('Claims Data'!B1677="Motor",1,0)</x:f>
        <x:v>1</x:v>
      </x:c>
      <x:c r="F1681" s="4" t="n">
        <x:f>IF('Claims Data'!B1677="Property",1,0)</x:f>
        <x:v>0</x:v>
      </x:c>
      <x:c r="G1681" s="4" t="n">
        <x:f>'Claims Data'!N1677</x:f>
        <x:v>1</x:v>
      </x:c>
      <x:c r="H1681" s="4" t="n">
        <x:f>IF(G1681=1,'Claims Data'!O1677,"")</x:f>
        <x:v>0</x:v>
      </x:c>
      <x:c r="I1681" s="12" t="n">
        <x:f>IF(ISNUMBER('Claims Data'!P1677),'Claims Data'!P1677,"")</x:f>
        <x:v>1.9982468220904184</x:v>
      </x:c>
    </x:row>
    <x:row r="1682">
      <x:c r="A1682" s="4" t="str">
        <x:v>C01677</x:v>
      </x:c>
      <x:c r="B1682" s="4" t="n">
        <x:f>IF(ISNUMBER('Claims Data'!F1678),0,1)</x:f>
        <x:v>0</x:v>
      </x:c>
      <x:c r="C1682" s="10" t="n">
        <x:f>IF(B1682=0,'Claims Data'!F1678,Summary!$B$12)</x:f>
        <x:v>22306.75</x:v>
      </x:c>
      <x:c r="D1682" s="4" t="n">
        <x:f>IF('Claims Data'!E1678="Low",1,IF('Claims Data'!E1678="Medium",2,IF('Claims Data'!E1678="High",3,"")))</x:f>
        <x:v>3</x:v>
      </x:c>
      <x:c r="E1682" s="4" t="n">
        <x:f>IF('Claims Data'!B1678="Motor",1,0)</x:f>
        <x:v>1</x:v>
      </x:c>
      <x:c r="F1682" s="4" t="n">
        <x:f>IF('Claims Data'!B1678="Property",1,0)</x:f>
        <x:v>0</x:v>
      </x:c>
      <x:c r="G1682" s="4" t="n">
        <x:f>'Claims Data'!N1678</x:f>
        <x:v>1</x:v>
      </x:c>
      <x:c r="H1682" s="4" t="n">
        <x:f>IF(G1682=1,'Claims Data'!O1678,"")</x:f>
        <x:v>1</x:v>
      </x:c>
      <x:c r="I1682" s="12" t="n">
        <x:f>IF(ISNUMBER('Claims Data'!P1678),'Claims Data'!P1678,"")</x:f>
        <x:v>3.282050263440931</x:v>
      </x:c>
    </x:row>
    <x:row r="1683">
      <x:c r="A1683" s="4" t="str">
        <x:v>C01678</x:v>
      </x:c>
      <x:c r="B1683" s="4" t="n">
        <x:f>IF(ISNUMBER('Claims Data'!F1679),0,1)</x:f>
        <x:v>0</x:v>
      </x:c>
      <x:c r="C1683" s="10" t="n">
        <x:f>IF(B1683=0,'Claims Data'!F1679,Summary!$B$12)</x:f>
        <x:v>33939.7</x:v>
      </x:c>
      <x:c r="D1683" s="4" t="n">
        <x:f>IF('Claims Data'!E1679="Low",1,IF('Claims Data'!E1679="Medium",2,IF('Claims Data'!E1679="High",3,"")))</x:f>
        <x:v>1</x:v>
      </x:c>
      <x:c r="E1683" s="4" t="n">
        <x:f>IF('Claims Data'!B1679="Motor",1,0)</x:f>
        <x:v>1</x:v>
      </x:c>
      <x:c r="F1683" s="4" t="n">
        <x:f>IF('Claims Data'!B1679="Property",1,0)</x:f>
        <x:v>0</x:v>
      </x:c>
      <x:c r="G1683" s="4" t="n">
        <x:f>'Claims Data'!N1679</x:f>
        <x:v>1</x:v>
      </x:c>
      <x:c r="H1683" s="4" t="n">
        <x:f>IF(G1683=1,'Claims Data'!O1679,"")</x:f>
        <x:v>0</x:v>
      </x:c>
      <x:c r="I1683" s="12" t="n">
        <x:f>IF(ISNUMBER('Claims Data'!P1679),'Claims Data'!P1679,"")</x:f>
        <x:v>3.0804705156248575</x:v>
      </x:c>
    </x:row>
    <x:row r="1684">
      <x:c r="A1684" s="4" t="str">
        <x:v>C01679</x:v>
      </x:c>
      <x:c r="B1684" s="4" t="n">
        <x:f>IF(ISNUMBER('Claims Data'!F1680),0,1)</x:f>
        <x:v>0</x:v>
      </x:c>
      <x:c r="C1684" s="10" t="n">
        <x:f>IF(B1684=0,'Claims Data'!F1680,Summary!$B$12)</x:f>
        <x:v>95115.05</x:v>
      </x:c>
      <x:c r="D1684" s="4" t="n">
        <x:f>IF('Claims Data'!E1680="Low",1,IF('Claims Data'!E1680="Medium",2,IF('Claims Data'!E1680="High",3,"")))</x:f>
        <x:v>2</x:v>
      </x:c>
      <x:c r="E1684" s="4" t="n">
        <x:f>IF('Claims Data'!B1680="Motor",1,0)</x:f>
        <x:v>0</x:v>
      </x:c>
      <x:c r="F1684" s="4" t="n">
        <x:f>IF('Claims Data'!B1680="Property",1,0)</x:f>
        <x:v>1</x:v>
      </x:c>
      <x:c r="G1684" s="4" t="n">
        <x:f>'Claims Data'!N1680</x:f>
        <x:v>1</x:v>
      </x:c>
      <x:c r="H1684" s="4" t="n">
        <x:f>IF(G1684=1,'Claims Data'!O1680,"")</x:f>
        <x:v>0</x:v>
      </x:c>
      <x:c r="I1684" s="12" t="n">
        <x:f>IF(ISNUMBER('Claims Data'!P1680),'Claims Data'!P1680,"")</x:f>
        <x:v>12.928053378567565</x:v>
      </x:c>
    </x:row>
    <x:row r="1685">
      <x:c r="A1685" s="4" t="str">
        <x:v>C01680</x:v>
      </x:c>
      <x:c r="B1685" s="4" t="n">
        <x:f>IF(ISNUMBER('Claims Data'!F1681),0,1)</x:f>
        <x:v>0</x:v>
      </x:c>
      <x:c r="C1685" s="10" t="n">
        <x:f>IF(B1685=0,'Claims Data'!F1681,Summary!$B$12)</x:f>
        <x:v>99392.9</x:v>
      </x:c>
      <x:c r="D1685" s="4" t="n">
        <x:f>IF('Claims Data'!E1681="Low",1,IF('Claims Data'!E1681="Medium",2,IF('Claims Data'!E1681="High",3,"")))</x:f>
        <x:v>1</x:v>
      </x:c>
      <x:c r="E1685" s="4" t="n">
        <x:f>IF('Claims Data'!B1681="Motor",1,0)</x:f>
        <x:v>0</x:v>
      </x:c>
      <x:c r="F1685" s="4" t="n">
        <x:f>IF('Claims Data'!B1681="Property",1,0)</x:f>
        <x:v>1</x:v>
      </x:c>
      <x:c r="G1685" s="4" t="n">
        <x:f>'Claims Data'!N1681</x:f>
        <x:v>0</x:v>
      </x:c>
      <x:c r="H1685" s="4" t="str">
        <x:f>IF(G1685=1,'Claims Data'!O1681,"")</x:f>
      </x:c>
      <x:c r="I1685" s="12" t="n">
        <x:f>IF(ISNUMBER('Claims Data'!P1681),'Claims Data'!P1681,"")</x:f>
        <x:v>6.717951594850193</x:v>
      </x:c>
    </x:row>
    <x:row r="1686">
      <x:c r="A1686" s="4" t="str">
        <x:v>C01681</x:v>
      </x:c>
      <x:c r="B1686" s="4" t="n">
        <x:f>IF(ISNUMBER('Claims Data'!F1682),0,1)</x:f>
        <x:v>0</x:v>
      </x:c>
      <x:c r="C1686" s="10" t="n">
        <x:f>IF(B1686=0,'Claims Data'!F1682,Summary!$B$12)</x:f>
        <x:v>335734.96</x:v>
      </x:c>
      <x:c r="D1686" s="4" t="n">
        <x:f>IF('Claims Data'!E1682="Low",1,IF('Claims Data'!E1682="Medium",2,IF('Claims Data'!E1682="High",3,"")))</x:f>
        <x:v>2</x:v>
      </x:c>
      <x:c r="E1686" s="4" t="n">
        <x:f>IF('Claims Data'!B1682="Motor",1,0)</x:f>
        <x:v>0</x:v>
      </x:c>
      <x:c r="F1686" s="4" t="n">
        <x:f>IF('Claims Data'!B1682="Property",1,0)</x:f>
        <x:v>1</x:v>
      </x:c>
      <x:c r="G1686" s="4" t="n">
        <x:f>'Claims Data'!N1682</x:f>
        <x:v>1</x:v>
      </x:c>
      <x:c r="H1686" s="4" t="n">
        <x:f>IF(G1686=1,'Claims Data'!O1682,"")</x:f>
        <x:v>0</x:v>
      </x:c>
      <x:c r="I1686" s="12" t="n">
        <x:f>IF(ISNUMBER('Claims Data'!P1682),'Claims Data'!P1682,"")</x:f>
        <x:v>33.88756596132961</x:v>
      </x:c>
    </x:row>
    <x:row r="1687">
      <x:c r="A1687" s="4" t="str">
        <x:v>C01682</x:v>
      </x:c>
      <x:c r="B1687" s="4" t="n">
        <x:f>IF(ISNUMBER('Claims Data'!F1683),0,1)</x:f>
        <x:v>0</x:v>
      </x:c>
      <x:c r="C1687" s="10" t="n">
        <x:f>IF(B1687=0,'Claims Data'!F1683,Summary!$B$12)</x:f>
        <x:v>52517.01</x:v>
      </x:c>
      <x:c r="D1687" s="4" t="n">
        <x:f>IF('Claims Data'!E1683="Low",1,IF('Claims Data'!E1683="Medium",2,IF('Claims Data'!E1683="High",3,"")))</x:f>
        <x:v>1</x:v>
      </x:c>
      <x:c r="E1687" s="4" t="n">
        <x:f>IF('Claims Data'!B1683="Motor",1,0)</x:f>
        <x:v>0</x:v>
      </x:c>
      <x:c r="F1687" s="4" t="n">
        <x:f>IF('Claims Data'!B1683="Property",1,0)</x:f>
        <x:v>1</x:v>
      </x:c>
      <x:c r="G1687" s="4" t="n">
        <x:f>'Claims Data'!N1683</x:f>
        <x:v>1</x:v>
      </x:c>
      <x:c r="H1687" s="4" t="n">
        <x:f>IF(G1687=1,'Claims Data'!O1683,"")</x:f>
        <x:v>0</x:v>
      </x:c>
      <x:c r="I1687" s="12" t="n">
        <x:f>IF(ISNUMBER('Claims Data'!P1683),'Claims Data'!P1683,"")</x:f>
        <x:v>4.496142275218613</x:v>
      </x:c>
    </x:row>
    <x:row r="1688">
      <x:c r="A1688" s="4" t="str">
        <x:v>C01683</x:v>
      </x:c>
      <x:c r="B1688" s="4" t="n">
        <x:f>IF(ISNUMBER('Claims Data'!F1684),0,1)</x:f>
        <x:v>0</x:v>
      </x:c>
      <x:c r="C1688" s="10" t="n">
        <x:f>IF(B1688=0,'Claims Data'!F1684,Summary!$B$12)</x:f>
        <x:v>14088.48</x:v>
      </x:c>
      <x:c r="D1688" s="4" t="n">
        <x:f>IF('Claims Data'!E1684="Low",1,IF('Claims Data'!E1684="Medium",2,IF('Claims Data'!E1684="High",3,"")))</x:f>
        <x:v>2</x:v>
      </x:c>
      <x:c r="E1688" s="4" t="n">
        <x:f>IF('Claims Data'!B1684="Motor",1,0)</x:f>
        <x:v>1</x:v>
      </x:c>
      <x:c r="F1688" s="4" t="n">
        <x:f>IF('Claims Data'!B1684="Property",1,0)</x:f>
        <x:v>0</x:v>
      </x:c>
      <x:c r="G1688" s="4" t="n">
        <x:f>'Claims Data'!N1684</x:f>
        <x:v>1</x:v>
      </x:c>
      <x:c r="H1688" s="4" t="n">
        <x:f>IF(G1688=1,'Claims Data'!O1684,"")</x:f>
        <x:v>0</x:v>
      </x:c>
      <x:c r="I1688" s="12" t="n">
        <x:f>IF(ISNUMBER('Claims Data'!P1684),'Claims Data'!P1684,"")</x:f>
        <x:v>0.7992874284449941</x:v>
      </x:c>
    </x:row>
    <x:row r="1689">
      <x:c r="A1689" s="4" t="str">
        <x:v>C01684</x:v>
      </x:c>
      <x:c r="B1689" s="4" t="n">
        <x:f>IF(ISNUMBER('Claims Data'!F1685),0,1)</x:f>
        <x:v>0</x:v>
      </x:c>
      <x:c r="C1689" s="10" t="n">
        <x:f>IF(B1689=0,'Claims Data'!F1685,Summary!$B$12)</x:f>
        <x:v>36174.42</x:v>
      </x:c>
      <x:c r="D1689" s="4" t="n">
        <x:f>IF('Claims Data'!E1685="Low",1,IF('Claims Data'!E1685="Medium",2,IF('Claims Data'!E1685="High",3,"")))</x:f>
        <x:v>2</x:v>
      </x:c>
      <x:c r="E1689" s="4" t="n">
        <x:f>IF('Claims Data'!B1685="Motor",1,0)</x:f>
        <x:v>1</x:v>
      </x:c>
      <x:c r="F1689" s="4" t="n">
        <x:f>IF('Claims Data'!B1685="Property",1,0)</x:f>
        <x:v>0</x:v>
      </x:c>
      <x:c r="G1689" s="4" t="n">
        <x:f>'Claims Data'!N1685</x:f>
        <x:v>1</x:v>
      </x:c>
      <x:c r="H1689" s="4" t="n">
        <x:f>IF(G1689=1,'Claims Data'!O1685,"")</x:f>
        <x:v>0</x:v>
      </x:c>
      <x:c r="I1689" s="12" t="n">
        <x:f>IF(ISNUMBER('Claims Data'!P1685),'Claims Data'!P1685,"")</x:f>
        <x:v>3.2935958904733202</x:v>
      </x:c>
    </x:row>
    <x:row r="1690">
      <x:c r="A1690" s="4" t="str">
        <x:v>C01685</x:v>
      </x:c>
      <x:c r="B1690" s="4" t="n">
        <x:f>IF(ISNUMBER('Claims Data'!F1686),0,1)</x:f>
        <x:v>0</x:v>
      </x:c>
      <x:c r="C1690" s="10" t="n">
        <x:f>IF(B1690=0,'Claims Data'!F1686,Summary!$B$12)</x:f>
        <x:v>19760.93</x:v>
      </x:c>
      <x:c r="D1690" s="4" t="n">
        <x:f>IF('Claims Data'!E1686="Low",1,IF('Claims Data'!E1686="Medium",2,IF('Claims Data'!E1686="High",3,"")))</x:f>
        <x:v>1</x:v>
      </x:c>
      <x:c r="E1690" s="4" t="n">
        <x:f>IF('Claims Data'!B1686="Motor",1,0)</x:f>
        <x:v>1</x:v>
      </x:c>
      <x:c r="F1690" s="4" t="n">
        <x:f>IF('Claims Data'!B1686="Property",1,0)</x:f>
        <x:v>0</x:v>
      </x:c>
      <x:c r="G1690" s="4" t="n">
        <x:f>'Claims Data'!N1686</x:f>
        <x:v>1</x:v>
      </x:c>
      <x:c r="H1690" s="4" t="n">
        <x:f>IF(G1690=1,'Claims Data'!O1686,"")</x:f>
        <x:v>0</x:v>
      </x:c>
      <x:c r="I1690" s="12" t="n">
        <x:f>IF(ISNUMBER('Claims Data'!P1686),'Claims Data'!P1686,"")</x:f>
        <x:v>4.235026478385451</x:v>
      </x:c>
    </x:row>
    <x:row r="1691">
      <x:c r="A1691" s="4" t="str">
        <x:v>C01686</x:v>
      </x:c>
      <x:c r="B1691" s="4" t="n">
        <x:f>IF(ISNUMBER('Claims Data'!F1687),0,1)</x:f>
        <x:v>0</x:v>
      </x:c>
      <x:c r="C1691" s="10" t="n">
        <x:f>IF(B1691=0,'Claims Data'!F1687,Summary!$B$12)</x:f>
        <x:v>40694.97</x:v>
      </x:c>
      <x:c r="D1691" s="4" t="n">
        <x:f>IF('Claims Data'!E1687="Low",1,IF('Claims Data'!E1687="Medium",2,IF('Claims Data'!E1687="High",3,"")))</x:f>
        <x:v>1</x:v>
      </x:c>
      <x:c r="E1691" s="4" t="n">
        <x:f>IF('Claims Data'!B1687="Motor",1,0)</x:f>
        <x:v>1</x:v>
      </x:c>
      <x:c r="F1691" s="4" t="n">
        <x:f>IF('Claims Data'!B1687="Property",1,0)</x:f>
        <x:v>0</x:v>
      </x:c>
      <x:c r="G1691" s="4" t="n">
        <x:f>'Claims Data'!N1687</x:f>
        <x:v>1</x:v>
      </x:c>
      <x:c r="H1691" s="4" t="n">
        <x:f>IF(G1691=1,'Claims Data'!O1687,"")</x:f>
        <x:v>1</x:v>
      </x:c>
      <x:c r="I1691" s="12" t="n">
        <x:f>IF(ISNUMBER('Claims Data'!P1687),'Claims Data'!P1687,"")</x:f>
        <x:v>3.8746154659110714</x:v>
      </x:c>
    </x:row>
    <x:row r="1692">
      <x:c r="A1692" s="4" t="str">
        <x:v>C01687</x:v>
      </x:c>
      <x:c r="B1692" s="4" t="n">
        <x:f>IF(ISNUMBER('Claims Data'!F1688),0,1)</x:f>
        <x:v>0</x:v>
      </x:c>
      <x:c r="C1692" s="10" t="n">
        <x:f>IF(B1692=0,'Claims Data'!F1688,Summary!$B$12)</x:f>
        <x:v>30498.9</x:v>
      </x:c>
      <x:c r="D1692" s="4" t="n">
        <x:f>IF('Claims Data'!E1688="Low",1,IF('Claims Data'!E1688="Medium",2,IF('Claims Data'!E1688="High",3,"")))</x:f>
        <x:v>1</x:v>
      </x:c>
      <x:c r="E1692" s="4" t="n">
        <x:f>IF('Claims Data'!B1688="Motor",1,0)</x:f>
        <x:v>0</x:v>
      </x:c>
      <x:c r="F1692" s="4" t="n">
        <x:f>IF('Claims Data'!B1688="Property",1,0)</x:f>
        <x:v>1</x:v>
      </x:c>
      <x:c r="G1692" s="4" t="n">
        <x:f>'Claims Data'!N1688</x:f>
        <x:v>1</x:v>
      </x:c>
      <x:c r="H1692" s="4" t="n">
        <x:f>IF(G1692=1,'Claims Data'!O1688,"")</x:f>
        <x:v>1</x:v>
      </x:c>
      <x:c r="I1692" s="12" t="n">
        <x:f>IF(ISNUMBER('Claims Data'!P1688),'Claims Data'!P1688,"")</x:f>
        <x:v>2.8308238644274195</x:v>
      </x:c>
    </x:row>
    <x:row r="1693">
      <x:c r="A1693" s="4" t="str">
        <x:v>C01688</x:v>
      </x:c>
      <x:c r="B1693" s="4" t="n">
        <x:f>IF(ISNUMBER('Claims Data'!F1689),0,1)</x:f>
        <x:v>0</x:v>
      </x:c>
      <x:c r="C1693" s="10" t="n">
        <x:f>IF(B1693=0,'Claims Data'!F1689,Summary!$B$12)</x:f>
        <x:v>17633.9</x:v>
      </x:c>
      <x:c r="D1693" s="4" t="n">
        <x:f>IF('Claims Data'!E1689="Low",1,IF('Claims Data'!E1689="Medium",2,IF('Claims Data'!E1689="High",3,"")))</x:f>
        <x:v>2</x:v>
      </x:c>
      <x:c r="E1693" s="4" t="n">
        <x:f>IF('Claims Data'!B1689="Motor",1,0)</x:f>
        <x:v>1</x:v>
      </x:c>
      <x:c r="F1693" s="4" t="n">
        <x:f>IF('Claims Data'!B1689="Property",1,0)</x:f>
        <x:v>0</x:v>
      </x:c>
      <x:c r="G1693" s="4" t="n">
        <x:f>'Claims Data'!N1689</x:f>
        <x:v>0</x:v>
      </x:c>
      <x:c r="H1693" s="4" t="str">
        <x:f>IF(G1693=1,'Claims Data'!O1689,"")</x:f>
      </x:c>
      <x:c r="I1693" s="12" t="n">
        <x:f>IF(ISNUMBER('Claims Data'!P1689),'Claims Data'!P1689,"")</x:f>
        <x:v>1.463297042519999</x:v>
      </x:c>
    </x:row>
    <x:row r="1694">
      <x:c r="A1694" s="4" t="str">
        <x:v>C01689</x:v>
      </x:c>
      <x:c r="B1694" s="4" t="n">
        <x:f>IF(ISNUMBER('Claims Data'!F1690),0,1)</x:f>
        <x:v>0</x:v>
      </x:c>
      <x:c r="C1694" s="10" t="n">
        <x:f>IF(B1694=0,'Claims Data'!F1690,Summary!$B$12)</x:f>
        <x:v>161814.05</x:v>
      </x:c>
      <x:c r="D1694" s="4" t="n">
        <x:f>IF('Claims Data'!E1690="Low",1,IF('Claims Data'!E1690="Medium",2,IF('Claims Data'!E1690="High",3,"")))</x:f>
        <x:v>1</x:v>
      </x:c>
      <x:c r="E1694" s="4" t="n">
        <x:f>IF('Claims Data'!B1690="Motor",1,0)</x:f>
        <x:v>0</x:v>
      </x:c>
      <x:c r="F1694" s="4" t="n">
        <x:f>IF('Claims Data'!B1690="Property",1,0)</x:f>
        <x:v>1</x:v>
      </x:c>
      <x:c r="G1694" s="4" t="n">
        <x:f>'Claims Data'!N1690</x:f>
        <x:v>1</x:v>
      </x:c>
      <x:c r="H1694" s="4" t="n">
        <x:f>IF(G1694=1,'Claims Data'!O1690,"")</x:f>
        <x:v>1</x:v>
      </x:c>
      <x:c r="I1694" s="12" t="n">
        <x:f>IF(ISNUMBER('Claims Data'!P1690),'Claims Data'!P1690,"")</x:f>
        <x:v>15.05632138454023</x:v>
      </x:c>
    </x:row>
    <x:row r="1695">
      <x:c r="A1695" s="4" t="str">
        <x:v>C01690</x:v>
      </x:c>
      <x:c r="B1695" s="4" t="n">
        <x:f>IF(ISNUMBER('Claims Data'!F1691),0,1)</x:f>
        <x:v>0</x:v>
      </x:c>
      <x:c r="C1695" s="10" t="n">
        <x:f>IF(B1695=0,'Claims Data'!F1691,Summary!$B$12)</x:f>
        <x:v>14496.45</x:v>
      </x:c>
      <x:c r="D1695" s="4" t="n">
        <x:f>IF('Claims Data'!E1691="Low",1,IF('Claims Data'!E1691="Medium",2,IF('Claims Data'!E1691="High",3,"")))</x:f>
        <x:v>1</x:v>
      </x:c>
      <x:c r="E1695" s="4" t="n">
        <x:f>IF('Claims Data'!B1691="Motor",1,0)</x:f>
        <x:v>1</x:v>
      </x:c>
      <x:c r="F1695" s="4" t="n">
        <x:f>IF('Claims Data'!B1691="Property",1,0)</x:f>
        <x:v>0</x:v>
      </x:c>
      <x:c r="G1695" s="4" t="n">
        <x:f>'Claims Data'!N1691</x:f>
        <x:v>1</x:v>
      </x:c>
      <x:c r="H1695" s="4" t="n">
        <x:f>IF(G1695=1,'Claims Data'!O1691,"")</x:f>
        <x:v>0</x:v>
      </x:c>
      <x:c r="I1695" s="12" t="n">
        <x:f>IF(ISNUMBER('Claims Data'!P1691),'Claims Data'!P1691,"")</x:f>
        <x:v>1.2884565132761296</x:v>
      </x:c>
    </x:row>
    <x:row r="1696">
      <x:c r="A1696" s="4" t="str">
        <x:v>C01691</x:v>
      </x:c>
      <x:c r="B1696" s="4" t="n">
        <x:f>IF(ISNUMBER('Claims Data'!F1692),0,1)</x:f>
        <x:v>0</x:v>
      </x:c>
      <x:c r="C1696" s="10" t="n">
        <x:f>IF(B1696=0,'Claims Data'!F1692,Summary!$B$12)</x:f>
        <x:v>8700.2</x:v>
      </x:c>
      <x:c r="D1696" s="4" t="n">
        <x:f>IF('Claims Data'!E1692="Low",1,IF('Claims Data'!E1692="Medium",2,IF('Claims Data'!E1692="High",3,"")))</x:f>
        <x:v>1</x:v>
      </x:c>
      <x:c r="E1696" s="4" t="n">
        <x:f>IF('Claims Data'!B1692="Motor",1,0)</x:f>
        <x:v>1</x:v>
      </x:c>
      <x:c r="F1696" s="4" t="n">
        <x:f>IF('Claims Data'!B1692="Property",1,0)</x:f>
        <x:v>0</x:v>
      </x:c>
      <x:c r="G1696" s="4" t="n">
        <x:f>'Claims Data'!N1692</x:f>
        <x:v>0</x:v>
      </x:c>
      <x:c r="H1696" s="4" t="str">
        <x:f>IF(G1696=1,'Claims Data'!O1692,"")</x:f>
      </x:c>
      <x:c r="I1696" s="12" t="n">
        <x:f>IF(ISNUMBER('Claims Data'!P1692),'Claims Data'!P1692,"")</x:f>
        <x:v>0.4168249686789588</x:v>
      </x:c>
    </x:row>
    <x:row r="1697">
      <x:c r="A1697" s="4" t="str">
        <x:v>C01692</x:v>
      </x:c>
      <x:c r="B1697" s="4" t="n">
        <x:f>IF(ISNUMBER('Claims Data'!F1693),0,1)</x:f>
        <x:v>0</x:v>
      </x:c>
      <x:c r="C1697" s="10" t="n">
        <x:f>IF(B1697=0,'Claims Data'!F1693,Summary!$B$12)</x:f>
        <x:v>100284.27</x:v>
      </x:c>
      <x:c r="D1697" s="4" t="n">
        <x:f>IF('Claims Data'!E1693="Low",1,IF('Claims Data'!E1693="Medium",2,IF('Claims Data'!E1693="High",3,"")))</x:f>
        <x:v>2</x:v>
      </x:c>
      <x:c r="E1697" s="4" t="n">
        <x:f>IF('Claims Data'!B1693="Motor",1,0)</x:f>
        <x:v>0</x:v>
      </x:c>
      <x:c r="F1697" s="4" t="n">
        <x:f>IF('Claims Data'!B1693="Property",1,0)</x:f>
        <x:v>1</x:v>
      </x:c>
      <x:c r="G1697" s="4" t="n">
        <x:f>'Claims Data'!N1693</x:f>
        <x:v>1</x:v>
      </x:c>
      <x:c r="H1697" s="4" t="n">
        <x:f>IF(G1697=1,'Claims Data'!O1693,"")</x:f>
        <x:v>0</x:v>
      </x:c>
      <x:c r="I1697" s="12" t="n">
        <x:f>IF(ISNUMBER('Claims Data'!P1693),'Claims Data'!P1693,"")</x:f>
        <x:v>7.072722233271411</x:v>
      </x:c>
    </x:row>
    <x:row r="1698">
      <x:c r="A1698" s="4" t="str">
        <x:v>C01693</x:v>
      </x:c>
      <x:c r="B1698" s="4" t="n">
        <x:f>IF(ISNUMBER('Claims Data'!F1694),0,1)</x:f>
        <x:v>0</x:v>
      </x:c>
      <x:c r="C1698" s="10" t="n">
        <x:f>IF(B1698=0,'Claims Data'!F1694,Summary!$B$12)</x:f>
        <x:v>14256.08</x:v>
      </x:c>
      <x:c r="D1698" s="4" t="n">
        <x:f>IF('Claims Data'!E1694="Low",1,IF('Claims Data'!E1694="Medium",2,IF('Claims Data'!E1694="High",3,"")))</x:f>
        <x:v>2</x:v>
      </x:c>
      <x:c r="E1698" s="4" t="n">
        <x:f>IF('Claims Data'!B1694="Motor",1,0)</x:f>
        <x:v>1</x:v>
      </x:c>
      <x:c r="F1698" s="4" t="n">
        <x:f>IF('Claims Data'!B1694="Property",1,0)</x:f>
        <x:v>0</x:v>
      </x:c>
      <x:c r="G1698" s="4" t="n">
        <x:f>'Claims Data'!N1694</x:f>
        <x:v>1</x:v>
      </x:c>
      <x:c r="H1698" s="4" t="n">
        <x:f>IF(G1698=1,'Claims Data'!O1694,"")</x:f>
        <x:v>0</x:v>
      </x:c>
      <x:c r="I1698" s="12" t="n">
        <x:f>IF(ISNUMBER('Claims Data'!P1694),'Claims Data'!P1694,"")</x:f>
        <x:v>1.6532296127758122</x:v>
      </x:c>
    </x:row>
    <x:row r="1699">
      <x:c r="A1699" s="4" t="str">
        <x:v>C01694</x:v>
      </x:c>
      <x:c r="B1699" s="4" t="n">
        <x:f>IF(ISNUMBER('Claims Data'!F1695),0,1)</x:f>
        <x:v>0</x:v>
      </x:c>
      <x:c r="C1699" s="10" t="n">
        <x:f>IF(B1699=0,'Claims Data'!F1695,Summary!$B$12)</x:f>
        <x:v>29262.76</x:v>
      </x:c>
      <x:c r="D1699" s="4" t="n">
        <x:f>IF('Claims Data'!E1695="Low",1,IF('Claims Data'!E1695="Medium",2,IF('Claims Data'!E1695="High",3,"")))</x:f>
        <x:v>2</x:v>
      </x:c>
      <x:c r="E1699" s="4" t="n">
        <x:f>IF('Claims Data'!B1695="Motor",1,0)</x:f>
        <x:v>1</x:v>
      </x:c>
      <x:c r="F1699" s="4" t="n">
        <x:f>IF('Claims Data'!B1695="Property",1,0)</x:f>
        <x:v>0</x:v>
      </x:c>
      <x:c r="G1699" s="4" t="n">
        <x:f>'Claims Data'!N1695</x:f>
        <x:v>0</x:v>
      </x:c>
      <x:c r="H1699" s="4" t="str">
        <x:f>IF(G1699=1,'Claims Data'!O1695,"")</x:f>
      </x:c>
      <x:c r="I1699" s="12" t="n">
        <x:f>IF(ISNUMBER('Claims Data'!P1695),'Claims Data'!P1695,"")</x:f>
        <x:v>2.265645493215318</x:v>
      </x:c>
    </x:row>
    <x:row r="1700">
      <x:c r="A1700" s="4" t="str">
        <x:v>C01695</x:v>
      </x:c>
      <x:c r="B1700" s="4" t="n">
        <x:f>IF(ISNUMBER('Claims Data'!F1696),0,1)</x:f>
        <x:v>0</x:v>
      </x:c>
      <x:c r="C1700" s="10" t="n">
        <x:f>IF(B1700=0,'Claims Data'!F1696,Summary!$B$12)</x:f>
        <x:v>480383.14</x:v>
      </x:c>
      <x:c r="D1700" s="4" t="n">
        <x:f>IF('Claims Data'!E1696="Low",1,IF('Claims Data'!E1696="Medium",2,IF('Claims Data'!E1696="High",3,"")))</x:f>
        <x:v>3</x:v>
      </x:c>
      <x:c r="E1700" s="4" t="n">
        <x:f>IF('Claims Data'!B1696="Motor",1,0)</x:f>
        <x:v>0</x:v>
      </x:c>
      <x:c r="F1700" s="4" t="n">
        <x:f>IF('Claims Data'!B1696="Property",1,0)</x:f>
        <x:v>1</x:v>
      </x:c>
      <x:c r="G1700" s="4" t="n">
        <x:f>'Claims Data'!N1696</x:f>
        <x:v>1</x:v>
      </x:c>
      <x:c r="H1700" s="4" t="n">
        <x:f>IF(G1700=1,'Claims Data'!O1696,"")</x:f>
        <x:v>1</x:v>
      </x:c>
      <x:c r="I1700" s="12" t="n">
        <x:f>IF(ISNUMBER('Claims Data'!P1696),'Claims Data'!P1696,"")</x:f>
        <x:v>37.1436389672407</x:v>
      </x:c>
    </x:row>
    <x:row r="1701">
      <x:c r="A1701" s="4" t="str">
        <x:v>C01696</x:v>
      </x:c>
      <x:c r="B1701" s="4" t="n">
        <x:f>IF(ISNUMBER('Claims Data'!F1697),0,1)</x:f>
        <x:v>0</x:v>
      </x:c>
      <x:c r="C1701" s="10" t="n">
        <x:f>IF(B1701=0,'Claims Data'!F1697,Summary!$B$12)</x:f>
        <x:v>26854.06</x:v>
      </x:c>
      <x:c r="D1701" s="4" t="n">
        <x:f>IF('Claims Data'!E1697="Low",1,IF('Claims Data'!E1697="Medium",2,IF('Claims Data'!E1697="High",3,"")))</x:f>
        <x:v>2</x:v>
      </x:c>
      <x:c r="E1701" s="4" t="n">
        <x:f>IF('Claims Data'!B1697="Motor",1,0)</x:f>
        <x:v>1</x:v>
      </x:c>
      <x:c r="F1701" s="4" t="n">
        <x:f>IF('Claims Data'!B1697="Property",1,0)</x:f>
        <x:v>0</x:v>
      </x:c>
      <x:c r="G1701" s="4" t="n">
        <x:f>'Claims Data'!N1697</x:f>
        <x:v>1</x:v>
      </x:c>
      <x:c r="H1701" s="4" t="n">
        <x:f>IF(G1701=1,'Claims Data'!O1697,"")</x:f>
        <x:v>0</x:v>
      </x:c>
      <x:c r="I1701" s="12" t="n">
        <x:f>IF(ISNUMBER('Claims Data'!P1697),'Claims Data'!P1697,"")</x:f>
        <x:v>1.4506337798016957</x:v>
      </x:c>
    </x:row>
    <x:row r="1702">
      <x:c r="A1702" s="4" t="str">
        <x:v>C01697</x:v>
      </x:c>
      <x:c r="B1702" s="4" t="n">
        <x:f>IF(ISNUMBER('Claims Data'!F1698),0,1)</x:f>
        <x:v>0</x:v>
      </x:c>
      <x:c r="C1702" s="10" t="n">
        <x:f>IF(B1702=0,'Claims Data'!F1698,Summary!$B$12)</x:f>
        <x:v>161157.13</x:v>
      </x:c>
      <x:c r="D1702" s="4" t="n">
        <x:f>IF('Claims Data'!E1698="Low",1,IF('Claims Data'!E1698="Medium",2,IF('Claims Data'!E1698="High",3,"")))</x:f>
        <x:v>3</x:v>
      </x:c>
      <x:c r="E1702" s="4" t="n">
        <x:f>IF('Claims Data'!B1698="Motor",1,0)</x:f>
        <x:v>0</x:v>
      </x:c>
      <x:c r="F1702" s="4" t="n">
        <x:f>IF('Claims Data'!B1698="Property",1,0)</x:f>
        <x:v>1</x:v>
      </x:c>
      <x:c r="G1702" s="4" t="n">
        <x:f>'Claims Data'!N1698</x:f>
        <x:v>1</x:v>
      </x:c>
      <x:c r="H1702" s="4" t="n">
        <x:f>IF(G1702=1,'Claims Data'!O1698,"")</x:f>
        <x:v>1</x:v>
      </x:c>
      <x:c r="I1702" s="12" t="n">
        <x:f>IF(ISNUMBER('Claims Data'!P1698),'Claims Data'!P1698,"")</x:f>
        <x:v>22.24209898710802</x:v>
      </x:c>
    </x:row>
    <x:row r="1703">
      <x:c r="A1703" s="4" t="str">
        <x:v>C01698</x:v>
      </x:c>
      <x:c r="B1703" s="4" t="n">
        <x:f>IF(ISNUMBER('Claims Data'!F1699),0,1)</x:f>
        <x:v>0</x:v>
      </x:c>
      <x:c r="C1703" s="10" t="n">
        <x:f>IF(B1703=0,'Claims Data'!F1699,Summary!$B$12)</x:f>
        <x:v>261814.83</x:v>
      </x:c>
      <x:c r="D1703" s="4" t="n">
        <x:f>IF('Claims Data'!E1699="Low",1,IF('Claims Data'!E1699="Medium",2,IF('Claims Data'!E1699="High",3,"")))</x:f>
        <x:v>2</x:v>
      </x:c>
      <x:c r="E1703" s="4" t="n">
        <x:f>IF('Claims Data'!B1699="Motor",1,0)</x:f>
        <x:v>0</x:v>
      </x:c>
      <x:c r="F1703" s="4" t="n">
        <x:f>IF('Claims Data'!B1699="Property",1,0)</x:f>
        <x:v>1</x:v>
      </x:c>
      <x:c r="G1703" s="4" t="n">
        <x:f>'Claims Data'!N1699</x:f>
        <x:v>0</x:v>
      </x:c>
      <x:c r="H1703" s="4" t="str">
        <x:f>IF(G1703=1,'Claims Data'!O1699,"")</x:f>
      </x:c>
      <x:c r="I1703" s="12" t="n">
        <x:f>IF(ISNUMBER('Claims Data'!P1699),'Claims Data'!P1699,"")</x:f>
        <x:v>28.69275937914051</x:v>
      </x:c>
    </x:row>
    <x:row r="1704">
      <x:c r="A1704" s="4" t="str">
        <x:v>C01699</x:v>
      </x:c>
      <x:c r="B1704" s="4" t="n">
        <x:f>IF(ISNUMBER('Claims Data'!F1700),0,1)</x:f>
        <x:v>0</x:v>
      </x:c>
      <x:c r="C1704" s="10" t="n">
        <x:f>IF(B1704=0,'Claims Data'!F1700,Summary!$B$12)</x:f>
        <x:v>63811.6</x:v>
      </x:c>
      <x:c r="D1704" s="4" t="n">
        <x:f>IF('Claims Data'!E1700="Low",1,IF('Claims Data'!E1700="Medium",2,IF('Claims Data'!E1700="High",3,"")))</x:f>
        <x:v>1</x:v>
      </x:c>
      <x:c r="E1704" s="4" t="n">
        <x:f>IF('Claims Data'!B1700="Motor",1,0)</x:f>
        <x:v>0</x:v>
      </x:c>
      <x:c r="F1704" s="4" t="n">
        <x:f>IF('Claims Data'!B1700="Property",1,0)</x:f>
        <x:v>1</x:v>
      </x:c>
      <x:c r="G1704" s="4" t="n">
        <x:f>'Claims Data'!N1700</x:f>
        <x:v>1</x:v>
      </x:c>
      <x:c r="H1704" s="4" t="n">
        <x:f>IF(G1704=1,'Claims Data'!O1700,"")</x:f>
        <x:v>0</x:v>
      </x:c>
      <x:c r="I1704" s="12" t="n">
        <x:f>IF(ISNUMBER('Claims Data'!P1700),'Claims Data'!P1700,"")</x:f>
        <x:v>9.84784906825109</x:v>
      </x:c>
    </x:row>
    <x:row r="1705">
      <x:c r="A1705" s="4" t="str">
        <x:v>C01700</x:v>
      </x:c>
      <x:c r="B1705" s="4" t="n">
        <x:f>IF(ISNUMBER('Claims Data'!F1701),0,1)</x:f>
        <x:v>0</x:v>
      </x:c>
      <x:c r="C1705" s="10" t="n">
        <x:f>IF(B1705=0,'Claims Data'!F1701,Summary!$B$12)</x:f>
        <x:v>140027.13</x:v>
      </x:c>
      <x:c r="D1705" s="4" t="n">
        <x:f>IF('Claims Data'!E1701="Low",1,IF('Claims Data'!E1701="Medium",2,IF('Claims Data'!E1701="High",3,"")))</x:f>
        <x:v>3</x:v>
      </x:c>
      <x:c r="E1705" s="4" t="n">
        <x:f>IF('Claims Data'!B1701="Motor",1,0)</x:f>
        <x:v>1</x:v>
      </x:c>
      <x:c r="F1705" s="4" t="n">
        <x:f>IF('Claims Data'!B1701="Property",1,0)</x:f>
        <x:v>0</x:v>
      </x:c>
      <x:c r="G1705" s="4" t="n">
        <x:f>'Claims Data'!N1701</x:f>
        <x:v>0</x:v>
      </x:c>
      <x:c r="H1705" s="4" t="str">
        <x:f>IF(G1705=1,'Claims Data'!O1701,"")</x:f>
      </x:c>
      <x:c r="I1705" s="12" t="n">
        <x:f>IF(ISNUMBER('Claims Data'!P1701),'Claims Data'!P1701,"")</x:f>
        <x:v>18.549637159911935</x:v>
      </x:c>
    </x:row>
    <x:row r="1706">
      <x:c r="A1706" s="4" t="str">
        <x:v>C01701</x:v>
      </x:c>
      <x:c r="B1706" s="4" t="n">
        <x:f>IF(ISNUMBER('Claims Data'!F1702),0,1)</x:f>
        <x:v>0</x:v>
      </x:c>
      <x:c r="C1706" s="10" t="n">
        <x:f>IF(B1706=0,'Claims Data'!F1702,Summary!$B$12)</x:f>
        <x:v>34534.82</x:v>
      </x:c>
      <x:c r="D1706" s="4" t="n">
        <x:f>IF('Claims Data'!E1702="Low",1,IF('Claims Data'!E1702="Medium",2,IF('Claims Data'!E1702="High",3,"")))</x:f>
        <x:v>2</x:v>
      </x:c>
      <x:c r="E1706" s="4" t="n">
        <x:f>IF('Claims Data'!B1702="Motor",1,0)</x:f>
        <x:v>1</x:v>
      </x:c>
      <x:c r="F1706" s="4" t="n">
        <x:f>IF('Claims Data'!B1702="Property",1,0)</x:f>
        <x:v>0</x:v>
      </x:c>
      <x:c r="G1706" s="4" t="n">
        <x:f>'Claims Data'!N1702</x:f>
        <x:v>1</x:v>
      </x:c>
      <x:c r="H1706" s="4" t="n">
        <x:f>IF(G1706=1,'Claims Data'!O1702,"")</x:f>
        <x:v>0</x:v>
      </x:c>
      <x:c r="I1706" s="12" t="n">
        <x:f>IF(ISNUMBER('Claims Data'!P1702),'Claims Data'!P1702,"")</x:f>
        <x:v>4.829355812177843</x:v>
      </x:c>
    </x:row>
    <x:row r="1707">
      <x:c r="A1707" s="4" t="str">
        <x:v>C01702</x:v>
      </x:c>
      <x:c r="B1707" s="4" t="n">
        <x:f>IF(ISNUMBER('Claims Data'!F1703),0,1)</x:f>
        <x:v>0</x:v>
      </x:c>
      <x:c r="C1707" s="10" t="n">
        <x:f>IF(B1707=0,'Claims Data'!F1703,Summary!$B$12)</x:f>
        <x:v>102967.37</x:v>
      </x:c>
      <x:c r="D1707" s="4" t="n">
        <x:f>IF('Claims Data'!E1703="Low",1,IF('Claims Data'!E1703="Medium",2,IF('Claims Data'!E1703="High",3,"")))</x:f>
        <x:v>2</x:v>
      </x:c>
      <x:c r="E1707" s="4" t="n">
        <x:f>IF('Claims Data'!B1703="Motor",1,0)</x:f>
        <x:v>1</x:v>
      </x:c>
      <x:c r="F1707" s="4" t="n">
        <x:f>IF('Claims Data'!B1703="Property",1,0)</x:f>
        <x:v>0</x:v>
      </x:c>
      <x:c r="G1707" s="4" t="n">
        <x:f>'Claims Data'!N1703</x:f>
        <x:v>1</x:v>
      </x:c>
      <x:c r="H1707" s="4" t="n">
        <x:f>IF(G1707=1,'Claims Data'!O1703,"")</x:f>
        <x:v>0</x:v>
      </x:c>
      <x:c r="I1707" s="12" t="n">
        <x:f>IF(ISNUMBER('Claims Data'!P1703),'Claims Data'!P1703,"")</x:f>
        <x:v>4.696478076004886</x:v>
      </x:c>
    </x:row>
    <x:row r="1708">
      <x:c r="A1708" s="4" t="str">
        <x:v>C01703</x:v>
      </x:c>
      <x:c r="B1708" s="4" t="n">
        <x:f>IF(ISNUMBER('Claims Data'!F1704),0,1)</x:f>
        <x:v>0</x:v>
      </x:c>
      <x:c r="C1708" s="10" t="n">
        <x:f>IF(B1708=0,'Claims Data'!F1704,Summary!$B$12)</x:f>
        <x:v>6824.14</x:v>
      </x:c>
      <x:c r="D1708" s="4" t="n">
        <x:f>IF('Claims Data'!E1704="Low",1,IF('Claims Data'!E1704="Medium",2,IF('Claims Data'!E1704="High",3,"")))</x:f>
        <x:v>1</x:v>
      </x:c>
      <x:c r="E1708" s="4" t="n">
        <x:f>IF('Claims Data'!B1704="Motor",1,0)</x:f>
        <x:v>1</x:v>
      </x:c>
      <x:c r="F1708" s="4" t="n">
        <x:f>IF('Claims Data'!B1704="Property",1,0)</x:f>
        <x:v>0</x:v>
      </x:c>
      <x:c r="G1708" s="4" t="n">
        <x:f>'Claims Data'!N1704</x:f>
        <x:v>0</x:v>
      </x:c>
      <x:c r="H1708" s="4" t="str">
        <x:f>IF(G1708=1,'Claims Data'!O1704,"")</x:f>
      </x:c>
      <x:c r="I1708" s="12" t="n">
        <x:f>IF(ISNUMBER('Claims Data'!P1704),'Claims Data'!P1704,"")</x:f>
        <x:v>0.40010037482257055</x:v>
      </x:c>
    </x:row>
    <x:row r="1709">
      <x:c r="A1709" s="4" t="str">
        <x:v>C01704</x:v>
      </x:c>
      <x:c r="B1709" s="4" t="n">
        <x:f>IF(ISNUMBER('Claims Data'!F1705),0,1)</x:f>
        <x:v>0</x:v>
      </x:c>
      <x:c r="C1709" s="10" t="n">
        <x:f>IF(B1709=0,'Claims Data'!F1705,Summary!$B$12)</x:f>
        <x:v>96320.17</x:v>
      </x:c>
      <x:c r="D1709" s="4" t="n">
        <x:f>IF('Claims Data'!E1705="Low",1,IF('Claims Data'!E1705="Medium",2,IF('Claims Data'!E1705="High",3,"")))</x:f>
        <x:v>1</x:v>
      </x:c>
      <x:c r="E1709" s="4" t="n">
        <x:f>IF('Claims Data'!B1705="Motor",1,0)</x:f>
        <x:v>0</x:v>
      </x:c>
      <x:c r="F1709" s="4" t="n">
        <x:f>IF('Claims Data'!B1705="Property",1,0)</x:f>
        <x:v>1</x:v>
      </x:c>
      <x:c r="G1709" s="4" t="n">
        <x:f>'Claims Data'!N1705</x:f>
        <x:v>0</x:v>
      </x:c>
      <x:c r="H1709" s="4" t="str">
        <x:f>IF(G1709=1,'Claims Data'!O1705,"")</x:f>
      </x:c>
      <x:c r="I1709" s="12" t="n">
        <x:f>IF(ISNUMBER('Claims Data'!P1705),'Claims Data'!P1705,"")</x:f>
        <x:v>9.164246372412926</x:v>
      </x:c>
    </x:row>
    <x:row r="1710">
      <x:c r="A1710" s="4" t="str">
        <x:v>C01705</x:v>
      </x:c>
      <x:c r="B1710" s="4" t="n">
        <x:f>IF(ISNUMBER('Claims Data'!F1706),0,1)</x:f>
        <x:v>0</x:v>
      </x:c>
      <x:c r="C1710" s="10" t="n">
        <x:f>IF(B1710=0,'Claims Data'!F1706,Summary!$B$12)</x:f>
        <x:v>86764.49</x:v>
      </x:c>
      <x:c r="D1710" s="4" t="n">
        <x:f>IF('Claims Data'!E1706="Low",1,IF('Claims Data'!E1706="Medium",2,IF('Claims Data'!E1706="High",3,"")))</x:f>
        <x:v>2</x:v>
      </x:c>
      <x:c r="E1710" s="4" t="n">
        <x:f>IF('Claims Data'!B1706="Motor",1,0)</x:f>
        <x:v>0</x:v>
      </x:c>
      <x:c r="F1710" s="4" t="n">
        <x:f>IF('Claims Data'!B1706="Property",1,0)</x:f>
        <x:v>1</x:v>
      </x:c>
      <x:c r="G1710" s="4" t="n">
        <x:f>'Claims Data'!N1706</x:f>
        <x:v>1</x:v>
      </x:c>
      <x:c r="H1710" s="4" t="n">
        <x:f>IF(G1710=1,'Claims Data'!O1706,"")</x:f>
        <x:v>0</x:v>
      </x:c>
      <x:c r="I1710" s="12" t="n">
        <x:f>IF(ISNUMBER('Claims Data'!P1706),'Claims Data'!P1706,"")</x:f>
        <x:v>6.192642157177627</x:v>
      </x:c>
    </x:row>
    <x:row r="1711">
      <x:c r="A1711" s="4" t="str">
        <x:v>C01706</x:v>
      </x:c>
      <x:c r="B1711" s="4" t="n">
        <x:f>IF(ISNUMBER('Claims Data'!F1707),0,1)</x:f>
        <x:v>0</x:v>
      </x:c>
      <x:c r="C1711" s="10" t="n">
        <x:f>IF(B1711=0,'Claims Data'!F1707,Summary!$B$12)</x:f>
        <x:v>47303.47</x:v>
      </x:c>
      <x:c r="D1711" s="4" t="n">
        <x:f>IF('Claims Data'!E1707="Low",1,IF('Claims Data'!E1707="Medium",2,IF('Claims Data'!E1707="High",3,"")))</x:f>
        <x:v>2</x:v>
      </x:c>
      <x:c r="E1711" s="4" t="n">
        <x:f>IF('Claims Data'!B1707="Motor",1,0)</x:f>
        <x:v>1</x:v>
      </x:c>
      <x:c r="F1711" s="4" t="n">
        <x:f>IF('Claims Data'!B1707="Property",1,0)</x:f>
        <x:v>0</x:v>
      </x:c>
      <x:c r="G1711" s="4" t="n">
        <x:f>'Claims Data'!N1707</x:f>
        <x:v>1</x:v>
      </x:c>
      <x:c r="H1711" s="4" t="n">
        <x:f>IF(G1711=1,'Claims Data'!O1707,"")</x:f>
        <x:v>0</x:v>
      </x:c>
      <x:c r="I1711" s="12" t="n">
        <x:f>IF(ISNUMBER('Claims Data'!P1707),'Claims Data'!P1707,"")</x:f>
        <x:v>9.973217655306184</x:v>
      </x:c>
    </x:row>
    <x:row r="1712">
      <x:c r="A1712" s="4" t="str">
        <x:v>C01707</x:v>
      </x:c>
      <x:c r="B1712" s="4" t="n">
        <x:f>IF(ISNUMBER('Claims Data'!F1708),0,1)</x:f>
        <x:v>0</x:v>
      </x:c>
      <x:c r="C1712" s="10" t="n">
        <x:f>IF(B1712=0,'Claims Data'!F1708,Summary!$B$12)</x:f>
        <x:v>91829.17</x:v>
      </x:c>
      <x:c r="D1712" s="4" t="n">
        <x:f>IF('Claims Data'!E1708="Low",1,IF('Claims Data'!E1708="Medium",2,IF('Claims Data'!E1708="High",3,"")))</x:f>
        <x:v>2</x:v>
      </x:c>
      <x:c r="E1712" s="4" t="n">
        <x:f>IF('Claims Data'!B1708="Motor",1,0)</x:f>
        <x:v>1</x:v>
      </x:c>
      <x:c r="F1712" s="4" t="n">
        <x:f>IF('Claims Data'!B1708="Property",1,0)</x:f>
        <x:v>0</x:v>
      </x:c>
      <x:c r="G1712" s="4" t="n">
        <x:f>'Claims Data'!N1708</x:f>
        <x:v>1</x:v>
      </x:c>
      <x:c r="H1712" s="4" t="n">
        <x:f>IF(G1712=1,'Claims Data'!O1708,"")</x:f>
        <x:v>0</x:v>
      </x:c>
      <x:c r="I1712" s="12" t="n">
        <x:f>IF(ISNUMBER('Claims Data'!P1708),'Claims Data'!P1708,"")</x:f>
        <x:v>4.970200179151816</x:v>
      </x:c>
    </x:row>
    <x:row r="1713">
      <x:c r="A1713" s="4" t="str">
        <x:v>C01708</x:v>
      </x:c>
      <x:c r="B1713" s="4" t="n">
        <x:f>IF(ISNUMBER('Claims Data'!F1709),0,1)</x:f>
        <x:v>0</x:v>
      </x:c>
      <x:c r="C1713" s="10" t="n">
        <x:f>IF(B1713=0,'Claims Data'!F1709,Summary!$B$12)</x:f>
        <x:v>23310.05</x:v>
      </x:c>
      <x:c r="D1713" s="4" t="n">
        <x:f>IF('Claims Data'!E1709="Low",1,IF('Claims Data'!E1709="Medium",2,IF('Claims Data'!E1709="High",3,"")))</x:f>
        <x:v>1</x:v>
      </x:c>
      <x:c r="E1713" s="4" t="n">
        <x:f>IF('Claims Data'!B1709="Motor",1,0)</x:f>
        <x:v>1</x:v>
      </x:c>
      <x:c r="F1713" s="4" t="n">
        <x:f>IF('Claims Data'!B1709="Property",1,0)</x:f>
        <x:v>0</x:v>
      </x:c>
      <x:c r="G1713" s="4" t="n">
        <x:f>'Claims Data'!N1709</x:f>
        <x:v>1</x:v>
      </x:c>
      <x:c r="H1713" s="4" t="n">
        <x:f>IF(G1713=1,'Claims Data'!O1709,"")</x:f>
        <x:v>1</x:v>
      </x:c>
      <x:c r="I1713" s="12" t="n">
        <x:f>IF(ISNUMBER('Claims Data'!P1709),'Claims Data'!P1709,"")</x:f>
        <x:v>2.304507769664399</x:v>
      </x:c>
    </x:row>
    <x:row r="1714">
      <x:c r="A1714" s="4" t="str">
        <x:v>C01709</x:v>
      </x:c>
      <x:c r="B1714" s="4" t="n">
        <x:f>IF(ISNUMBER('Claims Data'!F1710),0,1)</x:f>
        <x:v>0</x:v>
      </x:c>
      <x:c r="C1714" s="10" t="n">
        <x:f>IF(B1714=0,'Claims Data'!F1710,Summary!$B$12)</x:f>
        <x:v>113486.71</x:v>
      </x:c>
      <x:c r="D1714" s="4" t="n">
        <x:f>IF('Claims Data'!E1710="Low",1,IF('Claims Data'!E1710="Medium",2,IF('Claims Data'!E1710="High",3,"")))</x:f>
        <x:v>2</x:v>
      </x:c>
      <x:c r="E1714" s="4" t="n">
        <x:f>IF('Claims Data'!B1710="Motor",1,0)</x:f>
        <x:v>0</x:v>
      </x:c>
      <x:c r="F1714" s="4" t="n">
        <x:f>IF('Claims Data'!B1710="Property",1,0)</x:f>
        <x:v>1</x:v>
      </x:c>
      <x:c r="G1714" s="4" t="n">
        <x:f>'Claims Data'!N1710</x:f>
        <x:v>1</x:v>
      </x:c>
      <x:c r="H1714" s="4" t="n">
        <x:f>IF(G1714=1,'Claims Data'!O1710,"")</x:f>
        <x:v>0</x:v>
      </x:c>
      <x:c r="I1714" s="12" t="n">
        <x:f>IF(ISNUMBER('Claims Data'!P1710),'Claims Data'!P1710,"")</x:f>
        <x:v>6.720176391239417</x:v>
      </x:c>
    </x:row>
    <x:row r="1715">
      <x:c r="A1715" s="4" t="str">
        <x:v>C01710</x:v>
      </x:c>
      <x:c r="B1715" s="4" t="n">
        <x:f>IF(ISNUMBER('Claims Data'!F1711),0,1)</x:f>
        <x:v>0</x:v>
      </x:c>
      <x:c r="C1715" s="10" t="n">
        <x:f>IF(B1715=0,'Claims Data'!F1711,Summary!$B$12)</x:f>
        <x:v>17162.98</x:v>
      </x:c>
      <x:c r="D1715" s="4" t="n">
        <x:f>IF('Claims Data'!E1711="Low",1,IF('Claims Data'!E1711="Medium",2,IF('Claims Data'!E1711="High",3,"")))</x:f>
        <x:v>1</x:v>
      </x:c>
      <x:c r="E1715" s="4" t="n">
        <x:f>IF('Claims Data'!B1711="Motor",1,0)</x:f>
        <x:v>0</x:v>
      </x:c>
      <x:c r="F1715" s="4" t="n">
        <x:f>IF('Claims Data'!B1711="Property",1,0)</x:f>
        <x:v>1</x:v>
      </x:c>
      <x:c r="G1715" s="4" t="n">
        <x:f>'Claims Data'!N1711</x:f>
        <x:v>1</x:v>
      </x:c>
      <x:c r="H1715" s="4" t="n">
        <x:f>IF(G1715=1,'Claims Data'!O1711,"")</x:f>
        <x:v>0</x:v>
      </x:c>
      <x:c r="I1715" s="12" t="n">
        <x:f>IF(ISNUMBER('Claims Data'!P1711),'Claims Data'!P1711,"")</x:f>
        <x:v>1.3270564256730006</x:v>
      </x:c>
    </x:row>
    <x:row r="1716">
      <x:c r="A1716" s="4" t="str">
        <x:v>C01711</x:v>
      </x:c>
      <x:c r="B1716" s="4" t="n">
        <x:f>IF(ISNUMBER('Claims Data'!F1712),0,1)</x:f>
        <x:v>0</x:v>
      </x:c>
      <x:c r="C1716" s="10" t="n">
        <x:f>IF(B1716=0,'Claims Data'!F1712,Summary!$B$12)</x:f>
        <x:v>24554.66</x:v>
      </x:c>
      <x:c r="D1716" s="4" t="n">
        <x:f>IF('Claims Data'!E1712="Low",1,IF('Claims Data'!E1712="Medium",2,IF('Claims Data'!E1712="High",3,"")))</x:f>
        <x:v>1</x:v>
      </x:c>
      <x:c r="E1716" s="4" t="n">
        <x:f>IF('Claims Data'!B1712="Motor",1,0)</x:f>
        <x:v>1</x:v>
      </x:c>
      <x:c r="F1716" s="4" t="n">
        <x:f>IF('Claims Data'!B1712="Property",1,0)</x:f>
        <x:v>0</x:v>
      </x:c>
      <x:c r="G1716" s="4" t="n">
        <x:f>'Claims Data'!N1712</x:f>
        <x:v>0</x:v>
      </x:c>
      <x:c r="H1716" s="4" t="str">
        <x:f>IF(G1716=1,'Claims Data'!O1712,"")</x:f>
      </x:c>
      <x:c r="I1716" s="12" t="n">
        <x:f>IF(ISNUMBER('Claims Data'!P1712),'Claims Data'!P1712,"")</x:f>
        <x:v>2.6068233790334396</x:v>
      </x:c>
    </x:row>
    <x:row r="1717">
      <x:c r="A1717" s="4" t="str">
        <x:v>C01712</x:v>
      </x:c>
      <x:c r="B1717" s="4" t="n">
        <x:f>IF(ISNUMBER('Claims Data'!F1713),0,1)</x:f>
        <x:v>0</x:v>
      </x:c>
      <x:c r="C1717" s="10" t="n">
        <x:f>IF(B1717=0,'Claims Data'!F1713,Summary!$B$12)</x:f>
        <x:v>24783.14</x:v>
      </x:c>
      <x:c r="D1717" s="4" t="n">
        <x:f>IF('Claims Data'!E1713="Low",1,IF('Claims Data'!E1713="Medium",2,IF('Claims Data'!E1713="High",3,"")))</x:f>
        <x:v>1</x:v>
      </x:c>
      <x:c r="E1717" s="4" t="n">
        <x:f>IF('Claims Data'!B1713="Motor",1,0)</x:f>
        <x:v>0</x:v>
      </x:c>
      <x:c r="F1717" s="4" t="n">
        <x:f>IF('Claims Data'!B1713="Property",1,0)</x:f>
        <x:v>1</x:v>
      </x:c>
      <x:c r="G1717" s="4" t="n">
        <x:f>'Claims Data'!N1713</x:f>
        <x:v>1</x:v>
      </x:c>
      <x:c r="H1717" s="4" t="n">
        <x:f>IF(G1717=1,'Claims Data'!O1713,"")</x:f>
        <x:v>0</x:v>
      </x:c>
      <x:c r="I1717" s="12" t="n">
        <x:f>IF(ISNUMBER('Claims Data'!P1713),'Claims Data'!P1713,"")</x:f>
        <x:v>2.054732872970089</x:v>
      </x:c>
    </x:row>
    <x:row r="1718">
      <x:c r="A1718" s="4" t="str">
        <x:v>C01713</x:v>
      </x:c>
      <x:c r="B1718" s="4" t="n">
        <x:f>IF(ISNUMBER('Claims Data'!F1714),0,1)</x:f>
        <x:v>0</x:v>
      </x:c>
      <x:c r="C1718" s="10" t="n">
        <x:f>IF(B1718=0,'Claims Data'!F1714,Summary!$B$12)</x:f>
        <x:v>576095.48</x:v>
      </x:c>
      <x:c r="D1718" s="4" t="n">
        <x:f>IF('Claims Data'!E1714="Low",1,IF('Claims Data'!E1714="Medium",2,IF('Claims Data'!E1714="High",3,"")))</x:f>
        <x:v>3</x:v>
      </x:c>
      <x:c r="E1718" s="4" t="n">
        <x:f>IF('Claims Data'!B1714="Motor",1,0)</x:f>
        <x:v>0</x:v>
      </x:c>
      <x:c r="F1718" s="4" t="n">
        <x:f>IF('Claims Data'!B1714="Property",1,0)</x:f>
        <x:v>1</x:v>
      </x:c>
      <x:c r="G1718" s="4" t="n">
        <x:f>'Claims Data'!N1714</x:f>
        <x:v>1</x:v>
      </x:c>
      <x:c r="H1718" s="4" t="n">
        <x:f>IF(G1718=1,'Claims Data'!O1714,"")</x:f>
        <x:v>1</x:v>
      </x:c>
      <x:c r="I1718" s="12" t="n">
        <x:f>IF(ISNUMBER('Claims Data'!P1714),'Claims Data'!P1714,"")</x:f>
        <x:v>57.53843049990211</x:v>
      </x:c>
    </x:row>
    <x:row r="1719">
      <x:c r="A1719" s="4" t="str">
        <x:v>C01714</x:v>
      </x:c>
      <x:c r="B1719" s="4" t="n">
        <x:f>IF(ISNUMBER('Claims Data'!F1715),0,1)</x:f>
        <x:v>0</x:v>
      </x:c>
      <x:c r="C1719" s="10" t="n">
        <x:f>IF(B1719=0,'Claims Data'!F1715,Summary!$B$12)</x:f>
        <x:v>54576.82</x:v>
      </x:c>
      <x:c r="D1719" s="4" t="n">
        <x:f>IF('Claims Data'!E1715="Low",1,IF('Claims Data'!E1715="Medium",2,IF('Claims Data'!E1715="High",3,"")))</x:f>
        <x:v>2</x:v>
      </x:c>
      <x:c r="E1719" s="4" t="n">
        <x:f>IF('Claims Data'!B1715="Motor",1,0)</x:f>
        <x:v>1</x:v>
      </x:c>
      <x:c r="F1719" s="4" t="n">
        <x:f>IF('Claims Data'!B1715="Property",1,0)</x:f>
        <x:v>0</x:v>
      </x:c>
      <x:c r="G1719" s="4" t="n">
        <x:f>'Claims Data'!N1715</x:f>
        <x:v>1</x:v>
      </x:c>
      <x:c r="H1719" s="4" t="n">
        <x:f>IF(G1719=1,'Claims Data'!O1715,"")</x:f>
        <x:v>0</x:v>
      </x:c>
      <x:c r="I1719" s="12" t="n">
        <x:f>IF(ISNUMBER('Claims Data'!P1715),'Claims Data'!P1715,"")</x:f>
        <x:v>4.5367340594082455</x:v>
      </x:c>
    </x:row>
    <x:row r="1720">
      <x:c r="A1720" s="4" t="str">
        <x:v>C01715</x:v>
      </x:c>
      <x:c r="B1720" s="4" t="n">
        <x:f>IF(ISNUMBER('Claims Data'!F1716),0,1)</x:f>
        <x:v>0</x:v>
      </x:c>
      <x:c r="C1720" s="10" t="n">
        <x:f>IF(B1720=0,'Claims Data'!F1716,Summary!$B$12)</x:f>
        <x:v>244468.7</x:v>
      </x:c>
      <x:c r="D1720" s="4" t="n">
        <x:f>IF('Claims Data'!E1716="Low",1,IF('Claims Data'!E1716="Medium",2,IF('Claims Data'!E1716="High",3,"")))</x:f>
        <x:v>3</x:v>
      </x:c>
      <x:c r="E1720" s="4" t="n">
        <x:f>IF('Claims Data'!B1716="Motor",1,0)</x:f>
        <x:v>0</x:v>
      </x:c>
      <x:c r="F1720" s="4" t="n">
        <x:f>IF('Claims Data'!B1716="Property",1,0)</x:f>
        <x:v>1</x:v>
      </x:c>
      <x:c r="G1720" s="4" t="n">
        <x:f>'Claims Data'!N1716</x:f>
        <x:v>1</x:v>
      </x:c>
      <x:c r="H1720" s="4" t="n">
        <x:f>IF(G1720=1,'Claims Data'!O1716,"")</x:f>
        <x:v>1</x:v>
      </x:c>
      <x:c r="I1720" s="12" t="n">
        <x:f>IF(ISNUMBER('Claims Data'!P1716),'Claims Data'!P1716,"")</x:f>
        <x:v>16.837533842954915</x:v>
      </x:c>
    </x:row>
    <x:row r="1721">
      <x:c r="A1721" s="4" t="str">
        <x:v>C01716</x:v>
      </x:c>
      <x:c r="B1721" s="4" t="n">
        <x:f>IF(ISNUMBER('Claims Data'!F1717),0,1)</x:f>
        <x:v>0</x:v>
      </x:c>
      <x:c r="C1721" s="10" t="n">
        <x:f>IF(B1721=0,'Claims Data'!F1717,Summary!$B$12)</x:f>
        <x:v>58906.5</x:v>
      </x:c>
      <x:c r="D1721" s="4" t="n">
        <x:f>IF('Claims Data'!E1717="Low",1,IF('Claims Data'!E1717="Medium",2,IF('Claims Data'!E1717="High",3,"")))</x:f>
        <x:v>2</x:v>
      </x:c>
      <x:c r="E1721" s="4" t="n">
        <x:f>IF('Claims Data'!B1717="Motor",1,0)</x:f>
        <x:v>1</x:v>
      </x:c>
      <x:c r="F1721" s="4" t="n">
        <x:f>IF('Claims Data'!B1717="Property",1,0)</x:f>
        <x:v>0</x:v>
      </x:c>
      <x:c r="G1721" s="4" t="n">
        <x:f>'Claims Data'!N1717</x:f>
        <x:v>1</x:v>
      </x:c>
      <x:c r="H1721" s="4" t="n">
        <x:f>IF(G1721=1,'Claims Data'!O1717,"")</x:f>
        <x:v>0</x:v>
      </x:c>
      <x:c r="I1721" s="12" t="n">
        <x:f>IF(ISNUMBER('Claims Data'!P1717),'Claims Data'!P1717,"")</x:f>
        <x:v>8.521551069416216</x:v>
      </x:c>
    </x:row>
    <x:row r="1722">
      <x:c r="A1722" s="4" t="str">
        <x:v>C01717</x:v>
      </x:c>
      <x:c r="B1722" s="4" t="n">
        <x:f>IF(ISNUMBER('Claims Data'!F1718),0,1)</x:f>
        <x:v>0</x:v>
      </x:c>
      <x:c r="C1722" s="10" t="n">
        <x:f>IF(B1722=0,'Claims Data'!F1718,Summary!$B$12)</x:f>
        <x:v>37637.46</x:v>
      </x:c>
      <x:c r="D1722" s="4" t="n">
        <x:f>IF('Claims Data'!E1718="Low",1,IF('Claims Data'!E1718="Medium",2,IF('Claims Data'!E1718="High",3,"")))</x:f>
        <x:v>2</x:v>
      </x:c>
      <x:c r="E1722" s="4" t="n">
        <x:f>IF('Claims Data'!B1718="Motor",1,0)</x:f>
        <x:v>1</x:v>
      </x:c>
      <x:c r="F1722" s="4" t="n">
        <x:f>IF('Claims Data'!B1718="Property",1,0)</x:f>
        <x:v>0</x:v>
      </x:c>
      <x:c r="G1722" s="4" t="n">
        <x:f>'Claims Data'!N1718</x:f>
        <x:v>1</x:v>
      </x:c>
      <x:c r="H1722" s="4" t="n">
        <x:f>IF(G1722=1,'Claims Data'!O1718,"")</x:f>
        <x:v>0</x:v>
      </x:c>
      <x:c r="I1722" s="12" t="n">
        <x:f>IF(ISNUMBER('Claims Data'!P1718),'Claims Data'!P1718,"")</x:f>
        <x:v>1.8510884731473234</x:v>
      </x:c>
    </x:row>
    <x:row r="1723">
      <x:c r="A1723" s="4" t="str">
        <x:v>C01718</x:v>
      </x:c>
      <x:c r="B1723" s="4" t="n">
        <x:f>IF(ISNUMBER('Claims Data'!F1719),0,1)</x:f>
        <x:v>0</x:v>
      </x:c>
      <x:c r="C1723" s="10" t="n">
        <x:f>IF(B1723=0,'Claims Data'!F1719,Summary!$B$12)</x:f>
        <x:v>82736.14</x:v>
      </x:c>
      <x:c r="D1723" s="4" t="n">
        <x:f>IF('Claims Data'!E1719="Low",1,IF('Claims Data'!E1719="Medium",2,IF('Claims Data'!E1719="High",3,"")))</x:f>
        <x:v>2</x:v>
      </x:c>
      <x:c r="E1723" s="4" t="n">
        <x:f>IF('Claims Data'!B1719="Motor",1,0)</x:f>
        <x:v>0</x:v>
      </x:c>
      <x:c r="F1723" s="4" t="n">
        <x:f>IF('Claims Data'!B1719="Property",1,0)</x:f>
        <x:v>1</x:v>
      </x:c>
      <x:c r="G1723" s="4" t="n">
        <x:f>'Claims Data'!N1719</x:f>
        <x:v>1</x:v>
      </x:c>
      <x:c r="H1723" s="4" t="n">
        <x:f>IF(G1723=1,'Claims Data'!O1719,"")</x:f>
        <x:v>0</x:v>
      </x:c>
      <x:c r="I1723" s="12" t="n">
        <x:f>IF(ISNUMBER('Claims Data'!P1719),'Claims Data'!P1719,"")</x:f>
        <x:v>5.609450405507471</x:v>
      </x:c>
    </x:row>
    <x:row r="1724">
      <x:c r="A1724" s="4" t="str">
        <x:v>C01719</x:v>
      </x:c>
      <x:c r="B1724" s="4" t="n">
        <x:f>IF(ISNUMBER('Claims Data'!F1720),0,1)</x:f>
        <x:v>0</x:v>
      </x:c>
      <x:c r="C1724" s="10" t="n">
        <x:f>IF(B1724=0,'Claims Data'!F1720,Summary!$B$12)</x:f>
        <x:v>170164.65</x:v>
      </x:c>
      <x:c r="D1724" s="4" t="n">
        <x:f>IF('Claims Data'!E1720="Low",1,IF('Claims Data'!E1720="Medium",2,IF('Claims Data'!E1720="High",3,"")))</x:f>
        <x:v>3</x:v>
      </x:c>
      <x:c r="E1724" s="4" t="n">
        <x:f>IF('Claims Data'!B1720="Motor",1,0)</x:f>
        <x:v>0</x:v>
      </x:c>
      <x:c r="F1724" s="4" t="n">
        <x:f>IF('Claims Data'!B1720="Property",1,0)</x:f>
        <x:v>1</x:v>
      </x:c>
      <x:c r="G1724" s="4" t="n">
        <x:f>'Claims Data'!N1720</x:f>
        <x:v>1</x:v>
      </x:c>
      <x:c r="H1724" s="4" t="n">
        <x:f>IF(G1724=1,'Claims Data'!O1720,"")</x:f>
        <x:v>1</x:v>
      </x:c>
      <x:c r="I1724" s="12" t="n">
        <x:f>IF(ISNUMBER('Claims Data'!P1720),'Claims Data'!P1720,"")</x:f>
        <x:v>23.484202144103165</x:v>
      </x:c>
    </x:row>
    <x:row r="1725">
      <x:c r="A1725" s="4" t="str">
        <x:v>C01720</x:v>
      </x:c>
      <x:c r="B1725" s="4" t="n">
        <x:f>IF(ISNUMBER('Claims Data'!F1721),0,1)</x:f>
        <x:v>0</x:v>
      </x:c>
      <x:c r="C1725" s="10" t="n">
        <x:f>IF(B1725=0,'Claims Data'!F1721,Summary!$B$12)</x:f>
        <x:v>232352.79</x:v>
      </x:c>
      <x:c r="D1725" s="4" t="n">
        <x:f>IF('Claims Data'!E1721="Low",1,IF('Claims Data'!E1721="Medium",2,IF('Claims Data'!E1721="High",3,"")))</x:f>
        <x:v>3</x:v>
      </x:c>
      <x:c r="E1725" s="4" t="n">
        <x:f>IF('Claims Data'!B1721="Motor",1,0)</x:f>
        <x:v>1</x:v>
      </x:c>
      <x:c r="F1725" s="4" t="n">
        <x:f>IF('Claims Data'!B1721="Property",1,0)</x:f>
        <x:v>0</x:v>
      </x:c>
      <x:c r="G1725" s="4" t="n">
        <x:f>'Claims Data'!N1721</x:f>
        <x:v>1</x:v>
      </x:c>
      <x:c r="H1725" s="4" t="n">
        <x:f>IF(G1725=1,'Claims Data'!O1721,"")</x:f>
        <x:v>1</x:v>
      </x:c>
      <x:c r="I1725" s="12" t="n">
        <x:f>IF(ISNUMBER('Claims Data'!P1721),'Claims Data'!P1721,"")</x:f>
        <x:v>10.452569924761294</x:v>
      </x:c>
    </x:row>
    <x:row r="1726">
      <x:c r="A1726" s="4" t="str">
        <x:v>C01721</x:v>
      </x:c>
      <x:c r="B1726" s="4" t="n">
        <x:f>IF(ISNUMBER('Claims Data'!F1722),0,1)</x:f>
        <x:v>0</x:v>
      </x:c>
      <x:c r="C1726" s="10" t="n">
        <x:f>IF(B1726=0,'Claims Data'!F1722,Summary!$B$12)</x:f>
        <x:v>90489.13</x:v>
      </x:c>
      <x:c r="D1726" s="4" t="n">
        <x:f>IF('Claims Data'!E1722="Low",1,IF('Claims Data'!E1722="Medium",2,IF('Claims Data'!E1722="High",3,"")))</x:f>
        <x:v>2</x:v>
      </x:c>
      <x:c r="E1726" s="4" t="n">
        <x:f>IF('Claims Data'!B1722="Motor",1,0)</x:f>
        <x:v>0</x:v>
      </x:c>
      <x:c r="F1726" s="4" t="n">
        <x:f>IF('Claims Data'!B1722="Property",1,0)</x:f>
        <x:v>1</x:v>
      </x:c>
      <x:c r="G1726" s="4" t="n">
        <x:f>'Claims Data'!N1722</x:f>
        <x:v>0</x:v>
      </x:c>
      <x:c r="H1726" s="4" t="str">
        <x:f>IF(G1726=1,'Claims Data'!O1722,"")</x:f>
      </x:c>
      <x:c r="I1726" s="12" t="n">
        <x:f>IF(ISNUMBER('Claims Data'!P1722),'Claims Data'!P1722,"")</x:f>
        <x:v>7.7628228499759375</x:v>
      </x:c>
    </x:row>
    <x:row r="1727">
      <x:c r="A1727" s="4" t="str">
        <x:v>C01722</x:v>
      </x:c>
      <x:c r="B1727" s="4" t="n">
        <x:f>IF(ISNUMBER('Claims Data'!F1723),0,1)</x:f>
        <x:v>0</x:v>
      </x:c>
      <x:c r="C1727" s="10" t="n">
        <x:f>IF(B1727=0,'Claims Data'!F1723,Summary!$B$12)</x:f>
        <x:v>14228.41</x:v>
      </x:c>
      <x:c r="D1727" s="4" t="str">
        <x:f>IF('Claims Data'!E1723="Low",1,IF('Claims Data'!E1723="Medium",2,IF('Claims Data'!E1723="High",3,"")))</x:f>
      </x:c>
      <x:c r="E1727" s="4" t="n">
        <x:f>IF('Claims Data'!B1723="Motor",1,0)</x:f>
        <x:v>1</x:v>
      </x:c>
      <x:c r="F1727" s="4" t="n">
        <x:f>IF('Claims Data'!B1723="Property",1,0)</x:f>
        <x:v>0</x:v>
      </x:c>
      <x:c r="G1727" s="4" t="n">
        <x:f>'Claims Data'!N1723</x:f>
        <x:v>1</x:v>
      </x:c>
      <x:c r="H1727" s="4" t="n">
        <x:f>IF(G1727=1,'Claims Data'!O1723,"")</x:f>
        <x:v>0</x:v>
      </x:c>
      <x:c r="I1727" s="12" t="n">
        <x:f>IF(ISNUMBER('Claims Data'!P1723),'Claims Data'!P1723,"")</x:f>
        <x:v>1.1134003274060116</x:v>
      </x:c>
    </x:row>
    <x:row r="1728">
      <x:c r="A1728" s="4" t="str">
        <x:v>C01723</x:v>
      </x:c>
      <x:c r="B1728" s="4" t="n">
        <x:f>IF(ISNUMBER('Claims Data'!F1724),0,1)</x:f>
        <x:v>0</x:v>
      </x:c>
      <x:c r="C1728" s="10" t="n">
        <x:f>IF(B1728=0,'Claims Data'!F1724,Summary!$B$12)</x:f>
        <x:v>66558.76</x:v>
      </x:c>
      <x:c r="D1728" s="4" t="n">
        <x:f>IF('Claims Data'!E1724="Low",1,IF('Claims Data'!E1724="Medium",2,IF('Claims Data'!E1724="High",3,"")))</x:f>
        <x:v>2</x:v>
      </x:c>
      <x:c r="E1728" s="4" t="n">
        <x:f>IF('Claims Data'!B1724="Motor",1,0)</x:f>
        <x:v>1</x:v>
      </x:c>
      <x:c r="F1728" s="4" t="n">
        <x:f>IF('Claims Data'!B1724="Property",1,0)</x:f>
        <x:v>0</x:v>
      </x:c>
      <x:c r="G1728" s="4" t="n">
        <x:f>'Claims Data'!N1724</x:f>
        <x:v>1</x:v>
      </x:c>
      <x:c r="H1728" s="4" t="n">
        <x:f>IF(G1728=1,'Claims Data'!O1724,"")</x:f>
        <x:v>0</x:v>
      </x:c>
      <x:c r="I1728" s="12" t="n">
        <x:f>IF(ISNUMBER('Claims Data'!P1724),'Claims Data'!P1724,"")</x:f>
        <x:v>12.890066368810725</x:v>
      </x:c>
    </x:row>
    <x:row r="1729">
      <x:c r="A1729" s="4" t="str">
        <x:v>C01724</x:v>
      </x:c>
      <x:c r="B1729" s="4" t="n">
        <x:f>IF(ISNUMBER('Claims Data'!F1725),0,1)</x:f>
        <x:v>0</x:v>
      </x:c>
      <x:c r="C1729" s="10" t="n">
        <x:f>IF(B1729=0,'Claims Data'!F1725,Summary!$B$12)</x:f>
        <x:v>37838.51</x:v>
      </x:c>
      <x:c r="D1729" s="4" t="n">
        <x:f>IF('Claims Data'!E1725="Low",1,IF('Claims Data'!E1725="Medium",2,IF('Claims Data'!E1725="High",3,"")))</x:f>
        <x:v>1</x:v>
      </x:c>
      <x:c r="E1729" s="4" t="n">
        <x:f>IF('Claims Data'!B1725="Motor",1,0)</x:f>
        <x:v>0</x:v>
      </x:c>
      <x:c r="F1729" s="4" t="n">
        <x:f>IF('Claims Data'!B1725="Property",1,0)</x:f>
        <x:v>1</x:v>
      </x:c>
      <x:c r="G1729" s="4" t="n">
        <x:f>'Claims Data'!N1725</x:f>
        <x:v>1</x:v>
      </x:c>
      <x:c r="H1729" s="4" t="n">
        <x:f>IF(G1729=1,'Claims Data'!O1725,"")</x:f>
        <x:v>0</x:v>
      </x:c>
      <x:c r="I1729" s="12" t="n">
        <x:f>IF(ISNUMBER('Claims Data'!P1725),'Claims Data'!P1725,"")</x:f>
        <x:v>3.8095310487999607</x:v>
      </x:c>
    </x:row>
    <x:row r="1730">
      <x:c r="A1730" s="4" t="str">
        <x:v>C01725</x:v>
      </x:c>
      <x:c r="B1730" s="4" t="n">
        <x:f>IF(ISNUMBER('Claims Data'!F1726),0,1)</x:f>
        <x:v>0</x:v>
      </x:c>
      <x:c r="C1730" s="10" t="n">
        <x:f>IF(B1730=0,'Claims Data'!F1726,Summary!$B$12)</x:f>
        <x:v>118598.76</x:v>
      </x:c>
      <x:c r="D1730" s="4" t="str">
        <x:f>IF('Claims Data'!E1726="Low",1,IF('Claims Data'!E1726="Medium",2,IF('Claims Data'!E1726="High",3,"")))</x:f>
      </x:c>
      <x:c r="E1730" s="4" t="n">
        <x:f>IF('Claims Data'!B1726="Motor",1,0)</x:f>
        <x:v>0</x:v>
      </x:c>
      <x:c r="F1730" s="4" t="n">
        <x:f>IF('Claims Data'!B1726="Property",1,0)</x:f>
        <x:v>1</x:v>
      </x:c>
      <x:c r="G1730" s="4" t="n">
        <x:f>'Claims Data'!N1726</x:f>
        <x:v>1</x:v>
      </x:c>
      <x:c r="H1730" s="4" t="n">
        <x:f>IF(G1730=1,'Claims Data'!O1726,"")</x:f>
        <x:v>0</x:v>
      </x:c>
      <x:c r="I1730" s="12" t="n">
        <x:f>IF(ISNUMBER('Claims Data'!P1726),'Claims Data'!P1726,"")</x:f>
        <x:v>15.089150329458375</x:v>
      </x:c>
    </x:row>
    <x:row r="1731">
      <x:c r="A1731" s="4" t="str">
        <x:v>C01726</x:v>
      </x:c>
      <x:c r="B1731" s="4" t="n">
        <x:f>IF(ISNUMBER('Claims Data'!F1727),0,1)</x:f>
        <x:v>0</x:v>
      </x:c>
      <x:c r="C1731" s="10" t="n">
        <x:f>IF(B1731=0,'Claims Data'!F1727,Summary!$B$12)</x:f>
        <x:v>54750.07</x:v>
      </x:c>
      <x:c r="D1731" s="4" t="n">
        <x:f>IF('Claims Data'!E1727="Low",1,IF('Claims Data'!E1727="Medium",2,IF('Claims Data'!E1727="High",3,"")))</x:f>
        <x:v>2</x:v>
      </x:c>
      <x:c r="E1731" s="4" t="n">
        <x:f>IF('Claims Data'!B1727="Motor",1,0)</x:f>
        <x:v>1</x:v>
      </x:c>
      <x:c r="F1731" s="4" t="n">
        <x:f>IF('Claims Data'!B1727="Property",1,0)</x:f>
        <x:v>0</x:v>
      </x:c>
      <x:c r="G1731" s="4" t="n">
        <x:f>'Claims Data'!N1727</x:f>
        <x:v>0</x:v>
      </x:c>
      <x:c r="H1731" s="4" t="str">
        <x:f>IF(G1731=1,'Claims Data'!O1727,"")</x:f>
      </x:c>
      <x:c r="I1731" s="12" t="n">
        <x:f>IF(ISNUMBER('Claims Data'!P1727),'Claims Data'!P1727,"")</x:f>
        <x:v>4.244754149581068</x:v>
      </x:c>
    </x:row>
    <x:row r="1732">
      <x:c r="A1732" s="4" t="str">
        <x:v>C01727</x:v>
      </x:c>
      <x:c r="B1732" s="4" t="n">
        <x:f>IF(ISNUMBER('Claims Data'!F1728),0,1)</x:f>
        <x:v>0</x:v>
      </x:c>
      <x:c r="C1732" s="10" t="n">
        <x:f>IF(B1732=0,'Claims Data'!F1728,Summary!$B$12)</x:f>
        <x:v>105998.58</x:v>
      </x:c>
      <x:c r="D1732" s="4" t="n">
        <x:f>IF('Claims Data'!E1728="Low",1,IF('Claims Data'!E1728="Medium",2,IF('Claims Data'!E1728="High",3,"")))</x:f>
        <x:v>3</x:v>
      </x:c>
      <x:c r="E1732" s="4" t="n">
        <x:f>IF('Claims Data'!B1728="Motor",1,0)</x:f>
        <x:v>1</x:v>
      </x:c>
      <x:c r="F1732" s="4" t="n">
        <x:f>IF('Claims Data'!B1728="Property",1,0)</x:f>
        <x:v>0</x:v>
      </x:c>
      <x:c r="G1732" s="4" t="n">
        <x:f>'Claims Data'!N1728</x:f>
        <x:v>1</x:v>
      </x:c>
      <x:c r="H1732" s="4" t="n">
        <x:f>IF(G1732=1,'Claims Data'!O1728,"")</x:f>
        <x:v>1</x:v>
      </x:c>
      <x:c r="I1732" s="12" t="n">
        <x:f>IF(ISNUMBER('Claims Data'!P1728),'Claims Data'!P1728,"")</x:f>
        <x:v>7.161572648371531</x:v>
      </x:c>
    </x:row>
    <x:row r="1733">
      <x:c r="A1733" s="4" t="str">
        <x:v>C01728</x:v>
      </x:c>
      <x:c r="B1733" s="4" t="n">
        <x:f>IF(ISNUMBER('Claims Data'!F1729),0,1)</x:f>
        <x:v>0</x:v>
      </x:c>
      <x:c r="C1733" s="10" t="n">
        <x:f>IF(B1733=0,'Claims Data'!F1729,Summary!$B$12)</x:f>
        <x:v>47215.15</x:v>
      </x:c>
      <x:c r="D1733" s="4" t="n">
        <x:f>IF('Claims Data'!E1729="Low",1,IF('Claims Data'!E1729="Medium",2,IF('Claims Data'!E1729="High",3,"")))</x:f>
        <x:v>1</x:v>
      </x:c>
      <x:c r="E1733" s="4" t="n">
        <x:f>IF('Claims Data'!B1729="Motor",1,0)</x:f>
        <x:v>0</x:v>
      </x:c>
      <x:c r="F1733" s="4" t="n">
        <x:f>IF('Claims Data'!B1729="Property",1,0)</x:f>
        <x:v>1</x:v>
      </x:c>
      <x:c r="G1733" s="4" t="n">
        <x:f>'Claims Data'!N1729</x:f>
        <x:v>0</x:v>
      </x:c>
      <x:c r="H1733" s="4" t="str">
        <x:f>IF(G1733=1,'Claims Data'!O1729,"")</x:f>
      </x:c>
      <x:c r="I1733" s="12" t="n">
        <x:f>IF(ISNUMBER('Claims Data'!P1729),'Claims Data'!P1729,"")</x:f>
        <x:v>3.1822936570682554</x:v>
      </x:c>
    </x:row>
    <x:row r="1734">
      <x:c r="A1734" s="4" t="str">
        <x:v>C01729</x:v>
      </x:c>
      <x:c r="B1734" s="4" t="n">
        <x:f>IF(ISNUMBER('Claims Data'!F1730),0,1)</x:f>
        <x:v>0</x:v>
      </x:c>
      <x:c r="C1734" s="10" t="n">
        <x:f>IF(B1734=0,'Claims Data'!F1730,Summary!$B$12)</x:f>
        <x:v>47364.21</x:v>
      </x:c>
      <x:c r="D1734" s="4" t="n">
        <x:f>IF('Claims Data'!E1730="Low",1,IF('Claims Data'!E1730="Medium",2,IF('Claims Data'!E1730="High",3,"")))</x:f>
        <x:v>1</x:v>
      </x:c>
      <x:c r="E1734" s="4" t="n">
        <x:f>IF('Claims Data'!B1730="Motor",1,0)</x:f>
        <x:v>1</x:v>
      </x:c>
      <x:c r="F1734" s="4" t="n">
        <x:f>IF('Claims Data'!B1730="Property",1,0)</x:f>
        <x:v>0</x:v>
      </x:c>
      <x:c r="G1734" s="4" t="n">
        <x:f>'Claims Data'!N1730</x:f>
        <x:v>1</x:v>
      </x:c>
      <x:c r="H1734" s="4" t="n">
        <x:f>IF(G1734=1,'Claims Data'!O1730,"")</x:f>
        <x:v>0</x:v>
      </x:c>
      <x:c r="I1734" s="12" t="n">
        <x:f>IF(ISNUMBER('Claims Data'!P1730),'Claims Data'!P1730,"")</x:f>
        <x:v>7.949962989632062</x:v>
      </x:c>
    </x:row>
    <x:row r="1735">
      <x:c r="A1735" s="4" t="str">
        <x:v>C01730</x:v>
      </x:c>
      <x:c r="B1735" s="4" t="n">
        <x:f>IF(ISNUMBER('Claims Data'!F1731),0,1)</x:f>
        <x:v>0</x:v>
      </x:c>
      <x:c r="C1735" s="10" t="n">
        <x:f>IF(B1735=0,'Claims Data'!F1731,Summary!$B$12)</x:f>
        <x:v>90137.33</x:v>
      </x:c>
      <x:c r="D1735" s="4" t="n">
        <x:f>IF('Claims Data'!E1731="Low",1,IF('Claims Data'!E1731="Medium",2,IF('Claims Data'!E1731="High",3,"")))</x:f>
        <x:v>3</x:v>
      </x:c>
      <x:c r="E1735" s="4" t="n">
        <x:f>IF('Claims Data'!B1731="Motor",1,0)</x:f>
        <x:v>0</x:v>
      </x:c>
      <x:c r="F1735" s="4" t="n">
        <x:f>IF('Claims Data'!B1731="Property",1,0)</x:f>
        <x:v>1</x:v>
      </x:c>
      <x:c r="G1735" s="4" t="n">
        <x:f>'Claims Data'!N1731</x:f>
        <x:v>0</x:v>
      </x:c>
      <x:c r="H1735" s="4" t="str">
        <x:f>IF(G1735=1,'Claims Data'!O1731,"")</x:f>
      </x:c>
      <x:c r="I1735" s="12" t="n">
        <x:f>IF(ISNUMBER('Claims Data'!P1731),'Claims Data'!P1731,"")</x:f>
        <x:v>10.545745015659971</x:v>
      </x:c>
    </x:row>
    <x:row r="1736">
      <x:c r="A1736" s="4" t="str">
        <x:v>C01731</x:v>
      </x:c>
      <x:c r="B1736" s="4" t="n">
        <x:f>IF(ISNUMBER('Claims Data'!F1732),0,1)</x:f>
        <x:v>0</x:v>
      </x:c>
      <x:c r="C1736" s="10" t="n">
        <x:f>IF(B1736=0,'Claims Data'!F1732,Summary!$B$12)</x:f>
        <x:v>13768.84</x:v>
      </x:c>
      <x:c r="D1736" s="4" t="n">
        <x:f>IF('Claims Data'!E1732="Low",1,IF('Claims Data'!E1732="Medium",2,IF('Claims Data'!E1732="High",3,"")))</x:f>
        <x:v>1</x:v>
      </x:c>
      <x:c r="E1736" s="4" t="n">
        <x:f>IF('Claims Data'!B1732="Motor",1,0)</x:f>
        <x:v>1</x:v>
      </x:c>
      <x:c r="F1736" s="4" t="n">
        <x:f>IF('Claims Data'!B1732="Property",1,0)</x:f>
        <x:v>0</x:v>
      </x:c>
      <x:c r="G1736" s="4" t="n">
        <x:f>'Claims Data'!N1732</x:f>
        <x:v>1</x:v>
      </x:c>
      <x:c r="H1736" s="4" t="n">
        <x:f>IF(G1736=1,'Claims Data'!O1732,"")</x:f>
        <x:v>0</x:v>
      </x:c>
      <x:c r="I1736" s="12" t="n">
        <x:f>IF(ISNUMBER('Claims Data'!P1732),'Claims Data'!P1732,"")</x:f>
        <x:v>1.386027624237092</x:v>
      </x:c>
    </x:row>
    <x:row r="1737">
      <x:c r="A1737" s="4" t="str">
        <x:v>C01732</x:v>
      </x:c>
      <x:c r="B1737" s="4" t="n">
        <x:f>IF(ISNUMBER('Claims Data'!F1733),0,1)</x:f>
        <x:v>0</x:v>
      </x:c>
      <x:c r="C1737" s="10" t="n">
        <x:f>IF(B1737=0,'Claims Data'!F1733,Summary!$B$12)</x:f>
        <x:v>30155.19</x:v>
      </x:c>
      <x:c r="D1737" s="4" t="n">
        <x:f>IF('Claims Data'!E1733="Low",1,IF('Claims Data'!E1733="Medium",2,IF('Claims Data'!E1733="High",3,"")))</x:f>
        <x:v>1</x:v>
      </x:c>
      <x:c r="E1737" s="4" t="n">
        <x:f>IF('Claims Data'!B1733="Motor",1,0)</x:f>
        <x:v>1</x:v>
      </x:c>
      <x:c r="F1737" s="4" t="n">
        <x:f>IF('Claims Data'!B1733="Property",1,0)</x:f>
        <x:v>0</x:v>
      </x:c>
      <x:c r="G1737" s="4" t="n">
        <x:f>'Claims Data'!N1733</x:f>
        <x:v>1</x:v>
      </x:c>
      <x:c r="H1737" s="4" t="n">
        <x:f>IF(G1737=1,'Claims Data'!O1733,"")</x:f>
        <x:v>0</x:v>
      </x:c>
      <x:c r="I1737" s="12" t="n">
        <x:f>IF(ISNUMBER('Claims Data'!P1733),'Claims Data'!P1733,"")</x:f>
        <x:v>3.884911744585571</x:v>
      </x:c>
    </x:row>
    <x:row r="1738">
      <x:c r="A1738" s="4" t="str">
        <x:v>C01733</x:v>
      </x:c>
      <x:c r="B1738" s="4" t="n">
        <x:f>IF(ISNUMBER('Claims Data'!F1734),0,1)</x:f>
        <x:v>0</x:v>
      </x:c>
      <x:c r="C1738" s="10" t="n">
        <x:f>IF(B1738=0,'Claims Data'!F1734,Summary!$B$12)</x:f>
        <x:v>91080.9</x:v>
      </x:c>
      <x:c r="D1738" s="4" t="n">
        <x:f>IF('Claims Data'!E1734="Low",1,IF('Claims Data'!E1734="Medium",2,IF('Claims Data'!E1734="High",3,"")))</x:f>
        <x:v>2</x:v>
      </x:c>
      <x:c r="E1738" s="4" t="n">
        <x:f>IF('Claims Data'!B1734="Motor",1,0)</x:f>
        <x:v>1</x:v>
      </x:c>
      <x:c r="F1738" s="4" t="n">
        <x:f>IF('Claims Data'!B1734="Property",1,0)</x:f>
        <x:v>0</x:v>
      </x:c>
      <x:c r="G1738" s="4" t="n">
        <x:f>'Claims Data'!N1734</x:f>
        <x:v>1</x:v>
      </x:c>
      <x:c r="H1738" s="4" t="n">
        <x:f>IF(G1738=1,'Claims Data'!O1734,"")</x:f>
        <x:v>1</x:v>
      </x:c>
      <x:c r="I1738" s="12" t="n">
        <x:f>IF(ISNUMBER('Claims Data'!P1734),'Claims Data'!P1734,"")</x:f>
        <x:v>7.3347522733641926</x:v>
      </x:c>
    </x:row>
    <x:row r="1739">
      <x:c r="A1739" s="4" t="str">
        <x:v>C01734</x:v>
      </x:c>
      <x:c r="B1739" s="4" t="n">
        <x:f>IF(ISNUMBER('Claims Data'!F1735),0,1)</x:f>
        <x:v>0</x:v>
      </x:c>
      <x:c r="C1739" s="10" t="n">
        <x:f>IF(B1739=0,'Claims Data'!F1735,Summary!$B$12)</x:f>
        <x:v>26535.92</x:v>
      </x:c>
      <x:c r="D1739" s="4" t="n">
        <x:f>IF('Claims Data'!E1735="Low",1,IF('Claims Data'!E1735="Medium",2,IF('Claims Data'!E1735="High",3,"")))</x:f>
        <x:v>3</x:v>
      </x:c>
      <x:c r="E1739" s="4" t="n">
        <x:f>IF('Claims Data'!B1735="Motor",1,0)</x:f>
        <x:v>1</x:v>
      </x:c>
      <x:c r="F1739" s="4" t="n">
        <x:f>IF('Claims Data'!B1735="Property",1,0)</x:f>
        <x:v>0</x:v>
      </x:c>
      <x:c r="G1739" s="4" t="n">
        <x:f>'Claims Data'!N1735</x:f>
        <x:v>1</x:v>
      </x:c>
      <x:c r="H1739" s="4" t="n">
        <x:f>IF(G1739=1,'Claims Data'!O1735,"")</x:f>
        <x:v>0</x:v>
      </x:c>
      <x:c r="I1739" s="12" t="n">
        <x:f>IF(ISNUMBER('Claims Data'!P1735),'Claims Data'!P1735,"")</x:f>
        <x:v>2.2590702334930137</x:v>
      </x:c>
    </x:row>
    <x:row r="1740">
      <x:c r="A1740" s="4" t="str">
        <x:v>C01735</x:v>
      </x:c>
      <x:c r="B1740" s="4" t="n">
        <x:f>IF(ISNUMBER('Claims Data'!F1736),0,1)</x:f>
        <x:v>0</x:v>
      </x:c>
      <x:c r="C1740" s="10" t="n">
        <x:f>IF(B1740=0,'Claims Data'!F1736,Summary!$B$12)</x:f>
        <x:v>67487.79</x:v>
      </x:c>
      <x:c r="D1740" s="4" t="n">
        <x:f>IF('Claims Data'!E1736="Low",1,IF('Claims Data'!E1736="Medium",2,IF('Claims Data'!E1736="High",3,"")))</x:f>
        <x:v>2</x:v>
      </x:c>
      <x:c r="E1740" s="4" t="n">
        <x:f>IF('Claims Data'!B1736="Motor",1,0)</x:f>
        <x:v>1</x:v>
      </x:c>
      <x:c r="F1740" s="4" t="n">
        <x:f>IF('Claims Data'!B1736="Property",1,0)</x:f>
        <x:v>0</x:v>
      </x:c>
      <x:c r="G1740" s="4" t="n">
        <x:f>'Claims Data'!N1736</x:f>
        <x:v>1</x:v>
      </x:c>
      <x:c r="H1740" s="4" t="n">
        <x:f>IF(G1740=1,'Claims Data'!O1736,"")</x:f>
        <x:v>0</x:v>
      </x:c>
      <x:c r="I1740" s="12" t="n">
        <x:f>IF(ISNUMBER('Claims Data'!P1736),'Claims Data'!P1736,"")</x:f>
        <x:v>6.911107083169484</x:v>
      </x:c>
    </x:row>
    <x:row r="1741">
      <x:c r="A1741" s="4" t="str">
        <x:v>C01736</x:v>
      </x:c>
      <x:c r="B1741" s="4" t="n">
        <x:f>IF(ISNUMBER('Claims Data'!F1737),0,1)</x:f>
        <x:v>0</x:v>
      </x:c>
      <x:c r="C1741" s="10" t="n">
        <x:f>IF(B1741=0,'Claims Data'!F1737,Summary!$B$12)</x:f>
        <x:v>49291.55</x:v>
      </x:c>
      <x:c r="D1741" s="4" t="n">
        <x:f>IF('Claims Data'!E1737="Low",1,IF('Claims Data'!E1737="Medium",2,IF('Claims Data'!E1737="High",3,"")))</x:f>
        <x:v>2</x:v>
      </x:c>
      <x:c r="E1741" s="4" t="n">
        <x:f>IF('Claims Data'!B1737="Motor",1,0)</x:f>
        <x:v>1</x:v>
      </x:c>
      <x:c r="F1741" s="4" t="n">
        <x:f>IF('Claims Data'!B1737="Property",1,0)</x:f>
        <x:v>0</x:v>
      </x:c>
      <x:c r="G1741" s="4" t="n">
        <x:f>'Claims Data'!N1737</x:f>
        <x:v>1</x:v>
      </x:c>
      <x:c r="H1741" s="4" t="n">
        <x:f>IF(G1741=1,'Claims Data'!O1737,"")</x:f>
        <x:v>0</x:v>
      </x:c>
      <x:c r="I1741" s="12" t="n">
        <x:f>IF(ISNUMBER('Claims Data'!P1737),'Claims Data'!P1737,"")</x:f>
        <x:v>4.294396028614467</x:v>
      </x:c>
    </x:row>
    <x:row r="1742">
      <x:c r="A1742" s="4" t="str">
        <x:v>C01737</x:v>
      </x:c>
      <x:c r="B1742" s="4" t="n">
        <x:f>IF(ISNUMBER('Claims Data'!F1738),0,1)</x:f>
        <x:v>1</x:v>
      </x:c>
      <x:c r="C1742" s="10" t="n">
        <x:f>IF(B1742=0,'Claims Data'!F1738,Summary!$B$12)</x:f>
        <x:v>44978.66</x:v>
      </x:c>
      <x:c r="D1742" s="4" t="n">
        <x:f>IF('Claims Data'!E1738="Low",1,IF('Claims Data'!E1738="Medium",2,IF('Claims Data'!E1738="High",3,"")))</x:f>
        <x:v>1</x:v>
      </x:c>
      <x:c r="E1742" s="4" t="n">
        <x:f>IF('Claims Data'!B1738="Motor",1,0)</x:f>
        <x:v>0</x:v>
      </x:c>
      <x:c r="F1742" s="4" t="n">
        <x:f>IF('Claims Data'!B1738="Property",1,0)</x:f>
        <x:v>1</x:v>
      </x:c>
      <x:c r="G1742" s="4" t="n">
        <x:f>'Claims Data'!N1738</x:f>
        <x:v>1</x:v>
      </x:c>
      <x:c r="H1742" s="4" t="n">
        <x:f>IF(G1742=1,'Claims Data'!O1738,"")</x:f>
        <x:v>0</x:v>
      </x:c>
      <x:c r="I1742" s="12" t="str">
        <x:f>IF(ISNUMBER('Claims Data'!P1738),'Claims Data'!P1738,"")</x:f>
      </x:c>
    </x:row>
    <x:row r="1743">
      <x:c r="A1743" s="4" t="str">
        <x:v>C01738</x:v>
      </x:c>
      <x:c r="B1743" s="4" t="n">
        <x:f>IF(ISNUMBER('Claims Data'!F1739),0,1)</x:f>
        <x:v>0</x:v>
      </x:c>
      <x:c r="C1743" s="10" t="n">
        <x:f>IF(B1743=0,'Claims Data'!F1739,Summary!$B$12)</x:f>
        <x:v>34453.92</x:v>
      </x:c>
      <x:c r="D1743" s="4" t="n">
        <x:f>IF('Claims Data'!E1739="Low",1,IF('Claims Data'!E1739="Medium",2,IF('Claims Data'!E1739="High",3,"")))</x:f>
        <x:v>1</x:v>
      </x:c>
      <x:c r="E1743" s="4" t="n">
        <x:f>IF('Claims Data'!B1739="Motor",1,0)</x:f>
        <x:v>1</x:v>
      </x:c>
      <x:c r="F1743" s="4" t="n">
        <x:f>IF('Claims Data'!B1739="Property",1,0)</x:f>
        <x:v>0</x:v>
      </x:c>
      <x:c r="G1743" s="4" t="n">
        <x:f>'Claims Data'!N1739</x:f>
        <x:v>1</x:v>
      </x:c>
      <x:c r="H1743" s="4" t="n">
        <x:f>IF(G1743=1,'Claims Data'!O1739,"")</x:f>
        <x:v>0</x:v>
      </x:c>
      <x:c r="I1743" s="12" t="n">
        <x:f>IF(ISNUMBER('Claims Data'!P1739),'Claims Data'!P1739,"")</x:f>
        <x:v>4.387240376865002</x:v>
      </x:c>
    </x:row>
    <x:row r="1744">
      <x:c r="A1744" s="4" t="str">
        <x:v>C01739</x:v>
      </x:c>
      <x:c r="B1744" s="4" t="n">
        <x:f>IF(ISNUMBER('Claims Data'!F1740),0,1)</x:f>
        <x:v>0</x:v>
      </x:c>
      <x:c r="C1744" s="10" t="n">
        <x:f>IF(B1744=0,'Claims Data'!F1740,Summary!$B$12)</x:f>
        <x:v>68011.92</x:v>
      </x:c>
      <x:c r="D1744" s="4" t="n">
        <x:f>IF('Claims Data'!E1740="Low",1,IF('Claims Data'!E1740="Medium",2,IF('Claims Data'!E1740="High",3,"")))</x:f>
        <x:v>2</x:v>
      </x:c>
      <x:c r="E1744" s="4" t="n">
        <x:f>IF('Claims Data'!B1740="Motor",1,0)</x:f>
        <x:v>0</x:v>
      </x:c>
      <x:c r="F1744" s="4" t="n">
        <x:f>IF('Claims Data'!B1740="Property",1,0)</x:f>
        <x:v>1</x:v>
      </x:c>
      <x:c r="G1744" s="4" t="n">
        <x:f>'Claims Data'!N1740</x:f>
        <x:v>1</x:v>
      </x:c>
      <x:c r="H1744" s="4" t="n">
        <x:f>IF(G1744=1,'Claims Data'!O1740,"")</x:f>
        <x:v>1</x:v>
      </x:c>
      <x:c r="I1744" s="12" t="n">
        <x:f>IF(ISNUMBER('Claims Data'!P1740),'Claims Data'!P1740,"")</x:f>
        <x:v>6.503650011953144</x:v>
      </x:c>
    </x:row>
    <x:row r="1745">
      <x:c r="A1745" s="4" t="str">
        <x:v>C01740</x:v>
      </x:c>
      <x:c r="B1745" s="4" t="n">
        <x:f>IF(ISNUMBER('Claims Data'!F1741),0,1)</x:f>
        <x:v>0</x:v>
      </x:c>
      <x:c r="C1745" s="10" t="n">
        <x:f>IF(B1745=0,'Claims Data'!F1741,Summary!$B$12)</x:f>
        <x:v>35457.61</x:v>
      </x:c>
      <x:c r="D1745" s="4" t="n">
        <x:f>IF('Claims Data'!E1741="Low",1,IF('Claims Data'!E1741="Medium",2,IF('Claims Data'!E1741="High",3,"")))</x:f>
        <x:v>3</x:v>
      </x:c>
      <x:c r="E1745" s="4" t="n">
        <x:f>IF('Claims Data'!B1741="Motor",1,0)</x:f>
        <x:v>1</x:v>
      </x:c>
      <x:c r="F1745" s="4" t="n">
        <x:f>IF('Claims Data'!B1741="Property",1,0)</x:f>
        <x:v>0</x:v>
      </x:c>
      <x:c r="G1745" s="4" t="n">
        <x:f>'Claims Data'!N1741</x:f>
        <x:v>1</x:v>
      </x:c>
      <x:c r="H1745" s="4" t="n">
        <x:f>IF(G1745=1,'Claims Data'!O1741,"")</x:f>
        <x:v>1</x:v>
      </x:c>
      <x:c r="I1745" s="12" t="n">
        <x:f>IF(ISNUMBER('Claims Data'!P1741),'Claims Data'!P1741,"")</x:f>
        <x:v>2.519208662228506</x:v>
      </x:c>
    </x:row>
    <x:row r="1746">
      <x:c r="A1746" s="4" t="str">
        <x:v>C01741</x:v>
      </x:c>
      <x:c r="B1746" s="4" t="n">
        <x:f>IF(ISNUMBER('Claims Data'!F1742),0,1)</x:f>
        <x:v>0</x:v>
      </x:c>
      <x:c r="C1746" s="10" t="n">
        <x:f>IF(B1746=0,'Claims Data'!F1742,Summary!$B$12)</x:f>
        <x:v>11529.53</x:v>
      </x:c>
      <x:c r="D1746" s="4" t="n">
        <x:f>IF('Claims Data'!E1742="Low",1,IF('Claims Data'!E1742="Medium",2,IF('Claims Data'!E1742="High",3,"")))</x:f>
        <x:v>1</x:v>
      </x:c>
      <x:c r="E1746" s="4" t="n">
        <x:f>IF('Claims Data'!B1742="Motor",1,0)</x:f>
        <x:v>1</x:v>
      </x:c>
      <x:c r="F1746" s="4" t="n">
        <x:f>IF('Claims Data'!B1742="Property",1,0)</x:f>
        <x:v>0</x:v>
      </x:c>
      <x:c r="G1746" s="4" t="n">
        <x:f>'Claims Data'!N1742</x:f>
        <x:v>1</x:v>
      </x:c>
      <x:c r="H1746" s="4" t="n">
        <x:f>IF(G1746=1,'Claims Data'!O1742,"")</x:f>
        <x:v>0</x:v>
      </x:c>
      <x:c r="I1746" s="12" t="n">
        <x:f>IF(ISNUMBER('Claims Data'!P1742),'Claims Data'!P1742,"")</x:f>
        <x:v>0.5550312043272055</x:v>
      </x:c>
    </x:row>
    <x:row r="1747">
      <x:c r="A1747" s="4" t="str">
        <x:v>C01742</x:v>
      </x:c>
      <x:c r="B1747" s="4" t="n">
        <x:f>IF(ISNUMBER('Claims Data'!F1743),0,1)</x:f>
        <x:v>0</x:v>
      </x:c>
      <x:c r="C1747" s="10" t="n">
        <x:f>IF(B1747=0,'Claims Data'!F1743,Summary!$B$12)</x:f>
        <x:v>36842.74</x:v>
      </x:c>
      <x:c r="D1747" s="4" t="n">
        <x:f>IF('Claims Data'!E1743="Low",1,IF('Claims Data'!E1743="Medium",2,IF('Claims Data'!E1743="High",3,"")))</x:f>
        <x:v>1</x:v>
      </x:c>
      <x:c r="E1747" s="4" t="n">
        <x:f>IF('Claims Data'!B1743="Motor",1,0)</x:f>
        <x:v>1</x:v>
      </x:c>
      <x:c r="F1747" s="4" t="n">
        <x:f>IF('Claims Data'!B1743="Property",1,0)</x:f>
        <x:v>0</x:v>
      </x:c>
      <x:c r="G1747" s="4" t="n">
        <x:f>'Claims Data'!N1743</x:f>
        <x:v>0</x:v>
      </x:c>
      <x:c r="H1747" s="4" t="str">
        <x:f>IF(G1747=1,'Claims Data'!O1743,"")</x:f>
      </x:c>
      <x:c r="I1747" s="12" t="n">
        <x:f>IF(ISNUMBER('Claims Data'!P1743),'Claims Data'!P1743,"")</x:f>
        <x:v>2.023827088811606</x:v>
      </x:c>
    </x:row>
    <x:row r="1748">
      <x:c r="A1748" s="4" t="str">
        <x:v>C01743</x:v>
      </x:c>
      <x:c r="B1748" s="4" t="n">
        <x:f>IF(ISNUMBER('Claims Data'!F1744),0,1)</x:f>
        <x:v>0</x:v>
      </x:c>
      <x:c r="C1748" s="10" t="n">
        <x:f>IF(B1748=0,'Claims Data'!F1744,Summary!$B$12)</x:f>
        <x:v>4014.91</x:v>
      </x:c>
      <x:c r="D1748" s="4" t="n">
        <x:f>IF('Claims Data'!E1744="Low",1,IF('Claims Data'!E1744="Medium",2,IF('Claims Data'!E1744="High",3,"")))</x:f>
        <x:v>1</x:v>
      </x:c>
      <x:c r="E1748" s="4" t="n">
        <x:f>IF('Claims Data'!B1744="Motor",1,0)</x:f>
        <x:v>0</x:v>
      </x:c>
      <x:c r="F1748" s="4" t="n">
        <x:f>IF('Claims Data'!B1744="Property",1,0)</x:f>
        <x:v>1</x:v>
      </x:c>
      <x:c r="G1748" s="4" t="n">
        <x:f>'Claims Data'!N1744</x:f>
        <x:v>1</x:v>
      </x:c>
      <x:c r="H1748" s="4" t="n">
        <x:f>IF(G1748=1,'Claims Data'!O1744,"")</x:f>
        <x:v>0</x:v>
      </x:c>
      <x:c r="I1748" s="12" t="n">
        <x:f>IF(ISNUMBER('Claims Data'!P1744),'Claims Data'!P1744,"")</x:f>
        <x:v>0.2538577441625636</x:v>
      </x:c>
    </x:row>
    <x:row r="1749">
      <x:c r="A1749" s="4" t="str">
        <x:v>C01744</x:v>
      </x:c>
      <x:c r="B1749" s="4" t="n">
        <x:f>IF(ISNUMBER('Claims Data'!F1745),0,1)</x:f>
        <x:v>0</x:v>
      </x:c>
      <x:c r="C1749" s="10" t="n">
        <x:f>IF(B1749=0,'Claims Data'!F1745,Summary!$B$12)</x:f>
        <x:v>12397.18</x:v>
      </x:c>
      <x:c r="D1749" s="4" t="n">
        <x:f>IF('Claims Data'!E1745="Low",1,IF('Claims Data'!E1745="Medium",2,IF('Claims Data'!E1745="High",3,"")))</x:f>
        <x:v>1</x:v>
      </x:c>
      <x:c r="E1749" s="4" t="n">
        <x:f>IF('Claims Data'!B1745="Motor",1,0)</x:f>
        <x:v>1</x:v>
      </x:c>
      <x:c r="F1749" s="4" t="n">
        <x:f>IF('Claims Data'!B1745="Property",1,0)</x:f>
        <x:v>0</x:v>
      </x:c>
      <x:c r="G1749" s="4" t="n">
        <x:f>'Claims Data'!N1745</x:f>
        <x:v>1</x:v>
      </x:c>
      <x:c r="H1749" s="4" t="n">
        <x:f>IF(G1749=1,'Claims Data'!O1745,"")</x:f>
        <x:v>0</x:v>
      </x:c>
      <x:c r="I1749" s="12" t="n">
        <x:f>IF(ISNUMBER('Claims Data'!P1745),'Claims Data'!P1745,"")</x:f>
        <x:v>0.44517148387143113</x:v>
      </x:c>
    </x:row>
    <x:row r="1750">
      <x:c r="A1750" s="4" t="str">
        <x:v>C01745</x:v>
      </x:c>
      <x:c r="B1750" s="4" t="n">
        <x:f>IF(ISNUMBER('Claims Data'!F1746),0,1)</x:f>
        <x:v>0</x:v>
      </x:c>
      <x:c r="C1750" s="10" t="n">
        <x:f>IF(B1750=0,'Claims Data'!F1746,Summary!$B$12)</x:f>
        <x:v>6847.62</x:v>
      </x:c>
      <x:c r="D1750" s="4" t="n">
        <x:f>IF('Claims Data'!E1746="Low",1,IF('Claims Data'!E1746="Medium",2,IF('Claims Data'!E1746="High",3,"")))</x:f>
        <x:v>1</x:v>
      </x:c>
      <x:c r="E1750" s="4" t="n">
        <x:f>IF('Claims Data'!B1746="Motor",1,0)</x:f>
        <x:v>1</x:v>
      </x:c>
      <x:c r="F1750" s="4" t="n">
        <x:f>IF('Claims Data'!B1746="Property",1,0)</x:f>
        <x:v>0</x:v>
      </x:c>
      <x:c r="G1750" s="4" t="n">
        <x:f>'Claims Data'!N1746</x:f>
        <x:v>1</x:v>
      </x:c>
      <x:c r="H1750" s="4" t="n">
        <x:f>IF(G1750=1,'Claims Data'!O1746,"")</x:f>
        <x:v>0</x:v>
      </x:c>
      <x:c r="I1750" s="12" t="n">
        <x:f>IF(ISNUMBER('Claims Data'!P1746),'Claims Data'!P1746,"")</x:f>
        <x:v>0.5814163980749703</x:v>
      </x:c>
    </x:row>
    <x:row r="1751">
      <x:c r="A1751" s="4" t="str">
        <x:v>C01746</x:v>
      </x:c>
      <x:c r="B1751" s="4" t="n">
        <x:f>IF(ISNUMBER('Claims Data'!F1747),0,1)</x:f>
        <x:v>0</x:v>
      </x:c>
      <x:c r="C1751" s="10" t="n">
        <x:f>IF(B1751=0,'Claims Data'!F1747,Summary!$B$12)</x:f>
        <x:v>17252.82</x:v>
      </x:c>
      <x:c r="D1751" s="4" t="n">
        <x:f>IF('Claims Data'!E1747="Low",1,IF('Claims Data'!E1747="Medium",2,IF('Claims Data'!E1747="High",3,"")))</x:f>
        <x:v>1</x:v>
      </x:c>
      <x:c r="E1751" s="4" t="n">
        <x:f>IF('Claims Data'!B1747="Motor",1,0)</x:f>
        <x:v>1</x:v>
      </x:c>
      <x:c r="F1751" s="4" t="n">
        <x:f>IF('Claims Data'!B1747="Property",1,0)</x:f>
        <x:v>0</x:v>
      </x:c>
      <x:c r="G1751" s="4" t="n">
        <x:f>'Claims Data'!N1747</x:f>
        <x:v>1</x:v>
      </x:c>
      <x:c r="H1751" s="4" t="n">
        <x:f>IF(G1751=1,'Claims Data'!O1747,"")</x:f>
        <x:v>0</x:v>
      </x:c>
      <x:c r="I1751" s="12" t="n">
        <x:f>IF(ISNUMBER('Claims Data'!P1747),'Claims Data'!P1747,"")</x:f>
        <x:v>1.388675412147837</x:v>
      </x:c>
    </x:row>
    <x:row r="1752">
      <x:c r="A1752" s="4" t="str">
        <x:v>C01747</x:v>
      </x:c>
      <x:c r="B1752" s="4" t="n">
        <x:f>IF(ISNUMBER('Claims Data'!F1748),0,1)</x:f>
        <x:v>0</x:v>
      </x:c>
      <x:c r="C1752" s="10" t="n">
        <x:f>IF(B1752=0,'Claims Data'!F1748,Summary!$B$12)</x:f>
        <x:v>33759.68</x:v>
      </x:c>
      <x:c r="D1752" s="4" t="n">
        <x:f>IF('Claims Data'!E1748="Low",1,IF('Claims Data'!E1748="Medium",2,IF('Claims Data'!E1748="High",3,"")))</x:f>
        <x:v>2</x:v>
      </x:c>
      <x:c r="E1752" s="4" t="n">
        <x:f>IF('Claims Data'!B1748="Motor",1,0)</x:f>
        <x:v>1</x:v>
      </x:c>
      <x:c r="F1752" s="4" t="n">
        <x:f>IF('Claims Data'!B1748="Property",1,0)</x:f>
        <x:v>0</x:v>
      </x:c>
      <x:c r="G1752" s="4" t="n">
        <x:f>'Claims Data'!N1748</x:f>
        <x:v>1</x:v>
      </x:c>
      <x:c r="H1752" s="4" t="n">
        <x:f>IF(G1752=1,'Claims Data'!O1748,"")</x:f>
        <x:v>0</x:v>
      </x:c>
      <x:c r="I1752" s="12" t="n">
        <x:f>IF(ISNUMBER('Claims Data'!P1748),'Claims Data'!P1748,"")</x:f>
        <x:v>2.7073760657988437</x:v>
      </x:c>
    </x:row>
    <x:row r="1753">
      <x:c r="A1753" s="4" t="str">
        <x:v>C01748</x:v>
      </x:c>
      <x:c r="B1753" s="4" t="n">
        <x:f>IF(ISNUMBER('Claims Data'!F1749),0,1)</x:f>
        <x:v>0</x:v>
      </x:c>
      <x:c r="C1753" s="10" t="n">
        <x:f>IF(B1753=0,'Claims Data'!F1749,Summary!$B$12)</x:f>
        <x:v>17496</x:v>
      </x:c>
      <x:c r="D1753" s="4" t="n">
        <x:f>IF('Claims Data'!E1749="Low",1,IF('Claims Data'!E1749="Medium",2,IF('Claims Data'!E1749="High",3,"")))</x:f>
        <x:v>1</x:v>
      </x:c>
      <x:c r="E1753" s="4" t="n">
        <x:f>IF('Claims Data'!B1749="Motor",1,0)</x:f>
        <x:v>1</x:v>
      </x:c>
      <x:c r="F1753" s="4" t="n">
        <x:f>IF('Claims Data'!B1749="Property",1,0)</x:f>
        <x:v>0</x:v>
      </x:c>
      <x:c r="G1753" s="4" t="n">
        <x:f>'Claims Data'!N1749</x:f>
        <x:v>1</x:v>
      </x:c>
      <x:c r="H1753" s="4" t="n">
        <x:f>IF(G1753=1,'Claims Data'!O1749,"")</x:f>
        <x:v>0</x:v>
      </x:c>
      <x:c r="I1753" s="12" t="n">
        <x:f>IF(ISNUMBER('Claims Data'!P1749),'Claims Data'!P1749,"")</x:f>
        <x:v>1.0159529465596904</x:v>
      </x:c>
    </x:row>
    <x:row r="1754">
      <x:c r="A1754" s="4" t="str">
        <x:v>C01749</x:v>
      </x:c>
      <x:c r="B1754" s="4" t="n">
        <x:f>IF(ISNUMBER('Claims Data'!F1750),0,1)</x:f>
        <x:v>0</x:v>
      </x:c>
      <x:c r="C1754" s="10" t="n">
        <x:f>IF(B1754=0,'Claims Data'!F1750,Summary!$B$12)</x:f>
        <x:v>10840.57</x:v>
      </x:c>
      <x:c r="D1754" s="4" t="n">
        <x:f>IF('Claims Data'!E1750="Low",1,IF('Claims Data'!E1750="Medium",2,IF('Claims Data'!E1750="High",3,"")))</x:f>
        <x:v>2</x:v>
      </x:c>
      <x:c r="E1754" s="4" t="n">
        <x:f>IF('Claims Data'!B1750="Motor",1,0)</x:f>
        <x:v>1</x:v>
      </x:c>
      <x:c r="F1754" s="4" t="n">
        <x:f>IF('Claims Data'!B1750="Property",1,0)</x:f>
        <x:v>0</x:v>
      </x:c>
      <x:c r="G1754" s="4" t="n">
        <x:f>'Claims Data'!N1750</x:f>
        <x:v>0</x:v>
      </x:c>
      <x:c r="H1754" s="4" t="str">
        <x:f>IF(G1754=1,'Claims Data'!O1750,"")</x:f>
      </x:c>
      <x:c r="I1754" s="12" t="n">
        <x:f>IF(ISNUMBER('Claims Data'!P1750),'Claims Data'!P1750,"")</x:f>
        <x:v>1.0822917821033895</x:v>
      </x:c>
    </x:row>
    <x:row r="1755">
      <x:c r="A1755" s="4" t="str">
        <x:v>C01750</x:v>
      </x:c>
      <x:c r="B1755" s="4" t="n">
        <x:f>IF(ISNUMBER('Claims Data'!F1751),0,1)</x:f>
        <x:v>0</x:v>
      </x:c>
      <x:c r="C1755" s="10" t="n">
        <x:f>IF(B1755=0,'Claims Data'!F1751,Summary!$B$12)</x:f>
        <x:v>72987.92</x:v>
      </x:c>
      <x:c r="D1755" s="4" t="n">
        <x:f>IF('Claims Data'!E1751="Low",1,IF('Claims Data'!E1751="Medium",2,IF('Claims Data'!E1751="High",3,"")))</x:f>
        <x:v>2</x:v>
      </x:c>
      <x:c r="E1755" s="4" t="n">
        <x:f>IF('Claims Data'!B1751="Motor",1,0)</x:f>
        <x:v>1</x:v>
      </x:c>
      <x:c r="F1755" s="4" t="n">
        <x:f>IF('Claims Data'!B1751="Property",1,0)</x:f>
        <x:v>0</x:v>
      </x:c>
      <x:c r="G1755" s="4" t="n">
        <x:f>'Claims Data'!N1751</x:f>
        <x:v>0</x:v>
      </x:c>
      <x:c r="H1755" s="4" t="str">
        <x:f>IF(G1755=1,'Claims Data'!O1751,"")</x:f>
      </x:c>
      <x:c r="I1755" s="12" t="n">
        <x:f>IF(ISNUMBER('Claims Data'!P1751),'Claims Data'!P1751,"")</x:f>
        <x:v>2.9464830125306807</x:v>
      </x:c>
    </x:row>
    <x:row r="1756">
      <x:c r="A1756" s="4" t="str">
        <x:v>C01751</x:v>
      </x:c>
      <x:c r="B1756" s="4" t="n">
        <x:f>IF(ISNUMBER('Claims Data'!F1752),0,1)</x:f>
        <x:v>0</x:v>
      </x:c>
      <x:c r="C1756" s="10" t="n">
        <x:f>IF(B1756=0,'Claims Data'!F1752,Summary!$B$12)</x:f>
        <x:v>106390.27</x:v>
      </x:c>
      <x:c r="D1756" s="4" t="n">
        <x:f>IF('Claims Data'!E1752="Low",1,IF('Claims Data'!E1752="Medium",2,IF('Claims Data'!E1752="High",3,"")))</x:f>
        <x:v>3</x:v>
      </x:c>
      <x:c r="E1756" s="4" t="n">
        <x:f>IF('Claims Data'!B1752="Motor",1,0)</x:f>
        <x:v>1</x:v>
      </x:c>
      <x:c r="F1756" s="4" t="n">
        <x:f>IF('Claims Data'!B1752="Property",1,0)</x:f>
        <x:v>0</x:v>
      </x:c>
      <x:c r="G1756" s="4" t="n">
        <x:f>'Claims Data'!N1752</x:f>
        <x:v>1</x:v>
      </x:c>
      <x:c r="H1756" s="4" t="n">
        <x:f>IF(G1756=1,'Claims Data'!O1752,"")</x:f>
        <x:v>1</x:v>
      </x:c>
      <x:c r="I1756" s="12" t="n">
        <x:f>IF(ISNUMBER('Claims Data'!P1752),'Claims Data'!P1752,"")</x:f>
        <x:v>7.573905367357327</x:v>
      </x:c>
    </x:row>
    <x:row r="1757">
      <x:c r="A1757" s="4" t="str">
        <x:v>C01752</x:v>
      </x:c>
      <x:c r="B1757" s="4" t="n">
        <x:f>IF(ISNUMBER('Claims Data'!F1753),0,1)</x:f>
        <x:v>0</x:v>
      </x:c>
      <x:c r="C1757" s="10" t="n">
        <x:f>IF(B1757=0,'Claims Data'!F1753,Summary!$B$12)</x:f>
        <x:v>93424.17</x:v>
      </x:c>
      <x:c r="D1757" s="4" t="n">
        <x:f>IF('Claims Data'!E1753="Low",1,IF('Claims Data'!E1753="Medium",2,IF('Claims Data'!E1753="High",3,"")))</x:f>
        <x:v>3</x:v>
      </x:c>
      <x:c r="E1757" s="4" t="n">
        <x:f>IF('Claims Data'!B1753="Motor",1,0)</x:f>
        <x:v>1</x:v>
      </x:c>
      <x:c r="F1757" s="4" t="n">
        <x:f>IF('Claims Data'!B1753="Property",1,0)</x:f>
        <x:v>0</x:v>
      </x:c>
      <x:c r="G1757" s="4" t="n">
        <x:f>'Claims Data'!N1753</x:f>
        <x:v>1</x:v>
      </x:c>
      <x:c r="H1757" s="4" t="n">
        <x:f>IF(G1757=1,'Claims Data'!O1753,"")</x:f>
        <x:v>1</x:v>
      </x:c>
      <x:c r="I1757" s="12" t="n">
        <x:f>IF(ISNUMBER('Claims Data'!P1753),'Claims Data'!P1753,"")</x:f>
        <x:v>6.086740983008444</x:v>
      </x:c>
    </x:row>
    <x:row r="1758">
      <x:c r="A1758" s="4" t="str">
        <x:v>C01753</x:v>
      </x:c>
      <x:c r="B1758" s="4" t="n">
        <x:f>IF(ISNUMBER('Claims Data'!F1754),0,1)</x:f>
        <x:v>0</x:v>
      </x:c>
      <x:c r="C1758" s="10" t="n">
        <x:f>IF(B1758=0,'Claims Data'!F1754,Summary!$B$12)</x:f>
        <x:v>52513.9</x:v>
      </x:c>
      <x:c r="D1758" s="4" t="n">
        <x:f>IF('Claims Data'!E1754="Low",1,IF('Claims Data'!E1754="Medium",2,IF('Claims Data'!E1754="High",3,"")))</x:f>
        <x:v>1</x:v>
      </x:c>
      <x:c r="E1758" s="4" t="n">
        <x:f>IF('Claims Data'!B1754="Motor",1,0)</x:f>
        <x:v>1</x:v>
      </x:c>
      <x:c r="F1758" s="4" t="n">
        <x:f>IF('Claims Data'!B1754="Property",1,0)</x:f>
        <x:v>0</x:v>
      </x:c>
      <x:c r="G1758" s="4" t="n">
        <x:f>'Claims Data'!N1754</x:f>
        <x:v>1</x:v>
      </x:c>
      <x:c r="H1758" s="4" t="n">
        <x:f>IF(G1758=1,'Claims Data'!O1754,"")</x:f>
        <x:v>0</x:v>
      </x:c>
      <x:c r="I1758" s="12" t="n">
        <x:f>IF(ISNUMBER('Claims Data'!P1754),'Claims Data'!P1754,"")</x:f>
        <x:v>8.47319548538559</x:v>
      </x:c>
    </x:row>
    <x:row r="1759">
      <x:c r="A1759" s="4" t="str">
        <x:v>C01754</x:v>
      </x:c>
      <x:c r="B1759" s="4" t="n">
        <x:f>IF(ISNUMBER('Claims Data'!F1755),0,1)</x:f>
        <x:v>0</x:v>
      </x:c>
      <x:c r="C1759" s="10" t="n">
        <x:f>IF(B1759=0,'Claims Data'!F1755,Summary!$B$12)</x:f>
        <x:v>66451.24</x:v>
      </x:c>
      <x:c r="D1759" s="4" t="n">
        <x:f>IF('Claims Data'!E1755="Low",1,IF('Claims Data'!E1755="Medium",2,IF('Claims Data'!E1755="High",3,"")))</x:f>
        <x:v>1</x:v>
      </x:c>
      <x:c r="E1759" s="4" t="n">
        <x:f>IF('Claims Data'!B1755="Motor",1,0)</x:f>
        <x:v>0</x:v>
      </x:c>
      <x:c r="F1759" s="4" t="n">
        <x:f>IF('Claims Data'!B1755="Property",1,0)</x:f>
        <x:v>1</x:v>
      </x:c>
      <x:c r="G1759" s="4" t="n">
        <x:f>'Claims Data'!N1755</x:f>
        <x:v>1</x:v>
      </x:c>
      <x:c r="H1759" s="4" t="n">
        <x:f>IF(G1759=1,'Claims Data'!O1755,"")</x:f>
        <x:v>0</x:v>
      </x:c>
      <x:c r="I1759" s="12" t="n">
        <x:f>IF(ISNUMBER('Claims Data'!P1755),'Claims Data'!P1755,"")</x:f>
        <x:v>6.49385611564223</x:v>
      </x:c>
    </x:row>
    <x:row r="1760">
      <x:c r="A1760" s="4" t="str">
        <x:v>C01755</x:v>
      </x:c>
      <x:c r="B1760" s="4" t="n">
        <x:f>IF(ISNUMBER('Claims Data'!F1756),0,1)</x:f>
        <x:v>0</x:v>
      </x:c>
      <x:c r="C1760" s="10" t="n">
        <x:f>IF(B1760=0,'Claims Data'!F1756,Summary!$B$12)</x:f>
        <x:v>215671.3</x:v>
      </x:c>
      <x:c r="D1760" s="4" t="n">
        <x:f>IF('Claims Data'!E1756="Low",1,IF('Claims Data'!E1756="Medium",2,IF('Claims Data'!E1756="High",3,"")))</x:f>
        <x:v>2</x:v>
      </x:c>
      <x:c r="E1760" s="4" t="n">
        <x:f>IF('Claims Data'!B1756="Motor",1,0)</x:f>
        <x:v>0</x:v>
      </x:c>
      <x:c r="F1760" s="4" t="n">
        <x:f>IF('Claims Data'!B1756="Property",1,0)</x:f>
        <x:v>1</x:v>
      </x:c>
      <x:c r="G1760" s="4" t="n">
        <x:f>'Claims Data'!N1756</x:f>
        <x:v>1</x:v>
      </x:c>
      <x:c r="H1760" s="4" t="n">
        <x:f>IF(G1760=1,'Claims Data'!O1756,"")</x:f>
        <x:v>0</x:v>
      </x:c>
      <x:c r="I1760" s="12" t="n">
        <x:f>IF(ISNUMBER('Claims Data'!P1756),'Claims Data'!P1756,"")</x:f>
        <x:v>17.39635410364993</x:v>
      </x:c>
    </x:row>
    <x:row r="1761">
      <x:c r="A1761" s="4" t="str">
        <x:v>C01756</x:v>
      </x:c>
      <x:c r="B1761" s="4" t="n">
        <x:f>IF(ISNUMBER('Claims Data'!F1757),0,1)</x:f>
        <x:v>0</x:v>
      </x:c>
      <x:c r="C1761" s="10" t="n">
        <x:f>IF(B1761=0,'Claims Data'!F1757,Summary!$B$12)</x:f>
        <x:v>18266.89</x:v>
      </x:c>
      <x:c r="D1761" s="4" t="n">
        <x:f>IF('Claims Data'!E1757="Low",1,IF('Claims Data'!E1757="Medium",2,IF('Claims Data'!E1757="High",3,"")))</x:f>
        <x:v>1</x:v>
      </x:c>
      <x:c r="E1761" s="4" t="n">
        <x:f>IF('Claims Data'!B1757="Motor",1,0)</x:f>
        <x:v>1</x:v>
      </x:c>
      <x:c r="F1761" s="4" t="n">
        <x:f>IF('Claims Data'!B1757="Property",1,0)</x:f>
        <x:v>0</x:v>
      </x:c>
      <x:c r="G1761" s="4" t="n">
        <x:f>'Claims Data'!N1757</x:f>
        <x:v>1</x:v>
      </x:c>
      <x:c r="H1761" s="4" t="n">
        <x:f>IF(G1761=1,'Claims Data'!O1757,"")</x:f>
        <x:v>0</x:v>
      </x:c>
      <x:c r="I1761" s="12" t="n">
        <x:f>IF(ISNUMBER('Claims Data'!P1757),'Claims Data'!P1757,"")</x:f>
        <x:v>1.6456450098827582</x:v>
      </x:c>
    </x:row>
    <x:row r="1762">
      <x:c r="A1762" s="4" t="str">
        <x:v>C01757</x:v>
      </x:c>
      <x:c r="B1762" s="4" t="n">
        <x:f>IF(ISNUMBER('Claims Data'!F1758),0,1)</x:f>
        <x:v>0</x:v>
      </x:c>
      <x:c r="C1762" s="10" t="n">
        <x:f>IF(B1762=0,'Claims Data'!F1758,Summary!$B$12)</x:f>
        <x:v>16298.67</x:v>
      </x:c>
      <x:c r="D1762" s="4" t="n">
        <x:f>IF('Claims Data'!E1758="Low",1,IF('Claims Data'!E1758="Medium",2,IF('Claims Data'!E1758="High",3,"")))</x:f>
        <x:v>1</x:v>
      </x:c>
      <x:c r="E1762" s="4" t="n">
        <x:f>IF('Claims Data'!B1758="Motor",1,0)</x:f>
        <x:v>1</x:v>
      </x:c>
      <x:c r="F1762" s="4" t="n">
        <x:f>IF('Claims Data'!B1758="Property",1,0)</x:f>
        <x:v>0</x:v>
      </x:c>
      <x:c r="G1762" s="4" t="n">
        <x:f>'Claims Data'!N1758</x:f>
        <x:v>1</x:v>
      </x:c>
      <x:c r="H1762" s="4" t="n">
        <x:f>IF(G1762=1,'Claims Data'!O1758,"")</x:f>
        <x:v>0</x:v>
      </x:c>
      <x:c r="I1762" s="12" t="n">
        <x:f>IF(ISNUMBER('Claims Data'!P1758),'Claims Data'!P1758,"")</x:f>
        <x:v>1.1671360655139005</x:v>
      </x:c>
    </x:row>
    <x:row r="1763">
      <x:c r="A1763" s="4" t="str">
        <x:v>C01758</x:v>
      </x:c>
      <x:c r="B1763" s="4" t="n">
        <x:f>IF(ISNUMBER('Claims Data'!F1759),0,1)</x:f>
        <x:v>0</x:v>
      </x:c>
      <x:c r="C1763" s="10" t="n">
        <x:f>IF(B1763=0,'Claims Data'!F1759,Summary!$B$12)</x:f>
        <x:v>39180.71</x:v>
      </x:c>
      <x:c r="D1763" s="4" t="n">
        <x:f>IF('Claims Data'!E1759="Low",1,IF('Claims Data'!E1759="Medium",2,IF('Claims Data'!E1759="High",3,"")))</x:f>
        <x:v>1</x:v>
      </x:c>
      <x:c r="E1763" s="4" t="n">
        <x:f>IF('Claims Data'!B1759="Motor",1,0)</x:f>
        <x:v>0</x:v>
      </x:c>
      <x:c r="F1763" s="4" t="n">
        <x:f>IF('Claims Data'!B1759="Property",1,0)</x:f>
        <x:v>1</x:v>
      </x:c>
      <x:c r="G1763" s="4" t="n">
        <x:f>'Claims Data'!N1759</x:f>
        <x:v>1</x:v>
      </x:c>
      <x:c r="H1763" s="4" t="n">
        <x:f>IF(G1763=1,'Claims Data'!O1759,"")</x:f>
        <x:v>0</x:v>
      </x:c>
      <x:c r="I1763" s="12" t="n">
        <x:f>IF(ISNUMBER('Claims Data'!P1759),'Claims Data'!P1759,"")</x:f>
        <x:v>2.4008729509000353</x:v>
      </x:c>
    </x:row>
    <x:row r="1764">
      <x:c r="A1764" s="4" t="str">
        <x:v>C01759</x:v>
      </x:c>
      <x:c r="B1764" s="4" t="n">
        <x:f>IF(ISNUMBER('Claims Data'!F1760),0,1)</x:f>
        <x:v>0</x:v>
      </x:c>
      <x:c r="C1764" s="10" t="n">
        <x:f>IF(B1764=0,'Claims Data'!F1760,Summary!$B$12)</x:f>
        <x:v>87386.52</x:v>
      </x:c>
      <x:c r="D1764" s="4" t="n">
        <x:f>IF('Claims Data'!E1760="Low",1,IF('Claims Data'!E1760="Medium",2,IF('Claims Data'!E1760="High",3,"")))</x:f>
        <x:v>3</x:v>
      </x:c>
      <x:c r="E1764" s="4" t="n">
        <x:f>IF('Claims Data'!B1760="Motor",1,0)</x:f>
        <x:v>1</x:v>
      </x:c>
      <x:c r="F1764" s="4" t="n">
        <x:f>IF('Claims Data'!B1760="Property",1,0)</x:f>
        <x:v>0</x:v>
      </x:c>
      <x:c r="G1764" s="4" t="n">
        <x:f>'Claims Data'!N1760</x:f>
        <x:v>1</x:v>
      </x:c>
      <x:c r="H1764" s="4" t="n">
        <x:f>IF(G1764=1,'Claims Data'!O1760,"")</x:f>
        <x:v>0</x:v>
      </x:c>
      <x:c r="I1764" s="12" t="n">
        <x:f>IF(ISNUMBER('Claims Data'!P1760),'Claims Data'!P1760,"")</x:f>
        <x:v>7.3028222157038245</x:v>
      </x:c>
    </x:row>
    <x:row r="1765">
      <x:c r="A1765" s="4" t="str">
        <x:v>C01760</x:v>
      </x:c>
      <x:c r="B1765" s="4" t="n">
        <x:f>IF(ISNUMBER('Claims Data'!F1761),0,1)</x:f>
        <x:v>0</x:v>
      </x:c>
      <x:c r="C1765" s="10" t="n">
        <x:f>IF(B1765=0,'Claims Data'!F1761,Summary!$B$12)</x:f>
        <x:v>38807.29</x:v>
      </x:c>
      <x:c r="D1765" s="4" t="n">
        <x:f>IF('Claims Data'!E1761="Low",1,IF('Claims Data'!E1761="Medium",2,IF('Claims Data'!E1761="High",3,"")))</x:f>
        <x:v>1</x:v>
      </x:c>
      <x:c r="E1765" s="4" t="n">
        <x:f>IF('Claims Data'!B1761="Motor",1,0)</x:f>
        <x:v>1</x:v>
      </x:c>
      <x:c r="F1765" s="4" t="n">
        <x:f>IF('Claims Data'!B1761="Property",1,0)</x:f>
        <x:v>0</x:v>
      </x:c>
      <x:c r="G1765" s="4" t="n">
        <x:f>'Claims Data'!N1761</x:f>
        <x:v>1</x:v>
      </x:c>
      <x:c r="H1765" s="4" t="n">
        <x:f>IF(G1765=1,'Claims Data'!O1761,"")</x:f>
        <x:v>0</x:v>
      </x:c>
      <x:c r="I1765" s="12" t="n">
        <x:f>IF(ISNUMBER('Claims Data'!P1761),'Claims Data'!P1761,"")</x:f>
        <x:v>4.330653593823059</x:v>
      </x:c>
    </x:row>
    <x:row r="1766">
      <x:c r="A1766" s="4" t="str">
        <x:v>C01761</x:v>
      </x:c>
      <x:c r="B1766" s="4" t="n">
        <x:f>IF(ISNUMBER('Claims Data'!F1762),0,1)</x:f>
        <x:v>0</x:v>
      </x:c>
      <x:c r="C1766" s="10" t="n">
        <x:f>IF(B1766=0,'Claims Data'!F1762,Summary!$B$12)</x:f>
        <x:v>25862.3</x:v>
      </x:c>
      <x:c r="D1766" s="4" t="n">
        <x:f>IF('Claims Data'!E1762="Low",1,IF('Claims Data'!E1762="Medium",2,IF('Claims Data'!E1762="High",3,"")))</x:f>
        <x:v>2</x:v>
      </x:c>
      <x:c r="E1766" s="4" t="n">
        <x:f>IF('Claims Data'!B1762="Motor",1,0)</x:f>
        <x:v>1</x:v>
      </x:c>
      <x:c r="F1766" s="4" t="n">
        <x:f>IF('Claims Data'!B1762="Property",1,0)</x:f>
        <x:v>0</x:v>
      </x:c>
      <x:c r="G1766" s="4" t="n">
        <x:f>'Claims Data'!N1762</x:f>
        <x:v>1</x:v>
      </x:c>
      <x:c r="H1766" s="4" t="n">
        <x:f>IF(G1766=1,'Claims Data'!O1762,"")</x:f>
        <x:v>0</x:v>
      </x:c>
      <x:c r="I1766" s="12" t="n">
        <x:f>IF(ISNUMBER('Claims Data'!P1762),'Claims Data'!P1762,"")</x:f>
        <x:v>2.532996544618302</x:v>
      </x:c>
    </x:row>
    <x:row r="1767">
      <x:c r="A1767" s="4" t="str">
        <x:v>C01762</x:v>
      </x:c>
      <x:c r="B1767" s="4" t="n">
        <x:f>IF(ISNUMBER('Claims Data'!F1763),0,1)</x:f>
        <x:v>0</x:v>
      </x:c>
      <x:c r="C1767" s="10" t="n">
        <x:f>IF(B1767=0,'Claims Data'!F1763,Summary!$B$12)</x:f>
        <x:v>25305.04</x:v>
      </x:c>
      <x:c r="D1767" s="4" t="n">
        <x:f>IF('Claims Data'!E1763="Low",1,IF('Claims Data'!E1763="Medium",2,IF('Claims Data'!E1763="High",3,"")))</x:f>
        <x:v>2</x:v>
      </x:c>
      <x:c r="E1767" s="4" t="n">
        <x:f>IF('Claims Data'!B1763="Motor",1,0)</x:f>
        <x:v>1</x:v>
      </x:c>
      <x:c r="F1767" s="4" t="n">
        <x:f>IF('Claims Data'!B1763="Property",1,0)</x:f>
        <x:v>0</x:v>
      </x:c>
      <x:c r="G1767" s="4" t="n">
        <x:f>'Claims Data'!N1763</x:f>
        <x:v>1</x:v>
      </x:c>
      <x:c r="H1767" s="4" t="n">
        <x:f>IF(G1767=1,'Claims Data'!O1763,"")</x:f>
        <x:v>0</x:v>
      </x:c>
      <x:c r="I1767" s="12" t="n">
        <x:f>IF(ISNUMBER('Claims Data'!P1763),'Claims Data'!P1763,"")</x:f>
        <x:v>2.0403061623518353</x:v>
      </x:c>
    </x:row>
    <x:row r="1768">
      <x:c r="A1768" s="4" t="str">
        <x:v>C01763</x:v>
      </x:c>
      <x:c r="B1768" s="4" t="n">
        <x:f>IF(ISNUMBER('Claims Data'!F1764),0,1)</x:f>
        <x:v>0</x:v>
      </x:c>
      <x:c r="C1768" s="10" t="n">
        <x:f>IF(B1768=0,'Claims Data'!F1764,Summary!$B$12)</x:f>
        <x:v>59640.75</x:v>
      </x:c>
      <x:c r="D1768" s="4" t="n">
        <x:f>IF('Claims Data'!E1764="Low",1,IF('Claims Data'!E1764="Medium",2,IF('Claims Data'!E1764="High",3,"")))</x:f>
        <x:v>2</x:v>
      </x:c>
      <x:c r="E1768" s="4" t="n">
        <x:f>IF('Claims Data'!B1764="Motor",1,0)</x:f>
        <x:v>1</x:v>
      </x:c>
      <x:c r="F1768" s="4" t="n">
        <x:f>IF('Claims Data'!B1764="Property",1,0)</x:f>
        <x:v>0</x:v>
      </x:c>
      <x:c r="G1768" s="4" t="n">
        <x:f>'Claims Data'!N1764</x:f>
        <x:v>1</x:v>
      </x:c>
      <x:c r="H1768" s="4" t="n">
        <x:f>IF(G1768=1,'Claims Data'!O1764,"")</x:f>
        <x:v>0</x:v>
      </x:c>
      <x:c r="I1768" s="12" t="n">
        <x:f>IF(ISNUMBER('Claims Data'!P1764),'Claims Data'!P1764,"")</x:f>
        <x:v>3.084091634222231</x:v>
      </x:c>
    </x:row>
    <x:row r="1769">
      <x:c r="A1769" s="4" t="str">
        <x:v>C01764</x:v>
      </x:c>
      <x:c r="B1769" s="4" t="n">
        <x:f>IF(ISNUMBER('Claims Data'!F1765),0,1)</x:f>
        <x:v>0</x:v>
      </x:c>
      <x:c r="C1769" s="10" t="n">
        <x:f>IF(B1769=0,'Claims Data'!F1765,Summary!$B$12)</x:f>
        <x:v>11573.58</x:v>
      </x:c>
      <x:c r="D1769" s="4" t="n">
        <x:f>IF('Claims Data'!E1765="Low",1,IF('Claims Data'!E1765="Medium",2,IF('Claims Data'!E1765="High",3,"")))</x:f>
        <x:v>1</x:v>
      </x:c>
      <x:c r="E1769" s="4" t="n">
        <x:f>IF('Claims Data'!B1765="Motor",1,0)</x:f>
        <x:v>1</x:v>
      </x:c>
      <x:c r="F1769" s="4" t="n">
        <x:f>IF('Claims Data'!B1765="Property",1,0)</x:f>
        <x:v>0</x:v>
      </x:c>
      <x:c r="G1769" s="4" t="n">
        <x:f>'Claims Data'!N1765</x:f>
        <x:v>0</x:v>
      </x:c>
      <x:c r="H1769" s="4" t="str">
        <x:f>IF(G1769=1,'Claims Data'!O1765,"")</x:f>
      </x:c>
      <x:c r="I1769" s="12" t="n">
        <x:f>IF(ISNUMBER('Claims Data'!P1765),'Claims Data'!P1765,"")</x:f>
        <x:v>1.7910546156845994</x:v>
      </x:c>
    </x:row>
    <x:row r="1770">
      <x:c r="A1770" s="4" t="str">
        <x:v>C01765</x:v>
      </x:c>
      <x:c r="B1770" s="4" t="n">
        <x:f>IF(ISNUMBER('Claims Data'!F1766),0,1)</x:f>
        <x:v>0</x:v>
      </x:c>
      <x:c r="C1770" s="10" t="n">
        <x:f>IF(B1770=0,'Claims Data'!F1766,Summary!$B$12)</x:f>
        <x:v>139119.57</x:v>
      </x:c>
      <x:c r="D1770" s="4" t="n">
        <x:f>IF('Claims Data'!E1766="Low",1,IF('Claims Data'!E1766="Medium",2,IF('Claims Data'!E1766="High",3,"")))</x:f>
        <x:v>3</x:v>
      </x:c>
      <x:c r="E1770" s="4" t="n">
        <x:f>IF('Claims Data'!B1766="Motor",1,0)</x:f>
        <x:v>1</x:v>
      </x:c>
      <x:c r="F1770" s="4" t="n">
        <x:f>IF('Claims Data'!B1766="Property",1,0)</x:f>
        <x:v>0</x:v>
      </x:c>
      <x:c r="G1770" s="4" t="n">
        <x:f>'Claims Data'!N1766</x:f>
        <x:v>0</x:v>
      </x:c>
      <x:c r="H1770" s="4" t="str">
        <x:f>IF(G1770=1,'Claims Data'!O1766,"")</x:f>
      </x:c>
      <x:c r="I1770" s="12" t="n">
        <x:f>IF(ISNUMBER('Claims Data'!P1766),'Claims Data'!P1766,"")</x:f>
        <x:v>14.364614739676695</x:v>
      </x:c>
    </x:row>
    <x:row r="1771">
      <x:c r="A1771" s="4" t="str">
        <x:v>C01766</x:v>
      </x:c>
      <x:c r="B1771" s="4" t="n">
        <x:f>IF(ISNUMBER('Claims Data'!F1767),0,1)</x:f>
        <x:v>0</x:v>
      </x:c>
      <x:c r="C1771" s="10" t="n">
        <x:f>IF(B1771=0,'Claims Data'!F1767,Summary!$B$12)</x:f>
        <x:v>32170.52</x:v>
      </x:c>
      <x:c r="D1771" s="4" t="n">
        <x:f>IF('Claims Data'!E1767="Low",1,IF('Claims Data'!E1767="Medium",2,IF('Claims Data'!E1767="High",3,"")))</x:f>
        <x:v>2</x:v>
      </x:c>
      <x:c r="E1771" s="4" t="n">
        <x:f>IF('Claims Data'!B1767="Motor",1,0)</x:f>
        <x:v>1</x:v>
      </x:c>
      <x:c r="F1771" s="4" t="n">
        <x:f>IF('Claims Data'!B1767="Property",1,0)</x:f>
        <x:v>0</x:v>
      </x:c>
      <x:c r="G1771" s="4" t="n">
        <x:f>'Claims Data'!N1767</x:f>
        <x:v>0</x:v>
      </x:c>
      <x:c r="H1771" s="4" t="str">
        <x:f>IF(G1771=1,'Claims Data'!O1767,"")</x:f>
      </x:c>
      <x:c r="I1771" s="12" t="n">
        <x:f>IF(ISNUMBER('Claims Data'!P1767),'Claims Data'!P1767,"")</x:f>
        <x:v>1.5584831074207206</x:v>
      </x:c>
    </x:row>
    <x:row r="1772">
      <x:c r="A1772" s="4" t="str">
        <x:v>C01767</x:v>
      </x:c>
      <x:c r="B1772" s="4" t="n">
        <x:f>IF(ISNUMBER('Claims Data'!F1768),0,1)</x:f>
        <x:v>0</x:v>
      </x:c>
      <x:c r="C1772" s="10" t="n">
        <x:f>IF(B1772=0,'Claims Data'!F1768,Summary!$B$12)</x:f>
        <x:v>121828.44</x:v>
      </x:c>
      <x:c r="D1772" s="4" t="n">
        <x:f>IF('Claims Data'!E1768="Low",1,IF('Claims Data'!E1768="Medium",2,IF('Claims Data'!E1768="High",3,"")))</x:f>
        <x:v>2</x:v>
      </x:c>
      <x:c r="E1772" s="4" t="n">
        <x:f>IF('Claims Data'!B1768="Motor",1,0)</x:f>
        <x:v>0</x:v>
      </x:c>
      <x:c r="F1772" s="4" t="n">
        <x:f>IF('Claims Data'!B1768="Property",1,0)</x:f>
        <x:v>1</x:v>
      </x:c>
      <x:c r="G1772" s="4" t="n">
        <x:f>'Claims Data'!N1768</x:f>
        <x:v>0</x:v>
      </x:c>
      <x:c r="H1772" s="4" t="str">
        <x:f>IF(G1772=1,'Claims Data'!O1768,"")</x:f>
      </x:c>
      <x:c r="I1772" s="12" t="n">
        <x:f>IF(ISNUMBER('Claims Data'!P1768),'Claims Data'!P1768,"")</x:f>
        <x:v>7.20584566410499</x:v>
      </x:c>
    </x:row>
    <x:row r="1773">
      <x:c r="A1773" s="4" t="str">
        <x:v>C01768</x:v>
      </x:c>
      <x:c r="B1773" s="4" t="n">
        <x:f>IF(ISNUMBER('Claims Data'!F1769),0,1)</x:f>
        <x:v>0</x:v>
      </x:c>
      <x:c r="C1773" s="10" t="n">
        <x:f>IF(B1773=0,'Claims Data'!F1769,Summary!$B$12)</x:f>
        <x:v>24137.77</x:v>
      </x:c>
      <x:c r="D1773" s="4" t="n">
        <x:f>IF('Claims Data'!E1769="Low",1,IF('Claims Data'!E1769="Medium",2,IF('Claims Data'!E1769="High",3,"")))</x:f>
        <x:v>1</x:v>
      </x:c>
      <x:c r="E1773" s="4" t="n">
        <x:f>IF('Claims Data'!B1769="Motor",1,0)</x:f>
        <x:v>1</x:v>
      </x:c>
      <x:c r="F1773" s="4" t="n">
        <x:f>IF('Claims Data'!B1769="Property",1,0)</x:f>
        <x:v>0</x:v>
      </x:c>
      <x:c r="G1773" s="4" t="n">
        <x:f>'Claims Data'!N1769</x:f>
        <x:v>1</x:v>
      </x:c>
      <x:c r="H1773" s="4" t="n">
        <x:f>IF(G1773=1,'Claims Data'!O1769,"")</x:f>
        <x:v>0</x:v>
      </x:c>
      <x:c r="I1773" s="12" t="n">
        <x:f>IF(ISNUMBER('Claims Data'!P1769),'Claims Data'!P1769,"")</x:f>
        <x:v>4.434840044389244</x:v>
      </x:c>
    </x:row>
    <x:row r="1774">
      <x:c r="A1774" s="4" t="str">
        <x:v>C01769</x:v>
      </x:c>
      <x:c r="B1774" s="4" t="n">
        <x:f>IF(ISNUMBER('Claims Data'!F1770),0,1)</x:f>
        <x:v>0</x:v>
      </x:c>
      <x:c r="C1774" s="10" t="n">
        <x:f>IF(B1774=0,'Claims Data'!F1770,Summary!$B$12)</x:f>
        <x:v>97738.33</x:v>
      </x:c>
      <x:c r="D1774" s="4" t="n">
        <x:f>IF('Claims Data'!E1770="Low",1,IF('Claims Data'!E1770="Medium",2,IF('Claims Data'!E1770="High",3,"")))</x:f>
        <x:v>3</x:v>
      </x:c>
      <x:c r="E1774" s="4" t="n">
        <x:f>IF('Claims Data'!B1770="Motor",1,0)</x:f>
        <x:v>1</x:v>
      </x:c>
      <x:c r="F1774" s="4" t="n">
        <x:f>IF('Claims Data'!B1770="Property",1,0)</x:f>
        <x:v>0</x:v>
      </x:c>
      <x:c r="G1774" s="4" t="n">
        <x:f>'Claims Data'!N1770</x:f>
        <x:v>1</x:v>
      </x:c>
      <x:c r="H1774" s="4" t="n">
        <x:f>IF(G1774=1,'Claims Data'!O1770,"")</x:f>
        <x:v>1</x:v>
      </x:c>
      <x:c r="I1774" s="12" t="n">
        <x:f>IF(ISNUMBER('Claims Data'!P1770),'Claims Data'!P1770,"")</x:f>
        <x:v>10.134079249148739</x:v>
      </x:c>
    </x:row>
    <x:row r="1775">
      <x:c r="A1775" s="4" t="str">
        <x:v>C01770</x:v>
      </x:c>
      <x:c r="B1775" s="4" t="n">
        <x:f>IF(ISNUMBER('Claims Data'!F1771),0,1)</x:f>
        <x:v>0</x:v>
      </x:c>
      <x:c r="C1775" s="10" t="n">
        <x:f>IF(B1775=0,'Claims Data'!F1771,Summary!$B$12)</x:f>
        <x:v>77208.06</x:v>
      </x:c>
      <x:c r="D1775" s="4" t="n">
        <x:f>IF('Claims Data'!E1771="Low",1,IF('Claims Data'!E1771="Medium",2,IF('Claims Data'!E1771="High",3,"")))</x:f>
        <x:v>2</x:v>
      </x:c>
      <x:c r="E1775" s="4" t="n">
        <x:f>IF('Claims Data'!B1771="Motor",1,0)</x:f>
        <x:v>1</x:v>
      </x:c>
      <x:c r="F1775" s="4" t="n">
        <x:f>IF('Claims Data'!B1771="Property",1,0)</x:f>
        <x:v>0</x:v>
      </x:c>
      <x:c r="G1775" s="4" t="n">
        <x:f>'Claims Data'!N1771</x:f>
        <x:v>1</x:v>
      </x:c>
      <x:c r="H1775" s="4" t="n">
        <x:f>IF(G1775=1,'Claims Data'!O1771,"")</x:f>
        <x:v>0</x:v>
      </x:c>
      <x:c r="I1775" s="12" t="n">
        <x:f>IF(ISNUMBER('Claims Data'!P1771),'Claims Data'!P1771,"")</x:f>
        <x:v>5.243869490182015</x:v>
      </x:c>
    </x:row>
    <x:row r="1776">
      <x:c r="A1776" s="4" t="str">
        <x:v>C01771</x:v>
      </x:c>
      <x:c r="B1776" s="4" t="n">
        <x:f>IF(ISNUMBER('Claims Data'!F1772),0,1)</x:f>
        <x:v>0</x:v>
      </x:c>
      <x:c r="C1776" s="10" t="n">
        <x:f>IF(B1776=0,'Claims Data'!F1772,Summary!$B$12)</x:f>
        <x:v>104888.18</x:v>
      </x:c>
      <x:c r="D1776" s="4" t="n">
        <x:f>IF('Claims Data'!E1772="Low",1,IF('Claims Data'!E1772="Medium",2,IF('Claims Data'!E1772="High",3,"")))</x:f>
        <x:v>1</x:v>
      </x:c>
      <x:c r="E1776" s="4" t="n">
        <x:f>IF('Claims Data'!B1772="Motor",1,0)</x:f>
        <x:v>0</x:v>
      </x:c>
      <x:c r="F1776" s="4" t="n">
        <x:f>IF('Claims Data'!B1772="Property",1,0)</x:f>
        <x:v>1</x:v>
      </x:c>
      <x:c r="G1776" s="4" t="n">
        <x:f>'Claims Data'!N1772</x:f>
        <x:v>1</x:v>
      </x:c>
      <x:c r="H1776" s="4" t="n">
        <x:f>IF(G1776=1,'Claims Data'!O1772,"")</x:f>
        <x:v>0</x:v>
      </x:c>
      <x:c r="I1776" s="12" t="n">
        <x:f>IF(ISNUMBER('Claims Data'!P1772),'Claims Data'!P1772,"")</x:f>
        <x:v>5.609854560566247</x:v>
      </x:c>
    </x:row>
    <x:row r="1777">
      <x:c r="A1777" s="4" t="str">
        <x:v>C01772</x:v>
      </x:c>
      <x:c r="B1777" s="4" t="n">
        <x:f>IF(ISNUMBER('Claims Data'!F1773),0,1)</x:f>
        <x:v>0</x:v>
      </x:c>
      <x:c r="C1777" s="10" t="n">
        <x:f>IF(B1777=0,'Claims Data'!F1773,Summary!$B$12)</x:f>
        <x:v>10617.12</x:v>
      </x:c>
      <x:c r="D1777" s="4" t="n">
        <x:f>IF('Claims Data'!E1773="Low",1,IF('Claims Data'!E1773="Medium",2,IF('Claims Data'!E1773="High",3,"")))</x:f>
        <x:v>1</x:v>
      </x:c>
      <x:c r="E1777" s="4" t="n">
        <x:f>IF('Claims Data'!B1773="Motor",1,0)</x:f>
        <x:v>1</x:v>
      </x:c>
      <x:c r="F1777" s="4" t="n">
        <x:f>IF('Claims Data'!B1773="Property",1,0)</x:f>
        <x:v>0</x:v>
      </x:c>
      <x:c r="G1777" s="4" t="n">
        <x:f>'Claims Data'!N1773</x:f>
        <x:v>1</x:v>
      </x:c>
      <x:c r="H1777" s="4" t="n">
        <x:f>IF(G1777=1,'Claims Data'!O1773,"")</x:f>
        <x:v>0</x:v>
      </x:c>
      <x:c r="I1777" s="12" t="n">
        <x:f>IF(ISNUMBER('Claims Data'!P1773),'Claims Data'!P1773,"")</x:f>
        <x:v>0.8732081834070115</x:v>
      </x:c>
    </x:row>
    <x:row r="1778">
      <x:c r="A1778" s="4" t="str">
        <x:v>C01773</x:v>
      </x:c>
      <x:c r="B1778" s="4" t="n">
        <x:f>IF(ISNUMBER('Claims Data'!F1774),0,1)</x:f>
        <x:v>0</x:v>
      </x:c>
      <x:c r="C1778" s="10" t="n">
        <x:f>IF(B1778=0,'Claims Data'!F1774,Summary!$B$12)</x:f>
        <x:v>28487.84</x:v>
      </x:c>
      <x:c r="D1778" s="4" t="n">
        <x:f>IF('Claims Data'!E1774="Low",1,IF('Claims Data'!E1774="Medium",2,IF('Claims Data'!E1774="High",3,"")))</x:f>
        <x:v>1</x:v>
      </x:c>
      <x:c r="E1778" s="4" t="n">
        <x:f>IF('Claims Data'!B1774="Motor",1,0)</x:f>
        <x:v>0</x:v>
      </x:c>
      <x:c r="F1778" s="4" t="n">
        <x:f>IF('Claims Data'!B1774="Property",1,0)</x:f>
        <x:v>1</x:v>
      </x:c>
      <x:c r="G1778" s="4" t="n">
        <x:f>'Claims Data'!N1774</x:f>
        <x:v>1</x:v>
      </x:c>
      <x:c r="H1778" s="4" t="n">
        <x:f>IF(G1778=1,'Claims Data'!O1774,"")</x:f>
        <x:v>0</x:v>
      </x:c>
      <x:c r="I1778" s="12" t="n">
        <x:f>IF(ISNUMBER('Claims Data'!P1774),'Claims Data'!P1774,"")</x:f>
        <x:v>3.6535706132667114</x:v>
      </x:c>
    </x:row>
    <x:row r="1779">
      <x:c r="A1779" s="4" t="str">
        <x:v>C01774</x:v>
      </x:c>
      <x:c r="B1779" s="4" t="n">
        <x:f>IF(ISNUMBER('Claims Data'!F1775),0,1)</x:f>
        <x:v>0</x:v>
      </x:c>
      <x:c r="C1779" s="10" t="n">
        <x:f>IF(B1779=0,'Claims Data'!F1775,Summary!$B$12)</x:f>
        <x:v>5720.47</x:v>
      </x:c>
      <x:c r="D1779" s="4" t="n">
        <x:f>IF('Claims Data'!E1775="Low",1,IF('Claims Data'!E1775="Medium",2,IF('Claims Data'!E1775="High",3,"")))</x:f>
        <x:v>1</x:v>
      </x:c>
      <x:c r="E1779" s="4" t="n">
        <x:f>IF('Claims Data'!B1775="Motor",1,0)</x:f>
        <x:v>1</x:v>
      </x:c>
      <x:c r="F1779" s="4" t="n">
        <x:f>IF('Claims Data'!B1775="Property",1,0)</x:f>
        <x:v>0</x:v>
      </x:c>
      <x:c r="G1779" s="4" t="n">
        <x:f>'Claims Data'!N1775</x:f>
        <x:v>0</x:v>
      </x:c>
      <x:c r="H1779" s="4" t="str">
        <x:f>IF(G1779=1,'Claims Data'!O1775,"")</x:f>
      </x:c>
      <x:c r="I1779" s="12" t="n">
        <x:f>IF(ISNUMBER('Claims Data'!P1775),'Claims Data'!P1775,"")</x:f>
        <x:v>0.22380529287328693</x:v>
      </x:c>
    </x:row>
    <x:row r="1780">
      <x:c r="A1780" s="4" t="str">
        <x:v>C01775</x:v>
      </x:c>
      <x:c r="B1780" s="4" t="n">
        <x:f>IF(ISNUMBER('Claims Data'!F1776),0,1)</x:f>
        <x:v>0</x:v>
      </x:c>
      <x:c r="C1780" s="10" t="n">
        <x:f>IF(B1780=0,'Claims Data'!F1776,Summary!$B$12)</x:f>
        <x:v>28573.9</x:v>
      </x:c>
      <x:c r="D1780" s="4" t="n">
        <x:f>IF('Claims Data'!E1776="Low",1,IF('Claims Data'!E1776="Medium",2,IF('Claims Data'!E1776="High",3,"")))</x:f>
        <x:v>1</x:v>
      </x:c>
      <x:c r="E1780" s="4" t="n">
        <x:f>IF('Claims Data'!B1776="Motor",1,0)</x:f>
        <x:v>0</x:v>
      </x:c>
      <x:c r="F1780" s="4" t="n">
        <x:f>IF('Claims Data'!B1776="Property",1,0)</x:f>
        <x:v>1</x:v>
      </x:c>
      <x:c r="G1780" s="4" t="n">
        <x:f>'Claims Data'!N1776</x:f>
        <x:v>1</x:v>
      </x:c>
      <x:c r="H1780" s="4" t="n">
        <x:f>IF(G1780=1,'Claims Data'!O1776,"")</x:f>
        <x:v>0</x:v>
      </x:c>
      <x:c r="I1780" s="12" t="n">
        <x:f>IF(ISNUMBER('Claims Data'!P1776),'Claims Data'!P1776,"")</x:f>
        <x:v>0.9123045972662694</x:v>
      </x:c>
    </x:row>
    <x:row r="1781">
      <x:c r="A1781" s="4" t="str">
        <x:v>C01776</x:v>
      </x:c>
      <x:c r="B1781" s="4" t="n">
        <x:f>IF(ISNUMBER('Claims Data'!F1777),0,1)</x:f>
        <x:v>0</x:v>
      </x:c>
      <x:c r="C1781" s="10" t="n">
        <x:f>IF(B1781=0,'Claims Data'!F1777,Summary!$B$12)</x:f>
        <x:v>13605.5</x:v>
      </x:c>
      <x:c r="D1781" s="4" t="n">
        <x:f>IF('Claims Data'!E1777="Low",1,IF('Claims Data'!E1777="Medium",2,IF('Claims Data'!E1777="High",3,"")))</x:f>
        <x:v>1</x:v>
      </x:c>
      <x:c r="E1781" s="4" t="n">
        <x:f>IF('Claims Data'!B1777="Motor",1,0)</x:f>
        <x:v>1</x:v>
      </x:c>
      <x:c r="F1781" s="4" t="n">
        <x:f>IF('Claims Data'!B1777="Property",1,0)</x:f>
        <x:v>0</x:v>
      </x:c>
      <x:c r="G1781" s="4" t="n">
        <x:f>'Claims Data'!N1777</x:f>
        <x:v>1</x:v>
      </x:c>
      <x:c r="H1781" s="4" t="n">
        <x:f>IF(G1781=1,'Claims Data'!O1777,"")</x:f>
        <x:v>0</x:v>
      </x:c>
      <x:c r="I1781" s="12" t="n">
        <x:f>IF(ISNUMBER('Claims Data'!P1777),'Claims Data'!P1777,"")</x:f>
        <x:v>1.807737176233614</x:v>
      </x:c>
    </x:row>
    <x:row r="1782">
      <x:c r="A1782" s="4" t="str">
        <x:v>C01777</x:v>
      </x:c>
      <x:c r="B1782" s="4" t="n">
        <x:f>IF(ISNUMBER('Claims Data'!F1778),0,1)</x:f>
        <x:v>0</x:v>
      </x:c>
      <x:c r="C1782" s="10" t="n">
        <x:f>IF(B1782=0,'Claims Data'!F1778,Summary!$B$12)</x:f>
        <x:v>47306.26</x:v>
      </x:c>
      <x:c r="D1782" s="4" t="n">
        <x:f>IF('Claims Data'!E1778="Low",1,IF('Claims Data'!E1778="Medium",2,IF('Claims Data'!E1778="High",3,"")))</x:f>
        <x:v>1</x:v>
      </x:c>
      <x:c r="E1782" s="4" t="n">
        <x:f>IF('Claims Data'!B1778="Motor",1,0)</x:f>
        <x:v>1</x:v>
      </x:c>
      <x:c r="F1782" s="4" t="n">
        <x:f>IF('Claims Data'!B1778="Property",1,0)</x:f>
        <x:v>0</x:v>
      </x:c>
      <x:c r="G1782" s="4" t="n">
        <x:f>'Claims Data'!N1778</x:f>
        <x:v>0</x:v>
      </x:c>
      <x:c r="H1782" s="4" t="str">
        <x:f>IF(G1782=1,'Claims Data'!O1778,"")</x:f>
      </x:c>
      <x:c r="I1782" s="12" t="n">
        <x:f>IF(ISNUMBER('Claims Data'!P1778),'Claims Data'!P1778,"")</x:f>
        <x:v>5.3256382602665395</x:v>
      </x:c>
    </x:row>
    <x:row r="1783">
      <x:c r="A1783" s="4" t="str">
        <x:v>C01778</x:v>
      </x:c>
      <x:c r="B1783" s="4" t="n">
        <x:f>IF(ISNUMBER('Claims Data'!F1779),0,1)</x:f>
        <x:v>0</x:v>
      </x:c>
      <x:c r="C1783" s="10" t="n">
        <x:f>IF(B1783=0,'Claims Data'!F1779,Summary!$B$12)</x:f>
        <x:v>164484.73</x:v>
      </x:c>
      <x:c r="D1783" s="4" t="n">
        <x:f>IF('Claims Data'!E1779="Low",1,IF('Claims Data'!E1779="Medium",2,IF('Claims Data'!E1779="High",3,"")))</x:f>
        <x:v>3</x:v>
      </x:c>
      <x:c r="E1783" s="4" t="n">
        <x:f>IF('Claims Data'!B1779="Motor",1,0)</x:f>
        <x:v>1</x:v>
      </x:c>
      <x:c r="F1783" s="4" t="n">
        <x:f>IF('Claims Data'!B1779="Property",1,0)</x:f>
        <x:v>0</x:v>
      </x:c>
      <x:c r="G1783" s="4" t="n">
        <x:f>'Claims Data'!N1779</x:f>
        <x:v>1</x:v>
      </x:c>
      <x:c r="H1783" s="4" t="n">
        <x:f>IF(G1783=1,'Claims Data'!O1779,"")</x:f>
        <x:v>1</x:v>
      </x:c>
      <x:c r="I1783" s="12" t="n">
        <x:f>IF(ISNUMBER('Claims Data'!P1779),'Claims Data'!P1779,"")</x:f>
        <x:v>11.955048478769642</x:v>
      </x:c>
    </x:row>
    <x:row r="1784">
      <x:c r="A1784" s="4" t="str">
        <x:v>C01779</x:v>
      </x:c>
      <x:c r="B1784" s="4" t="n">
        <x:f>IF(ISNUMBER('Claims Data'!F1780),0,1)</x:f>
        <x:v>0</x:v>
      </x:c>
      <x:c r="C1784" s="10" t="n">
        <x:f>IF(B1784=0,'Claims Data'!F1780,Summary!$B$12)</x:f>
        <x:v>32611.01</x:v>
      </x:c>
      <x:c r="D1784" s="4" t="n">
        <x:f>IF('Claims Data'!E1780="Low",1,IF('Claims Data'!E1780="Medium",2,IF('Claims Data'!E1780="High",3,"")))</x:f>
        <x:v>2</x:v>
      </x:c>
      <x:c r="E1784" s="4" t="n">
        <x:f>IF('Claims Data'!B1780="Motor",1,0)</x:f>
        <x:v>1</x:v>
      </x:c>
      <x:c r="F1784" s="4" t="n">
        <x:f>IF('Claims Data'!B1780="Property",1,0)</x:f>
        <x:v>0</x:v>
      </x:c>
      <x:c r="G1784" s="4" t="n">
        <x:f>'Claims Data'!N1780</x:f>
        <x:v>1</x:v>
      </x:c>
      <x:c r="H1784" s="4" t="n">
        <x:f>IF(G1784=1,'Claims Data'!O1780,"")</x:f>
        <x:v>0</x:v>
      </x:c>
      <x:c r="I1784" s="12" t="n">
        <x:f>IF(ISNUMBER('Claims Data'!P1780),'Claims Data'!P1780,"")</x:f>
        <x:v>1.8609989277188945</x:v>
      </x:c>
    </x:row>
    <x:row r="1785">
      <x:c r="A1785" s="4" t="str">
        <x:v>C01780</x:v>
      </x:c>
      <x:c r="B1785" s="4" t="n">
        <x:f>IF(ISNUMBER('Claims Data'!F1781),0,1)</x:f>
        <x:v>0</x:v>
      </x:c>
      <x:c r="C1785" s="10" t="n">
        <x:f>IF(B1785=0,'Claims Data'!F1781,Summary!$B$12)</x:f>
        <x:v>70679.47</x:v>
      </x:c>
      <x:c r="D1785" s="4" t="n">
        <x:f>IF('Claims Data'!E1781="Low",1,IF('Claims Data'!E1781="Medium",2,IF('Claims Data'!E1781="High",3,"")))</x:f>
        <x:v>3</x:v>
      </x:c>
      <x:c r="E1785" s="4" t="n">
        <x:f>IF('Claims Data'!B1781="Motor",1,0)</x:f>
        <x:v>1</x:v>
      </x:c>
      <x:c r="F1785" s="4" t="n">
        <x:f>IF('Claims Data'!B1781="Property",1,0)</x:f>
        <x:v>0</x:v>
      </x:c>
      <x:c r="G1785" s="4" t="n">
        <x:f>'Claims Data'!N1781</x:f>
        <x:v>1</x:v>
      </x:c>
      <x:c r="H1785" s="4" t="n">
        <x:f>IF(G1785=1,'Claims Data'!O1781,"")</x:f>
        <x:v>1</x:v>
      </x:c>
      <x:c r="I1785" s="12" t="n">
        <x:f>IF(ISNUMBER('Claims Data'!P1781),'Claims Data'!P1781,"")</x:f>
        <x:v>10.352098483350543</x:v>
      </x:c>
    </x:row>
    <x:row r="1786">
      <x:c r="A1786" s="4" t="str">
        <x:v>C01781</x:v>
      </x:c>
      <x:c r="B1786" s="4" t="n">
        <x:f>IF(ISNUMBER('Claims Data'!F1782),0,1)</x:f>
        <x:v>0</x:v>
      </x:c>
      <x:c r="C1786" s="10" t="n">
        <x:f>IF(B1786=0,'Claims Data'!F1782,Summary!$B$12)</x:f>
        <x:v>40585.86</x:v>
      </x:c>
      <x:c r="D1786" s="4" t="n">
        <x:f>IF('Claims Data'!E1782="Low",1,IF('Claims Data'!E1782="Medium",2,IF('Claims Data'!E1782="High",3,"")))</x:f>
        <x:v>2</x:v>
      </x:c>
      <x:c r="E1786" s="4" t="n">
        <x:f>IF('Claims Data'!B1782="Motor",1,0)</x:f>
        <x:v>1</x:v>
      </x:c>
      <x:c r="F1786" s="4" t="n">
        <x:f>IF('Claims Data'!B1782="Property",1,0)</x:f>
        <x:v>0</x:v>
      </x:c>
      <x:c r="G1786" s="4" t="n">
        <x:f>'Claims Data'!N1782</x:f>
        <x:v>0</x:v>
      </x:c>
      <x:c r="H1786" s="4" t="str">
        <x:f>IF(G1786=1,'Claims Data'!O1782,"")</x:f>
      </x:c>
      <x:c r="I1786" s="12" t="n">
        <x:f>IF(ISNUMBER('Claims Data'!P1782),'Claims Data'!P1782,"")</x:f>
        <x:v>7.825801749271137</x:v>
      </x:c>
    </x:row>
    <x:row r="1787">
      <x:c r="A1787" s="4" t="str">
        <x:v>C01782</x:v>
      </x:c>
      <x:c r="B1787" s="4" t="n">
        <x:f>IF(ISNUMBER('Claims Data'!F1783),0,1)</x:f>
        <x:v>0</x:v>
      </x:c>
      <x:c r="C1787" s="10" t="n">
        <x:f>IF(B1787=0,'Claims Data'!F1783,Summary!$B$12)</x:f>
        <x:v>38328.63</x:v>
      </x:c>
      <x:c r="D1787" s="4" t="n">
        <x:f>IF('Claims Data'!E1783="Low",1,IF('Claims Data'!E1783="Medium",2,IF('Claims Data'!E1783="High",3,"")))</x:f>
        <x:v>2</x:v>
      </x:c>
      <x:c r="E1787" s="4" t="n">
        <x:f>IF('Claims Data'!B1783="Motor",1,0)</x:f>
        <x:v>1</x:v>
      </x:c>
      <x:c r="F1787" s="4" t="n">
        <x:f>IF('Claims Data'!B1783="Property",1,0)</x:f>
        <x:v>0</x:v>
      </x:c>
      <x:c r="G1787" s="4" t="n">
        <x:f>'Claims Data'!N1783</x:f>
        <x:v>0</x:v>
      </x:c>
      <x:c r="H1787" s="4" t="str">
        <x:f>IF(G1787=1,'Claims Data'!O1783,"")</x:f>
      </x:c>
      <x:c r="I1787" s="12" t="n">
        <x:f>IF(ISNUMBER('Claims Data'!P1783),'Claims Data'!P1783,"")</x:f>
        <x:v>4.797771641439808</x:v>
      </x:c>
    </x:row>
    <x:row r="1788">
      <x:c r="A1788" s="4" t="str">
        <x:v>C01783</x:v>
      </x:c>
      <x:c r="B1788" s="4" t="n">
        <x:f>IF(ISNUMBER('Claims Data'!F1784),0,1)</x:f>
        <x:v>0</x:v>
      </x:c>
      <x:c r="C1788" s="10" t="n">
        <x:f>IF(B1788=0,'Claims Data'!F1784,Summary!$B$12)</x:f>
        <x:v>39342.51</x:v>
      </x:c>
      <x:c r="D1788" s="4" t="n">
        <x:f>IF('Claims Data'!E1784="Low",1,IF('Claims Data'!E1784="Medium",2,IF('Claims Data'!E1784="High",3,"")))</x:f>
        <x:v>1</x:v>
      </x:c>
      <x:c r="E1788" s="4" t="n">
        <x:f>IF('Claims Data'!B1784="Motor",1,0)</x:f>
        <x:v>1</x:v>
      </x:c>
      <x:c r="F1788" s="4" t="n">
        <x:f>IF('Claims Data'!B1784="Property",1,0)</x:f>
        <x:v>0</x:v>
      </x:c>
      <x:c r="G1788" s="4" t="n">
        <x:f>'Claims Data'!N1784</x:f>
        <x:v>1</x:v>
      </x:c>
      <x:c r="H1788" s="4" t="n">
        <x:f>IF(G1788=1,'Claims Data'!O1784,"")</x:f>
        <x:v>0</x:v>
      </x:c>
      <x:c r="I1788" s="12" t="n">
        <x:f>IF(ISNUMBER('Claims Data'!P1784),'Claims Data'!P1784,"")</x:f>
        <x:v>1.904900957764155</x:v>
      </x:c>
    </x:row>
    <x:row r="1789">
      <x:c r="A1789" s="4" t="str">
        <x:v>C01784</x:v>
      </x:c>
      <x:c r="B1789" s="4" t="n">
        <x:f>IF(ISNUMBER('Claims Data'!F1785),0,1)</x:f>
        <x:v>0</x:v>
      </x:c>
      <x:c r="C1789" s="10" t="n">
        <x:f>IF(B1789=0,'Claims Data'!F1785,Summary!$B$12)</x:f>
        <x:v>79059.81</x:v>
      </x:c>
      <x:c r="D1789" s="4" t="n">
        <x:f>IF('Claims Data'!E1785="Low",1,IF('Claims Data'!E1785="Medium",2,IF('Claims Data'!E1785="High",3,"")))</x:f>
        <x:v>2</x:v>
      </x:c>
      <x:c r="E1789" s="4" t="n">
        <x:f>IF('Claims Data'!B1785="Motor",1,0)</x:f>
        <x:v>1</x:v>
      </x:c>
      <x:c r="F1789" s="4" t="n">
        <x:f>IF('Claims Data'!B1785="Property",1,0)</x:f>
        <x:v>0</x:v>
      </x:c>
      <x:c r="G1789" s="4" t="n">
        <x:f>'Claims Data'!N1785</x:f>
        <x:v>1</x:v>
      </x:c>
      <x:c r="H1789" s="4" t="n">
        <x:f>IF(G1789=1,'Claims Data'!O1785,"")</x:f>
        <x:v>0</x:v>
      </x:c>
      <x:c r="I1789" s="12" t="n">
        <x:f>IF(ISNUMBER('Claims Data'!P1785),'Claims Data'!P1785,"")</x:f>
        <x:v>13.444585590825145</x:v>
      </x:c>
    </x:row>
    <x:row r="1790">
      <x:c r="A1790" s="4" t="str">
        <x:v>C01785</x:v>
      </x:c>
      <x:c r="B1790" s="4" t="n">
        <x:f>IF(ISNUMBER('Claims Data'!F1786),0,1)</x:f>
        <x:v>0</x:v>
      </x:c>
      <x:c r="C1790" s="10" t="n">
        <x:f>IF(B1790=0,'Claims Data'!F1786,Summary!$B$12)</x:f>
        <x:v>24119.7</x:v>
      </x:c>
      <x:c r="D1790" s="4" t="n">
        <x:f>IF('Claims Data'!E1786="Low",1,IF('Claims Data'!E1786="Medium",2,IF('Claims Data'!E1786="High",3,"")))</x:f>
        <x:v>1</x:v>
      </x:c>
      <x:c r="E1790" s="4" t="n">
        <x:f>IF('Claims Data'!B1786="Motor",1,0)</x:f>
        <x:v>0</x:v>
      </x:c>
      <x:c r="F1790" s="4" t="n">
        <x:f>IF('Claims Data'!B1786="Property",1,0)</x:f>
        <x:v>1</x:v>
      </x:c>
      <x:c r="G1790" s="4" t="n">
        <x:f>'Claims Data'!N1786</x:f>
        <x:v>0</x:v>
      </x:c>
      <x:c r="H1790" s="4" t="str">
        <x:f>IF(G1790=1,'Claims Data'!O1786,"")</x:f>
      </x:c>
      <x:c r="I1790" s="12" t="n">
        <x:f>IF(ISNUMBER('Claims Data'!P1786),'Claims Data'!P1786,"")</x:f>
        <x:v>1.4282609699741704</x:v>
      </x:c>
    </x:row>
    <x:row r="1791">
      <x:c r="A1791" s="4" t="str">
        <x:v>C01786</x:v>
      </x:c>
      <x:c r="B1791" s="4" t="n">
        <x:f>IF(ISNUMBER('Claims Data'!F1787),0,1)</x:f>
        <x:v>0</x:v>
      </x:c>
      <x:c r="C1791" s="10" t="n">
        <x:f>IF(B1791=0,'Claims Data'!F1787,Summary!$B$12)</x:f>
        <x:v>80148.93</x:v>
      </x:c>
      <x:c r="D1791" s="4" t="n">
        <x:f>IF('Claims Data'!E1787="Low",1,IF('Claims Data'!E1787="Medium",2,IF('Claims Data'!E1787="High",3,"")))</x:f>
        <x:v>2</x:v>
      </x:c>
      <x:c r="E1791" s="4" t="n">
        <x:f>IF('Claims Data'!B1787="Motor",1,0)</x:f>
        <x:v>0</x:v>
      </x:c>
      <x:c r="F1791" s="4" t="n">
        <x:f>IF('Claims Data'!B1787="Property",1,0)</x:f>
        <x:v>1</x:v>
      </x:c>
      <x:c r="G1791" s="4" t="n">
        <x:f>'Claims Data'!N1787</x:f>
        <x:v>1</x:v>
      </x:c>
      <x:c r="H1791" s="4" t="n">
        <x:f>IF(G1791=1,'Claims Data'!O1787,"")</x:f>
        <x:v>0</x:v>
      </x:c>
      <x:c r="I1791" s="12" t="n">
        <x:f>IF(ISNUMBER('Claims Data'!P1787),'Claims Data'!P1787,"")</x:f>
        <x:v>4.147885611017842</x:v>
      </x:c>
    </x:row>
    <x:row r="1792">
      <x:c r="A1792" s="4" t="str">
        <x:v>C01787</x:v>
      </x:c>
      <x:c r="B1792" s="4" t="n">
        <x:f>IF(ISNUMBER('Claims Data'!F1788),0,1)</x:f>
        <x:v>0</x:v>
      </x:c>
      <x:c r="C1792" s="10" t="n">
        <x:f>IF(B1792=0,'Claims Data'!F1788,Summary!$B$12)</x:f>
        <x:v>198413.54</x:v>
      </x:c>
      <x:c r="D1792" s="4" t="n">
        <x:f>IF('Claims Data'!E1788="Low",1,IF('Claims Data'!E1788="Medium",2,IF('Claims Data'!E1788="High",3,"")))</x:f>
        <x:v>3</x:v>
      </x:c>
      <x:c r="E1792" s="4" t="n">
        <x:f>IF('Claims Data'!B1788="Motor",1,0)</x:f>
        <x:v>0</x:v>
      </x:c>
      <x:c r="F1792" s="4" t="n">
        <x:f>IF('Claims Data'!B1788="Property",1,0)</x:f>
        <x:v>1</x:v>
      </x:c>
      <x:c r="G1792" s="4" t="n">
        <x:f>'Claims Data'!N1788</x:f>
        <x:v>1</x:v>
      </x:c>
      <x:c r="H1792" s="4" t="n">
        <x:f>IF(G1792=1,'Claims Data'!O1788,"")</x:f>
        <x:v>1</x:v>
      </x:c>
      <x:c r="I1792" s="12" t="n">
        <x:f>IF(ISNUMBER('Claims Data'!P1788),'Claims Data'!P1788,"")</x:f>
        <x:v>10.620424937882248</x:v>
      </x:c>
    </x:row>
    <x:row r="1793">
      <x:c r="A1793" s="4" t="str">
        <x:v>C01788</x:v>
      </x:c>
      <x:c r="B1793" s="4" t="n">
        <x:f>IF(ISNUMBER('Claims Data'!F1789),0,1)</x:f>
        <x:v>0</x:v>
      </x:c>
      <x:c r="C1793" s="10" t="n">
        <x:f>IF(B1793=0,'Claims Data'!F1789,Summary!$B$12)</x:f>
        <x:v>27143.69</x:v>
      </x:c>
      <x:c r="D1793" s="4" t="n">
        <x:f>IF('Claims Data'!E1789="Low",1,IF('Claims Data'!E1789="Medium",2,IF('Claims Data'!E1789="High",3,"")))</x:f>
        <x:v>3</x:v>
      </x:c>
      <x:c r="E1793" s="4" t="n">
        <x:f>IF('Claims Data'!B1789="Motor",1,0)</x:f>
        <x:v>1</x:v>
      </x:c>
      <x:c r="F1793" s="4" t="n">
        <x:f>IF('Claims Data'!B1789="Property",1,0)</x:f>
        <x:v>0</x:v>
      </x:c>
      <x:c r="G1793" s="4" t="n">
        <x:f>'Claims Data'!N1789</x:f>
        <x:v>1</x:v>
      </x:c>
      <x:c r="H1793" s="4" t="n">
        <x:f>IF(G1793=1,'Claims Data'!O1789,"")</x:f>
        <x:v>1</x:v>
      </x:c>
      <x:c r="I1793" s="12" t="n">
        <x:f>IF(ISNUMBER('Claims Data'!P1789),'Claims Data'!P1789,"")</x:f>
        <x:v>2.8068606728931758</x:v>
      </x:c>
    </x:row>
    <x:row r="1794">
      <x:c r="A1794" s="4" t="str">
        <x:v>C01789</x:v>
      </x:c>
      <x:c r="B1794" s="4" t="n">
        <x:f>IF(ISNUMBER('Claims Data'!F1790),0,1)</x:f>
        <x:v>0</x:v>
      </x:c>
      <x:c r="C1794" s="10" t="n">
        <x:f>IF(B1794=0,'Claims Data'!F1790,Summary!$B$12)</x:f>
        <x:v>24602.78</x:v>
      </x:c>
      <x:c r="D1794" s="4" t="n">
        <x:f>IF('Claims Data'!E1790="Low",1,IF('Claims Data'!E1790="Medium",2,IF('Claims Data'!E1790="High",3,"")))</x:f>
        <x:v>1</x:v>
      </x:c>
      <x:c r="E1794" s="4" t="n">
        <x:f>IF('Claims Data'!B1790="Motor",1,0)</x:f>
        <x:v>1</x:v>
      </x:c>
      <x:c r="F1794" s="4" t="n">
        <x:f>IF('Claims Data'!B1790="Property",1,0)</x:f>
        <x:v>0</x:v>
      </x:c>
      <x:c r="G1794" s="4" t="n">
        <x:f>'Claims Data'!N1790</x:f>
        <x:v>1</x:v>
      </x:c>
      <x:c r="H1794" s="4" t="n">
        <x:f>IF(G1794=1,'Claims Data'!O1790,"")</x:f>
        <x:v>0</x:v>
      </x:c>
      <x:c r="I1794" s="12" t="n">
        <x:f>IF(ISNUMBER('Claims Data'!P1790),'Claims Data'!P1790,"")</x:f>
        <x:v>3.3169589350259594</x:v>
      </x:c>
    </x:row>
    <x:row r="1795">
      <x:c r="A1795" s="4" t="str">
        <x:v>C01790</x:v>
      </x:c>
      <x:c r="B1795" s="4" t="n">
        <x:f>IF(ISNUMBER('Claims Data'!F1791),0,1)</x:f>
        <x:v>0</x:v>
      </x:c>
      <x:c r="C1795" s="10" t="n">
        <x:f>IF(B1795=0,'Claims Data'!F1791,Summary!$B$12)</x:f>
        <x:v>102056.21</x:v>
      </x:c>
      <x:c r="D1795" s="4" t="n">
        <x:f>IF('Claims Data'!E1791="Low",1,IF('Claims Data'!E1791="Medium",2,IF('Claims Data'!E1791="High",3,"")))</x:f>
        <x:v>2</x:v>
      </x:c>
      <x:c r="E1795" s="4" t="n">
        <x:f>IF('Claims Data'!B1791="Motor",1,0)</x:f>
        <x:v>1</x:v>
      </x:c>
      <x:c r="F1795" s="4" t="n">
        <x:f>IF('Claims Data'!B1791="Property",1,0)</x:f>
        <x:v>0</x:v>
      </x:c>
      <x:c r="G1795" s="4" t="n">
        <x:f>'Claims Data'!N1791</x:f>
        <x:v>1</x:v>
      </x:c>
      <x:c r="H1795" s="4" t="n">
        <x:f>IF(G1795=1,'Claims Data'!O1791,"")</x:f>
        <x:v>0</x:v>
      </x:c>
      <x:c r="I1795" s="12" t="n">
        <x:f>IF(ISNUMBER('Claims Data'!P1791),'Claims Data'!P1791,"")</x:f>
        <x:v>11.853507460693</x:v>
      </x:c>
    </x:row>
    <x:row r="1796">
      <x:c r="A1796" s="4" t="str">
        <x:v>C01791</x:v>
      </x:c>
      <x:c r="B1796" s="4" t="n">
        <x:f>IF(ISNUMBER('Claims Data'!F1792),0,1)</x:f>
        <x:v>0</x:v>
      </x:c>
      <x:c r="C1796" s="10" t="n">
        <x:f>IF(B1796=0,'Claims Data'!F1792,Summary!$B$12)</x:f>
        <x:v>25780.08</x:v>
      </x:c>
      <x:c r="D1796" s="4" t="n">
        <x:f>IF('Claims Data'!E1792="Low",1,IF('Claims Data'!E1792="Medium",2,IF('Claims Data'!E1792="High",3,"")))</x:f>
        <x:v>1</x:v>
      </x:c>
      <x:c r="E1796" s="4" t="n">
        <x:f>IF('Claims Data'!B1792="Motor",1,0)</x:f>
        <x:v>1</x:v>
      </x:c>
      <x:c r="F1796" s="4" t="n">
        <x:f>IF('Claims Data'!B1792="Property",1,0)</x:f>
        <x:v>0</x:v>
      </x:c>
      <x:c r="G1796" s="4" t="n">
        <x:f>'Claims Data'!N1792</x:f>
        <x:v>0</x:v>
      </x:c>
      <x:c r="H1796" s="4" t="str">
        <x:f>IF(G1796=1,'Claims Data'!O1792,"")</x:f>
      </x:c>
      <x:c r="I1796" s="12" t="n">
        <x:f>IF(ISNUMBER('Claims Data'!P1792),'Claims Data'!P1792,"")</x:f>
        <x:v>1.827662846168407</x:v>
      </x:c>
    </x:row>
    <x:row r="1797">
      <x:c r="A1797" s="4" t="str">
        <x:v>C01792</x:v>
      </x:c>
      <x:c r="B1797" s="4" t="n">
        <x:f>IF(ISNUMBER('Claims Data'!F1793),0,1)</x:f>
        <x:v>0</x:v>
      </x:c>
      <x:c r="C1797" s="10" t="n">
        <x:f>IF(B1797=0,'Claims Data'!F1793,Summary!$B$12)</x:f>
        <x:v>33401.09</x:v>
      </x:c>
      <x:c r="D1797" s="4" t="n">
        <x:f>IF('Claims Data'!E1793="Low",1,IF('Claims Data'!E1793="Medium",2,IF('Claims Data'!E1793="High",3,"")))</x:f>
        <x:v>1</x:v>
      </x:c>
      <x:c r="E1797" s="4" t="n">
        <x:f>IF('Claims Data'!B1793="Motor",1,0)</x:f>
        <x:v>0</x:v>
      </x:c>
      <x:c r="F1797" s="4" t="n">
        <x:f>IF('Claims Data'!B1793="Property",1,0)</x:f>
        <x:v>1</x:v>
      </x:c>
      <x:c r="G1797" s="4" t="n">
        <x:f>'Claims Data'!N1793</x:f>
        <x:v>1</x:v>
      </x:c>
      <x:c r="H1797" s="4" t="n">
        <x:f>IF(G1797=1,'Claims Data'!O1793,"")</x:f>
        <x:v>0</x:v>
      </x:c>
      <x:c r="I1797" s="12" t="n">
        <x:f>IF(ISNUMBER('Claims Data'!P1793),'Claims Data'!P1793,"")</x:f>
        <x:v>3.8775894254389427</x:v>
      </x:c>
    </x:row>
    <x:row r="1798">
      <x:c r="A1798" s="4" t="str">
        <x:v>C01793</x:v>
      </x:c>
      <x:c r="B1798" s="4" t="n">
        <x:f>IF(ISNUMBER('Claims Data'!F1794),0,1)</x:f>
        <x:v>1</x:v>
      </x:c>
      <x:c r="C1798" s="10" t="n">
        <x:f>IF(B1798=0,'Claims Data'!F1794,Summary!$B$12)</x:f>
        <x:v>44978.66</x:v>
      </x:c>
      <x:c r="D1798" s="4" t="n">
        <x:f>IF('Claims Data'!E1794="Low",1,IF('Claims Data'!E1794="Medium",2,IF('Claims Data'!E1794="High",3,"")))</x:f>
        <x:v>1</x:v>
      </x:c>
      <x:c r="E1798" s="4" t="n">
        <x:f>IF('Claims Data'!B1794="Motor",1,0)</x:f>
        <x:v>1</x:v>
      </x:c>
      <x:c r="F1798" s="4" t="n">
        <x:f>IF('Claims Data'!B1794="Property",1,0)</x:f>
        <x:v>0</x:v>
      </x:c>
      <x:c r="G1798" s="4" t="n">
        <x:f>'Claims Data'!N1794</x:f>
        <x:v>1</x:v>
      </x:c>
      <x:c r="H1798" s="4" t="n">
        <x:f>IF(G1798=1,'Claims Data'!O1794,"")</x:f>
        <x:v>0</x:v>
      </x:c>
      <x:c r="I1798" s="12" t="str">
        <x:f>IF(ISNUMBER('Claims Data'!P1794),'Claims Data'!P1794,"")</x:f>
      </x:c>
    </x:row>
    <x:row r="1799">
      <x:c r="A1799" s="4" t="str">
        <x:v>C01794</x:v>
      </x:c>
      <x:c r="B1799" s="4" t="n">
        <x:f>IF(ISNUMBER('Claims Data'!F1795),0,1)</x:f>
        <x:v>0</x:v>
      </x:c>
      <x:c r="C1799" s="10" t="n">
        <x:f>IF(B1799=0,'Claims Data'!F1795,Summary!$B$12)</x:f>
        <x:v>4205.52</x:v>
      </x:c>
      <x:c r="D1799" s="4" t="n">
        <x:f>IF('Claims Data'!E1795="Low",1,IF('Claims Data'!E1795="Medium",2,IF('Claims Data'!E1795="High",3,"")))</x:f>
        <x:v>1</x:v>
      </x:c>
      <x:c r="E1799" s="4" t="n">
        <x:f>IF('Claims Data'!B1795="Motor",1,0)</x:f>
        <x:v>1</x:v>
      </x:c>
      <x:c r="F1799" s="4" t="n">
        <x:f>IF('Claims Data'!B1795="Property",1,0)</x:f>
        <x:v>0</x:v>
      </x:c>
      <x:c r="G1799" s="4" t="n">
        <x:f>'Claims Data'!N1795</x:f>
        <x:v>1</x:v>
      </x:c>
      <x:c r="H1799" s="4" t="n">
        <x:f>IF(G1799=1,'Claims Data'!O1795,"")</x:f>
        <x:v>0</x:v>
      </x:c>
      <x:c r="I1799" s="12" t="n">
        <x:f>IF(ISNUMBER('Claims Data'!P1795),'Claims Data'!P1795,"")</x:f>
        <x:v>0.40471003056361776</x:v>
      </x:c>
    </x:row>
    <x:row r="1800">
      <x:c r="A1800" s="4" t="str">
        <x:v>C01795</x:v>
      </x:c>
      <x:c r="B1800" s="4" t="n">
        <x:f>IF(ISNUMBER('Claims Data'!F1796),0,1)</x:f>
        <x:v>0</x:v>
      </x:c>
      <x:c r="C1800" s="10" t="n">
        <x:f>IF(B1800=0,'Claims Data'!F1796,Summary!$B$12)</x:f>
        <x:v>31188.57</x:v>
      </x:c>
      <x:c r="D1800" s="4" t="n">
        <x:f>IF('Claims Data'!E1796="Low",1,IF('Claims Data'!E1796="Medium",2,IF('Claims Data'!E1796="High",3,"")))</x:f>
        <x:v>2</x:v>
      </x:c>
      <x:c r="E1800" s="4" t="n">
        <x:f>IF('Claims Data'!B1796="Motor",1,0)</x:f>
        <x:v>1</x:v>
      </x:c>
      <x:c r="F1800" s="4" t="n">
        <x:f>IF('Claims Data'!B1796="Property",1,0)</x:f>
        <x:v>0</x:v>
      </x:c>
      <x:c r="G1800" s="4" t="n">
        <x:f>'Claims Data'!N1796</x:f>
        <x:v>1</x:v>
      </x:c>
      <x:c r="H1800" s="4" t="n">
        <x:f>IF(G1800=1,'Claims Data'!O1796,"")</x:f>
        <x:v>0</x:v>
      </x:c>
      <x:c r="I1800" s="12" t="n">
        <x:f>IF(ISNUMBER('Claims Data'!P1796),'Claims Data'!P1796,"")</x:f>
        <x:v>4.947707990938569</x:v>
      </x:c>
    </x:row>
    <x:row r="1801">
      <x:c r="A1801" s="4" t="str">
        <x:v>C01796</x:v>
      </x:c>
      <x:c r="B1801" s="4" t="n">
        <x:f>IF(ISNUMBER('Claims Data'!F1797),0,1)</x:f>
        <x:v>0</x:v>
      </x:c>
      <x:c r="C1801" s="10" t="n">
        <x:f>IF(B1801=0,'Claims Data'!F1797,Summary!$B$12)</x:f>
        <x:v>8768.92</x:v>
      </x:c>
      <x:c r="D1801" s="4" t="n">
        <x:f>IF('Claims Data'!E1797="Low",1,IF('Claims Data'!E1797="Medium",2,IF('Claims Data'!E1797="High",3,"")))</x:f>
        <x:v>1</x:v>
      </x:c>
      <x:c r="E1801" s="4" t="n">
        <x:f>IF('Claims Data'!B1797="Motor",1,0)</x:f>
        <x:v>1</x:v>
      </x:c>
      <x:c r="F1801" s="4" t="n">
        <x:f>IF('Claims Data'!B1797="Property",1,0)</x:f>
        <x:v>0</x:v>
      </x:c>
      <x:c r="G1801" s="4" t="n">
        <x:f>'Claims Data'!N1797</x:f>
        <x:v>1</x:v>
      </x:c>
      <x:c r="H1801" s="4" t="n">
        <x:f>IF(G1801=1,'Claims Data'!O1797,"")</x:f>
        <x:v>0</x:v>
      </x:c>
      <x:c r="I1801" s="12" t="n">
        <x:f>IF(ISNUMBER('Claims Data'!P1797),'Claims Data'!P1797,"")</x:f>
        <x:v>0.8930308535860062</x:v>
      </x:c>
    </x:row>
    <x:row r="1802">
      <x:c r="A1802" s="4" t="str">
        <x:v>C01797</x:v>
      </x:c>
      <x:c r="B1802" s="4" t="n">
        <x:f>IF(ISNUMBER('Claims Data'!F1798),0,1)</x:f>
        <x:v>0</x:v>
      </x:c>
      <x:c r="C1802" s="10" t="n">
        <x:f>IF(B1802=0,'Claims Data'!F1798,Summary!$B$12)</x:f>
        <x:v>7148.47</x:v>
      </x:c>
      <x:c r="D1802" s="4" t="n">
        <x:f>IF('Claims Data'!E1798="Low",1,IF('Claims Data'!E1798="Medium",2,IF('Claims Data'!E1798="High",3,"")))</x:f>
        <x:v>1</x:v>
      </x:c>
      <x:c r="E1802" s="4" t="n">
        <x:f>IF('Claims Data'!B1798="Motor",1,0)</x:f>
        <x:v>1</x:v>
      </x:c>
      <x:c r="F1802" s="4" t="n">
        <x:f>IF('Claims Data'!B1798="Property",1,0)</x:f>
        <x:v>0</x:v>
      </x:c>
      <x:c r="G1802" s="4" t="n">
        <x:f>'Claims Data'!N1798</x:f>
        <x:v>1</x:v>
      </x:c>
      <x:c r="H1802" s="4" t="n">
        <x:f>IF(G1802=1,'Claims Data'!O1798,"")</x:f>
        <x:v>0</x:v>
      </x:c>
      <x:c r="I1802" s="12" t="n">
        <x:f>IF(ISNUMBER('Claims Data'!P1798),'Claims Data'!P1798,"")</x:f>
        <x:v>0.800051706713255</x:v>
      </x:c>
    </x:row>
    <x:row r="1803">
      <x:c r="A1803" s="4" t="str">
        <x:v>C01798</x:v>
      </x:c>
      <x:c r="B1803" s="4" t="n">
        <x:f>IF(ISNUMBER('Claims Data'!F1799),0,1)</x:f>
        <x:v>0</x:v>
      </x:c>
      <x:c r="C1803" s="10" t="n">
        <x:f>IF(B1803=0,'Claims Data'!F1799,Summary!$B$12)</x:f>
        <x:v>127220.27</x:v>
      </x:c>
      <x:c r="D1803" s="4" t="n">
        <x:f>IF('Claims Data'!E1799="Low",1,IF('Claims Data'!E1799="Medium",2,IF('Claims Data'!E1799="High",3,"")))</x:f>
        <x:v>3</x:v>
      </x:c>
      <x:c r="E1803" s="4" t="n">
        <x:f>IF('Claims Data'!B1799="Motor",1,0)</x:f>
        <x:v>1</x:v>
      </x:c>
      <x:c r="F1803" s="4" t="n">
        <x:f>IF('Claims Data'!B1799="Property",1,0)</x:f>
        <x:v>0</x:v>
      </x:c>
      <x:c r="G1803" s="4" t="n">
        <x:f>'Claims Data'!N1799</x:f>
        <x:v>1</x:v>
      </x:c>
      <x:c r="H1803" s="4" t="n">
        <x:f>IF(G1803=1,'Claims Data'!O1799,"")</x:f>
        <x:v>1</x:v>
      </x:c>
      <x:c r="I1803" s="12" t="n">
        <x:f>IF(ISNUMBER('Claims Data'!P1799),'Claims Data'!P1799,"")</x:f>
        <x:v>9.27481821482364</x:v>
      </x:c>
    </x:row>
    <x:row r="1804">
      <x:c r="A1804" s="4" t="str">
        <x:v>C01799</x:v>
      </x:c>
      <x:c r="B1804" s="4" t="n">
        <x:f>IF(ISNUMBER('Claims Data'!F1800),0,1)</x:f>
        <x:v>0</x:v>
      </x:c>
      <x:c r="C1804" s="10" t="n">
        <x:f>IF(B1804=0,'Claims Data'!F1800,Summary!$B$12)</x:f>
        <x:v>26427.02</x:v>
      </x:c>
      <x:c r="D1804" s="4" t="n">
        <x:f>IF('Claims Data'!E1800="Low",1,IF('Claims Data'!E1800="Medium",2,IF('Claims Data'!E1800="High",3,"")))</x:f>
        <x:v>2</x:v>
      </x:c>
      <x:c r="E1804" s="4" t="n">
        <x:f>IF('Claims Data'!B1800="Motor",1,0)</x:f>
        <x:v>0</x:v>
      </x:c>
      <x:c r="F1804" s="4" t="n">
        <x:f>IF('Claims Data'!B1800="Property",1,0)</x:f>
        <x:v>1</x:v>
      </x:c>
      <x:c r="G1804" s="4" t="n">
        <x:f>'Claims Data'!N1800</x:f>
        <x:v>1</x:v>
      </x:c>
      <x:c r="H1804" s="4" t="n">
        <x:f>IF(G1804=1,'Claims Data'!O1800,"")</x:f>
        <x:v>0</x:v>
      </x:c>
      <x:c r="I1804" s="12" t="n">
        <x:f>IF(ISNUMBER('Claims Data'!P1800),'Claims Data'!P1800,"")</x:f>
        <x:v>2.831088276065983</x:v>
      </x:c>
    </x:row>
    <x:row r="1805">
      <x:c r="A1805" s="4" t="str">
        <x:v>C01800</x:v>
      </x:c>
      <x:c r="B1805" s="4" t="n">
        <x:f>IF(ISNUMBER('Claims Data'!F1801),0,1)</x:f>
        <x:v>0</x:v>
      </x:c>
      <x:c r="C1805" s="10" t="n">
        <x:f>IF(B1805=0,'Claims Data'!F1801,Summary!$B$12)</x:f>
        <x:v>17269.03</x:v>
      </x:c>
      <x:c r="D1805" s="4" t="n">
        <x:f>IF('Claims Data'!E1801="Low",1,IF('Claims Data'!E1801="Medium",2,IF('Claims Data'!E1801="High",3,"")))</x:f>
        <x:v>1</x:v>
      </x:c>
      <x:c r="E1805" s="4" t="n">
        <x:f>IF('Claims Data'!B1801="Motor",1,0)</x:f>
        <x:v>1</x:v>
      </x:c>
      <x:c r="F1805" s="4" t="n">
        <x:f>IF('Claims Data'!B1801="Property",1,0)</x:f>
        <x:v>0</x:v>
      </x:c>
      <x:c r="G1805" s="4" t="n">
        <x:f>'Claims Data'!N1801</x:f>
        <x:v>1</x:v>
      </x:c>
      <x:c r="H1805" s="4" t="n">
        <x:f>IF(G1805=1,'Claims Data'!O1801,"")</x:f>
        <x:v>0</x:v>
      </x:c>
      <x:c r="I1805" s="12" t="n">
        <x:f>IF(ISNUMBER('Claims Data'!P1801),'Claims Data'!P1801,"")</x:f>
        <x:v>0.675626358811003</x:v>
      </x:c>
    </x:row>
    <x:row r="1806">
      <x:c r="A1806" s="4" t="str">
        <x:v>C01801</x:v>
      </x:c>
      <x:c r="B1806" s="4" t="n">
        <x:f>IF(ISNUMBER('Claims Data'!F1802),0,1)</x:f>
        <x:v>0</x:v>
      </x:c>
      <x:c r="C1806" s="10" t="n">
        <x:f>IF(B1806=0,'Claims Data'!F1802,Summary!$B$12)</x:f>
        <x:v>108079.95</x:v>
      </x:c>
      <x:c r="D1806" s="4" t="n">
        <x:f>IF('Claims Data'!E1802="Low",1,IF('Claims Data'!E1802="Medium",2,IF('Claims Data'!E1802="High",3,"")))</x:f>
        <x:v>2</x:v>
      </x:c>
      <x:c r="E1806" s="4" t="n">
        <x:f>IF('Claims Data'!B1802="Motor",1,0)</x:f>
        <x:v>0</x:v>
      </x:c>
      <x:c r="F1806" s="4" t="n">
        <x:f>IF('Claims Data'!B1802="Property",1,0)</x:f>
        <x:v>1</x:v>
      </x:c>
      <x:c r="G1806" s="4" t="n">
        <x:f>'Claims Data'!N1802</x:f>
        <x:v>1</x:v>
      </x:c>
      <x:c r="H1806" s="4" t="n">
        <x:f>IF(G1806=1,'Claims Data'!O1802,"")</x:f>
        <x:v>0</x:v>
      </x:c>
      <x:c r="I1806" s="12" t="n">
        <x:f>IF(ISNUMBER('Claims Data'!P1802),'Claims Data'!P1802,"")</x:f>
        <x:v>10.404898815007783</x:v>
      </x:c>
    </x:row>
    <x:row r="1807">
      <x:c r="A1807" s="4" t="str">
        <x:v>C01802</x:v>
      </x:c>
      <x:c r="B1807" s="4" t="n">
        <x:f>IF(ISNUMBER('Claims Data'!F1803),0,1)</x:f>
        <x:v>0</x:v>
      </x:c>
      <x:c r="C1807" s="10" t="n">
        <x:f>IF(B1807=0,'Claims Data'!F1803,Summary!$B$12)</x:f>
        <x:v>81352.37</x:v>
      </x:c>
      <x:c r="D1807" s="4" t="n">
        <x:f>IF('Claims Data'!E1803="Low",1,IF('Claims Data'!E1803="Medium",2,IF('Claims Data'!E1803="High",3,"")))</x:f>
        <x:v>2</x:v>
      </x:c>
      <x:c r="E1807" s="4" t="n">
        <x:f>IF('Claims Data'!B1803="Motor",1,0)</x:f>
        <x:v>1</x:v>
      </x:c>
      <x:c r="F1807" s="4" t="n">
        <x:f>IF('Claims Data'!B1803="Property",1,0)</x:f>
        <x:v>0</x:v>
      </x:c>
      <x:c r="G1807" s="4" t="n">
        <x:f>'Claims Data'!N1803</x:f>
        <x:v>0</x:v>
      </x:c>
      <x:c r="H1807" s="4" t="str">
        <x:f>IF(G1807=1,'Claims Data'!O1803,"")</x:f>
      </x:c>
      <x:c r="I1807" s="12" t="n">
        <x:f>IF(ISNUMBER('Claims Data'!P1803),'Claims Data'!P1803,"")</x:f>
        <x:v>5.732475589243976</x:v>
      </x:c>
    </x:row>
    <x:row r="1808">
      <x:c r="A1808" s="4" t="str">
        <x:v>C01803</x:v>
      </x:c>
      <x:c r="B1808" s="4" t="n">
        <x:f>IF(ISNUMBER('Claims Data'!F1804),0,1)</x:f>
        <x:v>0</x:v>
      </x:c>
      <x:c r="C1808" s="10" t="n">
        <x:f>IF(B1808=0,'Claims Data'!F1804,Summary!$B$12)</x:f>
        <x:v>40595.74</x:v>
      </x:c>
      <x:c r="D1808" s="4" t="n">
        <x:f>IF('Claims Data'!E1804="Low",1,IF('Claims Data'!E1804="Medium",2,IF('Claims Data'!E1804="High",3,"")))</x:f>
        <x:v>2</x:v>
      </x:c>
      <x:c r="E1808" s="4" t="n">
        <x:f>IF('Claims Data'!B1804="Motor",1,0)</x:f>
        <x:v>1</x:v>
      </x:c>
      <x:c r="F1808" s="4" t="n">
        <x:f>IF('Claims Data'!B1804="Property",1,0)</x:f>
        <x:v>0</x:v>
      </x:c>
      <x:c r="G1808" s="4" t="n">
        <x:f>'Claims Data'!N1804</x:f>
        <x:v>0</x:v>
      </x:c>
      <x:c r="H1808" s="4" t="str">
        <x:f>IF(G1808=1,'Claims Data'!O1804,"")</x:f>
      </x:c>
      <x:c r="I1808" s="12" t="n">
        <x:f>IF(ISNUMBER('Claims Data'!P1804),'Claims Data'!P1804,"")</x:f>
        <x:v>3.1430922911830876</x:v>
      </x:c>
    </x:row>
    <x:row r="1809">
      <x:c r="A1809" s="4" t="str">
        <x:v>C01804</x:v>
      </x:c>
      <x:c r="B1809" s="4" t="n">
        <x:f>IF(ISNUMBER('Claims Data'!F1805),0,1)</x:f>
        <x:v>0</x:v>
      </x:c>
      <x:c r="C1809" s="10" t="n">
        <x:f>IF(B1809=0,'Claims Data'!F1805,Summary!$B$12)</x:f>
        <x:v>34953.68</x:v>
      </x:c>
      <x:c r="D1809" s="4" t="n">
        <x:f>IF('Claims Data'!E1805="Low",1,IF('Claims Data'!E1805="Medium",2,IF('Claims Data'!E1805="High",3,"")))</x:f>
        <x:v>2</x:v>
      </x:c>
      <x:c r="E1809" s="4" t="n">
        <x:f>IF('Claims Data'!B1805="Motor",1,0)</x:f>
        <x:v>1</x:v>
      </x:c>
      <x:c r="F1809" s="4" t="n">
        <x:f>IF('Claims Data'!B1805="Property",1,0)</x:f>
        <x:v>0</x:v>
      </x:c>
      <x:c r="G1809" s="4" t="n">
        <x:f>'Claims Data'!N1805</x:f>
        <x:v>1</x:v>
      </x:c>
      <x:c r="H1809" s="4" t="n">
        <x:f>IF(G1809=1,'Claims Data'!O1805,"")</x:f>
        <x:v>1</x:v>
      </x:c>
      <x:c r="I1809" s="12" t="n">
        <x:f>IF(ISNUMBER('Claims Data'!P1805),'Claims Data'!P1805,"")</x:f>
        <x:v>1.4803880876670186</x:v>
      </x:c>
    </x:row>
    <x:row r="1810">
      <x:c r="A1810" s="4" t="str">
        <x:v>C01805</x:v>
      </x:c>
      <x:c r="B1810" s="4" t="n">
        <x:f>IF(ISNUMBER('Claims Data'!F1806),0,1)</x:f>
        <x:v>0</x:v>
      </x:c>
      <x:c r="C1810" s="10" t="n">
        <x:f>IF(B1810=0,'Claims Data'!F1806,Summary!$B$12)</x:f>
        <x:v>167933.08</x:v>
      </x:c>
      <x:c r="D1810" s="4" t="n">
        <x:f>IF('Claims Data'!E1806="Low",1,IF('Claims Data'!E1806="Medium",2,IF('Claims Data'!E1806="High",3,"")))</x:f>
        <x:v>3</x:v>
      </x:c>
      <x:c r="E1810" s="4" t="n">
        <x:f>IF('Claims Data'!B1806="Motor",1,0)</x:f>
        <x:v>0</x:v>
      </x:c>
      <x:c r="F1810" s="4" t="n">
        <x:f>IF('Claims Data'!B1806="Property",1,0)</x:f>
        <x:v>1</x:v>
      </x:c>
      <x:c r="G1810" s="4" t="n">
        <x:f>'Claims Data'!N1806</x:f>
        <x:v>0</x:v>
      </x:c>
      <x:c r="H1810" s="4" t="str">
        <x:f>IF(G1810=1,'Claims Data'!O1806,"")</x:f>
      </x:c>
      <x:c r="I1810" s="12" t="n">
        <x:f>IF(ISNUMBER('Claims Data'!P1806),'Claims Data'!P1806,"")</x:f>
        <x:v>10.853704850307837</x:v>
      </x:c>
    </x:row>
    <x:row r="1811">
      <x:c r="A1811" s="4" t="str">
        <x:v>C01806</x:v>
      </x:c>
      <x:c r="B1811" s="4" t="n">
        <x:f>IF(ISNUMBER('Claims Data'!F1807),0,1)</x:f>
        <x:v>0</x:v>
      </x:c>
      <x:c r="C1811" s="10" t="n">
        <x:f>IF(B1811=0,'Claims Data'!F1807,Summary!$B$12)</x:f>
        <x:v>13568.4</x:v>
      </x:c>
      <x:c r="D1811" s="4" t="n">
        <x:f>IF('Claims Data'!E1807="Low",1,IF('Claims Data'!E1807="Medium",2,IF('Claims Data'!E1807="High",3,"")))</x:f>
        <x:v>1</x:v>
      </x:c>
      <x:c r="E1811" s="4" t="n">
        <x:f>IF('Claims Data'!B1807="Motor",1,0)</x:f>
        <x:v>1</x:v>
      </x:c>
      <x:c r="F1811" s="4" t="n">
        <x:f>IF('Claims Data'!B1807="Property",1,0)</x:f>
        <x:v>0</x:v>
      </x:c>
      <x:c r="G1811" s="4" t="n">
        <x:f>'Claims Data'!N1807</x:f>
        <x:v>1</x:v>
      </x:c>
      <x:c r="H1811" s="4" t="n">
        <x:f>IF(G1811=1,'Claims Data'!O1807,"")</x:f>
        <x:v>1</x:v>
      </x:c>
      <x:c r="I1811" s="12" t="n">
        <x:f>IF(ISNUMBER('Claims Data'!P1807),'Claims Data'!P1807,"")</x:f>
        <x:v>0.7125927412006476</x:v>
      </x:c>
    </x:row>
    <x:row r="1812">
      <x:c r="A1812" s="4" t="str">
        <x:v>C01807</x:v>
      </x:c>
      <x:c r="B1812" s="4" t="n">
        <x:f>IF(ISNUMBER('Claims Data'!F1808),0,1)</x:f>
        <x:v>0</x:v>
      </x:c>
      <x:c r="C1812" s="10" t="n">
        <x:f>IF(B1812=0,'Claims Data'!F1808,Summary!$B$12)</x:f>
        <x:v>161910.93</x:v>
      </x:c>
      <x:c r="D1812" s="4" t="n">
        <x:f>IF('Claims Data'!E1808="Low",1,IF('Claims Data'!E1808="Medium",2,IF('Claims Data'!E1808="High",3,"")))</x:f>
        <x:v>2</x:v>
      </x:c>
      <x:c r="E1812" s="4" t="n">
        <x:f>IF('Claims Data'!B1808="Motor",1,0)</x:f>
        <x:v>0</x:v>
      </x:c>
      <x:c r="F1812" s="4" t="n">
        <x:f>IF('Claims Data'!B1808="Property",1,0)</x:f>
        <x:v>1</x:v>
      </x:c>
      <x:c r="G1812" s="4" t="n">
        <x:f>'Claims Data'!N1808</x:f>
        <x:v>0</x:v>
      </x:c>
      <x:c r="H1812" s="4" t="str">
        <x:f>IF(G1812=1,'Claims Data'!O1808,"")</x:f>
      </x:c>
      <x:c r="I1812" s="12" t="n">
        <x:f>IF(ISNUMBER('Claims Data'!P1808),'Claims Data'!P1808,"")</x:f>
        <x:v>11.650430799385784</x:v>
      </x:c>
    </x:row>
    <x:row r="1813">
      <x:c r="A1813" s="4" t="str">
        <x:v>C01808</x:v>
      </x:c>
      <x:c r="B1813" s="4" t="n">
        <x:f>IF(ISNUMBER('Claims Data'!F1809),0,1)</x:f>
        <x:v>0</x:v>
      </x:c>
      <x:c r="C1813" s="10" t="n">
        <x:f>IF(B1813=0,'Claims Data'!F1809,Summary!$B$12)</x:f>
        <x:v>65915.33</x:v>
      </x:c>
      <x:c r="D1813" s="4" t="n">
        <x:f>IF('Claims Data'!E1809="Low",1,IF('Claims Data'!E1809="Medium",2,IF('Claims Data'!E1809="High",3,"")))</x:f>
        <x:v>1</x:v>
      </x:c>
      <x:c r="E1813" s="4" t="n">
        <x:f>IF('Claims Data'!B1809="Motor",1,0)</x:f>
        <x:v>0</x:v>
      </x:c>
      <x:c r="F1813" s="4" t="n">
        <x:f>IF('Claims Data'!B1809="Property",1,0)</x:f>
        <x:v>1</x:v>
      </x:c>
      <x:c r="G1813" s="4" t="n">
        <x:f>'Claims Data'!N1809</x:f>
        <x:v>1</x:v>
      </x:c>
      <x:c r="H1813" s="4" t="n">
        <x:f>IF(G1813=1,'Claims Data'!O1809,"")</x:f>
        <x:v>0</x:v>
      </x:c>
      <x:c r="I1813" s="12" t="n">
        <x:f>IF(ISNUMBER('Claims Data'!P1809),'Claims Data'!P1809,"")</x:f>
        <x:v>4.225417507493725</x:v>
      </x:c>
    </x:row>
    <x:row r="1814">
      <x:c r="A1814" s="4" t="str">
        <x:v>C01809</x:v>
      </x:c>
      <x:c r="B1814" s="4" t="n">
        <x:f>IF(ISNUMBER('Claims Data'!F1810),0,1)</x:f>
        <x:v>0</x:v>
      </x:c>
      <x:c r="C1814" s="10" t="n">
        <x:f>IF(B1814=0,'Claims Data'!F1810,Summary!$B$12)</x:f>
        <x:v>157211.62</x:v>
      </x:c>
      <x:c r="D1814" s="4" t="n">
        <x:f>IF('Claims Data'!E1810="Low",1,IF('Claims Data'!E1810="Medium",2,IF('Claims Data'!E1810="High",3,"")))</x:f>
        <x:v>3</x:v>
      </x:c>
      <x:c r="E1814" s="4" t="n">
        <x:f>IF('Claims Data'!B1810="Motor",1,0)</x:f>
        <x:v>1</x:v>
      </x:c>
      <x:c r="F1814" s="4" t="n">
        <x:f>IF('Claims Data'!B1810="Property",1,0)</x:f>
        <x:v>0</x:v>
      </x:c>
      <x:c r="G1814" s="4" t="n">
        <x:f>'Claims Data'!N1810</x:f>
        <x:v>1</x:v>
      </x:c>
      <x:c r="H1814" s="4" t="n">
        <x:f>IF(G1814=1,'Claims Data'!O1810,"")</x:f>
        <x:v>1</x:v>
      </x:c>
      <x:c r="I1814" s="12" t="n">
        <x:f>IF(ISNUMBER('Claims Data'!P1810),'Claims Data'!P1810,"")</x:f>
        <x:v>21.450769892003628</x:v>
      </x:c>
    </x:row>
    <x:row r="1815">
      <x:c r="A1815" s="4" t="str">
        <x:v>C01810</x:v>
      </x:c>
      <x:c r="B1815" s="4" t="n">
        <x:f>IF(ISNUMBER('Claims Data'!F1811),0,1)</x:f>
        <x:v>0</x:v>
      </x:c>
      <x:c r="C1815" s="10" t="n">
        <x:f>IF(B1815=0,'Claims Data'!F1811,Summary!$B$12)</x:f>
        <x:v>36249.2</x:v>
      </x:c>
      <x:c r="D1815" s="4" t="n">
        <x:f>IF('Claims Data'!E1811="Low",1,IF('Claims Data'!E1811="Medium",2,IF('Claims Data'!E1811="High",3,"")))</x:f>
        <x:v>1</x:v>
      </x:c>
      <x:c r="E1815" s="4" t="n">
        <x:f>IF('Claims Data'!B1811="Motor",1,0)</x:f>
        <x:v>1</x:v>
      </x:c>
      <x:c r="F1815" s="4" t="n">
        <x:f>IF('Claims Data'!B1811="Property",1,0)</x:f>
        <x:v>0</x:v>
      </x:c>
      <x:c r="G1815" s="4" t="n">
        <x:f>'Claims Data'!N1811</x:f>
        <x:v>1</x:v>
      </x:c>
      <x:c r="H1815" s="4" t="n">
        <x:f>IF(G1815=1,'Claims Data'!O1811,"")</x:f>
        <x:v>0</x:v>
      </x:c>
      <x:c r="I1815" s="12" t="n">
        <x:f>IF(ISNUMBER('Claims Data'!P1811),'Claims Data'!P1811,"")</x:f>
        <x:v>3.5723422665213387</x:v>
      </x:c>
    </x:row>
    <x:row r="1816">
      <x:c r="A1816" s="4" t="str">
        <x:v>C01811</x:v>
      </x:c>
      <x:c r="B1816" s="4" t="n">
        <x:f>IF(ISNUMBER('Claims Data'!F1812),0,1)</x:f>
        <x:v>0</x:v>
      </x:c>
      <x:c r="C1816" s="10" t="n">
        <x:f>IF(B1816=0,'Claims Data'!F1812,Summary!$B$12)</x:f>
        <x:v>11873.85</x:v>
      </x:c>
      <x:c r="D1816" s="4" t="n">
        <x:f>IF('Claims Data'!E1812="Low",1,IF('Claims Data'!E1812="Medium",2,IF('Claims Data'!E1812="High",3,"")))</x:f>
        <x:v>1</x:v>
      </x:c>
      <x:c r="E1816" s="4" t="n">
        <x:f>IF('Claims Data'!B1812="Motor",1,0)</x:f>
        <x:v>1</x:v>
      </x:c>
      <x:c r="F1816" s="4" t="n">
        <x:f>IF('Claims Data'!B1812="Property",1,0)</x:f>
        <x:v>0</x:v>
      </x:c>
      <x:c r="G1816" s="4" t="n">
        <x:f>'Claims Data'!N1812</x:f>
        <x:v>1</x:v>
      </x:c>
      <x:c r="H1816" s="4" t="n">
        <x:f>IF(G1816=1,'Claims Data'!O1812,"")</x:f>
        <x:v>0</x:v>
      </x:c>
      <x:c r="I1816" s="12" t="n">
        <x:f>IF(ISNUMBER('Claims Data'!P1812),'Claims Data'!P1812,"")</x:f>
        <x:v>0.9468326874312234</x:v>
      </x:c>
    </x:row>
    <x:row r="1817">
      <x:c r="A1817" s="4" t="str">
        <x:v>C01812</x:v>
      </x:c>
      <x:c r="B1817" s="4" t="n">
        <x:f>IF(ISNUMBER('Claims Data'!F1813),0,1)</x:f>
        <x:v>0</x:v>
      </x:c>
      <x:c r="C1817" s="10" t="n">
        <x:f>IF(B1817=0,'Claims Data'!F1813,Summary!$B$12)</x:f>
        <x:v>43626.94</x:v>
      </x:c>
      <x:c r="D1817" s="4" t="n">
        <x:f>IF('Claims Data'!E1813="Low",1,IF('Claims Data'!E1813="Medium",2,IF('Claims Data'!E1813="High",3,"")))</x:f>
        <x:v>3</x:v>
      </x:c>
      <x:c r="E1817" s="4" t="n">
        <x:f>IF('Claims Data'!B1813="Motor",1,0)</x:f>
        <x:v>1</x:v>
      </x:c>
      <x:c r="F1817" s="4" t="n">
        <x:f>IF('Claims Data'!B1813="Property",1,0)</x:f>
        <x:v>0</x:v>
      </x:c>
      <x:c r="G1817" s="4" t="n">
        <x:f>'Claims Data'!N1813</x:f>
        <x:v>1</x:v>
      </x:c>
      <x:c r="H1817" s="4" t="n">
        <x:f>IF(G1817=1,'Claims Data'!O1813,"")</x:f>
        <x:v>1</x:v>
      </x:c>
      <x:c r="I1817" s="12" t="n">
        <x:f>IF(ISNUMBER('Claims Data'!P1813),'Claims Data'!P1813,"")</x:f>
        <x:v>1.953706929675052</x:v>
      </x:c>
    </x:row>
    <x:row r="1818">
      <x:c r="A1818" s="4" t="str">
        <x:v>C01813</x:v>
      </x:c>
      <x:c r="B1818" s="4" t="n">
        <x:f>IF(ISNUMBER('Claims Data'!F1814),0,1)</x:f>
        <x:v>0</x:v>
      </x:c>
      <x:c r="C1818" s="10" t="n">
        <x:f>IF(B1818=0,'Claims Data'!F1814,Summary!$B$12)</x:f>
        <x:v>89403.37</x:v>
      </x:c>
      <x:c r="D1818" s="4" t="n">
        <x:f>IF('Claims Data'!E1814="Low",1,IF('Claims Data'!E1814="Medium",2,IF('Claims Data'!E1814="High",3,"")))</x:f>
        <x:v>2</x:v>
      </x:c>
      <x:c r="E1818" s="4" t="n">
        <x:f>IF('Claims Data'!B1814="Motor",1,0)</x:f>
        <x:v>0</x:v>
      </x:c>
      <x:c r="F1818" s="4" t="n">
        <x:f>IF('Claims Data'!B1814="Property",1,0)</x:f>
        <x:v>1</x:v>
      </x:c>
      <x:c r="G1818" s="4" t="n">
        <x:f>'Claims Data'!N1814</x:f>
        <x:v>1</x:v>
      </x:c>
      <x:c r="H1818" s="4" t="n">
        <x:f>IF(G1818=1,'Claims Data'!O1814,"")</x:f>
        <x:v>0</x:v>
      </x:c>
      <x:c r="I1818" s="12" t="n">
        <x:f>IF(ISNUMBER('Claims Data'!P1814),'Claims Data'!P1814,"")</x:f>
        <x:v>8.818100490993842</x:v>
      </x:c>
    </x:row>
    <x:row r="1819">
      <x:c r="A1819" s="4" t="str">
        <x:v>C01814</x:v>
      </x:c>
      <x:c r="B1819" s="4" t="n">
        <x:f>IF(ISNUMBER('Claims Data'!F1815),0,1)</x:f>
        <x:v>0</x:v>
      </x:c>
      <x:c r="C1819" s="10" t="n">
        <x:f>IF(B1819=0,'Claims Data'!F1815,Summary!$B$12)</x:f>
        <x:v>7922.73</x:v>
      </x:c>
      <x:c r="D1819" s="4" t="n">
        <x:f>IF('Claims Data'!E1815="Low",1,IF('Claims Data'!E1815="Medium",2,IF('Claims Data'!E1815="High",3,"")))</x:f>
        <x:v>1</x:v>
      </x:c>
      <x:c r="E1819" s="4" t="n">
        <x:f>IF('Claims Data'!B1815="Motor",1,0)</x:f>
        <x:v>1</x:v>
      </x:c>
      <x:c r="F1819" s="4" t="n">
        <x:f>IF('Claims Data'!B1815="Property",1,0)</x:f>
        <x:v>0</x:v>
      </x:c>
      <x:c r="G1819" s="4" t="n">
        <x:f>'Claims Data'!N1815</x:f>
        <x:v>1</x:v>
      </x:c>
      <x:c r="H1819" s="4" t="n">
        <x:f>IF(G1819=1,'Claims Data'!O1815,"")</x:f>
        <x:v>1</x:v>
      </x:c>
      <x:c r="I1819" s="12" t="n">
        <x:f>IF(ISNUMBER('Claims Data'!P1815),'Claims Data'!P1815,"")</x:f>
        <x:v>0.6574443190493577</x:v>
      </x:c>
    </x:row>
    <x:row r="1820">
      <x:c r="A1820" s="4" t="str">
        <x:v>C01815</x:v>
      </x:c>
      <x:c r="B1820" s="4" t="n">
        <x:f>IF(ISNUMBER('Claims Data'!F1816),0,1)</x:f>
        <x:v>0</x:v>
      </x:c>
      <x:c r="C1820" s="10" t="n">
        <x:f>IF(B1820=0,'Claims Data'!F1816,Summary!$B$12)</x:f>
        <x:v>42434.44</x:v>
      </x:c>
      <x:c r="D1820" s="4" t="n">
        <x:f>IF('Claims Data'!E1816="Low",1,IF('Claims Data'!E1816="Medium",2,IF('Claims Data'!E1816="High",3,"")))</x:f>
        <x:v>1</x:v>
      </x:c>
      <x:c r="E1820" s="4" t="n">
        <x:f>IF('Claims Data'!B1816="Motor",1,0)</x:f>
        <x:v>1</x:v>
      </x:c>
      <x:c r="F1820" s="4" t="n">
        <x:f>IF('Claims Data'!B1816="Property",1,0)</x:f>
        <x:v>0</x:v>
      </x:c>
      <x:c r="G1820" s="4" t="n">
        <x:f>'Claims Data'!N1816</x:f>
        <x:v>1</x:v>
      </x:c>
      <x:c r="H1820" s="4" t="n">
        <x:f>IF(G1820=1,'Claims Data'!O1816,"")</x:f>
        <x:v>0</x:v>
      </x:c>
      <x:c r="I1820" s="12" t="n">
        <x:f>IF(ISNUMBER('Claims Data'!P1816),'Claims Data'!P1816,"")</x:f>
        <x:v>3.8805185066642283</x:v>
      </x:c>
    </x:row>
    <x:row r="1821">
      <x:c r="A1821" s="4" t="str">
        <x:v>C01816</x:v>
      </x:c>
      <x:c r="B1821" s="4" t="n">
        <x:f>IF(ISNUMBER('Claims Data'!F1817),0,1)</x:f>
        <x:v>0</x:v>
      </x:c>
      <x:c r="C1821" s="10" t="n">
        <x:f>IF(B1821=0,'Claims Data'!F1817,Summary!$B$12)</x:f>
        <x:v>6409.88</x:v>
      </x:c>
      <x:c r="D1821" s="4" t="n">
        <x:f>IF('Claims Data'!E1817="Low",1,IF('Claims Data'!E1817="Medium",2,IF('Claims Data'!E1817="High",3,"")))</x:f>
        <x:v>1</x:v>
      </x:c>
      <x:c r="E1821" s="4" t="n">
        <x:f>IF('Claims Data'!B1817="Motor",1,0)</x:f>
        <x:v>1</x:v>
      </x:c>
      <x:c r="F1821" s="4" t="n">
        <x:f>IF('Claims Data'!B1817="Property",1,0)</x:f>
        <x:v>0</x:v>
      </x:c>
      <x:c r="G1821" s="4" t="n">
        <x:f>'Claims Data'!N1817</x:f>
        <x:v>0</x:v>
      </x:c>
      <x:c r="H1821" s="4" t="str">
        <x:f>IF(G1821=1,'Claims Data'!O1817,"")</x:f>
      </x:c>
      <x:c r="I1821" s="12" t="n">
        <x:f>IF(ISNUMBER('Claims Data'!P1817),'Claims Data'!P1817,"")</x:f>
        <x:v>0.5504580222815152</x:v>
      </x:c>
    </x:row>
    <x:row r="1822">
      <x:c r="A1822" s="4" t="str">
        <x:v>C01817</x:v>
      </x:c>
      <x:c r="B1822" s="4" t="n">
        <x:f>IF(ISNUMBER('Claims Data'!F1818),0,1)</x:f>
        <x:v>0</x:v>
      </x:c>
      <x:c r="C1822" s="10" t="n">
        <x:f>IF(B1822=0,'Claims Data'!F1818,Summary!$B$12)</x:f>
        <x:v>1606329.34</x:v>
      </x:c>
      <x:c r="D1822" s="4" t="n">
        <x:f>IF('Claims Data'!E1818="Low",1,IF('Claims Data'!E1818="Medium",2,IF('Claims Data'!E1818="High",3,"")))</x:f>
        <x:v>3</x:v>
      </x:c>
      <x:c r="E1822" s="4" t="n">
        <x:f>IF('Claims Data'!B1818="Motor",1,0)</x:f>
        <x:v>0</x:v>
      </x:c>
      <x:c r="F1822" s="4" t="n">
        <x:f>IF('Claims Data'!B1818="Property",1,0)</x:f>
        <x:v>1</x:v>
      </x:c>
      <x:c r="G1822" s="4" t="n">
        <x:f>'Claims Data'!N1818</x:f>
        <x:v>1</x:v>
      </x:c>
      <x:c r="H1822" s="4" t="n">
        <x:f>IF(G1822=1,'Claims Data'!O1818,"")</x:f>
        <x:v>1</x:v>
      </x:c>
      <x:c r="I1822" s="12" t="n">
        <x:f>IF(ISNUMBER('Claims Data'!P1818),'Claims Data'!P1818,"")</x:f>
        <x:v>532.2672520626926</x:v>
      </x:c>
    </x:row>
    <x:row r="1823">
      <x:c r="A1823" s="4" t="str">
        <x:v>C01818</x:v>
      </x:c>
      <x:c r="B1823" s="4" t="n">
        <x:f>IF(ISNUMBER('Claims Data'!F1819),0,1)</x:f>
        <x:v>0</x:v>
      </x:c>
      <x:c r="C1823" s="10" t="n">
        <x:f>IF(B1823=0,'Claims Data'!F1819,Summary!$B$12)</x:f>
        <x:v>148508.03</x:v>
      </x:c>
      <x:c r="D1823" s="4" t="n">
        <x:f>IF('Claims Data'!E1819="Low",1,IF('Claims Data'!E1819="Medium",2,IF('Claims Data'!E1819="High",3,"")))</x:f>
        <x:v>2</x:v>
      </x:c>
      <x:c r="E1823" s="4" t="n">
        <x:f>IF('Claims Data'!B1819="Motor",1,0)</x:f>
        <x:v>0</x:v>
      </x:c>
      <x:c r="F1823" s="4" t="n">
        <x:f>IF('Claims Data'!B1819="Property",1,0)</x:f>
        <x:v>1</x:v>
      </x:c>
      <x:c r="G1823" s="4" t="n">
        <x:f>'Claims Data'!N1819</x:f>
        <x:v>1</x:v>
      </x:c>
      <x:c r="H1823" s="4" t="n">
        <x:f>IF(G1823=1,'Claims Data'!O1819,"")</x:f>
        <x:v>0</x:v>
      </x:c>
      <x:c r="I1823" s="12" t="n">
        <x:f>IF(ISNUMBER('Claims Data'!P1819),'Claims Data'!P1819,"")</x:f>
        <x:v>8.190717578370174</x:v>
      </x:c>
    </x:row>
    <x:row r="1824">
      <x:c r="A1824" s="4" t="str">
        <x:v>C01819</x:v>
      </x:c>
      <x:c r="B1824" s="4" t="n">
        <x:f>IF(ISNUMBER('Claims Data'!F1820),0,1)</x:f>
        <x:v>0</x:v>
      </x:c>
      <x:c r="C1824" s="10" t="n">
        <x:f>IF(B1824=0,'Claims Data'!F1820,Summary!$B$12)</x:f>
        <x:v>40090.11</x:v>
      </x:c>
      <x:c r="D1824" s="4" t="n">
        <x:f>IF('Claims Data'!E1820="Low",1,IF('Claims Data'!E1820="Medium",2,IF('Claims Data'!E1820="High",3,"")))</x:f>
        <x:v>1</x:v>
      </x:c>
      <x:c r="E1824" s="4" t="n">
        <x:f>IF('Claims Data'!B1820="Motor",1,0)</x:f>
        <x:v>1</x:v>
      </x:c>
      <x:c r="F1824" s="4" t="n">
        <x:f>IF('Claims Data'!B1820="Property",1,0)</x:f>
        <x:v>0</x:v>
      </x:c>
      <x:c r="G1824" s="4" t="n">
        <x:f>'Claims Data'!N1820</x:f>
        <x:v>1</x:v>
      </x:c>
      <x:c r="H1824" s="4" t="n">
        <x:f>IF(G1824=1,'Claims Data'!O1820,"")</x:f>
        <x:v>0</x:v>
      </x:c>
      <x:c r="I1824" s="12" t="n">
        <x:f>IF(ISNUMBER('Claims Data'!P1820),'Claims Data'!P1820,"")</x:f>
        <x:v>5.293297243769599</x:v>
      </x:c>
    </x:row>
    <x:row r="1825">
      <x:c r="A1825" s="4" t="str">
        <x:v>C01820</x:v>
      </x:c>
      <x:c r="B1825" s="4" t="n">
        <x:f>IF(ISNUMBER('Claims Data'!F1821),0,1)</x:f>
        <x:v>0</x:v>
      </x:c>
      <x:c r="C1825" s="10" t="n">
        <x:f>IF(B1825=0,'Claims Data'!F1821,Summary!$B$12)</x:f>
        <x:v>83513.04</x:v>
      </x:c>
      <x:c r="D1825" s="4" t="str">
        <x:f>IF('Claims Data'!E1821="Low",1,IF('Claims Data'!E1821="Medium",2,IF('Claims Data'!E1821="High",3,"")))</x:f>
      </x:c>
      <x:c r="E1825" s="4" t="n">
        <x:f>IF('Claims Data'!B1821="Motor",1,0)</x:f>
        <x:v>1</x:v>
      </x:c>
      <x:c r="F1825" s="4" t="n">
        <x:f>IF('Claims Data'!B1821="Property",1,0)</x:f>
        <x:v>0</x:v>
      </x:c>
      <x:c r="G1825" s="4" t="n">
        <x:f>'Claims Data'!N1821</x:f>
        <x:v>1</x:v>
      </x:c>
      <x:c r="H1825" s="4" t="n">
        <x:f>IF(G1825=1,'Claims Data'!O1821,"")</x:f>
        <x:v>0</x:v>
      </x:c>
      <x:c r="I1825" s="12" t="n">
        <x:f>IF(ISNUMBER('Claims Data'!P1821),'Claims Data'!P1821,"")</x:f>
        <x:v>13.95612611694243</x:v>
      </x:c>
    </x:row>
    <x:row r="1826">
      <x:c r="A1826" s="4" t="str">
        <x:v>C01821</x:v>
      </x:c>
      <x:c r="B1826" s="4" t="n">
        <x:f>IF(ISNUMBER('Claims Data'!F1822),0,1)</x:f>
        <x:v>0</x:v>
      </x:c>
      <x:c r="C1826" s="10" t="n">
        <x:f>IF(B1826=0,'Claims Data'!F1822,Summary!$B$12)</x:f>
        <x:v>36185.12</x:v>
      </x:c>
      <x:c r="D1826" s="4" t="n">
        <x:f>IF('Claims Data'!E1822="Low",1,IF('Claims Data'!E1822="Medium",2,IF('Claims Data'!E1822="High",3,"")))</x:f>
        <x:v>2</x:v>
      </x:c>
      <x:c r="E1826" s="4" t="n">
        <x:f>IF('Claims Data'!B1822="Motor",1,0)</x:f>
        <x:v>1</x:v>
      </x:c>
      <x:c r="F1826" s="4" t="n">
        <x:f>IF('Claims Data'!B1822="Property",1,0)</x:f>
        <x:v>0</x:v>
      </x:c>
      <x:c r="G1826" s="4" t="n">
        <x:f>'Claims Data'!N1822</x:f>
        <x:v>1</x:v>
      </x:c>
      <x:c r="H1826" s="4" t="n">
        <x:f>IF(G1826=1,'Claims Data'!O1822,"")</x:f>
        <x:v>0</x:v>
      </x:c>
      <x:c r="I1826" s="12" t="n">
        <x:f>IF(ISNUMBER('Claims Data'!P1822),'Claims Data'!P1822,"")</x:f>
        <x:v>2.7017349732589975</x:v>
      </x:c>
    </x:row>
    <x:row r="1827">
      <x:c r="A1827" s="4" t="str">
        <x:v>C01822</x:v>
      </x:c>
      <x:c r="B1827" s="4" t="n">
        <x:f>IF(ISNUMBER('Claims Data'!F1823),0,1)</x:f>
        <x:v>0</x:v>
      </x:c>
      <x:c r="C1827" s="10" t="n">
        <x:f>IF(B1827=0,'Claims Data'!F1823,Summary!$B$12)</x:f>
        <x:v>16176.46</x:v>
      </x:c>
      <x:c r="D1827" s="4" t="n">
        <x:f>IF('Claims Data'!E1823="Low",1,IF('Claims Data'!E1823="Medium",2,IF('Claims Data'!E1823="High",3,"")))</x:f>
        <x:v>1</x:v>
      </x:c>
      <x:c r="E1827" s="4" t="n">
        <x:f>IF('Claims Data'!B1823="Motor",1,0)</x:f>
        <x:v>1</x:v>
      </x:c>
      <x:c r="F1827" s="4" t="n">
        <x:f>IF('Claims Data'!B1823="Property",1,0)</x:f>
        <x:v>0</x:v>
      </x:c>
      <x:c r="G1827" s="4" t="n">
        <x:f>'Claims Data'!N1823</x:f>
        <x:v>0</x:v>
      </x:c>
      <x:c r="H1827" s="4" t="str">
        <x:f>IF(G1827=1,'Claims Data'!O1823,"")</x:f>
      </x:c>
      <x:c r="I1827" s="12" t="n">
        <x:f>IF(ISNUMBER('Claims Data'!P1823),'Claims Data'!P1823,"")</x:f>
        <x:v>4.043366977109235</x:v>
      </x:c>
    </x:row>
    <x:row r="1828">
      <x:c r="A1828" s="4" t="str">
        <x:v>C01823</x:v>
      </x:c>
      <x:c r="B1828" s="4" t="n">
        <x:f>IF(ISNUMBER('Claims Data'!F1824),0,1)</x:f>
        <x:v>0</x:v>
      </x:c>
      <x:c r="C1828" s="10" t="n">
        <x:f>IF(B1828=0,'Claims Data'!F1824,Summary!$B$12)</x:f>
        <x:v>106161.52</x:v>
      </x:c>
      <x:c r="D1828" s="4" t="n">
        <x:f>IF('Claims Data'!E1824="Low",1,IF('Claims Data'!E1824="Medium",2,IF('Claims Data'!E1824="High",3,"")))</x:f>
        <x:v>3</x:v>
      </x:c>
      <x:c r="E1828" s="4" t="n">
        <x:f>IF('Claims Data'!B1824="Motor",1,0)</x:f>
        <x:v>1</x:v>
      </x:c>
      <x:c r="F1828" s="4" t="n">
        <x:f>IF('Claims Data'!B1824="Property",1,0)</x:f>
        <x:v>0</x:v>
      </x:c>
      <x:c r="G1828" s="4" t="n">
        <x:f>'Claims Data'!N1824</x:f>
        <x:v>1</x:v>
      </x:c>
      <x:c r="H1828" s="4" t="n">
        <x:f>IF(G1828=1,'Claims Data'!O1824,"")</x:f>
        <x:v>1</x:v>
      </x:c>
      <x:c r="I1828" s="12" t="n">
        <x:f>IF(ISNUMBER('Claims Data'!P1824),'Claims Data'!P1824,"")</x:f>
        <x:v>6.829048514111407</x:v>
      </x:c>
    </x:row>
    <x:row r="1829">
      <x:c r="A1829" s="4" t="str">
        <x:v>C01824</x:v>
      </x:c>
      <x:c r="B1829" s="4" t="n">
        <x:f>IF(ISNUMBER('Claims Data'!F1825),0,1)</x:f>
        <x:v>0</x:v>
      </x:c>
      <x:c r="C1829" s="10" t="n">
        <x:f>IF(B1829=0,'Claims Data'!F1825,Summary!$B$12)</x:f>
        <x:v>30400.91</x:v>
      </x:c>
      <x:c r="D1829" s="4" t="str">
        <x:f>IF('Claims Data'!E1825="Low",1,IF('Claims Data'!E1825="Medium",2,IF('Claims Data'!E1825="High",3,"")))</x:f>
      </x:c>
      <x:c r="E1829" s="4" t="n">
        <x:f>IF('Claims Data'!B1825="Motor",1,0)</x:f>
        <x:v>1</x:v>
      </x:c>
      <x:c r="F1829" s="4" t="n">
        <x:f>IF('Claims Data'!B1825="Property",1,0)</x:f>
        <x:v>0</x:v>
      </x:c>
      <x:c r="G1829" s="4" t="n">
        <x:f>'Claims Data'!N1825</x:f>
        <x:v>1</x:v>
      </x:c>
      <x:c r="H1829" s="4" t="n">
        <x:f>IF(G1829=1,'Claims Data'!O1825,"")</x:f>
        <x:v>0</x:v>
      </x:c>
      <x:c r="I1829" s="12" t="n">
        <x:f>IF(ISNUMBER('Claims Data'!P1825),'Claims Data'!P1825,"")</x:f>
        <x:v>0.7488757346891519</x:v>
      </x:c>
    </x:row>
    <x:row r="1830">
      <x:c r="A1830" s="4" t="str">
        <x:v>C01825</x:v>
      </x:c>
      <x:c r="B1830" s="4" t="n">
        <x:f>IF(ISNUMBER('Claims Data'!F1826),0,1)</x:f>
        <x:v>0</x:v>
      </x:c>
      <x:c r="C1830" s="10" t="n">
        <x:f>IF(B1830=0,'Claims Data'!F1826,Summary!$B$12)</x:f>
        <x:v>99963.95</x:v>
      </x:c>
      <x:c r="D1830" s="4" t="n">
        <x:f>IF('Claims Data'!E1826="Low",1,IF('Claims Data'!E1826="Medium",2,IF('Claims Data'!E1826="High",3,"")))</x:f>
        <x:v>3</x:v>
      </x:c>
      <x:c r="E1830" s="4" t="n">
        <x:f>IF('Claims Data'!B1826="Motor",1,0)</x:f>
        <x:v>0</x:v>
      </x:c>
      <x:c r="F1830" s="4" t="n">
        <x:f>IF('Claims Data'!B1826="Property",1,0)</x:f>
        <x:v>1</x:v>
      </x:c>
      <x:c r="G1830" s="4" t="n">
        <x:f>'Claims Data'!N1826</x:f>
        <x:v>1</x:v>
      </x:c>
      <x:c r="H1830" s="4" t="n">
        <x:f>IF(G1830=1,'Claims Data'!O1826,"")</x:f>
        <x:v>0</x:v>
      </x:c>
      <x:c r="I1830" s="12" t="n">
        <x:f>IF(ISNUMBER('Claims Data'!P1826),'Claims Data'!P1826,"")</x:f>
        <x:v>27.08316174478461</x:v>
      </x:c>
    </x:row>
    <x:row r="1831">
      <x:c r="A1831" s="4" t="str">
        <x:v>C01826</x:v>
      </x:c>
      <x:c r="B1831" s="4" t="n">
        <x:f>IF(ISNUMBER('Claims Data'!F1827),0,1)</x:f>
        <x:v>0</x:v>
      </x:c>
      <x:c r="C1831" s="10" t="n">
        <x:f>IF(B1831=0,'Claims Data'!F1827,Summary!$B$12)</x:f>
        <x:v>117280.72</x:v>
      </x:c>
      <x:c r="D1831" s="4" t="n">
        <x:f>IF('Claims Data'!E1827="Low",1,IF('Claims Data'!E1827="Medium",2,IF('Claims Data'!E1827="High",3,"")))</x:f>
        <x:v>2</x:v>
      </x:c>
      <x:c r="E1831" s="4" t="n">
        <x:f>IF('Claims Data'!B1827="Motor",1,0)</x:f>
        <x:v>0</x:v>
      </x:c>
      <x:c r="F1831" s="4" t="n">
        <x:f>IF('Claims Data'!B1827="Property",1,0)</x:f>
        <x:v>1</x:v>
      </x:c>
      <x:c r="G1831" s="4" t="n">
        <x:f>'Claims Data'!N1827</x:f>
        <x:v>1</x:v>
      </x:c>
      <x:c r="H1831" s="4" t="n">
        <x:f>IF(G1831=1,'Claims Data'!O1827,"")</x:f>
        <x:v>0</x:v>
      </x:c>
      <x:c r="I1831" s="12" t="n">
        <x:f>IF(ISNUMBER('Claims Data'!P1827),'Claims Data'!P1827,"")</x:f>
        <x:v>10.29861406865642</x:v>
      </x:c>
    </x:row>
    <x:row r="1832">
      <x:c r="A1832" s="4" t="str">
        <x:v>C01827</x:v>
      </x:c>
      <x:c r="B1832" s="4" t="n">
        <x:f>IF(ISNUMBER('Claims Data'!F1828),0,1)</x:f>
        <x:v>0</x:v>
      </x:c>
      <x:c r="C1832" s="10" t="n">
        <x:f>IF(B1832=0,'Claims Data'!F1828,Summary!$B$12)</x:f>
        <x:v>26494.07</x:v>
      </x:c>
      <x:c r="D1832" s="4" t="n">
        <x:f>IF('Claims Data'!E1828="Low",1,IF('Claims Data'!E1828="Medium",2,IF('Claims Data'!E1828="High",3,"")))</x:f>
        <x:v>1</x:v>
      </x:c>
      <x:c r="E1832" s="4" t="n">
        <x:f>IF('Claims Data'!B1828="Motor",1,0)</x:f>
        <x:v>1</x:v>
      </x:c>
      <x:c r="F1832" s="4" t="n">
        <x:f>IF('Claims Data'!B1828="Property",1,0)</x:f>
        <x:v>0</x:v>
      </x:c>
      <x:c r="G1832" s="4" t="n">
        <x:f>'Claims Data'!N1828</x:f>
        <x:v>0</x:v>
      </x:c>
      <x:c r="H1832" s="4" t="str">
        <x:f>IF(G1832=1,'Claims Data'!O1828,"")</x:f>
      </x:c>
      <x:c r="I1832" s="12" t="n">
        <x:f>IF(ISNUMBER('Claims Data'!P1828),'Claims Data'!P1828,"")</x:f>
        <x:v>2.0460242257154</x:v>
      </x:c>
    </x:row>
    <x:row r="1833">
      <x:c r="A1833" s="4" t="str">
        <x:v>C01828</x:v>
      </x:c>
      <x:c r="B1833" s="4" t="n">
        <x:f>IF(ISNUMBER('Claims Data'!F1829),0,1)</x:f>
        <x:v>0</x:v>
      </x:c>
      <x:c r="C1833" s="10" t="n">
        <x:f>IF(B1833=0,'Claims Data'!F1829,Summary!$B$12)</x:f>
        <x:v>28085.96</x:v>
      </x:c>
      <x:c r="D1833" s="4" t="n">
        <x:f>IF('Claims Data'!E1829="Low",1,IF('Claims Data'!E1829="Medium",2,IF('Claims Data'!E1829="High",3,"")))</x:f>
        <x:v>2</x:v>
      </x:c>
      <x:c r="E1833" s="4" t="n">
        <x:f>IF('Claims Data'!B1829="Motor",1,0)</x:f>
        <x:v>1</x:v>
      </x:c>
      <x:c r="F1833" s="4" t="n">
        <x:f>IF('Claims Data'!B1829="Property",1,0)</x:f>
        <x:v>0</x:v>
      </x:c>
      <x:c r="G1833" s="4" t="n">
        <x:f>'Claims Data'!N1829</x:f>
        <x:v>0</x:v>
      </x:c>
      <x:c r="H1833" s="4" t="str">
        <x:f>IF(G1833=1,'Claims Data'!O1829,"")</x:f>
      </x:c>
      <x:c r="I1833" s="12" t="n">
        <x:f>IF(ISNUMBER('Claims Data'!P1829),'Claims Data'!P1829,"")</x:f>
        <x:v>2.7364361779864956</x:v>
      </x:c>
    </x:row>
    <x:row r="1834">
      <x:c r="A1834" s="4" t="str">
        <x:v>C01829</x:v>
      </x:c>
      <x:c r="B1834" s="4" t="n">
        <x:f>IF(ISNUMBER('Claims Data'!F1830),0,1)</x:f>
        <x:v>0</x:v>
      </x:c>
      <x:c r="C1834" s="10" t="n">
        <x:f>IF(B1834=0,'Claims Data'!F1830,Summary!$B$12)</x:f>
        <x:v>38389.22</x:v>
      </x:c>
      <x:c r="D1834" s="4" t="n">
        <x:f>IF('Claims Data'!E1830="Low",1,IF('Claims Data'!E1830="Medium",2,IF('Claims Data'!E1830="High",3,"")))</x:f>
        <x:v>2</x:v>
      </x:c>
      <x:c r="E1834" s="4" t="n">
        <x:f>IF('Claims Data'!B1830="Motor",1,0)</x:f>
        <x:v>1</x:v>
      </x:c>
      <x:c r="F1834" s="4" t="n">
        <x:f>IF('Claims Data'!B1830="Property",1,0)</x:f>
        <x:v>0</x:v>
      </x:c>
      <x:c r="G1834" s="4" t="n">
        <x:f>'Claims Data'!N1830</x:f>
        <x:v>1</x:v>
      </x:c>
      <x:c r="H1834" s="4" t="n">
        <x:f>IF(G1834=1,'Claims Data'!O1830,"")</x:f>
        <x:v>0</x:v>
      </x:c>
      <x:c r="I1834" s="12" t="n">
        <x:f>IF(ISNUMBER('Claims Data'!P1830),'Claims Data'!P1830,"")</x:f>
        <x:v>7.117286514145871</x:v>
      </x:c>
    </x:row>
    <x:row r="1835">
      <x:c r="A1835" s="4" t="str">
        <x:v>C01830</x:v>
      </x:c>
      <x:c r="B1835" s="4" t="n">
        <x:f>IF(ISNUMBER('Claims Data'!F1831),0,1)</x:f>
        <x:v>0</x:v>
      </x:c>
      <x:c r="C1835" s="10" t="n">
        <x:f>IF(B1835=0,'Claims Data'!F1831,Summary!$B$12)</x:f>
        <x:v>48794.87</x:v>
      </x:c>
      <x:c r="D1835" s="4" t="n">
        <x:f>IF('Claims Data'!E1831="Low",1,IF('Claims Data'!E1831="Medium",2,IF('Claims Data'!E1831="High",3,"")))</x:f>
        <x:v>2</x:v>
      </x:c>
      <x:c r="E1835" s="4" t="n">
        <x:f>IF('Claims Data'!B1831="Motor",1,0)</x:f>
        <x:v>1</x:v>
      </x:c>
      <x:c r="F1835" s="4" t="n">
        <x:f>IF('Claims Data'!B1831="Property",1,0)</x:f>
        <x:v>0</x:v>
      </x:c>
      <x:c r="G1835" s="4" t="n">
        <x:f>'Claims Data'!N1831</x:f>
        <x:v>1</x:v>
      </x:c>
      <x:c r="H1835" s="4" t="n">
        <x:f>IF(G1835=1,'Claims Data'!O1831,"")</x:f>
        <x:v>0</x:v>
      </x:c>
      <x:c r="I1835" s="12" t="n">
        <x:f>IF(ISNUMBER('Claims Data'!P1831),'Claims Data'!P1831,"")</x:f>
        <x:v>7.354406626896447</x:v>
      </x:c>
    </x:row>
    <x:row r="1836">
      <x:c r="A1836" s="4" t="str">
        <x:v>C01831</x:v>
      </x:c>
      <x:c r="B1836" s="4" t="n">
        <x:f>IF(ISNUMBER('Claims Data'!F1832),0,1)</x:f>
        <x:v>0</x:v>
      </x:c>
      <x:c r="C1836" s="10" t="n">
        <x:f>IF(B1836=0,'Claims Data'!F1832,Summary!$B$12)</x:f>
        <x:v>32310.13</x:v>
      </x:c>
      <x:c r="D1836" s="4" t="n">
        <x:f>IF('Claims Data'!E1832="Low",1,IF('Claims Data'!E1832="Medium",2,IF('Claims Data'!E1832="High",3,"")))</x:f>
        <x:v>2</x:v>
      </x:c>
      <x:c r="E1836" s="4" t="n">
        <x:f>IF('Claims Data'!B1832="Motor",1,0)</x:f>
        <x:v>1</x:v>
      </x:c>
      <x:c r="F1836" s="4" t="n">
        <x:f>IF('Claims Data'!B1832="Property",1,0)</x:f>
        <x:v>0</x:v>
      </x:c>
      <x:c r="G1836" s="4" t="n">
        <x:f>'Claims Data'!N1832</x:f>
        <x:v>0</x:v>
      </x:c>
      <x:c r="H1836" s="4" t="str">
        <x:f>IF(G1836=1,'Claims Data'!O1832,"")</x:f>
      </x:c>
      <x:c r="I1836" s="12" t="n">
        <x:f>IF(ISNUMBER('Claims Data'!P1832),'Claims Data'!P1832,"")</x:f>
        <x:v>1.6395555000751016</x:v>
      </x:c>
    </x:row>
    <x:row r="1837">
      <x:c r="A1837" s="4" t="str">
        <x:v>C01832</x:v>
      </x:c>
      <x:c r="B1837" s="4" t="n">
        <x:f>IF(ISNUMBER('Claims Data'!F1833),0,1)</x:f>
        <x:v>0</x:v>
      </x:c>
      <x:c r="C1837" s="10" t="n">
        <x:f>IF(B1837=0,'Claims Data'!F1833,Summary!$B$12)</x:f>
        <x:v>15045.33</x:v>
      </x:c>
      <x:c r="D1837" s="4" t="n">
        <x:f>IF('Claims Data'!E1833="Low",1,IF('Claims Data'!E1833="Medium",2,IF('Claims Data'!E1833="High",3,"")))</x:f>
        <x:v>1</x:v>
      </x:c>
      <x:c r="E1837" s="4" t="n">
        <x:f>IF('Claims Data'!B1833="Motor",1,0)</x:f>
        <x:v>1</x:v>
      </x:c>
      <x:c r="F1837" s="4" t="n">
        <x:f>IF('Claims Data'!B1833="Property",1,0)</x:f>
        <x:v>0</x:v>
      </x:c>
      <x:c r="G1837" s="4" t="n">
        <x:f>'Claims Data'!N1833</x:f>
        <x:v>1</x:v>
      </x:c>
      <x:c r="H1837" s="4" t="n">
        <x:f>IF(G1837=1,'Claims Data'!O1833,"")</x:f>
        <x:v>0</x:v>
      </x:c>
      <x:c r="I1837" s="12" t="n">
        <x:f>IF(ISNUMBER('Claims Data'!P1833),'Claims Data'!P1833,"")</x:f>
        <x:v>0.7784121981164338</x:v>
      </x:c>
    </x:row>
    <x:row r="1838">
      <x:c r="A1838" s="4" t="str">
        <x:v>C01833</x:v>
      </x:c>
      <x:c r="B1838" s="4" t="n">
        <x:f>IF(ISNUMBER('Claims Data'!F1834),0,1)</x:f>
        <x:v>0</x:v>
      </x:c>
      <x:c r="C1838" s="10" t="n">
        <x:f>IF(B1838=0,'Claims Data'!F1834,Summary!$B$12)</x:f>
        <x:v>45863.05</x:v>
      </x:c>
      <x:c r="D1838" s="4" t="n">
        <x:f>IF('Claims Data'!E1834="Low",1,IF('Claims Data'!E1834="Medium",2,IF('Claims Data'!E1834="High",3,"")))</x:f>
        <x:v>1</x:v>
      </x:c>
      <x:c r="E1838" s="4" t="n">
        <x:f>IF('Claims Data'!B1834="Motor",1,0)</x:f>
        <x:v>1</x:v>
      </x:c>
      <x:c r="F1838" s="4" t="n">
        <x:f>IF('Claims Data'!B1834="Property",1,0)</x:f>
        <x:v>0</x:v>
      </x:c>
      <x:c r="G1838" s="4" t="n">
        <x:f>'Claims Data'!N1834</x:f>
        <x:v>1</x:v>
      </x:c>
      <x:c r="H1838" s="4" t="n">
        <x:f>IF(G1838=1,'Claims Data'!O1834,"")</x:f>
        <x:v>0</x:v>
      </x:c>
      <x:c r="I1838" s="12" t="n">
        <x:f>IF(ISNUMBER('Claims Data'!P1834),'Claims Data'!P1834,"")</x:f>
        <x:v>2.5924597562368086</x:v>
      </x:c>
    </x:row>
    <x:row r="1839">
      <x:c r="A1839" s="4" t="str">
        <x:v>C01834</x:v>
      </x:c>
      <x:c r="B1839" s="4" t="n">
        <x:f>IF(ISNUMBER('Claims Data'!F1835),0,1)</x:f>
        <x:v>0</x:v>
      </x:c>
      <x:c r="C1839" s="10" t="n">
        <x:f>IF(B1839=0,'Claims Data'!F1835,Summary!$B$12)</x:f>
        <x:v>41115.6</x:v>
      </x:c>
      <x:c r="D1839" s="4" t="n">
        <x:f>IF('Claims Data'!E1835="Low",1,IF('Claims Data'!E1835="Medium",2,IF('Claims Data'!E1835="High",3,"")))</x:f>
        <x:v>2</x:v>
      </x:c>
      <x:c r="E1839" s="4" t="n">
        <x:f>IF('Claims Data'!B1835="Motor",1,0)</x:f>
        <x:v>1</x:v>
      </x:c>
      <x:c r="F1839" s="4" t="n">
        <x:f>IF('Claims Data'!B1835="Property",1,0)</x:f>
        <x:v>0</x:v>
      </x:c>
      <x:c r="G1839" s="4" t="n">
        <x:f>'Claims Data'!N1835</x:f>
        <x:v>1</x:v>
      </x:c>
      <x:c r="H1839" s="4" t="n">
        <x:f>IF(G1839=1,'Claims Data'!O1835,"")</x:f>
        <x:v>0</x:v>
      </x:c>
      <x:c r="I1839" s="12" t="n">
        <x:f>IF(ISNUMBER('Claims Data'!P1835),'Claims Data'!P1835,"")</x:f>
        <x:v>4.459324912636902</x:v>
      </x:c>
    </x:row>
    <x:row r="1840">
      <x:c r="A1840" s="4" t="str">
        <x:v>C01835</x:v>
      </x:c>
      <x:c r="B1840" s="4" t="n">
        <x:f>IF(ISNUMBER('Claims Data'!F1836),0,1)</x:f>
        <x:v>0</x:v>
      </x:c>
      <x:c r="C1840" s="10" t="n">
        <x:f>IF(B1840=0,'Claims Data'!F1836,Summary!$B$12)</x:f>
        <x:v>16177.55</x:v>
      </x:c>
      <x:c r="D1840" s="4" t="n">
        <x:f>IF('Claims Data'!E1836="Low",1,IF('Claims Data'!E1836="Medium",2,IF('Claims Data'!E1836="High",3,"")))</x:f>
        <x:v>1</x:v>
      </x:c>
      <x:c r="E1840" s="4" t="n">
        <x:f>IF('Claims Data'!B1836="Motor",1,0)</x:f>
        <x:v>1</x:v>
      </x:c>
      <x:c r="F1840" s="4" t="n">
        <x:f>IF('Claims Data'!B1836="Property",1,0)</x:f>
        <x:v>0</x:v>
      </x:c>
      <x:c r="G1840" s="4" t="n">
        <x:f>'Claims Data'!N1836</x:f>
        <x:v>1</x:v>
      </x:c>
      <x:c r="H1840" s="4" t="n">
        <x:f>IF(G1840=1,'Claims Data'!O1836,"")</x:f>
        <x:v>0</x:v>
      </x:c>
      <x:c r="I1840" s="12" t="n">
        <x:f>IF(ISNUMBER('Claims Data'!P1836),'Claims Data'!P1836,"")</x:f>
        <x:v>2.5946642544503304</x:v>
      </x:c>
    </x:row>
    <x:row r="1841">
      <x:c r="A1841" s="4" t="str">
        <x:v>C01836</x:v>
      </x:c>
      <x:c r="B1841" s="4" t="n">
        <x:f>IF(ISNUMBER('Claims Data'!F1837),0,1)</x:f>
        <x:v>0</x:v>
      </x:c>
      <x:c r="C1841" s="10" t="n">
        <x:f>IF(B1841=0,'Claims Data'!F1837,Summary!$B$12)</x:f>
        <x:v>17905.36</x:v>
      </x:c>
      <x:c r="D1841" s="4" t="n">
        <x:f>IF('Claims Data'!E1837="Low",1,IF('Claims Data'!E1837="Medium",2,IF('Claims Data'!E1837="High",3,"")))</x:f>
        <x:v>1</x:v>
      </x:c>
      <x:c r="E1841" s="4" t="n">
        <x:f>IF('Claims Data'!B1837="Motor",1,0)</x:f>
        <x:v>1</x:v>
      </x:c>
      <x:c r="F1841" s="4" t="n">
        <x:f>IF('Claims Data'!B1837="Property",1,0)</x:f>
        <x:v>0</x:v>
      </x:c>
      <x:c r="G1841" s="4" t="n">
        <x:f>'Claims Data'!N1837</x:f>
        <x:v>0</x:v>
      </x:c>
      <x:c r="H1841" s="4" t="str">
        <x:f>IF(G1841=1,'Claims Data'!O1837,"")</x:f>
      </x:c>
      <x:c r="I1841" s="12" t="n">
        <x:f>IF(ISNUMBER('Claims Data'!P1837),'Claims Data'!P1837,"")</x:f>
        <x:v>2.0845418698680613</x:v>
      </x:c>
    </x:row>
    <x:row r="1842">
      <x:c r="A1842" s="4" t="str">
        <x:v>C01837</x:v>
      </x:c>
      <x:c r="B1842" s="4" t="n">
        <x:f>IF(ISNUMBER('Claims Data'!F1838),0,1)</x:f>
        <x:v>0</x:v>
      </x:c>
      <x:c r="C1842" s="10" t="n">
        <x:f>IF(B1842=0,'Claims Data'!F1838,Summary!$B$12)</x:f>
        <x:v>59066.69</x:v>
      </x:c>
      <x:c r="D1842" s="4" t="n">
        <x:f>IF('Claims Data'!E1838="Low",1,IF('Claims Data'!E1838="Medium",2,IF('Claims Data'!E1838="High",3,"")))</x:f>
        <x:v>2</x:v>
      </x:c>
      <x:c r="E1842" s="4" t="n">
        <x:f>IF('Claims Data'!B1838="Motor",1,0)</x:f>
        <x:v>1</x:v>
      </x:c>
      <x:c r="F1842" s="4" t="n">
        <x:f>IF('Claims Data'!B1838="Property",1,0)</x:f>
        <x:v>0</x:v>
      </x:c>
      <x:c r="G1842" s="4" t="n">
        <x:f>'Claims Data'!N1838</x:f>
        <x:v>0</x:v>
      </x:c>
      <x:c r="H1842" s="4" t="str">
        <x:f>IF(G1842=1,'Claims Data'!O1838,"")</x:f>
      </x:c>
      <x:c r="I1842" s="12" t="n">
        <x:f>IF(ISNUMBER('Claims Data'!P1838),'Claims Data'!P1838,"")</x:f>
        <x:v>5.697260493307972</x:v>
      </x:c>
    </x:row>
    <x:row r="1843">
      <x:c r="A1843" s="4" t="str">
        <x:v>C01838</x:v>
      </x:c>
      <x:c r="B1843" s="4" t="n">
        <x:f>IF(ISNUMBER('Claims Data'!F1839),0,1)</x:f>
        <x:v>0</x:v>
      </x:c>
      <x:c r="C1843" s="10" t="n">
        <x:f>IF(B1843=0,'Claims Data'!F1839,Summary!$B$12)</x:f>
        <x:v>11165.11</x:v>
      </x:c>
      <x:c r="D1843" s="4" t="n">
        <x:f>IF('Claims Data'!E1839="Low",1,IF('Claims Data'!E1839="Medium",2,IF('Claims Data'!E1839="High",3,"")))</x:f>
        <x:v>1</x:v>
      </x:c>
      <x:c r="E1843" s="4" t="n">
        <x:f>IF('Claims Data'!B1839="Motor",1,0)</x:f>
        <x:v>1</x:v>
      </x:c>
      <x:c r="F1843" s="4" t="n">
        <x:f>IF('Claims Data'!B1839="Property",1,0)</x:f>
        <x:v>0</x:v>
      </x:c>
      <x:c r="G1843" s="4" t="n">
        <x:f>'Claims Data'!N1839</x:f>
        <x:v>1</x:v>
      </x:c>
      <x:c r="H1843" s="4" t="n">
        <x:f>IF(G1843=1,'Claims Data'!O1839,"")</x:f>
        <x:v>0</x:v>
      </x:c>
      <x:c r="I1843" s="12" t="n">
        <x:f>IF(ISNUMBER('Claims Data'!P1839),'Claims Data'!P1839,"")</x:f>
        <x:v>0.7652540392198256</x:v>
      </x:c>
    </x:row>
    <x:row r="1844">
      <x:c r="A1844" s="4" t="str">
        <x:v>C01839</x:v>
      </x:c>
      <x:c r="B1844" s="4" t="n">
        <x:f>IF(ISNUMBER('Claims Data'!F1840),0,1)</x:f>
        <x:v>0</x:v>
      </x:c>
      <x:c r="C1844" s="10" t="n">
        <x:f>IF(B1844=0,'Claims Data'!F1840,Summary!$B$12)</x:f>
        <x:v>232753.46</x:v>
      </x:c>
      <x:c r="D1844" s="4" t="n">
        <x:f>IF('Claims Data'!E1840="Low",1,IF('Claims Data'!E1840="Medium",2,IF('Claims Data'!E1840="High",3,"")))</x:f>
        <x:v>2</x:v>
      </x:c>
      <x:c r="E1844" s="4" t="n">
        <x:f>IF('Claims Data'!B1840="Motor",1,0)</x:f>
        <x:v>0</x:v>
      </x:c>
      <x:c r="F1844" s="4" t="n">
        <x:f>IF('Claims Data'!B1840="Property",1,0)</x:f>
        <x:v>1</x:v>
      </x:c>
      <x:c r="G1844" s="4" t="n">
        <x:f>'Claims Data'!N1840</x:f>
        <x:v>1</x:v>
      </x:c>
      <x:c r="H1844" s="4" t="n">
        <x:f>IF(G1844=1,'Claims Data'!O1840,"")</x:f>
        <x:v>0</x:v>
      </x:c>
      <x:c r="I1844" s="12" t="n">
        <x:f>IF(ISNUMBER('Claims Data'!P1840),'Claims Data'!P1840,"")</x:f>
        <x:v>28.697192710343288</x:v>
      </x:c>
    </x:row>
    <x:row r="1845">
      <x:c r="A1845" s="4" t="str">
        <x:v>C01840</x:v>
      </x:c>
      <x:c r="B1845" s="4" t="n">
        <x:f>IF(ISNUMBER('Claims Data'!F1841),0,1)</x:f>
        <x:v>0</x:v>
      </x:c>
      <x:c r="C1845" s="10" t="n">
        <x:f>IF(B1845=0,'Claims Data'!F1841,Summary!$B$12)</x:f>
        <x:v>484148.17</x:v>
      </x:c>
      <x:c r="D1845" s="4" t="n">
        <x:f>IF('Claims Data'!E1841="Low",1,IF('Claims Data'!E1841="Medium",2,IF('Claims Data'!E1841="High",3,"")))</x:f>
        <x:v>3</x:v>
      </x:c>
      <x:c r="E1845" s="4" t="n">
        <x:f>IF('Claims Data'!B1841="Motor",1,0)</x:f>
        <x:v>0</x:v>
      </x:c>
      <x:c r="F1845" s="4" t="n">
        <x:f>IF('Claims Data'!B1841="Property",1,0)</x:f>
        <x:v>1</x:v>
      </x:c>
      <x:c r="G1845" s="4" t="n">
        <x:f>'Claims Data'!N1841</x:f>
        <x:v>0</x:v>
      </x:c>
      <x:c r="H1845" s="4" t="str">
        <x:f>IF(G1845=1,'Claims Data'!O1841,"")</x:f>
      </x:c>
      <x:c r="I1845" s="12" t="n">
        <x:f>IF(ISNUMBER('Claims Data'!P1841),'Claims Data'!P1841,"")</x:f>
        <x:v>54.494679390206564</x:v>
      </x:c>
    </x:row>
    <x:row r="1846">
      <x:c r="A1846" s="4" t="str">
        <x:v>C01841</x:v>
      </x:c>
      <x:c r="B1846" s="4" t="n">
        <x:f>IF(ISNUMBER('Claims Data'!F1842),0,1)</x:f>
        <x:v>0</x:v>
      </x:c>
      <x:c r="C1846" s="10" t="n">
        <x:f>IF(B1846=0,'Claims Data'!F1842,Summary!$B$12)</x:f>
        <x:v>62905.82</x:v>
      </x:c>
      <x:c r="D1846" s="4" t="n">
        <x:f>IF('Claims Data'!E1842="Low",1,IF('Claims Data'!E1842="Medium",2,IF('Claims Data'!E1842="High",3,"")))</x:f>
        <x:v>3</x:v>
      </x:c>
      <x:c r="E1846" s="4" t="n">
        <x:f>IF('Claims Data'!B1842="Motor",1,0)</x:f>
        <x:v>1</x:v>
      </x:c>
      <x:c r="F1846" s="4" t="n">
        <x:f>IF('Claims Data'!B1842="Property",1,0)</x:f>
        <x:v>0</x:v>
      </x:c>
      <x:c r="G1846" s="4" t="n">
        <x:f>'Claims Data'!N1842</x:f>
        <x:v>1</x:v>
      </x:c>
      <x:c r="H1846" s="4" t="n">
        <x:f>IF(G1846=1,'Claims Data'!O1842,"")</x:f>
        <x:v>0</x:v>
      </x:c>
      <x:c r="I1846" s="12" t="n">
        <x:f>IF(ISNUMBER('Claims Data'!P1842),'Claims Data'!P1842,"")</x:f>
        <x:v>17.214709689425018</x:v>
      </x:c>
    </x:row>
    <x:row r="1847">
      <x:c r="A1847" s="4" t="str">
        <x:v>C01842</x:v>
      </x:c>
      <x:c r="B1847" s="4" t="n">
        <x:f>IF(ISNUMBER('Claims Data'!F1843),0,1)</x:f>
        <x:v>0</x:v>
      </x:c>
      <x:c r="C1847" s="10" t="n">
        <x:f>IF(B1847=0,'Claims Data'!F1843,Summary!$B$12)</x:f>
        <x:v>52892.4</x:v>
      </x:c>
      <x:c r="D1847" s="4" t="n">
        <x:f>IF('Claims Data'!E1843="Low",1,IF('Claims Data'!E1843="Medium",2,IF('Claims Data'!E1843="High",3,"")))</x:f>
        <x:v>1</x:v>
      </x:c>
      <x:c r="E1847" s="4" t="n">
        <x:f>IF('Claims Data'!B1843="Motor",1,0)</x:f>
        <x:v>1</x:v>
      </x:c>
      <x:c r="F1847" s="4" t="n">
        <x:f>IF('Claims Data'!B1843="Property",1,0)</x:f>
        <x:v>0</x:v>
      </x:c>
      <x:c r="G1847" s="4" t="n">
        <x:f>'Claims Data'!N1843</x:f>
        <x:v>1</x:v>
      </x:c>
      <x:c r="H1847" s="4" t="n">
        <x:f>IF(G1847=1,'Claims Data'!O1843,"")</x:f>
        <x:v>0</x:v>
      </x:c>
      <x:c r="I1847" s="12" t="n">
        <x:f>IF(ISNUMBER('Claims Data'!P1843),'Claims Data'!P1843,"")</x:f>
        <x:v>6.380804169230213</x:v>
      </x:c>
    </x:row>
    <x:row r="1848">
      <x:c r="A1848" s="4" t="str">
        <x:v>C01843</x:v>
      </x:c>
      <x:c r="B1848" s="4" t="n">
        <x:f>IF(ISNUMBER('Claims Data'!F1844),0,1)</x:f>
        <x:v>0</x:v>
      </x:c>
      <x:c r="C1848" s="10" t="n">
        <x:f>IF(B1848=0,'Claims Data'!F1844,Summary!$B$12)</x:f>
        <x:v>164377.9</x:v>
      </x:c>
      <x:c r="D1848" s="4" t="n">
        <x:f>IF('Claims Data'!E1844="Low",1,IF('Claims Data'!E1844="Medium",2,IF('Claims Data'!E1844="High",3,"")))</x:f>
        <x:v>2</x:v>
      </x:c>
      <x:c r="E1848" s="4" t="n">
        <x:f>IF('Claims Data'!B1844="Motor",1,0)</x:f>
        <x:v>1</x:v>
      </x:c>
      <x:c r="F1848" s="4" t="n">
        <x:f>IF('Claims Data'!B1844="Property",1,0)</x:f>
        <x:v>0</x:v>
      </x:c>
      <x:c r="G1848" s="4" t="n">
        <x:f>'Claims Data'!N1844</x:f>
        <x:v>1</x:v>
      </x:c>
      <x:c r="H1848" s="4" t="n">
        <x:f>IF(G1848=1,'Claims Data'!O1844,"")</x:f>
        <x:v>0</x:v>
      </x:c>
      <x:c r="I1848" s="12" t="n">
        <x:f>IF(ISNUMBER('Claims Data'!P1844),'Claims Data'!P1844,"")</x:f>
        <x:v>9.224468104807189</x:v>
      </x:c>
    </x:row>
    <x:row r="1849">
      <x:c r="A1849" s="4" t="str">
        <x:v>C01844</x:v>
      </x:c>
      <x:c r="B1849" s="4" t="n">
        <x:f>IF(ISNUMBER('Claims Data'!F1845),0,1)</x:f>
        <x:v>0</x:v>
      </x:c>
      <x:c r="C1849" s="10" t="n">
        <x:f>IF(B1849=0,'Claims Data'!F1845,Summary!$B$12)</x:f>
        <x:v>108319.97</x:v>
      </x:c>
      <x:c r="D1849" s="4" t="n">
        <x:f>IF('Claims Data'!E1845="Low",1,IF('Claims Data'!E1845="Medium",2,IF('Claims Data'!E1845="High",3,"")))</x:f>
        <x:v>3</x:v>
      </x:c>
      <x:c r="E1849" s="4" t="n">
        <x:f>IF('Claims Data'!B1845="Motor",1,0)</x:f>
        <x:v>1</x:v>
      </x:c>
      <x:c r="F1849" s="4" t="n">
        <x:f>IF('Claims Data'!B1845="Property",1,0)</x:f>
        <x:v>0</x:v>
      </x:c>
      <x:c r="G1849" s="4" t="n">
        <x:f>'Claims Data'!N1845</x:f>
        <x:v>0</x:v>
      </x:c>
      <x:c r="H1849" s="4" t="str">
        <x:f>IF(G1849=1,'Claims Data'!O1845,"")</x:f>
      </x:c>
      <x:c r="I1849" s="12" t="n">
        <x:f>IF(ISNUMBER('Claims Data'!P1845),'Claims Data'!P1845,"")</x:f>
        <x:v>6.906901547294307</x:v>
      </x:c>
    </x:row>
    <x:row r="1850">
      <x:c r="A1850" s="4" t="str">
        <x:v>C01845</x:v>
      </x:c>
      <x:c r="B1850" s="4" t="n">
        <x:f>IF(ISNUMBER('Claims Data'!F1846),0,1)</x:f>
        <x:v>0</x:v>
      </x:c>
      <x:c r="C1850" s="10" t="n">
        <x:f>IF(B1850=0,'Claims Data'!F1846,Summary!$B$12)</x:f>
        <x:v>27649.18</x:v>
      </x:c>
      <x:c r="D1850" s="4" t="n">
        <x:f>IF('Claims Data'!E1846="Low",1,IF('Claims Data'!E1846="Medium",2,IF('Claims Data'!E1846="High",3,"")))</x:f>
        <x:v>1</x:v>
      </x:c>
      <x:c r="E1850" s="4" t="n">
        <x:f>IF('Claims Data'!B1846="Motor",1,0)</x:f>
        <x:v>0</x:v>
      </x:c>
      <x:c r="F1850" s="4" t="n">
        <x:f>IF('Claims Data'!B1846="Property",1,0)</x:f>
        <x:v>1</x:v>
      </x:c>
      <x:c r="G1850" s="4" t="n">
        <x:f>'Claims Data'!N1846</x:f>
        <x:v>1</x:v>
      </x:c>
      <x:c r="H1850" s="4" t="n">
        <x:f>IF(G1850=1,'Claims Data'!O1846,"")</x:f>
        <x:v>0</x:v>
      </x:c>
      <x:c r="I1850" s="12" t="n">
        <x:f>IF(ISNUMBER('Claims Data'!P1846),'Claims Data'!P1846,"")</x:f>
        <x:v>2.0607157789922987</x:v>
      </x:c>
    </x:row>
    <x:row r="1851">
      <x:c r="A1851" s="4" t="str">
        <x:v>C01846</x:v>
      </x:c>
      <x:c r="B1851" s="4" t="n">
        <x:f>IF(ISNUMBER('Claims Data'!F1847),0,1)</x:f>
        <x:v>0</x:v>
      </x:c>
      <x:c r="C1851" s="10" t="n">
        <x:f>IF(B1851=0,'Claims Data'!F1847,Summary!$B$12)</x:f>
        <x:v>52151.1</x:v>
      </x:c>
      <x:c r="D1851" s="4" t="n">
        <x:f>IF('Claims Data'!E1847="Low",1,IF('Claims Data'!E1847="Medium",2,IF('Claims Data'!E1847="High",3,"")))</x:f>
        <x:v>2</x:v>
      </x:c>
      <x:c r="E1851" s="4" t="n">
        <x:f>IF('Claims Data'!B1847="Motor",1,0)</x:f>
        <x:v>1</x:v>
      </x:c>
      <x:c r="F1851" s="4" t="n">
        <x:f>IF('Claims Data'!B1847="Property",1,0)</x:f>
        <x:v>0</x:v>
      </x:c>
      <x:c r="G1851" s="4" t="n">
        <x:f>'Claims Data'!N1847</x:f>
        <x:v>1</x:v>
      </x:c>
      <x:c r="H1851" s="4" t="n">
        <x:f>IF(G1851=1,'Claims Data'!O1847,"")</x:f>
        <x:v>0</x:v>
      </x:c>
      <x:c r="I1851" s="12" t="n">
        <x:f>IF(ISNUMBER('Claims Data'!P1847),'Claims Data'!P1847,"")</x:f>
        <x:v>4.784864549443169</x:v>
      </x:c>
    </x:row>
    <x:row r="1852">
      <x:c r="A1852" s="4" t="str">
        <x:v>C01847</x:v>
      </x:c>
      <x:c r="B1852" s="4" t="n">
        <x:f>IF(ISNUMBER('Claims Data'!F1848),0,1)</x:f>
        <x:v>0</x:v>
      </x:c>
      <x:c r="C1852" s="10" t="n">
        <x:f>IF(B1852=0,'Claims Data'!F1848,Summary!$B$12)</x:f>
        <x:v>25199.24</x:v>
      </x:c>
      <x:c r="D1852" s="4" t="n">
        <x:f>IF('Claims Data'!E1848="Low",1,IF('Claims Data'!E1848="Medium",2,IF('Claims Data'!E1848="High",3,"")))</x:f>
        <x:v>2</x:v>
      </x:c>
      <x:c r="E1852" s="4" t="n">
        <x:f>IF('Claims Data'!B1848="Motor",1,0)</x:f>
        <x:v>0</x:v>
      </x:c>
      <x:c r="F1852" s="4" t="n">
        <x:f>IF('Claims Data'!B1848="Property",1,0)</x:f>
        <x:v>1</x:v>
      </x:c>
      <x:c r="G1852" s="4" t="n">
        <x:f>'Claims Data'!N1848</x:f>
        <x:v>1</x:v>
      </x:c>
      <x:c r="H1852" s="4" t="n">
        <x:f>IF(G1852=1,'Claims Data'!O1848,"")</x:f>
        <x:v>0</x:v>
      </x:c>
      <x:c r="I1852" s="12" t="n">
        <x:f>IF(ISNUMBER('Claims Data'!P1848),'Claims Data'!P1848,"")</x:f>
        <x:v>1.4102573573442487</x:v>
      </x:c>
    </x:row>
    <x:row r="1853">
      <x:c r="A1853" s="4" t="str">
        <x:v>C01848</x:v>
      </x:c>
      <x:c r="B1853" s="4" t="n">
        <x:f>IF(ISNUMBER('Claims Data'!F1849),0,1)</x:f>
        <x:v>0</x:v>
      </x:c>
      <x:c r="C1853" s="10" t="n">
        <x:f>IF(B1853=0,'Claims Data'!F1849,Summary!$B$12)</x:f>
        <x:v>41753.14</x:v>
      </x:c>
      <x:c r="D1853" s="4" t="n">
        <x:f>IF('Claims Data'!E1849="Low",1,IF('Claims Data'!E1849="Medium",2,IF('Claims Data'!E1849="High",3,"")))</x:f>
        <x:v>1</x:v>
      </x:c>
      <x:c r="E1853" s="4" t="n">
        <x:f>IF('Claims Data'!B1849="Motor",1,0)</x:f>
        <x:v>1</x:v>
      </x:c>
      <x:c r="F1853" s="4" t="n">
        <x:f>IF('Claims Data'!B1849="Property",1,0)</x:f>
        <x:v>0</x:v>
      </x:c>
      <x:c r="G1853" s="4" t="n">
        <x:f>'Claims Data'!N1849</x:f>
        <x:v>1</x:v>
      </x:c>
      <x:c r="H1853" s="4" t="n">
        <x:f>IF(G1853=1,'Claims Data'!O1849,"")</x:f>
        <x:v>0</x:v>
      </x:c>
      <x:c r="I1853" s="12" t="n">
        <x:f>IF(ISNUMBER('Claims Data'!P1849),'Claims Data'!P1849,"")</x:f>
        <x:v>6.75727586547316</x:v>
      </x:c>
    </x:row>
    <x:row r="1854">
      <x:c r="A1854" s="4" t="str">
        <x:v>C01849</x:v>
      </x:c>
      <x:c r="B1854" s="4" t="n">
        <x:f>IF(ISNUMBER('Claims Data'!F1850),0,1)</x:f>
        <x:v>0</x:v>
      </x:c>
      <x:c r="C1854" s="10" t="n">
        <x:f>IF(B1854=0,'Claims Data'!F1850,Summary!$B$12)</x:f>
        <x:v>60950.61</x:v>
      </x:c>
      <x:c r="D1854" s="4" t="n">
        <x:f>IF('Claims Data'!E1850="Low",1,IF('Claims Data'!E1850="Medium",2,IF('Claims Data'!E1850="High",3,"")))</x:f>
        <x:v>1</x:v>
      </x:c>
      <x:c r="E1854" s="4" t="n">
        <x:f>IF('Claims Data'!B1850="Motor",1,0)</x:f>
        <x:v>0</x:v>
      </x:c>
      <x:c r="F1854" s="4" t="n">
        <x:f>IF('Claims Data'!B1850="Property",1,0)</x:f>
        <x:v>1</x:v>
      </x:c>
      <x:c r="G1854" s="4" t="n">
        <x:f>'Claims Data'!N1850</x:f>
        <x:v>1</x:v>
      </x:c>
      <x:c r="H1854" s="4" t="n">
        <x:f>IF(G1854=1,'Claims Data'!O1850,"")</x:f>
        <x:v>0</x:v>
      </x:c>
      <x:c r="I1854" s="12" t="n">
        <x:f>IF(ISNUMBER('Claims Data'!P1850),'Claims Data'!P1850,"")</x:f>
        <x:v>2.643225387893238</x:v>
      </x:c>
    </x:row>
    <x:row r="1855">
      <x:c r="A1855" s="4" t="str">
        <x:v>C01850</x:v>
      </x:c>
      <x:c r="B1855" s="4" t="n">
        <x:f>IF(ISNUMBER('Claims Data'!F1851),0,1)</x:f>
        <x:v>0</x:v>
      </x:c>
      <x:c r="C1855" s="10" t="n">
        <x:f>IF(B1855=0,'Claims Data'!F1851,Summary!$B$12)</x:f>
        <x:v>112248.01</x:v>
      </x:c>
      <x:c r="D1855" s="4" t="n">
        <x:f>IF('Claims Data'!E1851="Low",1,IF('Claims Data'!E1851="Medium",2,IF('Claims Data'!E1851="High",3,"")))</x:f>
        <x:v>2</x:v>
      </x:c>
      <x:c r="E1855" s="4" t="n">
        <x:f>IF('Claims Data'!B1851="Motor",1,0)</x:f>
        <x:v>1</x:v>
      </x:c>
      <x:c r="F1855" s="4" t="n">
        <x:f>IF('Claims Data'!B1851="Property",1,0)</x:f>
        <x:v>0</x:v>
      </x:c>
      <x:c r="G1855" s="4" t="n">
        <x:f>'Claims Data'!N1851</x:f>
        <x:v>0</x:v>
      </x:c>
      <x:c r="H1855" s="4" t="str">
        <x:f>IF(G1855=1,'Claims Data'!O1851,"")</x:f>
      </x:c>
      <x:c r="I1855" s="12" t="n">
        <x:f>IF(ISNUMBER('Claims Data'!P1851),'Claims Data'!P1851,"")</x:f>
        <x:v>16.21954500660353</x:v>
      </x:c>
    </x:row>
    <x:row r="1856">
      <x:c r="A1856" s="4" t="str">
        <x:v>C01851</x:v>
      </x:c>
      <x:c r="B1856" s="4" t="n">
        <x:f>IF(ISNUMBER('Claims Data'!F1852),0,1)</x:f>
        <x:v>0</x:v>
      </x:c>
      <x:c r="C1856" s="10" t="n">
        <x:f>IF(B1856=0,'Claims Data'!F1852,Summary!$B$12)</x:f>
        <x:v>12528.39</x:v>
      </x:c>
      <x:c r="D1856" s="4" t="n">
        <x:f>IF('Claims Data'!E1852="Low",1,IF('Claims Data'!E1852="Medium",2,IF('Claims Data'!E1852="High",3,"")))</x:f>
        <x:v>1</x:v>
      </x:c>
      <x:c r="E1856" s="4" t="n">
        <x:f>IF('Claims Data'!B1852="Motor",1,0)</x:f>
        <x:v>1</x:v>
      </x:c>
      <x:c r="F1856" s="4" t="n">
        <x:f>IF('Claims Data'!B1852="Property",1,0)</x:f>
        <x:v>0</x:v>
      </x:c>
      <x:c r="G1856" s="4" t="n">
        <x:f>'Claims Data'!N1852</x:f>
        <x:v>0</x:v>
      </x:c>
      <x:c r="H1856" s="4" t="str">
        <x:f>IF(G1856=1,'Claims Data'!O1852,"")</x:f>
      </x:c>
      <x:c r="I1856" s="12" t="n">
        <x:f>IF(ISNUMBER('Claims Data'!P1852),'Claims Data'!P1852,"")</x:f>
        <x:v>1.98035356936238</x:v>
      </x:c>
    </x:row>
    <x:row r="1857">
      <x:c r="A1857" s="4" t="str">
        <x:v>C01852</x:v>
      </x:c>
      <x:c r="B1857" s="4" t="n">
        <x:f>IF(ISNUMBER('Claims Data'!F1853),0,1)</x:f>
        <x:v>0</x:v>
      </x:c>
      <x:c r="C1857" s="10" t="n">
        <x:f>IF(B1857=0,'Claims Data'!F1853,Summary!$B$12)</x:f>
        <x:v>98857.99</x:v>
      </x:c>
      <x:c r="D1857" s="4" t="n">
        <x:f>IF('Claims Data'!E1853="Low",1,IF('Claims Data'!E1853="Medium",2,IF('Claims Data'!E1853="High",3,"")))</x:f>
        <x:v>3</x:v>
      </x:c>
      <x:c r="E1857" s="4" t="n">
        <x:f>IF('Claims Data'!B1853="Motor",1,0)</x:f>
        <x:v>1</x:v>
      </x:c>
      <x:c r="F1857" s="4" t="n">
        <x:f>IF('Claims Data'!B1853="Property",1,0)</x:f>
        <x:v>0</x:v>
      </x:c>
      <x:c r="G1857" s="4" t="n">
        <x:f>'Claims Data'!N1853</x:f>
        <x:v>1</x:v>
      </x:c>
      <x:c r="H1857" s="4" t="n">
        <x:f>IF(G1857=1,'Claims Data'!O1853,"")</x:f>
        <x:v>1</x:v>
      </x:c>
      <x:c r="I1857" s="12" t="n">
        <x:f>IF(ISNUMBER('Claims Data'!P1853),'Claims Data'!P1853,"")</x:f>
        <x:v>7.352851835461162</x:v>
      </x:c>
    </x:row>
    <x:row r="1858">
      <x:c r="A1858" s="4" t="str">
        <x:v>C01853</x:v>
      </x:c>
      <x:c r="B1858" s="4" t="n">
        <x:f>IF(ISNUMBER('Claims Data'!F1854),0,1)</x:f>
        <x:v>0</x:v>
      </x:c>
      <x:c r="C1858" s="10" t="n">
        <x:f>IF(B1858=0,'Claims Data'!F1854,Summary!$B$12)</x:f>
        <x:v>147774.51</x:v>
      </x:c>
      <x:c r="D1858" s="4" t="n">
        <x:f>IF('Claims Data'!E1854="Low",1,IF('Claims Data'!E1854="Medium",2,IF('Claims Data'!E1854="High",3,"")))</x:f>
        <x:v>2</x:v>
      </x:c>
      <x:c r="E1858" s="4" t="n">
        <x:f>IF('Claims Data'!B1854="Motor",1,0)</x:f>
        <x:v>1</x:v>
      </x:c>
      <x:c r="F1858" s="4" t="n">
        <x:f>IF('Claims Data'!B1854="Property",1,0)</x:f>
        <x:v>0</x:v>
      </x:c>
      <x:c r="G1858" s="4" t="n">
        <x:f>'Claims Data'!N1854</x:f>
        <x:v>1</x:v>
      </x:c>
      <x:c r="H1858" s="4" t="n">
        <x:f>IF(G1858=1,'Claims Data'!O1854,"")</x:f>
        <x:v>0</x:v>
      </x:c>
      <x:c r="I1858" s="12" t="n">
        <x:f>IF(ISNUMBER('Claims Data'!P1854),'Claims Data'!P1854,"")</x:f>
        <x:v>11.456907078380157</x:v>
      </x:c>
    </x:row>
    <x:row r="1859">
      <x:c r="A1859" s="4" t="str">
        <x:v>C01854</x:v>
      </x:c>
      <x:c r="B1859" s="4" t="n">
        <x:f>IF(ISNUMBER('Claims Data'!F1855),0,1)</x:f>
        <x:v>0</x:v>
      </x:c>
      <x:c r="C1859" s="10" t="n">
        <x:f>IF(B1859=0,'Claims Data'!F1855,Summary!$B$12)</x:f>
        <x:v>16504.57</x:v>
      </x:c>
      <x:c r="D1859" s="4" t="n">
        <x:f>IF('Claims Data'!E1855="Low",1,IF('Claims Data'!E1855="Medium",2,IF('Claims Data'!E1855="High",3,"")))</x:f>
        <x:v>1</x:v>
      </x:c>
      <x:c r="E1859" s="4" t="n">
        <x:f>IF('Claims Data'!B1855="Motor",1,0)</x:f>
        <x:v>1</x:v>
      </x:c>
      <x:c r="F1859" s="4" t="n">
        <x:f>IF('Claims Data'!B1855="Property",1,0)</x:f>
        <x:v>0</x:v>
      </x:c>
      <x:c r="G1859" s="4" t="n">
        <x:f>'Claims Data'!N1855</x:f>
        <x:v>0</x:v>
      </x:c>
      <x:c r="H1859" s="4" t="str">
        <x:f>IF(G1859=1,'Claims Data'!O1855,"")</x:f>
      </x:c>
      <x:c r="I1859" s="12" t="n">
        <x:f>IF(ISNUMBER('Claims Data'!P1855),'Claims Data'!P1855,"")</x:f>
        <x:v>1.5280622684237912</x:v>
      </x:c>
    </x:row>
    <x:row r="1860">
      <x:c r="A1860" s="4" t="str">
        <x:v>C01855</x:v>
      </x:c>
      <x:c r="B1860" s="4" t="n">
        <x:f>IF(ISNUMBER('Claims Data'!F1856),0,1)</x:f>
        <x:v>0</x:v>
      </x:c>
      <x:c r="C1860" s="10" t="n">
        <x:f>IF(B1860=0,'Claims Data'!F1856,Summary!$B$12)</x:f>
        <x:v>85487.58</x:v>
      </x:c>
      <x:c r="D1860" s="4" t="n">
        <x:f>IF('Claims Data'!E1856="Low",1,IF('Claims Data'!E1856="Medium",2,IF('Claims Data'!E1856="High",3,"")))</x:f>
        <x:v>2</x:v>
      </x:c>
      <x:c r="E1860" s="4" t="n">
        <x:f>IF('Claims Data'!B1856="Motor",1,0)</x:f>
        <x:v>1</x:v>
      </x:c>
      <x:c r="F1860" s="4" t="n">
        <x:f>IF('Claims Data'!B1856="Property",1,0)</x:f>
        <x:v>0</x:v>
      </x:c>
      <x:c r="G1860" s="4" t="n">
        <x:f>'Claims Data'!N1856</x:f>
        <x:v>1</x:v>
      </x:c>
      <x:c r="H1860" s="4" t="n">
        <x:f>IF(G1860=1,'Claims Data'!O1856,"")</x:f>
        <x:v>1</x:v>
      </x:c>
      <x:c r="I1860" s="12" t="n">
        <x:f>IF(ISNUMBER('Claims Data'!P1856),'Claims Data'!P1856,"")</x:f>
        <x:v>9.860693716960434</x:v>
      </x:c>
    </x:row>
    <x:row r="1861">
      <x:c r="A1861" s="4" t="str">
        <x:v>C01856</x:v>
      </x:c>
      <x:c r="B1861" s="4" t="n">
        <x:f>IF(ISNUMBER('Claims Data'!F1857),0,1)</x:f>
        <x:v>0</x:v>
      </x:c>
      <x:c r="C1861" s="10" t="n">
        <x:f>IF(B1861=0,'Claims Data'!F1857,Summary!$B$12)</x:f>
        <x:v>134247.2</x:v>
      </x:c>
      <x:c r="D1861" s="4" t="n">
        <x:f>IF('Claims Data'!E1857="Low",1,IF('Claims Data'!E1857="Medium",2,IF('Claims Data'!E1857="High",3,"")))</x:f>
        <x:v>2</x:v>
      </x:c>
      <x:c r="E1861" s="4" t="n">
        <x:f>IF('Claims Data'!B1857="Motor",1,0)</x:f>
        <x:v>1</x:v>
      </x:c>
      <x:c r="F1861" s="4" t="n">
        <x:f>IF('Claims Data'!B1857="Property",1,0)</x:f>
        <x:v>0</x:v>
      </x:c>
      <x:c r="G1861" s="4" t="n">
        <x:f>'Claims Data'!N1857</x:f>
        <x:v>1</x:v>
      </x:c>
      <x:c r="H1861" s="4" t="n">
        <x:f>IF(G1861=1,'Claims Data'!O1857,"")</x:f>
        <x:v>0</x:v>
      </x:c>
      <x:c r="I1861" s="12" t="n">
        <x:f>IF(ISNUMBER('Claims Data'!P1857),'Claims Data'!P1857,"")</x:f>
        <x:v>8.212465344814508</x:v>
      </x:c>
    </x:row>
    <x:row r="1862">
      <x:c r="A1862" s="4" t="str">
        <x:v>C01857</x:v>
      </x:c>
      <x:c r="B1862" s="4" t="n">
        <x:f>IF(ISNUMBER('Claims Data'!F1858),0,1)</x:f>
        <x:v>0</x:v>
      </x:c>
      <x:c r="C1862" s="10" t="n">
        <x:f>IF(B1862=0,'Claims Data'!F1858,Summary!$B$12)</x:f>
        <x:v>14520.96</x:v>
      </x:c>
      <x:c r="D1862" s="4" t="n">
        <x:f>IF('Claims Data'!E1858="Low",1,IF('Claims Data'!E1858="Medium",2,IF('Claims Data'!E1858="High",3,"")))</x:f>
        <x:v>1</x:v>
      </x:c>
      <x:c r="E1862" s="4" t="n">
        <x:f>IF('Claims Data'!B1858="Motor",1,0)</x:f>
        <x:v>1</x:v>
      </x:c>
      <x:c r="F1862" s="4" t="n">
        <x:f>IF('Claims Data'!B1858="Property",1,0)</x:f>
        <x:v>0</x:v>
      </x:c>
      <x:c r="G1862" s="4" t="n">
        <x:f>'Claims Data'!N1858</x:f>
        <x:v>1</x:v>
      </x:c>
      <x:c r="H1862" s="4" t="n">
        <x:f>IF(G1862=1,'Claims Data'!O1858,"")</x:f>
        <x:v>0</x:v>
      </x:c>
      <x:c r="I1862" s="12" t="n">
        <x:f>IF(ISNUMBER('Claims Data'!P1858),'Claims Data'!P1858,"")</x:f>
        <x:v>1.1647638902146247</x:v>
      </x:c>
    </x:row>
    <x:row r="1863">
      <x:c r="A1863" s="4" t="str">
        <x:v>C01858</x:v>
      </x:c>
      <x:c r="B1863" s="4" t="n">
        <x:f>IF(ISNUMBER('Claims Data'!F1859),0,1)</x:f>
        <x:v>0</x:v>
      </x:c>
      <x:c r="C1863" s="10" t="n">
        <x:f>IF(B1863=0,'Claims Data'!F1859,Summary!$B$12)</x:f>
        <x:v>13133.22</x:v>
      </x:c>
      <x:c r="D1863" s="4" t="n">
        <x:f>IF('Claims Data'!E1859="Low",1,IF('Claims Data'!E1859="Medium",2,IF('Claims Data'!E1859="High",3,"")))</x:f>
        <x:v>3</x:v>
      </x:c>
      <x:c r="E1863" s="4" t="n">
        <x:f>IF('Claims Data'!B1859="Motor",1,0)</x:f>
        <x:v>1</x:v>
      </x:c>
      <x:c r="F1863" s="4" t="n">
        <x:f>IF('Claims Data'!B1859="Property",1,0)</x:f>
        <x:v>0</x:v>
      </x:c>
      <x:c r="G1863" s="4" t="n">
        <x:f>'Claims Data'!N1859</x:f>
        <x:v>1</x:v>
      </x:c>
      <x:c r="H1863" s="4" t="n">
        <x:f>IF(G1863=1,'Claims Data'!O1859,"")</x:f>
        <x:v>1</x:v>
      </x:c>
      <x:c r="I1863" s="12" t="n">
        <x:f>IF(ISNUMBER('Claims Data'!P1859),'Claims Data'!P1859,"")</x:f>
        <x:v>0.8157309903018272</x:v>
      </x:c>
    </x:row>
    <x:row r="1864">
      <x:c r="A1864" s="4" t="str">
        <x:v>C01859</x:v>
      </x:c>
      <x:c r="B1864" s="4" t="n">
        <x:f>IF(ISNUMBER('Claims Data'!F1860),0,1)</x:f>
        <x:v>0</x:v>
      </x:c>
      <x:c r="C1864" s="10" t="n">
        <x:f>IF(B1864=0,'Claims Data'!F1860,Summary!$B$12)</x:f>
        <x:v>24748.07</x:v>
      </x:c>
      <x:c r="D1864" s="4" t="n">
        <x:f>IF('Claims Data'!E1860="Low",1,IF('Claims Data'!E1860="Medium",2,IF('Claims Data'!E1860="High",3,"")))</x:f>
        <x:v>2</x:v>
      </x:c>
      <x:c r="E1864" s="4" t="n">
        <x:f>IF('Claims Data'!B1860="Motor",1,0)</x:f>
        <x:v>0</x:v>
      </x:c>
      <x:c r="F1864" s="4" t="n">
        <x:f>IF('Claims Data'!B1860="Property",1,0)</x:f>
        <x:v>1</x:v>
      </x:c>
      <x:c r="G1864" s="4" t="n">
        <x:f>'Claims Data'!N1860</x:f>
        <x:v>1</x:v>
      </x:c>
      <x:c r="H1864" s="4" t="n">
        <x:f>IF(G1864=1,'Claims Data'!O1860,"")</x:f>
        <x:v>0</x:v>
      </x:c>
      <x:c r="I1864" s="12" t="n">
        <x:f>IF(ISNUMBER('Claims Data'!P1860),'Claims Data'!P1860,"")</x:f>
        <x:v>2.2514189594267213</x:v>
      </x:c>
    </x:row>
    <x:row r="1865">
      <x:c r="A1865" s="4" t="str">
        <x:v>C01860</x:v>
      </x:c>
      <x:c r="B1865" s="4" t="n">
        <x:f>IF(ISNUMBER('Claims Data'!F1861),0,1)</x:f>
        <x:v>0</x:v>
      </x:c>
      <x:c r="C1865" s="10" t="n">
        <x:f>IF(B1865=0,'Claims Data'!F1861,Summary!$B$12)</x:f>
        <x:v>63408.95</x:v>
      </x:c>
      <x:c r="D1865" s="4" t="n">
        <x:f>IF('Claims Data'!E1861="Low",1,IF('Claims Data'!E1861="Medium",2,IF('Claims Data'!E1861="High",3,"")))</x:f>
        <x:v>2</x:v>
      </x:c>
      <x:c r="E1865" s="4" t="n">
        <x:f>IF('Claims Data'!B1861="Motor",1,0)</x:f>
        <x:v>1</x:v>
      </x:c>
      <x:c r="F1865" s="4" t="n">
        <x:f>IF('Claims Data'!B1861="Property",1,0)</x:f>
        <x:v>0</x:v>
      </x:c>
      <x:c r="G1865" s="4" t="n">
        <x:f>'Claims Data'!N1861</x:f>
        <x:v>1</x:v>
      </x:c>
      <x:c r="H1865" s="4" t="n">
        <x:f>IF(G1865=1,'Claims Data'!O1861,"")</x:f>
        <x:v>0</x:v>
      </x:c>
      <x:c r="I1865" s="12" t="n">
        <x:f>IF(ISNUMBER('Claims Data'!P1861),'Claims Data'!P1861,"")</x:f>
        <x:v>8.25245163431442</x:v>
      </x:c>
    </x:row>
    <x:row r="1866">
      <x:c r="A1866" s="4" t="str">
        <x:v>C01861</x:v>
      </x:c>
      <x:c r="B1866" s="4" t="n">
        <x:f>IF(ISNUMBER('Claims Data'!F1862),0,1)</x:f>
        <x:v>0</x:v>
      </x:c>
      <x:c r="C1866" s="10" t="n">
        <x:f>IF(B1866=0,'Claims Data'!F1862,Summary!$B$12)</x:f>
        <x:v>130219.78</x:v>
      </x:c>
      <x:c r="D1866" s="4" t="n">
        <x:f>IF('Claims Data'!E1862="Low",1,IF('Claims Data'!E1862="Medium",2,IF('Claims Data'!E1862="High",3,"")))</x:f>
        <x:v>3</x:v>
      </x:c>
      <x:c r="E1866" s="4" t="n">
        <x:f>IF('Claims Data'!B1862="Motor",1,0)</x:f>
        <x:v>1</x:v>
      </x:c>
      <x:c r="F1866" s="4" t="n">
        <x:f>IF('Claims Data'!B1862="Property",1,0)</x:f>
        <x:v>0</x:v>
      </x:c>
      <x:c r="G1866" s="4" t="n">
        <x:f>'Claims Data'!N1862</x:f>
        <x:v>1</x:v>
      </x:c>
      <x:c r="H1866" s="4" t="n">
        <x:f>IF(G1866=1,'Claims Data'!O1862,"")</x:f>
        <x:v>1</x:v>
      </x:c>
      <x:c r="I1866" s="12" t="n">
        <x:f>IF(ISNUMBER('Claims Data'!P1862),'Claims Data'!P1862,"")</x:f>
        <x:v>7.605278265932886</x:v>
      </x:c>
    </x:row>
    <x:row r="1867">
      <x:c r="A1867" s="4" t="str">
        <x:v>C01862</x:v>
      </x:c>
      <x:c r="B1867" s="4" t="n">
        <x:f>IF(ISNUMBER('Claims Data'!F1863),0,1)</x:f>
        <x:v>1</x:v>
      </x:c>
      <x:c r="C1867" s="10" t="n">
        <x:f>IF(B1867=0,'Claims Data'!F1863,Summary!$B$12)</x:f>
        <x:v>44978.66</x:v>
      </x:c>
      <x:c r="D1867" s="4" t="n">
        <x:f>IF('Claims Data'!E1863="Low",1,IF('Claims Data'!E1863="Medium",2,IF('Claims Data'!E1863="High",3,"")))</x:f>
        <x:v>2</x:v>
      </x:c>
      <x:c r="E1867" s="4" t="n">
        <x:f>IF('Claims Data'!B1863="Motor",1,0)</x:f>
        <x:v>1</x:v>
      </x:c>
      <x:c r="F1867" s="4" t="n">
        <x:f>IF('Claims Data'!B1863="Property",1,0)</x:f>
        <x:v>0</x:v>
      </x:c>
      <x:c r="G1867" s="4" t="n">
        <x:f>'Claims Data'!N1863</x:f>
        <x:v>1</x:v>
      </x:c>
      <x:c r="H1867" s="4" t="n">
        <x:f>IF(G1867=1,'Claims Data'!O1863,"")</x:f>
        <x:v>0</x:v>
      </x:c>
      <x:c r="I1867" s="12" t="str">
        <x:f>IF(ISNUMBER('Claims Data'!P1863),'Claims Data'!P1863,"")</x:f>
      </x:c>
    </x:row>
    <x:row r="1868">
      <x:c r="A1868" s="4" t="str">
        <x:v>C01863</x:v>
      </x:c>
      <x:c r="B1868" s="4" t="n">
        <x:f>IF(ISNUMBER('Claims Data'!F1864),0,1)</x:f>
        <x:v>0</x:v>
      </x:c>
      <x:c r="C1868" s="10" t="n">
        <x:f>IF(B1868=0,'Claims Data'!F1864,Summary!$B$12)</x:f>
        <x:v>39566.88</x:v>
      </x:c>
      <x:c r="D1868" s="4" t="n">
        <x:f>IF('Claims Data'!E1864="Low",1,IF('Claims Data'!E1864="Medium",2,IF('Claims Data'!E1864="High",3,"")))</x:f>
        <x:v>2</x:v>
      </x:c>
      <x:c r="E1868" s="4" t="n">
        <x:f>IF('Claims Data'!B1864="Motor",1,0)</x:f>
        <x:v>1</x:v>
      </x:c>
      <x:c r="F1868" s="4" t="n">
        <x:f>IF('Claims Data'!B1864="Property",1,0)</x:f>
        <x:v>0</x:v>
      </x:c>
      <x:c r="G1868" s="4" t="n">
        <x:f>'Claims Data'!N1864</x:f>
        <x:v>1</x:v>
      </x:c>
      <x:c r="H1868" s="4" t="n">
        <x:f>IF(G1868=1,'Claims Data'!O1864,"")</x:f>
        <x:v>0</x:v>
      </x:c>
      <x:c r="I1868" s="12" t="n">
        <x:f>IF(ISNUMBER('Claims Data'!P1864),'Claims Data'!P1864,"")</x:f>
        <x:v>3.1573458966827297</x:v>
      </x:c>
    </x:row>
    <x:row r="1869">
      <x:c r="A1869" s="4" t="str">
        <x:v>C01864</x:v>
      </x:c>
      <x:c r="B1869" s="4" t="n">
        <x:f>IF(ISNUMBER('Claims Data'!F1865),0,1)</x:f>
        <x:v>0</x:v>
      </x:c>
      <x:c r="C1869" s="10" t="n">
        <x:f>IF(B1869=0,'Claims Data'!F1865,Summary!$B$12)</x:f>
        <x:v>8975.63</x:v>
      </x:c>
      <x:c r="D1869" s="4" t="n">
        <x:f>IF('Claims Data'!E1865="Low",1,IF('Claims Data'!E1865="Medium",2,IF('Claims Data'!E1865="High",3,"")))</x:f>
        <x:v>1</x:v>
      </x:c>
      <x:c r="E1869" s="4" t="n">
        <x:f>IF('Claims Data'!B1865="Motor",1,0)</x:f>
        <x:v>1</x:v>
      </x:c>
      <x:c r="F1869" s="4" t="n">
        <x:f>IF('Claims Data'!B1865="Property",1,0)</x:f>
        <x:v>0</x:v>
      </x:c>
      <x:c r="G1869" s="4" t="n">
        <x:f>'Claims Data'!N1865</x:f>
        <x:v>1</x:v>
      </x:c>
      <x:c r="H1869" s="4" t="n">
        <x:f>IF(G1869=1,'Claims Data'!O1865,"")</x:f>
        <x:v>0</x:v>
      </x:c>
      <x:c r="I1869" s="12" t="n">
        <x:f>IF(ISNUMBER('Claims Data'!P1865),'Claims Data'!P1865,"")</x:f>
        <x:v>0.36234134801705203</x:v>
      </x:c>
    </x:row>
    <x:row r="1870">
      <x:c r="A1870" s="4" t="str">
        <x:v>C01865</x:v>
      </x:c>
      <x:c r="B1870" s="4" t="n">
        <x:f>IF(ISNUMBER('Claims Data'!F1866),0,1)</x:f>
        <x:v>0</x:v>
      </x:c>
      <x:c r="C1870" s="10" t="n">
        <x:f>IF(B1870=0,'Claims Data'!F1866,Summary!$B$12)</x:f>
        <x:v>5405.44</x:v>
      </x:c>
      <x:c r="D1870" s="4" t="n">
        <x:f>IF('Claims Data'!E1866="Low",1,IF('Claims Data'!E1866="Medium",2,IF('Claims Data'!E1866="High",3,"")))</x:f>
        <x:v>1</x:v>
      </x:c>
      <x:c r="E1870" s="4" t="n">
        <x:f>IF('Claims Data'!B1866="Motor",1,0)</x:f>
        <x:v>1</x:v>
      </x:c>
      <x:c r="F1870" s="4" t="n">
        <x:f>IF('Claims Data'!B1866="Property",1,0)</x:f>
        <x:v>0</x:v>
      </x:c>
      <x:c r="G1870" s="4" t="n">
        <x:f>'Claims Data'!N1866</x:f>
        <x:v>1</x:v>
      </x:c>
      <x:c r="H1870" s="4" t="n">
        <x:f>IF(G1870=1,'Claims Data'!O1866,"")</x:f>
        <x:v>0</x:v>
      </x:c>
      <x:c r="I1870" s="12" t="n">
        <x:f>IF(ISNUMBER('Claims Data'!P1866),'Claims Data'!P1866,"")</x:f>
        <x:v>0.2511093437590587</x:v>
      </x:c>
    </x:row>
    <x:row r="1871">
      <x:c r="A1871" s="4" t="str">
        <x:v>C01866</x:v>
      </x:c>
      <x:c r="B1871" s="4" t="n">
        <x:f>IF(ISNUMBER('Claims Data'!F1867),0,1)</x:f>
        <x:v>0</x:v>
      </x:c>
      <x:c r="C1871" s="10" t="n">
        <x:f>IF(B1871=0,'Claims Data'!F1867,Summary!$B$12)</x:f>
        <x:v>267312.37</x:v>
      </x:c>
      <x:c r="D1871" s="4" t="n">
        <x:f>IF('Claims Data'!E1867="Low",1,IF('Claims Data'!E1867="Medium",2,IF('Claims Data'!E1867="High",3,"")))</x:f>
        <x:v>2</x:v>
      </x:c>
      <x:c r="E1871" s="4" t="n">
        <x:f>IF('Claims Data'!B1867="Motor",1,0)</x:f>
        <x:v>0</x:v>
      </x:c>
      <x:c r="F1871" s="4" t="n">
        <x:f>IF('Claims Data'!B1867="Property",1,0)</x:f>
        <x:v>1</x:v>
      </x:c>
      <x:c r="G1871" s="4" t="n">
        <x:f>'Claims Data'!N1867</x:f>
        <x:v>1</x:v>
      </x:c>
      <x:c r="H1871" s="4" t="n">
        <x:f>IF(G1871=1,'Claims Data'!O1867,"")</x:f>
        <x:v>0</x:v>
      </x:c>
      <x:c r="I1871" s="12" t="n">
        <x:f>IF(ISNUMBER('Claims Data'!P1867),'Claims Data'!P1867,"")</x:f>
        <x:v>28.636786015010852</x:v>
      </x:c>
    </x:row>
    <x:row r="1872">
      <x:c r="A1872" s="4" t="str">
        <x:v>C01867</x:v>
      </x:c>
      <x:c r="B1872" s="4" t="n">
        <x:f>IF(ISNUMBER('Claims Data'!F1868),0,1)</x:f>
        <x:v>0</x:v>
      </x:c>
      <x:c r="C1872" s="10" t="n">
        <x:f>IF(B1872=0,'Claims Data'!F1868,Summary!$B$12)</x:f>
        <x:v>61468.49</x:v>
      </x:c>
      <x:c r="D1872" s="4" t="n">
        <x:f>IF('Claims Data'!E1868="Low",1,IF('Claims Data'!E1868="Medium",2,IF('Claims Data'!E1868="High",3,"")))</x:f>
        <x:v>2</x:v>
      </x:c>
      <x:c r="E1872" s="4" t="n">
        <x:f>IF('Claims Data'!B1868="Motor",1,0)</x:f>
        <x:v>1</x:v>
      </x:c>
      <x:c r="F1872" s="4" t="n">
        <x:f>IF('Claims Data'!B1868="Property",1,0)</x:f>
        <x:v>0</x:v>
      </x:c>
      <x:c r="G1872" s="4" t="n">
        <x:f>'Claims Data'!N1868</x:f>
        <x:v>0</x:v>
      </x:c>
      <x:c r="H1872" s="4" t="str">
        <x:f>IF(G1872=1,'Claims Data'!O1868,"")</x:f>
      </x:c>
      <x:c r="I1872" s="12" t="n">
        <x:f>IF(ISNUMBER('Claims Data'!P1868),'Claims Data'!P1868,"")</x:f>
        <x:v>6.6678479688977985</x:v>
      </x:c>
    </x:row>
    <x:row r="1873">
      <x:c r="A1873" s="4" t="str">
        <x:v>C01868</x:v>
      </x:c>
      <x:c r="B1873" s="4" t="n">
        <x:f>IF(ISNUMBER('Claims Data'!F1869),0,1)</x:f>
        <x:v>0</x:v>
      </x:c>
      <x:c r="C1873" s="10" t="n">
        <x:f>IF(B1873=0,'Claims Data'!F1869,Summary!$B$12)</x:f>
        <x:v>79356.95</x:v>
      </x:c>
      <x:c r="D1873" s="4" t="n">
        <x:f>IF('Claims Data'!E1869="Low",1,IF('Claims Data'!E1869="Medium",2,IF('Claims Data'!E1869="High",3,"")))</x:f>
        <x:v>2</x:v>
      </x:c>
      <x:c r="E1873" s="4" t="n">
        <x:f>IF('Claims Data'!B1869="Motor",1,0)</x:f>
        <x:v>1</x:v>
      </x:c>
      <x:c r="F1873" s="4" t="n">
        <x:f>IF('Claims Data'!B1869="Property",1,0)</x:f>
        <x:v>0</x:v>
      </x:c>
      <x:c r="G1873" s="4" t="n">
        <x:f>'Claims Data'!N1869</x:f>
        <x:v>0</x:v>
      </x:c>
      <x:c r="H1873" s="4" t="str">
        <x:f>IF(G1873=1,'Claims Data'!O1869,"")</x:f>
      </x:c>
      <x:c r="I1873" s="12" t="n">
        <x:f>IF(ISNUMBER('Claims Data'!P1869),'Claims Data'!P1869,"")</x:f>
        <x:v>8.348336580501003</x:v>
      </x:c>
    </x:row>
    <x:row r="1874">
      <x:c r="A1874" s="4" t="str">
        <x:v>C01869</x:v>
      </x:c>
      <x:c r="B1874" s="4" t="n">
        <x:f>IF(ISNUMBER('Claims Data'!F1870),0,1)</x:f>
        <x:v>0</x:v>
      </x:c>
      <x:c r="C1874" s="10" t="n">
        <x:f>IF(B1874=0,'Claims Data'!F1870,Summary!$B$12)</x:f>
        <x:v>53622.5</x:v>
      </x:c>
      <x:c r="D1874" s="4" t="n">
        <x:f>IF('Claims Data'!E1870="Low",1,IF('Claims Data'!E1870="Medium",2,IF('Claims Data'!E1870="High",3,"")))</x:f>
        <x:v>2</x:v>
      </x:c>
      <x:c r="E1874" s="4" t="n">
        <x:f>IF('Claims Data'!B1870="Motor",1,0)</x:f>
        <x:v>1</x:v>
      </x:c>
      <x:c r="F1874" s="4" t="n">
        <x:f>IF('Claims Data'!B1870="Property",1,0)</x:f>
        <x:v>0</x:v>
      </x:c>
      <x:c r="G1874" s="4" t="n">
        <x:f>'Claims Data'!N1870</x:f>
        <x:v>1</x:v>
      </x:c>
      <x:c r="H1874" s="4" t="n">
        <x:f>IF(G1874=1,'Claims Data'!O1870,"")</x:f>
        <x:v>0</x:v>
      </x:c>
      <x:c r="I1874" s="12" t="n">
        <x:f>IF(ISNUMBER('Claims Data'!P1870),'Claims Data'!P1870,"")</x:f>
        <x:v>6.2565339344553035</x:v>
      </x:c>
    </x:row>
    <x:row r="1875">
      <x:c r="A1875" s="4" t="str">
        <x:v>C01870</x:v>
      </x:c>
      <x:c r="B1875" s="4" t="n">
        <x:f>IF(ISNUMBER('Claims Data'!F1871),0,1)</x:f>
        <x:v>0</x:v>
      </x:c>
      <x:c r="C1875" s="10" t="n">
        <x:f>IF(B1875=0,'Claims Data'!F1871,Summary!$B$12)</x:f>
        <x:v>20936.22</x:v>
      </x:c>
      <x:c r="D1875" s="4" t="n">
        <x:f>IF('Claims Data'!E1871="Low",1,IF('Claims Data'!E1871="Medium",2,IF('Claims Data'!E1871="High",3,"")))</x:f>
        <x:v>2</x:v>
      </x:c>
      <x:c r="E1875" s="4" t="n">
        <x:f>IF('Claims Data'!B1871="Motor",1,0)</x:f>
        <x:v>1</x:v>
      </x:c>
      <x:c r="F1875" s="4" t="n">
        <x:f>IF('Claims Data'!B1871="Property",1,0)</x:f>
        <x:v>0</x:v>
      </x:c>
      <x:c r="G1875" s="4" t="n">
        <x:f>'Claims Data'!N1871</x:f>
        <x:v>1</x:v>
      </x:c>
      <x:c r="H1875" s="4" t="n">
        <x:f>IF(G1875=1,'Claims Data'!O1871,"")</x:f>
        <x:v>0</x:v>
      </x:c>
      <x:c r="I1875" s="12" t="n">
        <x:f>IF(ISNUMBER('Claims Data'!P1871),'Claims Data'!P1871,"")</x:f>
        <x:v>0.6705042404079605</x:v>
      </x:c>
    </x:row>
    <x:row r="1876">
      <x:c r="A1876" s="4" t="str">
        <x:v>C01871</x:v>
      </x:c>
      <x:c r="B1876" s="4" t="n">
        <x:f>IF(ISNUMBER('Claims Data'!F1872),0,1)</x:f>
        <x:v>0</x:v>
      </x:c>
      <x:c r="C1876" s="10" t="n">
        <x:f>IF(B1876=0,'Claims Data'!F1872,Summary!$B$12)</x:f>
        <x:v>67912.22</x:v>
      </x:c>
      <x:c r="D1876" s="4" t="n">
        <x:f>IF('Claims Data'!E1872="Low",1,IF('Claims Data'!E1872="Medium",2,IF('Claims Data'!E1872="High",3,"")))</x:f>
        <x:v>3</x:v>
      </x:c>
      <x:c r="E1876" s="4" t="n">
        <x:f>IF('Claims Data'!B1872="Motor",1,0)</x:f>
        <x:v>1</x:v>
      </x:c>
      <x:c r="F1876" s="4" t="n">
        <x:f>IF('Claims Data'!B1872="Property",1,0)</x:f>
        <x:v>0</x:v>
      </x:c>
      <x:c r="G1876" s="4" t="n">
        <x:f>'Claims Data'!N1872</x:f>
        <x:v>0</x:v>
      </x:c>
      <x:c r="H1876" s="4" t="str">
        <x:f>IF(G1876=1,'Claims Data'!O1872,"")</x:f>
      </x:c>
      <x:c r="I1876" s="12" t="n">
        <x:f>IF(ISNUMBER('Claims Data'!P1872),'Claims Data'!P1872,"")</x:f>
        <x:v>3.446159264085608</x:v>
      </x:c>
    </x:row>
    <x:row r="1877">
      <x:c r="A1877" s="4" t="str">
        <x:v>C01872</x:v>
      </x:c>
      <x:c r="B1877" s="4" t="n">
        <x:f>IF(ISNUMBER('Claims Data'!F1873),0,1)</x:f>
        <x:v>0</x:v>
      </x:c>
      <x:c r="C1877" s="10" t="n">
        <x:f>IF(B1877=0,'Claims Data'!F1873,Summary!$B$12)</x:f>
        <x:v>438882.06</x:v>
      </x:c>
      <x:c r="D1877" s="4" t="n">
        <x:f>IF('Claims Data'!E1873="Low",1,IF('Claims Data'!E1873="Medium",2,IF('Claims Data'!E1873="High",3,"")))</x:f>
        <x:v>3</x:v>
      </x:c>
      <x:c r="E1877" s="4" t="n">
        <x:f>IF('Claims Data'!B1873="Motor",1,0)</x:f>
        <x:v>1</x:v>
      </x:c>
      <x:c r="F1877" s="4" t="n">
        <x:f>IF('Claims Data'!B1873="Property",1,0)</x:f>
        <x:v>0</x:v>
      </x:c>
      <x:c r="G1877" s="4" t="n">
        <x:f>'Claims Data'!N1873</x:f>
        <x:v>1</x:v>
      </x:c>
      <x:c r="H1877" s="4" t="n">
        <x:f>IF(G1877=1,'Claims Data'!O1873,"")</x:f>
        <x:v>1</x:v>
      </x:c>
      <x:c r="I1877" s="12" t="n">
        <x:f>IF(ISNUMBER('Claims Data'!P1873),'Claims Data'!P1873,"")</x:f>
        <x:v>89.12342342159397</x:v>
      </x:c>
    </x:row>
    <x:row r="1878">
      <x:c r="A1878" s="4" t="str">
        <x:v>C01873</x:v>
      </x:c>
      <x:c r="B1878" s="4" t="n">
        <x:f>IF(ISNUMBER('Claims Data'!F1874),0,1)</x:f>
        <x:v>0</x:v>
      </x:c>
      <x:c r="C1878" s="10" t="n">
        <x:f>IF(B1878=0,'Claims Data'!F1874,Summary!$B$12)</x:f>
        <x:v>45309.36</x:v>
      </x:c>
      <x:c r="D1878" s="4" t="n">
        <x:f>IF('Claims Data'!E1874="Low",1,IF('Claims Data'!E1874="Medium",2,IF('Claims Data'!E1874="High",3,"")))</x:f>
        <x:v>1</x:v>
      </x:c>
      <x:c r="E1878" s="4" t="n">
        <x:f>IF('Claims Data'!B1874="Motor",1,0)</x:f>
        <x:v>1</x:v>
      </x:c>
      <x:c r="F1878" s="4" t="n">
        <x:f>IF('Claims Data'!B1874="Property",1,0)</x:f>
        <x:v>0</x:v>
      </x:c>
      <x:c r="G1878" s="4" t="n">
        <x:f>'Claims Data'!N1874</x:f>
        <x:v>0</x:v>
      </x:c>
      <x:c r="H1878" s="4" t="str">
        <x:f>IF(G1878=1,'Claims Data'!O1874,"")</x:f>
      </x:c>
      <x:c r="I1878" s="12" t="n">
        <x:f>IF(ISNUMBER('Claims Data'!P1874),'Claims Data'!P1874,"")</x:f>
        <x:v>3.6384964951573022</x:v>
      </x:c>
    </x:row>
    <x:row r="1879">
      <x:c r="A1879" s="4" t="str">
        <x:v>C01874</x:v>
      </x:c>
      <x:c r="B1879" s="4" t="n">
        <x:f>IF(ISNUMBER('Claims Data'!F1875),0,1)</x:f>
        <x:v>0</x:v>
      </x:c>
      <x:c r="C1879" s="10" t="n">
        <x:f>IF(B1879=0,'Claims Data'!F1875,Summary!$B$12)</x:f>
        <x:v>69090.47</x:v>
      </x:c>
      <x:c r="D1879" s="4" t="n">
        <x:f>IF('Claims Data'!E1875="Low",1,IF('Claims Data'!E1875="Medium",2,IF('Claims Data'!E1875="High",3,"")))</x:f>
        <x:v>3</x:v>
      </x:c>
      <x:c r="E1879" s="4" t="n">
        <x:f>IF('Claims Data'!B1875="Motor",1,0)</x:f>
        <x:v>1</x:v>
      </x:c>
      <x:c r="F1879" s="4" t="n">
        <x:f>IF('Claims Data'!B1875="Property",1,0)</x:f>
        <x:v>0</x:v>
      </x:c>
      <x:c r="G1879" s="4" t="n">
        <x:f>'Claims Data'!N1875</x:f>
        <x:v>1</x:v>
      </x:c>
      <x:c r="H1879" s="4" t="n">
        <x:f>IF(G1879=1,'Claims Data'!O1875,"")</x:f>
        <x:v>1</x:v>
      </x:c>
      <x:c r="I1879" s="12" t="n">
        <x:f>IF(ISNUMBER('Claims Data'!P1875),'Claims Data'!P1875,"")</x:f>
        <x:v>3.1084280162434395</x:v>
      </x:c>
    </x:row>
    <x:row r="1880">
      <x:c r="A1880" s="4" t="str">
        <x:v>C01875</x:v>
      </x:c>
      <x:c r="B1880" s="4" t="n">
        <x:f>IF(ISNUMBER('Claims Data'!F1876),0,1)</x:f>
        <x:v>0</x:v>
      </x:c>
      <x:c r="C1880" s="10" t="n">
        <x:f>IF(B1880=0,'Claims Data'!F1876,Summary!$B$12)</x:f>
        <x:v>85682.68</x:v>
      </x:c>
      <x:c r="D1880" s="4" t="n">
        <x:f>IF('Claims Data'!E1876="Low",1,IF('Claims Data'!E1876="Medium",2,IF('Claims Data'!E1876="High",3,"")))</x:f>
        <x:v>3</x:v>
      </x:c>
      <x:c r="E1880" s="4" t="n">
        <x:f>IF('Claims Data'!B1876="Motor",1,0)</x:f>
        <x:v>1</x:v>
      </x:c>
      <x:c r="F1880" s="4" t="n">
        <x:f>IF('Claims Data'!B1876="Property",1,0)</x:f>
        <x:v>0</x:v>
      </x:c>
      <x:c r="G1880" s="4" t="n">
        <x:f>'Claims Data'!N1876</x:f>
        <x:v>1</x:v>
      </x:c>
      <x:c r="H1880" s="4" t="n">
        <x:f>IF(G1880=1,'Claims Data'!O1876,"")</x:f>
        <x:v>1</x:v>
      </x:c>
      <x:c r="I1880" s="12" t="n">
        <x:f>IF(ISNUMBER('Claims Data'!P1876),'Claims Data'!P1876,"")</x:f>
        <x:v>2.7440770239096812</x:v>
      </x:c>
    </x:row>
    <x:row r="1881">
      <x:c r="A1881" s="4" t="str">
        <x:v>C01876</x:v>
      </x:c>
      <x:c r="B1881" s="4" t="n">
        <x:f>IF(ISNUMBER('Claims Data'!F1877),0,1)</x:f>
        <x:v>0</x:v>
      </x:c>
      <x:c r="C1881" s="10" t="n">
        <x:f>IF(B1881=0,'Claims Data'!F1877,Summary!$B$12)</x:f>
        <x:v>14846.84</x:v>
      </x:c>
      <x:c r="D1881" s="4" t="n">
        <x:f>IF('Claims Data'!E1877="Low",1,IF('Claims Data'!E1877="Medium",2,IF('Claims Data'!E1877="High",3,"")))</x:f>
        <x:v>1</x:v>
      </x:c>
      <x:c r="E1881" s="4" t="n">
        <x:f>IF('Claims Data'!B1877="Motor",1,0)</x:f>
        <x:v>1</x:v>
      </x:c>
      <x:c r="F1881" s="4" t="n">
        <x:f>IF('Claims Data'!B1877="Property",1,0)</x:f>
        <x:v>0</x:v>
      </x:c>
      <x:c r="G1881" s="4" t="n">
        <x:f>'Claims Data'!N1877</x:f>
        <x:v>1</x:v>
      </x:c>
      <x:c r="H1881" s="4" t="n">
        <x:f>IF(G1881=1,'Claims Data'!O1877,"")</x:f>
        <x:v>0</x:v>
      </x:c>
      <x:c r="I1881" s="12" t="n">
        <x:f>IF(ISNUMBER('Claims Data'!P1877),'Claims Data'!P1877,"")</x:f>
        <x:v>1.098692462697557</x:v>
      </x:c>
    </x:row>
    <x:row r="1882">
      <x:c r="A1882" s="4" t="str">
        <x:v>C01877</x:v>
      </x:c>
      <x:c r="B1882" s="4" t="n">
        <x:f>IF(ISNUMBER('Claims Data'!F1878),0,1)</x:f>
        <x:v>0</x:v>
      </x:c>
      <x:c r="C1882" s="10" t="n">
        <x:f>IF(B1882=0,'Claims Data'!F1878,Summary!$B$12)</x:f>
        <x:v>26520.97</x:v>
      </x:c>
      <x:c r="D1882" s="4" t="n">
        <x:f>IF('Claims Data'!E1878="Low",1,IF('Claims Data'!E1878="Medium",2,IF('Claims Data'!E1878="High",3,"")))</x:f>
        <x:v>1</x:v>
      </x:c>
      <x:c r="E1882" s="4" t="n">
        <x:f>IF('Claims Data'!B1878="Motor",1,0)</x:f>
        <x:v>1</x:v>
      </x:c>
      <x:c r="F1882" s="4" t="n">
        <x:f>IF('Claims Data'!B1878="Property",1,0)</x:f>
        <x:v>0</x:v>
      </x:c>
      <x:c r="G1882" s="4" t="n">
        <x:f>'Claims Data'!N1878</x:f>
        <x:v>1</x:v>
      </x:c>
      <x:c r="H1882" s="4" t="n">
        <x:f>IF(G1882=1,'Claims Data'!O1878,"")</x:f>
        <x:v>0</x:v>
      </x:c>
      <x:c r="I1882" s="12" t="n">
        <x:f>IF(ISNUMBER('Claims Data'!P1878),'Claims Data'!P1878,"")</x:f>
        <x:v>3.485171479409067</x:v>
      </x:c>
    </x:row>
    <x:row r="1883">
      <x:c r="A1883" s="4" t="str">
        <x:v>C01878</x:v>
      </x:c>
      <x:c r="B1883" s="4" t="n">
        <x:f>IF(ISNUMBER('Claims Data'!F1879),0,1)</x:f>
        <x:v>0</x:v>
      </x:c>
      <x:c r="C1883" s="10" t="n">
        <x:f>IF(B1883=0,'Claims Data'!F1879,Summary!$B$12)</x:f>
        <x:v>60852.29</x:v>
      </x:c>
      <x:c r="D1883" s="4" t="n">
        <x:f>IF('Claims Data'!E1879="Low",1,IF('Claims Data'!E1879="Medium",2,IF('Claims Data'!E1879="High",3,"")))</x:f>
        <x:v>1</x:v>
      </x:c>
      <x:c r="E1883" s="4" t="n">
        <x:f>IF('Claims Data'!B1879="Motor",1,0)</x:f>
        <x:v>1</x:v>
      </x:c>
      <x:c r="F1883" s="4" t="n">
        <x:f>IF('Claims Data'!B1879="Property",1,0)</x:f>
        <x:v>0</x:v>
      </x:c>
      <x:c r="G1883" s="4" t="n">
        <x:f>'Claims Data'!N1879</x:f>
        <x:v>0</x:v>
      </x:c>
      <x:c r="H1883" s="4" t="str">
        <x:f>IF(G1883=1,'Claims Data'!O1879,"")</x:f>
      </x:c>
      <x:c r="I1883" s="12" t="n">
        <x:f>IF(ISNUMBER('Claims Data'!P1879),'Claims Data'!P1879,"")</x:f>
        <x:v>3.3184218103450154</x:v>
      </x:c>
    </x:row>
    <x:row r="1884">
      <x:c r="A1884" s="4" t="str">
        <x:v>C01879</x:v>
      </x:c>
      <x:c r="B1884" s="4" t="n">
        <x:f>IF(ISNUMBER('Claims Data'!F1880),0,1)</x:f>
        <x:v>0</x:v>
      </x:c>
      <x:c r="C1884" s="10" t="n">
        <x:f>IF(B1884=0,'Claims Data'!F1880,Summary!$B$12)</x:f>
        <x:v>41478.28</x:v>
      </x:c>
      <x:c r="D1884" s="4" t="n">
        <x:f>IF('Claims Data'!E1880="Low",1,IF('Claims Data'!E1880="Medium",2,IF('Claims Data'!E1880="High",3,"")))</x:f>
        <x:v>2</x:v>
      </x:c>
      <x:c r="E1884" s="4" t="n">
        <x:f>IF('Claims Data'!B1880="Motor",1,0)</x:f>
        <x:v>1</x:v>
      </x:c>
      <x:c r="F1884" s="4" t="n">
        <x:f>IF('Claims Data'!B1880="Property",1,0)</x:f>
        <x:v>0</x:v>
      </x:c>
      <x:c r="G1884" s="4" t="n">
        <x:f>'Claims Data'!N1880</x:f>
        <x:v>1</x:v>
      </x:c>
      <x:c r="H1884" s="4" t="n">
        <x:f>IF(G1884=1,'Claims Data'!O1880,"")</x:f>
        <x:v>0</x:v>
      </x:c>
      <x:c r="I1884" s="12" t="n">
        <x:f>IF(ISNUMBER('Claims Data'!P1880),'Claims Data'!P1880,"")</x:f>
        <x:v>4.495345152347365</x:v>
      </x:c>
    </x:row>
    <x:row r="1885">
      <x:c r="A1885" s="4" t="str">
        <x:v>C01880</x:v>
      </x:c>
      <x:c r="B1885" s="4" t="n">
        <x:f>IF(ISNUMBER('Claims Data'!F1881),0,1)</x:f>
        <x:v>0</x:v>
      </x:c>
      <x:c r="C1885" s="10" t="n">
        <x:f>IF(B1885=0,'Claims Data'!F1881,Summary!$B$12)</x:f>
        <x:v>38262.38</x:v>
      </x:c>
      <x:c r="D1885" s="4" t="n">
        <x:f>IF('Claims Data'!E1881="Low",1,IF('Claims Data'!E1881="Medium",2,IF('Claims Data'!E1881="High",3,"")))</x:f>
        <x:v>2</x:v>
      </x:c>
      <x:c r="E1885" s="4" t="n">
        <x:f>IF('Claims Data'!B1881="Motor",1,0)</x:f>
        <x:v>1</x:v>
      </x:c>
      <x:c r="F1885" s="4" t="n">
        <x:f>IF('Claims Data'!B1881="Property",1,0)</x:f>
        <x:v>0</x:v>
      </x:c>
      <x:c r="G1885" s="4" t="n">
        <x:f>'Claims Data'!N1881</x:f>
        <x:v>1</x:v>
      </x:c>
      <x:c r="H1885" s="4" t="n">
        <x:f>IF(G1885=1,'Claims Data'!O1881,"")</x:f>
        <x:v>0</x:v>
      </x:c>
      <x:c r="I1885" s="12" t="n">
        <x:f>IF(ISNUMBER('Claims Data'!P1881),'Claims Data'!P1881,"")</x:f>
        <x:v>2.5815944976189544</x:v>
      </x:c>
    </x:row>
    <x:row r="1886">
      <x:c r="A1886" s="4" t="str">
        <x:v>C01881</x:v>
      </x:c>
      <x:c r="B1886" s="4" t="n">
        <x:f>IF(ISNUMBER('Claims Data'!F1882),0,1)</x:f>
        <x:v>0</x:v>
      </x:c>
      <x:c r="C1886" s="10" t="n">
        <x:f>IF(B1886=0,'Claims Data'!F1882,Summary!$B$12)</x:f>
        <x:v>11136.09</x:v>
      </x:c>
      <x:c r="D1886" s="4" t="n">
        <x:f>IF('Claims Data'!E1882="Low",1,IF('Claims Data'!E1882="Medium",2,IF('Claims Data'!E1882="High",3,"")))</x:f>
        <x:v>2</x:v>
      </x:c>
      <x:c r="E1886" s="4" t="n">
        <x:f>IF('Claims Data'!B1882="Motor",1,0)</x:f>
        <x:v>1</x:v>
      </x:c>
      <x:c r="F1886" s="4" t="n">
        <x:f>IF('Claims Data'!B1882="Property",1,0)</x:f>
        <x:v>0</x:v>
      </x:c>
      <x:c r="G1886" s="4" t="n">
        <x:f>'Claims Data'!N1882</x:f>
        <x:v>1</x:v>
      </x:c>
      <x:c r="H1886" s="4" t="n">
        <x:f>IF(G1886=1,'Claims Data'!O1882,"")</x:f>
        <x:v>0</x:v>
      </x:c>
      <x:c r="I1886" s="12" t="n">
        <x:f>IF(ISNUMBER('Claims Data'!P1882),'Claims Data'!P1882,"")</x:f>
        <x:v>1.0436685929144323</x:v>
      </x:c>
    </x:row>
    <x:row r="1887">
      <x:c r="A1887" s="4" t="str">
        <x:v>C01882</x:v>
      </x:c>
      <x:c r="B1887" s="4" t="n">
        <x:f>IF(ISNUMBER('Claims Data'!F1883),0,1)</x:f>
        <x:v>0</x:v>
      </x:c>
      <x:c r="C1887" s="10" t="n">
        <x:f>IF(B1887=0,'Claims Data'!F1883,Summary!$B$12)</x:f>
        <x:v>85123.81</x:v>
      </x:c>
      <x:c r="D1887" s="4" t="n">
        <x:f>IF('Claims Data'!E1883="Low",1,IF('Claims Data'!E1883="Medium",2,IF('Claims Data'!E1883="High",3,"")))</x:f>
        <x:v>2</x:v>
      </x:c>
      <x:c r="E1887" s="4" t="n">
        <x:f>IF('Claims Data'!B1883="Motor",1,0)</x:f>
        <x:v>1</x:v>
      </x:c>
      <x:c r="F1887" s="4" t="n">
        <x:f>IF('Claims Data'!B1883="Property",1,0)</x:f>
        <x:v>0</x:v>
      </x:c>
      <x:c r="G1887" s="4" t="n">
        <x:f>'Claims Data'!N1883</x:f>
        <x:v>0</x:v>
      </x:c>
      <x:c r="H1887" s="4" t="str">
        <x:f>IF(G1887=1,'Claims Data'!O1883,"")</x:f>
      </x:c>
      <x:c r="I1887" s="12" t="n">
        <x:f>IF(ISNUMBER('Claims Data'!P1883),'Claims Data'!P1883,"")</x:f>
        <x:v>3.980097132092445</x:v>
      </x:c>
    </x:row>
    <x:row r="1888">
      <x:c r="A1888" s="4" t="str">
        <x:v>C01883</x:v>
      </x:c>
      <x:c r="B1888" s="4" t="n">
        <x:f>IF(ISNUMBER('Claims Data'!F1884),0,1)</x:f>
        <x:v>0</x:v>
      </x:c>
      <x:c r="C1888" s="10" t="n">
        <x:f>IF(B1888=0,'Claims Data'!F1884,Summary!$B$12)</x:f>
        <x:v>9748.55</x:v>
      </x:c>
      <x:c r="D1888" s="4" t="n">
        <x:f>IF('Claims Data'!E1884="Low",1,IF('Claims Data'!E1884="Medium",2,IF('Claims Data'!E1884="High",3,"")))</x:f>
        <x:v>1</x:v>
      </x:c>
      <x:c r="E1888" s="4" t="n">
        <x:f>IF('Claims Data'!B1884="Motor",1,0)</x:f>
        <x:v>1</x:v>
      </x:c>
      <x:c r="F1888" s="4" t="n">
        <x:f>IF('Claims Data'!B1884="Property",1,0)</x:f>
        <x:v>0</x:v>
      </x:c>
      <x:c r="G1888" s="4" t="n">
        <x:f>'Claims Data'!N1884</x:f>
        <x:v>0</x:v>
      </x:c>
      <x:c r="H1888" s="4" t="str">
        <x:f>IF(G1888=1,'Claims Data'!O1884,"")</x:f>
      </x:c>
      <x:c r="I1888" s="12" t="n">
        <x:f>IF(ISNUMBER('Claims Data'!P1884),'Claims Data'!P1884,"")</x:f>
        <x:v>0.39489413035226956</x:v>
      </x:c>
    </x:row>
    <x:row r="1889">
      <x:c r="A1889" s="4" t="str">
        <x:v>C01884</x:v>
      </x:c>
      <x:c r="B1889" s="4" t="n">
        <x:f>IF(ISNUMBER('Claims Data'!F1885),0,1)</x:f>
        <x:v>1</x:v>
      </x:c>
      <x:c r="C1889" s="10" t="n">
        <x:f>IF(B1889=0,'Claims Data'!F1885,Summary!$B$12)</x:f>
        <x:v>44978.66</x:v>
      </x:c>
      <x:c r="D1889" s="4" t="n">
        <x:f>IF('Claims Data'!E1885="Low",1,IF('Claims Data'!E1885="Medium",2,IF('Claims Data'!E1885="High",3,"")))</x:f>
        <x:v>1</x:v>
      </x:c>
      <x:c r="E1889" s="4" t="n">
        <x:f>IF('Claims Data'!B1885="Motor",1,0)</x:f>
        <x:v>1</x:v>
      </x:c>
      <x:c r="F1889" s="4" t="n">
        <x:f>IF('Claims Data'!B1885="Property",1,0)</x:f>
        <x:v>0</x:v>
      </x:c>
      <x:c r="G1889" s="4" t="n">
        <x:f>'Claims Data'!N1885</x:f>
        <x:v>1</x:v>
      </x:c>
      <x:c r="H1889" s="4" t="n">
        <x:f>IF(G1889=1,'Claims Data'!O1885,"")</x:f>
        <x:v>0</x:v>
      </x:c>
      <x:c r="I1889" s="12" t="str">
        <x:f>IF(ISNUMBER('Claims Data'!P1885),'Claims Data'!P1885,"")</x:f>
      </x:c>
    </x:row>
    <x:row r="1890">
      <x:c r="A1890" s="4" t="str">
        <x:v>C01885</x:v>
      </x:c>
      <x:c r="B1890" s="4" t="n">
        <x:f>IF(ISNUMBER('Claims Data'!F1886),0,1)</x:f>
        <x:v>0</x:v>
      </x:c>
      <x:c r="C1890" s="10" t="n">
        <x:f>IF(B1890=0,'Claims Data'!F1886,Summary!$B$12)</x:f>
        <x:v>204445.06</x:v>
      </x:c>
      <x:c r="D1890" s="4" t="n">
        <x:f>IF('Claims Data'!E1886="Low",1,IF('Claims Data'!E1886="Medium",2,IF('Claims Data'!E1886="High",3,"")))</x:f>
        <x:v>3</x:v>
      </x:c>
      <x:c r="E1890" s="4" t="n">
        <x:f>IF('Claims Data'!B1886="Motor",1,0)</x:f>
        <x:v>1</x:v>
      </x:c>
      <x:c r="F1890" s="4" t="n">
        <x:f>IF('Claims Data'!B1886="Property",1,0)</x:f>
        <x:v>0</x:v>
      </x:c>
      <x:c r="G1890" s="4" t="n">
        <x:f>'Claims Data'!N1886</x:f>
        <x:v>1</x:v>
      </x:c>
      <x:c r="H1890" s="4" t="n">
        <x:f>IF(G1890=1,'Claims Data'!O1886,"")</x:f>
        <x:v>1</x:v>
      </x:c>
      <x:c r="I1890" s="12" t="n">
        <x:f>IF(ISNUMBER('Claims Data'!P1886),'Claims Data'!P1886,"")</x:f>
        <x:v>6.145625843935507</x:v>
      </x:c>
    </x:row>
    <x:row r="1891">
      <x:c r="A1891" s="4" t="str">
        <x:v>C01886</x:v>
      </x:c>
      <x:c r="B1891" s="4" t="n">
        <x:f>IF(ISNUMBER('Claims Data'!F1887),0,1)</x:f>
        <x:v>0</x:v>
      </x:c>
      <x:c r="C1891" s="10" t="n">
        <x:f>IF(B1891=0,'Claims Data'!F1887,Summary!$B$12)</x:f>
        <x:v>181574.92</x:v>
      </x:c>
      <x:c r="D1891" s="4" t="n">
        <x:f>IF('Claims Data'!E1887="Low",1,IF('Claims Data'!E1887="Medium",2,IF('Claims Data'!E1887="High",3,"")))</x:f>
        <x:v>3</x:v>
      </x:c>
      <x:c r="E1891" s="4" t="n">
        <x:f>IF('Claims Data'!B1887="Motor",1,0)</x:f>
        <x:v>1</x:v>
      </x:c>
      <x:c r="F1891" s="4" t="n">
        <x:f>IF('Claims Data'!B1887="Property",1,0)</x:f>
        <x:v>0</x:v>
      </x:c>
      <x:c r="G1891" s="4" t="n">
        <x:f>'Claims Data'!N1887</x:f>
        <x:v>1</x:v>
      </x:c>
      <x:c r="H1891" s="4" t="n">
        <x:f>IF(G1891=1,'Claims Data'!O1887,"")</x:f>
        <x:v>1</x:v>
      </x:c>
      <x:c r="I1891" s="12" t="n">
        <x:f>IF(ISNUMBER('Claims Data'!P1887),'Claims Data'!P1887,"")</x:f>
        <x:v>18.52964131619445</x:v>
      </x:c>
    </x:row>
    <x:row r="1892">
      <x:c r="A1892" s="4" t="str">
        <x:v>C01887</x:v>
      </x:c>
      <x:c r="B1892" s="4" t="n">
        <x:f>IF(ISNUMBER('Claims Data'!F1888),0,1)</x:f>
        <x:v>0</x:v>
      </x:c>
      <x:c r="C1892" s="10" t="n">
        <x:f>IF(B1892=0,'Claims Data'!F1888,Summary!$B$12)</x:f>
        <x:v>7418.94</x:v>
      </x:c>
      <x:c r="D1892" s="4" t="n">
        <x:f>IF('Claims Data'!E1888="Low",1,IF('Claims Data'!E1888="Medium",2,IF('Claims Data'!E1888="High",3,"")))</x:f>
        <x:v>2</x:v>
      </x:c>
      <x:c r="E1892" s="4" t="n">
        <x:f>IF('Claims Data'!B1888="Motor",1,0)</x:f>
        <x:v>1</x:v>
      </x:c>
      <x:c r="F1892" s="4" t="n">
        <x:f>IF('Claims Data'!B1888="Property",1,0)</x:f>
        <x:v>0</x:v>
      </x:c>
      <x:c r="G1892" s="4" t="n">
        <x:f>'Claims Data'!N1888</x:f>
        <x:v>1</x:v>
      </x:c>
      <x:c r="H1892" s="4" t="n">
        <x:f>IF(G1892=1,'Claims Data'!O1888,"")</x:f>
        <x:v>0</x:v>
      </x:c>
      <x:c r="I1892" s="12" t="n">
        <x:f>IF(ISNUMBER('Claims Data'!P1888),'Claims Data'!P1888,"")</x:f>
        <x:v>0.6525254231027003</x:v>
      </x:c>
    </x:row>
    <x:row r="1893">
      <x:c r="A1893" s="4" t="str">
        <x:v>C01888</x:v>
      </x:c>
      <x:c r="B1893" s="4" t="n">
        <x:f>IF(ISNUMBER('Claims Data'!F1889),0,1)</x:f>
        <x:v>0</x:v>
      </x:c>
      <x:c r="C1893" s="10" t="n">
        <x:f>IF(B1893=0,'Claims Data'!F1889,Summary!$B$12)</x:f>
        <x:v>14739.64</x:v>
      </x:c>
      <x:c r="D1893" s="4" t="n">
        <x:f>IF('Claims Data'!E1889="Low",1,IF('Claims Data'!E1889="Medium",2,IF('Claims Data'!E1889="High",3,"")))</x:f>
        <x:v>1</x:v>
      </x:c>
      <x:c r="E1893" s="4" t="n">
        <x:f>IF('Claims Data'!B1889="Motor",1,0)</x:f>
        <x:v>1</x:v>
      </x:c>
      <x:c r="F1893" s="4" t="n">
        <x:f>IF('Claims Data'!B1889="Property",1,0)</x:f>
        <x:v>0</x:v>
      </x:c>
      <x:c r="G1893" s="4" t="n">
        <x:f>'Claims Data'!N1889</x:f>
        <x:v>0</x:v>
      </x:c>
      <x:c r="H1893" s="4" t="str">
        <x:f>IF(G1893=1,'Claims Data'!O1889,"")</x:f>
      </x:c>
      <x:c r="I1893" s="12" t="n">
        <x:f>IF(ISNUMBER('Claims Data'!P1889),'Claims Data'!P1889,"")</x:f>
        <x:v>1.2122660635344915</x:v>
      </x:c>
    </x:row>
    <x:row r="1894">
      <x:c r="A1894" s="4" t="str">
        <x:v>C01889</x:v>
      </x:c>
      <x:c r="B1894" s="4" t="n">
        <x:f>IF(ISNUMBER('Claims Data'!F1890),0,1)</x:f>
        <x:v>0</x:v>
      </x:c>
      <x:c r="C1894" s="10" t="n">
        <x:f>IF(B1894=0,'Claims Data'!F1890,Summary!$B$12)</x:f>
        <x:v>9500.85</x:v>
      </x:c>
      <x:c r="D1894" s="4" t="n">
        <x:f>IF('Claims Data'!E1890="Low",1,IF('Claims Data'!E1890="Medium",2,IF('Claims Data'!E1890="High",3,"")))</x:f>
        <x:v>1</x:v>
      </x:c>
      <x:c r="E1894" s="4" t="n">
        <x:f>IF('Claims Data'!B1890="Motor",1,0)</x:f>
        <x:v>0</x:v>
      </x:c>
      <x:c r="F1894" s="4" t="n">
        <x:f>IF('Claims Data'!B1890="Property",1,0)</x:f>
        <x:v>1</x:v>
      </x:c>
      <x:c r="G1894" s="4" t="n">
        <x:f>'Claims Data'!N1890</x:f>
        <x:v>1</x:v>
      </x:c>
      <x:c r="H1894" s="4" t="n">
        <x:f>IF(G1894=1,'Claims Data'!O1890,"")</x:f>
        <x:v>0</x:v>
      </x:c>
      <x:c r="I1894" s="12" t="n">
        <x:f>IF(ISNUMBER('Claims Data'!P1890),'Claims Data'!P1890,"")</x:f>
        <x:v>0.6781041903089737</x:v>
      </x:c>
    </x:row>
    <x:row r="1895">
      <x:c r="A1895" s="4" t="str">
        <x:v>C01890</x:v>
      </x:c>
      <x:c r="B1895" s="4" t="n">
        <x:f>IF(ISNUMBER('Claims Data'!F1891),0,1)</x:f>
        <x:v>0</x:v>
      </x:c>
      <x:c r="C1895" s="10" t="n">
        <x:f>IF(B1895=0,'Claims Data'!F1891,Summary!$B$12)</x:f>
        <x:v>18316.64</x:v>
      </x:c>
      <x:c r="D1895" s="4" t="n">
        <x:f>IF('Claims Data'!E1891="Low",1,IF('Claims Data'!E1891="Medium",2,IF('Claims Data'!E1891="High",3,"")))</x:f>
        <x:v>1</x:v>
      </x:c>
      <x:c r="E1895" s="4" t="n">
        <x:f>IF('Claims Data'!B1891="Motor",1,0)</x:f>
        <x:v>1</x:v>
      </x:c>
      <x:c r="F1895" s="4" t="n">
        <x:f>IF('Claims Data'!B1891="Property",1,0)</x:f>
        <x:v>0</x:v>
      </x:c>
      <x:c r="G1895" s="4" t="n">
        <x:f>'Claims Data'!N1891</x:f>
        <x:v>0</x:v>
      </x:c>
      <x:c r="H1895" s="4" t="str">
        <x:f>IF(G1895=1,'Claims Data'!O1891,"")</x:f>
      </x:c>
      <x:c r="I1895" s="12" t="n">
        <x:f>IF(ISNUMBER('Claims Data'!P1891),'Claims Data'!P1891,"")</x:f>
        <x:v>2.7892199410988985</x:v>
      </x:c>
    </x:row>
    <x:row r="1896">
      <x:c r="A1896" s="4" t="str">
        <x:v>C01891</x:v>
      </x:c>
      <x:c r="B1896" s="4" t="n">
        <x:f>IF(ISNUMBER('Claims Data'!F1892),0,1)</x:f>
        <x:v>0</x:v>
      </x:c>
      <x:c r="C1896" s="10" t="n">
        <x:f>IF(B1896=0,'Claims Data'!F1892,Summary!$B$12)</x:f>
        <x:v>54578.82</x:v>
      </x:c>
      <x:c r="D1896" s="4" t="n">
        <x:f>IF('Claims Data'!E1892="Low",1,IF('Claims Data'!E1892="Medium",2,IF('Claims Data'!E1892="High",3,"")))</x:f>
        <x:v>2</x:v>
      </x:c>
      <x:c r="E1896" s="4" t="n">
        <x:f>IF('Claims Data'!B1892="Motor",1,0)</x:f>
        <x:v>1</x:v>
      </x:c>
      <x:c r="F1896" s="4" t="n">
        <x:f>IF('Claims Data'!B1892="Property",1,0)</x:f>
        <x:v>0</x:v>
      </x:c>
      <x:c r="G1896" s="4" t="n">
        <x:f>'Claims Data'!N1892</x:f>
        <x:v>1</x:v>
      </x:c>
      <x:c r="H1896" s="4" t="n">
        <x:f>IF(G1896=1,'Claims Data'!O1892,"")</x:f>
        <x:v>0</x:v>
      </x:c>
      <x:c r="I1896" s="12" t="n">
        <x:f>IF(ISNUMBER('Claims Data'!P1892),'Claims Data'!P1892,"")</x:f>
        <x:v>4.840165551784595</x:v>
      </x:c>
    </x:row>
    <x:row r="1897">
      <x:c r="A1897" s="4" t="str">
        <x:v>C01892</x:v>
      </x:c>
      <x:c r="B1897" s="4" t="n">
        <x:f>IF(ISNUMBER('Claims Data'!F1893),0,1)</x:f>
        <x:v>0</x:v>
      </x:c>
      <x:c r="C1897" s="10" t="n">
        <x:f>IF(B1897=0,'Claims Data'!F1893,Summary!$B$12)</x:f>
        <x:v>12040.44</x:v>
      </x:c>
      <x:c r="D1897" s="4" t="n">
        <x:f>IF('Claims Data'!E1893="Low",1,IF('Claims Data'!E1893="Medium",2,IF('Claims Data'!E1893="High",3,"")))</x:f>
        <x:v>1</x:v>
      </x:c>
      <x:c r="E1897" s="4" t="n">
        <x:f>IF('Claims Data'!B1893="Motor",1,0)</x:f>
        <x:v>1</x:v>
      </x:c>
      <x:c r="F1897" s="4" t="n">
        <x:f>IF('Claims Data'!B1893="Property",1,0)</x:f>
        <x:v>0</x:v>
      </x:c>
      <x:c r="G1897" s="4" t="n">
        <x:f>'Claims Data'!N1893</x:f>
        <x:v>0</x:v>
      </x:c>
      <x:c r="H1897" s="4" t="str">
        <x:f>IF(G1897=1,'Claims Data'!O1893,"")</x:f>
      </x:c>
      <x:c r="I1897" s="12" t="n">
        <x:f>IF(ISNUMBER('Claims Data'!P1893),'Claims Data'!P1893,"")</x:f>
        <x:v>2.582599407139211</x:v>
      </x:c>
    </x:row>
    <x:row r="1898">
      <x:c r="A1898" s="4" t="str">
        <x:v>C01893</x:v>
      </x:c>
      <x:c r="B1898" s="4" t="n">
        <x:f>IF(ISNUMBER('Claims Data'!F1894),0,1)</x:f>
        <x:v>0</x:v>
      </x:c>
      <x:c r="C1898" s="10" t="n">
        <x:f>IF(B1898=0,'Claims Data'!F1894,Summary!$B$12)</x:f>
        <x:v>305585.81</x:v>
      </x:c>
      <x:c r="D1898" s="4" t="n">
        <x:f>IF('Claims Data'!E1894="Low",1,IF('Claims Data'!E1894="Medium",2,IF('Claims Data'!E1894="High",3,"")))</x:f>
        <x:v>3</x:v>
      </x:c>
      <x:c r="E1898" s="4" t="n">
        <x:f>IF('Claims Data'!B1894="Motor",1,0)</x:f>
        <x:v>1</x:v>
      </x:c>
      <x:c r="F1898" s="4" t="n">
        <x:f>IF('Claims Data'!B1894="Property",1,0)</x:f>
        <x:v>0</x:v>
      </x:c>
      <x:c r="G1898" s="4" t="n">
        <x:f>'Claims Data'!N1894</x:f>
        <x:v>0</x:v>
      </x:c>
      <x:c r="H1898" s="4" t="str">
        <x:f>IF(G1898=1,'Claims Data'!O1894,"")</x:f>
      </x:c>
      <x:c r="I1898" s="12" t="n">
        <x:f>IF(ISNUMBER('Claims Data'!P1894),'Claims Data'!P1894,"")</x:f>
        <x:v>28.0505015086106</x:v>
      </x:c>
    </x:row>
    <x:row r="1899">
      <x:c r="A1899" s="4" t="str">
        <x:v>C01894</x:v>
      </x:c>
      <x:c r="B1899" s="4" t="n">
        <x:f>IF(ISNUMBER('Claims Data'!F1895),0,1)</x:f>
        <x:v>0</x:v>
      </x:c>
      <x:c r="C1899" s="10" t="n">
        <x:f>IF(B1899=0,'Claims Data'!F1895,Summary!$B$12)</x:f>
        <x:v>71127.26</x:v>
      </x:c>
      <x:c r="D1899" s="4" t="n">
        <x:f>IF('Claims Data'!E1895="Low",1,IF('Claims Data'!E1895="Medium",2,IF('Claims Data'!E1895="High",3,"")))</x:f>
        <x:v>2</x:v>
      </x:c>
      <x:c r="E1899" s="4" t="n">
        <x:f>IF('Claims Data'!B1895="Motor",1,0)</x:f>
        <x:v>1</x:v>
      </x:c>
      <x:c r="F1899" s="4" t="n">
        <x:f>IF('Claims Data'!B1895="Property",1,0)</x:f>
        <x:v>0</x:v>
      </x:c>
      <x:c r="G1899" s="4" t="n">
        <x:f>'Claims Data'!N1895</x:f>
        <x:v>1</x:v>
      </x:c>
      <x:c r="H1899" s="4" t="n">
        <x:f>IF(G1899=1,'Claims Data'!O1895,"")</x:f>
        <x:v>0</x:v>
      </x:c>
      <x:c r="I1899" s="12" t="n">
        <x:f>IF(ISNUMBER('Claims Data'!P1895),'Claims Data'!P1895,"")</x:f>
        <x:v>7.159462974296206</x:v>
      </x:c>
    </x:row>
    <x:row r="1900">
      <x:c r="A1900" s="4" t="str">
        <x:v>C01895</x:v>
      </x:c>
      <x:c r="B1900" s="4" t="n">
        <x:f>IF(ISNUMBER('Claims Data'!F1896),0,1)</x:f>
        <x:v>0</x:v>
      </x:c>
      <x:c r="C1900" s="10" t="n">
        <x:f>IF(B1900=0,'Claims Data'!F1896,Summary!$B$12)</x:f>
        <x:v>17161.86</x:v>
      </x:c>
      <x:c r="D1900" s="4" t="str">
        <x:f>IF('Claims Data'!E1896="Low",1,IF('Claims Data'!E1896="Medium",2,IF('Claims Data'!E1896="High",3,"")))</x:f>
      </x:c>
      <x:c r="E1900" s="4" t="n">
        <x:f>IF('Claims Data'!B1896="Motor",1,0)</x:f>
        <x:v>1</x:v>
      </x:c>
      <x:c r="F1900" s="4" t="n">
        <x:f>IF('Claims Data'!B1896="Property",1,0)</x:f>
        <x:v>0</x:v>
      </x:c>
      <x:c r="G1900" s="4" t="n">
        <x:f>'Claims Data'!N1896</x:f>
        <x:v>0</x:v>
      </x:c>
      <x:c r="H1900" s="4" t="str">
        <x:f>IF(G1900=1,'Claims Data'!O1896,"")</x:f>
      </x:c>
      <x:c r="I1900" s="12" t="n">
        <x:f>IF(ISNUMBER('Claims Data'!P1896),'Claims Data'!P1896,"")</x:f>
        <x:v>2.316018607111674</x:v>
      </x:c>
    </x:row>
    <x:row r="1901">
      <x:c r="A1901" s="4" t="str">
        <x:v>C01896</x:v>
      </x:c>
      <x:c r="B1901" s="4" t="n">
        <x:f>IF(ISNUMBER('Claims Data'!F1897),0,1)</x:f>
        <x:v>0</x:v>
      </x:c>
      <x:c r="C1901" s="10" t="n">
        <x:f>IF(B1901=0,'Claims Data'!F1897,Summary!$B$12)</x:f>
        <x:v>7438.54</x:v>
      </x:c>
      <x:c r="D1901" s="4" t="n">
        <x:f>IF('Claims Data'!E1897="Low",1,IF('Claims Data'!E1897="Medium",2,IF('Claims Data'!E1897="High",3,"")))</x:f>
        <x:v>1</x:v>
      </x:c>
      <x:c r="E1901" s="4" t="n">
        <x:f>IF('Claims Data'!B1897="Motor",1,0)</x:f>
        <x:v>1</x:v>
      </x:c>
      <x:c r="F1901" s="4" t="n">
        <x:f>IF('Claims Data'!B1897="Property",1,0)</x:f>
        <x:v>0</x:v>
      </x:c>
      <x:c r="G1901" s="4" t="n">
        <x:f>'Claims Data'!N1897</x:f>
        <x:v>1</x:v>
      </x:c>
      <x:c r="H1901" s="4" t="n">
        <x:f>IF(G1901=1,'Claims Data'!O1897,"")</x:f>
        <x:v>0</x:v>
      </x:c>
      <x:c r="I1901" s="12" t="n">
        <x:f>IF(ISNUMBER('Claims Data'!P1897),'Claims Data'!P1897,"")</x:f>
        <x:v>0.48522765818656227</x:v>
      </x:c>
    </x:row>
    <x:row r="1902">
      <x:c r="A1902" s="4" t="str">
        <x:v>C01897</x:v>
      </x:c>
      <x:c r="B1902" s="4" t="n">
        <x:f>IF(ISNUMBER('Claims Data'!F1898),0,1)</x:f>
        <x:v>0</x:v>
      </x:c>
      <x:c r="C1902" s="10" t="n">
        <x:f>IF(B1902=0,'Claims Data'!F1898,Summary!$B$12)</x:f>
        <x:v>18360.65</x:v>
      </x:c>
      <x:c r="D1902" s="4" t="n">
        <x:f>IF('Claims Data'!E1898="Low",1,IF('Claims Data'!E1898="Medium",2,IF('Claims Data'!E1898="High",3,"")))</x:f>
        <x:v>1</x:v>
      </x:c>
      <x:c r="E1902" s="4" t="n">
        <x:f>IF('Claims Data'!B1898="Motor",1,0)</x:f>
        <x:v>1</x:v>
      </x:c>
      <x:c r="F1902" s="4" t="n">
        <x:f>IF('Claims Data'!B1898="Property",1,0)</x:f>
        <x:v>0</x:v>
      </x:c>
      <x:c r="G1902" s="4" t="n">
        <x:f>'Claims Data'!N1898</x:f>
        <x:v>1</x:v>
      </x:c>
      <x:c r="H1902" s="4" t="n">
        <x:f>IF(G1902=1,'Claims Data'!O1898,"")</x:f>
        <x:v>0</x:v>
      </x:c>
      <x:c r="I1902" s="12" t="n">
        <x:f>IF(ISNUMBER('Claims Data'!P1898),'Claims Data'!P1898,"")</x:f>
        <x:v>4.477792302176872</x:v>
      </x:c>
    </x:row>
    <x:row r="1903">
      <x:c r="A1903" s="4" t="str">
        <x:v>C01898</x:v>
      </x:c>
      <x:c r="B1903" s="4" t="n">
        <x:f>IF(ISNUMBER('Claims Data'!F1899),0,1)</x:f>
        <x:v>0</x:v>
      </x:c>
      <x:c r="C1903" s="10" t="n">
        <x:f>IF(B1903=0,'Claims Data'!F1899,Summary!$B$12)</x:f>
        <x:v>109286.07</x:v>
      </x:c>
      <x:c r="D1903" s="4" t="n">
        <x:f>IF('Claims Data'!E1899="Low",1,IF('Claims Data'!E1899="Medium",2,IF('Claims Data'!E1899="High",3,"")))</x:f>
        <x:v>2</x:v>
      </x:c>
      <x:c r="E1903" s="4" t="n">
        <x:f>IF('Claims Data'!B1899="Motor",1,0)</x:f>
        <x:v>1</x:v>
      </x:c>
      <x:c r="F1903" s="4" t="n">
        <x:f>IF('Claims Data'!B1899="Property",1,0)</x:f>
        <x:v>0</x:v>
      </x:c>
      <x:c r="G1903" s="4" t="n">
        <x:f>'Claims Data'!N1899</x:f>
        <x:v>1</x:v>
      </x:c>
      <x:c r="H1903" s="4" t="n">
        <x:f>IF(G1903=1,'Claims Data'!O1899,"")</x:f>
        <x:v>0</x:v>
      </x:c>
      <x:c r="I1903" s="12" t="n">
        <x:f>IF(ISNUMBER('Claims Data'!P1899),'Claims Data'!P1899,"")</x:f>
        <x:v>18.017771117112307</x:v>
      </x:c>
    </x:row>
    <x:row r="1904">
      <x:c r="A1904" s="4" t="str">
        <x:v>C01899</x:v>
      </x:c>
      <x:c r="B1904" s="4" t="n">
        <x:f>IF(ISNUMBER('Claims Data'!F1900),0,1)</x:f>
        <x:v>0</x:v>
      </x:c>
      <x:c r="C1904" s="10" t="n">
        <x:f>IF(B1904=0,'Claims Data'!F1900,Summary!$B$12)</x:f>
        <x:v>75092.74</x:v>
      </x:c>
      <x:c r="D1904" s="4" t="n">
        <x:f>IF('Claims Data'!E1900="Low",1,IF('Claims Data'!E1900="Medium",2,IF('Claims Data'!E1900="High",3,"")))</x:f>
        <x:v>2</x:v>
      </x:c>
      <x:c r="E1904" s="4" t="n">
        <x:f>IF('Claims Data'!B1900="Motor",1,0)</x:f>
        <x:v>1</x:v>
      </x:c>
      <x:c r="F1904" s="4" t="n">
        <x:f>IF('Claims Data'!B1900="Property",1,0)</x:f>
        <x:v>0</x:v>
      </x:c>
      <x:c r="G1904" s="4" t="n">
        <x:f>'Claims Data'!N1900</x:f>
        <x:v>1</x:v>
      </x:c>
      <x:c r="H1904" s="4" t="n">
        <x:f>IF(G1904=1,'Claims Data'!O1900,"")</x:f>
        <x:v>0</x:v>
      </x:c>
      <x:c r="I1904" s="12" t="n">
        <x:f>IF(ISNUMBER('Claims Data'!P1900),'Claims Data'!P1900,"")</x:f>
        <x:v>6.242340962859884</x:v>
      </x:c>
    </x:row>
    <x:row r="1905">
      <x:c r="A1905" s="4" t="str">
        <x:v>C01900</x:v>
      </x:c>
      <x:c r="B1905" s="4" t="n">
        <x:f>IF(ISNUMBER('Claims Data'!F1901),0,1)</x:f>
        <x:v>0</x:v>
      </x:c>
      <x:c r="C1905" s="10" t="n">
        <x:f>IF(B1905=0,'Claims Data'!F1901,Summary!$B$12)</x:f>
        <x:v>77050.76</x:v>
      </x:c>
      <x:c r="D1905" s="4" t="n">
        <x:f>IF('Claims Data'!E1901="Low",1,IF('Claims Data'!E1901="Medium",2,IF('Claims Data'!E1901="High",3,"")))</x:f>
        <x:v>1</x:v>
      </x:c>
      <x:c r="E1905" s="4" t="n">
        <x:f>IF('Claims Data'!B1901="Motor",1,0)</x:f>
        <x:v>1</x:v>
      </x:c>
      <x:c r="F1905" s="4" t="n">
        <x:f>IF('Claims Data'!B1901="Property",1,0)</x:f>
        <x:v>0</x:v>
      </x:c>
      <x:c r="G1905" s="4" t="n">
        <x:f>'Claims Data'!N1901</x:f>
        <x:v>1</x:v>
      </x:c>
      <x:c r="H1905" s="4" t="n">
        <x:f>IF(G1905=1,'Claims Data'!O1901,"")</x:f>
        <x:v>0</x:v>
      </x:c>
      <x:c r="I1905" s="12" t="n">
        <x:f>IF(ISNUMBER('Claims Data'!P1901),'Claims Data'!P1901,"")</x:f>
        <x:v>19.124752720999787</x:v>
      </x:c>
    </x:row>
    <x:row r="1906">
      <x:c r="A1906" s="4" t="str">
        <x:v>C01901</x:v>
      </x:c>
      <x:c r="B1906" s="4" t="n">
        <x:f>IF(ISNUMBER('Claims Data'!F1902),0,1)</x:f>
        <x:v>0</x:v>
      </x:c>
      <x:c r="C1906" s="10" t="n">
        <x:f>IF(B1906=0,'Claims Data'!F1902,Summary!$B$12)</x:f>
        <x:v>26435.72</x:v>
      </x:c>
      <x:c r="D1906" s="4" t="str">
        <x:f>IF('Claims Data'!E1902="Low",1,IF('Claims Data'!E1902="Medium",2,IF('Claims Data'!E1902="High",3,"")))</x:f>
      </x:c>
      <x:c r="E1906" s="4" t="n">
        <x:f>IF('Claims Data'!B1902="Motor",1,0)</x:f>
        <x:v>1</x:v>
      </x:c>
      <x:c r="F1906" s="4" t="n">
        <x:f>IF('Claims Data'!B1902="Property",1,0)</x:f>
        <x:v>0</x:v>
      </x:c>
      <x:c r="G1906" s="4" t="n">
        <x:f>'Claims Data'!N1902</x:f>
        <x:v>1</x:v>
      </x:c>
      <x:c r="H1906" s="4" t="n">
        <x:f>IF(G1906=1,'Claims Data'!O1902,"")</x:f>
        <x:v>1</x:v>
      </x:c>
      <x:c r="I1906" s="12" t="n">
        <x:f>IF(ISNUMBER('Claims Data'!P1902),'Claims Data'!P1902,"")</x:f>
        <x:v>2.605228250607558</x:v>
      </x:c>
    </x:row>
    <x:row r="1907">
      <x:c r="A1907" s="4" t="str">
        <x:v>C01902</x:v>
      </x:c>
      <x:c r="B1907" s="4" t="n">
        <x:f>IF(ISNUMBER('Claims Data'!F1903),0,1)</x:f>
        <x:v>0</x:v>
      </x:c>
      <x:c r="C1907" s="10" t="n">
        <x:f>IF(B1907=0,'Claims Data'!F1903,Summary!$B$12)</x:f>
        <x:v>17570.12</x:v>
      </x:c>
      <x:c r="D1907" s="4" t="n">
        <x:f>IF('Claims Data'!E1903="Low",1,IF('Claims Data'!E1903="Medium",2,IF('Claims Data'!E1903="High",3,"")))</x:f>
        <x:v>1</x:v>
      </x:c>
      <x:c r="E1907" s="4" t="n">
        <x:f>IF('Claims Data'!B1903="Motor",1,0)</x:f>
        <x:v>1</x:v>
      </x:c>
      <x:c r="F1907" s="4" t="n">
        <x:f>IF('Claims Data'!B1903="Property",1,0)</x:f>
        <x:v>0</x:v>
      </x:c>
      <x:c r="G1907" s="4" t="n">
        <x:f>'Claims Data'!N1903</x:f>
        <x:v>1</x:v>
      </x:c>
      <x:c r="H1907" s="4" t="n">
        <x:f>IF(G1907=1,'Claims Data'!O1903,"")</x:f>
        <x:v>0</x:v>
      </x:c>
      <x:c r="I1907" s="12" t="n">
        <x:f>IF(ISNUMBER('Claims Data'!P1903),'Claims Data'!P1903,"")</x:f>
        <x:v>1.8440589591056218</x:v>
      </x:c>
    </x:row>
    <x:row r="1908">
      <x:c r="A1908" s="4" t="str">
        <x:v>C01903</x:v>
      </x:c>
      <x:c r="B1908" s="4" t="n">
        <x:f>IF(ISNUMBER('Claims Data'!F1904),0,1)</x:f>
        <x:v>0</x:v>
      </x:c>
      <x:c r="C1908" s="10" t="n">
        <x:f>IF(B1908=0,'Claims Data'!F1904,Summary!$B$12)</x:f>
        <x:v>9927.3</x:v>
      </x:c>
      <x:c r="D1908" s="4" t="n">
        <x:f>IF('Claims Data'!E1904="Low",1,IF('Claims Data'!E1904="Medium",2,IF('Claims Data'!E1904="High",3,"")))</x:f>
        <x:v>1</x:v>
      </x:c>
      <x:c r="E1908" s="4" t="n">
        <x:f>IF('Claims Data'!B1904="Motor",1,0)</x:f>
        <x:v>1</x:v>
      </x:c>
      <x:c r="F1908" s="4" t="n">
        <x:f>IF('Claims Data'!B1904="Property",1,0)</x:f>
        <x:v>0</x:v>
      </x:c>
      <x:c r="G1908" s="4" t="n">
        <x:f>'Claims Data'!N1904</x:f>
        <x:v>1</x:v>
      </x:c>
      <x:c r="H1908" s="4" t="n">
        <x:f>IF(G1908=1,'Claims Data'!O1904,"")</x:f>
        <x:v>0</x:v>
      </x:c>
      <x:c r="I1908" s="12" t="n">
        <x:f>IF(ISNUMBER('Claims Data'!P1904),'Claims Data'!P1904,"")</x:f>
        <x:v>1.5496660209269615</x:v>
      </x:c>
    </x:row>
    <x:row r="1909">
      <x:c r="A1909" s="4" t="str">
        <x:v>C01904</x:v>
      </x:c>
      <x:c r="B1909" s="4" t="n">
        <x:f>IF(ISNUMBER('Claims Data'!F1905),0,1)</x:f>
        <x:v>0</x:v>
      </x:c>
      <x:c r="C1909" s="10" t="n">
        <x:f>IF(B1909=0,'Claims Data'!F1905,Summary!$B$12)</x:f>
        <x:v>509798.76</x:v>
      </x:c>
      <x:c r="D1909" s="4" t="n">
        <x:f>IF('Claims Data'!E1905="Low",1,IF('Claims Data'!E1905="Medium",2,IF('Claims Data'!E1905="High",3,"")))</x:f>
        <x:v>3</x:v>
      </x:c>
      <x:c r="E1909" s="4" t="n">
        <x:f>IF('Claims Data'!B1905="Motor",1,0)</x:f>
        <x:v>0</x:v>
      </x:c>
      <x:c r="F1909" s="4" t="n">
        <x:f>IF('Claims Data'!B1905="Property",1,0)</x:f>
        <x:v>1</x:v>
      </x:c>
      <x:c r="G1909" s="4" t="n">
        <x:f>'Claims Data'!N1905</x:f>
        <x:v>1</x:v>
      </x:c>
      <x:c r="H1909" s="4" t="n">
        <x:f>IF(G1909=1,'Claims Data'!O1905,"")</x:f>
        <x:v>0</x:v>
      </x:c>
      <x:c r="I1909" s="12" t="n">
        <x:f>IF(ISNUMBER('Claims Data'!P1905),'Claims Data'!P1905,"")</x:f>
        <x:v>62.018785728102074</x:v>
      </x:c>
    </x:row>
    <x:row r="1910">
      <x:c r="A1910" s="4" t="str">
        <x:v>C01905</x:v>
      </x:c>
      <x:c r="B1910" s="4" t="n">
        <x:f>IF(ISNUMBER('Claims Data'!F1906),0,1)</x:f>
        <x:v>0</x:v>
      </x:c>
      <x:c r="C1910" s="10" t="n">
        <x:f>IF(B1910=0,'Claims Data'!F1906,Summary!$B$12)</x:f>
        <x:v>17699.33</x:v>
      </x:c>
      <x:c r="D1910" s="4" t="n">
        <x:f>IF('Claims Data'!E1906="Low",1,IF('Claims Data'!E1906="Medium",2,IF('Claims Data'!E1906="High",3,"")))</x:f>
        <x:v>1</x:v>
      </x:c>
      <x:c r="E1910" s="4" t="n">
        <x:f>IF('Claims Data'!B1906="Motor",1,0)</x:f>
        <x:v>1</x:v>
      </x:c>
      <x:c r="F1910" s="4" t="n">
        <x:f>IF('Claims Data'!B1906="Property",1,0)</x:f>
        <x:v>0</x:v>
      </x:c>
      <x:c r="G1910" s="4" t="n">
        <x:f>'Claims Data'!N1906</x:f>
        <x:v>1</x:v>
      </x:c>
      <x:c r="H1910" s="4" t="n">
        <x:f>IF(G1910=1,'Claims Data'!O1906,"")</x:f>
        <x:v>0</x:v>
      </x:c>
      <x:c r="I1910" s="12" t="n">
        <x:f>IF(ISNUMBER('Claims Data'!P1906),'Claims Data'!P1906,"")</x:f>
        <x:v>1.9232047236565308</x:v>
      </x:c>
    </x:row>
    <x:row r="1911">
      <x:c r="A1911" s="4" t="str">
        <x:v>C01906</x:v>
      </x:c>
      <x:c r="B1911" s="4" t="n">
        <x:f>IF(ISNUMBER('Claims Data'!F1907),0,1)</x:f>
        <x:v>0</x:v>
      </x:c>
      <x:c r="C1911" s="10" t="n">
        <x:f>IF(B1911=0,'Claims Data'!F1907,Summary!$B$12)</x:f>
        <x:v>4332.11</x:v>
      </x:c>
      <x:c r="D1911" s="4" t="n">
        <x:f>IF('Claims Data'!E1907="Low",1,IF('Claims Data'!E1907="Medium",2,IF('Claims Data'!E1907="High",3,"")))</x:f>
        <x:v>1</x:v>
      </x:c>
      <x:c r="E1911" s="4" t="n">
        <x:f>IF('Claims Data'!B1907="Motor",1,0)</x:f>
        <x:v>1</x:v>
      </x:c>
      <x:c r="F1911" s="4" t="n">
        <x:f>IF('Claims Data'!B1907="Property",1,0)</x:f>
        <x:v>0</x:v>
      </x:c>
      <x:c r="G1911" s="4" t="n">
        <x:f>'Claims Data'!N1907</x:f>
        <x:v>0</x:v>
      </x:c>
      <x:c r="H1911" s="4" t="str">
        <x:f>IF(G1911=1,'Claims Data'!O1907,"")</x:f>
      </x:c>
      <x:c r="I1911" s="12" t="n">
        <x:f>IF(ISNUMBER('Claims Data'!P1907),'Claims Data'!P1907,"")</x:f>
        <x:v>0.281549000110485</x:v>
      </x:c>
    </x:row>
    <x:row r="1912">
      <x:c r="A1912" s="4" t="str">
        <x:v>C01907</x:v>
      </x:c>
      <x:c r="B1912" s="4" t="n">
        <x:f>IF(ISNUMBER('Claims Data'!F1908),0,1)</x:f>
        <x:v>0</x:v>
      </x:c>
      <x:c r="C1912" s="10" t="n">
        <x:f>IF(B1912=0,'Claims Data'!F1908,Summary!$B$12)</x:f>
        <x:v>179226.17</x:v>
      </x:c>
      <x:c r="D1912" s="4" t="n">
        <x:f>IF('Claims Data'!E1908="Low",1,IF('Claims Data'!E1908="Medium",2,IF('Claims Data'!E1908="High",3,"")))</x:f>
        <x:v>2</x:v>
      </x:c>
      <x:c r="E1912" s="4" t="n">
        <x:f>IF('Claims Data'!B1908="Motor",1,0)</x:f>
        <x:v>1</x:v>
      </x:c>
      <x:c r="F1912" s="4" t="n">
        <x:f>IF('Claims Data'!B1908="Property",1,0)</x:f>
        <x:v>0</x:v>
      </x:c>
      <x:c r="G1912" s="4" t="n">
        <x:f>'Claims Data'!N1908</x:f>
        <x:v>1</x:v>
      </x:c>
      <x:c r="H1912" s="4" t="n">
        <x:f>IF(G1912=1,'Claims Data'!O1908,"")</x:f>
        <x:v>0</x:v>
      </x:c>
      <x:c r="I1912" s="12" t="n">
        <x:f>IF(ISNUMBER('Claims Data'!P1908),'Claims Data'!P1908,"")</x:f>
        <x:v>22.67586347378423</x:v>
      </x:c>
    </x:row>
    <x:row r="1913">
      <x:c r="A1913" s="4" t="str">
        <x:v>C01908</x:v>
      </x:c>
      <x:c r="B1913" s="4" t="n">
        <x:f>IF(ISNUMBER('Claims Data'!F1909),0,1)</x:f>
        <x:v>0</x:v>
      </x:c>
      <x:c r="C1913" s="10" t="n">
        <x:f>IF(B1913=0,'Claims Data'!F1909,Summary!$B$12)</x:f>
        <x:v>29427.59</x:v>
      </x:c>
      <x:c r="D1913" s="4" t="n">
        <x:f>IF('Claims Data'!E1909="Low",1,IF('Claims Data'!E1909="Medium",2,IF('Claims Data'!E1909="High",3,"")))</x:f>
        <x:v>1</x:v>
      </x:c>
      <x:c r="E1913" s="4" t="n">
        <x:f>IF('Claims Data'!B1909="Motor",1,0)</x:f>
        <x:v>1</x:v>
      </x:c>
      <x:c r="F1913" s="4" t="n">
        <x:f>IF('Claims Data'!B1909="Property",1,0)</x:f>
        <x:v>0</x:v>
      </x:c>
      <x:c r="G1913" s="4" t="n">
        <x:f>'Claims Data'!N1909</x:f>
        <x:v>1</x:v>
      </x:c>
      <x:c r="H1913" s="4" t="n">
        <x:f>IF(G1913=1,'Claims Data'!O1909,"")</x:f>
        <x:v>0</x:v>
      </x:c>
      <x:c r="I1913" s="12" t="n">
        <x:f>IF(ISNUMBER('Claims Data'!P1909),'Claims Data'!P1909,"")</x:f>
        <x:v>2.6609582042531796</x:v>
      </x:c>
    </x:row>
    <x:row r="1914">
      <x:c r="A1914" s="4" t="str">
        <x:v>C01909</x:v>
      </x:c>
      <x:c r="B1914" s="4" t="n">
        <x:f>IF(ISNUMBER('Claims Data'!F1910),0,1)</x:f>
        <x:v>0</x:v>
      </x:c>
      <x:c r="C1914" s="10" t="n">
        <x:f>IF(B1914=0,'Claims Data'!F1910,Summary!$B$12)</x:f>
        <x:v>65592.58</x:v>
      </x:c>
      <x:c r="D1914" s="4" t="n">
        <x:f>IF('Claims Data'!E1910="Low",1,IF('Claims Data'!E1910="Medium",2,IF('Claims Data'!E1910="High",3,"")))</x:f>
        <x:v>1</x:v>
      </x:c>
      <x:c r="E1914" s="4" t="n">
        <x:f>IF('Claims Data'!B1910="Motor",1,0)</x:f>
        <x:v>1</x:v>
      </x:c>
      <x:c r="F1914" s="4" t="n">
        <x:f>IF('Claims Data'!B1910="Property",1,0)</x:f>
        <x:v>0</x:v>
      </x:c>
      <x:c r="G1914" s="4" t="n">
        <x:f>'Claims Data'!N1910</x:f>
        <x:v>0</x:v>
      </x:c>
      <x:c r="H1914" s="4" t="str">
        <x:f>IF(G1914=1,'Claims Data'!O1910,"")</x:f>
      </x:c>
      <x:c r="I1914" s="12" t="n">
        <x:f>IF(ISNUMBER('Claims Data'!P1910),'Claims Data'!P1910,"")</x:f>
        <x:v>4.2271785482510325</x:v>
      </x:c>
    </x:row>
    <x:row r="1915">
      <x:c r="A1915" s="4" t="str">
        <x:v>C01910</x:v>
      </x:c>
      <x:c r="B1915" s="4" t="n">
        <x:f>IF(ISNUMBER('Claims Data'!F1911),0,1)</x:f>
        <x:v>0</x:v>
      </x:c>
      <x:c r="C1915" s="10" t="n">
        <x:f>IF(B1915=0,'Claims Data'!F1911,Summary!$B$12)</x:f>
        <x:v>8231.58</x:v>
      </x:c>
      <x:c r="D1915" s="4" t="n">
        <x:f>IF('Claims Data'!E1911="Low",1,IF('Claims Data'!E1911="Medium",2,IF('Claims Data'!E1911="High",3,"")))</x:f>
        <x:v>1</x:v>
      </x:c>
      <x:c r="E1915" s="4" t="n">
        <x:f>IF('Claims Data'!B1911="Motor",1,0)</x:f>
        <x:v>1</x:v>
      </x:c>
      <x:c r="F1915" s="4" t="n">
        <x:f>IF('Claims Data'!B1911="Property",1,0)</x:f>
        <x:v>0</x:v>
      </x:c>
      <x:c r="G1915" s="4" t="n">
        <x:f>'Claims Data'!N1911</x:f>
        <x:v>1</x:v>
      </x:c>
      <x:c r="H1915" s="4" t="n">
        <x:f>IF(G1915=1,'Claims Data'!O1911,"")</x:f>
        <x:v>0</x:v>
      </x:c>
      <x:c r="I1915" s="12" t="n">
        <x:f>IF(ISNUMBER('Claims Data'!P1911),'Claims Data'!P1911,"")</x:f>
        <x:v>0.5273344484454947</x:v>
      </x:c>
    </x:row>
    <x:row r="1916">
      <x:c r="A1916" s="4" t="str">
        <x:v>C01911</x:v>
      </x:c>
      <x:c r="B1916" s="4" t="n">
        <x:f>IF(ISNUMBER('Claims Data'!F1912),0,1)</x:f>
        <x:v>0</x:v>
      </x:c>
      <x:c r="C1916" s="10" t="n">
        <x:f>IF(B1916=0,'Claims Data'!F1912,Summary!$B$12)</x:f>
        <x:v>86477.2</x:v>
      </x:c>
      <x:c r="D1916" s="4" t="str">
        <x:f>IF('Claims Data'!E1912="Low",1,IF('Claims Data'!E1912="Medium",2,IF('Claims Data'!E1912="High",3,"")))</x:f>
      </x:c>
      <x:c r="E1916" s="4" t="n">
        <x:f>IF('Claims Data'!B1912="Motor",1,0)</x:f>
        <x:v>1</x:v>
      </x:c>
      <x:c r="F1916" s="4" t="n">
        <x:f>IF('Claims Data'!B1912="Property",1,0)</x:f>
        <x:v>0</x:v>
      </x:c>
      <x:c r="G1916" s="4" t="n">
        <x:f>'Claims Data'!N1912</x:f>
        <x:v>1</x:v>
      </x:c>
      <x:c r="H1916" s="4" t="n">
        <x:f>IF(G1916=1,'Claims Data'!O1912,"")</x:f>
        <x:v>0</x:v>
      </x:c>
      <x:c r="I1916" s="12" t="n">
        <x:f>IF(ISNUMBER('Claims Data'!P1912),'Claims Data'!P1912,"")</x:f>
        <x:v>10.287923670842403</x:v>
      </x:c>
    </x:row>
    <x:row r="1917">
      <x:c r="A1917" s="4" t="str">
        <x:v>C01912</x:v>
      </x:c>
      <x:c r="B1917" s="4" t="n">
        <x:f>IF(ISNUMBER('Claims Data'!F1913),0,1)</x:f>
        <x:v>0</x:v>
      </x:c>
      <x:c r="C1917" s="10" t="n">
        <x:f>IF(B1917=0,'Claims Data'!F1913,Summary!$B$12)</x:f>
        <x:v>59944.66</x:v>
      </x:c>
      <x:c r="D1917" s="4" t="n">
        <x:f>IF('Claims Data'!E1913="Low",1,IF('Claims Data'!E1913="Medium",2,IF('Claims Data'!E1913="High",3,"")))</x:f>
        <x:v>2</x:v>
      </x:c>
      <x:c r="E1917" s="4" t="n">
        <x:f>IF('Claims Data'!B1913="Motor",1,0)</x:f>
        <x:v>1</x:v>
      </x:c>
      <x:c r="F1917" s="4" t="n">
        <x:f>IF('Claims Data'!B1913="Property",1,0)</x:f>
        <x:v>0</x:v>
      </x:c>
      <x:c r="G1917" s="4" t="n">
        <x:f>'Claims Data'!N1913</x:f>
        <x:v>1</x:v>
      </x:c>
      <x:c r="H1917" s="4" t="n">
        <x:f>IF(G1917=1,'Claims Data'!O1913,"")</x:f>
        <x:v>1</x:v>
      </x:c>
      <x:c r="I1917" s="12" t="n">
        <x:f>IF(ISNUMBER('Claims Data'!P1913),'Claims Data'!P1913,"")</x:f>
        <x:v>4.922922908125723</x:v>
      </x:c>
    </x:row>
    <x:row r="1918">
      <x:c r="A1918" s="4" t="str">
        <x:v>C01913</x:v>
      </x:c>
      <x:c r="B1918" s="4" t="n">
        <x:f>IF(ISNUMBER('Claims Data'!F1914),0,1)</x:f>
        <x:v>0</x:v>
      </x:c>
      <x:c r="C1918" s="10" t="n">
        <x:f>IF(B1918=0,'Claims Data'!F1914,Summary!$B$12)</x:f>
        <x:v>7272.32</x:v>
      </x:c>
      <x:c r="D1918" s="4" t="n">
        <x:f>IF('Claims Data'!E1914="Low",1,IF('Claims Data'!E1914="Medium",2,IF('Claims Data'!E1914="High",3,"")))</x:f>
        <x:v>1</x:v>
      </x:c>
      <x:c r="E1918" s="4" t="n">
        <x:f>IF('Claims Data'!B1914="Motor",1,0)</x:f>
        <x:v>1</x:v>
      </x:c>
      <x:c r="F1918" s="4" t="n">
        <x:f>IF('Claims Data'!B1914="Property",1,0)</x:f>
        <x:v>0</x:v>
      </x:c>
      <x:c r="G1918" s="4" t="n">
        <x:f>'Claims Data'!N1914</x:f>
        <x:v>0</x:v>
      </x:c>
      <x:c r="H1918" s="4" t="str">
        <x:f>IF(G1918=1,'Claims Data'!O1914,"")</x:f>
      </x:c>
      <x:c r="I1918" s="12" t="n">
        <x:f>IF(ISNUMBER('Claims Data'!P1914),'Claims Data'!P1914,"")</x:f>
        <x:v>0.7937134375272854</x:v>
      </x:c>
    </x:row>
    <x:row r="1919">
      <x:c r="A1919" s="4" t="str">
        <x:v>C01914</x:v>
      </x:c>
      <x:c r="B1919" s="4" t="n">
        <x:f>IF(ISNUMBER('Claims Data'!F1915),0,1)</x:f>
        <x:v>0</x:v>
      </x:c>
      <x:c r="C1919" s="10" t="n">
        <x:f>IF(B1919=0,'Claims Data'!F1915,Summary!$B$12)</x:f>
        <x:v>296326.36</x:v>
      </x:c>
      <x:c r="D1919" s="4" t="n">
        <x:f>IF('Claims Data'!E1915="Low",1,IF('Claims Data'!E1915="Medium",2,IF('Claims Data'!E1915="High",3,"")))</x:f>
        <x:v>2</x:v>
      </x:c>
      <x:c r="E1919" s="4" t="n">
        <x:f>IF('Claims Data'!B1915="Motor",1,0)</x:f>
        <x:v>0</x:v>
      </x:c>
      <x:c r="F1919" s="4" t="n">
        <x:f>IF('Claims Data'!B1915="Property",1,0)</x:f>
        <x:v>1</x:v>
      </x:c>
      <x:c r="G1919" s="4" t="n">
        <x:f>'Claims Data'!N1915</x:f>
        <x:v>1</x:v>
      </x:c>
      <x:c r="H1919" s="4" t="n">
        <x:f>IF(G1919=1,'Claims Data'!O1915,"")</x:f>
        <x:v>1</x:v>
      </x:c>
      <x:c r="I1919" s="12" t="n">
        <x:f>IF(ISNUMBER('Claims Data'!P1915),'Claims Data'!P1915,"")</x:f>
        <x:v>27.335119228817856</x:v>
      </x:c>
    </x:row>
    <x:row r="1920">
      <x:c r="A1920" s="4" t="str">
        <x:v>C01915</x:v>
      </x:c>
      <x:c r="B1920" s="4" t="n">
        <x:f>IF(ISNUMBER('Claims Data'!F1916),0,1)</x:f>
        <x:v>0</x:v>
      </x:c>
      <x:c r="C1920" s="10" t="n">
        <x:f>IF(B1920=0,'Claims Data'!F1916,Summary!$B$12)</x:f>
        <x:v>319943.27</x:v>
      </x:c>
      <x:c r="D1920" s="4" t="n">
        <x:f>IF('Claims Data'!E1916="Low",1,IF('Claims Data'!E1916="Medium",2,IF('Claims Data'!E1916="High",3,"")))</x:f>
        <x:v>3</x:v>
      </x:c>
      <x:c r="E1920" s="4" t="n">
        <x:f>IF('Claims Data'!B1916="Motor",1,0)</x:f>
        <x:v>0</x:v>
      </x:c>
      <x:c r="F1920" s="4" t="n">
        <x:f>IF('Claims Data'!B1916="Property",1,0)</x:f>
        <x:v>1</x:v>
      </x:c>
      <x:c r="G1920" s="4" t="n">
        <x:f>'Claims Data'!N1916</x:f>
        <x:v>0</x:v>
      </x:c>
      <x:c r="H1920" s="4" t="str">
        <x:f>IF(G1920=1,'Claims Data'!O1916,"")</x:f>
      </x:c>
      <x:c r="I1920" s="12" t="n">
        <x:f>IF(ISNUMBER('Claims Data'!P1916),'Claims Data'!P1916,"")</x:f>
        <x:v>18.82311547204978</x:v>
      </x:c>
    </x:row>
    <x:row r="1921">
      <x:c r="A1921" s="4" t="str">
        <x:v>C01916</x:v>
      </x:c>
      <x:c r="B1921" s="4" t="n">
        <x:f>IF(ISNUMBER('Claims Data'!F1917),0,1)</x:f>
        <x:v>0</x:v>
      </x:c>
      <x:c r="C1921" s="10" t="n">
        <x:f>IF(B1921=0,'Claims Data'!F1917,Summary!$B$12)</x:f>
        <x:v>30934.92</x:v>
      </x:c>
      <x:c r="D1921" s="4" t="n">
        <x:f>IF('Claims Data'!E1917="Low",1,IF('Claims Data'!E1917="Medium",2,IF('Claims Data'!E1917="High",3,"")))</x:f>
        <x:v>1</x:v>
      </x:c>
      <x:c r="E1921" s="4" t="n">
        <x:f>IF('Claims Data'!B1917="Motor",1,0)</x:f>
        <x:v>1</x:v>
      </x:c>
      <x:c r="F1921" s="4" t="n">
        <x:f>IF('Claims Data'!B1917="Property",1,0)</x:f>
        <x:v>0</x:v>
      </x:c>
      <x:c r="G1921" s="4" t="n">
        <x:f>'Claims Data'!N1917</x:f>
        <x:v>1</x:v>
      </x:c>
      <x:c r="H1921" s="4" t="n">
        <x:f>IF(G1921=1,'Claims Data'!O1917,"")</x:f>
        <x:v>0</x:v>
      </x:c>
      <x:c r="I1921" s="12" t="n">
        <x:f>IF(ISNUMBER('Claims Data'!P1917),'Claims Data'!P1917,"")</x:f>
        <x:v>4.815035838528169</x:v>
      </x:c>
    </x:row>
    <x:row r="1922">
      <x:c r="A1922" s="4" t="str">
        <x:v>C01917</x:v>
      </x:c>
      <x:c r="B1922" s="4" t="n">
        <x:f>IF(ISNUMBER('Claims Data'!F1918),0,1)</x:f>
        <x:v>0</x:v>
      </x:c>
      <x:c r="C1922" s="10" t="n">
        <x:f>IF(B1922=0,'Claims Data'!F1918,Summary!$B$12)</x:f>
        <x:v>31831.96</x:v>
      </x:c>
      <x:c r="D1922" s="4" t="str">
        <x:f>IF('Claims Data'!E1918="Low",1,IF('Claims Data'!E1918="Medium",2,IF('Claims Data'!E1918="High",3,"")))</x:f>
      </x:c>
      <x:c r="E1922" s="4" t="n">
        <x:f>IF('Claims Data'!B1918="Motor",1,0)</x:f>
        <x:v>1</x:v>
      </x:c>
      <x:c r="F1922" s="4" t="n">
        <x:f>IF('Claims Data'!B1918="Property",1,0)</x:f>
        <x:v>0</x:v>
      </x:c>
      <x:c r="G1922" s="4" t="n">
        <x:f>'Claims Data'!N1918</x:f>
        <x:v>1</x:v>
      </x:c>
      <x:c r="H1922" s="4" t="n">
        <x:f>IF(G1922=1,'Claims Data'!O1918,"")</x:f>
        <x:v>0</x:v>
      </x:c>
      <x:c r="I1922" s="12" t="n">
        <x:f>IF(ISNUMBER('Claims Data'!P1918),'Claims Data'!P1918,"")</x:f>
        <x:v>5.049774416051678</x:v>
      </x:c>
    </x:row>
    <x:row r="1923">
      <x:c r="A1923" s="4" t="str">
        <x:v>C01918</x:v>
      </x:c>
      <x:c r="B1923" s="4" t="n">
        <x:f>IF(ISNUMBER('Claims Data'!F1919),0,1)</x:f>
        <x:v>0</x:v>
      </x:c>
      <x:c r="C1923" s="10" t="n">
        <x:f>IF(B1923=0,'Claims Data'!F1919,Summary!$B$12)</x:f>
        <x:v>34629.33</x:v>
      </x:c>
      <x:c r="D1923" s="4" t="n">
        <x:f>IF('Claims Data'!E1919="Low",1,IF('Claims Data'!E1919="Medium",2,IF('Claims Data'!E1919="High",3,"")))</x:f>
        <x:v>1</x:v>
      </x:c>
      <x:c r="E1923" s="4" t="n">
        <x:f>IF('Claims Data'!B1919="Motor",1,0)</x:f>
        <x:v>0</x:v>
      </x:c>
      <x:c r="F1923" s="4" t="n">
        <x:f>IF('Claims Data'!B1919="Property",1,0)</x:f>
        <x:v>1</x:v>
      </x:c>
      <x:c r="G1923" s="4" t="n">
        <x:f>'Claims Data'!N1919</x:f>
        <x:v>1</x:v>
      </x:c>
      <x:c r="H1923" s="4" t="n">
        <x:f>IF(G1923=1,'Claims Data'!O1919,"")</x:f>
        <x:v>0</x:v>
      </x:c>
      <x:c r="I1923" s="12" t="n">
        <x:f>IF(ISNUMBER('Claims Data'!P1919),'Claims Data'!P1919,"")</x:f>
        <x:v>5.06738301113441</x:v>
      </x:c>
    </x:row>
    <x:row r="1924">
      <x:c r="A1924" s="4" t="str">
        <x:v>C01919</x:v>
      </x:c>
      <x:c r="B1924" s="4" t="n">
        <x:f>IF(ISNUMBER('Claims Data'!F1920),0,1)</x:f>
        <x:v>0</x:v>
      </x:c>
      <x:c r="C1924" s="10" t="n">
        <x:f>IF(B1924=0,'Claims Data'!F1920,Summary!$B$12)</x:f>
        <x:v>16087.23</x:v>
      </x:c>
      <x:c r="D1924" s="4" t="n">
        <x:f>IF('Claims Data'!E1920="Low",1,IF('Claims Data'!E1920="Medium",2,IF('Claims Data'!E1920="High",3,"")))</x:f>
        <x:v>1</x:v>
      </x:c>
      <x:c r="E1924" s="4" t="n">
        <x:f>IF('Claims Data'!B1920="Motor",1,0)</x:f>
        <x:v>0</x:v>
      </x:c>
      <x:c r="F1924" s="4" t="n">
        <x:f>IF('Claims Data'!B1920="Property",1,0)</x:f>
        <x:v>1</x:v>
      </x:c>
      <x:c r="G1924" s="4" t="n">
        <x:f>'Claims Data'!N1920</x:f>
        <x:v>0</x:v>
      </x:c>
      <x:c r="H1924" s="4" t="str">
        <x:f>IF(G1924=1,'Claims Data'!O1920,"")</x:f>
      </x:c>
      <x:c r="I1924" s="12" t="n">
        <x:f>IF(ISNUMBER('Claims Data'!P1920),'Claims Data'!P1920,"")</x:f>
        <x:v>0.6054960201259528</x:v>
      </x:c>
    </x:row>
    <x:row r="1925">
      <x:c r="A1925" s="4" t="str">
        <x:v>C01920</x:v>
      </x:c>
      <x:c r="B1925" s="4" t="n">
        <x:f>IF(ISNUMBER('Claims Data'!F1921),0,1)</x:f>
        <x:v>0</x:v>
      </x:c>
      <x:c r="C1925" s="10" t="n">
        <x:f>IF(B1925=0,'Claims Data'!F1921,Summary!$B$12)</x:f>
        <x:v>20213.24</x:v>
      </x:c>
      <x:c r="D1925" s="4" t="n">
        <x:f>IF('Claims Data'!E1921="Low",1,IF('Claims Data'!E1921="Medium",2,IF('Claims Data'!E1921="High",3,"")))</x:f>
        <x:v>1</x:v>
      </x:c>
      <x:c r="E1925" s="4" t="n">
        <x:f>IF('Claims Data'!B1921="Motor",1,0)</x:f>
        <x:v>1</x:v>
      </x:c>
      <x:c r="F1925" s="4" t="n">
        <x:f>IF('Claims Data'!B1921="Property",1,0)</x:f>
        <x:v>0</x:v>
      </x:c>
      <x:c r="G1925" s="4" t="n">
        <x:f>'Claims Data'!N1921</x:f>
        <x:v>0</x:v>
      </x:c>
      <x:c r="H1925" s="4" t="str">
        <x:f>IF(G1925=1,'Claims Data'!O1921,"")</x:f>
      </x:c>
      <x:c r="I1925" s="12" t="n">
        <x:f>IF(ISNUMBER('Claims Data'!P1921),'Claims Data'!P1921,"")</x:f>
        <x:v>2.530184607527501</x:v>
      </x:c>
    </x:row>
    <x:row r="1926">
      <x:c r="A1926" s="4" t="str">
        <x:v>C01921</x:v>
      </x:c>
      <x:c r="B1926" s="4" t="n">
        <x:f>IF(ISNUMBER('Claims Data'!F1922),0,1)</x:f>
        <x:v>0</x:v>
      </x:c>
      <x:c r="C1926" s="10" t="n">
        <x:f>IF(B1926=0,'Claims Data'!F1922,Summary!$B$12)</x:f>
        <x:v>69075.42</x:v>
      </x:c>
      <x:c r="D1926" s="4" t="n">
        <x:f>IF('Claims Data'!E1922="Low",1,IF('Claims Data'!E1922="Medium",2,IF('Claims Data'!E1922="High",3,"")))</x:f>
        <x:v>2</x:v>
      </x:c>
      <x:c r="E1926" s="4" t="n">
        <x:f>IF('Claims Data'!B1922="Motor",1,0)</x:f>
        <x:v>1</x:v>
      </x:c>
      <x:c r="F1926" s="4" t="n">
        <x:f>IF('Claims Data'!B1922="Property",1,0)</x:f>
        <x:v>0</x:v>
      </x:c>
      <x:c r="G1926" s="4" t="n">
        <x:f>'Claims Data'!N1922</x:f>
        <x:v>0</x:v>
      </x:c>
      <x:c r="H1926" s="4" t="str">
        <x:f>IF(G1926=1,'Claims Data'!O1922,"")</x:f>
      </x:c>
      <x:c r="I1926" s="12" t="n">
        <x:f>IF(ISNUMBER('Claims Data'!P1922),'Claims Data'!P1922,"")</x:f>
        <x:v>3.8489011126780888</x:v>
      </x:c>
    </x:row>
    <x:row r="1927">
      <x:c r="A1927" s="4" t="str">
        <x:v>C01922</x:v>
      </x:c>
      <x:c r="B1927" s="4" t="n">
        <x:f>IF(ISNUMBER('Claims Data'!F1923),0,1)</x:f>
        <x:v>0</x:v>
      </x:c>
      <x:c r="C1927" s="10" t="n">
        <x:f>IF(B1927=0,'Claims Data'!F1923,Summary!$B$12)</x:f>
        <x:v>42420.88</x:v>
      </x:c>
      <x:c r="D1927" s="4" t="n">
        <x:f>IF('Claims Data'!E1923="Low",1,IF('Claims Data'!E1923="Medium",2,IF('Claims Data'!E1923="High",3,"")))</x:f>
        <x:v>1</x:v>
      </x:c>
      <x:c r="E1927" s="4" t="n">
        <x:f>IF('Claims Data'!B1923="Motor",1,0)</x:f>
        <x:v>1</x:v>
      </x:c>
      <x:c r="F1927" s="4" t="n">
        <x:f>IF('Claims Data'!B1923="Property",1,0)</x:f>
        <x:v>0</x:v>
      </x:c>
      <x:c r="G1927" s="4" t="n">
        <x:f>'Claims Data'!N1923</x:f>
        <x:v>1</x:v>
      </x:c>
      <x:c r="H1927" s="4" t="n">
        <x:f>IF(G1927=1,'Claims Data'!O1923,"")</x:f>
        <x:v>0</x:v>
      </x:c>
      <x:c r="I1927" s="12" t="n">
        <x:f>IF(ISNUMBER('Claims Data'!P1923),'Claims Data'!P1923,"")</x:f>
        <x:v>3.5204955480182476</x:v>
      </x:c>
    </x:row>
    <x:row r="1928">
      <x:c r="A1928" s="4" t="str">
        <x:v>C01923</x:v>
      </x:c>
      <x:c r="B1928" s="4" t="n">
        <x:f>IF(ISNUMBER('Claims Data'!F1924),0,1)</x:f>
        <x:v>0</x:v>
      </x:c>
      <x:c r="C1928" s="10" t="n">
        <x:f>IF(B1928=0,'Claims Data'!F1924,Summary!$B$12)</x:f>
        <x:v>270826.62</x:v>
      </x:c>
      <x:c r="D1928" s="4" t="n">
        <x:f>IF('Claims Data'!E1924="Low",1,IF('Claims Data'!E1924="Medium",2,IF('Claims Data'!E1924="High",3,"")))</x:f>
        <x:v>2</x:v>
      </x:c>
      <x:c r="E1928" s="4" t="n">
        <x:f>IF('Claims Data'!B1924="Motor",1,0)</x:f>
        <x:v>0</x:v>
      </x:c>
      <x:c r="F1928" s="4" t="n">
        <x:f>IF('Claims Data'!B1924="Property",1,0)</x:f>
        <x:v>1</x:v>
      </x:c>
      <x:c r="G1928" s="4" t="n">
        <x:f>'Claims Data'!N1924</x:f>
        <x:v>1</x:v>
      </x:c>
      <x:c r="H1928" s="4" t="n">
        <x:f>IF(G1928=1,'Claims Data'!O1924,"")</x:f>
        <x:v>1</x:v>
      </x:c>
      <x:c r="I1928" s="12" t="n">
        <x:f>IF(ISNUMBER('Claims Data'!P1924),'Claims Data'!P1924,"")</x:f>
        <x:v>45.991369823932175</x:v>
      </x:c>
    </x:row>
    <x:row r="1929">
      <x:c r="A1929" s="4" t="str">
        <x:v>C01924</x:v>
      </x:c>
      <x:c r="B1929" s="4" t="n">
        <x:f>IF(ISNUMBER('Claims Data'!F1925),0,1)</x:f>
        <x:v>0</x:v>
      </x:c>
      <x:c r="C1929" s="10" t="n">
        <x:f>IF(B1929=0,'Claims Data'!F1925,Summary!$B$12)</x:f>
        <x:v>70809.11</x:v>
      </x:c>
      <x:c r="D1929" s="4" t="n">
        <x:f>IF('Claims Data'!E1925="Low",1,IF('Claims Data'!E1925="Medium",2,IF('Claims Data'!E1925="High",3,"")))</x:f>
        <x:v>2</x:v>
      </x:c>
      <x:c r="E1929" s="4" t="n">
        <x:f>IF('Claims Data'!B1925="Motor",1,0)</x:f>
        <x:v>1</x:v>
      </x:c>
      <x:c r="F1929" s="4" t="n">
        <x:f>IF('Claims Data'!B1925="Property",1,0)</x:f>
        <x:v>0</x:v>
      </x:c>
      <x:c r="G1929" s="4" t="n">
        <x:f>'Claims Data'!N1925</x:f>
        <x:v>0</x:v>
      </x:c>
      <x:c r="H1929" s="4" t="str">
        <x:f>IF(G1929=1,'Claims Data'!O1925,"")</x:f>
      </x:c>
      <x:c r="I1929" s="12" t="n">
        <x:f>IF(ISNUMBER('Claims Data'!P1925),'Claims Data'!P1925,"")</x:f>
        <x:v>5.796917059081651</x:v>
      </x:c>
    </x:row>
    <x:row r="1930">
      <x:c r="A1930" s="4" t="str">
        <x:v>C01925</x:v>
      </x:c>
      <x:c r="B1930" s="4" t="n">
        <x:f>IF(ISNUMBER('Claims Data'!F1926),0,1)</x:f>
        <x:v>0</x:v>
      </x:c>
      <x:c r="C1930" s="10" t="n">
        <x:f>IF(B1930=0,'Claims Data'!F1926,Summary!$B$12)</x:f>
        <x:v>146751.17</x:v>
      </x:c>
      <x:c r="D1930" s="4" t="n">
        <x:f>IF('Claims Data'!E1926="Low",1,IF('Claims Data'!E1926="Medium",2,IF('Claims Data'!E1926="High",3,"")))</x:f>
        <x:v>3</x:v>
      </x:c>
      <x:c r="E1930" s="4" t="n">
        <x:f>IF('Claims Data'!B1926="Motor",1,0)</x:f>
        <x:v>1</x:v>
      </x:c>
      <x:c r="F1930" s="4" t="n">
        <x:f>IF('Claims Data'!B1926="Property",1,0)</x:f>
        <x:v>0</x:v>
      </x:c>
      <x:c r="G1930" s="4" t="n">
        <x:f>'Claims Data'!N1926</x:f>
        <x:v>1</x:v>
      </x:c>
      <x:c r="H1930" s="4" t="n">
        <x:f>IF(G1930=1,'Claims Data'!O1926,"")</x:f>
        <x:v>1</x:v>
      </x:c>
      <x:c r="I1930" s="12" t="n">
        <x:f>IF(ISNUMBER('Claims Data'!P1926),'Claims Data'!P1926,"")</x:f>
        <x:v>16.69188001960925</x:v>
      </x:c>
    </x:row>
    <x:row r="1931">
      <x:c r="A1931" s="4" t="str">
        <x:v>C01926</x:v>
      </x:c>
      <x:c r="B1931" s="4" t="n">
        <x:f>IF(ISNUMBER('Claims Data'!F1927),0,1)</x:f>
        <x:v>0</x:v>
      </x:c>
      <x:c r="C1931" s="10" t="n">
        <x:f>IF(B1931=0,'Claims Data'!F1927,Summary!$B$12)</x:f>
        <x:v>16631.05</x:v>
      </x:c>
      <x:c r="D1931" s="4" t="n">
        <x:f>IF('Claims Data'!E1927="Low",1,IF('Claims Data'!E1927="Medium",2,IF('Claims Data'!E1927="High",3,"")))</x:f>
        <x:v>1</x:v>
      </x:c>
      <x:c r="E1931" s="4" t="n">
        <x:f>IF('Claims Data'!B1927="Motor",1,0)</x:f>
        <x:v>0</x:v>
      </x:c>
      <x:c r="F1931" s="4" t="n">
        <x:f>IF('Claims Data'!B1927="Property",1,0)</x:f>
        <x:v>1</x:v>
      </x:c>
      <x:c r="G1931" s="4" t="n">
        <x:f>'Claims Data'!N1927</x:f>
        <x:v>1</x:v>
      </x:c>
      <x:c r="H1931" s="4" t="n">
        <x:f>IF(G1931=1,'Claims Data'!O1927,"")</x:f>
        <x:v>0</x:v>
      </x:c>
      <x:c r="I1931" s="12" t="n">
        <x:f>IF(ISNUMBER('Claims Data'!P1927),'Claims Data'!P1927,"")</x:f>
        <x:v>2.147435442197864</x:v>
      </x:c>
    </x:row>
    <x:row r="1932">
      <x:c r="A1932" s="4" t="str">
        <x:v>C01927</x:v>
      </x:c>
      <x:c r="B1932" s="4" t="n">
        <x:f>IF(ISNUMBER('Claims Data'!F1928),0,1)</x:f>
        <x:v>0</x:v>
      </x:c>
      <x:c r="C1932" s="10" t="n">
        <x:f>IF(B1932=0,'Claims Data'!F1928,Summary!$B$12)</x:f>
        <x:v>22488.45</x:v>
      </x:c>
      <x:c r="D1932" s="4" t="n">
        <x:f>IF('Claims Data'!E1928="Low",1,IF('Claims Data'!E1928="Medium",2,IF('Claims Data'!E1928="High",3,"")))</x:f>
        <x:v>1</x:v>
      </x:c>
      <x:c r="E1932" s="4" t="n">
        <x:f>IF('Claims Data'!B1928="Motor",1,0)</x:f>
        <x:v>1</x:v>
      </x:c>
      <x:c r="F1932" s="4" t="n">
        <x:f>IF('Claims Data'!B1928="Property",1,0)</x:f>
        <x:v>0</x:v>
      </x:c>
      <x:c r="G1932" s="4" t="n">
        <x:f>'Claims Data'!N1928</x:f>
        <x:v>1</x:v>
      </x:c>
      <x:c r="H1932" s="4" t="n">
        <x:f>IF(G1932=1,'Claims Data'!O1928,"")</x:f>
        <x:v>0</x:v>
      </x:c>
      <x:c r="I1932" s="12" t="n">
        <x:f>IF(ISNUMBER('Claims Data'!P1928),'Claims Data'!P1928,"")</x:f>
        <x:v>1.2641147663727916</x:v>
      </x:c>
    </x:row>
    <x:row r="1933">
      <x:c r="A1933" s="4" t="str">
        <x:v>C01928</x:v>
      </x:c>
      <x:c r="B1933" s="4" t="n">
        <x:f>IF(ISNUMBER('Claims Data'!F1929),0,1)</x:f>
        <x:v>0</x:v>
      </x:c>
      <x:c r="C1933" s="10" t="n">
        <x:f>IF(B1933=0,'Claims Data'!F1929,Summary!$B$12)</x:f>
        <x:v>30796.55</x:v>
      </x:c>
      <x:c r="D1933" s="4" t="n">
        <x:f>IF('Claims Data'!E1929="Low",1,IF('Claims Data'!E1929="Medium",2,IF('Claims Data'!E1929="High",3,"")))</x:f>
        <x:v>3</x:v>
      </x:c>
      <x:c r="E1933" s="4" t="n">
        <x:f>IF('Claims Data'!B1929="Motor",1,0)</x:f>
        <x:v>1</x:v>
      </x:c>
      <x:c r="F1933" s="4" t="n">
        <x:f>IF('Claims Data'!B1929="Property",1,0)</x:f>
        <x:v>0</x:v>
      </x:c>
      <x:c r="G1933" s="4" t="n">
        <x:f>'Claims Data'!N1929</x:f>
        <x:v>1</x:v>
      </x:c>
      <x:c r="H1933" s="4" t="n">
        <x:f>IF(G1933=1,'Claims Data'!O1929,"")</x:f>
        <x:v>0</x:v>
      </x:c>
      <x:c r="I1933" s="12" t="n">
        <x:f>IF(ISNUMBER('Claims Data'!P1929),'Claims Data'!P1929,"")</x:f>
        <x:v>3.03113561225464</x:v>
      </x:c>
    </x:row>
    <x:row r="1934">
      <x:c r="A1934" s="4" t="str">
        <x:v>C01929</x:v>
      </x:c>
      <x:c r="B1934" s="4" t="n">
        <x:f>IF(ISNUMBER('Claims Data'!F1930),0,1)</x:f>
        <x:v>0</x:v>
      </x:c>
      <x:c r="C1934" s="10" t="n">
        <x:f>IF(B1934=0,'Claims Data'!F1930,Summary!$B$12)</x:f>
        <x:v>9102.74</x:v>
      </x:c>
      <x:c r="D1934" s="4" t="n">
        <x:f>IF('Claims Data'!E1930="Low",1,IF('Claims Data'!E1930="Medium",2,IF('Claims Data'!E1930="High",3,"")))</x:f>
        <x:v>1</x:v>
      </x:c>
      <x:c r="E1934" s="4" t="n">
        <x:f>IF('Claims Data'!B1930="Motor",1,0)</x:f>
        <x:v>1</x:v>
      </x:c>
      <x:c r="F1934" s="4" t="n">
        <x:f>IF('Claims Data'!B1930="Property",1,0)</x:f>
        <x:v>0</x:v>
      </x:c>
      <x:c r="G1934" s="4" t="n">
        <x:f>'Claims Data'!N1930</x:f>
        <x:v>1</x:v>
      </x:c>
      <x:c r="H1934" s="4" t="n">
        <x:f>IF(G1934=1,'Claims Data'!O1930,"")</x:f>
        <x:v>0</x:v>
      </x:c>
      <x:c r="I1934" s="12" t="n">
        <x:f>IF(ISNUMBER('Claims Data'!P1930),'Claims Data'!P1930,"")</x:f>
        <x:v>1.0586514049657902</x:v>
      </x:c>
    </x:row>
    <x:row r="1935">
      <x:c r="A1935" s="4" t="str">
        <x:v>C01930</x:v>
      </x:c>
      <x:c r="B1935" s="4" t="n">
        <x:f>IF(ISNUMBER('Claims Data'!F1931),0,1)</x:f>
        <x:v>0</x:v>
      </x:c>
      <x:c r="C1935" s="10" t="n">
        <x:f>IF(B1935=0,'Claims Data'!F1931,Summary!$B$12)</x:f>
        <x:v>205384.63</x:v>
      </x:c>
      <x:c r="D1935" s="4" t="str">
        <x:f>IF('Claims Data'!E1931="Low",1,IF('Claims Data'!E1931="Medium",2,IF('Claims Data'!E1931="High",3,"")))</x:f>
      </x:c>
      <x:c r="E1935" s="4" t="n">
        <x:f>IF('Claims Data'!B1931="Motor",1,0)</x:f>
        <x:v>0</x:v>
      </x:c>
      <x:c r="F1935" s="4" t="n">
        <x:f>IF('Claims Data'!B1931="Property",1,0)</x:f>
        <x:v>1</x:v>
      </x:c>
      <x:c r="G1935" s="4" t="n">
        <x:f>'Claims Data'!N1931</x:f>
        <x:v>0</x:v>
      </x:c>
      <x:c r="H1935" s="4" t="str">
        <x:f>IF(G1935=1,'Claims Data'!O1931,"")</x:f>
      </x:c>
      <x:c r="I1935" s="12" t="n">
        <x:f>IF(ISNUMBER('Claims Data'!P1931),'Claims Data'!P1931,"")</x:f>
        <x:v>13.543349875832346</x:v>
      </x:c>
    </x:row>
    <x:row r="1936">
      <x:c r="A1936" s="4" t="str">
        <x:v>C01931</x:v>
      </x:c>
      <x:c r="B1936" s="4" t="n">
        <x:f>IF(ISNUMBER('Claims Data'!F1932),0,1)</x:f>
        <x:v>0</x:v>
      </x:c>
      <x:c r="C1936" s="10" t="n">
        <x:f>IF(B1936=0,'Claims Data'!F1932,Summary!$B$12)</x:f>
        <x:v>164145.3</x:v>
      </x:c>
      <x:c r="D1936" s="4" t="n">
        <x:f>IF('Claims Data'!E1932="Low",1,IF('Claims Data'!E1932="Medium",2,IF('Claims Data'!E1932="High",3,"")))</x:f>
        <x:v>2</x:v>
      </x:c>
      <x:c r="E1936" s="4" t="n">
        <x:f>IF('Claims Data'!B1932="Motor",1,0)</x:f>
        <x:v>1</x:v>
      </x:c>
      <x:c r="F1936" s="4" t="n">
        <x:f>IF('Claims Data'!B1932="Property",1,0)</x:f>
        <x:v>0</x:v>
      </x:c>
      <x:c r="G1936" s="4" t="n">
        <x:f>'Claims Data'!N1932</x:f>
        <x:v>1</x:v>
      </x:c>
      <x:c r="H1936" s="4" t="n">
        <x:f>IF(G1936=1,'Claims Data'!O1932,"")</x:f>
        <x:v>1</x:v>
      </x:c>
      <x:c r="I1936" s="12" t="n">
        <x:f>IF(ISNUMBER('Claims Data'!P1932),'Claims Data'!P1932,"")</x:f>
        <x:v>14.540763582471921</x:v>
      </x:c>
    </x:row>
    <x:row r="1937">
      <x:c r="A1937" s="4" t="str">
        <x:v>C01932</x:v>
      </x:c>
      <x:c r="B1937" s="4" t="n">
        <x:f>IF(ISNUMBER('Claims Data'!F1933),0,1)</x:f>
        <x:v>0</x:v>
      </x:c>
      <x:c r="C1937" s="10" t="n">
        <x:f>IF(B1937=0,'Claims Data'!F1933,Summary!$B$12)</x:f>
        <x:v>74149.54</x:v>
      </x:c>
      <x:c r="D1937" s="4" t="n">
        <x:f>IF('Claims Data'!E1933="Low",1,IF('Claims Data'!E1933="Medium",2,IF('Claims Data'!E1933="High",3,"")))</x:f>
        <x:v>2</x:v>
      </x:c>
      <x:c r="E1937" s="4" t="n">
        <x:f>IF('Claims Data'!B1933="Motor",1,0)</x:f>
        <x:v>1</x:v>
      </x:c>
      <x:c r="F1937" s="4" t="n">
        <x:f>IF('Claims Data'!B1933="Property",1,0)</x:f>
        <x:v>0</x:v>
      </x:c>
      <x:c r="G1937" s="4" t="n">
        <x:f>'Claims Data'!N1933</x:f>
        <x:v>0</x:v>
      </x:c>
      <x:c r="H1937" s="4" t="str">
        <x:f>IF(G1937=1,'Claims Data'!O1933,"")</x:f>
      </x:c>
      <x:c r="I1937" s="12" t="n">
        <x:f>IF(ISNUMBER('Claims Data'!P1933),'Claims Data'!P1933,"")</x:f>
        <x:v>4.435295722111297</x:v>
      </x:c>
    </x:row>
    <x:row r="1938">
      <x:c r="A1938" s="4" t="str">
        <x:v>C01933</x:v>
      </x:c>
      <x:c r="B1938" s="4" t="n">
        <x:f>IF(ISNUMBER('Claims Data'!F1934),0,1)</x:f>
        <x:v>0</x:v>
      </x:c>
      <x:c r="C1938" s="10" t="n">
        <x:f>IF(B1938=0,'Claims Data'!F1934,Summary!$B$12)</x:f>
        <x:v>15071.99</x:v>
      </x:c>
      <x:c r="D1938" s="4" t="n">
        <x:f>IF('Claims Data'!E1934="Low",1,IF('Claims Data'!E1934="Medium",2,IF('Claims Data'!E1934="High",3,"")))</x:f>
        <x:v>1</x:v>
      </x:c>
      <x:c r="E1938" s="4" t="n">
        <x:f>IF('Claims Data'!B1934="Motor",1,0)</x:f>
        <x:v>1</x:v>
      </x:c>
      <x:c r="F1938" s="4" t="n">
        <x:f>IF('Claims Data'!B1934="Property",1,0)</x:f>
        <x:v>0</x:v>
      </x:c>
      <x:c r="G1938" s="4" t="n">
        <x:f>'Claims Data'!N1934</x:f>
        <x:v>1</x:v>
      </x:c>
      <x:c r="H1938" s="4" t="n">
        <x:f>IF(G1938=1,'Claims Data'!O1934,"")</x:f>
        <x:v>0</x:v>
      </x:c>
      <x:c r="I1938" s="12" t="n">
        <x:f>IF(ISNUMBER('Claims Data'!P1934),'Claims Data'!P1934,"")</x:f>
        <x:v>3.7673005493983616</x:v>
      </x:c>
    </x:row>
    <x:row r="1939">
      <x:c r="A1939" s="4" t="str">
        <x:v>C01934</x:v>
      </x:c>
      <x:c r="B1939" s="4" t="n">
        <x:f>IF(ISNUMBER('Claims Data'!F1935),0,1)</x:f>
        <x:v>0</x:v>
      </x:c>
      <x:c r="C1939" s="10" t="n">
        <x:f>IF(B1939=0,'Claims Data'!F1935,Summary!$B$12)</x:f>
        <x:v>18254.33</x:v>
      </x:c>
      <x:c r="D1939" s="4" t="n">
        <x:f>IF('Claims Data'!E1935="Low",1,IF('Claims Data'!E1935="Medium",2,IF('Claims Data'!E1935="High",3,"")))</x:f>
        <x:v>1</x:v>
      </x:c>
      <x:c r="E1939" s="4" t="n">
        <x:f>IF('Claims Data'!B1935="Motor",1,0)</x:f>
        <x:v>1</x:v>
      </x:c>
      <x:c r="F1939" s="4" t="n">
        <x:f>IF('Claims Data'!B1935="Property",1,0)</x:f>
        <x:v>0</x:v>
      </x:c>
      <x:c r="G1939" s="4" t="n">
        <x:f>'Claims Data'!N1935</x:f>
        <x:v>0</x:v>
      </x:c>
      <x:c r="H1939" s="4" t="str">
        <x:f>IF(G1939=1,'Claims Data'!O1935,"")</x:f>
      </x:c>
      <x:c r="I1939" s="12" t="n">
        <x:f>IF(ISNUMBER('Claims Data'!P1935),'Claims Data'!P1935,"")</x:f>
        <x:v>3.011594776741155</x:v>
      </x:c>
    </x:row>
    <x:row r="1940">
      <x:c r="A1940" s="4" t="str">
        <x:v>C01935</x:v>
      </x:c>
      <x:c r="B1940" s="4" t="n">
        <x:f>IF(ISNUMBER('Claims Data'!F1936),0,1)</x:f>
        <x:v>0</x:v>
      </x:c>
      <x:c r="C1940" s="10" t="n">
        <x:f>IF(B1940=0,'Claims Data'!F1936,Summary!$B$12)</x:f>
        <x:v>92143.99</x:v>
      </x:c>
      <x:c r="D1940" s="4" t="n">
        <x:f>IF('Claims Data'!E1936="Low",1,IF('Claims Data'!E1936="Medium",2,IF('Claims Data'!E1936="High",3,"")))</x:f>
        <x:v>2</x:v>
      </x:c>
      <x:c r="E1940" s="4" t="n">
        <x:f>IF('Claims Data'!B1936="Motor",1,0)</x:f>
        <x:v>1</x:v>
      </x:c>
      <x:c r="F1940" s="4" t="n">
        <x:f>IF('Claims Data'!B1936="Property",1,0)</x:f>
        <x:v>0</x:v>
      </x:c>
      <x:c r="G1940" s="4" t="n">
        <x:f>'Claims Data'!N1936</x:f>
        <x:v>1</x:v>
      </x:c>
      <x:c r="H1940" s="4" t="n">
        <x:f>IF(G1940=1,'Claims Data'!O1936,"")</x:f>
        <x:v>0</x:v>
      </x:c>
      <x:c r="I1940" s="12" t="n">
        <x:f>IF(ISNUMBER('Claims Data'!P1936),'Claims Data'!P1936,"")</x:f>
        <x:v>9.484625464097606</x:v>
      </x:c>
    </x:row>
    <x:row r="1941">
      <x:c r="A1941" s="4" t="str">
        <x:v>C01936</x:v>
      </x:c>
      <x:c r="B1941" s="4" t="n">
        <x:f>IF(ISNUMBER('Claims Data'!F1937),0,1)</x:f>
        <x:v>0</x:v>
      </x:c>
      <x:c r="C1941" s="10" t="n">
        <x:f>IF(B1941=0,'Claims Data'!F1937,Summary!$B$12)</x:f>
        <x:v>35944.19</x:v>
      </x:c>
      <x:c r="D1941" s="4" t="n">
        <x:f>IF('Claims Data'!E1937="Low",1,IF('Claims Data'!E1937="Medium",2,IF('Claims Data'!E1937="High",3,"")))</x:f>
        <x:v>2</x:v>
      </x:c>
      <x:c r="E1941" s="4" t="n">
        <x:f>IF('Claims Data'!B1937="Motor",1,0)</x:f>
        <x:v>1</x:v>
      </x:c>
      <x:c r="F1941" s="4" t="n">
        <x:f>IF('Claims Data'!B1937="Property",1,0)</x:f>
        <x:v>0</x:v>
      </x:c>
      <x:c r="G1941" s="4" t="n">
        <x:f>'Claims Data'!N1937</x:f>
        <x:v>1</x:v>
      </x:c>
      <x:c r="H1941" s="4" t="n">
        <x:f>IF(G1941=1,'Claims Data'!O1937,"")</x:f>
        <x:v>0</x:v>
      </x:c>
      <x:c r="I1941" s="12" t="n">
        <x:f>IF(ISNUMBER('Claims Data'!P1937),'Claims Data'!P1937,"")</x:f>
        <x:v>3.158768030736837</x:v>
      </x:c>
    </x:row>
    <x:row r="1942">
      <x:c r="A1942" s="4" t="str">
        <x:v>C01937</x:v>
      </x:c>
      <x:c r="B1942" s="4" t="n">
        <x:f>IF(ISNUMBER('Claims Data'!F1938),0,1)</x:f>
        <x:v>0</x:v>
      </x:c>
      <x:c r="C1942" s="10" t="n">
        <x:f>IF(B1942=0,'Claims Data'!F1938,Summary!$B$12)</x:f>
        <x:v>427186.6</x:v>
      </x:c>
      <x:c r="D1942" s="4" t="n">
        <x:f>IF('Claims Data'!E1938="Low",1,IF('Claims Data'!E1938="Medium",2,IF('Claims Data'!E1938="High",3,"")))</x:f>
        <x:v>2</x:v>
      </x:c>
      <x:c r="E1942" s="4" t="n">
        <x:f>IF('Claims Data'!B1938="Motor",1,0)</x:f>
        <x:v>0</x:v>
      </x:c>
      <x:c r="F1942" s="4" t="n">
        <x:f>IF('Claims Data'!B1938="Property",1,0)</x:f>
        <x:v>1</x:v>
      </x:c>
      <x:c r="G1942" s="4" t="n">
        <x:f>'Claims Data'!N1938</x:f>
        <x:v>1</x:v>
      </x:c>
      <x:c r="H1942" s="4" t="n">
        <x:f>IF(G1942=1,'Claims Data'!O1938,"")</x:f>
        <x:v>1</x:v>
      </x:c>
      <x:c r="I1942" s="12" t="n">
        <x:f>IF(ISNUMBER('Claims Data'!P1938),'Claims Data'!P1938,"")</x:f>
        <x:v>11.015287026591459</x:v>
      </x:c>
    </x:row>
    <x:row r="1943">
      <x:c r="A1943" s="4" t="str">
        <x:v>C01938</x:v>
      </x:c>
      <x:c r="B1943" s="4" t="n">
        <x:f>IF(ISNUMBER('Claims Data'!F1939),0,1)</x:f>
        <x:v>0</x:v>
      </x:c>
      <x:c r="C1943" s="10" t="n">
        <x:f>IF(B1943=0,'Claims Data'!F1939,Summary!$B$12)</x:f>
        <x:v>100004.18</x:v>
      </x:c>
      <x:c r="D1943" s="4" t="n">
        <x:f>IF('Claims Data'!E1939="Low",1,IF('Claims Data'!E1939="Medium",2,IF('Claims Data'!E1939="High",3,"")))</x:f>
        <x:v>2</x:v>
      </x:c>
      <x:c r="E1943" s="4" t="n">
        <x:f>IF('Claims Data'!B1939="Motor",1,0)</x:f>
        <x:v>0</x:v>
      </x:c>
      <x:c r="F1943" s="4" t="n">
        <x:f>IF('Claims Data'!B1939="Property",1,0)</x:f>
        <x:v>1</x:v>
      </x:c>
      <x:c r="G1943" s="4" t="n">
        <x:f>'Claims Data'!N1939</x:f>
        <x:v>1</x:v>
      </x:c>
      <x:c r="H1943" s="4" t="n">
        <x:f>IF(G1943=1,'Claims Data'!O1939,"")</x:f>
        <x:v>0</x:v>
      </x:c>
      <x:c r="I1943" s="12" t="n">
        <x:f>IF(ISNUMBER('Claims Data'!P1939),'Claims Data'!P1939,"")</x:f>
        <x:v>11.2562559655663</x:v>
      </x:c>
    </x:row>
    <x:row r="1944">
      <x:c r="A1944" s="4" t="str">
        <x:v>C01939</x:v>
      </x:c>
      <x:c r="B1944" s="4" t="n">
        <x:f>IF(ISNUMBER('Claims Data'!F1940),0,1)</x:f>
        <x:v>0</x:v>
      </x:c>
      <x:c r="C1944" s="10" t="n">
        <x:f>IF(B1944=0,'Claims Data'!F1940,Summary!$B$12)</x:f>
        <x:v>325305.75</x:v>
      </x:c>
      <x:c r="D1944" s="4" t="n">
        <x:f>IF('Claims Data'!E1940="Low",1,IF('Claims Data'!E1940="Medium",2,IF('Claims Data'!E1940="High",3,"")))</x:f>
        <x:v>3</x:v>
      </x:c>
      <x:c r="E1944" s="4" t="n">
        <x:f>IF('Claims Data'!B1940="Motor",1,0)</x:f>
        <x:v>0</x:v>
      </x:c>
      <x:c r="F1944" s="4" t="n">
        <x:f>IF('Claims Data'!B1940="Property",1,0)</x:f>
        <x:v>1</x:v>
      </x:c>
      <x:c r="G1944" s="4" t="n">
        <x:f>'Claims Data'!N1940</x:f>
        <x:v>1</x:v>
      </x:c>
      <x:c r="H1944" s="4" t="n">
        <x:f>IF(G1944=1,'Claims Data'!O1940,"")</x:f>
        <x:v>1</x:v>
      </x:c>
      <x:c r="I1944" s="12" t="n">
        <x:f>IF(ISNUMBER('Claims Data'!P1940),'Claims Data'!P1940,"")</x:f>
        <x:v>24.88180776561797</x:v>
      </x:c>
    </x:row>
    <x:row r="1945">
      <x:c r="A1945" s="4" t="str">
        <x:v>C01940</x:v>
      </x:c>
      <x:c r="B1945" s="4" t="n">
        <x:f>IF(ISNUMBER('Claims Data'!F1941),0,1)</x:f>
        <x:v>0</x:v>
      </x:c>
      <x:c r="C1945" s="10" t="n">
        <x:f>IF(B1945=0,'Claims Data'!F1941,Summary!$B$12)</x:f>
        <x:v>630293.53</x:v>
      </x:c>
      <x:c r="D1945" s="4" t="n">
        <x:f>IF('Claims Data'!E1941="Low",1,IF('Claims Data'!E1941="Medium",2,IF('Claims Data'!E1941="High",3,"")))</x:f>
        <x:v>3</x:v>
      </x:c>
      <x:c r="E1945" s="4" t="n">
        <x:f>IF('Claims Data'!B1941="Motor",1,0)</x:f>
        <x:v>0</x:v>
      </x:c>
      <x:c r="F1945" s="4" t="n">
        <x:f>IF('Claims Data'!B1941="Property",1,0)</x:f>
        <x:v>1</x:v>
      </x:c>
      <x:c r="G1945" s="4" t="n">
        <x:f>'Claims Data'!N1941</x:f>
        <x:v>1</x:v>
      </x:c>
      <x:c r="H1945" s="4" t="n">
        <x:f>IF(G1945=1,'Claims Data'!O1941,"")</x:f>
        <x:v>1</x:v>
      </x:c>
      <x:c r="I1945" s="12" t="n">
        <x:f>IF(ISNUMBER('Claims Data'!P1941),'Claims Data'!P1941,"")</x:f>
        <x:v>103.52486313981011</x:v>
      </x:c>
    </x:row>
    <x:row r="1946">
      <x:c r="A1946" s="4" t="str">
        <x:v>C01941</x:v>
      </x:c>
      <x:c r="B1946" s="4" t="n">
        <x:f>IF(ISNUMBER('Claims Data'!F1942),0,1)</x:f>
        <x:v>0</x:v>
      </x:c>
      <x:c r="C1946" s="10" t="n">
        <x:f>IF(B1946=0,'Claims Data'!F1942,Summary!$B$12)</x:f>
        <x:v>38718.64</x:v>
      </x:c>
      <x:c r="D1946" s="4" t="n">
        <x:f>IF('Claims Data'!E1942="Low",1,IF('Claims Data'!E1942="Medium",2,IF('Claims Data'!E1942="High",3,"")))</x:f>
        <x:v>2</x:v>
      </x:c>
      <x:c r="E1946" s="4" t="n">
        <x:f>IF('Claims Data'!B1942="Motor",1,0)</x:f>
        <x:v>1</x:v>
      </x:c>
      <x:c r="F1946" s="4" t="n">
        <x:f>IF('Claims Data'!B1942="Property",1,0)</x:f>
        <x:v>0</x:v>
      </x:c>
      <x:c r="G1946" s="4" t="n">
        <x:f>'Claims Data'!N1942</x:f>
        <x:v>1</x:v>
      </x:c>
      <x:c r="H1946" s="4" t="n">
        <x:f>IF(G1946=1,'Claims Data'!O1942,"")</x:f>
        <x:v>0</x:v>
      </x:c>
      <x:c r="I1946" s="12" t="n">
        <x:f>IF(ISNUMBER('Claims Data'!P1942),'Claims Data'!P1942,"")</x:f>
        <x:v>2.653766568631953</x:v>
      </x:c>
    </x:row>
    <x:row r="1947">
      <x:c r="A1947" s="4" t="str">
        <x:v>C01942</x:v>
      </x:c>
      <x:c r="B1947" s="4" t="n">
        <x:f>IF(ISNUMBER('Claims Data'!F1943),0,1)</x:f>
        <x:v>0</x:v>
      </x:c>
      <x:c r="C1947" s="10" t="n">
        <x:f>IF(B1947=0,'Claims Data'!F1943,Summary!$B$12)</x:f>
        <x:v>14659.37</x:v>
      </x:c>
      <x:c r="D1947" s="4" t="n">
        <x:f>IF('Claims Data'!E1943="Low",1,IF('Claims Data'!E1943="Medium",2,IF('Claims Data'!E1943="High",3,"")))</x:f>
        <x:v>1</x:v>
      </x:c>
      <x:c r="E1947" s="4" t="n">
        <x:f>IF('Claims Data'!B1943="Motor",1,0)</x:f>
        <x:v>1</x:v>
      </x:c>
      <x:c r="F1947" s="4" t="n">
        <x:f>IF('Claims Data'!B1943="Property",1,0)</x:f>
        <x:v>0</x:v>
      </x:c>
      <x:c r="G1947" s="4" t="n">
        <x:f>'Claims Data'!N1943</x:f>
        <x:v>1</x:v>
      </x:c>
      <x:c r="H1947" s="4" t="n">
        <x:f>IF(G1947=1,'Claims Data'!O1943,"")</x:f>
        <x:v>0</x:v>
      </x:c>
      <x:c r="I1947" s="12" t="n">
        <x:f>IF(ISNUMBER('Claims Data'!P1943),'Claims Data'!P1943,"")</x:f>
        <x:v>1.2967500243261652</x:v>
      </x:c>
    </x:row>
    <x:row r="1948">
      <x:c r="A1948" s="4" t="str">
        <x:v>C01943</x:v>
      </x:c>
      <x:c r="B1948" s="4" t="n">
        <x:f>IF(ISNUMBER('Claims Data'!F1944),0,1)</x:f>
        <x:v>0</x:v>
      </x:c>
      <x:c r="C1948" s="10" t="n">
        <x:f>IF(B1948=0,'Claims Data'!F1944,Summary!$B$12)</x:f>
        <x:v>44118.19</x:v>
      </x:c>
      <x:c r="D1948" s="4" t="n">
        <x:f>IF('Claims Data'!E1944="Low",1,IF('Claims Data'!E1944="Medium",2,IF('Claims Data'!E1944="High",3,"")))</x:f>
        <x:v>2</x:v>
      </x:c>
      <x:c r="E1948" s="4" t="n">
        <x:f>IF('Claims Data'!B1944="Motor",1,0)</x:f>
        <x:v>1</x:v>
      </x:c>
      <x:c r="F1948" s="4" t="n">
        <x:f>IF('Claims Data'!B1944="Property",1,0)</x:f>
        <x:v>0</x:v>
      </x:c>
      <x:c r="G1948" s="4" t="n">
        <x:f>'Claims Data'!N1944</x:f>
        <x:v>1</x:v>
      </x:c>
      <x:c r="H1948" s="4" t="n">
        <x:f>IF(G1948=1,'Claims Data'!O1944,"")</x:f>
        <x:v>0</x:v>
      </x:c>
      <x:c r="I1948" s="12" t="n">
        <x:f>IF(ISNUMBER('Claims Data'!P1944),'Claims Data'!P1944,"")</x:f>
        <x:v>4.363886075348374</x:v>
      </x:c>
    </x:row>
    <x:row r="1949">
      <x:c r="A1949" s="4" t="str">
        <x:v>C01944</x:v>
      </x:c>
      <x:c r="B1949" s="4" t="n">
        <x:f>IF(ISNUMBER('Claims Data'!F1945),0,1)</x:f>
        <x:v>0</x:v>
      </x:c>
      <x:c r="C1949" s="10" t="n">
        <x:f>IF(B1949=0,'Claims Data'!F1945,Summary!$B$12)</x:f>
        <x:v>115044.59</x:v>
      </x:c>
      <x:c r="D1949" s="4" t="n">
        <x:f>IF('Claims Data'!E1945="Low",1,IF('Claims Data'!E1945="Medium",2,IF('Claims Data'!E1945="High",3,"")))</x:f>
        <x:v>2</x:v>
      </x:c>
      <x:c r="E1949" s="4" t="n">
        <x:f>IF('Claims Data'!B1945="Motor",1,0)</x:f>
        <x:v>1</x:v>
      </x:c>
      <x:c r="F1949" s="4" t="n">
        <x:f>IF('Claims Data'!B1945="Property",1,0)</x:f>
        <x:v>0</x:v>
      </x:c>
      <x:c r="G1949" s="4" t="n">
        <x:f>'Claims Data'!N1945</x:f>
        <x:v>1</x:v>
      </x:c>
      <x:c r="H1949" s="4" t="n">
        <x:f>IF(G1949=1,'Claims Data'!O1945,"")</x:f>
        <x:v>0</x:v>
      </x:c>
      <x:c r="I1949" s="12" t="n">
        <x:f>IF(ISNUMBER('Claims Data'!P1945),'Claims Data'!P1945,"")</x:f>
        <x:v>9.495818094325434</x:v>
      </x:c>
    </x:row>
    <x:row r="1950">
      <x:c r="A1950" s="4" t="str">
        <x:v>C01945</x:v>
      </x:c>
      <x:c r="B1950" s="4" t="n">
        <x:f>IF(ISNUMBER('Claims Data'!F1946),0,1)</x:f>
        <x:v>0</x:v>
      </x:c>
      <x:c r="C1950" s="10" t="n">
        <x:f>IF(B1950=0,'Claims Data'!F1946,Summary!$B$12)</x:f>
        <x:v>34945.88</x:v>
      </x:c>
      <x:c r="D1950" s="4" t="str">
        <x:f>IF('Claims Data'!E1946="Low",1,IF('Claims Data'!E1946="Medium",2,IF('Claims Data'!E1946="High",3,"")))</x:f>
      </x:c>
      <x:c r="E1950" s="4" t="n">
        <x:f>IF('Claims Data'!B1946="Motor",1,0)</x:f>
        <x:v>1</x:v>
      </x:c>
      <x:c r="F1950" s="4" t="n">
        <x:f>IF('Claims Data'!B1946="Property",1,0)</x:f>
        <x:v>0</x:v>
      </x:c>
      <x:c r="G1950" s="4" t="n">
        <x:f>'Claims Data'!N1946</x:f>
        <x:v>1</x:v>
      </x:c>
      <x:c r="H1950" s="4" t="n">
        <x:f>IF(G1950=1,'Claims Data'!O1946,"")</x:f>
        <x:v>0</x:v>
      </x:c>
      <x:c r="I1950" s="12" t="n">
        <x:f>IF(ISNUMBER('Claims Data'!P1946),'Claims Data'!P1946,"")</x:f>
        <x:v>2.116946778711484</x:v>
      </x:c>
    </x:row>
    <x:row r="1951">
      <x:c r="A1951" s="4" t="str">
        <x:v>C01946</x:v>
      </x:c>
      <x:c r="B1951" s="4" t="n">
        <x:f>IF(ISNUMBER('Claims Data'!F1947),0,1)</x:f>
        <x:v>0</x:v>
      </x:c>
      <x:c r="C1951" s="10" t="n">
        <x:f>IF(B1951=0,'Claims Data'!F1947,Summary!$B$12)</x:f>
        <x:v>10951.89</x:v>
      </x:c>
      <x:c r="D1951" s="4" t="n">
        <x:f>IF('Claims Data'!E1947="Low",1,IF('Claims Data'!E1947="Medium",2,IF('Claims Data'!E1947="High",3,"")))</x:f>
        <x:v>1</x:v>
      </x:c>
      <x:c r="E1951" s="4" t="n">
        <x:f>IF('Claims Data'!B1947="Motor",1,0)</x:f>
        <x:v>1</x:v>
      </x:c>
      <x:c r="F1951" s="4" t="n">
        <x:f>IF('Claims Data'!B1947="Property",1,0)</x:f>
        <x:v>0</x:v>
      </x:c>
      <x:c r="G1951" s="4" t="n">
        <x:f>'Claims Data'!N1947</x:f>
        <x:v>0</x:v>
      </x:c>
      <x:c r="H1951" s="4" t="str">
        <x:f>IF(G1951=1,'Claims Data'!O1947,"")</x:f>
      </x:c>
      <x:c r="I1951" s="12" t="n">
        <x:f>IF(ISNUMBER('Claims Data'!P1947),'Claims Data'!P1947,"")</x:f>
        <x:v>3.72099399647331</x:v>
      </x:c>
    </x:row>
    <x:row r="1952">
      <x:c r="A1952" s="4" t="str">
        <x:v>C01947</x:v>
      </x:c>
      <x:c r="B1952" s="4" t="n">
        <x:f>IF(ISNUMBER('Claims Data'!F1948),0,1)</x:f>
        <x:v>0</x:v>
      </x:c>
      <x:c r="C1952" s="10" t="n">
        <x:f>IF(B1952=0,'Claims Data'!F1948,Summary!$B$12)</x:f>
        <x:v>346482.72</x:v>
      </x:c>
      <x:c r="D1952" s="4" t="n">
        <x:f>IF('Claims Data'!E1948="Low",1,IF('Claims Data'!E1948="Medium",2,IF('Claims Data'!E1948="High",3,"")))</x:f>
        <x:v>2</x:v>
      </x:c>
      <x:c r="E1952" s="4" t="n">
        <x:f>IF('Claims Data'!B1948="Motor",1,0)</x:f>
        <x:v>0</x:v>
      </x:c>
      <x:c r="F1952" s="4" t="n">
        <x:f>IF('Claims Data'!B1948="Property",1,0)</x:f>
        <x:v>1</x:v>
      </x:c>
      <x:c r="G1952" s="4" t="n">
        <x:f>'Claims Data'!N1948</x:f>
        <x:v>1</x:v>
      </x:c>
      <x:c r="H1952" s="4" t="n">
        <x:f>IF(G1952=1,'Claims Data'!O1948,"")</x:f>
        <x:v>0</x:v>
      </x:c>
      <x:c r="I1952" s="12" t="n">
        <x:f>IF(ISNUMBER('Claims Data'!P1948),'Claims Data'!P1948,"")</x:f>
        <x:v>50.09045935169737</x:v>
      </x:c>
    </x:row>
    <x:row r="1953">
      <x:c r="A1953" s="4" t="str">
        <x:v>C01948</x:v>
      </x:c>
      <x:c r="B1953" s="4" t="n">
        <x:f>IF(ISNUMBER('Claims Data'!F1949),0,1)</x:f>
        <x:v>0</x:v>
      </x:c>
      <x:c r="C1953" s="10" t="n">
        <x:f>IF(B1953=0,'Claims Data'!F1949,Summary!$B$12)</x:f>
        <x:v>98231.46</x:v>
      </x:c>
      <x:c r="D1953" s="4" t="n">
        <x:f>IF('Claims Data'!E1949="Low",1,IF('Claims Data'!E1949="Medium",2,IF('Claims Data'!E1949="High",3,"")))</x:f>
        <x:v>1</x:v>
      </x:c>
      <x:c r="E1953" s="4" t="n">
        <x:f>IF('Claims Data'!B1949="Motor",1,0)</x:f>
        <x:v>0</x:v>
      </x:c>
      <x:c r="F1953" s="4" t="n">
        <x:f>IF('Claims Data'!B1949="Property",1,0)</x:f>
        <x:v>1</x:v>
      </x:c>
      <x:c r="G1953" s="4" t="n">
        <x:f>'Claims Data'!N1949</x:f>
        <x:v>1</x:v>
      </x:c>
      <x:c r="H1953" s="4" t="n">
        <x:f>IF(G1953=1,'Claims Data'!O1949,"")</x:f>
        <x:v>0</x:v>
      </x:c>
      <x:c r="I1953" s="12" t="n">
        <x:f>IF(ISNUMBER('Claims Data'!P1949),'Claims Data'!P1949,"")</x:f>
        <x:v>17.183876819516872</x:v>
      </x:c>
    </x:row>
    <x:row r="1954">
      <x:c r="A1954" s="4" t="str">
        <x:v>C01949</x:v>
      </x:c>
      <x:c r="B1954" s="4" t="n">
        <x:f>IF(ISNUMBER('Claims Data'!F1950),0,1)</x:f>
        <x:v>0</x:v>
      </x:c>
      <x:c r="C1954" s="10" t="n">
        <x:f>IF(B1954=0,'Claims Data'!F1950,Summary!$B$12)</x:f>
        <x:v>8580.11</x:v>
      </x:c>
      <x:c r="D1954" s="4" t="n">
        <x:f>IF('Claims Data'!E1950="Low",1,IF('Claims Data'!E1950="Medium",2,IF('Claims Data'!E1950="High",3,"")))</x:f>
        <x:v>1</x:v>
      </x:c>
      <x:c r="E1954" s="4" t="n">
        <x:f>IF('Claims Data'!B1950="Motor",1,0)</x:f>
        <x:v>1</x:v>
      </x:c>
      <x:c r="F1954" s="4" t="n">
        <x:f>IF('Claims Data'!B1950="Property",1,0)</x:f>
        <x:v>0</x:v>
      </x:c>
      <x:c r="G1954" s="4" t="n">
        <x:f>'Claims Data'!N1950</x:f>
        <x:v>0</x:v>
      </x:c>
      <x:c r="H1954" s="4" t="str">
        <x:f>IF(G1954=1,'Claims Data'!O1950,"")</x:f>
      </x:c>
      <x:c r="I1954" s="12" t="n">
        <x:f>IF(ISNUMBER('Claims Data'!P1950),'Claims Data'!P1950,"")</x:f>
        <x:v>0.6269659111751222</x:v>
      </x:c>
    </x:row>
    <x:row r="1955">
      <x:c r="A1955" s="4" t="str">
        <x:v>C01950</x:v>
      </x:c>
      <x:c r="B1955" s="4" t="n">
        <x:f>IF(ISNUMBER('Claims Data'!F1951),0,1)</x:f>
        <x:v>0</x:v>
      </x:c>
      <x:c r="C1955" s="10" t="n">
        <x:f>IF(B1955=0,'Claims Data'!F1951,Summary!$B$12)</x:f>
        <x:v>39914.26</x:v>
      </x:c>
      <x:c r="D1955" s="4" t="n">
        <x:f>IF('Claims Data'!E1951="Low",1,IF('Claims Data'!E1951="Medium",2,IF('Claims Data'!E1951="High",3,"")))</x:f>
        <x:v>3</x:v>
      </x:c>
      <x:c r="E1955" s="4" t="n">
        <x:f>IF('Claims Data'!B1951="Motor",1,0)</x:f>
        <x:v>1</x:v>
      </x:c>
      <x:c r="F1955" s="4" t="n">
        <x:f>IF('Claims Data'!B1951="Property",1,0)</x:f>
        <x:v>0</x:v>
      </x:c>
      <x:c r="G1955" s="4" t="n">
        <x:f>'Claims Data'!N1951</x:f>
        <x:v>1</x:v>
      </x:c>
      <x:c r="H1955" s="4" t="n">
        <x:f>IF(G1955=1,'Claims Data'!O1951,"")</x:f>
        <x:v>1</x:v>
      </x:c>
      <x:c r="I1955" s="12" t="n">
        <x:f>IF(ISNUMBER('Claims Data'!P1951),'Claims Data'!P1951,"")</x:f>
        <x:v>3.6011317408003207</x:v>
      </x:c>
    </x:row>
    <x:row r="1956">
      <x:c r="A1956" s="4" t="str">
        <x:v>C01951</x:v>
      </x:c>
      <x:c r="B1956" s="4" t="n">
        <x:f>IF(ISNUMBER('Claims Data'!F1952),0,1)</x:f>
        <x:v>0</x:v>
      </x:c>
      <x:c r="C1956" s="10" t="n">
        <x:f>IF(B1956=0,'Claims Data'!F1952,Summary!$B$12)</x:f>
        <x:v>183089.96</x:v>
      </x:c>
      <x:c r="D1956" s="4" t="n">
        <x:f>IF('Claims Data'!E1952="Low",1,IF('Claims Data'!E1952="Medium",2,IF('Claims Data'!E1952="High",3,"")))</x:f>
        <x:v>2</x:v>
      </x:c>
      <x:c r="E1956" s="4" t="n">
        <x:f>IF('Claims Data'!B1952="Motor",1,0)</x:f>
        <x:v>0</x:v>
      </x:c>
      <x:c r="F1956" s="4" t="n">
        <x:f>IF('Claims Data'!B1952="Property",1,0)</x:f>
        <x:v>1</x:v>
      </x:c>
      <x:c r="G1956" s="4" t="n">
        <x:f>'Claims Data'!N1952</x:f>
        <x:v>1</x:v>
      </x:c>
      <x:c r="H1956" s="4" t="n">
        <x:f>IF(G1956=1,'Claims Data'!O1952,"")</x:f>
        <x:v>0</x:v>
      </x:c>
      <x:c r="I1956" s="12" t="n">
        <x:f>IF(ISNUMBER('Claims Data'!P1952),'Claims Data'!P1952,"")</x:f>
        <x:v>9.713958891412569</x:v>
      </x:c>
    </x:row>
    <x:row r="1957">
      <x:c r="A1957" s="4" t="str">
        <x:v>C01952</x:v>
      </x:c>
      <x:c r="B1957" s="4" t="n">
        <x:f>IF(ISNUMBER('Claims Data'!F1953),0,1)</x:f>
        <x:v>0</x:v>
      </x:c>
      <x:c r="C1957" s="10" t="n">
        <x:f>IF(B1957=0,'Claims Data'!F1953,Summary!$B$12)</x:f>
        <x:v>21235.14</x:v>
      </x:c>
      <x:c r="D1957" s="4" t="n">
        <x:f>IF('Claims Data'!E1953="Low",1,IF('Claims Data'!E1953="Medium",2,IF('Claims Data'!E1953="High",3,"")))</x:f>
        <x:v>2</x:v>
      </x:c>
      <x:c r="E1957" s="4" t="n">
        <x:f>IF('Claims Data'!B1953="Motor",1,0)</x:f>
        <x:v>1</x:v>
      </x:c>
      <x:c r="F1957" s="4" t="n">
        <x:f>IF('Claims Data'!B1953="Property",1,0)</x:f>
        <x:v>0</x:v>
      </x:c>
      <x:c r="G1957" s="4" t="n">
        <x:f>'Claims Data'!N1953</x:f>
        <x:v>0</x:v>
      </x:c>
      <x:c r="H1957" s="4" t="str">
        <x:f>IF(G1957=1,'Claims Data'!O1953,"")</x:f>
      </x:c>
      <x:c r="I1957" s="12" t="n">
        <x:f>IF(ISNUMBER('Claims Data'!P1953),'Claims Data'!P1953,"")</x:f>
        <x:v>1.7656575835885973</x:v>
      </x:c>
    </x:row>
    <x:row r="1958">
      <x:c r="A1958" s="4" t="str">
        <x:v>C01953</x:v>
      </x:c>
      <x:c r="B1958" s="4" t="n">
        <x:f>IF(ISNUMBER('Claims Data'!F1954),0,1)</x:f>
        <x:v>0</x:v>
      </x:c>
      <x:c r="C1958" s="10" t="n">
        <x:f>IF(B1958=0,'Claims Data'!F1954,Summary!$B$12)</x:f>
        <x:v>7722.81</x:v>
      </x:c>
      <x:c r="D1958" s="4" t="n">
        <x:f>IF('Claims Data'!E1954="Low",1,IF('Claims Data'!E1954="Medium",2,IF('Claims Data'!E1954="High",3,"")))</x:f>
        <x:v>2</x:v>
      </x:c>
      <x:c r="E1958" s="4" t="n">
        <x:f>IF('Claims Data'!B1954="Motor",1,0)</x:f>
        <x:v>1</x:v>
      </x:c>
      <x:c r="F1958" s="4" t="n">
        <x:f>IF('Claims Data'!B1954="Property",1,0)</x:f>
        <x:v>0</x:v>
      </x:c>
      <x:c r="G1958" s="4" t="n">
        <x:f>'Claims Data'!N1954</x:f>
        <x:v>0</x:v>
      </x:c>
      <x:c r="H1958" s="4" t="str">
        <x:f>IF(G1958=1,'Claims Data'!O1954,"")</x:f>
      </x:c>
      <x:c r="I1958" s="12" t="n">
        <x:f>IF(ISNUMBER('Claims Data'!P1954),'Claims Data'!P1954,"")</x:f>
        <x:v>1.3777299276062982</x:v>
      </x:c>
    </x:row>
    <x:row r="1959">
      <x:c r="A1959" s="4" t="str">
        <x:v>C01954</x:v>
      </x:c>
      <x:c r="B1959" s="4" t="n">
        <x:f>IF(ISNUMBER('Claims Data'!F1955),0,1)</x:f>
        <x:v>0</x:v>
      </x:c>
      <x:c r="C1959" s="10" t="n">
        <x:f>IF(B1959=0,'Claims Data'!F1955,Summary!$B$12)</x:f>
        <x:v>59582.64</x:v>
      </x:c>
      <x:c r="D1959" s="4" t="n">
        <x:f>IF('Claims Data'!E1955="Low",1,IF('Claims Data'!E1955="Medium",2,IF('Claims Data'!E1955="High",3,"")))</x:f>
        <x:v>2</x:v>
      </x:c>
      <x:c r="E1959" s="4" t="n">
        <x:f>IF('Claims Data'!B1955="Motor",1,0)</x:f>
        <x:v>1</x:v>
      </x:c>
      <x:c r="F1959" s="4" t="n">
        <x:f>IF('Claims Data'!B1955="Property",1,0)</x:f>
        <x:v>0</x:v>
      </x:c>
      <x:c r="G1959" s="4" t="n">
        <x:f>'Claims Data'!N1955</x:f>
        <x:v>1</x:v>
      </x:c>
      <x:c r="H1959" s="4" t="n">
        <x:f>IF(G1959=1,'Claims Data'!O1955,"")</x:f>
        <x:v>0</x:v>
      </x:c>
      <x:c r="I1959" s="12" t="n">
        <x:f>IF(ISNUMBER('Claims Data'!P1955),'Claims Data'!P1955,"")</x:f>
        <x:v>6.057183869777333</x:v>
      </x:c>
    </x:row>
    <x:row r="1960">
      <x:c r="A1960" s="4" t="str">
        <x:v>C01955</x:v>
      </x:c>
      <x:c r="B1960" s="4" t="n">
        <x:f>IF(ISNUMBER('Claims Data'!F1956),0,1)</x:f>
        <x:v>0</x:v>
      </x:c>
      <x:c r="C1960" s="10" t="n">
        <x:f>IF(B1960=0,'Claims Data'!F1956,Summary!$B$12)</x:f>
        <x:v>3627.36</x:v>
      </x:c>
      <x:c r="D1960" s="4" t="n">
        <x:f>IF('Claims Data'!E1956="Low",1,IF('Claims Data'!E1956="Medium",2,IF('Claims Data'!E1956="High",3,"")))</x:f>
        <x:v>1</x:v>
      </x:c>
      <x:c r="E1960" s="4" t="n">
        <x:f>IF('Claims Data'!B1956="Motor",1,0)</x:f>
        <x:v>1</x:v>
      </x:c>
      <x:c r="F1960" s="4" t="n">
        <x:f>IF('Claims Data'!B1956="Property",1,0)</x:f>
        <x:v>0</x:v>
      </x:c>
      <x:c r="G1960" s="4" t="n">
        <x:f>'Claims Data'!N1956</x:f>
        <x:v>1</x:v>
      </x:c>
      <x:c r="H1960" s="4" t="n">
        <x:f>IF(G1960=1,'Claims Data'!O1956,"")</x:f>
        <x:v>0</x:v>
      </x:c>
      <x:c r="I1960" s="12" t="n">
        <x:f>IF(ISNUMBER('Claims Data'!P1956),'Claims Data'!P1956,"")</x:f>
        <x:v>0.49777280100121035</x:v>
      </x:c>
    </x:row>
    <x:row r="1961">
      <x:c r="A1961" s="4" t="str">
        <x:v>C01956</x:v>
      </x:c>
      <x:c r="B1961" s="4" t="n">
        <x:f>IF(ISNUMBER('Claims Data'!F1957),0,1)</x:f>
        <x:v>0</x:v>
      </x:c>
      <x:c r="C1961" s="10" t="n">
        <x:f>IF(B1961=0,'Claims Data'!F1957,Summary!$B$12)</x:f>
        <x:v>93173.1</x:v>
      </x:c>
      <x:c r="D1961" s="4" t="n">
        <x:f>IF('Claims Data'!E1957="Low",1,IF('Claims Data'!E1957="Medium",2,IF('Claims Data'!E1957="High",3,"")))</x:f>
        <x:v>2</x:v>
      </x:c>
      <x:c r="E1961" s="4" t="n">
        <x:f>IF('Claims Data'!B1957="Motor",1,0)</x:f>
        <x:v>0</x:v>
      </x:c>
      <x:c r="F1961" s="4" t="n">
        <x:f>IF('Claims Data'!B1957="Property",1,0)</x:f>
        <x:v>1</x:v>
      </x:c>
      <x:c r="G1961" s="4" t="n">
        <x:f>'Claims Data'!N1957</x:f>
        <x:v>1</x:v>
      </x:c>
      <x:c r="H1961" s="4" t="n">
        <x:f>IF(G1961=1,'Claims Data'!O1957,"")</x:f>
        <x:v>0</x:v>
      </x:c>
      <x:c r="I1961" s="12" t="n">
        <x:f>IF(ISNUMBER('Claims Data'!P1957),'Claims Data'!P1957,"")</x:f>
        <x:v>25.530583893003644</x:v>
      </x:c>
    </x:row>
    <x:row r="1962">
      <x:c r="A1962" s="4" t="str">
        <x:v>C01957</x:v>
      </x:c>
      <x:c r="B1962" s="4" t="n">
        <x:f>IF(ISNUMBER('Claims Data'!F1958),0,1)</x:f>
        <x:v>0</x:v>
      </x:c>
      <x:c r="C1962" s="10" t="n">
        <x:f>IF(B1962=0,'Claims Data'!F1958,Summary!$B$12)</x:f>
        <x:v>9066.12</x:v>
      </x:c>
      <x:c r="D1962" s="4" t="n">
        <x:f>IF('Claims Data'!E1958="Low",1,IF('Claims Data'!E1958="Medium",2,IF('Claims Data'!E1958="High",3,"")))</x:f>
        <x:v>1</x:v>
      </x:c>
      <x:c r="E1962" s="4" t="n">
        <x:f>IF('Claims Data'!B1958="Motor",1,0)</x:f>
        <x:v>1</x:v>
      </x:c>
      <x:c r="F1962" s="4" t="n">
        <x:f>IF('Claims Data'!B1958="Property",1,0)</x:f>
        <x:v>0</x:v>
      </x:c>
      <x:c r="G1962" s="4" t="n">
        <x:f>'Claims Data'!N1958</x:f>
        <x:v>0</x:v>
      </x:c>
      <x:c r="H1962" s="4" t="str">
        <x:f>IF(G1962=1,'Claims Data'!O1958,"")</x:f>
      </x:c>
      <x:c r="I1962" s="12" t="n">
        <x:f>IF(ISNUMBER('Claims Data'!P1958),'Claims Data'!P1958,"")</x:f>
        <x:v>0.6120703041137656</x:v>
      </x:c>
    </x:row>
    <x:row r="1963">
      <x:c r="A1963" s="4" t="str">
        <x:v>C01958</x:v>
      </x:c>
      <x:c r="B1963" s="4" t="n">
        <x:f>IF(ISNUMBER('Claims Data'!F1959),0,1)</x:f>
        <x:v>1</x:v>
      </x:c>
      <x:c r="C1963" s="10" t="n">
        <x:f>IF(B1963=0,'Claims Data'!F1959,Summary!$B$12)</x:f>
        <x:v>44978.66</x:v>
      </x:c>
      <x:c r="D1963" s="4" t="n">
        <x:f>IF('Claims Data'!E1959="Low",1,IF('Claims Data'!E1959="Medium",2,IF('Claims Data'!E1959="High",3,"")))</x:f>
        <x:v>2</x:v>
      </x:c>
      <x:c r="E1963" s="4" t="n">
        <x:f>IF('Claims Data'!B1959="Motor",1,0)</x:f>
        <x:v>0</x:v>
      </x:c>
      <x:c r="F1963" s="4" t="n">
        <x:f>IF('Claims Data'!B1959="Property",1,0)</x:f>
        <x:v>1</x:v>
      </x:c>
      <x:c r="G1963" s="4" t="n">
        <x:f>'Claims Data'!N1959</x:f>
        <x:v>1</x:v>
      </x:c>
      <x:c r="H1963" s="4" t="n">
        <x:f>IF(G1963=1,'Claims Data'!O1959,"")</x:f>
        <x:v>0</x:v>
      </x:c>
      <x:c r="I1963" s="12" t="str">
        <x:f>IF(ISNUMBER('Claims Data'!P1959),'Claims Data'!P1959,"")</x:f>
      </x:c>
    </x:row>
    <x:row r="1964">
      <x:c r="A1964" s="4" t="str">
        <x:v>C01959</x:v>
      </x:c>
      <x:c r="B1964" s="4" t="n">
        <x:f>IF(ISNUMBER('Claims Data'!F1960),0,1)</x:f>
        <x:v>0</x:v>
      </x:c>
      <x:c r="C1964" s="10" t="n">
        <x:f>IF(B1964=0,'Claims Data'!F1960,Summary!$B$12)</x:f>
        <x:v>69179.14</x:v>
      </x:c>
      <x:c r="D1964" s="4" t="n">
        <x:f>IF('Claims Data'!E1960="Low",1,IF('Claims Data'!E1960="Medium",2,IF('Claims Data'!E1960="High",3,"")))</x:f>
        <x:v>1</x:v>
      </x:c>
      <x:c r="E1964" s="4" t="n">
        <x:f>IF('Claims Data'!B1960="Motor",1,0)</x:f>
        <x:v>0</x:v>
      </x:c>
      <x:c r="F1964" s="4" t="n">
        <x:f>IF('Claims Data'!B1960="Property",1,0)</x:f>
        <x:v>1</x:v>
      </x:c>
      <x:c r="G1964" s="4" t="n">
        <x:f>'Claims Data'!N1960</x:f>
        <x:v>1</x:v>
      </x:c>
      <x:c r="H1964" s="4" t="n">
        <x:f>IF(G1964=1,'Claims Data'!O1960,"")</x:f>
        <x:v>0</x:v>
      </x:c>
      <x:c r="I1964" s="12" t="n">
        <x:f>IF(ISNUMBER('Claims Data'!P1960),'Claims Data'!P1960,"")</x:f>
        <x:v>8.441401207045082</x:v>
      </x:c>
    </x:row>
    <x:row r="1965">
      <x:c r="A1965" s="4" t="str">
        <x:v>C01960</x:v>
      </x:c>
      <x:c r="B1965" s="4" t="n">
        <x:f>IF(ISNUMBER('Claims Data'!F1961),0,1)</x:f>
        <x:v>0</x:v>
      </x:c>
      <x:c r="C1965" s="10" t="n">
        <x:f>IF(B1965=0,'Claims Data'!F1961,Summary!$B$12)</x:f>
        <x:v>121681.28</x:v>
      </x:c>
      <x:c r="D1965" s="4" t="n">
        <x:f>IF('Claims Data'!E1961="Low",1,IF('Claims Data'!E1961="Medium",2,IF('Claims Data'!E1961="High",3,"")))</x:f>
        <x:v>3</x:v>
      </x:c>
      <x:c r="E1965" s="4" t="n">
        <x:f>IF('Claims Data'!B1961="Motor",1,0)</x:f>
        <x:v>0</x:v>
      </x:c>
      <x:c r="F1965" s="4" t="n">
        <x:f>IF('Claims Data'!B1961="Property",1,0)</x:f>
        <x:v>1</x:v>
      </x:c>
      <x:c r="G1965" s="4" t="n">
        <x:f>'Claims Data'!N1961</x:f>
        <x:v>1</x:v>
      </x:c>
      <x:c r="H1965" s="4" t="n">
        <x:f>IF(G1965=1,'Claims Data'!O1961,"")</x:f>
        <x:v>0</x:v>
      </x:c>
      <x:c r="I1965" s="12" t="n">
        <x:f>IF(ISNUMBER('Claims Data'!P1961),'Claims Data'!P1961,"")</x:f>
        <x:v>6.2937790104057285</x:v>
      </x:c>
    </x:row>
    <x:row r="1966">
      <x:c r="A1966" s="4" t="str">
        <x:v>C01961</x:v>
      </x:c>
      <x:c r="B1966" s="4" t="n">
        <x:f>IF(ISNUMBER('Claims Data'!F1962),0,1)</x:f>
        <x:v>0</x:v>
      </x:c>
      <x:c r="C1966" s="10" t="n">
        <x:f>IF(B1966=0,'Claims Data'!F1962,Summary!$B$12)</x:f>
        <x:v>40208.08</x:v>
      </x:c>
      <x:c r="D1966" s="4" t="n">
        <x:f>IF('Claims Data'!E1962="Low",1,IF('Claims Data'!E1962="Medium",2,IF('Claims Data'!E1962="High",3,"")))</x:f>
        <x:v>2</x:v>
      </x:c>
      <x:c r="E1966" s="4" t="n">
        <x:f>IF('Claims Data'!B1962="Motor",1,0)</x:f>
        <x:v>1</x:v>
      </x:c>
      <x:c r="F1966" s="4" t="n">
        <x:f>IF('Claims Data'!B1962="Property",1,0)</x:f>
        <x:v>0</x:v>
      </x:c>
      <x:c r="G1966" s="4" t="n">
        <x:f>'Claims Data'!N1962</x:f>
        <x:v>0</x:v>
      </x:c>
      <x:c r="H1966" s="4" t="str">
        <x:f>IF(G1966=1,'Claims Data'!O1962,"")</x:f>
      </x:c>
      <x:c r="I1966" s="12" t="n">
        <x:f>IF(ISNUMBER('Claims Data'!P1962),'Claims Data'!P1962,"")</x:f>
        <x:v>3.490702879337976</x:v>
      </x:c>
    </x:row>
    <x:row r="1967">
      <x:c r="A1967" s="4" t="str">
        <x:v>C01962</x:v>
      </x:c>
      <x:c r="B1967" s="4" t="n">
        <x:f>IF(ISNUMBER('Claims Data'!F1963),0,1)</x:f>
        <x:v>0</x:v>
      </x:c>
      <x:c r="C1967" s="10" t="n">
        <x:f>IF(B1967=0,'Claims Data'!F1963,Summary!$B$12)</x:f>
        <x:v>79626.8</x:v>
      </x:c>
      <x:c r="D1967" s="4" t="n">
        <x:f>IF('Claims Data'!E1963="Low",1,IF('Claims Data'!E1963="Medium",2,IF('Claims Data'!E1963="High",3,"")))</x:f>
        <x:v>2</x:v>
      </x:c>
      <x:c r="E1967" s="4" t="n">
        <x:f>IF('Claims Data'!B1963="Motor",1,0)</x:f>
        <x:v>0</x:v>
      </x:c>
      <x:c r="F1967" s="4" t="n">
        <x:f>IF('Claims Data'!B1963="Property",1,0)</x:f>
        <x:v>1</x:v>
      </x:c>
      <x:c r="G1967" s="4" t="n">
        <x:f>'Claims Data'!N1963</x:f>
        <x:v>1</x:v>
      </x:c>
      <x:c r="H1967" s="4" t="n">
        <x:f>IF(G1967=1,'Claims Data'!O1963,"")</x:f>
        <x:v>1</x:v>
      </x:c>
      <x:c r="I1967" s="12" t="n">
        <x:f>IF(ISNUMBER('Claims Data'!P1963),'Claims Data'!P1963,"")</x:f>
        <x:v>12.359151541114496</x:v>
      </x:c>
    </x:row>
    <x:row r="1968">
      <x:c r="A1968" s="4" t="str">
        <x:v>C01963</x:v>
      </x:c>
      <x:c r="B1968" s="4" t="n">
        <x:f>IF(ISNUMBER('Claims Data'!F1964),0,1)</x:f>
        <x:v>0</x:v>
      </x:c>
      <x:c r="C1968" s="10" t="n">
        <x:f>IF(B1968=0,'Claims Data'!F1964,Summary!$B$12)</x:f>
        <x:v>15746.84</x:v>
      </x:c>
      <x:c r="D1968" s="4" t="n">
        <x:f>IF('Claims Data'!E1964="Low",1,IF('Claims Data'!E1964="Medium",2,IF('Claims Data'!E1964="High",3,"")))</x:f>
        <x:v>1</x:v>
      </x:c>
      <x:c r="E1968" s="4" t="n">
        <x:f>IF('Claims Data'!B1964="Motor",1,0)</x:f>
        <x:v>1</x:v>
      </x:c>
      <x:c r="F1968" s="4" t="n">
        <x:f>IF('Claims Data'!B1964="Property",1,0)</x:f>
        <x:v>0</x:v>
      </x:c>
      <x:c r="G1968" s="4" t="n">
        <x:f>'Claims Data'!N1964</x:f>
        <x:v>0</x:v>
      </x:c>
      <x:c r="H1968" s="4" t="str">
        <x:f>IF(G1968=1,'Claims Data'!O1964,"")</x:f>
      </x:c>
      <x:c r="I1968" s="12" t="n">
        <x:f>IF(ISNUMBER('Claims Data'!P1964),'Claims Data'!P1964,"")</x:f>
        <x:v>0.6077418304071607</x:v>
      </x:c>
    </x:row>
    <x:row r="1969">
      <x:c r="A1969" s="4" t="str">
        <x:v>C01964</x:v>
      </x:c>
      <x:c r="B1969" s="4" t="n">
        <x:f>IF(ISNUMBER('Claims Data'!F1965),0,1)</x:f>
        <x:v>0</x:v>
      </x:c>
      <x:c r="C1969" s="10" t="n">
        <x:f>IF(B1969=0,'Claims Data'!F1965,Summary!$B$12)</x:f>
        <x:v>23576.67</x:v>
      </x:c>
      <x:c r="D1969" s="4" t="n">
        <x:f>IF('Claims Data'!E1965="Low",1,IF('Claims Data'!E1965="Medium",2,IF('Claims Data'!E1965="High",3,"")))</x:f>
        <x:v>1</x:v>
      </x:c>
      <x:c r="E1969" s="4" t="n">
        <x:f>IF('Claims Data'!B1965="Motor",1,0)</x:f>
        <x:v>1</x:v>
      </x:c>
      <x:c r="F1969" s="4" t="n">
        <x:f>IF('Claims Data'!B1965="Property",1,0)</x:f>
        <x:v>0</x:v>
      </x:c>
      <x:c r="G1969" s="4" t="n">
        <x:f>'Claims Data'!N1965</x:f>
        <x:v>0</x:v>
      </x:c>
      <x:c r="H1969" s="4" t="str">
        <x:f>IF(G1969=1,'Claims Data'!O1965,"")</x:f>
      </x:c>
      <x:c r="I1969" s="12" t="n">
        <x:f>IF(ISNUMBER('Claims Data'!P1965),'Claims Data'!P1965,"")</x:f>
        <x:v>4.206018774551954</x:v>
      </x:c>
    </x:row>
    <x:row r="1970">
      <x:c r="A1970" s="4" t="str">
        <x:v>C01965</x:v>
      </x:c>
      <x:c r="B1970" s="4" t="n">
        <x:f>IF(ISNUMBER('Claims Data'!F1966),0,1)</x:f>
        <x:v>0</x:v>
      </x:c>
      <x:c r="C1970" s="10" t="n">
        <x:f>IF(B1970=0,'Claims Data'!F1966,Summary!$B$12)</x:f>
        <x:v>29238.28</x:v>
      </x:c>
      <x:c r="D1970" s="4" t="n">
        <x:f>IF('Claims Data'!E1966="Low",1,IF('Claims Data'!E1966="Medium",2,IF('Claims Data'!E1966="High",3,"")))</x:f>
        <x:v>2</x:v>
      </x:c>
      <x:c r="E1970" s="4" t="n">
        <x:f>IF('Claims Data'!B1966="Motor",1,0)</x:f>
        <x:v>1</x:v>
      </x:c>
      <x:c r="F1970" s="4" t="n">
        <x:f>IF('Claims Data'!B1966="Property",1,0)</x:f>
        <x:v>0</x:v>
      </x:c>
      <x:c r="G1970" s="4" t="n">
        <x:f>'Claims Data'!N1966</x:f>
        <x:v>1</x:v>
      </x:c>
      <x:c r="H1970" s="4" t="n">
        <x:f>IF(G1970=1,'Claims Data'!O1966,"")</x:f>
        <x:v>0</x:v>
      </x:c>
      <x:c r="I1970" s="12" t="n">
        <x:f>IF(ISNUMBER('Claims Data'!P1966),'Claims Data'!P1966,"")</x:f>
        <x:v>1.984989500797369</x:v>
      </x:c>
    </x:row>
    <x:row r="1971">
      <x:c r="A1971" s="4" t="str">
        <x:v>C01966</x:v>
      </x:c>
      <x:c r="B1971" s="4" t="n">
        <x:f>IF(ISNUMBER('Claims Data'!F1967),0,1)</x:f>
        <x:v>0</x:v>
      </x:c>
      <x:c r="C1971" s="10" t="n">
        <x:f>IF(B1971=0,'Claims Data'!F1967,Summary!$B$12)</x:f>
        <x:v>94888.4</x:v>
      </x:c>
      <x:c r="D1971" s="4" t="n">
        <x:f>IF('Claims Data'!E1967="Low",1,IF('Claims Data'!E1967="Medium",2,IF('Claims Data'!E1967="High",3,"")))</x:f>
        <x:v>2</x:v>
      </x:c>
      <x:c r="E1971" s="4" t="n">
        <x:f>IF('Claims Data'!B1967="Motor",1,0)</x:f>
        <x:v>1</x:v>
      </x:c>
      <x:c r="F1971" s="4" t="n">
        <x:f>IF('Claims Data'!B1967="Property",1,0)</x:f>
        <x:v>0</x:v>
      </x:c>
      <x:c r="G1971" s="4" t="n">
        <x:f>'Claims Data'!N1967</x:f>
        <x:v>1</x:v>
      </x:c>
      <x:c r="H1971" s="4" t="n">
        <x:f>IF(G1971=1,'Claims Data'!O1967,"")</x:f>
        <x:v>0</x:v>
      </x:c>
      <x:c r="I1971" s="12" t="n">
        <x:f>IF(ISNUMBER('Claims Data'!P1967),'Claims Data'!P1967,"")</x:f>
        <x:v>15.383333387373423</x:v>
      </x:c>
    </x:row>
    <x:row r="1972">
      <x:c r="A1972" s="4" t="str">
        <x:v>C01967</x:v>
      </x:c>
      <x:c r="B1972" s="4" t="n">
        <x:f>IF(ISNUMBER('Claims Data'!F1968),0,1)</x:f>
        <x:v>0</x:v>
      </x:c>
      <x:c r="C1972" s="10" t="n">
        <x:f>IF(B1972=0,'Claims Data'!F1968,Summary!$B$12)</x:f>
        <x:v>184028.54</x:v>
      </x:c>
      <x:c r="D1972" s="4" t="n">
        <x:f>IF('Claims Data'!E1968="Low",1,IF('Claims Data'!E1968="Medium",2,IF('Claims Data'!E1968="High",3,"")))</x:f>
        <x:v>2</x:v>
      </x:c>
      <x:c r="E1972" s="4" t="n">
        <x:f>IF('Claims Data'!B1968="Motor",1,0)</x:f>
        <x:v>0</x:v>
      </x:c>
      <x:c r="F1972" s="4" t="n">
        <x:f>IF('Claims Data'!B1968="Property",1,0)</x:f>
        <x:v>1</x:v>
      </x:c>
      <x:c r="G1972" s="4" t="n">
        <x:f>'Claims Data'!N1968</x:f>
        <x:v>0</x:v>
      </x:c>
      <x:c r="H1972" s="4" t="str">
        <x:f>IF(G1972=1,'Claims Data'!O1968,"")</x:f>
      </x:c>
      <x:c r="I1972" s="12" t="n">
        <x:f>IF(ISNUMBER('Claims Data'!P1968),'Claims Data'!P1968,"")</x:f>
        <x:v>19.170558172579103</x:v>
      </x:c>
    </x:row>
    <x:row r="1973">
      <x:c r="A1973" s="4" t="str">
        <x:v>C01968</x:v>
      </x:c>
      <x:c r="B1973" s="4" t="n">
        <x:f>IF(ISNUMBER('Claims Data'!F1969),0,1)</x:f>
        <x:v>0</x:v>
      </x:c>
      <x:c r="C1973" s="10" t="n">
        <x:f>IF(B1973=0,'Claims Data'!F1969,Summary!$B$12)</x:f>
        <x:v>236666.85</x:v>
      </x:c>
      <x:c r="D1973" s="4" t="n">
        <x:f>IF('Claims Data'!E1969="Low",1,IF('Claims Data'!E1969="Medium",2,IF('Claims Data'!E1969="High",3,"")))</x:f>
        <x:v>3</x:v>
      </x:c>
      <x:c r="E1973" s="4" t="n">
        <x:f>IF('Claims Data'!B1969="Motor",1,0)</x:f>
        <x:v>1</x:v>
      </x:c>
      <x:c r="F1973" s="4" t="n">
        <x:f>IF('Claims Data'!B1969="Property",1,0)</x:f>
        <x:v>0</x:v>
      </x:c>
      <x:c r="G1973" s="4" t="n">
        <x:f>'Claims Data'!N1969</x:f>
        <x:v>1</x:v>
      </x:c>
      <x:c r="H1973" s="4" t="n">
        <x:f>IF(G1973=1,'Claims Data'!O1969,"")</x:f>
        <x:v>1</x:v>
      </x:c>
      <x:c r="I1973" s="12" t="n">
        <x:f>IF(ISNUMBER('Claims Data'!P1969),'Claims Data'!P1969,"")</x:f>
        <x:v>19.375163733651195</x:v>
      </x:c>
    </x:row>
    <x:row r="1974">
      <x:c r="A1974" s="4" t="str">
        <x:v>C01969</x:v>
      </x:c>
      <x:c r="B1974" s="4" t="n">
        <x:f>IF(ISNUMBER('Claims Data'!F1970),0,1)</x:f>
        <x:v>0</x:v>
      </x:c>
      <x:c r="C1974" s="10" t="n">
        <x:f>IF(B1974=0,'Claims Data'!F1970,Summary!$B$12)</x:f>
        <x:v>2483.17</x:v>
      </x:c>
      <x:c r="D1974" s="4" t="n">
        <x:f>IF('Claims Data'!E1970="Low",1,IF('Claims Data'!E1970="Medium",2,IF('Claims Data'!E1970="High",3,"")))</x:f>
        <x:v>2</x:v>
      </x:c>
      <x:c r="E1974" s="4" t="n">
        <x:f>IF('Claims Data'!B1970="Motor",1,0)</x:f>
        <x:v>1</x:v>
      </x:c>
      <x:c r="F1974" s="4" t="n">
        <x:f>IF('Claims Data'!B1970="Property",1,0)</x:f>
        <x:v>0</x:v>
      </x:c>
      <x:c r="G1974" s="4" t="n">
        <x:f>'Claims Data'!N1970</x:f>
        <x:v>1</x:v>
      </x:c>
      <x:c r="H1974" s="4" t="n">
        <x:f>IF(G1974=1,'Claims Data'!O1970,"")</x:f>
        <x:v>0</x:v>
      </x:c>
      <x:c r="I1974" s="12" t="n">
        <x:f>IF(ISNUMBER('Claims Data'!P1970),'Claims Data'!P1970,"")</x:f>
        <x:v>0.6519714023908357</x:v>
      </x:c>
    </x:row>
    <x:row r="1975">
      <x:c r="A1975" s="4" t="str">
        <x:v>C01970</x:v>
      </x:c>
      <x:c r="B1975" s="4" t="n">
        <x:f>IF(ISNUMBER('Claims Data'!F1971),0,1)</x:f>
        <x:v>0</x:v>
      </x:c>
      <x:c r="C1975" s="10" t="n">
        <x:f>IF(B1975=0,'Claims Data'!F1971,Summary!$B$12)</x:f>
        <x:v>514393.65</x:v>
      </x:c>
      <x:c r="D1975" s="4" t="n">
        <x:f>IF('Claims Data'!E1971="Low",1,IF('Claims Data'!E1971="Medium",2,IF('Claims Data'!E1971="High",3,"")))</x:f>
        <x:v>2</x:v>
      </x:c>
      <x:c r="E1975" s="4" t="n">
        <x:f>IF('Claims Data'!B1971="Motor",1,0)</x:f>
        <x:v>0</x:v>
      </x:c>
      <x:c r="F1975" s="4" t="n">
        <x:f>IF('Claims Data'!B1971="Property",1,0)</x:f>
        <x:v>1</x:v>
      </x:c>
      <x:c r="G1975" s="4" t="n">
        <x:f>'Claims Data'!N1971</x:f>
        <x:v>1</x:v>
      </x:c>
      <x:c r="H1975" s="4" t="n">
        <x:f>IF(G1975=1,'Claims Data'!O1971,"")</x:f>
        <x:v>0</x:v>
      </x:c>
      <x:c r="I1975" s="12" t="n">
        <x:f>IF(ISNUMBER('Claims Data'!P1971),'Claims Data'!P1971,"")</x:f>
        <x:v>66.41956793176158</x:v>
      </x:c>
    </x:row>
    <x:row r="1976">
      <x:c r="A1976" s="4" t="str">
        <x:v>C01971</x:v>
      </x:c>
      <x:c r="B1976" s="4" t="n">
        <x:f>IF(ISNUMBER('Claims Data'!F1972),0,1)</x:f>
        <x:v>0</x:v>
      </x:c>
      <x:c r="C1976" s="10" t="n">
        <x:f>IF(B1976=0,'Claims Data'!F1972,Summary!$B$12)</x:f>
        <x:v>26619.26</x:v>
      </x:c>
      <x:c r="D1976" s="4" t="n">
        <x:f>IF('Claims Data'!E1972="Low",1,IF('Claims Data'!E1972="Medium",2,IF('Claims Data'!E1972="High",3,"")))</x:f>
        <x:v>2</x:v>
      </x:c>
      <x:c r="E1976" s="4" t="n">
        <x:f>IF('Claims Data'!B1972="Motor",1,0)</x:f>
        <x:v>1</x:v>
      </x:c>
      <x:c r="F1976" s="4" t="n">
        <x:f>IF('Claims Data'!B1972="Property",1,0)</x:f>
        <x:v>0</x:v>
      </x:c>
      <x:c r="G1976" s="4" t="n">
        <x:f>'Claims Data'!N1972</x:f>
        <x:v>1</x:v>
      </x:c>
      <x:c r="H1976" s="4" t="n">
        <x:f>IF(G1976=1,'Claims Data'!O1972,"")</x:f>
        <x:v>0</x:v>
      </x:c>
      <x:c r="I1976" s="12" t="n">
        <x:f>IF(ISNUMBER('Claims Data'!P1972),'Claims Data'!P1972,"")</x:f>
        <x:v>1.7241089858887275</x:v>
      </x:c>
    </x:row>
    <x:row r="1977">
      <x:c r="A1977" s="4" t="str">
        <x:v>C01972</x:v>
      </x:c>
      <x:c r="B1977" s="4" t="n">
        <x:f>IF(ISNUMBER('Claims Data'!F1973),0,1)</x:f>
        <x:v>0</x:v>
      </x:c>
      <x:c r="C1977" s="10" t="n">
        <x:f>IF(B1977=0,'Claims Data'!F1973,Summary!$B$12)</x:f>
        <x:v>10268.86</x:v>
      </x:c>
      <x:c r="D1977" s="4" t="n">
        <x:f>IF('Claims Data'!E1973="Low",1,IF('Claims Data'!E1973="Medium",2,IF('Claims Data'!E1973="High",3,"")))</x:f>
        <x:v>2</x:v>
      </x:c>
      <x:c r="E1977" s="4" t="n">
        <x:f>IF('Claims Data'!B1973="Motor",1,0)</x:f>
        <x:v>1</x:v>
      </x:c>
      <x:c r="F1977" s="4" t="n">
        <x:f>IF('Claims Data'!B1973="Property",1,0)</x:f>
        <x:v>0</x:v>
      </x:c>
      <x:c r="G1977" s="4" t="n">
        <x:f>'Claims Data'!N1973</x:f>
        <x:v>1</x:v>
      </x:c>
      <x:c r="H1977" s="4" t="n">
        <x:f>IF(G1977=1,'Claims Data'!O1973,"")</x:f>
        <x:v>0</x:v>
      </x:c>
      <x:c r="I1977" s="12" t="n">
        <x:f>IF(ISNUMBER('Claims Data'!P1973),'Claims Data'!P1973,"")</x:f>
        <x:v>0.8414249930146599</x:v>
      </x:c>
    </x:row>
    <x:row r="1978">
      <x:c r="A1978" s="4" t="str">
        <x:v>C01973</x:v>
      </x:c>
      <x:c r="B1978" s="4" t="n">
        <x:f>IF(ISNUMBER('Claims Data'!F1974),0,1)</x:f>
        <x:v>0</x:v>
      </x:c>
      <x:c r="C1978" s="10" t="n">
        <x:f>IF(B1978=0,'Claims Data'!F1974,Summary!$B$12)</x:f>
        <x:v>29596.8</x:v>
      </x:c>
      <x:c r="D1978" s="4" t="n">
        <x:f>IF('Claims Data'!E1974="Low",1,IF('Claims Data'!E1974="Medium",2,IF('Claims Data'!E1974="High",3,"")))</x:f>
        <x:v>2</x:v>
      </x:c>
      <x:c r="E1978" s="4" t="n">
        <x:f>IF('Claims Data'!B1974="Motor",1,0)</x:f>
        <x:v>0</x:v>
      </x:c>
      <x:c r="F1978" s="4" t="n">
        <x:f>IF('Claims Data'!B1974="Property",1,0)</x:f>
        <x:v>1</x:v>
      </x:c>
      <x:c r="G1978" s="4" t="n">
        <x:f>'Claims Data'!N1974</x:f>
        <x:v>0</x:v>
      </x:c>
      <x:c r="H1978" s="4" t="str">
        <x:f>IF(G1978=1,'Claims Data'!O1974,"")</x:f>
      </x:c>
      <x:c r="I1978" s="12" t="n">
        <x:f>IF(ISNUMBER('Claims Data'!P1974),'Claims Data'!P1974,"")</x:f>
        <x:v>1.9118626462393922</x:v>
      </x:c>
    </x:row>
    <x:row r="1979">
      <x:c r="A1979" s="4" t="str">
        <x:v>C01974</x:v>
      </x:c>
      <x:c r="B1979" s="4" t="n">
        <x:f>IF(ISNUMBER('Claims Data'!F1975),0,1)</x:f>
        <x:v>0</x:v>
      </x:c>
      <x:c r="C1979" s="10" t="n">
        <x:f>IF(B1979=0,'Claims Data'!F1975,Summary!$B$12)</x:f>
        <x:v>30621.91</x:v>
      </x:c>
      <x:c r="D1979" s="4" t="n">
        <x:f>IF('Claims Data'!E1975="Low",1,IF('Claims Data'!E1975="Medium",2,IF('Claims Data'!E1975="High",3,"")))</x:f>
        <x:v>2</x:v>
      </x:c>
      <x:c r="E1979" s="4" t="n">
        <x:f>IF('Claims Data'!B1975="Motor",1,0)</x:f>
        <x:v>1</x:v>
      </x:c>
      <x:c r="F1979" s="4" t="n">
        <x:f>IF('Claims Data'!B1975="Property",1,0)</x:f>
        <x:v>0</x:v>
      </x:c>
      <x:c r="G1979" s="4" t="n">
        <x:f>'Claims Data'!N1975</x:f>
        <x:v>1</x:v>
      </x:c>
      <x:c r="H1979" s="4" t="n">
        <x:f>IF(G1979=1,'Claims Data'!O1975,"")</x:f>
        <x:v>0</x:v>
      </x:c>
      <x:c r="I1979" s="12" t="n">
        <x:f>IF(ISNUMBER('Claims Data'!P1975),'Claims Data'!P1975,"")</x:f>
        <x:v>2.917317035992607</x:v>
      </x:c>
    </x:row>
    <x:row r="1980">
      <x:c r="A1980" s="4" t="str">
        <x:v>C01975</x:v>
      </x:c>
      <x:c r="B1980" s="4" t="n">
        <x:f>IF(ISNUMBER('Claims Data'!F1976),0,1)</x:f>
        <x:v>0</x:v>
      </x:c>
      <x:c r="C1980" s="10" t="n">
        <x:f>IF(B1980=0,'Claims Data'!F1976,Summary!$B$12)</x:f>
        <x:v>5763.53</x:v>
      </x:c>
      <x:c r="D1980" s="4" t="n">
        <x:f>IF('Claims Data'!E1976="Low",1,IF('Claims Data'!E1976="Medium",2,IF('Claims Data'!E1976="High",3,"")))</x:f>
        <x:v>1</x:v>
      </x:c>
      <x:c r="E1980" s="4" t="n">
        <x:f>IF('Claims Data'!B1976="Motor",1,0)</x:f>
        <x:v>1</x:v>
      </x:c>
      <x:c r="F1980" s="4" t="n">
        <x:f>IF('Claims Data'!B1976="Property",1,0)</x:f>
        <x:v>0</x:v>
      </x:c>
      <x:c r="G1980" s="4" t="n">
        <x:f>'Claims Data'!N1976</x:f>
        <x:v>0</x:v>
      </x:c>
      <x:c r="H1980" s="4" t="str">
        <x:f>IF(G1980=1,'Claims Data'!O1976,"")</x:f>
      </x:c>
      <x:c r="I1980" s="12" t="n">
        <x:f>IF(ISNUMBER('Claims Data'!P1976),'Claims Data'!P1976,"")</x:f>
        <x:v>0.5993980571013766</x:v>
      </x:c>
    </x:row>
    <x:row r="1981">
      <x:c r="A1981" s="4" t="str">
        <x:v>C01976</x:v>
      </x:c>
      <x:c r="B1981" s="4" t="n">
        <x:f>IF(ISNUMBER('Claims Data'!F1977),0,1)</x:f>
        <x:v>0</x:v>
      </x:c>
      <x:c r="C1981" s="10" t="n">
        <x:f>IF(B1981=0,'Claims Data'!F1977,Summary!$B$12)</x:f>
        <x:v>6311.39</x:v>
      </x:c>
      <x:c r="D1981" s="4" t="n">
        <x:f>IF('Claims Data'!E1977="Low",1,IF('Claims Data'!E1977="Medium",2,IF('Claims Data'!E1977="High",3,"")))</x:f>
        <x:v>1</x:v>
      </x:c>
      <x:c r="E1981" s="4" t="n">
        <x:f>IF('Claims Data'!B1977="Motor",1,0)</x:f>
        <x:v>1</x:v>
      </x:c>
      <x:c r="F1981" s="4" t="n">
        <x:f>IF('Claims Data'!B1977="Property",1,0)</x:f>
        <x:v>0</x:v>
      </x:c>
      <x:c r="G1981" s="4" t="n">
        <x:f>'Claims Data'!N1977</x:f>
        <x:v>1</x:v>
      </x:c>
      <x:c r="H1981" s="4" t="n">
        <x:f>IF(G1981=1,'Claims Data'!O1977,"")</x:f>
        <x:v>0</x:v>
      </x:c>
      <x:c r="I1981" s="12" t="n">
        <x:f>IF(ISNUMBER('Claims Data'!P1977),'Claims Data'!P1977,"")</x:f>
        <x:v>0.8809192482430858</x:v>
      </x:c>
    </x:row>
    <x:row r="1982">
      <x:c r="A1982" s="4" t="str">
        <x:v>C01977</x:v>
      </x:c>
      <x:c r="B1982" s="4" t="n">
        <x:f>IF(ISNUMBER('Claims Data'!F1978),0,1)</x:f>
        <x:v>0</x:v>
      </x:c>
      <x:c r="C1982" s="10" t="n">
        <x:f>IF(B1982=0,'Claims Data'!F1978,Summary!$B$12)</x:f>
        <x:v>48778.78</x:v>
      </x:c>
      <x:c r="D1982" s="4" t="n">
        <x:f>IF('Claims Data'!E1978="Low",1,IF('Claims Data'!E1978="Medium",2,IF('Claims Data'!E1978="High",3,"")))</x:f>
        <x:v>1</x:v>
      </x:c>
      <x:c r="E1982" s="4" t="n">
        <x:f>IF('Claims Data'!B1978="Motor",1,0)</x:f>
        <x:v>0</x:v>
      </x:c>
      <x:c r="F1982" s="4" t="n">
        <x:f>IF('Claims Data'!B1978="Property",1,0)</x:f>
        <x:v>1</x:v>
      </x:c>
      <x:c r="G1982" s="4" t="n">
        <x:f>'Claims Data'!N1978</x:f>
        <x:v>0</x:v>
      </x:c>
      <x:c r="H1982" s="4" t="str">
        <x:f>IF(G1982=1,'Claims Data'!O1978,"")</x:f>
      </x:c>
      <x:c r="I1982" s="12" t="n">
        <x:f>IF(ISNUMBER('Claims Data'!P1978),'Claims Data'!P1978,"")</x:f>
        <x:v>3.481487984355038</x:v>
      </x:c>
    </x:row>
    <x:row r="1983">
      <x:c r="A1983" s="4" t="str">
        <x:v>C01978</x:v>
      </x:c>
      <x:c r="B1983" s="4" t="n">
        <x:f>IF(ISNUMBER('Claims Data'!F1979),0,1)</x:f>
        <x:v>0</x:v>
      </x:c>
      <x:c r="C1983" s="10" t="n">
        <x:f>IF(B1983=0,'Claims Data'!F1979,Summary!$B$12)</x:f>
        <x:v>197637.37</x:v>
      </x:c>
      <x:c r="D1983" s="4" t="n">
        <x:f>IF('Claims Data'!E1979="Low",1,IF('Claims Data'!E1979="Medium",2,IF('Claims Data'!E1979="High",3,"")))</x:f>
        <x:v>3</x:v>
      </x:c>
      <x:c r="E1983" s="4" t="n">
        <x:f>IF('Claims Data'!B1979="Motor",1,0)</x:f>
        <x:v>1</x:v>
      </x:c>
      <x:c r="F1983" s="4" t="n">
        <x:f>IF('Claims Data'!B1979="Property",1,0)</x:f>
        <x:v>0</x:v>
      </x:c>
      <x:c r="G1983" s="4" t="n">
        <x:f>'Claims Data'!N1979</x:f>
        <x:v>1</x:v>
      </x:c>
      <x:c r="H1983" s="4" t="n">
        <x:f>IF(G1983=1,'Claims Data'!O1979,"")</x:f>
        <x:v>0</x:v>
      </x:c>
      <x:c r="I1983" s="12" t="n">
        <x:f>IF(ISNUMBER('Claims Data'!P1979),'Claims Data'!P1979,"")</x:f>
        <x:v>14.478366041465055</x:v>
      </x:c>
    </x:row>
    <x:row r="1984">
      <x:c r="A1984" s="4" t="str">
        <x:v>C01979</x:v>
      </x:c>
      <x:c r="B1984" s="4" t="n">
        <x:f>IF(ISNUMBER('Claims Data'!F1980),0,1)</x:f>
        <x:v>0</x:v>
      </x:c>
      <x:c r="C1984" s="10" t="n">
        <x:f>IF(B1984=0,'Claims Data'!F1980,Summary!$B$12)</x:f>
        <x:v>28931.61</x:v>
      </x:c>
      <x:c r="D1984" s="4" t="n">
        <x:f>IF('Claims Data'!E1980="Low",1,IF('Claims Data'!E1980="Medium",2,IF('Claims Data'!E1980="High",3,"")))</x:f>
        <x:v>2</x:v>
      </x:c>
      <x:c r="E1984" s="4" t="n">
        <x:f>IF('Claims Data'!B1980="Motor",1,0)</x:f>
        <x:v>1</x:v>
      </x:c>
      <x:c r="F1984" s="4" t="n">
        <x:f>IF('Claims Data'!B1980="Property",1,0)</x:f>
        <x:v>0</x:v>
      </x:c>
      <x:c r="G1984" s="4" t="n">
        <x:f>'Claims Data'!N1980</x:f>
        <x:v>1</x:v>
      </x:c>
      <x:c r="H1984" s="4" t="n">
        <x:f>IF(G1984=1,'Claims Data'!O1980,"")</x:f>
        <x:v>0</x:v>
      </x:c>
      <x:c r="I1984" s="12" t="n">
        <x:f>IF(ISNUMBER('Claims Data'!P1980),'Claims Data'!P1980,"")</x:f>
        <x:v>5.774369056053968</x:v>
      </x:c>
    </x:row>
    <x:row r="1985">
      <x:c r="A1985" s="4" t="str">
        <x:v>C01980</x:v>
      </x:c>
      <x:c r="B1985" s="4" t="n">
        <x:f>IF(ISNUMBER('Claims Data'!F1981),0,1)</x:f>
        <x:v>0</x:v>
      </x:c>
      <x:c r="C1985" s="10" t="n">
        <x:f>IF(B1985=0,'Claims Data'!F1981,Summary!$B$12)</x:f>
        <x:v>23861.68</x:v>
      </x:c>
      <x:c r="D1985" s="4" t="n">
        <x:f>IF('Claims Data'!E1981="Low",1,IF('Claims Data'!E1981="Medium",2,IF('Claims Data'!E1981="High",3,"")))</x:f>
        <x:v>1</x:v>
      </x:c>
      <x:c r="E1985" s="4" t="n">
        <x:f>IF('Claims Data'!B1981="Motor",1,0)</x:f>
        <x:v>0</x:v>
      </x:c>
      <x:c r="F1985" s="4" t="n">
        <x:f>IF('Claims Data'!B1981="Property",1,0)</x:f>
        <x:v>1</x:v>
      </x:c>
      <x:c r="G1985" s="4" t="n">
        <x:f>'Claims Data'!N1981</x:f>
        <x:v>0</x:v>
      </x:c>
      <x:c r="H1985" s="4" t="str">
        <x:f>IF(G1985=1,'Claims Data'!O1981,"")</x:f>
      </x:c>
      <x:c r="I1985" s="12" t="n">
        <x:f>IF(ISNUMBER('Claims Data'!P1981),'Claims Data'!P1981,"")</x:f>
        <x:v>1.2772373363822151</x:v>
      </x:c>
    </x:row>
    <x:row r="1986">
      <x:c r="A1986" s="4" t="str">
        <x:v>C01981</x:v>
      </x:c>
      <x:c r="B1986" s="4" t="n">
        <x:f>IF(ISNUMBER('Claims Data'!F1982),0,1)</x:f>
        <x:v>0</x:v>
      </x:c>
      <x:c r="C1986" s="10" t="n">
        <x:f>IF(B1986=0,'Claims Data'!F1982,Summary!$B$12)</x:f>
        <x:v>51132.52</x:v>
      </x:c>
      <x:c r="D1986" s="4" t="n">
        <x:f>IF('Claims Data'!E1982="Low",1,IF('Claims Data'!E1982="Medium",2,IF('Claims Data'!E1982="High",3,"")))</x:f>
        <x:v>2</x:v>
      </x:c>
      <x:c r="E1986" s="4" t="n">
        <x:f>IF('Claims Data'!B1982="Motor",1,0)</x:f>
        <x:v>0</x:v>
      </x:c>
      <x:c r="F1986" s="4" t="n">
        <x:f>IF('Claims Data'!B1982="Property",1,0)</x:f>
        <x:v>1</x:v>
      </x:c>
      <x:c r="G1986" s="4" t="n">
        <x:f>'Claims Data'!N1982</x:f>
        <x:v>0</x:v>
      </x:c>
      <x:c r="H1986" s="4" t="str">
        <x:f>IF(G1986=1,'Claims Data'!O1982,"")</x:f>
      </x:c>
      <x:c r="I1986" s="12" t="n">
        <x:f>IF(ISNUMBER('Claims Data'!P1982),'Claims Data'!P1982,"")</x:f>
        <x:v>3.3736363936264966</x:v>
      </x:c>
    </x:row>
    <x:row r="1987">
      <x:c r="A1987" s="4" t="str">
        <x:v>C01982</x:v>
      </x:c>
      <x:c r="B1987" s="4" t="n">
        <x:f>IF(ISNUMBER('Claims Data'!F1983),0,1)</x:f>
        <x:v>0</x:v>
      </x:c>
      <x:c r="C1987" s="10" t="n">
        <x:f>IF(B1987=0,'Claims Data'!F1983,Summary!$B$12)</x:f>
        <x:v>38192.12</x:v>
      </x:c>
      <x:c r="D1987" s="4" t="n">
        <x:f>IF('Claims Data'!E1983="Low",1,IF('Claims Data'!E1983="Medium",2,IF('Claims Data'!E1983="High",3,"")))</x:f>
        <x:v>2</x:v>
      </x:c>
      <x:c r="E1987" s="4" t="n">
        <x:f>IF('Claims Data'!B1983="Motor",1,0)</x:f>
        <x:v>1</x:v>
      </x:c>
      <x:c r="F1987" s="4" t="n">
        <x:f>IF('Claims Data'!B1983="Property",1,0)</x:f>
        <x:v>0</x:v>
      </x:c>
      <x:c r="G1987" s="4" t="n">
        <x:f>'Claims Data'!N1983</x:f>
        <x:v>1</x:v>
      </x:c>
      <x:c r="H1987" s="4" t="n">
        <x:f>IF(G1987=1,'Claims Data'!O1983,"")</x:f>
        <x:v>0</x:v>
      </x:c>
      <x:c r="I1987" s="12" t="n">
        <x:f>IF(ISNUMBER('Claims Data'!P1983),'Claims Data'!P1983,"")</x:f>
        <x:v>4.505982276745632</x:v>
      </x:c>
    </x:row>
    <x:row r="1988">
      <x:c r="A1988" s="4" t="str">
        <x:v>C01983</x:v>
      </x:c>
      <x:c r="B1988" s="4" t="n">
        <x:f>IF(ISNUMBER('Claims Data'!F1984),0,1)</x:f>
        <x:v>0</x:v>
      </x:c>
      <x:c r="C1988" s="10" t="n">
        <x:f>IF(B1988=0,'Claims Data'!F1984,Summary!$B$12)</x:f>
        <x:v>121270.54</x:v>
      </x:c>
      <x:c r="D1988" s="4" t="n">
        <x:f>IF('Claims Data'!E1984="Low",1,IF('Claims Data'!E1984="Medium",2,IF('Claims Data'!E1984="High",3,"")))</x:f>
        <x:v>3</x:v>
      </x:c>
      <x:c r="E1988" s="4" t="n">
        <x:f>IF('Claims Data'!B1984="Motor",1,0)</x:f>
        <x:v>1</x:v>
      </x:c>
      <x:c r="F1988" s="4" t="n">
        <x:f>IF('Claims Data'!B1984="Property",1,0)</x:f>
        <x:v>0</x:v>
      </x:c>
      <x:c r="G1988" s="4" t="n">
        <x:f>'Claims Data'!N1984</x:f>
        <x:v>0</x:v>
      </x:c>
      <x:c r="H1988" s="4" t="str">
        <x:f>IF(G1988=1,'Claims Data'!O1984,"")</x:f>
      </x:c>
      <x:c r="I1988" s="12" t="n">
        <x:f>IF(ISNUMBER('Claims Data'!P1984),'Claims Data'!P1984,"")</x:f>
        <x:v>13.260364294821187</x:v>
      </x:c>
    </x:row>
    <x:row r="1989">
      <x:c r="A1989" s="4" t="str">
        <x:v>C01984</x:v>
      </x:c>
      <x:c r="B1989" s="4" t="n">
        <x:f>IF(ISNUMBER('Claims Data'!F1985),0,1)</x:f>
        <x:v>0</x:v>
      </x:c>
      <x:c r="C1989" s="10" t="n">
        <x:f>IF(B1989=0,'Claims Data'!F1985,Summary!$B$12)</x:f>
        <x:v>142211.68</x:v>
      </x:c>
      <x:c r="D1989" s="4" t="n">
        <x:f>IF('Claims Data'!E1985="Low",1,IF('Claims Data'!E1985="Medium",2,IF('Claims Data'!E1985="High",3,"")))</x:f>
        <x:v>3</x:v>
      </x:c>
      <x:c r="E1989" s="4" t="n">
        <x:f>IF('Claims Data'!B1985="Motor",1,0)</x:f>
        <x:v>0</x:v>
      </x:c>
      <x:c r="F1989" s="4" t="n">
        <x:f>IF('Claims Data'!B1985="Property",1,0)</x:f>
        <x:v>1</x:v>
      </x:c>
      <x:c r="G1989" s="4" t="n">
        <x:f>'Claims Data'!N1985</x:f>
        <x:v>1</x:v>
      </x:c>
      <x:c r="H1989" s="4" t="n">
        <x:f>IF(G1989=1,'Claims Data'!O1985,"")</x:f>
        <x:v>1</x:v>
      </x:c>
      <x:c r="I1989" s="12" t="n">
        <x:f>IF(ISNUMBER('Claims Data'!P1985),'Claims Data'!P1985,"")</x:f>
        <x:v>12.526529044714803</x:v>
      </x:c>
    </x:row>
    <x:row r="1990">
      <x:c r="A1990" s="4" t="str">
        <x:v>C01985</x:v>
      </x:c>
      <x:c r="B1990" s="4" t="n">
        <x:f>IF(ISNUMBER('Claims Data'!F1986),0,1)</x:f>
        <x:v>0</x:v>
      </x:c>
      <x:c r="C1990" s="10" t="n">
        <x:f>IF(B1990=0,'Claims Data'!F1986,Summary!$B$12)</x:f>
        <x:v>559610.73</x:v>
      </x:c>
      <x:c r="D1990" s="4" t="n">
        <x:f>IF('Claims Data'!E1986="Low",1,IF('Claims Data'!E1986="Medium",2,IF('Claims Data'!E1986="High",3,"")))</x:f>
        <x:v>3</x:v>
      </x:c>
      <x:c r="E1990" s="4" t="n">
        <x:f>IF('Claims Data'!B1986="Motor",1,0)</x:f>
        <x:v>0</x:v>
      </x:c>
      <x:c r="F1990" s="4" t="n">
        <x:f>IF('Claims Data'!B1986="Property",1,0)</x:f>
        <x:v>1</x:v>
      </x:c>
      <x:c r="G1990" s="4" t="n">
        <x:f>'Claims Data'!N1986</x:f>
        <x:v>1</x:v>
      </x:c>
      <x:c r="H1990" s="4" t="n">
        <x:f>IF(G1990=1,'Claims Data'!O1986,"")</x:f>
        <x:v>0</x:v>
      </x:c>
      <x:c r="I1990" s="12" t="n">
        <x:f>IF(ISNUMBER('Claims Data'!P1986),'Claims Data'!P1986,"")</x:f>
        <x:v>76.27574461473036</x:v>
      </x:c>
    </x:row>
    <x:row r="1991">
      <x:c r="A1991" s="4" t="str">
        <x:v>C01986</x:v>
      </x:c>
      <x:c r="B1991" s="4" t="n">
        <x:f>IF(ISNUMBER('Claims Data'!F1987),0,1)</x:f>
        <x:v>0</x:v>
      </x:c>
      <x:c r="C1991" s="10" t="n">
        <x:f>IF(B1991=0,'Claims Data'!F1987,Summary!$B$12)</x:f>
        <x:v>145880.89</x:v>
      </x:c>
      <x:c r="D1991" s="4" t="str">
        <x:f>IF('Claims Data'!E1987="Low",1,IF('Claims Data'!E1987="Medium",2,IF('Claims Data'!E1987="High",3,"")))</x:f>
      </x:c>
      <x:c r="E1991" s="4" t="n">
        <x:f>IF('Claims Data'!B1987="Motor",1,0)</x:f>
        <x:v>1</x:v>
      </x:c>
      <x:c r="F1991" s="4" t="n">
        <x:f>IF('Claims Data'!B1987="Property",1,0)</x:f>
        <x:v>0</x:v>
      </x:c>
      <x:c r="G1991" s="4" t="n">
        <x:f>'Claims Data'!N1987</x:f>
        <x:v>1</x:v>
      </x:c>
      <x:c r="H1991" s="4" t="n">
        <x:f>IF(G1991=1,'Claims Data'!O1987,"")</x:f>
        <x:v>1</x:v>
      </x:c>
      <x:c r="I1991" s="12" t="n">
        <x:f>IF(ISNUMBER('Claims Data'!P1987),'Claims Data'!P1987,"")</x:f>
        <x:v>9.448592985621879</x:v>
      </x:c>
    </x:row>
    <x:row r="1992">
      <x:c r="A1992" s="4" t="str">
        <x:v>C01987</x:v>
      </x:c>
      <x:c r="B1992" s="4" t="n">
        <x:f>IF(ISNUMBER('Claims Data'!F1988),0,1)</x:f>
        <x:v>0</x:v>
      </x:c>
      <x:c r="C1992" s="10" t="n">
        <x:f>IF(B1992=0,'Claims Data'!F1988,Summary!$B$12)</x:f>
        <x:v>17554.62</x:v>
      </x:c>
      <x:c r="D1992" s="4" t="n">
        <x:f>IF('Claims Data'!E1988="Low",1,IF('Claims Data'!E1988="Medium",2,IF('Claims Data'!E1988="High",3,"")))</x:f>
        <x:v>1</x:v>
      </x:c>
      <x:c r="E1992" s="4" t="n">
        <x:f>IF('Claims Data'!B1988="Motor",1,0)</x:f>
        <x:v>1</x:v>
      </x:c>
      <x:c r="F1992" s="4" t="n">
        <x:f>IF('Claims Data'!B1988="Property",1,0)</x:f>
        <x:v>0</x:v>
      </x:c>
      <x:c r="G1992" s="4" t="n">
        <x:f>'Claims Data'!N1988</x:f>
        <x:v>1</x:v>
      </x:c>
      <x:c r="H1992" s="4" t="n">
        <x:f>IF(G1992=1,'Claims Data'!O1988,"")</x:f>
        <x:v>1</x:v>
      </x:c>
      <x:c r="I1992" s="12" t="n">
        <x:f>IF(ISNUMBER('Claims Data'!P1988),'Claims Data'!P1988,"")</x:f>
        <x:v>2.3492770012111315</x:v>
      </x:c>
    </x:row>
    <x:row r="1993">
      <x:c r="A1993" s="4" t="str">
        <x:v>C01988</x:v>
      </x:c>
      <x:c r="B1993" s="4" t="n">
        <x:f>IF(ISNUMBER('Claims Data'!F1989),0,1)</x:f>
        <x:v>0</x:v>
      </x:c>
      <x:c r="C1993" s="10" t="n">
        <x:f>IF(B1993=0,'Claims Data'!F1989,Summary!$B$12)</x:f>
        <x:v>11839.36</x:v>
      </x:c>
      <x:c r="D1993" s="4" t="n">
        <x:f>IF('Claims Data'!E1989="Low",1,IF('Claims Data'!E1989="Medium",2,IF('Claims Data'!E1989="High",3,"")))</x:f>
        <x:v>1</x:v>
      </x:c>
      <x:c r="E1993" s="4" t="n">
        <x:f>IF('Claims Data'!B1989="Motor",1,0)</x:f>
        <x:v>1</x:v>
      </x:c>
      <x:c r="F1993" s="4" t="n">
        <x:f>IF('Claims Data'!B1989="Property",1,0)</x:f>
        <x:v>0</x:v>
      </x:c>
      <x:c r="G1993" s="4" t="n">
        <x:f>'Claims Data'!N1989</x:f>
        <x:v>1</x:v>
      </x:c>
      <x:c r="H1993" s="4" t="n">
        <x:f>IF(G1993=1,'Claims Data'!O1989,"")</x:f>
        <x:v>0</x:v>
      </x:c>
      <x:c r="I1993" s="12" t="n">
        <x:f>IF(ISNUMBER('Claims Data'!P1989),'Claims Data'!P1989,"")</x:f>
        <x:v>1.3294286740927057</x:v>
      </x:c>
    </x:row>
    <x:row r="1994">
      <x:c r="A1994" s="4" t="str">
        <x:v>C01989</x:v>
      </x:c>
      <x:c r="B1994" s="4" t="n">
        <x:f>IF(ISNUMBER('Claims Data'!F1990),0,1)</x:f>
        <x:v>0</x:v>
      </x:c>
      <x:c r="C1994" s="10" t="n">
        <x:f>IF(B1994=0,'Claims Data'!F1990,Summary!$B$12)</x:f>
        <x:v>59507.9</x:v>
      </x:c>
      <x:c r="D1994" s="4" t="n">
        <x:f>IF('Claims Data'!E1990="Low",1,IF('Claims Data'!E1990="Medium",2,IF('Claims Data'!E1990="High",3,"")))</x:f>
        <x:v>2</x:v>
      </x:c>
      <x:c r="E1994" s="4" t="n">
        <x:f>IF('Claims Data'!B1990="Motor",1,0)</x:f>
        <x:v>0</x:v>
      </x:c>
      <x:c r="F1994" s="4" t="n">
        <x:f>IF('Claims Data'!B1990="Property",1,0)</x:f>
        <x:v>1</x:v>
      </x:c>
      <x:c r="G1994" s="4" t="n">
        <x:f>'Claims Data'!N1990</x:f>
        <x:v>1</x:v>
      </x:c>
      <x:c r="H1994" s="4" t="n">
        <x:f>IF(G1994=1,'Claims Data'!O1990,"")</x:f>
        <x:v>0</x:v>
      </x:c>
      <x:c r="I1994" s="12" t="n">
        <x:f>IF(ISNUMBER('Claims Data'!P1990),'Claims Data'!P1990,"")</x:f>
        <x:v>8.319839273655615</x:v>
      </x:c>
    </x:row>
    <x:row r="1995">
      <x:c r="A1995" s="4" t="str">
        <x:v>C01990</x:v>
      </x:c>
      <x:c r="B1995" s="4" t="n">
        <x:f>IF(ISNUMBER('Claims Data'!F1991),0,1)</x:f>
        <x:v>0</x:v>
      </x:c>
      <x:c r="C1995" s="10" t="n">
        <x:f>IF(B1995=0,'Claims Data'!F1991,Summary!$B$12)</x:f>
        <x:v>70350.79</x:v>
      </x:c>
      <x:c r="D1995" s="4" t="n">
        <x:f>IF('Claims Data'!E1991="Low",1,IF('Claims Data'!E1991="Medium",2,IF('Claims Data'!E1991="High",3,"")))</x:f>
        <x:v>2</x:v>
      </x:c>
      <x:c r="E1995" s="4" t="n">
        <x:f>IF('Claims Data'!B1991="Motor",1,0)</x:f>
        <x:v>0</x:v>
      </x:c>
      <x:c r="F1995" s="4" t="n">
        <x:f>IF('Claims Data'!B1991="Property",1,0)</x:f>
        <x:v>1</x:v>
      </x:c>
      <x:c r="G1995" s="4" t="n">
        <x:f>'Claims Data'!N1991</x:f>
        <x:v>0</x:v>
      </x:c>
      <x:c r="H1995" s="4" t="str">
        <x:f>IF(G1995=1,'Claims Data'!O1991,"")</x:f>
      </x:c>
      <x:c r="I1995" s="12" t="n">
        <x:f>IF(ISNUMBER('Claims Data'!P1991),'Claims Data'!P1991,"")</x:f>
        <x:v>5.243301357131517</x:v>
      </x:c>
    </x:row>
    <x:row r="1996">
      <x:c r="A1996" s="4" t="str">
        <x:v>C01991</x:v>
      </x:c>
      <x:c r="B1996" s="4" t="n">
        <x:f>IF(ISNUMBER('Claims Data'!F1992),0,1)</x:f>
        <x:v>0</x:v>
      </x:c>
      <x:c r="C1996" s="10" t="n">
        <x:f>IF(B1996=0,'Claims Data'!F1992,Summary!$B$12)</x:f>
        <x:v>87006.04</x:v>
      </x:c>
      <x:c r="D1996" s="4" t="n">
        <x:f>IF('Claims Data'!E1992="Low",1,IF('Claims Data'!E1992="Medium",2,IF('Claims Data'!E1992="High",3,"")))</x:f>
        <x:v>1</x:v>
      </x:c>
      <x:c r="E1996" s="4" t="n">
        <x:f>IF('Claims Data'!B1992="Motor",1,0)</x:f>
        <x:v>0</x:v>
      </x:c>
      <x:c r="F1996" s="4" t="n">
        <x:f>IF('Claims Data'!B1992="Property",1,0)</x:f>
        <x:v>1</x:v>
      </x:c>
      <x:c r="G1996" s="4" t="n">
        <x:f>'Claims Data'!N1992</x:f>
        <x:v>1</x:v>
      </x:c>
      <x:c r="H1996" s="4" t="n">
        <x:f>IF(G1996=1,'Claims Data'!O1992,"")</x:f>
        <x:v>0</x:v>
      </x:c>
      <x:c r="I1996" s="12" t="n">
        <x:f>IF(ISNUMBER('Claims Data'!P1992),'Claims Data'!P1992,"")</x:f>
        <x:v>10.82419125889046</x:v>
      </x:c>
    </x:row>
    <x:row r="1997">
      <x:c r="A1997" s="4" t="str">
        <x:v>C01992</x:v>
      </x:c>
      <x:c r="B1997" s="4" t="n">
        <x:f>IF(ISNUMBER('Claims Data'!F1993),0,1)</x:f>
        <x:v>0</x:v>
      </x:c>
      <x:c r="C1997" s="10" t="n">
        <x:f>IF(B1997=0,'Claims Data'!F1993,Summary!$B$12)</x:f>
        <x:v>268178.82</x:v>
      </x:c>
      <x:c r="D1997" s="4" t="n">
        <x:f>IF('Claims Data'!E1993="Low",1,IF('Claims Data'!E1993="Medium",2,IF('Claims Data'!E1993="High",3,"")))</x:f>
        <x:v>2</x:v>
      </x:c>
      <x:c r="E1997" s="4" t="n">
        <x:f>IF('Claims Data'!B1993="Motor",1,0)</x:f>
        <x:v>0</x:v>
      </x:c>
      <x:c r="F1997" s="4" t="n">
        <x:f>IF('Claims Data'!B1993="Property",1,0)</x:f>
        <x:v>1</x:v>
      </x:c>
      <x:c r="G1997" s="4" t="n">
        <x:f>'Claims Data'!N1993</x:f>
        <x:v>0</x:v>
      </x:c>
      <x:c r="H1997" s="4" t="str">
        <x:f>IF(G1997=1,'Claims Data'!O1993,"")</x:f>
      </x:c>
      <x:c r="I1997" s="12" t="n">
        <x:f>IF(ISNUMBER('Claims Data'!P1993),'Claims Data'!P1993,"")</x:f>
        <x:v>37.71228122477564</x:v>
      </x:c>
    </x:row>
    <x:row r="1998">
      <x:c r="A1998" s="4" t="str">
        <x:v>C01993</x:v>
      </x:c>
      <x:c r="B1998" s="4" t="n">
        <x:f>IF(ISNUMBER('Claims Data'!F1994),0,1)</x:f>
        <x:v>0</x:v>
      </x:c>
      <x:c r="C1998" s="10" t="n">
        <x:f>IF(B1998=0,'Claims Data'!F1994,Summary!$B$12)</x:f>
        <x:v>76310.53</x:v>
      </x:c>
      <x:c r="D1998" s="4" t="n">
        <x:f>IF('Claims Data'!E1994="Low",1,IF('Claims Data'!E1994="Medium",2,IF('Claims Data'!E1994="High",3,"")))</x:f>
        <x:v>1</x:v>
      </x:c>
      <x:c r="E1998" s="4" t="n">
        <x:f>IF('Claims Data'!B1994="Motor",1,0)</x:f>
        <x:v>0</x:v>
      </x:c>
      <x:c r="F1998" s="4" t="n">
        <x:f>IF('Claims Data'!B1994="Property",1,0)</x:f>
        <x:v>1</x:v>
      </x:c>
      <x:c r="G1998" s="4" t="n">
        <x:f>'Claims Data'!N1994</x:f>
        <x:v>1</x:v>
      </x:c>
      <x:c r="H1998" s="4" t="n">
        <x:f>IF(G1998=1,'Claims Data'!O1994,"")</x:f>
        <x:v>0</x:v>
      </x:c>
      <x:c r="I1998" s="12" t="n">
        <x:f>IF(ISNUMBER('Claims Data'!P1994),'Claims Data'!P1994,"")</x:f>
        <x:v>6.534426021751584</x:v>
      </x:c>
    </x:row>
    <x:row r="1999">
      <x:c r="A1999" s="4" t="str">
        <x:v>C01994</x:v>
      </x:c>
      <x:c r="B1999" s="4" t="n">
        <x:f>IF(ISNUMBER('Claims Data'!F1995),0,1)</x:f>
        <x:v>0</x:v>
      </x:c>
      <x:c r="C1999" s="10" t="n">
        <x:f>IF(B1999=0,'Claims Data'!F1995,Summary!$B$12)</x:f>
        <x:v>10114.1</x:v>
      </x:c>
      <x:c r="D1999" s="4" t="n">
        <x:f>IF('Claims Data'!E1995="Low",1,IF('Claims Data'!E1995="Medium",2,IF('Claims Data'!E1995="High",3,"")))</x:f>
        <x:v>1</x:v>
      </x:c>
      <x:c r="E1999" s="4" t="n">
        <x:f>IF('Claims Data'!B1995="Motor",1,0)</x:f>
        <x:v>1</x:v>
      </x:c>
      <x:c r="F1999" s="4" t="n">
        <x:f>IF('Claims Data'!B1995="Property",1,0)</x:f>
        <x:v>0</x:v>
      </x:c>
      <x:c r="G1999" s="4" t="n">
        <x:f>'Claims Data'!N1995</x:f>
        <x:v>1</x:v>
      </x:c>
      <x:c r="H1999" s="4" t="n">
        <x:f>IF(G1999=1,'Claims Data'!O1995,"")</x:f>
        <x:v>0</x:v>
      </x:c>
      <x:c r="I1999" s="12" t="n">
        <x:f>IF(ISNUMBER('Claims Data'!P1995),'Claims Data'!P1995,"")</x:f>
        <x:v>0.7763689566023716</x:v>
      </x:c>
    </x:row>
    <x:row r="2000">
      <x:c r="A2000" s="4" t="str">
        <x:v>C01995</x:v>
      </x:c>
      <x:c r="B2000" s="4" t="n">
        <x:f>IF(ISNUMBER('Claims Data'!F1996),0,1)</x:f>
        <x:v>0</x:v>
      </x:c>
      <x:c r="C2000" s="10" t="n">
        <x:f>IF(B2000=0,'Claims Data'!F1996,Summary!$B$12)</x:f>
        <x:v>39137.44</x:v>
      </x:c>
      <x:c r="D2000" s="4" t="n">
        <x:f>IF('Claims Data'!E1996="Low",1,IF('Claims Data'!E1996="Medium",2,IF('Claims Data'!E1996="High",3,"")))</x:f>
        <x:v>1</x:v>
      </x:c>
      <x:c r="E2000" s="4" t="n">
        <x:f>IF('Claims Data'!B1996="Motor",1,0)</x:f>
        <x:v>1</x:v>
      </x:c>
      <x:c r="F2000" s="4" t="n">
        <x:f>IF('Claims Data'!B1996="Property",1,0)</x:f>
        <x:v>0</x:v>
      </x:c>
      <x:c r="G2000" s="4" t="n">
        <x:f>'Claims Data'!N1996</x:f>
        <x:v>0</x:v>
      </x:c>
      <x:c r="H2000" s="4" t="str">
        <x:f>IF(G2000=1,'Claims Data'!O1996,"")</x:f>
      </x:c>
      <x:c r="I2000" s="12" t="n">
        <x:f>IF(ISNUMBER('Claims Data'!P1996),'Claims Data'!P1996,"")</x:f>
        <x:v>1.9682880708107022</x:v>
      </x:c>
    </x:row>
    <x:row r="2001">
      <x:c r="A2001" s="4" t="str">
        <x:v>C01996</x:v>
      </x:c>
      <x:c r="B2001" s="4" t="n">
        <x:f>IF(ISNUMBER('Claims Data'!F1997),0,1)</x:f>
        <x:v>0</x:v>
      </x:c>
      <x:c r="C2001" s="10" t="n">
        <x:f>IF(B2001=0,'Claims Data'!F1997,Summary!$B$12)</x:f>
        <x:v>381450</x:v>
      </x:c>
      <x:c r="D2001" s="4" t="n">
        <x:f>IF('Claims Data'!E1997="Low",1,IF('Claims Data'!E1997="Medium",2,IF('Claims Data'!E1997="High",3,"")))</x:f>
        <x:v>3</x:v>
      </x:c>
      <x:c r="E2001" s="4" t="n">
        <x:f>IF('Claims Data'!B1997="Motor",1,0)</x:f>
        <x:v>0</x:v>
      </x:c>
      <x:c r="F2001" s="4" t="n">
        <x:f>IF('Claims Data'!B1997="Property",1,0)</x:f>
        <x:v>1</x:v>
      </x:c>
      <x:c r="G2001" s="4" t="n">
        <x:f>'Claims Data'!N1997</x:f>
        <x:v>1</x:v>
      </x:c>
      <x:c r="H2001" s="4" t="n">
        <x:f>IF(G2001=1,'Claims Data'!O1997,"")</x:f>
        <x:v>1</x:v>
      </x:c>
      <x:c r="I2001" s="12" t="n">
        <x:f>IF(ISNUMBER('Claims Data'!P1997),'Claims Data'!P1997,"")</x:f>
        <x:v>35.38713873020055</x:v>
      </x:c>
    </x:row>
    <x:row r="2002">
      <x:c r="A2002" s="4" t="str">
        <x:v>C01997</x:v>
      </x:c>
      <x:c r="B2002" s="4" t="n">
        <x:f>IF(ISNUMBER('Claims Data'!F1998),0,1)</x:f>
        <x:v>0</x:v>
      </x:c>
      <x:c r="C2002" s="10" t="n">
        <x:f>IF(B2002=0,'Claims Data'!F1998,Summary!$B$12)</x:f>
        <x:v>67770.99</x:v>
      </x:c>
      <x:c r="D2002" s="4" t="n">
        <x:f>IF('Claims Data'!E1998="Low",1,IF('Claims Data'!E1998="Medium",2,IF('Claims Data'!E1998="High",3,"")))</x:f>
        <x:v>2</x:v>
      </x:c>
      <x:c r="E2002" s="4" t="n">
        <x:f>IF('Claims Data'!B1998="Motor",1,0)</x:f>
        <x:v>1</x:v>
      </x:c>
      <x:c r="F2002" s="4" t="n">
        <x:f>IF('Claims Data'!B1998="Property",1,0)</x:f>
        <x:v>0</x:v>
      </x:c>
      <x:c r="G2002" s="4" t="n">
        <x:f>'Claims Data'!N1998</x:f>
        <x:v>1</x:v>
      </x:c>
      <x:c r="H2002" s="4" t="n">
        <x:f>IF(G2002=1,'Claims Data'!O1998,"")</x:f>
        <x:v>1</x:v>
      </x:c>
      <x:c r="I2002" s="12" t="n">
        <x:f>IF(ISNUMBER('Claims Data'!P1998),'Claims Data'!P1998,"")</x:f>
        <x:v>14.659526281635303</x:v>
      </x:c>
    </x:row>
    <x:row r="2003">
      <x:c r="A2003" s="4" t="str">
        <x:v>C01998</x:v>
      </x:c>
      <x:c r="B2003" s="4" t="n">
        <x:f>IF(ISNUMBER('Claims Data'!F1999),0,1)</x:f>
        <x:v>0</x:v>
      </x:c>
      <x:c r="C2003" s="10" t="n">
        <x:f>IF(B2003=0,'Claims Data'!F1999,Summary!$B$12)</x:f>
        <x:v>155346.17</x:v>
      </x:c>
      <x:c r="D2003" s="4" t="n">
        <x:f>IF('Claims Data'!E1999="Low",1,IF('Claims Data'!E1999="Medium",2,IF('Claims Data'!E1999="High",3,"")))</x:f>
        <x:v>2</x:v>
      </x:c>
      <x:c r="E2003" s="4" t="n">
        <x:f>IF('Claims Data'!B1999="Motor",1,0)</x:f>
        <x:v>0</x:v>
      </x:c>
      <x:c r="F2003" s="4" t="n">
        <x:f>IF('Claims Data'!B1999="Property",1,0)</x:f>
        <x:v>1</x:v>
      </x:c>
      <x:c r="G2003" s="4" t="n">
        <x:f>'Claims Data'!N1999</x:f>
        <x:v>0</x:v>
      </x:c>
      <x:c r="H2003" s="4" t="str">
        <x:f>IF(G2003=1,'Claims Data'!O1999,"")</x:f>
      </x:c>
      <x:c r="I2003" s="12" t="n">
        <x:f>IF(ISNUMBER('Claims Data'!P1999),'Claims Data'!P1999,"")</x:f>
        <x:v>9.697129366702852</x:v>
      </x:c>
    </x:row>
    <x:row r="2004">
      <x:c r="A2004" s="4" t="str">
        <x:v>C01999</x:v>
      </x:c>
      <x:c r="B2004" s="4" t="n">
        <x:f>IF(ISNUMBER('Claims Data'!F2000),0,1)</x:f>
        <x:v>0</x:v>
      </x:c>
      <x:c r="C2004" s="10" t="n">
        <x:f>IF(B2004=0,'Claims Data'!F2000,Summary!$B$12)</x:f>
        <x:v>153771.25</x:v>
      </x:c>
      <x:c r="D2004" s="4" t="n">
        <x:f>IF('Claims Data'!E2000="Low",1,IF('Claims Data'!E2000="Medium",2,IF('Claims Data'!E2000="High",3,"")))</x:f>
        <x:v>3</x:v>
      </x:c>
      <x:c r="E2004" s="4" t="n">
        <x:f>IF('Claims Data'!B2000="Motor",1,0)</x:f>
        <x:v>1</x:v>
      </x:c>
      <x:c r="F2004" s="4" t="n">
        <x:f>IF('Claims Data'!B2000="Property",1,0)</x:f>
        <x:v>0</x:v>
      </x:c>
      <x:c r="G2004" s="4" t="n">
        <x:f>'Claims Data'!N2000</x:f>
        <x:v>1</x:v>
      </x:c>
      <x:c r="H2004" s="4" t="n">
        <x:f>IF(G2004=1,'Claims Data'!O2000,"")</x:f>
        <x:v>1</x:v>
      </x:c>
      <x:c r="I2004" s="12" t="n">
        <x:f>IF(ISNUMBER('Claims Data'!P2000),'Claims Data'!P2000,"")</x:f>
        <x:v>16.21602881888751</x:v>
      </x:c>
    </x:row>
    <x:row r="2005">
      <x:c r="A2005" s="4" t="str">
        <x:v>C02000</x:v>
      </x:c>
      <x:c r="B2005" s="4" t="n">
        <x:f>IF(ISNUMBER('Claims Data'!F2001),0,1)</x:f>
        <x:v>0</x:v>
      </x:c>
      <x:c r="C2005" s="10" t="n">
        <x:f>IF(B2005=0,'Claims Data'!F2001,Summary!$B$12)</x:f>
        <x:v>128669.01</x:v>
      </x:c>
      <x:c r="D2005" s="4" t="n">
        <x:f>IF('Claims Data'!E2001="Low",1,IF('Claims Data'!E2001="Medium",2,IF('Claims Data'!E2001="High",3,"")))</x:f>
        <x:v>3</x:v>
      </x:c>
      <x:c r="E2005" s="4" t="n">
        <x:f>IF('Claims Data'!B2001="Motor",1,0)</x:f>
        <x:v>0</x:v>
      </x:c>
      <x:c r="F2005" s="4" t="n">
        <x:f>IF('Claims Data'!B2001="Property",1,0)</x:f>
        <x:v>1</x:v>
      </x:c>
      <x:c r="G2005" s="4" t="n">
        <x:f>'Claims Data'!N2001</x:f>
        <x:v>1</x:v>
      </x:c>
      <x:c r="H2005" s="4" t="n">
        <x:f>IF(G2005=1,'Claims Data'!O2001,"")</x:f>
        <x:v>1</x:v>
      </x:c>
      <x:c r="I2005" s="12" t="n">
        <x:f>IF(ISNUMBER('Claims Data'!P2001),'Claims Data'!P2001,"")</x:f>
        <x:v>4.947959311595011</x:v>
      </x:c>
    </x:row>
    <x:row r="2006">
      <x:c r="A2006" s="4" t="str">
        <x:v>C02001</x:v>
      </x:c>
      <x:c r="B2006" s="4" t="n">
        <x:f>IF(ISNUMBER('Claims Data'!F2002),0,1)</x:f>
        <x:v>0</x:v>
      </x:c>
      <x:c r="C2006" s="10" t="n">
        <x:f>IF(B2006=0,'Claims Data'!F2002,Summary!$B$12)</x:f>
        <x:v>4767.16</x:v>
      </x:c>
      <x:c r="D2006" s="4" t="n">
        <x:f>IF('Claims Data'!E2002="Low",1,IF('Claims Data'!E2002="Medium",2,IF('Claims Data'!E2002="High",3,"")))</x:f>
        <x:v>1</x:v>
      </x:c>
      <x:c r="E2006" s="4" t="n">
        <x:f>IF('Claims Data'!B2002="Motor",1,0)</x:f>
        <x:v>1</x:v>
      </x:c>
      <x:c r="F2006" s="4" t="n">
        <x:f>IF('Claims Data'!B2002="Property",1,0)</x:f>
        <x:v>0</x:v>
      </x:c>
      <x:c r="G2006" s="4" t="n">
        <x:f>'Claims Data'!N2002</x:f>
        <x:v>1</x:v>
      </x:c>
      <x:c r="H2006" s="4" t="n">
        <x:f>IF(G2006=1,'Claims Data'!O2002,"")</x:f>
        <x:v>0</x:v>
      </x:c>
      <x:c r="I2006" s="12" t="n">
        <x:f>IF(ISNUMBER('Claims Data'!P2002),'Claims Data'!P2002,"")</x:f>
        <x:v>0.2650816793392253</x:v>
      </x:c>
    </x:row>
    <x:row r="2007">
      <x:c r="A2007" s="4" t="str">
        <x:v>C02002</x:v>
      </x:c>
      <x:c r="B2007" s="4" t="n">
        <x:f>IF(ISNUMBER('Claims Data'!F2003),0,1)</x:f>
        <x:v>0</x:v>
      </x:c>
      <x:c r="C2007" s="10" t="n">
        <x:f>IF(B2007=0,'Claims Data'!F2003,Summary!$B$12)</x:f>
        <x:v>143117.33</x:v>
      </x:c>
      <x:c r="D2007" s="4" t="n">
        <x:f>IF('Claims Data'!E2003="Low",1,IF('Claims Data'!E2003="Medium",2,IF('Claims Data'!E2003="High",3,"")))</x:f>
        <x:v>2</x:v>
      </x:c>
      <x:c r="E2007" s="4" t="n">
        <x:f>IF('Claims Data'!B2003="Motor",1,0)</x:f>
        <x:v>1</x:v>
      </x:c>
      <x:c r="F2007" s="4" t="n">
        <x:f>IF('Claims Data'!B2003="Property",1,0)</x:f>
        <x:v>0</x:v>
      </x:c>
      <x:c r="G2007" s="4" t="n">
        <x:f>'Claims Data'!N2003</x:f>
        <x:v>1</x:v>
      </x:c>
      <x:c r="H2007" s="4" t="n">
        <x:f>IF(G2007=1,'Claims Data'!O2003,"")</x:f>
        <x:v>0</x:v>
      </x:c>
      <x:c r="I2007" s="12" t="n">
        <x:f>IF(ISNUMBER('Claims Data'!P2003),'Claims Data'!P2003,"")</x:f>
        <x:v>12.117353064193026</x:v>
      </x:c>
    </x:row>
    <x:row r="2008">
      <x:c r="A2008" s="4" t="str">
        <x:v>C02003</x:v>
      </x:c>
      <x:c r="B2008" s="4" t="n">
        <x:f>IF(ISNUMBER('Claims Data'!F2004),0,1)</x:f>
        <x:v>0</x:v>
      </x:c>
      <x:c r="C2008" s="10" t="n">
        <x:f>IF(B2008=0,'Claims Data'!F2004,Summary!$B$12)</x:f>
        <x:v>38157.56</x:v>
      </x:c>
      <x:c r="D2008" s="4" t="n">
        <x:f>IF('Claims Data'!E2004="Low",1,IF('Claims Data'!E2004="Medium",2,IF('Claims Data'!E2004="High",3,"")))</x:f>
        <x:v>1</x:v>
      </x:c>
      <x:c r="E2008" s="4" t="n">
        <x:f>IF('Claims Data'!B2004="Motor",1,0)</x:f>
        <x:v>1</x:v>
      </x:c>
      <x:c r="F2008" s="4" t="n">
        <x:f>IF('Claims Data'!B2004="Property",1,0)</x:f>
        <x:v>0</x:v>
      </x:c>
      <x:c r="G2008" s="4" t="n">
        <x:f>'Claims Data'!N2004</x:f>
        <x:v>1</x:v>
      </x:c>
      <x:c r="H2008" s="4" t="n">
        <x:f>IF(G2008=1,'Claims Data'!O2004,"")</x:f>
        <x:v>0</x:v>
      </x:c>
      <x:c r="I2008" s="12" t="n">
        <x:f>IF(ISNUMBER('Claims Data'!P2004),'Claims Data'!P2004,"")</x:f>
        <x:v>3.797501410718675</x:v>
      </x:c>
    </x:row>
    <x:row r="2009">
      <x:c r="A2009" s="4" t="str">
        <x:v>C02004</x:v>
      </x:c>
      <x:c r="B2009" s="4" t="n">
        <x:f>IF(ISNUMBER('Claims Data'!F2005),0,1)</x:f>
        <x:v>0</x:v>
      </x:c>
      <x:c r="C2009" s="10" t="n">
        <x:f>IF(B2009=0,'Claims Data'!F2005,Summary!$B$12)</x:f>
        <x:v>72760.07</x:v>
      </x:c>
      <x:c r="D2009" s="4" t="n">
        <x:f>IF('Claims Data'!E2005="Low",1,IF('Claims Data'!E2005="Medium",2,IF('Claims Data'!E2005="High",3,"")))</x:f>
        <x:v>2</x:v>
      </x:c>
      <x:c r="E2009" s="4" t="n">
        <x:f>IF('Claims Data'!B2005="Motor",1,0)</x:f>
        <x:v>1</x:v>
      </x:c>
      <x:c r="F2009" s="4" t="n">
        <x:f>IF('Claims Data'!B2005="Property",1,0)</x:f>
        <x:v>0</x:v>
      </x:c>
      <x:c r="G2009" s="4" t="n">
        <x:f>'Claims Data'!N2005</x:f>
        <x:v>1</x:v>
      </x:c>
      <x:c r="H2009" s="4" t="n">
        <x:f>IF(G2009=1,'Claims Data'!O2005,"")</x:f>
        <x:v>0</x:v>
      </x:c>
      <x:c r="I2009" s="12" t="n">
        <x:f>IF(ISNUMBER('Claims Data'!P2005),'Claims Data'!P2005,"")</x:f>
        <x:v>5.012646655597887</x:v>
      </x:c>
    </x:row>
    <x:row r="2010">
      <x:c r="A2010" s="4" t="str">
        <x:v>C02005</x:v>
      </x:c>
      <x:c r="B2010" s="4" t="n">
        <x:f>IF(ISNUMBER('Claims Data'!F2006),0,1)</x:f>
        <x:v>0</x:v>
      </x:c>
      <x:c r="C2010" s="10" t="n">
        <x:f>IF(B2010=0,'Claims Data'!F2006,Summary!$B$12)</x:f>
        <x:v>21191.12</x:v>
      </x:c>
      <x:c r="D2010" s="4" t="n">
        <x:f>IF('Claims Data'!E2006="Low",1,IF('Claims Data'!E2006="Medium",2,IF('Claims Data'!E2006="High",3,"")))</x:f>
        <x:v>1</x:v>
      </x:c>
      <x:c r="E2010" s="4" t="n">
        <x:f>IF('Claims Data'!B2006="Motor",1,0)</x:f>
        <x:v>1</x:v>
      </x:c>
      <x:c r="F2010" s="4" t="n">
        <x:f>IF('Claims Data'!B2006="Property",1,0)</x:f>
        <x:v>0</x:v>
      </x:c>
      <x:c r="G2010" s="4" t="n">
        <x:f>'Claims Data'!N2006</x:f>
        <x:v>1</x:v>
      </x:c>
      <x:c r="H2010" s="4" t="n">
        <x:f>IF(G2010=1,'Claims Data'!O2006,"")</x:f>
        <x:v>0</x:v>
      </x:c>
      <x:c r="I2010" s="12" t="n">
        <x:f>IF(ISNUMBER('Claims Data'!P2006),'Claims Data'!P2006,"")</x:f>
        <x:v>2.8914264662741593</x:v>
      </x:c>
    </x:row>
    <x:row r="2011">
      <x:c r="A2011" s="4" t="str">
        <x:v>C02006</x:v>
      </x:c>
      <x:c r="B2011" s="4" t="n">
        <x:f>IF(ISNUMBER('Claims Data'!F2007),0,1)</x:f>
        <x:v>0</x:v>
      </x:c>
      <x:c r="C2011" s="10" t="n">
        <x:f>IF(B2011=0,'Claims Data'!F2007,Summary!$B$12)</x:f>
        <x:v>26457.99</x:v>
      </x:c>
      <x:c r="D2011" s="4" t="n">
        <x:f>IF('Claims Data'!E2007="Low",1,IF('Claims Data'!E2007="Medium",2,IF('Claims Data'!E2007="High",3,"")))</x:f>
        <x:v>2</x:v>
      </x:c>
      <x:c r="E2011" s="4" t="n">
        <x:f>IF('Claims Data'!B2007="Motor",1,0)</x:f>
        <x:v>1</x:v>
      </x:c>
      <x:c r="F2011" s="4" t="n">
        <x:f>IF('Claims Data'!B2007="Property",1,0)</x:f>
        <x:v>0</x:v>
      </x:c>
      <x:c r="G2011" s="4" t="n">
        <x:f>'Claims Data'!N2007</x:f>
        <x:v>1</x:v>
      </x:c>
      <x:c r="H2011" s="4" t="n">
        <x:f>IF(G2011=1,'Claims Data'!O2007,"")</x:f>
        <x:v>0</x:v>
      </x:c>
      <x:c r="I2011" s="12" t="n">
        <x:f>IF(ISNUMBER('Claims Data'!P2007),'Claims Data'!P2007,"")</x:f>
        <x:v>3.2998117991576486</x:v>
      </x:c>
    </x:row>
    <x:row r="2012">
      <x:c r="A2012" s="4" t="str">
        <x:v>C02007</x:v>
      </x:c>
      <x:c r="B2012" s="4" t="n">
        <x:f>IF(ISNUMBER('Claims Data'!F2008),0,1)</x:f>
        <x:v>0</x:v>
      </x:c>
      <x:c r="C2012" s="10" t="n">
        <x:f>IF(B2012=0,'Claims Data'!F2008,Summary!$B$12)</x:f>
        <x:v>85522.5</x:v>
      </x:c>
      <x:c r="D2012" s="4" t="n">
        <x:f>IF('Claims Data'!E2008="Low",1,IF('Claims Data'!E2008="Medium",2,IF('Claims Data'!E2008="High",3,"")))</x:f>
        <x:v>2</x:v>
      </x:c>
      <x:c r="E2012" s="4" t="n">
        <x:f>IF('Claims Data'!B2008="Motor",1,0)</x:f>
        <x:v>1</x:v>
      </x:c>
      <x:c r="F2012" s="4" t="n">
        <x:f>IF('Claims Data'!B2008="Property",1,0)</x:f>
        <x:v>0</x:v>
      </x:c>
      <x:c r="G2012" s="4" t="n">
        <x:f>'Claims Data'!N2008</x:f>
        <x:v>1</x:v>
      </x:c>
      <x:c r="H2012" s="4" t="n">
        <x:f>IF(G2012=1,'Claims Data'!O2008,"")</x:f>
        <x:v>0</x:v>
      </x:c>
      <x:c r="I2012" s="12" t="n">
        <x:f>IF(ISNUMBER('Claims Data'!P2008),'Claims Data'!P2008,"")</x:f>
        <x:v>13.140366727204004</x:v>
      </x:c>
    </x:row>
    <x:row r="2013">
      <x:c r="A2013" s="4" t="str">
        <x:v>C02008</x:v>
      </x:c>
      <x:c r="B2013" s="4" t="n">
        <x:f>IF(ISNUMBER('Claims Data'!F2009),0,1)</x:f>
        <x:v>0</x:v>
      </x:c>
      <x:c r="C2013" s="10" t="n">
        <x:f>IF(B2013=0,'Claims Data'!F2009,Summary!$B$12)</x:f>
        <x:v>25613.06</x:v>
      </x:c>
      <x:c r="D2013" s="4" t="n">
        <x:f>IF('Claims Data'!E2009="Low",1,IF('Claims Data'!E2009="Medium",2,IF('Claims Data'!E2009="High",3,"")))</x:f>
        <x:v>1</x:v>
      </x:c>
      <x:c r="E2013" s="4" t="n">
        <x:f>IF('Claims Data'!B2009="Motor",1,0)</x:f>
        <x:v>0</x:v>
      </x:c>
      <x:c r="F2013" s="4" t="n">
        <x:f>IF('Claims Data'!B2009="Property",1,0)</x:f>
        <x:v>1</x:v>
      </x:c>
      <x:c r="G2013" s="4" t="n">
        <x:f>'Claims Data'!N2009</x:f>
        <x:v>1</x:v>
      </x:c>
      <x:c r="H2013" s="4" t="n">
        <x:f>IF(G2013=1,'Claims Data'!O2009,"")</x:f>
        <x:v>0</x:v>
      </x:c>
      <x:c r="I2013" s="12" t="n">
        <x:f>IF(ISNUMBER('Claims Data'!P2009),'Claims Data'!P2009,"")</x:f>
        <x:v>3.5349861087916925</x:v>
      </x:c>
    </x:row>
    <x:row r="2014">
      <x:c r="A2014" s="4" t="str">
        <x:v>C02009</x:v>
      </x:c>
      <x:c r="B2014" s="4" t="n">
        <x:f>IF(ISNUMBER('Claims Data'!F2010),0,1)</x:f>
        <x:v>0</x:v>
      </x:c>
      <x:c r="C2014" s="10" t="n">
        <x:f>IF(B2014=0,'Claims Data'!F2010,Summary!$B$12)</x:f>
        <x:v>133963.63</x:v>
      </x:c>
      <x:c r="D2014" s="4" t="n">
        <x:f>IF('Claims Data'!E2010="Low",1,IF('Claims Data'!E2010="Medium",2,IF('Claims Data'!E2010="High",3,"")))</x:f>
        <x:v>2</x:v>
      </x:c>
      <x:c r="E2014" s="4" t="n">
        <x:f>IF('Claims Data'!B2010="Motor",1,0)</x:f>
        <x:v>0</x:v>
      </x:c>
      <x:c r="F2014" s="4" t="n">
        <x:f>IF('Claims Data'!B2010="Property",1,0)</x:f>
        <x:v>1</x:v>
      </x:c>
      <x:c r="G2014" s="4" t="n">
        <x:f>'Claims Data'!N2010</x:f>
        <x:v>0</x:v>
      </x:c>
      <x:c r="H2014" s="4" t="str">
        <x:f>IF(G2014=1,'Claims Data'!O2010,"")</x:f>
      </x:c>
      <x:c r="I2014" s="12" t="n">
        <x:f>IF(ISNUMBER('Claims Data'!P2010),'Claims Data'!P2010,"")</x:f>
        <x:v>12.922233336645153</x:v>
      </x:c>
    </x:row>
    <x:row r="2015">
      <x:c r="A2015" s="4" t="str">
        <x:v>C02010</x:v>
      </x:c>
      <x:c r="B2015" s="4" t="n">
        <x:f>IF(ISNUMBER('Claims Data'!F2011),0,1)</x:f>
        <x:v>0</x:v>
      </x:c>
      <x:c r="C2015" s="10" t="n">
        <x:f>IF(B2015=0,'Claims Data'!F2011,Summary!$B$12)</x:f>
        <x:v>10061.29</x:v>
      </x:c>
      <x:c r="D2015" s="4" t="str">
        <x:f>IF('Claims Data'!E2011="Low",1,IF('Claims Data'!E2011="Medium",2,IF('Claims Data'!E2011="High",3,"")))</x:f>
      </x:c>
      <x:c r="E2015" s="4" t="n">
        <x:f>IF('Claims Data'!B2011="Motor",1,0)</x:f>
        <x:v>1</x:v>
      </x:c>
      <x:c r="F2015" s="4" t="n">
        <x:f>IF('Claims Data'!B2011="Property",1,0)</x:f>
        <x:v>0</x:v>
      </x:c>
      <x:c r="G2015" s="4" t="n">
        <x:f>'Claims Data'!N2011</x:f>
        <x:v>1</x:v>
      </x:c>
      <x:c r="H2015" s="4" t="n">
        <x:f>IF(G2015=1,'Claims Data'!O2011,"")</x:f>
        <x:v>0</x:v>
      </x:c>
      <x:c r="I2015" s="12" t="n">
        <x:f>IF(ISNUMBER('Claims Data'!P2011),'Claims Data'!P2011,"")</x:f>
        <x:v>0.7319617478984262</x:v>
      </x:c>
    </x:row>
    <x:row r="2016">
      <x:c r="A2016" s="4" t="str">
        <x:v>C02011</x:v>
      </x:c>
      <x:c r="B2016" s="4" t="n">
        <x:f>IF(ISNUMBER('Claims Data'!F2012),0,1)</x:f>
        <x:v>0</x:v>
      </x:c>
      <x:c r="C2016" s="10" t="n">
        <x:f>IF(B2016=0,'Claims Data'!F2012,Summary!$B$12)</x:f>
        <x:v>27039.98</x:v>
      </x:c>
      <x:c r="D2016" s="4" t="n">
        <x:f>IF('Claims Data'!E2012="Low",1,IF('Claims Data'!E2012="Medium",2,IF('Claims Data'!E2012="High",3,"")))</x:f>
        <x:v>2</x:v>
      </x:c>
      <x:c r="E2016" s="4" t="n">
        <x:f>IF('Claims Data'!B2012="Motor",1,0)</x:f>
        <x:v>1</x:v>
      </x:c>
      <x:c r="F2016" s="4" t="n">
        <x:f>IF('Claims Data'!B2012="Property",1,0)</x:f>
        <x:v>0</x:v>
      </x:c>
      <x:c r="G2016" s="4" t="n">
        <x:f>'Claims Data'!N2012</x:f>
        <x:v>1</x:v>
      </x:c>
      <x:c r="H2016" s="4" t="n">
        <x:f>IF(G2016=1,'Claims Data'!O2012,"")</x:f>
        <x:v>0</x:v>
      </x:c>
      <x:c r="I2016" s="12" t="n">
        <x:f>IF(ISNUMBER('Claims Data'!P2012),'Claims Data'!P2012,"")</x:f>
        <x:v>2.5717777617147224</x:v>
      </x:c>
    </x:row>
    <x:row r="2017">
      <x:c r="A2017" s="4" t="str">
        <x:v>C02012</x:v>
      </x:c>
      <x:c r="B2017" s="4" t="n">
        <x:f>IF(ISNUMBER('Claims Data'!F2013),0,1)</x:f>
        <x:v>0</x:v>
      </x:c>
      <x:c r="C2017" s="10" t="n">
        <x:f>IF(B2017=0,'Claims Data'!F2013,Summary!$B$12)</x:f>
        <x:v>35267.08</x:v>
      </x:c>
      <x:c r="D2017" s="4" t="n">
        <x:f>IF('Claims Data'!E2013="Low",1,IF('Claims Data'!E2013="Medium",2,IF('Claims Data'!E2013="High",3,"")))</x:f>
        <x:v>1</x:v>
      </x:c>
      <x:c r="E2017" s="4" t="n">
        <x:f>IF('Claims Data'!B2013="Motor",1,0)</x:f>
        <x:v>1</x:v>
      </x:c>
      <x:c r="F2017" s="4" t="n">
        <x:f>IF('Claims Data'!B2013="Property",1,0)</x:f>
        <x:v>0</x:v>
      </x:c>
      <x:c r="G2017" s="4" t="n">
        <x:f>'Claims Data'!N2013</x:f>
        <x:v>0</x:v>
      </x:c>
      <x:c r="H2017" s="4" t="str">
        <x:f>IF(G2017=1,'Claims Data'!O2013,"")</x:f>
      </x:c>
      <x:c r="I2017" s="12" t="n">
        <x:f>IF(ISNUMBER('Claims Data'!P2013),'Claims Data'!P2013,"")</x:f>
        <x:v>2.8960116802610654</x:v>
      </x:c>
    </x:row>
    <x:row r="2018">
      <x:c r="A2018" s="4" t="str">
        <x:v>C02013</x:v>
      </x:c>
      <x:c r="B2018" s="4" t="n">
        <x:f>IF(ISNUMBER('Claims Data'!F2014),0,1)</x:f>
        <x:v>0</x:v>
      </x:c>
      <x:c r="C2018" s="10" t="n">
        <x:f>IF(B2018=0,'Claims Data'!F2014,Summary!$B$12)</x:f>
        <x:v>34446.63</x:v>
      </x:c>
      <x:c r="D2018" s="4" t="n">
        <x:f>IF('Claims Data'!E2014="Low",1,IF('Claims Data'!E2014="Medium",2,IF('Claims Data'!E2014="High",3,"")))</x:f>
        <x:v>1</x:v>
      </x:c>
      <x:c r="E2018" s="4" t="n">
        <x:f>IF('Claims Data'!B2014="Motor",1,0)</x:f>
        <x:v>0</x:v>
      </x:c>
      <x:c r="F2018" s="4" t="n">
        <x:f>IF('Claims Data'!B2014="Property",1,0)</x:f>
        <x:v>1</x:v>
      </x:c>
      <x:c r="G2018" s="4" t="n">
        <x:f>'Claims Data'!N2014</x:f>
        <x:v>0</x:v>
      </x:c>
      <x:c r="H2018" s="4" t="str">
        <x:f>IF(G2018=1,'Claims Data'!O2014,"")</x:f>
      </x:c>
      <x:c r="I2018" s="12" t="n">
        <x:f>IF(ISNUMBER('Claims Data'!P2014),'Claims Data'!P2014,"")</x:f>
        <x:v>3.7126254548276396</x:v>
      </x:c>
    </x:row>
    <x:row r="2019">
      <x:c r="A2019" s="4" t="str">
        <x:v>C02014</x:v>
      </x:c>
      <x:c r="B2019" s="4" t="n">
        <x:f>IF(ISNUMBER('Claims Data'!F2015),0,1)</x:f>
        <x:v>0</x:v>
      </x:c>
      <x:c r="C2019" s="10" t="n">
        <x:f>IF(B2019=0,'Claims Data'!F2015,Summary!$B$12)</x:f>
        <x:v>56646.4</x:v>
      </x:c>
      <x:c r="D2019" s="4" t="n">
        <x:f>IF('Claims Data'!E2015="Low",1,IF('Claims Data'!E2015="Medium",2,IF('Claims Data'!E2015="High",3,"")))</x:f>
        <x:v>1</x:v>
      </x:c>
      <x:c r="E2019" s="4" t="n">
        <x:f>IF('Claims Data'!B2015="Motor",1,0)</x:f>
        <x:v>0</x:v>
      </x:c>
      <x:c r="F2019" s="4" t="n">
        <x:f>IF('Claims Data'!B2015="Property",1,0)</x:f>
        <x:v>1</x:v>
      </x:c>
      <x:c r="G2019" s="4" t="n">
        <x:f>'Claims Data'!N2015</x:f>
        <x:v>1</x:v>
      </x:c>
      <x:c r="H2019" s="4" t="n">
        <x:f>IF(G2019=1,'Claims Data'!O2015,"")</x:f>
        <x:v>0</x:v>
      </x:c>
      <x:c r="I2019" s="12" t="n">
        <x:f>IF(ISNUMBER('Claims Data'!P2015),'Claims Data'!P2015,"")</x:f>
        <x:v>4.003123553501454</x:v>
      </x:c>
    </x:row>
    <x:row r="2020">
      <x:c r="A2020" s="4" t="str">
        <x:v>C02015</x:v>
      </x:c>
      <x:c r="B2020" s="4" t="n">
        <x:f>IF(ISNUMBER('Claims Data'!F2016),0,1)</x:f>
        <x:v>0</x:v>
      </x:c>
      <x:c r="C2020" s="10" t="n">
        <x:f>IF(B2020=0,'Claims Data'!F2016,Summary!$B$12)</x:f>
        <x:v>102705.27</x:v>
      </x:c>
      <x:c r="D2020" s="4" t="n">
        <x:f>IF('Claims Data'!E2016="Low",1,IF('Claims Data'!E2016="Medium",2,IF('Claims Data'!E2016="High",3,"")))</x:f>
        <x:v>3</x:v>
      </x:c>
      <x:c r="E2020" s="4" t="n">
        <x:f>IF('Claims Data'!B2016="Motor",1,0)</x:f>
        <x:v>1</x:v>
      </x:c>
      <x:c r="F2020" s="4" t="n">
        <x:f>IF('Claims Data'!B2016="Property",1,0)</x:f>
        <x:v>0</x:v>
      </x:c>
      <x:c r="G2020" s="4" t="n">
        <x:f>'Claims Data'!N2016</x:f>
        <x:v>1</x:v>
      </x:c>
      <x:c r="H2020" s="4" t="n">
        <x:f>IF(G2020=1,'Claims Data'!O2016,"")</x:f>
        <x:v>1</x:v>
      </x:c>
      <x:c r="I2020" s="12" t="n">
        <x:f>IF(ISNUMBER('Claims Data'!P2016),'Claims Data'!P2016,"")</x:f>
        <x:v>12.308331246097667</x:v>
      </x:c>
    </x:row>
    <x:row r="2021">
      <x:c r="A2021" s="4" t="str">
        <x:v>C02016</x:v>
      </x:c>
      <x:c r="B2021" s="4" t="n">
        <x:f>IF(ISNUMBER('Claims Data'!F2017),0,1)</x:f>
        <x:v>0</x:v>
      </x:c>
      <x:c r="C2021" s="10" t="n">
        <x:f>IF(B2021=0,'Claims Data'!F2017,Summary!$B$12)</x:f>
        <x:v>18078.68</x:v>
      </x:c>
      <x:c r="D2021" s="4" t="n">
        <x:f>IF('Claims Data'!E2017="Low",1,IF('Claims Data'!E2017="Medium",2,IF('Claims Data'!E2017="High",3,"")))</x:f>
        <x:v>3</x:v>
      </x:c>
      <x:c r="E2021" s="4" t="n">
        <x:f>IF('Claims Data'!B2017="Motor",1,0)</x:f>
        <x:v>1</x:v>
      </x:c>
      <x:c r="F2021" s="4" t="n">
        <x:f>IF('Claims Data'!B2017="Property",1,0)</x:f>
        <x:v>0</x:v>
      </x:c>
      <x:c r="G2021" s="4" t="n">
        <x:f>'Claims Data'!N2017</x:f>
        <x:v>1</x:v>
      </x:c>
      <x:c r="H2021" s="4" t="n">
        <x:f>IF(G2021=1,'Claims Data'!O2017,"")</x:f>
        <x:v>1</x:v>
      </x:c>
      <x:c r="I2021" s="12" t="n">
        <x:f>IF(ISNUMBER('Claims Data'!P2017),'Claims Data'!P2017,"")</x:f>
        <x:v>1.29460130457791</x:v>
      </x:c>
    </x:row>
    <x:row r="2022">
      <x:c r="A2022" s="4" t="str">
        <x:v>C02017</x:v>
      </x:c>
      <x:c r="B2022" s="4" t="n">
        <x:f>IF(ISNUMBER('Claims Data'!F2018),0,1)</x:f>
        <x:v>0</x:v>
      </x:c>
      <x:c r="C2022" s="10" t="n">
        <x:f>IF(B2022=0,'Claims Data'!F2018,Summary!$B$12)</x:f>
        <x:v>6109.71</x:v>
      </x:c>
      <x:c r="D2022" s="4" t="n">
        <x:f>IF('Claims Data'!E2018="Low",1,IF('Claims Data'!E2018="Medium",2,IF('Claims Data'!E2018="High",3,"")))</x:f>
        <x:v>1</x:v>
      </x:c>
      <x:c r="E2022" s="4" t="n">
        <x:f>IF('Claims Data'!B2018="Motor",1,0)</x:f>
        <x:v>1</x:v>
      </x:c>
      <x:c r="F2022" s="4" t="n">
        <x:f>IF('Claims Data'!B2018="Property",1,0)</x:f>
        <x:v>0</x:v>
      </x:c>
      <x:c r="G2022" s="4" t="n">
        <x:f>'Claims Data'!N2018</x:f>
        <x:v>1</x:v>
      </x:c>
      <x:c r="H2022" s="4" t="n">
        <x:f>IF(G2022=1,'Claims Data'!O2018,"")</x:f>
        <x:v>0</x:v>
      </x:c>
      <x:c r="I2022" s="12" t="n">
        <x:f>IF(ISNUMBER('Claims Data'!P2018),'Claims Data'!P2018,"")</x:f>
        <x:v>0.39854598825831705</x:v>
      </x:c>
    </x:row>
    <x:row r="2023">
      <x:c r="A2023" s="4" t="str">
        <x:v>C02018</x:v>
      </x:c>
      <x:c r="B2023" s="4" t="n">
        <x:f>IF(ISNUMBER('Claims Data'!F2019),0,1)</x:f>
        <x:v>0</x:v>
      </x:c>
      <x:c r="C2023" s="10" t="n">
        <x:f>IF(B2023=0,'Claims Data'!F2019,Summary!$B$12)</x:f>
        <x:v>84597.23</x:v>
      </x:c>
      <x:c r="D2023" s="4" t="n">
        <x:f>IF('Claims Data'!E2019="Low",1,IF('Claims Data'!E2019="Medium",2,IF('Claims Data'!E2019="High",3,"")))</x:f>
        <x:v>2</x:v>
      </x:c>
      <x:c r="E2023" s="4" t="n">
        <x:f>IF('Claims Data'!B2019="Motor",1,0)</x:f>
        <x:v>0</x:v>
      </x:c>
      <x:c r="F2023" s="4" t="n">
        <x:f>IF('Claims Data'!B2019="Property",1,0)</x:f>
        <x:v>1</x:v>
      </x:c>
      <x:c r="G2023" s="4" t="n">
        <x:f>'Claims Data'!N2019</x:f>
        <x:v>1</x:v>
      </x:c>
      <x:c r="H2023" s="4" t="n">
        <x:f>IF(G2023=1,'Claims Data'!O2019,"")</x:f>
        <x:v>0</x:v>
      </x:c>
      <x:c r="I2023" s="12" t="n">
        <x:f>IF(ISNUMBER('Claims Data'!P2019),'Claims Data'!P2019,"")</x:f>
        <x:v>10.664018222706279</x:v>
      </x:c>
    </x:row>
    <x:row r="2024">
      <x:c r="A2024" s="4" t="str">
        <x:v>C02019</x:v>
      </x:c>
      <x:c r="B2024" s="4" t="n">
        <x:f>IF(ISNUMBER('Claims Data'!F2020),0,1)</x:f>
        <x:v>0</x:v>
      </x:c>
      <x:c r="C2024" s="10" t="n">
        <x:f>IF(B2024=0,'Claims Data'!F2020,Summary!$B$12)</x:f>
        <x:v>30577.43</x:v>
      </x:c>
      <x:c r="D2024" s="4" t="n">
        <x:f>IF('Claims Data'!E2020="Low",1,IF('Claims Data'!E2020="Medium",2,IF('Claims Data'!E2020="High",3,"")))</x:f>
        <x:v>2</x:v>
      </x:c>
      <x:c r="E2024" s="4" t="n">
        <x:f>IF('Claims Data'!B2020="Motor",1,0)</x:f>
        <x:v>1</x:v>
      </x:c>
      <x:c r="F2024" s="4" t="n">
        <x:f>IF('Claims Data'!B2020="Property",1,0)</x:f>
        <x:v>0</x:v>
      </x:c>
      <x:c r="G2024" s="4" t="n">
        <x:f>'Claims Data'!N2020</x:f>
        <x:v>1</x:v>
      </x:c>
      <x:c r="H2024" s="4" t="n">
        <x:f>IF(G2024=1,'Claims Data'!O2020,"")</x:f>
        <x:v>0</x:v>
      </x:c>
      <x:c r="I2024" s="12" t="n">
        <x:f>IF(ISNUMBER('Claims Data'!P2020),'Claims Data'!P2020,"")</x:f>
        <x:v>3.1075508246169607</x:v>
      </x:c>
    </x:row>
    <x:row r="2025">
      <x:c r="A2025" s="4" t="str">
        <x:v>C02020</x:v>
      </x:c>
      <x:c r="B2025" s="4" t="n">
        <x:f>IF(ISNUMBER('Claims Data'!F2021),0,1)</x:f>
        <x:v>0</x:v>
      </x:c>
      <x:c r="C2025" s="10" t="n">
        <x:f>IF(B2025=0,'Claims Data'!F2021,Summary!$B$12)</x:f>
        <x:v>64345.31</x:v>
      </x:c>
      <x:c r="D2025" s="4" t="n">
        <x:f>IF('Claims Data'!E2021="Low",1,IF('Claims Data'!E2021="Medium",2,IF('Claims Data'!E2021="High",3,"")))</x:f>
        <x:v>3</x:v>
      </x:c>
      <x:c r="E2025" s="4" t="n">
        <x:f>IF('Claims Data'!B2021="Motor",1,0)</x:f>
        <x:v>1</x:v>
      </x:c>
      <x:c r="F2025" s="4" t="n">
        <x:f>IF('Claims Data'!B2021="Property",1,0)</x:f>
        <x:v>0</x:v>
      </x:c>
      <x:c r="G2025" s="4" t="n">
        <x:f>'Claims Data'!N2021</x:f>
        <x:v>0</x:v>
      </x:c>
      <x:c r="H2025" s="4" t="str">
        <x:f>IF(G2025=1,'Claims Data'!O2021,"")</x:f>
      </x:c>
      <x:c r="I2025" s="12" t="n">
        <x:f>IF(ISNUMBER('Claims Data'!P2021),'Claims Data'!P2021,"")</x:f>
        <x:v>8.986386064290512</x:v>
      </x:c>
    </x:row>
    <x:row r="2026">
      <x:c r="A2026" s="4" t="str">
        <x:v>C02021</x:v>
      </x:c>
      <x:c r="B2026" s="4" t="n">
        <x:f>IF(ISNUMBER('Claims Data'!F2022),0,1)</x:f>
        <x:v>0</x:v>
      </x:c>
      <x:c r="C2026" s="10" t="n">
        <x:f>IF(B2026=0,'Claims Data'!F2022,Summary!$B$12)</x:f>
        <x:v>23116.98</x:v>
      </x:c>
      <x:c r="D2026" s="4" t="n">
        <x:f>IF('Claims Data'!E2022="Low",1,IF('Claims Data'!E2022="Medium",2,IF('Claims Data'!E2022="High",3,"")))</x:f>
        <x:v>1</x:v>
      </x:c>
      <x:c r="E2026" s="4" t="n">
        <x:f>IF('Claims Data'!B2022="Motor",1,0)</x:f>
        <x:v>1</x:v>
      </x:c>
      <x:c r="F2026" s="4" t="n">
        <x:f>IF('Claims Data'!B2022="Property",1,0)</x:f>
        <x:v>0</x:v>
      </x:c>
      <x:c r="G2026" s="4" t="n">
        <x:f>'Claims Data'!N2022</x:f>
        <x:v>1</x:v>
      </x:c>
      <x:c r="H2026" s="4" t="n">
        <x:f>IF(G2026=1,'Claims Data'!O2022,"")</x:f>
        <x:v>0</x:v>
      </x:c>
      <x:c r="I2026" s="12" t="n">
        <x:f>IF(ISNUMBER('Claims Data'!P2022),'Claims Data'!P2022,"")</x:f>
        <x:v>2.275277630961204</x:v>
      </x:c>
    </x:row>
    <x:row r="2027">
      <x:c r="A2027" s="4" t="str">
        <x:v>C02022</x:v>
      </x:c>
      <x:c r="B2027" s="4" t="n">
        <x:f>IF(ISNUMBER('Claims Data'!F2023),0,1)</x:f>
        <x:v>0</x:v>
      </x:c>
      <x:c r="C2027" s="10" t="n">
        <x:f>IF(B2027=0,'Claims Data'!F2023,Summary!$B$12)</x:f>
        <x:v>86259.49</x:v>
      </x:c>
      <x:c r="D2027" s="4" t="n">
        <x:f>IF('Claims Data'!E2023="Low",1,IF('Claims Data'!E2023="Medium",2,IF('Claims Data'!E2023="High",3,"")))</x:f>
        <x:v>2</x:v>
      </x:c>
      <x:c r="E2027" s="4" t="n">
        <x:f>IF('Claims Data'!B2023="Motor",1,0)</x:f>
        <x:v>0</x:v>
      </x:c>
      <x:c r="F2027" s="4" t="n">
        <x:f>IF('Claims Data'!B2023="Property",1,0)</x:f>
        <x:v>1</x:v>
      </x:c>
      <x:c r="G2027" s="4" t="n">
        <x:f>'Claims Data'!N2023</x:f>
        <x:v>1</x:v>
      </x:c>
      <x:c r="H2027" s="4" t="n">
        <x:f>IF(G2027=1,'Claims Data'!O2023,"")</x:f>
        <x:v>0</x:v>
      </x:c>
      <x:c r="I2027" s="12" t="n">
        <x:f>IF(ISNUMBER('Claims Data'!P2023),'Claims Data'!P2023,"")</x:f>
        <x:v>14.402289753877339</x:v>
      </x:c>
    </x:row>
    <x:row r="2028">
      <x:c r="A2028" s="4" t="str">
        <x:v>C02023</x:v>
      </x:c>
      <x:c r="B2028" s="4" t="n">
        <x:f>IF(ISNUMBER('Claims Data'!F2024),0,1)</x:f>
        <x:v>0</x:v>
      </x:c>
      <x:c r="C2028" s="10" t="n">
        <x:f>IF(B2028=0,'Claims Data'!F2024,Summary!$B$12)</x:f>
        <x:v>111451.2</x:v>
      </x:c>
      <x:c r="D2028" s="4" t="str">
        <x:f>IF('Claims Data'!E2024="Low",1,IF('Claims Data'!E2024="Medium",2,IF('Claims Data'!E2024="High",3,"")))</x:f>
      </x:c>
      <x:c r="E2028" s="4" t="n">
        <x:f>IF('Claims Data'!B2024="Motor",1,0)</x:f>
        <x:v>0</x:v>
      </x:c>
      <x:c r="F2028" s="4" t="n">
        <x:f>IF('Claims Data'!B2024="Property",1,0)</x:f>
        <x:v>1</x:v>
      </x:c>
      <x:c r="G2028" s="4" t="n">
        <x:f>'Claims Data'!N2024</x:f>
        <x:v>0</x:v>
      </x:c>
      <x:c r="H2028" s="4" t="str">
        <x:f>IF(G2028=1,'Claims Data'!O2024,"")</x:f>
      </x:c>
      <x:c r="I2028" s="12" t="n">
        <x:f>IF(ISNUMBER('Claims Data'!P2024),'Claims Data'!P2024,"")</x:f>
        <x:v>10.75162140808548</x:v>
      </x:c>
    </x:row>
    <x:row r="2029">
      <x:c r="A2029" s="4" t="str">
        <x:v>C02024</x:v>
      </x:c>
      <x:c r="B2029" s="4" t="n">
        <x:f>IF(ISNUMBER('Claims Data'!F2025),0,1)</x:f>
        <x:v>0</x:v>
      </x:c>
      <x:c r="C2029" s="10" t="n">
        <x:f>IF(B2029=0,'Claims Data'!F2025,Summary!$B$12)</x:f>
        <x:v>111256.11</x:v>
      </x:c>
      <x:c r="D2029" s="4" t="n">
        <x:f>IF('Claims Data'!E2025="Low",1,IF('Claims Data'!E2025="Medium",2,IF('Claims Data'!E2025="High",3,"")))</x:f>
        <x:v>1</x:v>
      </x:c>
      <x:c r="E2029" s="4" t="n">
        <x:f>IF('Claims Data'!B2025="Motor",1,0)</x:f>
        <x:v>0</x:v>
      </x:c>
      <x:c r="F2029" s="4" t="n">
        <x:f>IF('Claims Data'!B2025="Property",1,0)</x:f>
        <x:v>1</x:v>
      </x:c>
      <x:c r="G2029" s="4" t="n">
        <x:f>'Claims Data'!N2025</x:f>
        <x:v>1</x:v>
      </x:c>
      <x:c r="H2029" s="4" t="n">
        <x:f>IF(G2029=1,'Claims Data'!O2025,"")</x:f>
        <x:v>0</x:v>
      </x:c>
      <x:c r="I2029" s="12" t="n">
        <x:f>IF(ISNUMBER('Claims Data'!P2025),'Claims Data'!P2025,"")</x:f>
        <x:v>21.038678786801484</x:v>
      </x:c>
    </x:row>
    <x:row r="2030">
      <x:c r="A2030" s="4" t="str">
        <x:v>C02025</x:v>
      </x:c>
      <x:c r="B2030" s="4" t="n">
        <x:f>IF(ISNUMBER('Claims Data'!F2026),0,1)</x:f>
        <x:v>0</x:v>
      </x:c>
      <x:c r="C2030" s="10" t="n">
        <x:f>IF(B2030=0,'Claims Data'!F2026,Summary!$B$12)</x:f>
        <x:v>20508.29</x:v>
      </x:c>
      <x:c r="D2030" s="4" t="n">
        <x:f>IF('Claims Data'!E2026="Low",1,IF('Claims Data'!E2026="Medium",2,IF('Claims Data'!E2026="High",3,"")))</x:f>
        <x:v>1</x:v>
      </x:c>
      <x:c r="E2030" s="4" t="n">
        <x:f>IF('Claims Data'!B2026="Motor",1,0)</x:f>
        <x:v>1</x:v>
      </x:c>
      <x:c r="F2030" s="4" t="n">
        <x:f>IF('Claims Data'!B2026="Property",1,0)</x:f>
        <x:v>0</x:v>
      </x:c>
      <x:c r="G2030" s="4" t="n">
        <x:f>'Claims Data'!N2026</x:f>
        <x:v>1</x:v>
      </x:c>
      <x:c r="H2030" s="4" t="n">
        <x:f>IF(G2030=1,'Claims Data'!O2026,"")</x:f>
        <x:v>0</x:v>
      </x:c>
      <x:c r="I2030" s="12" t="n">
        <x:f>IF(ISNUMBER('Claims Data'!P2026),'Claims Data'!P2026,"")</x:f>
        <x:v>1.642168740301108</x:v>
      </x:c>
    </x:row>
    <x:row r="2031">
      <x:c r="A2031" s="4" t="str">
        <x:v>C02026</x:v>
      </x:c>
      <x:c r="B2031" s="4" t="n">
        <x:f>IF(ISNUMBER('Claims Data'!F2027),0,1)</x:f>
        <x:v>0</x:v>
      </x:c>
      <x:c r="C2031" s="10" t="n">
        <x:f>IF(B2031=0,'Claims Data'!F2027,Summary!$B$12)</x:f>
        <x:v>47578.7</x:v>
      </x:c>
      <x:c r="D2031" s="4" t="n">
        <x:f>IF('Claims Data'!E2027="Low",1,IF('Claims Data'!E2027="Medium",2,IF('Claims Data'!E2027="High",3,"")))</x:f>
        <x:v>1</x:v>
      </x:c>
      <x:c r="E2031" s="4" t="n">
        <x:f>IF('Claims Data'!B2027="Motor",1,0)</x:f>
        <x:v>0</x:v>
      </x:c>
      <x:c r="F2031" s="4" t="n">
        <x:f>IF('Claims Data'!B2027="Property",1,0)</x:f>
        <x:v>1</x:v>
      </x:c>
      <x:c r="G2031" s="4" t="n">
        <x:f>'Claims Data'!N2027</x:f>
        <x:v>1</x:v>
      </x:c>
      <x:c r="H2031" s="4" t="n">
        <x:f>IF(G2031=1,'Claims Data'!O2027,"")</x:f>
        <x:v>0</x:v>
      </x:c>
      <x:c r="I2031" s="12" t="n">
        <x:f>IF(ISNUMBER('Claims Data'!P2027),'Claims Data'!P2027,"")</x:f>
        <x:v>2.612820303014161</x:v>
      </x:c>
    </x:row>
    <x:row r="2032">
      <x:c r="A2032" s="4" t="str">
        <x:v>C02027</x:v>
      </x:c>
      <x:c r="B2032" s="4" t="n">
        <x:f>IF(ISNUMBER('Claims Data'!F2028),0,1)</x:f>
        <x:v>0</x:v>
      </x:c>
      <x:c r="C2032" s="10" t="n">
        <x:f>IF(B2032=0,'Claims Data'!F2028,Summary!$B$12)</x:f>
        <x:v>53677.59</x:v>
      </x:c>
      <x:c r="D2032" s="4" t="n">
        <x:f>IF('Claims Data'!E2028="Low",1,IF('Claims Data'!E2028="Medium",2,IF('Claims Data'!E2028="High",3,"")))</x:f>
        <x:v>2</x:v>
      </x:c>
      <x:c r="E2032" s="4" t="n">
        <x:f>IF('Claims Data'!B2028="Motor",1,0)</x:f>
        <x:v>0</x:v>
      </x:c>
      <x:c r="F2032" s="4" t="n">
        <x:f>IF('Claims Data'!B2028="Property",1,0)</x:f>
        <x:v>1</x:v>
      </x:c>
      <x:c r="G2032" s="4" t="n">
        <x:f>'Claims Data'!N2028</x:f>
        <x:v>1</x:v>
      </x:c>
      <x:c r="H2032" s="4" t="n">
        <x:f>IF(G2032=1,'Claims Data'!O2028,"")</x:f>
        <x:v>0</x:v>
      </x:c>
      <x:c r="I2032" s="12" t="n">
        <x:f>IF(ISNUMBER('Claims Data'!P2028),'Claims Data'!P2028,"")</x:f>
        <x:v>4.486592276830491</x:v>
      </x:c>
    </x:row>
    <x:row r="2033">
      <x:c r="A2033" s="4" t="str">
        <x:v>C02028</x:v>
      </x:c>
      <x:c r="B2033" s="4" t="n">
        <x:f>IF(ISNUMBER('Claims Data'!F2029),0,1)</x:f>
        <x:v>0</x:v>
      </x:c>
      <x:c r="C2033" s="10" t="n">
        <x:f>IF(B2033=0,'Claims Data'!F2029,Summary!$B$12)</x:f>
        <x:v>20970.68</x:v>
      </x:c>
      <x:c r="D2033" s="4" t="n">
        <x:f>IF('Claims Data'!E2029="Low",1,IF('Claims Data'!E2029="Medium",2,IF('Claims Data'!E2029="High",3,"")))</x:f>
        <x:v>2</x:v>
      </x:c>
      <x:c r="E2033" s="4" t="n">
        <x:f>IF('Claims Data'!B2029="Motor",1,0)</x:f>
        <x:v>1</x:v>
      </x:c>
      <x:c r="F2033" s="4" t="n">
        <x:f>IF('Claims Data'!B2029="Property",1,0)</x:f>
        <x:v>0</x:v>
      </x:c>
      <x:c r="G2033" s="4" t="n">
        <x:f>'Claims Data'!N2029</x:f>
        <x:v>1</x:v>
      </x:c>
      <x:c r="H2033" s="4" t="n">
        <x:f>IF(G2033=1,'Claims Data'!O2029,"")</x:f>
        <x:v>0</x:v>
      </x:c>
      <x:c r="I2033" s="12" t="n">
        <x:f>IF(ISNUMBER('Claims Data'!P2029),'Claims Data'!P2029,"")</x:f>
        <x:v>1.3768528148078116</x:v>
      </x:c>
    </x:row>
    <x:row r="2034">
      <x:c r="A2034" s="4" t="str">
        <x:v>C02029</x:v>
      </x:c>
      <x:c r="B2034" s="4" t="n">
        <x:f>IF(ISNUMBER('Claims Data'!F2030),0,1)</x:f>
        <x:v>0</x:v>
      </x:c>
      <x:c r="C2034" s="10" t="n">
        <x:f>IF(B2034=0,'Claims Data'!F2030,Summary!$B$12)</x:f>
        <x:v>48762.17</x:v>
      </x:c>
      <x:c r="D2034" s="4" t="n">
        <x:f>IF('Claims Data'!E2030="Low",1,IF('Claims Data'!E2030="Medium",2,IF('Claims Data'!E2030="High",3,"")))</x:f>
        <x:v>2</x:v>
      </x:c>
      <x:c r="E2034" s="4" t="n">
        <x:f>IF('Claims Data'!B2030="Motor",1,0)</x:f>
        <x:v>1</x:v>
      </x:c>
      <x:c r="F2034" s="4" t="n">
        <x:f>IF('Claims Data'!B2030="Property",1,0)</x:f>
        <x:v>0</x:v>
      </x:c>
      <x:c r="G2034" s="4" t="n">
        <x:f>'Claims Data'!N2030</x:f>
        <x:v>1</x:v>
      </x:c>
      <x:c r="H2034" s="4" t="n">
        <x:f>IF(G2034=1,'Claims Data'!O2030,"")</x:f>
        <x:v>0</x:v>
      </x:c>
      <x:c r="I2034" s="12" t="n">
        <x:f>IF(ISNUMBER('Claims Data'!P2030),'Claims Data'!P2030,"")</x:f>
        <x:v>4.038596029166707</x:v>
      </x:c>
    </x:row>
    <x:row r="2035">
      <x:c r="A2035" s="4" t="str">
        <x:v>C02030</x:v>
      </x:c>
      <x:c r="B2035" s="4" t="n">
        <x:f>IF(ISNUMBER('Claims Data'!F2031),0,1)</x:f>
        <x:v>0</x:v>
      </x:c>
      <x:c r="C2035" s="10" t="n">
        <x:f>IF(B2035=0,'Claims Data'!F2031,Summary!$B$12)</x:f>
        <x:v>33949.89</x:v>
      </x:c>
      <x:c r="D2035" s="4" t="n">
        <x:f>IF('Claims Data'!E2031="Low",1,IF('Claims Data'!E2031="Medium",2,IF('Claims Data'!E2031="High",3,"")))</x:f>
        <x:v>1</x:v>
      </x:c>
      <x:c r="E2035" s="4" t="n">
        <x:f>IF('Claims Data'!B2031="Motor",1,0)</x:f>
        <x:v>1</x:v>
      </x:c>
      <x:c r="F2035" s="4" t="n">
        <x:f>IF('Claims Data'!B2031="Property",1,0)</x:f>
        <x:v>0</x:v>
      </x:c>
      <x:c r="G2035" s="4" t="n">
        <x:f>'Claims Data'!N2031</x:f>
        <x:v>0</x:v>
      </x:c>
      <x:c r="H2035" s="4" t="str">
        <x:f>IF(G2035=1,'Claims Data'!O2031,"")</x:f>
      </x:c>
      <x:c r="I2035" s="12" t="n">
        <x:f>IF(ISNUMBER('Claims Data'!P2031),'Claims Data'!P2031,"")</x:f>
        <x:v>4.070901056998795</x:v>
      </x:c>
    </x:row>
    <x:row r="2036">
      <x:c r="A2036" s="4" t="str">
        <x:v>C02031</x:v>
      </x:c>
      <x:c r="B2036" s="4" t="n">
        <x:f>IF(ISNUMBER('Claims Data'!F2032),0,1)</x:f>
        <x:v>0</x:v>
      </x:c>
      <x:c r="C2036" s="10" t="n">
        <x:f>IF(B2036=0,'Claims Data'!F2032,Summary!$B$12)</x:f>
        <x:v>110028.92</x:v>
      </x:c>
      <x:c r="D2036" s="4" t="n">
        <x:f>IF('Claims Data'!E2032="Low",1,IF('Claims Data'!E2032="Medium",2,IF('Claims Data'!E2032="High",3,"")))</x:f>
        <x:v>3</x:v>
      </x:c>
      <x:c r="E2036" s="4" t="n">
        <x:f>IF('Claims Data'!B2032="Motor",1,0)</x:f>
        <x:v>0</x:v>
      </x:c>
      <x:c r="F2036" s="4" t="n">
        <x:f>IF('Claims Data'!B2032="Property",1,0)</x:f>
        <x:v>1</x:v>
      </x:c>
      <x:c r="G2036" s="4" t="n">
        <x:f>'Claims Data'!N2032</x:f>
        <x:v>1</x:v>
      </x:c>
      <x:c r="H2036" s="4" t="n">
        <x:f>IF(G2036=1,'Claims Data'!O2032,"")</x:f>
        <x:v>1</x:v>
      </x:c>
      <x:c r="I2036" s="12" t="n">
        <x:f>IF(ISNUMBER('Claims Data'!P2032),'Claims Data'!P2032,"")</x:f>
        <x:v>12.427829666016446</x:v>
      </x:c>
    </x:row>
    <x:row r="2037">
      <x:c r="A2037" s="4" t="str">
        <x:v>C02032</x:v>
      </x:c>
      <x:c r="B2037" s="4" t="n">
        <x:f>IF(ISNUMBER('Claims Data'!F2033),0,1)</x:f>
        <x:v>0</x:v>
      </x:c>
      <x:c r="C2037" s="10" t="n">
        <x:f>IF(B2037=0,'Claims Data'!F2033,Summary!$B$12)</x:f>
        <x:v>12018.78</x:v>
      </x:c>
      <x:c r="D2037" s="4" t="n">
        <x:f>IF('Claims Data'!E2033="Low",1,IF('Claims Data'!E2033="Medium",2,IF('Claims Data'!E2033="High",3,"")))</x:f>
        <x:v>1</x:v>
      </x:c>
      <x:c r="E2037" s="4" t="n">
        <x:f>IF('Claims Data'!B2033="Motor",1,0)</x:f>
        <x:v>1</x:v>
      </x:c>
      <x:c r="F2037" s="4" t="n">
        <x:f>IF('Claims Data'!B2033="Property",1,0)</x:f>
        <x:v>0</x:v>
      </x:c>
      <x:c r="G2037" s="4" t="n">
        <x:f>'Claims Data'!N2033</x:f>
        <x:v>0</x:v>
      </x:c>
      <x:c r="H2037" s="4" t="str">
        <x:f>IF(G2037=1,'Claims Data'!O2033,"")</x:f>
      </x:c>
      <x:c r="I2037" s="12" t="n">
        <x:f>IF(ISNUMBER('Claims Data'!P2033),'Claims Data'!P2033,"")</x:f>
        <x:v>0.7229289172048082</x:v>
      </x:c>
    </x:row>
    <x:row r="2038">
      <x:c r="A2038" s="4" t="str">
        <x:v>C02033</x:v>
      </x:c>
      <x:c r="B2038" s="4" t="n">
        <x:f>IF(ISNUMBER('Claims Data'!F2034),0,1)</x:f>
        <x:v>0</x:v>
      </x:c>
      <x:c r="C2038" s="10" t="n">
        <x:f>IF(B2038=0,'Claims Data'!F2034,Summary!$B$12)</x:f>
        <x:v>192129.43</x:v>
      </x:c>
      <x:c r="D2038" s="4" t="n">
        <x:f>IF('Claims Data'!E2034="Low",1,IF('Claims Data'!E2034="Medium",2,IF('Claims Data'!E2034="High",3,"")))</x:f>
        <x:v>3</x:v>
      </x:c>
      <x:c r="E2038" s="4" t="n">
        <x:f>IF('Claims Data'!B2034="Motor",1,0)</x:f>
        <x:v>1</x:v>
      </x:c>
      <x:c r="F2038" s="4" t="n">
        <x:f>IF('Claims Data'!B2034="Property",1,0)</x:f>
        <x:v>0</x:v>
      </x:c>
      <x:c r="G2038" s="4" t="n">
        <x:f>'Claims Data'!N2034</x:f>
        <x:v>1</x:v>
      </x:c>
      <x:c r="H2038" s="4" t="n">
        <x:f>IF(G2038=1,'Claims Data'!O2034,"")</x:f>
        <x:v>0</x:v>
      </x:c>
      <x:c r="I2038" s="12" t="n">
        <x:f>IF(ISNUMBER('Claims Data'!P2034),'Claims Data'!P2034,"")</x:f>
        <x:v>12.170712919693834</x:v>
      </x:c>
    </x:row>
    <x:row r="2039">
      <x:c r="A2039" s="4" t="str">
        <x:v>C02034</x:v>
      </x:c>
      <x:c r="B2039" s="4" t="n">
        <x:f>IF(ISNUMBER('Claims Data'!F2035),0,1)</x:f>
        <x:v>0</x:v>
      </x:c>
      <x:c r="C2039" s="10" t="n">
        <x:f>IF(B2039=0,'Claims Data'!F2035,Summary!$B$12)</x:f>
        <x:v>1574.1</x:v>
      </x:c>
      <x:c r="D2039" s="4" t="n">
        <x:f>IF('Claims Data'!E2035="Low",1,IF('Claims Data'!E2035="Medium",2,IF('Claims Data'!E2035="High",3,"")))</x:f>
        <x:v>1</x:v>
      </x:c>
      <x:c r="E2039" s="4" t="n">
        <x:f>IF('Claims Data'!B2035="Motor",1,0)</x:f>
        <x:v>1</x:v>
      </x:c>
      <x:c r="F2039" s="4" t="n">
        <x:f>IF('Claims Data'!B2035="Property",1,0)</x:f>
        <x:v>0</x:v>
      </x:c>
      <x:c r="G2039" s="4" t="n">
        <x:f>'Claims Data'!N2035</x:f>
        <x:v>1</x:v>
      </x:c>
      <x:c r="H2039" s="4" t="n">
        <x:f>IF(G2039=1,'Claims Data'!O2035,"")</x:f>
        <x:v>0</x:v>
      </x:c>
      <x:c r="I2039" s="12" t="n">
        <x:f>IF(ISNUMBER('Claims Data'!P2035),'Claims Data'!P2035,"")</x:f>
        <x:v>0.15942642542882374</x:v>
      </x:c>
    </x:row>
    <x:row r="2040">
      <x:c r="A2040" s="4" t="str">
        <x:v>C02035</x:v>
      </x:c>
      <x:c r="B2040" s="4" t="n">
        <x:f>IF(ISNUMBER('Claims Data'!F2036),0,1)</x:f>
        <x:v>0</x:v>
      </x:c>
      <x:c r="C2040" s="10" t="n">
        <x:f>IF(B2040=0,'Claims Data'!F2036,Summary!$B$12)</x:f>
        <x:v>352145.74</x:v>
      </x:c>
      <x:c r="D2040" s="4" t="n">
        <x:f>IF('Claims Data'!E2036="Low",1,IF('Claims Data'!E2036="Medium",2,IF('Claims Data'!E2036="High",3,"")))</x:f>
        <x:v>3</x:v>
      </x:c>
      <x:c r="E2040" s="4" t="n">
        <x:f>IF('Claims Data'!B2036="Motor",1,0)</x:f>
        <x:v>1</x:v>
      </x:c>
      <x:c r="F2040" s="4" t="n">
        <x:f>IF('Claims Data'!B2036="Property",1,0)</x:f>
        <x:v>0</x:v>
      </x:c>
      <x:c r="G2040" s="4" t="n">
        <x:f>'Claims Data'!N2036</x:f>
        <x:v>1</x:v>
      </x:c>
      <x:c r="H2040" s="4" t="n">
        <x:f>IF(G2040=1,'Claims Data'!O2036,"")</x:f>
        <x:v>1</x:v>
      </x:c>
      <x:c r="I2040" s="12" t="n">
        <x:f>IF(ISNUMBER('Claims Data'!P2036),'Claims Data'!P2036,"")</x:f>
        <x:v>26.41727725085952</x:v>
      </x:c>
    </x:row>
    <x:row r="2041">
      <x:c r="A2041" s="4" t="str">
        <x:v>C02036</x:v>
      </x:c>
      <x:c r="B2041" s="4" t="n">
        <x:f>IF(ISNUMBER('Claims Data'!F2037),0,1)</x:f>
        <x:v>0</x:v>
      </x:c>
      <x:c r="C2041" s="10" t="n">
        <x:f>IF(B2041=0,'Claims Data'!F2037,Summary!$B$12)</x:f>
        <x:v>138408.71</x:v>
      </x:c>
      <x:c r="D2041" s="4" t="n">
        <x:f>IF('Claims Data'!E2037="Low",1,IF('Claims Data'!E2037="Medium",2,IF('Claims Data'!E2037="High",3,"")))</x:f>
        <x:v>3</x:v>
      </x:c>
      <x:c r="E2041" s="4" t="n">
        <x:f>IF('Claims Data'!B2037="Motor",1,0)</x:f>
        <x:v>1</x:v>
      </x:c>
      <x:c r="F2041" s="4" t="n">
        <x:f>IF('Claims Data'!B2037="Property",1,0)</x:f>
        <x:v>0</x:v>
      </x:c>
      <x:c r="G2041" s="4" t="n">
        <x:f>'Claims Data'!N2037</x:f>
        <x:v>1</x:v>
      </x:c>
      <x:c r="H2041" s="4" t="n">
        <x:f>IF(G2041=1,'Claims Data'!O2037,"")</x:f>
        <x:v>1</x:v>
      </x:c>
      <x:c r="I2041" s="12" t="n">
        <x:f>IF(ISNUMBER('Claims Data'!P2037),'Claims Data'!P2037,"")</x:f>
        <x:v>19.722774238319907</x:v>
      </x:c>
    </x:row>
    <x:row r="2042">
      <x:c r="A2042" s="4" t="str">
        <x:v>C02037</x:v>
      </x:c>
      <x:c r="B2042" s="4" t="n">
        <x:f>IF(ISNUMBER('Claims Data'!F2038),0,1)</x:f>
        <x:v>0</x:v>
      </x:c>
      <x:c r="C2042" s="10" t="n">
        <x:f>IF(B2042=0,'Claims Data'!F2038,Summary!$B$12)</x:f>
        <x:v>69704.08</x:v>
      </x:c>
      <x:c r="D2042" s="4" t="n">
        <x:f>IF('Claims Data'!E2038="Low",1,IF('Claims Data'!E2038="Medium",2,IF('Claims Data'!E2038="High",3,"")))</x:f>
        <x:v>3</x:v>
      </x:c>
      <x:c r="E2042" s="4" t="n">
        <x:f>IF('Claims Data'!B2038="Motor",1,0)</x:f>
        <x:v>1</x:v>
      </x:c>
      <x:c r="F2042" s="4" t="n">
        <x:f>IF('Claims Data'!B2038="Property",1,0)</x:f>
        <x:v>0</x:v>
      </x:c>
      <x:c r="G2042" s="4" t="n">
        <x:f>'Claims Data'!N2038</x:f>
        <x:v>1</x:v>
      </x:c>
      <x:c r="H2042" s="4" t="n">
        <x:f>IF(G2042=1,'Claims Data'!O2038,"")</x:f>
        <x:v>1</x:v>
      </x:c>
      <x:c r="I2042" s="12" t="n">
        <x:f>IF(ISNUMBER('Claims Data'!P2038),'Claims Data'!P2038,"")</x:f>
        <x:v>5.133891718788208</x:v>
      </x:c>
    </x:row>
    <x:row r="2043">
      <x:c r="A2043" s="4" t="str">
        <x:v>C02038</x:v>
      </x:c>
      <x:c r="B2043" s="4" t="n">
        <x:f>IF(ISNUMBER('Claims Data'!F2039),0,1)</x:f>
        <x:v>0</x:v>
      </x:c>
      <x:c r="C2043" s="10" t="n">
        <x:f>IF(B2043=0,'Claims Data'!F2039,Summary!$B$12)</x:f>
        <x:v>106460.31</x:v>
      </x:c>
      <x:c r="D2043" s="4" t="n">
        <x:f>IF('Claims Data'!E2039="Low",1,IF('Claims Data'!E2039="Medium",2,IF('Claims Data'!E2039="High",3,"")))</x:f>
        <x:v>3</x:v>
      </x:c>
      <x:c r="E2043" s="4" t="n">
        <x:f>IF('Claims Data'!B2039="Motor",1,0)</x:f>
        <x:v>1</x:v>
      </x:c>
      <x:c r="F2043" s="4" t="n">
        <x:f>IF('Claims Data'!B2039="Property",1,0)</x:f>
        <x:v>0</x:v>
      </x:c>
      <x:c r="G2043" s="4" t="n">
        <x:f>'Claims Data'!N2039</x:f>
        <x:v>1</x:v>
      </x:c>
      <x:c r="H2043" s="4" t="n">
        <x:f>IF(G2043=1,'Claims Data'!O2039,"")</x:f>
        <x:v>1</x:v>
      </x:c>
      <x:c r="I2043" s="12" t="n">
        <x:f>IF(ISNUMBER('Claims Data'!P2039),'Claims Data'!P2039,"")</x:f>
        <x:v>11.896668249755551</x:v>
      </x:c>
    </x:row>
    <x:row r="2044">
      <x:c r="A2044" s="4" t="str">
        <x:v>C02039</x:v>
      </x:c>
      <x:c r="B2044" s="4" t="n">
        <x:f>IF(ISNUMBER('Claims Data'!F2040),0,1)</x:f>
        <x:v>0</x:v>
      </x:c>
      <x:c r="C2044" s="10" t="n">
        <x:f>IF(B2044=0,'Claims Data'!F2040,Summary!$B$12)</x:f>
        <x:v>13983.81</x:v>
      </x:c>
      <x:c r="D2044" s="4" t="str">
        <x:f>IF('Claims Data'!E2040="Low",1,IF('Claims Data'!E2040="Medium",2,IF('Claims Data'!E2040="High",3,"")))</x:f>
      </x:c>
      <x:c r="E2044" s="4" t="n">
        <x:f>IF('Claims Data'!B2040="Motor",1,0)</x:f>
        <x:v>1</x:v>
      </x:c>
      <x:c r="F2044" s="4" t="n">
        <x:f>IF('Claims Data'!B2040="Property",1,0)</x:f>
        <x:v>0</x:v>
      </x:c>
      <x:c r="G2044" s="4" t="n">
        <x:f>'Claims Data'!N2040</x:f>
        <x:v>1</x:v>
      </x:c>
      <x:c r="H2044" s="4" t="n">
        <x:f>IF(G2044=1,'Claims Data'!O2040,"")</x:f>
        <x:v>0</x:v>
      </x:c>
      <x:c r="I2044" s="12" t="n">
        <x:f>IF(ISNUMBER('Claims Data'!P2040),'Claims Data'!P2040,"")</x:f>
        <x:v>2.479289038606445</x:v>
      </x:c>
    </x:row>
    <x:row r="2045">
      <x:c r="A2045" s="4" t="str">
        <x:v>C02040</x:v>
      </x:c>
      <x:c r="B2045" s="4" t="n">
        <x:f>IF(ISNUMBER('Claims Data'!F2041),0,1)</x:f>
        <x:v>0</x:v>
      </x:c>
      <x:c r="C2045" s="10" t="n">
        <x:f>IF(B2045=0,'Claims Data'!F2041,Summary!$B$12)</x:f>
        <x:v>159971.2</x:v>
      </x:c>
      <x:c r="D2045" s="4" t="n">
        <x:f>IF('Claims Data'!E2041="Low",1,IF('Claims Data'!E2041="Medium",2,IF('Claims Data'!E2041="High",3,"")))</x:f>
        <x:v>2</x:v>
      </x:c>
      <x:c r="E2045" s="4" t="n">
        <x:f>IF('Claims Data'!B2041="Motor",1,0)</x:f>
        <x:v>1</x:v>
      </x:c>
      <x:c r="F2045" s="4" t="n">
        <x:f>IF('Claims Data'!B2041="Property",1,0)</x:f>
        <x:v>0</x:v>
      </x:c>
      <x:c r="G2045" s="4" t="n">
        <x:f>'Claims Data'!N2041</x:f>
        <x:v>1</x:v>
      </x:c>
      <x:c r="H2045" s="4" t="n">
        <x:f>IF(G2045=1,'Claims Data'!O2041,"")</x:f>
        <x:v>0</x:v>
      </x:c>
      <x:c r="I2045" s="12" t="n">
        <x:f>IF(ISNUMBER('Claims Data'!P2041),'Claims Data'!P2041,"")</x:f>
        <x:v>12.727815203407214</x:v>
      </x:c>
    </x:row>
    <x:row r="2046">
      <x:c r="A2046" s="4" t="str">
        <x:v>C02041</x:v>
      </x:c>
      <x:c r="B2046" s="4" t="n">
        <x:f>IF(ISNUMBER('Claims Data'!F2042),0,1)</x:f>
        <x:v>0</x:v>
      </x:c>
      <x:c r="C2046" s="10" t="n">
        <x:f>IF(B2046=0,'Claims Data'!F2042,Summary!$B$12)</x:f>
        <x:v>43078.52</x:v>
      </x:c>
      <x:c r="D2046" s="4" t="str">
        <x:f>IF('Claims Data'!E2042="Low",1,IF('Claims Data'!E2042="Medium",2,IF('Claims Data'!E2042="High",3,"")))</x:f>
      </x:c>
      <x:c r="E2046" s="4" t="n">
        <x:f>IF('Claims Data'!B2042="Motor",1,0)</x:f>
        <x:v>1</x:v>
      </x:c>
      <x:c r="F2046" s="4" t="n">
        <x:f>IF('Claims Data'!B2042="Property",1,0)</x:f>
        <x:v>0</x:v>
      </x:c>
      <x:c r="G2046" s="4" t="n">
        <x:f>'Claims Data'!N2042</x:f>
        <x:v>1</x:v>
      </x:c>
      <x:c r="H2046" s="4" t="n">
        <x:f>IF(G2046=1,'Claims Data'!O2042,"")</x:f>
        <x:v>0</x:v>
      </x:c>
      <x:c r="I2046" s="12" t="n">
        <x:f>IF(ISNUMBER('Claims Data'!P2042),'Claims Data'!P2042,"")</x:f>
        <x:v>3.483195108481645</x:v>
      </x:c>
    </x:row>
    <x:row r="2047">
      <x:c r="A2047" s="4" t="str">
        <x:v>C02042</x:v>
      </x:c>
      <x:c r="B2047" s="4" t="n">
        <x:f>IF(ISNUMBER('Claims Data'!F2043),0,1)</x:f>
        <x:v>0</x:v>
      </x:c>
      <x:c r="C2047" s="10" t="n">
        <x:f>IF(B2047=0,'Claims Data'!F2043,Summary!$B$12)</x:f>
        <x:v>198152.47</x:v>
      </x:c>
      <x:c r="D2047" s="4" t="n">
        <x:f>IF('Claims Data'!E2043="Low",1,IF('Claims Data'!E2043="Medium",2,IF('Claims Data'!E2043="High",3,"")))</x:f>
        <x:v>2</x:v>
      </x:c>
      <x:c r="E2047" s="4" t="n">
        <x:f>IF('Claims Data'!B2043="Motor",1,0)</x:f>
        <x:v>0</x:v>
      </x:c>
      <x:c r="F2047" s="4" t="n">
        <x:f>IF('Claims Data'!B2043="Property",1,0)</x:f>
        <x:v>1</x:v>
      </x:c>
      <x:c r="G2047" s="4" t="n">
        <x:f>'Claims Data'!N2043</x:f>
        <x:v>1</x:v>
      </x:c>
      <x:c r="H2047" s="4" t="n">
        <x:f>IF(G2047=1,'Claims Data'!O2043,"")</x:f>
        <x:v>0</x:v>
      </x:c>
      <x:c r="I2047" s="12" t="n">
        <x:f>IF(ISNUMBER('Claims Data'!P2043),'Claims Data'!P2043,"")</x:f>
        <x:v>13.622902277949116</x:v>
      </x:c>
    </x:row>
    <x:row r="2048">
      <x:c r="A2048" s="4" t="str">
        <x:v>C02043</x:v>
      </x:c>
      <x:c r="B2048" s="4" t="n">
        <x:f>IF(ISNUMBER('Claims Data'!F2044),0,1)</x:f>
        <x:v>0</x:v>
      </x:c>
      <x:c r="C2048" s="10" t="n">
        <x:f>IF(B2048=0,'Claims Data'!F2044,Summary!$B$12)</x:f>
        <x:v>191618.66</x:v>
      </x:c>
      <x:c r="D2048" s="4" t="n">
        <x:f>IF('Claims Data'!E2044="Low",1,IF('Claims Data'!E2044="Medium",2,IF('Claims Data'!E2044="High",3,"")))</x:f>
        <x:v>3</x:v>
      </x:c>
      <x:c r="E2048" s="4" t="n">
        <x:f>IF('Claims Data'!B2044="Motor",1,0)</x:f>
        <x:v>0</x:v>
      </x:c>
      <x:c r="F2048" s="4" t="n">
        <x:f>IF('Claims Data'!B2044="Property",1,0)</x:f>
        <x:v>1</x:v>
      </x:c>
      <x:c r="G2048" s="4" t="n">
        <x:f>'Claims Data'!N2044</x:f>
        <x:v>1</x:v>
      </x:c>
      <x:c r="H2048" s="4" t="n">
        <x:f>IF(G2048=1,'Claims Data'!O2044,"")</x:f>
        <x:v>1</x:v>
      </x:c>
      <x:c r="I2048" s="12" t="n">
        <x:f>IF(ISNUMBER('Claims Data'!P2044),'Claims Data'!P2044,"")</x:f>
        <x:v>8.129676070745052</x:v>
      </x:c>
    </x:row>
    <x:row r="2049">
      <x:c r="A2049" s="4" t="str">
        <x:v>C02044</x:v>
      </x:c>
      <x:c r="B2049" s="4" t="n">
        <x:f>IF(ISNUMBER('Claims Data'!F2045),0,1)</x:f>
        <x:v>0</x:v>
      </x:c>
      <x:c r="C2049" s="10" t="n">
        <x:f>IF(B2049=0,'Claims Data'!F2045,Summary!$B$12)</x:f>
        <x:v>21232.87</x:v>
      </x:c>
      <x:c r="D2049" s="4" t="n">
        <x:f>IF('Claims Data'!E2045="Low",1,IF('Claims Data'!E2045="Medium",2,IF('Claims Data'!E2045="High",3,"")))</x:f>
        <x:v>1</x:v>
      </x:c>
      <x:c r="E2049" s="4" t="n">
        <x:f>IF('Claims Data'!B2045="Motor",1,0)</x:f>
        <x:v>1</x:v>
      </x:c>
      <x:c r="F2049" s="4" t="n">
        <x:f>IF('Claims Data'!B2045="Property",1,0)</x:f>
        <x:v>0</x:v>
      </x:c>
      <x:c r="G2049" s="4" t="n">
        <x:f>'Claims Data'!N2045</x:f>
        <x:v>0</x:v>
      </x:c>
      <x:c r="H2049" s="4" t="str">
        <x:f>IF(G2049=1,'Claims Data'!O2045,"")</x:f>
      </x:c>
      <x:c r="I2049" s="12" t="n">
        <x:f>IF(ISNUMBER('Claims Data'!P2045),'Claims Data'!P2045,"")</x:f>
        <x:v>4.193219475395073</x:v>
      </x:c>
    </x:row>
    <x:row r="2050">
      <x:c r="A2050" s="4" t="str">
        <x:v>C02045</x:v>
      </x:c>
      <x:c r="B2050" s="4" t="n">
        <x:f>IF(ISNUMBER('Claims Data'!F2046),0,1)</x:f>
        <x:v>0</x:v>
      </x:c>
      <x:c r="C2050" s="10" t="n">
        <x:f>IF(B2050=0,'Claims Data'!F2046,Summary!$B$12)</x:f>
        <x:v>38106.75</x:v>
      </x:c>
      <x:c r="D2050" s="4" t="n">
        <x:f>IF('Claims Data'!E2046="Low",1,IF('Claims Data'!E2046="Medium",2,IF('Claims Data'!E2046="High",3,"")))</x:f>
        <x:v>2</x:v>
      </x:c>
      <x:c r="E2050" s="4" t="n">
        <x:f>IF('Claims Data'!B2046="Motor",1,0)</x:f>
        <x:v>0</x:v>
      </x:c>
      <x:c r="F2050" s="4" t="n">
        <x:f>IF('Claims Data'!B2046="Property",1,0)</x:f>
        <x:v>1</x:v>
      </x:c>
      <x:c r="G2050" s="4" t="n">
        <x:f>'Claims Data'!N2046</x:f>
        <x:v>1</x:v>
      </x:c>
      <x:c r="H2050" s="4" t="n">
        <x:f>IF(G2050=1,'Claims Data'!O2046,"")</x:f>
        <x:v>0</x:v>
      </x:c>
      <x:c r="I2050" s="12" t="n">
        <x:f>IF(ISNUMBER('Claims Data'!P2046),'Claims Data'!P2046,"")</x:f>
        <x:v>6.727827261411887</x:v>
      </x:c>
    </x:row>
    <x:row r="2051">
      <x:c r="A2051" s="4" t="str">
        <x:v>C02046</x:v>
      </x:c>
      <x:c r="B2051" s="4" t="n">
        <x:f>IF(ISNUMBER('Claims Data'!F2047),0,1)</x:f>
        <x:v>0</x:v>
      </x:c>
      <x:c r="C2051" s="10" t="n">
        <x:f>IF(B2051=0,'Claims Data'!F2047,Summary!$B$12)</x:f>
        <x:v>100705.14</x:v>
      </x:c>
      <x:c r="D2051" s="4" t="n">
        <x:f>IF('Claims Data'!E2047="Low",1,IF('Claims Data'!E2047="Medium",2,IF('Claims Data'!E2047="High",3,"")))</x:f>
        <x:v>3</x:v>
      </x:c>
      <x:c r="E2051" s="4" t="n">
        <x:f>IF('Claims Data'!B2047="Motor",1,0)</x:f>
        <x:v>1</x:v>
      </x:c>
      <x:c r="F2051" s="4" t="n">
        <x:f>IF('Claims Data'!B2047="Property",1,0)</x:f>
        <x:v>0</x:v>
      </x:c>
      <x:c r="G2051" s="4" t="n">
        <x:f>'Claims Data'!N2047</x:f>
        <x:v>1</x:v>
      </x:c>
      <x:c r="H2051" s="4" t="n">
        <x:f>IF(G2051=1,'Claims Data'!O2047,"")</x:f>
        <x:v>0</x:v>
      </x:c>
      <x:c r="I2051" s="12" t="n">
        <x:f>IF(ISNUMBER('Claims Data'!P2047),'Claims Data'!P2047,"")</x:f>
        <x:v>4.047736739314541</x:v>
      </x:c>
    </x:row>
    <x:row r="2052">
      <x:c r="A2052" s="4" t="str">
        <x:v>C02047</x:v>
      </x:c>
      <x:c r="B2052" s="4" t="n">
        <x:f>IF(ISNUMBER('Claims Data'!F2048),0,1)</x:f>
        <x:v>0</x:v>
      </x:c>
      <x:c r="C2052" s="10" t="n">
        <x:f>IF(B2052=0,'Claims Data'!F2048,Summary!$B$12)</x:f>
        <x:v>213448.29</x:v>
      </x:c>
      <x:c r="D2052" s="4" t="n">
        <x:f>IF('Claims Data'!E2048="Low",1,IF('Claims Data'!E2048="Medium",2,IF('Claims Data'!E2048="High",3,"")))</x:f>
        <x:v>1</x:v>
      </x:c>
      <x:c r="E2052" s="4" t="n">
        <x:f>IF('Claims Data'!B2048="Motor",1,0)</x:f>
        <x:v>0</x:v>
      </x:c>
      <x:c r="F2052" s="4" t="n">
        <x:f>IF('Claims Data'!B2048="Property",1,0)</x:f>
        <x:v>1</x:v>
      </x:c>
      <x:c r="G2052" s="4" t="n">
        <x:f>'Claims Data'!N2048</x:f>
        <x:v>1</x:v>
      </x:c>
      <x:c r="H2052" s="4" t="n">
        <x:f>IF(G2052=1,'Claims Data'!O2048,"")</x:f>
        <x:v>0</x:v>
      </x:c>
      <x:c r="I2052" s="12" t="n">
        <x:f>IF(ISNUMBER('Claims Data'!P2048),'Claims Data'!P2048,"")</x:f>
        <x:v>25.298174771550144</x:v>
      </x:c>
    </x:row>
    <x:row r="2053">
      <x:c r="A2053" s="4" t="str">
        <x:v>C02048</x:v>
      </x:c>
      <x:c r="B2053" s="4" t="n">
        <x:f>IF(ISNUMBER('Claims Data'!F2049),0,1)</x:f>
        <x:v>0</x:v>
      </x:c>
      <x:c r="C2053" s="10" t="n">
        <x:f>IF(B2053=0,'Claims Data'!F2049,Summary!$B$12)</x:f>
        <x:v>29929.21</x:v>
      </x:c>
      <x:c r="D2053" s="4" t="n">
        <x:f>IF('Claims Data'!E2049="Low",1,IF('Claims Data'!E2049="Medium",2,IF('Claims Data'!E2049="High",3,"")))</x:f>
        <x:v>1</x:v>
      </x:c>
      <x:c r="E2053" s="4" t="n">
        <x:f>IF('Claims Data'!B2049="Motor",1,0)</x:f>
        <x:v>1</x:v>
      </x:c>
      <x:c r="F2053" s="4" t="n">
        <x:f>IF('Claims Data'!B2049="Property",1,0)</x:f>
        <x:v>0</x:v>
      </x:c>
      <x:c r="G2053" s="4" t="n">
        <x:f>'Claims Data'!N2049</x:f>
        <x:v>1</x:v>
      </x:c>
      <x:c r="H2053" s="4" t="n">
        <x:f>IF(G2053=1,'Claims Data'!O2049,"")</x:f>
        <x:v>0</x:v>
      </x:c>
      <x:c r="I2053" s="12" t="n">
        <x:f>IF(ISNUMBER('Claims Data'!P2049),'Claims Data'!P2049,"")</x:f>
        <x:v>5.4735104727313955</x:v>
      </x:c>
    </x:row>
    <x:row r="2054">
      <x:c r="A2054" s="4" t="str">
        <x:v>C02049</x:v>
      </x:c>
      <x:c r="B2054" s="4" t="n">
        <x:f>IF(ISNUMBER('Claims Data'!F2050),0,1)</x:f>
        <x:v>0</x:v>
      </x:c>
      <x:c r="C2054" s="10" t="n">
        <x:f>IF(B2054=0,'Claims Data'!F2050,Summary!$B$12)</x:f>
        <x:v>11078.51</x:v>
      </x:c>
      <x:c r="D2054" s="4" t="n">
        <x:f>IF('Claims Data'!E2050="Low",1,IF('Claims Data'!E2050="Medium",2,IF('Claims Data'!E2050="High",3,"")))</x:f>
        <x:v>1</x:v>
      </x:c>
      <x:c r="E2054" s="4" t="n">
        <x:f>IF('Claims Data'!B2050="Motor",1,0)</x:f>
        <x:v>1</x:v>
      </x:c>
      <x:c r="F2054" s="4" t="n">
        <x:f>IF('Claims Data'!B2050="Property",1,0)</x:f>
        <x:v>0</x:v>
      </x:c>
      <x:c r="G2054" s="4" t="n">
        <x:f>'Claims Data'!N2050</x:f>
        <x:v>0</x:v>
      </x:c>
      <x:c r="H2054" s="4" t="str">
        <x:f>IF(G2054=1,'Claims Data'!O2050,"")</x:f>
      </x:c>
      <x:c r="I2054" s="12" t="n">
        <x:f>IF(ISNUMBER('Claims Data'!P2050),'Claims Data'!P2050,"")</x:f>
        <x:v>0.940651990069183</x:v>
      </x:c>
    </x:row>
    <x:row r="2055">
      <x:c r="A2055" s="4" t="str">
        <x:v>C02050</x:v>
      </x:c>
      <x:c r="B2055" s="4" t="n">
        <x:f>IF(ISNUMBER('Claims Data'!F2051),0,1)</x:f>
        <x:v>0</x:v>
      </x:c>
      <x:c r="C2055" s="10" t="n">
        <x:f>IF(B2055=0,'Claims Data'!F2051,Summary!$B$12)</x:f>
        <x:v>34716.53</x:v>
      </x:c>
      <x:c r="D2055" s="4" t="n">
        <x:f>IF('Claims Data'!E2051="Low",1,IF('Claims Data'!E2051="Medium",2,IF('Claims Data'!E2051="High",3,"")))</x:f>
        <x:v>2</x:v>
      </x:c>
      <x:c r="E2055" s="4" t="n">
        <x:f>IF('Claims Data'!B2051="Motor",1,0)</x:f>
        <x:v>1</x:v>
      </x:c>
      <x:c r="F2055" s="4" t="n">
        <x:f>IF('Claims Data'!B2051="Property",1,0)</x:f>
        <x:v>0</x:v>
      </x:c>
      <x:c r="G2055" s="4" t="n">
        <x:f>'Claims Data'!N2051</x:f>
        <x:v>0</x:v>
      </x:c>
      <x:c r="H2055" s="4" t="str">
        <x:f>IF(G2055=1,'Claims Data'!O2051,"")</x:f>
      </x:c>
      <x:c r="I2055" s="12" t="n">
        <x:f>IF(ISNUMBER('Claims Data'!P2051),'Claims Data'!P2051,"")</x:f>
        <x:v>4.764055505696304</x:v>
      </x:c>
    </x:row>
    <x:row r="2056">
      <x:c r="A2056" s="4" t="str">
        <x:v>C02051</x:v>
      </x:c>
      <x:c r="B2056" s="4" t="n">
        <x:f>IF(ISNUMBER('Claims Data'!F2052),0,1)</x:f>
        <x:v>0</x:v>
      </x:c>
      <x:c r="C2056" s="10" t="n">
        <x:f>IF(B2056=0,'Claims Data'!F2052,Summary!$B$12)</x:f>
        <x:v>180424.77</x:v>
      </x:c>
      <x:c r="D2056" s="4" t="n">
        <x:f>IF('Claims Data'!E2052="Low",1,IF('Claims Data'!E2052="Medium",2,IF('Claims Data'!E2052="High",3,"")))</x:f>
        <x:v>3</x:v>
      </x:c>
      <x:c r="E2056" s="4" t="n">
        <x:f>IF('Claims Data'!B2052="Motor",1,0)</x:f>
        <x:v>1</x:v>
      </x:c>
      <x:c r="F2056" s="4" t="n">
        <x:f>IF('Claims Data'!B2052="Property",1,0)</x:f>
        <x:v>0</x:v>
      </x:c>
      <x:c r="G2056" s="4" t="n">
        <x:f>'Claims Data'!N2052</x:f>
        <x:v>1</x:v>
      </x:c>
      <x:c r="H2056" s="4" t="n">
        <x:f>IF(G2056=1,'Claims Data'!O2052,"")</x:f>
        <x:v>1</x:v>
      </x:c>
      <x:c r="I2056" s="12" t="n">
        <x:f>IF(ISNUMBER('Claims Data'!P2052),'Claims Data'!P2052,"")</x:f>
        <x:v>13.26040401932049</x:v>
      </x:c>
    </x:row>
    <x:row r="2057">
      <x:c r="A2057" s="4" t="str">
        <x:v>C02052</x:v>
      </x:c>
      <x:c r="B2057" s="4" t="n">
        <x:f>IF(ISNUMBER('Claims Data'!F2053),0,1)</x:f>
        <x:v>0</x:v>
      </x:c>
      <x:c r="C2057" s="10" t="n">
        <x:f>IF(B2057=0,'Claims Data'!F2053,Summary!$B$12)</x:f>
        <x:v>15568.48</x:v>
      </x:c>
      <x:c r="D2057" s="4" t="n">
        <x:f>IF('Claims Data'!E2053="Low",1,IF('Claims Data'!E2053="Medium",2,IF('Claims Data'!E2053="High",3,"")))</x:f>
        <x:v>1</x:v>
      </x:c>
      <x:c r="E2057" s="4" t="n">
        <x:f>IF('Claims Data'!B2053="Motor",1,0)</x:f>
        <x:v>0</x:v>
      </x:c>
      <x:c r="F2057" s="4" t="n">
        <x:f>IF('Claims Data'!B2053="Property",1,0)</x:f>
        <x:v>1</x:v>
      </x:c>
      <x:c r="G2057" s="4" t="n">
        <x:f>'Claims Data'!N2053</x:f>
        <x:v>0</x:v>
      </x:c>
      <x:c r="H2057" s="4" t="str">
        <x:f>IF(G2057=1,'Claims Data'!O2053,"")</x:f>
      </x:c>
      <x:c r="I2057" s="12" t="n">
        <x:f>IF(ISNUMBER('Claims Data'!P2053),'Claims Data'!P2053,"")</x:f>
        <x:v>1.0722632749442638</x:v>
      </x:c>
    </x:row>
    <x:row r="2058">
      <x:c r="A2058" s="4" t="str">
        <x:v>C02053</x:v>
      </x:c>
      <x:c r="B2058" s="4" t="n">
        <x:f>IF(ISNUMBER('Claims Data'!F2054),0,1)</x:f>
        <x:v>0</x:v>
      </x:c>
      <x:c r="C2058" s="10" t="n">
        <x:f>IF(B2058=0,'Claims Data'!F2054,Summary!$B$12)</x:f>
        <x:v>52685.94</x:v>
      </x:c>
      <x:c r="D2058" s="4" t="n">
        <x:f>IF('Claims Data'!E2054="Low",1,IF('Claims Data'!E2054="Medium",2,IF('Claims Data'!E2054="High",3,"")))</x:f>
        <x:v>2</x:v>
      </x:c>
      <x:c r="E2058" s="4" t="n">
        <x:f>IF('Claims Data'!B2054="Motor",1,0)</x:f>
        <x:v>1</x:v>
      </x:c>
      <x:c r="F2058" s="4" t="n">
        <x:f>IF('Claims Data'!B2054="Property",1,0)</x:f>
        <x:v>0</x:v>
      </x:c>
      <x:c r="G2058" s="4" t="n">
        <x:f>'Claims Data'!N2054</x:f>
        <x:v>1</x:v>
      </x:c>
      <x:c r="H2058" s="4" t="n">
        <x:f>IF(G2058=1,'Claims Data'!O2054,"")</x:f>
        <x:v>0</x:v>
      </x:c>
      <x:c r="I2058" s="12" t="n">
        <x:f>IF(ISNUMBER('Claims Data'!P2054),'Claims Data'!P2054,"")</x:f>
        <x:v>5.214271717249693</x:v>
      </x:c>
    </x:row>
    <x:row r="2059">
      <x:c r="A2059" s="4" t="str">
        <x:v>C02054</x:v>
      </x:c>
      <x:c r="B2059" s="4" t="n">
        <x:f>IF(ISNUMBER('Claims Data'!F2055),0,1)</x:f>
        <x:v>0</x:v>
      </x:c>
      <x:c r="C2059" s="10" t="n">
        <x:f>IF(B2059=0,'Claims Data'!F2055,Summary!$B$12)</x:f>
        <x:v>22653.44</x:v>
      </x:c>
      <x:c r="D2059" s="4" t="n">
        <x:f>IF('Claims Data'!E2055="Low",1,IF('Claims Data'!E2055="Medium",2,IF('Claims Data'!E2055="High",3,"")))</x:f>
        <x:v>2</x:v>
      </x:c>
      <x:c r="E2059" s="4" t="n">
        <x:f>IF('Claims Data'!B2055="Motor",1,0)</x:f>
        <x:v>0</x:v>
      </x:c>
      <x:c r="F2059" s="4" t="n">
        <x:f>IF('Claims Data'!B2055="Property",1,0)</x:f>
        <x:v>1</x:v>
      </x:c>
      <x:c r="G2059" s="4" t="n">
        <x:f>'Claims Data'!N2055</x:f>
        <x:v>0</x:v>
      </x:c>
      <x:c r="H2059" s="4" t="str">
        <x:f>IF(G2059=1,'Claims Data'!O2055,"")</x:f>
      </x:c>
      <x:c r="I2059" s="12" t="n">
        <x:f>IF(ISNUMBER('Claims Data'!P2055),'Claims Data'!P2055,"")</x:f>
        <x:v>2.693605768316116</x:v>
      </x:c>
    </x:row>
    <x:row r="2060">
      <x:c r="A2060" s="4" t="str">
        <x:v>C02055</x:v>
      </x:c>
      <x:c r="B2060" s="4" t="n">
        <x:f>IF(ISNUMBER('Claims Data'!F2056),0,1)</x:f>
        <x:v>0</x:v>
      </x:c>
      <x:c r="C2060" s="10" t="n">
        <x:f>IF(B2060=0,'Claims Data'!F2056,Summary!$B$12)</x:f>
        <x:v>67245.8</x:v>
      </x:c>
      <x:c r="D2060" s="4" t="n">
        <x:f>IF('Claims Data'!E2056="Low",1,IF('Claims Data'!E2056="Medium",2,IF('Claims Data'!E2056="High",3,"")))</x:f>
        <x:v>2</x:v>
      </x:c>
      <x:c r="E2060" s="4" t="n">
        <x:f>IF('Claims Data'!B2056="Motor",1,0)</x:f>
        <x:v>1</x:v>
      </x:c>
      <x:c r="F2060" s="4" t="n">
        <x:f>IF('Claims Data'!B2056="Property",1,0)</x:f>
        <x:v>0</x:v>
      </x:c>
      <x:c r="G2060" s="4" t="n">
        <x:f>'Claims Data'!N2056</x:f>
        <x:v>0</x:v>
      </x:c>
      <x:c r="H2060" s="4" t="str">
        <x:f>IF(G2060=1,'Claims Data'!O2056,"")</x:f>
      </x:c>
      <x:c r="I2060" s="12" t="n">
        <x:f>IF(ISNUMBER('Claims Data'!P2056),'Claims Data'!P2056,"")</x:f>
        <x:v>10.332187118760736</x:v>
      </x:c>
    </x:row>
    <x:row r="2061">
      <x:c r="A2061" s="4" t="str">
        <x:v>C02056</x:v>
      </x:c>
      <x:c r="B2061" s="4" t="n">
        <x:f>IF(ISNUMBER('Claims Data'!F2057),0,1)</x:f>
        <x:v>0</x:v>
      </x:c>
      <x:c r="C2061" s="10" t="n">
        <x:f>IF(B2061=0,'Claims Data'!F2057,Summary!$B$12)</x:f>
        <x:v>25677.79</x:v>
      </x:c>
      <x:c r="D2061" s="4" t="n">
        <x:f>IF('Claims Data'!E2057="Low",1,IF('Claims Data'!E2057="Medium",2,IF('Claims Data'!E2057="High",3,"")))</x:f>
        <x:v>2</x:v>
      </x:c>
      <x:c r="E2061" s="4" t="n">
        <x:f>IF('Claims Data'!B2057="Motor",1,0)</x:f>
        <x:v>1</x:v>
      </x:c>
      <x:c r="F2061" s="4" t="n">
        <x:f>IF('Claims Data'!B2057="Property",1,0)</x:f>
        <x:v>0</x:v>
      </x:c>
      <x:c r="G2061" s="4" t="n">
        <x:f>'Claims Data'!N2057</x:f>
        <x:v>1</x:v>
      </x:c>
      <x:c r="H2061" s="4" t="n">
        <x:f>IF(G2061=1,'Claims Data'!O2057,"")</x:f>
        <x:v>0</x:v>
      </x:c>
      <x:c r="I2061" s="12" t="n">
        <x:f>IF(ISNUMBER('Claims Data'!P2057),'Claims Data'!P2057,"")</x:f>
        <x:v>2.135244630453637</x:v>
      </x:c>
    </x:row>
    <x:row r="2062">
      <x:c r="A2062" s="4" t="str">
        <x:v>C02057</x:v>
      </x:c>
      <x:c r="B2062" s="4" t="n">
        <x:f>IF(ISNUMBER('Claims Data'!F2058),0,1)</x:f>
        <x:v>0</x:v>
      </x:c>
      <x:c r="C2062" s="10" t="n">
        <x:f>IF(B2062=0,'Claims Data'!F2058,Summary!$B$12)</x:f>
        <x:v>107862.69</x:v>
      </x:c>
      <x:c r="D2062" s="4" t="n">
        <x:f>IF('Claims Data'!E2058="Low",1,IF('Claims Data'!E2058="Medium",2,IF('Claims Data'!E2058="High",3,"")))</x:f>
        <x:v>3</x:v>
      </x:c>
      <x:c r="E2062" s="4" t="n">
        <x:f>IF('Claims Data'!B2058="Motor",1,0)</x:f>
        <x:v>1</x:v>
      </x:c>
      <x:c r="F2062" s="4" t="n">
        <x:f>IF('Claims Data'!B2058="Property",1,0)</x:f>
        <x:v>0</x:v>
      </x:c>
      <x:c r="G2062" s="4" t="n">
        <x:f>'Claims Data'!N2058</x:f>
        <x:v>0</x:v>
      </x:c>
      <x:c r="H2062" s="4" t="str">
        <x:f>IF(G2062=1,'Claims Data'!O2058,"")</x:f>
      </x:c>
      <x:c r="I2062" s="12" t="n">
        <x:f>IF(ISNUMBER('Claims Data'!P2058),'Claims Data'!P2058,"")</x:f>
        <x:v>8.594335338043924</x:v>
      </x:c>
    </x:row>
    <x:row r="2063">
      <x:c r="A2063" s="4" t="str">
        <x:v>C02058</x:v>
      </x:c>
      <x:c r="B2063" s="4" t="n">
        <x:f>IF(ISNUMBER('Claims Data'!F2059),0,1)</x:f>
        <x:v>0</x:v>
      </x:c>
      <x:c r="C2063" s="10" t="n">
        <x:f>IF(B2063=0,'Claims Data'!F2059,Summary!$B$12)</x:f>
        <x:v>16368.39</x:v>
      </x:c>
      <x:c r="D2063" s="4" t="n">
        <x:f>IF('Claims Data'!E2059="Low",1,IF('Claims Data'!E2059="Medium",2,IF('Claims Data'!E2059="High",3,"")))</x:f>
        <x:v>1</x:v>
      </x:c>
      <x:c r="E2063" s="4" t="n">
        <x:f>IF('Claims Data'!B2059="Motor",1,0)</x:f>
        <x:v>1</x:v>
      </x:c>
      <x:c r="F2063" s="4" t="n">
        <x:f>IF('Claims Data'!B2059="Property",1,0)</x:f>
        <x:v>0</x:v>
      </x:c>
      <x:c r="G2063" s="4" t="n">
        <x:f>'Claims Data'!N2059</x:f>
        <x:v>1</x:v>
      </x:c>
      <x:c r="H2063" s="4" t="n">
        <x:f>IF(G2063=1,'Claims Data'!O2059,"")</x:f>
        <x:v>0</x:v>
      </x:c>
      <x:c r="I2063" s="12" t="n">
        <x:f>IF(ISNUMBER('Claims Data'!P2059),'Claims Data'!P2059,"")</x:f>
        <x:v>0.9926655600924961</x:v>
      </x:c>
    </x:row>
    <x:row r="2064">
      <x:c r="A2064" s="4" t="str">
        <x:v>C02059</x:v>
      </x:c>
      <x:c r="B2064" s="4" t="n">
        <x:f>IF(ISNUMBER('Claims Data'!F2060),0,1)</x:f>
        <x:v>0</x:v>
      </x:c>
      <x:c r="C2064" s="10" t="n">
        <x:f>IF(B2064=0,'Claims Data'!F2060,Summary!$B$12)</x:f>
        <x:v>50730.79</x:v>
      </x:c>
      <x:c r="D2064" s="4" t="n">
        <x:f>IF('Claims Data'!E2060="Low",1,IF('Claims Data'!E2060="Medium",2,IF('Claims Data'!E2060="High",3,"")))</x:f>
        <x:v>1</x:v>
      </x:c>
      <x:c r="E2064" s="4" t="n">
        <x:f>IF('Claims Data'!B2060="Motor",1,0)</x:f>
        <x:v>1</x:v>
      </x:c>
      <x:c r="F2064" s="4" t="n">
        <x:f>IF('Claims Data'!B2060="Property",1,0)</x:f>
        <x:v>0</x:v>
      </x:c>
      <x:c r="G2064" s="4" t="n">
        <x:f>'Claims Data'!N2060</x:f>
        <x:v>1</x:v>
      </x:c>
      <x:c r="H2064" s="4" t="n">
        <x:f>IF(G2064=1,'Claims Data'!O2060,"")</x:f>
        <x:v>0</x:v>
      </x:c>
      <x:c r="I2064" s="12" t="n">
        <x:f>IF(ISNUMBER('Claims Data'!P2060),'Claims Data'!P2060,"")</x:f>
        <x:v>7.741034166528064</x:v>
      </x:c>
    </x:row>
    <x:row r="2065">
      <x:c r="A2065" s="4" t="str">
        <x:v>C02060</x:v>
      </x:c>
      <x:c r="B2065" s="4" t="n">
        <x:f>IF(ISNUMBER('Claims Data'!F2061),0,1)</x:f>
        <x:v>0</x:v>
      </x:c>
      <x:c r="C2065" s="10" t="n">
        <x:f>IF(B2065=0,'Claims Data'!F2061,Summary!$B$12)</x:f>
        <x:v>50553.69</x:v>
      </x:c>
      <x:c r="D2065" s="4" t="n">
        <x:f>IF('Claims Data'!E2061="Low",1,IF('Claims Data'!E2061="Medium",2,IF('Claims Data'!E2061="High",3,"")))</x:f>
        <x:v>2</x:v>
      </x:c>
      <x:c r="E2065" s="4" t="n">
        <x:f>IF('Claims Data'!B2061="Motor",1,0)</x:f>
        <x:v>1</x:v>
      </x:c>
      <x:c r="F2065" s="4" t="n">
        <x:f>IF('Claims Data'!B2061="Property",1,0)</x:f>
        <x:v>0</x:v>
      </x:c>
      <x:c r="G2065" s="4" t="n">
        <x:f>'Claims Data'!N2061</x:f>
        <x:v>1</x:v>
      </x:c>
      <x:c r="H2065" s="4" t="n">
        <x:f>IF(G2065=1,'Claims Data'!O2061,"")</x:f>
        <x:v>0</x:v>
      </x:c>
      <x:c r="I2065" s="12" t="n">
        <x:f>IF(ISNUMBER('Claims Data'!P2061),'Claims Data'!P2061,"")</x:f>
        <x:v>5.609703023692192</x:v>
      </x:c>
    </x:row>
    <x:row r="2066">
      <x:c r="A2066" s="4" t="str">
        <x:v>C02061</x:v>
      </x:c>
      <x:c r="B2066" s="4" t="n">
        <x:f>IF(ISNUMBER('Claims Data'!F2062),0,1)</x:f>
        <x:v>0</x:v>
      </x:c>
      <x:c r="C2066" s="10" t="n">
        <x:f>IF(B2066=0,'Claims Data'!F2062,Summary!$B$12)</x:f>
        <x:v>134118.87</x:v>
      </x:c>
      <x:c r="D2066" s="4" t="n">
        <x:f>IF('Claims Data'!E2062="Low",1,IF('Claims Data'!E2062="Medium",2,IF('Claims Data'!E2062="High",3,"")))</x:f>
        <x:v>2</x:v>
      </x:c>
      <x:c r="E2066" s="4" t="n">
        <x:f>IF('Claims Data'!B2062="Motor",1,0)</x:f>
        <x:v>1</x:v>
      </x:c>
      <x:c r="F2066" s="4" t="n">
        <x:f>IF('Claims Data'!B2062="Property",1,0)</x:f>
        <x:v>0</x:v>
      </x:c>
      <x:c r="G2066" s="4" t="n">
        <x:f>'Claims Data'!N2062</x:f>
        <x:v>1</x:v>
      </x:c>
      <x:c r="H2066" s="4" t="n">
        <x:f>IF(G2066=1,'Claims Data'!O2062,"")</x:f>
        <x:v>0</x:v>
      </x:c>
      <x:c r="I2066" s="12" t="n">
        <x:f>IF(ISNUMBER('Claims Data'!P2062),'Claims Data'!P2062,"")</x:f>
        <x:v>12.54427477917326</x:v>
      </x:c>
    </x:row>
    <x:row r="2067">
      <x:c r="A2067" s="4" t="str">
        <x:v>C02062</x:v>
      </x:c>
      <x:c r="B2067" s="4" t="n">
        <x:f>IF(ISNUMBER('Claims Data'!F2063),0,1)</x:f>
        <x:v>0</x:v>
      </x:c>
      <x:c r="C2067" s="10" t="n">
        <x:f>IF(B2067=0,'Claims Data'!F2063,Summary!$B$12)</x:f>
        <x:v>15655.64</x:v>
      </x:c>
      <x:c r="D2067" s="4" t="n">
        <x:f>IF('Claims Data'!E2063="Low",1,IF('Claims Data'!E2063="Medium",2,IF('Claims Data'!E2063="High",3,"")))</x:f>
        <x:v>2</x:v>
      </x:c>
      <x:c r="E2067" s="4" t="n">
        <x:f>IF('Claims Data'!B2063="Motor",1,0)</x:f>
        <x:v>1</x:v>
      </x:c>
      <x:c r="F2067" s="4" t="n">
        <x:f>IF('Claims Data'!B2063="Property",1,0)</x:f>
        <x:v>0</x:v>
      </x:c>
      <x:c r="G2067" s="4" t="n">
        <x:f>'Claims Data'!N2063</x:f>
        <x:v>1</x:v>
      </x:c>
      <x:c r="H2067" s="4" t="n">
        <x:f>IF(G2067=1,'Claims Data'!O2063,"")</x:f>
        <x:v>0</x:v>
      </x:c>
      <x:c r="I2067" s="12" t="n">
        <x:f>IF(ISNUMBER('Claims Data'!P2063),'Claims Data'!P2063,"")</x:f>
        <x:v>1.5494221203501917</x:v>
      </x:c>
    </x:row>
    <x:row r="2068">
      <x:c r="A2068" s="4" t="str">
        <x:v>C02063</x:v>
      </x:c>
      <x:c r="B2068" s="4" t="n">
        <x:f>IF(ISNUMBER('Claims Data'!F2064),0,1)</x:f>
        <x:v>0</x:v>
      </x:c>
      <x:c r="C2068" s="10" t="n">
        <x:f>IF(B2068=0,'Claims Data'!F2064,Summary!$B$12)</x:f>
        <x:v>69089.03</x:v>
      </x:c>
      <x:c r="D2068" s="4" t="n">
        <x:f>IF('Claims Data'!E2064="Low",1,IF('Claims Data'!E2064="Medium",2,IF('Claims Data'!E2064="High",3,"")))</x:f>
        <x:v>1</x:v>
      </x:c>
      <x:c r="E2068" s="4" t="n">
        <x:f>IF('Claims Data'!B2064="Motor",1,0)</x:f>
        <x:v>1</x:v>
      </x:c>
      <x:c r="F2068" s="4" t="n">
        <x:f>IF('Claims Data'!B2064="Property",1,0)</x:f>
        <x:v>0</x:v>
      </x:c>
      <x:c r="G2068" s="4" t="n">
        <x:f>'Claims Data'!N2064</x:f>
        <x:v>1</x:v>
      </x:c>
      <x:c r="H2068" s="4" t="n">
        <x:f>IF(G2068=1,'Claims Data'!O2064,"")</x:f>
        <x:v>0</x:v>
      </x:c>
      <x:c r="I2068" s="12" t="n">
        <x:f>IF(ISNUMBER('Claims Data'!P2064),'Claims Data'!P2064,"")</x:f>
        <x:v>6.290393744662332</x:v>
      </x:c>
    </x:row>
    <x:row r="2069">
      <x:c r="A2069" s="4" t="str">
        <x:v>C02064</x:v>
      </x:c>
      <x:c r="B2069" s="4" t="n">
        <x:f>IF(ISNUMBER('Claims Data'!F2065),0,1)</x:f>
        <x:v>0</x:v>
      </x:c>
      <x:c r="C2069" s="10" t="n">
        <x:f>IF(B2069=0,'Claims Data'!F2065,Summary!$B$12)</x:f>
        <x:v>17576.8</x:v>
      </x:c>
      <x:c r="D2069" s="4" t="n">
        <x:f>IF('Claims Data'!E2065="Low",1,IF('Claims Data'!E2065="Medium",2,IF('Claims Data'!E2065="High",3,"")))</x:f>
        <x:v>1</x:v>
      </x:c>
      <x:c r="E2069" s="4" t="n">
        <x:f>IF('Claims Data'!B2065="Motor",1,0)</x:f>
        <x:v>1</x:v>
      </x:c>
      <x:c r="F2069" s="4" t="n">
        <x:f>IF('Claims Data'!B2065="Property",1,0)</x:f>
        <x:v>0</x:v>
      </x:c>
      <x:c r="G2069" s="4" t="n">
        <x:f>'Claims Data'!N2065</x:f>
        <x:v>1</x:v>
      </x:c>
      <x:c r="H2069" s="4" t="n">
        <x:f>IF(G2069=1,'Claims Data'!O2065,"")</x:f>
        <x:v>0</x:v>
      </x:c>
      <x:c r="I2069" s="12" t="n">
        <x:f>IF(ISNUMBER('Claims Data'!P2065),'Claims Data'!P2065,"")</x:f>
        <x:v>1.0357669842497041</x:v>
      </x:c>
    </x:row>
    <x:row r="2070">
      <x:c r="A2070" s="4" t="str">
        <x:v>C02065</x:v>
      </x:c>
      <x:c r="B2070" s="4" t="n">
        <x:f>IF(ISNUMBER('Claims Data'!F2066),0,1)</x:f>
        <x:v>0</x:v>
      </x:c>
      <x:c r="C2070" s="10" t="n">
        <x:f>IF(B2070=0,'Claims Data'!F2066,Summary!$B$12)</x:f>
        <x:v>330608.09</x:v>
      </x:c>
      <x:c r="D2070" s="4" t="n">
        <x:f>IF('Claims Data'!E2066="Low",1,IF('Claims Data'!E2066="Medium",2,IF('Claims Data'!E2066="High",3,"")))</x:f>
        <x:v>3</x:v>
      </x:c>
      <x:c r="E2070" s="4" t="n">
        <x:f>IF('Claims Data'!B2066="Motor",1,0)</x:f>
        <x:v>0</x:v>
      </x:c>
      <x:c r="F2070" s="4" t="n">
        <x:f>IF('Claims Data'!B2066="Property",1,0)</x:f>
        <x:v>1</x:v>
      </x:c>
      <x:c r="G2070" s="4" t="n">
        <x:f>'Claims Data'!N2066</x:f>
        <x:v>1</x:v>
      </x:c>
      <x:c r="H2070" s="4" t="n">
        <x:f>IF(G2070=1,'Claims Data'!O2066,"")</x:f>
        <x:v>1</x:v>
      </x:c>
      <x:c r="I2070" s="12" t="n">
        <x:f>IF(ISNUMBER('Claims Data'!P2066),'Claims Data'!P2066,"")</x:f>
        <x:v>37.35845041934004</x:v>
      </x:c>
    </x:row>
    <x:row r="2071">
      <x:c r="A2071" s="4" t="str">
        <x:v>C02066</x:v>
      </x:c>
      <x:c r="B2071" s="4" t="n">
        <x:f>IF(ISNUMBER('Claims Data'!F2067),0,1)</x:f>
        <x:v>0</x:v>
      </x:c>
      <x:c r="C2071" s="10" t="n">
        <x:f>IF(B2071=0,'Claims Data'!F2067,Summary!$B$12)</x:f>
        <x:v>38539.09</x:v>
      </x:c>
      <x:c r="D2071" s="4" t="n">
        <x:f>IF('Claims Data'!E2067="Low",1,IF('Claims Data'!E2067="Medium",2,IF('Claims Data'!E2067="High",3,"")))</x:f>
        <x:v>1</x:v>
      </x:c>
      <x:c r="E2071" s="4" t="n">
        <x:f>IF('Claims Data'!B2067="Motor",1,0)</x:f>
        <x:v>1</x:v>
      </x:c>
      <x:c r="F2071" s="4" t="n">
        <x:f>IF('Claims Data'!B2067="Property",1,0)</x:f>
        <x:v>0</x:v>
      </x:c>
      <x:c r="G2071" s="4" t="n">
        <x:f>'Claims Data'!N2067</x:f>
        <x:v>1</x:v>
      </x:c>
      <x:c r="H2071" s="4" t="n">
        <x:f>IF(G2071=1,'Claims Data'!O2067,"")</x:f>
        <x:v>0</x:v>
      </x:c>
      <x:c r="I2071" s="12" t="n">
        <x:f>IF(ISNUMBER('Claims Data'!P2067),'Claims Data'!P2067,"")</x:f>
        <x:v>3.5048791179209586</x:v>
      </x:c>
    </x:row>
    <x:row r="2072">
      <x:c r="A2072" s="4" t="str">
        <x:v>C02067</x:v>
      </x:c>
      <x:c r="B2072" s="4" t="n">
        <x:f>IF(ISNUMBER('Claims Data'!F2068),0,1)</x:f>
        <x:v>0</x:v>
      </x:c>
      <x:c r="C2072" s="10" t="n">
        <x:f>IF(B2072=0,'Claims Data'!F2068,Summary!$B$12)</x:f>
        <x:v>75674.78</x:v>
      </x:c>
      <x:c r="D2072" s="4" t="n">
        <x:f>IF('Claims Data'!E2068="Low",1,IF('Claims Data'!E2068="Medium",2,IF('Claims Data'!E2068="High",3,"")))</x:f>
        <x:v>2</x:v>
      </x:c>
      <x:c r="E2072" s="4" t="n">
        <x:f>IF('Claims Data'!B2068="Motor",1,0)</x:f>
        <x:v>1</x:v>
      </x:c>
      <x:c r="F2072" s="4" t="n">
        <x:f>IF('Claims Data'!B2068="Property",1,0)</x:f>
        <x:v>0</x:v>
      </x:c>
      <x:c r="G2072" s="4" t="n">
        <x:f>'Claims Data'!N2068</x:f>
        <x:v>1</x:v>
      </x:c>
      <x:c r="H2072" s="4" t="n">
        <x:f>IF(G2072=1,'Claims Data'!O2068,"")</x:f>
        <x:v>0</x:v>
      </x:c>
      <x:c r="I2072" s="12" t="n">
        <x:f>IF(ISNUMBER('Claims Data'!P2068),'Claims Data'!P2068,"")</x:f>
        <x:v>10.975169287130408</x:v>
      </x:c>
    </x:row>
    <x:row r="2073">
      <x:c r="A2073" s="4" t="str">
        <x:v>C02068</x:v>
      </x:c>
      <x:c r="B2073" s="4" t="n">
        <x:f>IF(ISNUMBER('Claims Data'!F2069),0,1)</x:f>
        <x:v>0</x:v>
      </x:c>
      <x:c r="C2073" s="10" t="n">
        <x:f>IF(B2073=0,'Claims Data'!F2069,Summary!$B$12)</x:f>
        <x:v>98569.99</x:v>
      </x:c>
      <x:c r="D2073" s="4" t="n">
        <x:f>IF('Claims Data'!E2069="Low",1,IF('Claims Data'!E2069="Medium",2,IF('Claims Data'!E2069="High",3,"")))</x:f>
        <x:v>2</x:v>
      </x:c>
      <x:c r="E2073" s="4" t="n">
        <x:f>IF('Claims Data'!B2069="Motor",1,0)</x:f>
        <x:v>1</x:v>
      </x:c>
      <x:c r="F2073" s="4" t="n">
        <x:f>IF('Claims Data'!B2069="Property",1,0)</x:f>
        <x:v>0</x:v>
      </x:c>
      <x:c r="G2073" s="4" t="n">
        <x:f>'Claims Data'!N2069</x:f>
        <x:v>1</x:v>
      </x:c>
      <x:c r="H2073" s="4" t="n">
        <x:f>IF(G2073=1,'Claims Data'!O2069,"")</x:f>
        <x:v>0</x:v>
      </x:c>
      <x:c r="I2073" s="12" t="n">
        <x:f>IF(ISNUMBER('Claims Data'!P2069),'Claims Data'!P2069,"")</x:f>
        <x:v>6.640495642279556</x:v>
      </x:c>
    </x:row>
    <x:row r="2074">
      <x:c r="A2074" s="4" t="str">
        <x:v>C02069</x:v>
      </x:c>
      <x:c r="B2074" s="4" t="n">
        <x:f>IF(ISNUMBER('Claims Data'!F2070),0,1)</x:f>
        <x:v>0</x:v>
      </x:c>
      <x:c r="C2074" s="10" t="n">
        <x:f>IF(B2074=0,'Claims Data'!F2070,Summary!$B$12)</x:f>
        <x:v>19754.4</x:v>
      </x:c>
      <x:c r="D2074" s="4" t="n">
        <x:f>IF('Claims Data'!E2070="Low",1,IF('Claims Data'!E2070="Medium",2,IF('Claims Data'!E2070="High",3,"")))</x:f>
        <x:v>1</x:v>
      </x:c>
      <x:c r="E2074" s="4" t="n">
        <x:f>IF('Claims Data'!B2070="Motor",1,0)</x:f>
        <x:v>0</x:v>
      </x:c>
      <x:c r="F2074" s="4" t="n">
        <x:f>IF('Claims Data'!B2070="Property",1,0)</x:f>
        <x:v>1</x:v>
      </x:c>
      <x:c r="G2074" s="4" t="n">
        <x:f>'Claims Data'!N2070</x:f>
        <x:v>1</x:v>
      </x:c>
      <x:c r="H2074" s="4" t="n">
        <x:f>IF(G2074=1,'Claims Data'!O2070,"")</x:f>
        <x:v>0</x:v>
      </x:c>
      <x:c r="I2074" s="12" t="n">
        <x:f>IF(ISNUMBER('Claims Data'!P2070),'Claims Data'!P2070,"")</x:f>
        <x:v>2.376612127045236</x:v>
      </x:c>
    </x:row>
    <x:row r="2075">
      <x:c r="A2075" s="4" t="str">
        <x:v>C02070</x:v>
      </x:c>
      <x:c r="B2075" s="4" t="n">
        <x:f>IF(ISNUMBER('Claims Data'!F2071),0,1)</x:f>
        <x:v>0</x:v>
      </x:c>
      <x:c r="C2075" s="10" t="n">
        <x:f>IF(B2075=0,'Claims Data'!F2071,Summary!$B$12)</x:f>
        <x:v>21680.51</x:v>
      </x:c>
      <x:c r="D2075" s="4" t="n">
        <x:f>IF('Claims Data'!E2071="Low",1,IF('Claims Data'!E2071="Medium",2,IF('Claims Data'!E2071="High",3,"")))</x:f>
        <x:v>1</x:v>
      </x:c>
      <x:c r="E2075" s="4" t="n">
        <x:f>IF('Claims Data'!B2071="Motor",1,0)</x:f>
        <x:v>0</x:v>
      </x:c>
      <x:c r="F2075" s="4" t="n">
        <x:f>IF('Claims Data'!B2071="Property",1,0)</x:f>
        <x:v>1</x:v>
      </x:c>
      <x:c r="G2075" s="4" t="n">
        <x:f>'Claims Data'!N2071</x:f>
        <x:v>1</x:v>
      </x:c>
      <x:c r="H2075" s="4" t="n">
        <x:f>IF(G2075=1,'Claims Data'!O2071,"")</x:f>
        <x:v>0</x:v>
      </x:c>
      <x:c r="I2075" s="12" t="n">
        <x:f>IF(ISNUMBER('Claims Data'!P2071),'Claims Data'!P2071,"")</x:f>
        <x:v>0.8475574071764687</x:v>
      </x:c>
    </x:row>
    <x:row r="2076">
      <x:c r="A2076" s="4" t="str">
        <x:v>C02071</x:v>
      </x:c>
      <x:c r="B2076" s="4" t="n">
        <x:f>IF(ISNUMBER('Claims Data'!F2072),0,1)</x:f>
        <x:v>0</x:v>
      </x:c>
      <x:c r="C2076" s="10" t="n">
        <x:f>IF(B2076=0,'Claims Data'!F2072,Summary!$B$12)</x:f>
        <x:v>36860.23</x:v>
      </x:c>
      <x:c r="D2076" s="4" t="n">
        <x:f>IF('Claims Data'!E2072="Low",1,IF('Claims Data'!E2072="Medium",2,IF('Claims Data'!E2072="High",3,"")))</x:f>
        <x:v>1</x:v>
      </x:c>
      <x:c r="E2076" s="4" t="n">
        <x:f>IF('Claims Data'!B2072="Motor",1,0)</x:f>
        <x:v>1</x:v>
      </x:c>
      <x:c r="F2076" s="4" t="n">
        <x:f>IF('Claims Data'!B2072="Property",1,0)</x:f>
        <x:v>0</x:v>
      </x:c>
      <x:c r="G2076" s="4" t="n">
        <x:f>'Claims Data'!N2072</x:f>
        <x:v>1</x:v>
      </x:c>
      <x:c r="H2076" s="4" t="n">
        <x:f>IF(G2076=1,'Claims Data'!O2072,"")</x:f>
        <x:v>0</x:v>
      </x:c>
      <x:c r="I2076" s="12" t="n">
        <x:f>IF(ISNUMBER('Claims Data'!P2072),'Claims Data'!P2072,"")</x:f>
        <x:v>2.1211041642090365</x:v>
      </x:c>
    </x:row>
    <x:row r="2077">
      <x:c r="A2077" s="4" t="str">
        <x:v>C02072</x:v>
      </x:c>
      <x:c r="B2077" s="4" t="n">
        <x:f>IF(ISNUMBER('Claims Data'!F2073),0,1)</x:f>
        <x:v>0</x:v>
      </x:c>
      <x:c r="C2077" s="10" t="n">
        <x:f>IF(B2077=0,'Claims Data'!F2073,Summary!$B$12)</x:f>
        <x:v>96444.54</x:v>
      </x:c>
      <x:c r="D2077" s="4" t="n">
        <x:f>IF('Claims Data'!E2073="Low",1,IF('Claims Data'!E2073="Medium",2,IF('Claims Data'!E2073="High",3,"")))</x:f>
        <x:v>2</x:v>
      </x:c>
      <x:c r="E2077" s="4" t="n">
        <x:f>IF('Claims Data'!B2073="Motor",1,0)</x:f>
        <x:v>1</x:v>
      </x:c>
      <x:c r="F2077" s="4" t="n">
        <x:f>IF('Claims Data'!B2073="Property",1,0)</x:f>
        <x:v>0</x:v>
      </x:c>
      <x:c r="G2077" s="4" t="n">
        <x:f>'Claims Data'!N2073</x:f>
        <x:v>1</x:v>
      </x:c>
      <x:c r="H2077" s="4" t="n">
        <x:f>IF(G2077=1,'Claims Data'!O2073,"")</x:f>
        <x:v>0</x:v>
      </x:c>
      <x:c r="I2077" s="12" t="n">
        <x:f>IF(ISNUMBER('Claims Data'!P2073),'Claims Data'!P2073,"")</x:f>
        <x:v>10.388431941955051</x:v>
      </x:c>
    </x:row>
    <x:row r="2078">
      <x:c r="A2078" s="4" t="str">
        <x:v>C02073</x:v>
      </x:c>
      <x:c r="B2078" s="4" t="n">
        <x:f>IF(ISNUMBER('Claims Data'!F2074),0,1)</x:f>
        <x:v>0</x:v>
      </x:c>
      <x:c r="C2078" s="10" t="n">
        <x:f>IF(B2078=0,'Claims Data'!F2074,Summary!$B$12)</x:f>
        <x:v>14229.89</x:v>
      </x:c>
      <x:c r="D2078" s="4" t="str">
        <x:f>IF('Claims Data'!E2074="Low",1,IF('Claims Data'!E2074="Medium",2,IF('Claims Data'!E2074="High",3,"")))</x:f>
      </x:c>
      <x:c r="E2078" s="4" t="n">
        <x:f>IF('Claims Data'!B2074="Motor",1,0)</x:f>
        <x:v>1</x:v>
      </x:c>
      <x:c r="F2078" s="4" t="n">
        <x:f>IF('Claims Data'!B2074="Property",1,0)</x:f>
        <x:v>0</x:v>
      </x:c>
      <x:c r="G2078" s="4" t="n">
        <x:f>'Claims Data'!N2074</x:f>
        <x:v>1</x:v>
      </x:c>
      <x:c r="H2078" s="4" t="n">
        <x:f>IF(G2078=1,'Claims Data'!O2074,"")</x:f>
        <x:v>0</x:v>
      </x:c>
      <x:c r="I2078" s="12" t="n">
        <x:f>IF(ISNUMBER('Claims Data'!P2074),'Claims Data'!P2074,"")</x:f>
        <x:v>2.8935361603312035</x:v>
      </x:c>
    </x:row>
    <x:row r="2079">
      <x:c r="A2079" s="4" t="str">
        <x:v>C02074</x:v>
      </x:c>
      <x:c r="B2079" s="4" t="n">
        <x:f>IF(ISNUMBER('Claims Data'!F2075),0,1)</x:f>
        <x:v>0</x:v>
      </x:c>
      <x:c r="C2079" s="10" t="n">
        <x:f>IF(B2079=0,'Claims Data'!F2075,Summary!$B$12)</x:f>
        <x:v>48893.92</x:v>
      </x:c>
      <x:c r="D2079" s="4" t="n">
        <x:f>IF('Claims Data'!E2075="Low",1,IF('Claims Data'!E2075="Medium",2,IF('Claims Data'!E2075="High",3,"")))</x:f>
        <x:v>2</x:v>
      </x:c>
      <x:c r="E2079" s="4" t="n">
        <x:f>IF('Claims Data'!B2075="Motor",1,0)</x:f>
        <x:v>1</x:v>
      </x:c>
      <x:c r="F2079" s="4" t="n">
        <x:f>IF('Claims Data'!B2075="Property",1,0)</x:f>
        <x:v>0</x:v>
      </x:c>
      <x:c r="G2079" s="4" t="n">
        <x:f>'Claims Data'!N2075</x:f>
        <x:v>1</x:v>
      </x:c>
      <x:c r="H2079" s="4" t="n">
        <x:f>IF(G2079=1,'Claims Data'!O2075,"")</x:f>
        <x:v>0</x:v>
      </x:c>
      <x:c r="I2079" s="12" t="n">
        <x:f>IF(ISNUMBER('Claims Data'!P2075),'Claims Data'!P2075,"")</x:f>
        <x:v>5.028448720928559</x:v>
      </x:c>
    </x:row>
    <x:row r="2080">
      <x:c r="A2080" s="4" t="str">
        <x:v>C02075</x:v>
      </x:c>
      <x:c r="B2080" s="4" t="n">
        <x:f>IF(ISNUMBER('Claims Data'!F2076),0,1)</x:f>
        <x:v>0</x:v>
      </x:c>
      <x:c r="C2080" s="10" t="n">
        <x:f>IF(B2080=0,'Claims Data'!F2076,Summary!$B$12)</x:f>
        <x:v>31176.26</x:v>
      </x:c>
      <x:c r="D2080" s="4" t="n">
        <x:f>IF('Claims Data'!E2076="Low",1,IF('Claims Data'!E2076="Medium",2,IF('Claims Data'!E2076="High",3,"")))</x:f>
        <x:v>1</x:v>
      </x:c>
      <x:c r="E2080" s="4" t="n">
        <x:f>IF('Claims Data'!B2076="Motor",1,0)</x:f>
        <x:v>0</x:v>
      </x:c>
      <x:c r="F2080" s="4" t="n">
        <x:f>IF('Claims Data'!B2076="Property",1,0)</x:f>
        <x:v>1</x:v>
      </x:c>
      <x:c r="G2080" s="4" t="n">
        <x:f>'Claims Data'!N2076</x:f>
        <x:v>1</x:v>
      </x:c>
      <x:c r="H2080" s="4" t="n">
        <x:f>IF(G2080=1,'Claims Data'!O2076,"")</x:f>
        <x:v>0</x:v>
      </x:c>
      <x:c r="I2080" s="12" t="n">
        <x:f>IF(ISNUMBER('Claims Data'!P2076),'Claims Data'!P2076,"")</x:f>
        <x:v>2.964013059194201</x:v>
      </x:c>
    </x:row>
    <x:row r="2081">
      <x:c r="A2081" s="4" t="str">
        <x:v>C02076</x:v>
      </x:c>
      <x:c r="B2081" s="4" t="n">
        <x:f>IF(ISNUMBER('Claims Data'!F2077),0,1)</x:f>
        <x:v>0</x:v>
      </x:c>
      <x:c r="C2081" s="10" t="n">
        <x:f>IF(B2081=0,'Claims Data'!F2077,Summary!$B$12)</x:f>
        <x:v>37340.41</x:v>
      </x:c>
      <x:c r="D2081" s="4" t="n">
        <x:f>IF('Claims Data'!E2077="Low",1,IF('Claims Data'!E2077="Medium",2,IF('Claims Data'!E2077="High",3,"")))</x:f>
        <x:v>1</x:v>
      </x:c>
      <x:c r="E2081" s="4" t="n">
        <x:f>IF('Claims Data'!B2077="Motor",1,0)</x:f>
        <x:v>0</x:v>
      </x:c>
      <x:c r="F2081" s="4" t="n">
        <x:f>IF('Claims Data'!B2077="Property",1,0)</x:f>
        <x:v>1</x:v>
      </x:c>
      <x:c r="G2081" s="4" t="n">
        <x:f>'Claims Data'!N2077</x:f>
        <x:v>1</x:v>
      </x:c>
      <x:c r="H2081" s="4" t="n">
        <x:f>IF(G2081=1,'Claims Data'!O2077,"")</x:f>
        <x:v>0</x:v>
      </x:c>
      <x:c r="I2081" s="12" t="n">
        <x:f>IF(ISNUMBER('Claims Data'!P2077),'Claims Data'!P2077,"")</x:f>
        <x:v>2.720543374121607</x:v>
      </x:c>
    </x:row>
    <x:row r="2082">
      <x:c r="A2082" s="4" t="str">
        <x:v>C02077</x:v>
      </x:c>
      <x:c r="B2082" s="4" t="n">
        <x:f>IF(ISNUMBER('Claims Data'!F2078),0,1)</x:f>
        <x:v>0</x:v>
      </x:c>
      <x:c r="C2082" s="10" t="n">
        <x:f>IF(B2082=0,'Claims Data'!F2078,Summary!$B$12)</x:f>
        <x:v>11824.9</x:v>
      </x:c>
      <x:c r="D2082" s="4" t="n">
        <x:f>IF('Claims Data'!E2078="Low",1,IF('Claims Data'!E2078="Medium",2,IF('Claims Data'!E2078="High",3,"")))</x:f>
        <x:v>1</x:v>
      </x:c>
      <x:c r="E2082" s="4" t="n">
        <x:f>IF('Claims Data'!B2078="Motor",1,0)</x:f>
        <x:v>1</x:v>
      </x:c>
      <x:c r="F2082" s="4" t="n">
        <x:f>IF('Claims Data'!B2078="Property",1,0)</x:f>
        <x:v>0</x:v>
      </x:c>
      <x:c r="G2082" s="4" t="n">
        <x:f>'Claims Data'!N2078</x:f>
        <x:v>1</x:v>
      </x:c>
      <x:c r="H2082" s="4" t="n">
        <x:f>IF(G2082=1,'Claims Data'!O2078,"")</x:f>
        <x:v>0</x:v>
      </x:c>
      <x:c r="I2082" s="12" t="n">
        <x:f>IF(ISNUMBER('Claims Data'!P2078),'Claims Data'!P2078,"")</x:f>
        <x:v>0.6894298002939648</x:v>
      </x:c>
    </x:row>
    <x:row r="2083">
      <x:c r="A2083" s="4" t="str">
        <x:v>C02078</x:v>
      </x:c>
      <x:c r="B2083" s="4" t="n">
        <x:f>IF(ISNUMBER('Claims Data'!F2079),0,1)</x:f>
        <x:v>0</x:v>
      </x:c>
      <x:c r="C2083" s="10" t="n">
        <x:f>IF(B2083=0,'Claims Data'!F2079,Summary!$B$12)</x:f>
        <x:v>80367.7</x:v>
      </x:c>
      <x:c r="D2083" s="4" t="n">
        <x:f>IF('Claims Data'!E2079="Low",1,IF('Claims Data'!E2079="Medium",2,IF('Claims Data'!E2079="High",3,"")))</x:f>
        <x:v>1</x:v>
      </x:c>
      <x:c r="E2083" s="4" t="n">
        <x:f>IF('Claims Data'!B2079="Motor",1,0)</x:f>
        <x:v>0</x:v>
      </x:c>
      <x:c r="F2083" s="4" t="n">
        <x:f>IF('Claims Data'!B2079="Property",1,0)</x:f>
        <x:v>1</x:v>
      </x:c>
      <x:c r="G2083" s="4" t="n">
        <x:f>'Claims Data'!N2079</x:f>
        <x:v>0</x:v>
      </x:c>
      <x:c r="H2083" s="4" t="str">
        <x:f>IF(G2083=1,'Claims Data'!O2079,"")</x:f>
      </x:c>
      <x:c r="I2083" s="12" t="n">
        <x:f>IF(ISNUMBER('Claims Data'!P2079),'Claims Data'!P2079,"")</x:f>
        <x:v>6.327906258956326</x:v>
      </x:c>
    </x:row>
    <x:row r="2084">
      <x:c r="A2084" s="4" t="str">
        <x:v>C02079</x:v>
      </x:c>
      <x:c r="B2084" s="4" t="n">
        <x:f>IF(ISNUMBER('Claims Data'!F2080),0,1)</x:f>
        <x:v>0</x:v>
      </x:c>
      <x:c r="C2084" s="10" t="n">
        <x:f>IF(B2084=0,'Claims Data'!F2080,Summary!$B$12)</x:f>
        <x:v>31940.36</x:v>
      </x:c>
      <x:c r="D2084" s="4" t="n">
        <x:f>IF('Claims Data'!E2080="Low",1,IF('Claims Data'!E2080="Medium",2,IF('Claims Data'!E2080="High",3,"")))</x:f>
        <x:v>1</x:v>
      </x:c>
      <x:c r="E2084" s="4" t="n">
        <x:f>IF('Claims Data'!B2080="Motor",1,0)</x:f>
        <x:v>0</x:v>
      </x:c>
      <x:c r="F2084" s="4" t="n">
        <x:f>IF('Claims Data'!B2080="Property",1,0)</x:f>
        <x:v>1</x:v>
      </x:c>
      <x:c r="G2084" s="4" t="n">
        <x:f>'Claims Data'!N2080</x:f>
        <x:v>1</x:v>
      </x:c>
      <x:c r="H2084" s="4" t="n">
        <x:f>IF(G2084=1,'Claims Data'!O2080,"")</x:f>
        <x:v>0</x:v>
      </x:c>
      <x:c r="I2084" s="12" t="n">
        <x:f>IF(ISNUMBER('Claims Data'!P2080),'Claims Data'!P2080,"")</x:f>
        <x:v>2.8134246584995473</x:v>
      </x:c>
    </x:row>
    <x:row r="2085">
      <x:c r="A2085" s="4" t="str">
        <x:v>C02080</x:v>
      </x:c>
      <x:c r="B2085" s="4" t="n">
        <x:f>IF(ISNUMBER('Claims Data'!F2081),0,1)</x:f>
        <x:v>0</x:v>
      </x:c>
      <x:c r="C2085" s="10" t="n">
        <x:f>IF(B2085=0,'Claims Data'!F2081,Summary!$B$12)</x:f>
        <x:v>77913.17</x:v>
      </x:c>
      <x:c r="D2085" s="4" t="n">
        <x:f>IF('Claims Data'!E2081="Low",1,IF('Claims Data'!E2081="Medium",2,IF('Claims Data'!E2081="High",3,"")))</x:f>
        <x:v>3</x:v>
      </x:c>
      <x:c r="E2085" s="4" t="n">
        <x:f>IF('Claims Data'!B2081="Motor",1,0)</x:f>
        <x:v>1</x:v>
      </x:c>
      <x:c r="F2085" s="4" t="n">
        <x:f>IF('Claims Data'!B2081="Property",1,0)</x:f>
        <x:v>0</x:v>
      </x:c>
      <x:c r="G2085" s="4" t="n">
        <x:f>'Claims Data'!N2081</x:f>
        <x:v>1</x:v>
      </x:c>
      <x:c r="H2085" s="4" t="n">
        <x:f>IF(G2085=1,'Claims Data'!O2081,"")</x:f>
        <x:v>1</x:v>
      </x:c>
      <x:c r="I2085" s="12" t="n">
        <x:f>IF(ISNUMBER('Claims Data'!P2081),'Claims Data'!P2081,"")</x:f>
        <x:v>3.992369662709474</x:v>
      </x:c>
    </x:row>
    <x:row r="2086">
      <x:c r="A2086" s="4" t="str">
        <x:v>C02081</x:v>
      </x:c>
      <x:c r="B2086" s="4" t="n">
        <x:f>IF(ISNUMBER('Claims Data'!F2082),0,1)</x:f>
        <x:v>0</x:v>
      </x:c>
      <x:c r="C2086" s="10" t="n">
        <x:f>IF(B2086=0,'Claims Data'!F2082,Summary!$B$12)</x:f>
        <x:v>46597.26</x:v>
      </x:c>
      <x:c r="D2086" s="4" t="n">
        <x:f>IF('Claims Data'!E2082="Low",1,IF('Claims Data'!E2082="Medium",2,IF('Claims Data'!E2082="High",3,"")))</x:f>
        <x:v>1</x:v>
      </x:c>
      <x:c r="E2086" s="4" t="n">
        <x:f>IF('Claims Data'!B2082="Motor",1,0)</x:f>
        <x:v>1</x:v>
      </x:c>
      <x:c r="F2086" s="4" t="n">
        <x:f>IF('Claims Data'!B2082="Property",1,0)</x:f>
        <x:v>0</x:v>
      </x:c>
      <x:c r="G2086" s="4" t="n">
        <x:f>'Claims Data'!N2082</x:f>
        <x:v>1</x:v>
      </x:c>
      <x:c r="H2086" s="4" t="n">
        <x:f>IF(G2086=1,'Claims Data'!O2082,"")</x:f>
        <x:v>0</x:v>
      </x:c>
      <x:c r="I2086" s="12" t="n">
        <x:f>IF(ISNUMBER('Claims Data'!P2082),'Claims Data'!P2082,"")</x:f>
        <x:v>2.6228659816793862</x:v>
      </x:c>
    </x:row>
    <x:row r="2087">
      <x:c r="A2087" s="4" t="str">
        <x:v>C02082</x:v>
      </x:c>
      <x:c r="B2087" s="4" t="n">
        <x:f>IF(ISNUMBER('Claims Data'!F2083),0,1)</x:f>
        <x:v>0</x:v>
      </x:c>
      <x:c r="C2087" s="10" t="n">
        <x:f>IF(B2087=0,'Claims Data'!F2083,Summary!$B$12)</x:f>
        <x:v>5145.8</x:v>
      </x:c>
      <x:c r="D2087" s="4" t="n">
        <x:f>IF('Claims Data'!E2083="Low",1,IF('Claims Data'!E2083="Medium",2,IF('Claims Data'!E2083="High",3,"")))</x:f>
        <x:v>2</x:v>
      </x:c>
      <x:c r="E2087" s="4" t="n">
        <x:f>IF('Claims Data'!B2083="Motor",1,0)</x:f>
        <x:v>1</x:v>
      </x:c>
      <x:c r="F2087" s="4" t="n">
        <x:f>IF('Claims Data'!B2083="Property",1,0)</x:f>
        <x:v>0</x:v>
      </x:c>
      <x:c r="G2087" s="4" t="n">
        <x:f>'Claims Data'!N2083</x:f>
        <x:v>1</x:v>
      </x:c>
      <x:c r="H2087" s="4" t="n">
        <x:f>IF(G2087=1,'Claims Data'!O2083,"")</x:f>
        <x:v>0</x:v>
      </x:c>
      <x:c r="I2087" s="12" t="n">
        <x:f>IF(ISNUMBER('Claims Data'!P2083),'Claims Data'!P2083,"")</x:f>
        <x:v>0.24362530051917974</x:v>
      </x:c>
    </x:row>
    <x:row r="2088">
      <x:c r="A2088" s="4" t="str">
        <x:v>C02083</x:v>
      </x:c>
      <x:c r="B2088" s="4" t="n">
        <x:f>IF(ISNUMBER('Claims Data'!F2084),0,1)</x:f>
        <x:v>0</x:v>
      </x:c>
      <x:c r="C2088" s="10" t="n">
        <x:f>IF(B2088=0,'Claims Data'!F2084,Summary!$B$12)</x:f>
        <x:v>183362.22</x:v>
      </x:c>
      <x:c r="D2088" s="4" t="n">
        <x:f>IF('Claims Data'!E2084="Low",1,IF('Claims Data'!E2084="Medium",2,IF('Claims Data'!E2084="High",3,"")))</x:f>
        <x:v>2</x:v>
      </x:c>
      <x:c r="E2088" s="4" t="n">
        <x:f>IF('Claims Data'!B2084="Motor",1,0)</x:f>
        <x:v>1</x:v>
      </x:c>
      <x:c r="F2088" s="4" t="n">
        <x:f>IF('Claims Data'!B2084="Property",1,0)</x:f>
        <x:v>0</x:v>
      </x:c>
      <x:c r="G2088" s="4" t="n">
        <x:f>'Claims Data'!N2084</x:f>
        <x:v>1</x:v>
      </x:c>
      <x:c r="H2088" s="4" t="n">
        <x:f>IF(G2088=1,'Claims Data'!O2084,"")</x:f>
        <x:v>0</x:v>
      </x:c>
      <x:c r="I2088" s="12" t="n">
        <x:f>IF(ISNUMBER('Claims Data'!P2084),'Claims Data'!P2084,"")</x:f>
        <x:v>21.107876103240393</x:v>
      </x:c>
    </x:row>
    <x:row r="2089">
      <x:c r="A2089" s="4" t="str">
        <x:v>C02084</x:v>
      </x:c>
      <x:c r="B2089" s="4" t="n">
        <x:f>IF(ISNUMBER('Claims Data'!F2085),0,1)</x:f>
        <x:v>0</x:v>
      </x:c>
      <x:c r="C2089" s="10" t="n">
        <x:f>IF(B2089=0,'Claims Data'!F2085,Summary!$B$12)</x:f>
        <x:v>54822.69</x:v>
      </x:c>
      <x:c r="D2089" s="4" t="n">
        <x:f>IF('Claims Data'!E2085="Low",1,IF('Claims Data'!E2085="Medium",2,IF('Claims Data'!E2085="High",3,"")))</x:f>
        <x:v>2</x:v>
      </x:c>
      <x:c r="E2089" s="4" t="n">
        <x:f>IF('Claims Data'!B2085="Motor",1,0)</x:f>
        <x:v>1</x:v>
      </x:c>
      <x:c r="F2089" s="4" t="n">
        <x:f>IF('Claims Data'!B2085="Property",1,0)</x:f>
        <x:v>0</x:v>
      </x:c>
      <x:c r="G2089" s="4" t="n">
        <x:f>'Claims Data'!N2085</x:f>
        <x:v>1</x:v>
      </x:c>
      <x:c r="H2089" s="4" t="n">
        <x:f>IF(G2089=1,'Claims Data'!O2085,"")</x:f>
        <x:v>0</x:v>
      </x:c>
      <x:c r="I2089" s="12" t="n">
        <x:f>IF(ISNUMBER('Claims Data'!P2085),'Claims Data'!P2085,"")</x:f>
        <x:v>4.485508313574174</x:v>
      </x:c>
    </x:row>
    <x:row r="2090">
      <x:c r="A2090" s="4" t="str">
        <x:v>C02085</x:v>
      </x:c>
      <x:c r="B2090" s="4" t="n">
        <x:f>IF(ISNUMBER('Claims Data'!F2086),0,1)</x:f>
        <x:v>0</x:v>
      </x:c>
      <x:c r="C2090" s="10" t="n">
        <x:f>IF(B2090=0,'Claims Data'!F2086,Summary!$B$12)</x:f>
        <x:v>23530.89</x:v>
      </x:c>
      <x:c r="D2090" s="4" t="n">
        <x:f>IF('Claims Data'!E2086="Low",1,IF('Claims Data'!E2086="Medium",2,IF('Claims Data'!E2086="High",3,"")))</x:f>
        <x:v>2</x:v>
      </x:c>
      <x:c r="E2090" s="4" t="n">
        <x:f>IF('Claims Data'!B2086="Motor",1,0)</x:f>
        <x:v>1</x:v>
      </x:c>
      <x:c r="F2090" s="4" t="n">
        <x:f>IF('Claims Data'!B2086="Property",1,0)</x:f>
        <x:v>0</x:v>
      </x:c>
      <x:c r="G2090" s="4" t="n">
        <x:f>'Claims Data'!N2086</x:f>
        <x:v>1</x:v>
      </x:c>
      <x:c r="H2090" s="4" t="n">
        <x:f>IF(G2090=1,'Claims Data'!O2086,"")</x:f>
        <x:v>0</x:v>
      </x:c>
      <x:c r="I2090" s="12" t="n">
        <x:f>IF(ISNUMBER('Claims Data'!P2086),'Claims Data'!P2086,"")</x:f>
        <x:v>2.285036056174996</x:v>
      </x:c>
    </x:row>
    <x:row r="2091">
      <x:c r="A2091" s="4" t="str">
        <x:v>C02086</x:v>
      </x:c>
      <x:c r="B2091" s="4" t="n">
        <x:f>IF(ISNUMBER('Claims Data'!F2087),0,1)</x:f>
        <x:v>0</x:v>
      </x:c>
      <x:c r="C2091" s="10" t="n">
        <x:f>IF(B2091=0,'Claims Data'!F2087,Summary!$B$12)</x:f>
        <x:v>47320.94</x:v>
      </x:c>
      <x:c r="D2091" s="4" t="n">
        <x:f>IF('Claims Data'!E2087="Low",1,IF('Claims Data'!E2087="Medium",2,IF('Claims Data'!E2087="High",3,"")))</x:f>
        <x:v>1</x:v>
      </x:c>
      <x:c r="E2091" s="4" t="n">
        <x:f>IF('Claims Data'!B2087="Motor",1,0)</x:f>
        <x:v>1</x:v>
      </x:c>
      <x:c r="F2091" s="4" t="n">
        <x:f>IF('Claims Data'!B2087="Property",1,0)</x:f>
        <x:v>0</x:v>
      </x:c>
      <x:c r="G2091" s="4" t="n">
        <x:f>'Claims Data'!N2087</x:f>
        <x:v>1</x:v>
      </x:c>
      <x:c r="H2091" s="4" t="n">
        <x:f>IF(G2091=1,'Claims Data'!O2087,"")</x:f>
        <x:v>0</x:v>
      </x:c>
      <x:c r="I2091" s="12" t="n">
        <x:f>IF(ISNUMBER('Claims Data'!P2087),'Claims Data'!P2087,"")</x:f>
        <x:v>3.9352231232177712</x:v>
      </x:c>
    </x:row>
    <x:row r="2092">
      <x:c r="A2092" s="4" t="str">
        <x:v>C02087</x:v>
      </x:c>
      <x:c r="B2092" s="4" t="n">
        <x:f>IF(ISNUMBER('Claims Data'!F2088),0,1)</x:f>
        <x:v>0</x:v>
      </x:c>
      <x:c r="C2092" s="10" t="n">
        <x:f>IF(B2092=0,'Claims Data'!F2088,Summary!$B$12)</x:f>
        <x:v>78526.32</x:v>
      </x:c>
      <x:c r="D2092" s="4" t="n">
        <x:f>IF('Claims Data'!E2088="Low",1,IF('Claims Data'!E2088="Medium",2,IF('Claims Data'!E2088="High",3,"")))</x:f>
        <x:v>2</x:v>
      </x:c>
      <x:c r="E2092" s="4" t="n">
        <x:f>IF('Claims Data'!B2088="Motor",1,0)</x:f>
        <x:v>1</x:v>
      </x:c>
      <x:c r="F2092" s="4" t="n">
        <x:f>IF('Claims Data'!B2088="Property",1,0)</x:f>
        <x:v>0</x:v>
      </x:c>
      <x:c r="G2092" s="4" t="n">
        <x:f>'Claims Data'!N2088</x:f>
        <x:v>1</x:v>
      </x:c>
      <x:c r="H2092" s="4" t="n">
        <x:f>IF(G2092=1,'Claims Data'!O2088,"")</x:f>
        <x:v>0</x:v>
      </x:c>
      <x:c r="I2092" s="12" t="n">
        <x:f>IF(ISNUMBER('Claims Data'!P2088),'Claims Data'!P2088,"")</x:f>
        <x:v>16.986009085009737</x:v>
      </x:c>
    </x:row>
    <x:row r="2093">
      <x:c r="A2093" s="4" t="str">
        <x:v>C02088</x:v>
      </x:c>
      <x:c r="B2093" s="4" t="n">
        <x:f>IF(ISNUMBER('Claims Data'!F2089),0,1)</x:f>
        <x:v>0</x:v>
      </x:c>
      <x:c r="C2093" s="10" t="n">
        <x:f>IF(B2093=0,'Claims Data'!F2089,Summary!$B$12)</x:f>
        <x:v>15578.67</x:v>
      </x:c>
      <x:c r="D2093" s="4" t="n">
        <x:f>IF('Claims Data'!E2089="Low",1,IF('Claims Data'!E2089="Medium",2,IF('Claims Data'!E2089="High",3,"")))</x:f>
        <x:v>1</x:v>
      </x:c>
      <x:c r="E2093" s="4" t="n">
        <x:f>IF('Claims Data'!B2089="Motor",1,0)</x:f>
        <x:v>1</x:v>
      </x:c>
      <x:c r="F2093" s="4" t="n">
        <x:f>IF('Claims Data'!B2089="Property",1,0)</x:f>
        <x:v>0</x:v>
      </x:c>
      <x:c r="G2093" s="4" t="n">
        <x:f>'Claims Data'!N2089</x:f>
        <x:v>1</x:v>
      </x:c>
      <x:c r="H2093" s="4" t="n">
        <x:f>IF(G2093=1,'Claims Data'!O2089,"")</x:f>
        <x:v>0</x:v>
      </x:c>
      <x:c r="I2093" s="12" t="n">
        <x:f>IF(ISNUMBER('Claims Data'!P2089),'Claims Data'!P2089,"")</x:f>
        <x:v>3.168637572917429</x:v>
      </x:c>
    </x:row>
    <x:row r="2094">
      <x:c r="A2094" s="4" t="str">
        <x:v>C02089</x:v>
      </x:c>
      <x:c r="B2094" s="4" t="n">
        <x:f>IF(ISNUMBER('Claims Data'!F2090),0,1)</x:f>
        <x:v>0</x:v>
      </x:c>
      <x:c r="C2094" s="10" t="n">
        <x:f>IF(B2094=0,'Claims Data'!F2090,Summary!$B$12)</x:f>
        <x:v>108246.93</x:v>
      </x:c>
      <x:c r="D2094" s="4" t="n">
        <x:f>IF('Claims Data'!E2090="Low",1,IF('Claims Data'!E2090="Medium",2,IF('Claims Data'!E2090="High",3,"")))</x:f>
        <x:v>2</x:v>
      </x:c>
      <x:c r="E2094" s="4" t="n">
        <x:f>IF('Claims Data'!B2090="Motor",1,0)</x:f>
        <x:v>0</x:v>
      </x:c>
      <x:c r="F2094" s="4" t="n">
        <x:f>IF('Claims Data'!B2090="Property",1,0)</x:f>
        <x:v>1</x:v>
      </x:c>
      <x:c r="G2094" s="4" t="n">
        <x:f>'Claims Data'!N2090</x:f>
        <x:v>0</x:v>
      </x:c>
      <x:c r="H2094" s="4" t="str">
        <x:f>IF(G2094=1,'Claims Data'!O2090,"")</x:f>
      </x:c>
      <x:c r="I2094" s="12" t="n">
        <x:f>IF(ISNUMBER('Claims Data'!P2090),'Claims Data'!P2090,"")</x:f>
        <x:v>18.562227667677828</x:v>
      </x:c>
    </x:row>
    <x:row r="2095">
      <x:c r="A2095" s="4" t="str">
        <x:v>C02090</x:v>
      </x:c>
      <x:c r="B2095" s="4" t="n">
        <x:f>IF(ISNUMBER('Claims Data'!F2091),0,1)</x:f>
        <x:v>1</x:v>
      </x:c>
      <x:c r="C2095" s="10" t="n">
        <x:f>IF(B2095=0,'Claims Data'!F2091,Summary!$B$12)</x:f>
        <x:v>44978.66</x:v>
      </x:c>
      <x:c r="D2095" s="4" t="n">
        <x:f>IF('Claims Data'!E2091="Low",1,IF('Claims Data'!E2091="Medium",2,IF('Claims Data'!E2091="High",3,"")))</x:f>
        <x:v>1</x:v>
      </x:c>
      <x:c r="E2095" s="4" t="n">
        <x:f>IF('Claims Data'!B2091="Motor",1,0)</x:f>
        <x:v>1</x:v>
      </x:c>
      <x:c r="F2095" s="4" t="n">
        <x:f>IF('Claims Data'!B2091="Property",1,0)</x:f>
        <x:v>0</x:v>
      </x:c>
      <x:c r="G2095" s="4" t="n">
        <x:f>'Claims Data'!N2091</x:f>
        <x:v>1</x:v>
      </x:c>
      <x:c r="H2095" s="4" t="n">
        <x:f>IF(G2095=1,'Claims Data'!O2091,"")</x:f>
        <x:v>0</x:v>
      </x:c>
      <x:c r="I2095" s="12" t="str">
        <x:f>IF(ISNUMBER('Claims Data'!P2091),'Claims Data'!P2091,"")</x:f>
      </x:c>
    </x:row>
    <x:row r="2096">
      <x:c r="A2096" s="4" t="str">
        <x:v>C02091</x:v>
      </x:c>
      <x:c r="B2096" s="4" t="n">
        <x:f>IF(ISNUMBER('Claims Data'!F2092),0,1)</x:f>
        <x:v>0</x:v>
      </x:c>
      <x:c r="C2096" s="10" t="n">
        <x:f>IF(B2096=0,'Claims Data'!F2092,Summary!$B$12)</x:f>
        <x:v>277887.39</x:v>
      </x:c>
      <x:c r="D2096" s="4" t="n">
        <x:f>IF('Claims Data'!E2092="Low",1,IF('Claims Data'!E2092="Medium",2,IF('Claims Data'!E2092="High",3,"")))</x:f>
        <x:v>2</x:v>
      </x:c>
      <x:c r="E2096" s="4" t="n">
        <x:f>IF('Claims Data'!B2092="Motor",1,0)</x:f>
        <x:v>1</x:v>
      </x:c>
      <x:c r="F2096" s="4" t="n">
        <x:f>IF('Claims Data'!B2092="Property",1,0)</x:f>
        <x:v>0</x:v>
      </x:c>
      <x:c r="G2096" s="4" t="n">
        <x:f>'Claims Data'!N2092</x:f>
        <x:v>1</x:v>
      </x:c>
      <x:c r="H2096" s="4" t="n">
        <x:f>IF(G2096=1,'Claims Data'!O2092,"")</x:f>
        <x:v>0</x:v>
      </x:c>
      <x:c r="I2096" s="12" t="n">
        <x:f>IF(ISNUMBER('Claims Data'!P2092),'Claims Data'!P2092,"")</x:f>
        <x:v>14.594243756463065</x:v>
      </x:c>
    </x:row>
    <x:row r="2097">
      <x:c r="A2097" s="4" t="str">
        <x:v>C02092</x:v>
      </x:c>
      <x:c r="B2097" s="4" t="n">
        <x:f>IF(ISNUMBER('Claims Data'!F2093),0,1)</x:f>
        <x:v>0</x:v>
      </x:c>
      <x:c r="C2097" s="10" t="n">
        <x:f>IF(B2097=0,'Claims Data'!F2093,Summary!$B$12)</x:f>
        <x:v>33220.88</x:v>
      </x:c>
      <x:c r="D2097" s="4" t="n">
        <x:f>IF('Claims Data'!E2093="Low",1,IF('Claims Data'!E2093="Medium",2,IF('Claims Data'!E2093="High",3,"")))</x:f>
        <x:v>2</x:v>
      </x:c>
      <x:c r="E2097" s="4" t="n">
        <x:f>IF('Claims Data'!B2093="Motor",1,0)</x:f>
        <x:v>0</x:v>
      </x:c>
      <x:c r="F2097" s="4" t="n">
        <x:f>IF('Claims Data'!B2093="Property",1,0)</x:f>
        <x:v>1</x:v>
      </x:c>
      <x:c r="G2097" s="4" t="n">
        <x:f>'Claims Data'!N2093</x:f>
        <x:v>1</x:v>
      </x:c>
      <x:c r="H2097" s="4" t="n">
        <x:f>IF(G2097=1,'Claims Data'!O2093,"")</x:f>
        <x:v>0</x:v>
      </x:c>
      <x:c r="I2097" s="12" t="n">
        <x:f>IF(ISNUMBER('Claims Data'!P2093),'Claims Data'!P2093,"")</x:f>
        <x:v>3.047552298721933</x:v>
      </x:c>
    </x:row>
    <x:row r="2098">
      <x:c r="A2098" s="4" t="str">
        <x:v>C02093</x:v>
      </x:c>
      <x:c r="B2098" s="4" t="n">
        <x:f>IF(ISNUMBER('Claims Data'!F2094),0,1)</x:f>
        <x:v>0</x:v>
      </x:c>
      <x:c r="C2098" s="10" t="n">
        <x:f>IF(B2098=0,'Claims Data'!F2094,Summary!$B$12)</x:f>
        <x:v>22959.76</x:v>
      </x:c>
      <x:c r="D2098" s="4" t="n">
        <x:f>IF('Claims Data'!E2094="Low",1,IF('Claims Data'!E2094="Medium",2,IF('Claims Data'!E2094="High",3,"")))</x:f>
        <x:v>2</x:v>
      </x:c>
      <x:c r="E2098" s="4" t="n">
        <x:f>IF('Claims Data'!B2094="Motor",1,0)</x:f>
        <x:v>1</x:v>
      </x:c>
      <x:c r="F2098" s="4" t="n">
        <x:f>IF('Claims Data'!B2094="Property",1,0)</x:f>
        <x:v>0</x:v>
      </x:c>
      <x:c r="G2098" s="4" t="n">
        <x:f>'Claims Data'!N2094</x:f>
        <x:v>1</x:v>
      </x:c>
      <x:c r="H2098" s="4" t="n">
        <x:f>IF(G2098=1,'Claims Data'!O2094,"")</x:f>
        <x:v>0</x:v>
      </x:c>
      <x:c r="I2098" s="12" t="n">
        <x:f>IF(ISNUMBER('Claims Data'!P2094),'Claims Data'!P2094,"")</x:f>
        <x:v>4.296941204653321</x:v>
      </x:c>
    </x:row>
    <x:row r="2099">
      <x:c r="A2099" s="4" t="str">
        <x:v>C02094</x:v>
      </x:c>
      <x:c r="B2099" s="4" t="n">
        <x:f>IF(ISNUMBER('Claims Data'!F2095),0,1)</x:f>
        <x:v>0</x:v>
      </x:c>
      <x:c r="C2099" s="10" t="n">
        <x:f>IF(B2099=0,'Claims Data'!F2095,Summary!$B$12)</x:f>
        <x:v>27415.16</x:v>
      </x:c>
      <x:c r="D2099" s="4" t="n">
        <x:f>IF('Claims Data'!E2095="Low",1,IF('Claims Data'!E2095="Medium",2,IF('Claims Data'!E2095="High",3,"")))</x:f>
        <x:v>1</x:v>
      </x:c>
      <x:c r="E2099" s="4" t="n">
        <x:f>IF('Claims Data'!B2095="Motor",1,0)</x:f>
        <x:v>0</x:v>
      </x:c>
      <x:c r="F2099" s="4" t="n">
        <x:f>IF('Claims Data'!B2095="Property",1,0)</x:f>
        <x:v>1</x:v>
      </x:c>
      <x:c r="G2099" s="4" t="n">
        <x:f>'Claims Data'!N2095</x:f>
        <x:v>1</x:v>
      </x:c>
      <x:c r="H2099" s="4" t="n">
        <x:f>IF(G2099=1,'Claims Data'!O2095,"")</x:f>
        <x:v>0</x:v>
      </x:c>
      <x:c r="I2099" s="12" t="n">
        <x:f>IF(ISNUMBER('Claims Data'!P2095),'Claims Data'!P2095,"")</x:f>
        <x:v>2.6096876294008178</x:v>
      </x:c>
    </x:row>
    <x:row r="2100">
      <x:c r="A2100" s="4" t="str">
        <x:v>C02095</x:v>
      </x:c>
      <x:c r="B2100" s="4" t="n">
        <x:f>IF(ISNUMBER('Claims Data'!F2096),0,1)</x:f>
        <x:v>0</x:v>
      </x:c>
      <x:c r="C2100" s="10" t="n">
        <x:f>IF(B2100=0,'Claims Data'!F2096,Summary!$B$12)</x:f>
        <x:v>18687.89</x:v>
      </x:c>
      <x:c r="D2100" s="4" t="n">
        <x:f>IF('Claims Data'!E2096="Low",1,IF('Claims Data'!E2096="Medium",2,IF('Claims Data'!E2096="High",3,"")))</x:f>
        <x:v>2</x:v>
      </x:c>
      <x:c r="E2100" s="4" t="n">
        <x:f>IF('Claims Data'!B2096="Motor",1,0)</x:f>
        <x:v>1</x:v>
      </x:c>
      <x:c r="F2100" s="4" t="n">
        <x:f>IF('Claims Data'!B2096="Property",1,0)</x:f>
        <x:v>0</x:v>
      </x:c>
      <x:c r="G2100" s="4" t="n">
        <x:f>'Claims Data'!N2096</x:f>
        <x:v>1</x:v>
      </x:c>
      <x:c r="H2100" s="4" t="n">
        <x:f>IF(G2100=1,'Claims Data'!O2096,"")</x:f>
        <x:v>0</x:v>
      </x:c>
      <x:c r="I2100" s="12" t="n">
        <x:f>IF(ISNUMBER('Claims Data'!P2096),'Claims Data'!P2096,"")</x:f>
        <x:v>1.2194198716756617</x:v>
      </x:c>
    </x:row>
    <x:row r="2101">
      <x:c r="A2101" s="4" t="str">
        <x:v>C02096</x:v>
      </x:c>
      <x:c r="B2101" s="4" t="n">
        <x:f>IF(ISNUMBER('Claims Data'!F2097),0,1)</x:f>
        <x:v>0</x:v>
      </x:c>
      <x:c r="C2101" s="10" t="n">
        <x:f>IF(B2101=0,'Claims Data'!F2097,Summary!$B$12)</x:f>
        <x:v>42899.88</x:v>
      </x:c>
      <x:c r="D2101" s="4" t="n">
        <x:f>IF('Claims Data'!E2097="Low",1,IF('Claims Data'!E2097="Medium",2,IF('Claims Data'!E2097="High",3,"")))</x:f>
        <x:v>2</x:v>
      </x:c>
      <x:c r="E2101" s="4" t="n">
        <x:f>IF('Claims Data'!B2097="Motor",1,0)</x:f>
        <x:v>1</x:v>
      </x:c>
      <x:c r="F2101" s="4" t="n">
        <x:f>IF('Claims Data'!B2097="Property",1,0)</x:f>
        <x:v>0</x:v>
      </x:c>
      <x:c r="G2101" s="4" t="n">
        <x:f>'Claims Data'!N2097</x:f>
        <x:v>1</x:v>
      </x:c>
      <x:c r="H2101" s="4" t="n">
        <x:f>IF(G2101=1,'Claims Data'!O2097,"")</x:f>
        <x:v>1</x:v>
      </x:c>
      <x:c r="I2101" s="12" t="n">
        <x:f>IF(ISNUMBER('Claims Data'!P2097),'Claims Data'!P2097,"")</x:f>
        <x:v>5.141176625676953</x:v>
      </x:c>
    </x:row>
    <x:row r="2102">
      <x:c r="A2102" s="4" t="str">
        <x:v>C02097</x:v>
      </x:c>
      <x:c r="B2102" s="4" t="n">
        <x:f>IF(ISNUMBER('Claims Data'!F2098),0,1)</x:f>
        <x:v>0</x:v>
      </x:c>
      <x:c r="C2102" s="10" t="n">
        <x:f>IF(B2102=0,'Claims Data'!F2098,Summary!$B$12)</x:f>
        <x:v>79515.34</x:v>
      </x:c>
      <x:c r="D2102" s="4" t="n">
        <x:f>IF('Claims Data'!E2098="Low",1,IF('Claims Data'!E2098="Medium",2,IF('Claims Data'!E2098="High",3,"")))</x:f>
        <x:v>2</x:v>
      </x:c>
      <x:c r="E2102" s="4" t="n">
        <x:f>IF('Claims Data'!B2098="Motor",1,0)</x:f>
        <x:v>1</x:v>
      </x:c>
      <x:c r="F2102" s="4" t="n">
        <x:f>IF('Claims Data'!B2098="Property",1,0)</x:f>
        <x:v>0</x:v>
      </x:c>
      <x:c r="G2102" s="4" t="n">
        <x:f>'Claims Data'!N2098</x:f>
        <x:v>1</x:v>
      </x:c>
      <x:c r="H2102" s="4" t="n">
        <x:f>IF(G2102=1,'Claims Data'!O2098,"")</x:f>
        <x:v>0</x:v>
      </x:c>
      <x:c r="I2102" s="12" t="n">
        <x:f>IF(ISNUMBER('Claims Data'!P2098),'Claims Data'!P2098,"")</x:f>
        <x:v>5.159658347268212</x:v>
      </x:c>
    </x:row>
    <x:row r="2103">
      <x:c r="A2103" s="4" t="str">
        <x:v>C02098</x:v>
      </x:c>
      <x:c r="B2103" s="4" t="n">
        <x:f>IF(ISNUMBER('Claims Data'!F2099),0,1)</x:f>
        <x:v>0</x:v>
      </x:c>
      <x:c r="C2103" s="10" t="n">
        <x:f>IF(B2103=0,'Claims Data'!F2099,Summary!$B$12)</x:f>
        <x:v>101801.95</x:v>
      </x:c>
      <x:c r="D2103" s="4" t="n">
        <x:f>IF('Claims Data'!E2099="Low",1,IF('Claims Data'!E2099="Medium",2,IF('Claims Data'!E2099="High",3,"")))</x:f>
        <x:v>1</x:v>
      </x:c>
      <x:c r="E2103" s="4" t="n">
        <x:f>IF('Claims Data'!B2099="Motor",1,0)</x:f>
        <x:v>0</x:v>
      </x:c>
      <x:c r="F2103" s="4" t="n">
        <x:f>IF('Claims Data'!B2099="Property",1,0)</x:f>
        <x:v>1</x:v>
      </x:c>
      <x:c r="G2103" s="4" t="n">
        <x:f>'Claims Data'!N2099</x:f>
        <x:v>1</x:v>
      </x:c>
      <x:c r="H2103" s="4" t="n">
        <x:f>IF(G2103=1,'Claims Data'!O2099,"")</x:f>
        <x:v>0</x:v>
      </x:c>
      <x:c r="I2103" s="12" t="n">
        <x:f>IF(ISNUMBER('Claims Data'!P2099),'Claims Data'!P2099,"")</x:f>
        <x:v>7.78657171004525</x:v>
      </x:c>
    </x:row>
    <x:row r="2104">
      <x:c r="A2104" s="4" t="str">
        <x:v>C02099</x:v>
      </x:c>
      <x:c r="B2104" s="4" t="n">
        <x:f>IF(ISNUMBER('Claims Data'!F2100),0,1)</x:f>
        <x:v>0</x:v>
      </x:c>
      <x:c r="C2104" s="10" t="n">
        <x:f>IF(B2104=0,'Claims Data'!F2100,Summary!$B$12)</x:f>
        <x:v>3985.33</x:v>
      </x:c>
      <x:c r="D2104" s="4" t="n">
        <x:f>IF('Claims Data'!E2100="Low",1,IF('Claims Data'!E2100="Medium",2,IF('Claims Data'!E2100="High",3,"")))</x:f>
        <x:v>1</x:v>
      </x:c>
      <x:c r="E2104" s="4" t="n">
        <x:f>IF('Claims Data'!B2100="Motor",1,0)</x:f>
        <x:v>1</x:v>
      </x:c>
      <x:c r="F2104" s="4" t="n">
        <x:f>IF('Claims Data'!B2100="Property",1,0)</x:f>
        <x:v>0</x:v>
      </x:c>
      <x:c r="G2104" s="4" t="n">
        <x:f>'Claims Data'!N2100</x:f>
        <x:v>0</x:v>
      </x:c>
      <x:c r="H2104" s="4" t="str">
        <x:f>IF(G2104=1,'Claims Data'!O2100,"")</x:f>
      </x:c>
      <x:c r="I2104" s="12" t="n">
        <x:f>IF(ISNUMBER('Claims Data'!P2100),'Claims Data'!P2100,"")</x:f>
        <x:v>0.36712677307087865</x:v>
      </x:c>
    </x:row>
    <x:row r="2105">
      <x:c r="A2105" s="4" t="str">
        <x:v>C02100</x:v>
      </x:c>
      <x:c r="B2105" s="4" t="n">
        <x:f>IF(ISNUMBER('Claims Data'!F2101),0,1)</x:f>
        <x:v>0</x:v>
      </x:c>
      <x:c r="C2105" s="10" t="n">
        <x:f>IF(B2105=0,'Claims Data'!F2101,Summary!$B$12)</x:f>
        <x:v>79661.16</x:v>
      </x:c>
      <x:c r="D2105" s="4" t="n">
        <x:f>IF('Claims Data'!E2101="Low",1,IF('Claims Data'!E2101="Medium",2,IF('Claims Data'!E2101="High",3,"")))</x:f>
        <x:v>1</x:v>
      </x:c>
      <x:c r="E2105" s="4" t="n">
        <x:f>IF('Claims Data'!B2101="Motor",1,0)</x:f>
        <x:v>0</x:v>
      </x:c>
      <x:c r="F2105" s="4" t="n">
        <x:f>IF('Claims Data'!B2101="Property",1,0)</x:f>
        <x:v>1</x:v>
      </x:c>
      <x:c r="G2105" s="4" t="n">
        <x:f>'Claims Data'!N2101</x:f>
        <x:v>1</x:v>
      </x:c>
      <x:c r="H2105" s="4" t="n">
        <x:f>IF(G2105=1,'Claims Data'!O2101,"")</x:f>
        <x:v>0</x:v>
      </x:c>
      <x:c r="I2105" s="12" t="n">
        <x:f>IF(ISNUMBER('Claims Data'!P2101),'Claims Data'!P2101,"")</x:f>
        <x:v>9.609574210140932</x:v>
      </x:c>
    </x:row>
    <x:row r="2106">
      <x:c r="A2106" s="4" t="str">
        <x:v>C02101</x:v>
      </x:c>
      <x:c r="B2106" s="4" t="n">
        <x:f>IF(ISNUMBER('Claims Data'!F2102),0,1)</x:f>
        <x:v>0</x:v>
      </x:c>
      <x:c r="C2106" s="10" t="n">
        <x:f>IF(B2106=0,'Claims Data'!F2102,Summary!$B$12)</x:f>
        <x:v>57706.04</x:v>
      </x:c>
      <x:c r="D2106" s="4" t="n">
        <x:f>IF('Claims Data'!E2102="Low",1,IF('Claims Data'!E2102="Medium",2,IF('Claims Data'!E2102="High",3,"")))</x:f>
        <x:v>2</x:v>
      </x:c>
      <x:c r="E2106" s="4" t="n">
        <x:f>IF('Claims Data'!B2102="Motor",1,0)</x:f>
        <x:v>1</x:v>
      </x:c>
      <x:c r="F2106" s="4" t="n">
        <x:f>IF('Claims Data'!B2102="Property",1,0)</x:f>
        <x:v>0</x:v>
      </x:c>
      <x:c r="G2106" s="4" t="n">
        <x:f>'Claims Data'!N2102</x:f>
        <x:v>1</x:v>
      </x:c>
      <x:c r="H2106" s="4" t="n">
        <x:f>IF(G2106=1,'Claims Data'!O2102,"")</x:f>
        <x:v>0</x:v>
      </x:c>
      <x:c r="I2106" s="12" t="n">
        <x:f>IF(ISNUMBER('Claims Data'!P2102),'Claims Data'!P2102,"")</x:f>
        <x:v>6.153899639016119</x:v>
      </x:c>
    </x:row>
    <x:row r="2107">
      <x:c r="A2107" s="4" t="str">
        <x:v>C02102</x:v>
      </x:c>
      <x:c r="B2107" s="4" t="n">
        <x:f>IF(ISNUMBER('Claims Data'!F2103),0,1)</x:f>
        <x:v>0</x:v>
      </x:c>
      <x:c r="C2107" s="10" t="n">
        <x:f>IF(B2107=0,'Claims Data'!F2103,Summary!$B$12)</x:f>
        <x:v>11115.31</x:v>
      </x:c>
      <x:c r="D2107" s="4" t="n">
        <x:f>IF('Claims Data'!E2103="Low",1,IF('Claims Data'!E2103="Medium",2,IF('Claims Data'!E2103="High",3,"")))</x:f>
        <x:v>2</x:v>
      </x:c>
      <x:c r="E2107" s="4" t="n">
        <x:f>IF('Claims Data'!B2103="Motor",1,0)</x:f>
        <x:v>1</x:v>
      </x:c>
      <x:c r="F2107" s="4" t="n">
        <x:f>IF('Claims Data'!B2103="Property",1,0)</x:f>
        <x:v>0</x:v>
      </x:c>
      <x:c r="G2107" s="4" t="n">
        <x:f>'Claims Data'!N2103</x:f>
        <x:v>0</x:v>
      </x:c>
      <x:c r="H2107" s="4" t="str">
        <x:f>IF(G2107=1,'Claims Data'!O2103,"")</x:f>
      </x:c>
      <x:c r="I2107" s="12" t="n">
        <x:f>IF(ISNUMBER('Claims Data'!P2103),'Claims Data'!P2103,"")</x:f>
        <x:v>1.0291019888936004</x:v>
      </x:c>
    </x:row>
    <x:row r="2108">
      <x:c r="A2108" s="4" t="str">
        <x:v>C02103</x:v>
      </x:c>
      <x:c r="B2108" s="4" t="n">
        <x:f>IF(ISNUMBER('Claims Data'!F2104),0,1)</x:f>
        <x:v>0</x:v>
      </x:c>
      <x:c r="C2108" s="10" t="n">
        <x:f>IF(B2108=0,'Claims Data'!F2104,Summary!$B$12)</x:f>
        <x:v>30256.79</x:v>
      </x:c>
      <x:c r="D2108" s="4" t="n">
        <x:f>IF('Claims Data'!E2104="Low",1,IF('Claims Data'!E2104="Medium",2,IF('Claims Data'!E2104="High",3,"")))</x:f>
        <x:v>2</x:v>
      </x:c>
      <x:c r="E2108" s="4" t="n">
        <x:f>IF('Claims Data'!B2104="Motor",1,0)</x:f>
        <x:v>1</x:v>
      </x:c>
      <x:c r="F2108" s="4" t="n">
        <x:f>IF('Claims Data'!B2104="Property",1,0)</x:f>
        <x:v>0</x:v>
      </x:c>
      <x:c r="G2108" s="4" t="n">
        <x:f>'Claims Data'!N2104</x:f>
        <x:v>1</x:v>
      </x:c>
      <x:c r="H2108" s="4" t="n">
        <x:f>IF(G2108=1,'Claims Data'!O2104,"")</x:f>
        <x:v>0</x:v>
      </x:c>
      <x:c r="I2108" s="12" t="n">
        <x:f>IF(ISNUMBER('Claims Data'!P2104),'Claims Data'!P2104,"")</x:f>
        <x:v>5.244974621753179</x:v>
      </x:c>
    </x:row>
    <x:row r="2109">
      <x:c r="A2109" s="4" t="str">
        <x:v>C02104</x:v>
      </x:c>
      <x:c r="B2109" s="4" t="n">
        <x:f>IF(ISNUMBER('Claims Data'!F2105),0,1)</x:f>
        <x:v>0</x:v>
      </x:c>
      <x:c r="C2109" s="10" t="n">
        <x:f>IF(B2109=0,'Claims Data'!F2105,Summary!$B$12)</x:f>
        <x:v>33434.4</x:v>
      </x:c>
      <x:c r="D2109" s="4" t="n">
        <x:f>IF('Claims Data'!E2105="Low",1,IF('Claims Data'!E2105="Medium",2,IF('Claims Data'!E2105="High",3,"")))</x:f>
        <x:v>2</x:v>
      </x:c>
      <x:c r="E2109" s="4" t="n">
        <x:f>IF('Claims Data'!B2105="Motor",1,0)</x:f>
        <x:v>1</x:v>
      </x:c>
      <x:c r="F2109" s="4" t="n">
        <x:f>IF('Claims Data'!B2105="Property",1,0)</x:f>
        <x:v>0</x:v>
      </x:c>
      <x:c r="G2109" s="4" t="n">
        <x:f>'Claims Data'!N2105</x:f>
        <x:v>1</x:v>
      </x:c>
      <x:c r="H2109" s="4" t="n">
        <x:f>IF(G2109=1,'Claims Data'!O2105,"")</x:f>
        <x:v>0</x:v>
      </x:c>
      <x:c r="I2109" s="12" t="n">
        <x:f>IF(ISNUMBER('Claims Data'!P2105),'Claims Data'!P2105,"")</x:f>
        <x:v>2.512997394132401</x:v>
      </x:c>
    </x:row>
    <x:row r="2110">
      <x:c r="A2110" s="4" t="str">
        <x:v>C02105</x:v>
      </x:c>
      <x:c r="B2110" s="4" t="n">
        <x:f>IF(ISNUMBER('Claims Data'!F2106),0,1)</x:f>
        <x:v>0</x:v>
      </x:c>
      <x:c r="C2110" s="10" t="n">
        <x:f>IF(B2110=0,'Claims Data'!F2106,Summary!$B$12)</x:f>
        <x:v>85486.24</x:v>
      </x:c>
      <x:c r="D2110" s="4" t="n">
        <x:f>IF('Claims Data'!E2106="Low",1,IF('Claims Data'!E2106="Medium",2,IF('Claims Data'!E2106="High",3,"")))</x:f>
        <x:v>2</x:v>
      </x:c>
      <x:c r="E2110" s="4" t="n">
        <x:f>IF('Claims Data'!B2106="Motor",1,0)</x:f>
        <x:v>0</x:v>
      </x:c>
      <x:c r="F2110" s="4" t="n">
        <x:f>IF('Claims Data'!B2106="Property",1,0)</x:f>
        <x:v>1</x:v>
      </x:c>
      <x:c r="G2110" s="4" t="n">
        <x:f>'Claims Data'!N2106</x:f>
        <x:v>1</x:v>
      </x:c>
      <x:c r="H2110" s="4" t="n">
        <x:f>IF(G2110=1,'Claims Data'!O2106,"")</x:f>
        <x:v>0</x:v>
      </x:c>
      <x:c r="I2110" s="12" t="n">
        <x:f>IF(ISNUMBER('Claims Data'!P2106),'Claims Data'!P2106,"")</x:f>
        <x:v>10.539972653307311</x:v>
      </x:c>
    </x:row>
    <x:row r="2111">
      <x:c r="A2111" s="4" t="str">
        <x:v>C02106</x:v>
      </x:c>
      <x:c r="B2111" s="4" t="n">
        <x:f>IF(ISNUMBER('Claims Data'!F2107),0,1)</x:f>
        <x:v>0</x:v>
      </x:c>
      <x:c r="C2111" s="10" t="n">
        <x:f>IF(B2111=0,'Claims Data'!F2107,Summary!$B$12)</x:f>
        <x:v>7715.25</x:v>
      </x:c>
      <x:c r="D2111" s="4" t="n">
        <x:f>IF('Claims Data'!E2107="Low",1,IF('Claims Data'!E2107="Medium",2,IF('Claims Data'!E2107="High",3,"")))</x:f>
        <x:v>2</x:v>
      </x:c>
      <x:c r="E2111" s="4" t="n">
        <x:f>IF('Claims Data'!B2107="Motor",1,0)</x:f>
        <x:v>1</x:v>
      </x:c>
      <x:c r="F2111" s="4" t="n">
        <x:f>IF('Claims Data'!B2107="Property",1,0)</x:f>
        <x:v>0</x:v>
      </x:c>
      <x:c r="G2111" s="4" t="n">
        <x:f>'Claims Data'!N2107</x:f>
        <x:v>0</x:v>
      </x:c>
      <x:c r="H2111" s="4" t="str">
        <x:f>IF(G2111=1,'Claims Data'!O2107,"")</x:f>
      </x:c>
      <x:c r="I2111" s="12" t="n">
        <x:f>IF(ISNUMBER('Claims Data'!P2107),'Claims Data'!P2107,"")</x:f>
        <x:v>0.7461896237062999</x:v>
      </x:c>
    </x:row>
    <x:row r="2112">
      <x:c r="A2112" s="4" t="str">
        <x:v>C02107</x:v>
      </x:c>
      <x:c r="B2112" s="4" t="n">
        <x:f>IF(ISNUMBER('Claims Data'!F2108),0,1)</x:f>
        <x:v>0</x:v>
      </x:c>
      <x:c r="C2112" s="10" t="n">
        <x:f>IF(B2112=0,'Claims Data'!F2108,Summary!$B$12)</x:f>
        <x:v>81684.81</x:v>
      </x:c>
      <x:c r="D2112" s="4" t="n">
        <x:f>IF('Claims Data'!E2108="Low",1,IF('Claims Data'!E2108="Medium",2,IF('Claims Data'!E2108="High",3,"")))</x:f>
        <x:v>2</x:v>
      </x:c>
      <x:c r="E2112" s="4" t="n">
        <x:f>IF('Claims Data'!B2108="Motor",1,0)</x:f>
        <x:v>1</x:v>
      </x:c>
      <x:c r="F2112" s="4" t="n">
        <x:f>IF('Claims Data'!B2108="Property",1,0)</x:f>
        <x:v>0</x:v>
      </x:c>
      <x:c r="G2112" s="4" t="n">
        <x:f>'Claims Data'!N2108</x:f>
        <x:v>1</x:v>
      </x:c>
      <x:c r="H2112" s="4" t="n">
        <x:f>IF(G2112=1,'Claims Data'!O2108,"")</x:f>
        <x:v>0</x:v>
      </x:c>
      <x:c r="I2112" s="12" t="n">
        <x:f>IF(ISNUMBER('Claims Data'!P2108),'Claims Data'!P2108,"")</x:f>
        <x:v>6.846187757879818</x:v>
      </x:c>
    </x:row>
    <x:row r="2113">
      <x:c r="A2113" s="4" t="str">
        <x:v>C02108</x:v>
      </x:c>
      <x:c r="B2113" s="4" t="n">
        <x:f>IF(ISNUMBER('Claims Data'!F2109),0,1)</x:f>
        <x:v>0</x:v>
      </x:c>
      <x:c r="C2113" s="10" t="n">
        <x:f>IF(B2113=0,'Claims Data'!F2109,Summary!$B$12)</x:f>
        <x:v>70265.54</x:v>
      </x:c>
      <x:c r="D2113" s="4" t="n">
        <x:f>IF('Claims Data'!E2109="Low",1,IF('Claims Data'!E2109="Medium",2,IF('Claims Data'!E2109="High",3,"")))</x:f>
        <x:v>2</x:v>
      </x:c>
      <x:c r="E2113" s="4" t="n">
        <x:f>IF('Claims Data'!B2109="Motor",1,0)</x:f>
        <x:v>1</x:v>
      </x:c>
      <x:c r="F2113" s="4" t="n">
        <x:f>IF('Claims Data'!B2109="Property",1,0)</x:f>
        <x:v>0</x:v>
      </x:c>
      <x:c r="G2113" s="4" t="n">
        <x:f>'Claims Data'!N2109</x:f>
        <x:v>1</x:v>
      </x:c>
      <x:c r="H2113" s="4" t="n">
        <x:f>IF(G2113=1,'Claims Data'!O2109,"")</x:f>
        <x:v>0</x:v>
      </x:c>
      <x:c r="I2113" s="12" t="n">
        <x:f>IF(ISNUMBER('Claims Data'!P2109),'Claims Data'!P2109,"")</x:f>
        <x:v>5.035577354444876</x:v>
      </x:c>
    </x:row>
    <x:row r="2114">
      <x:c r="A2114" s="4" t="str">
        <x:v>C02109</x:v>
      </x:c>
      <x:c r="B2114" s="4" t="n">
        <x:f>IF(ISNUMBER('Claims Data'!F2110),0,1)</x:f>
        <x:v>0</x:v>
      </x:c>
      <x:c r="C2114" s="10" t="n">
        <x:f>IF(B2114=0,'Claims Data'!F2110,Summary!$B$12)</x:f>
        <x:v>11806.13</x:v>
      </x:c>
      <x:c r="D2114" s="4" t="n">
        <x:f>IF('Claims Data'!E2110="Low",1,IF('Claims Data'!E2110="Medium",2,IF('Claims Data'!E2110="High",3,"")))</x:f>
        <x:v>1</x:v>
      </x:c>
      <x:c r="E2114" s="4" t="n">
        <x:f>IF('Claims Data'!B2110="Motor",1,0)</x:f>
        <x:v>1</x:v>
      </x:c>
      <x:c r="F2114" s="4" t="n">
        <x:f>IF('Claims Data'!B2110="Property",1,0)</x:f>
        <x:v>0</x:v>
      </x:c>
      <x:c r="G2114" s="4" t="n">
        <x:f>'Claims Data'!N2110</x:f>
        <x:v>0</x:v>
      </x:c>
      <x:c r="H2114" s="4" t="str">
        <x:f>IF(G2114=1,'Claims Data'!O2110,"")</x:f>
      </x:c>
      <x:c r="I2114" s="12" t="n">
        <x:f>IF(ISNUMBER('Claims Data'!P2110),'Claims Data'!P2110,"")</x:f>
        <x:v>1.3078005243994164</x:v>
      </x:c>
    </x:row>
    <x:row r="2115">
      <x:c r="A2115" s="4" t="str">
        <x:v>C02110</x:v>
      </x:c>
      <x:c r="B2115" s="4" t="n">
        <x:f>IF(ISNUMBER('Claims Data'!F2111),0,1)</x:f>
        <x:v>0</x:v>
      </x:c>
      <x:c r="C2115" s="10" t="n">
        <x:f>IF(B2115=0,'Claims Data'!F2111,Summary!$B$12)</x:f>
        <x:v>141739.43</x:v>
      </x:c>
      <x:c r="D2115" s="4" t="n">
        <x:f>IF('Claims Data'!E2111="Low",1,IF('Claims Data'!E2111="Medium",2,IF('Claims Data'!E2111="High",3,"")))</x:f>
        <x:v>3</x:v>
      </x:c>
      <x:c r="E2115" s="4" t="n">
        <x:f>IF('Claims Data'!B2111="Motor",1,0)</x:f>
        <x:v>0</x:v>
      </x:c>
      <x:c r="F2115" s="4" t="n">
        <x:f>IF('Claims Data'!B2111="Property",1,0)</x:f>
        <x:v>1</x:v>
      </x:c>
      <x:c r="G2115" s="4" t="n">
        <x:f>'Claims Data'!N2111</x:f>
        <x:v>1</x:v>
      </x:c>
      <x:c r="H2115" s="4" t="n">
        <x:f>IF(G2115=1,'Claims Data'!O2111,"")</x:f>
        <x:v>0</x:v>
      </x:c>
      <x:c r="I2115" s="12" t="n">
        <x:f>IF(ISNUMBER('Claims Data'!P2111),'Claims Data'!P2111,"")</x:f>
        <x:v>10.729390275381727</x:v>
      </x:c>
    </x:row>
    <x:row r="2116">
      <x:c r="A2116" s="4" t="str">
        <x:v>C02111</x:v>
      </x:c>
      <x:c r="B2116" s="4" t="n">
        <x:f>IF(ISNUMBER('Claims Data'!F2112),0,1)</x:f>
        <x:v>0</x:v>
      </x:c>
      <x:c r="C2116" s="10" t="n">
        <x:f>IF(B2116=0,'Claims Data'!F2112,Summary!$B$12)</x:f>
        <x:v>154299.73</x:v>
      </x:c>
      <x:c r="D2116" s="4" t="n">
        <x:f>IF('Claims Data'!E2112="Low",1,IF('Claims Data'!E2112="Medium",2,IF('Claims Data'!E2112="High",3,"")))</x:f>
        <x:v>3</x:v>
      </x:c>
      <x:c r="E2116" s="4" t="n">
        <x:f>IF('Claims Data'!B2112="Motor",1,0)</x:f>
        <x:v>1</x:v>
      </x:c>
      <x:c r="F2116" s="4" t="n">
        <x:f>IF('Claims Data'!B2112="Property",1,0)</x:f>
        <x:v>0</x:v>
      </x:c>
      <x:c r="G2116" s="4" t="n">
        <x:f>'Claims Data'!N2112</x:f>
        <x:v>1</x:v>
      </x:c>
      <x:c r="H2116" s="4" t="n">
        <x:f>IF(G2116=1,'Claims Data'!O2112,"")</x:f>
        <x:v>1</x:v>
      </x:c>
      <x:c r="I2116" s="12" t="n">
        <x:f>IF(ISNUMBER('Claims Data'!P2112),'Claims Data'!P2112,"")</x:f>
        <x:v>8.959834553433051</x:v>
      </x:c>
    </x:row>
    <x:row r="2117">
      <x:c r="A2117" s="4" t="str">
        <x:v>C02112</x:v>
      </x:c>
      <x:c r="B2117" s="4" t="n">
        <x:f>IF(ISNUMBER('Claims Data'!F2113),0,1)</x:f>
        <x:v>0</x:v>
      </x:c>
      <x:c r="C2117" s="10" t="n">
        <x:f>IF(B2117=0,'Claims Data'!F2113,Summary!$B$12)</x:f>
        <x:v>240839.03</x:v>
      </x:c>
      <x:c r="D2117" s="4" t="n">
        <x:f>IF('Claims Data'!E2113="Low",1,IF('Claims Data'!E2113="Medium",2,IF('Claims Data'!E2113="High",3,"")))</x:f>
        <x:v>2</x:v>
      </x:c>
      <x:c r="E2117" s="4" t="n">
        <x:f>IF('Claims Data'!B2113="Motor",1,0)</x:f>
        <x:v>1</x:v>
      </x:c>
      <x:c r="F2117" s="4" t="n">
        <x:f>IF('Claims Data'!B2113="Property",1,0)</x:f>
        <x:v>0</x:v>
      </x:c>
      <x:c r="G2117" s="4" t="n">
        <x:f>'Claims Data'!N2113</x:f>
        <x:v>0</x:v>
      </x:c>
      <x:c r="H2117" s="4" t="str">
        <x:f>IF(G2117=1,'Claims Data'!O2113,"")</x:f>
      </x:c>
      <x:c r="I2117" s="12" t="n">
        <x:f>IF(ISNUMBER('Claims Data'!P2113),'Claims Data'!P2113,"")</x:f>
        <x:v>21.88659799435657</x:v>
      </x:c>
    </x:row>
    <x:row r="2118">
      <x:c r="A2118" s="4" t="str">
        <x:v>C02113</x:v>
      </x:c>
      <x:c r="B2118" s="4" t="n">
        <x:f>IF(ISNUMBER('Claims Data'!F2114),0,1)</x:f>
        <x:v>0</x:v>
      </x:c>
      <x:c r="C2118" s="10" t="n">
        <x:f>IF(B2118=0,'Claims Data'!F2114,Summary!$B$12)</x:f>
        <x:v>95598.9</x:v>
      </x:c>
      <x:c r="D2118" s="4" t="n">
        <x:f>IF('Claims Data'!E2114="Low",1,IF('Claims Data'!E2114="Medium",2,IF('Claims Data'!E2114="High",3,"")))</x:f>
        <x:v>3</x:v>
      </x:c>
      <x:c r="E2118" s="4" t="n">
        <x:f>IF('Claims Data'!B2114="Motor",1,0)</x:f>
        <x:v>1</x:v>
      </x:c>
      <x:c r="F2118" s="4" t="n">
        <x:f>IF('Claims Data'!B2114="Property",1,0)</x:f>
        <x:v>0</x:v>
      </x:c>
      <x:c r="G2118" s="4" t="n">
        <x:f>'Claims Data'!N2114</x:f>
        <x:v>0</x:v>
      </x:c>
      <x:c r="H2118" s="4" t="str">
        <x:f>IF(G2118=1,'Claims Data'!O2114,"")</x:f>
      </x:c>
      <x:c r="I2118" s="12" t="n">
        <x:f>IF(ISNUMBER('Claims Data'!P2114),'Claims Data'!P2114,"")</x:f>
        <x:v>9.813913332703702</x:v>
      </x:c>
    </x:row>
    <x:row r="2119">
      <x:c r="A2119" s="4" t="str">
        <x:v>C02114</x:v>
      </x:c>
      <x:c r="B2119" s="4" t="n">
        <x:f>IF(ISNUMBER('Claims Data'!F2115),0,1)</x:f>
        <x:v>0</x:v>
      </x:c>
      <x:c r="C2119" s="10" t="n">
        <x:f>IF(B2119=0,'Claims Data'!F2115,Summary!$B$12)</x:f>
        <x:v>96228.17</x:v>
      </x:c>
      <x:c r="D2119" s="4" t="n">
        <x:f>IF('Claims Data'!E2115="Low",1,IF('Claims Data'!E2115="Medium",2,IF('Claims Data'!E2115="High",3,"")))</x:f>
        <x:v>3</x:v>
      </x:c>
      <x:c r="E2119" s="4" t="n">
        <x:f>IF('Claims Data'!B2115="Motor",1,0)</x:f>
        <x:v>1</x:v>
      </x:c>
      <x:c r="F2119" s="4" t="n">
        <x:f>IF('Claims Data'!B2115="Property",1,0)</x:f>
        <x:v>0</x:v>
      </x:c>
      <x:c r="G2119" s="4" t="n">
        <x:f>'Claims Data'!N2115</x:f>
        <x:v>1</x:v>
      </x:c>
      <x:c r="H2119" s="4" t="n">
        <x:f>IF(G2119=1,'Claims Data'!O2115,"")</x:f>
        <x:v>1</x:v>
      </x:c>
      <x:c r="I2119" s="12" t="n">
        <x:f>IF(ISNUMBER('Claims Data'!P2115),'Claims Data'!P2115,"")</x:f>
        <x:v>9.785272087191554</x:v>
      </x:c>
    </x:row>
    <x:row r="2120">
      <x:c r="A2120" s="4" t="str">
        <x:v>C02115</x:v>
      </x:c>
      <x:c r="B2120" s="4" t="n">
        <x:f>IF(ISNUMBER('Claims Data'!F2116),0,1)</x:f>
        <x:v>1</x:v>
      </x:c>
      <x:c r="C2120" s="10" t="n">
        <x:f>IF(B2120=0,'Claims Data'!F2116,Summary!$B$12)</x:f>
        <x:v>44978.66</x:v>
      </x:c>
      <x:c r="D2120" s="4" t="n">
        <x:f>IF('Claims Data'!E2116="Low",1,IF('Claims Data'!E2116="Medium",2,IF('Claims Data'!E2116="High",3,"")))</x:f>
        <x:v>2</x:v>
      </x:c>
      <x:c r="E2120" s="4" t="n">
        <x:f>IF('Claims Data'!B2116="Motor",1,0)</x:f>
        <x:v>1</x:v>
      </x:c>
      <x:c r="F2120" s="4" t="n">
        <x:f>IF('Claims Data'!B2116="Property",1,0)</x:f>
        <x:v>0</x:v>
      </x:c>
      <x:c r="G2120" s="4" t="n">
        <x:f>'Claims Data'!N2116</x:f>
        <x:v>1</x:v>
      </x:c>
      <x:c r="H2120" s="4" t="n">
        <x:f>IF(G2120=1,'Claims Data'!O2116,"")</x:f>
        <x:v>0</x:v>
      </x:c>
      <x:c r="I2120" s="12" t="str">
        <x:f>IF(ISNUMBER('Claims Data'!P2116),'Claims Data'!P2116,"")</x:f>
      </x:c>
    </x:row>
    <x:row r="2121">
      <x:c r="A2121" s="4" t="str">
        <x:v>C02116</x:v>
      </x:c>
      <x:c r="B2121" s="4" t="n">
        <x:f>IF(ISNUMBER('Claims Data'!F2117),0,1)</x:f>
        <x:v>0</x:v>
      </x:c>
      <x:c r="C2121" s="10" t="n">
        <x:f>IF(B2121=0,'Claims Data'!F2117,Summary!$B$12)</x:f>
        <x:v>43335.14</x:v>
      </x:c>
      <x:c r="D2121" s="4" t="n">
        <x:f>IF('Claims Data'!E2117="Low",1,IF('Claims Data'!E2117="Medium",2,IF('Claims Data'!E2117="High",3,"")))</x:f>
        <x:v>2</x:v>
      </x:c>
      <x:c r="E2121" s="4" t="n">
        <x:f>IF('Claims Data'!B2117="Motor",1,0)</x:f>
        <x:v>1</x:v>
      </x:c>
      <x:c r="F2121" s="4" t="n">
        <x:f>IF('Claims Data'!B2117="Property",1,0)</x:f>
        <x:v>0</x:v>
      </x:c>
      <x:c r="G2121" s="4" t="n">
        <x:f>'Claims Data'!N2117</x:f>
        <x:v>1</x:v>
      </x:c>
      <x:c r="H2121" s="4" t="n">
        <x:f>IF(G2121=1,'Claims Data'!O2117,"")</x:f>
        <x:v>0</x:v>
      </x:c>
      <x:c r="I2121" s="12" t="n">
        <x:f>IF(ISNUMBER('Claims Data'!P2117),'Claims Data'!P2117,"")</x:f>
        <x:v>1.9406395066084976</x:v>
      </x:c>
    </x:row>
    <x:row r="2122">
      <x:c r="A2122" s="4" t="str">
        <x:v>C02117</x:v>
      </x:c>
      <x:c r="B2122" s="4" t="n">
        <x:f>IF(ISNUMBER('Claims Data'!F2118),0,1)</x:f>
        <x:v>0</x:v>
      </x:c>
      <x:c r="C2122" s="10" t="n">
        <x:f>IF(B2122=0,'Claims Data'!F2118,Summary!$B$12)</x:f>
        <x:v>92964.06</x:v>
      </x:c>
      <x:c r="D2122" s="4" t="n">
        <x:f>IF('Claims Data'!E2118="Low",1,IF('Claims Data'!E2118="Medium",2,IF('Claims Data'!E2118="High",3,"")))</x:f>
        <x:v>2</x:v>
      </x:c>
      <x:c r="E2122" s="4" t="n">
        <x:f>IF('Claims Data'!B2118="Motor",1,0)</x:f>
        <x:v>0</x:v>
      </x:c>
      <x:c r="F2122" s="4" t="n">
        <x:f>IF('Claims Data'!B2118="Property",1,0)</x:f>
        <x:v>1</x:v>
      </x:c>
      <x:c r="G2122" s="4" t="n">
        <x:f>'Claims Data'!N2118</x:f>
        <x:v>0</x:v>
      </x:c>
      <x:c r="H2122" s="4" t="str">
        <x:f>IF(G2122=1,'Claims Data'!O2118,"")</x:f>
      </x:c>
      <x:c r="I2122" s="12" t="n">
        <x:f>IF(ISNUMBER('Claims Data'!P2118),'Claims Data'!P2118,"")</x:f>
        <x:v>8.70549444786764</x:v>
      </x:c>
    </x:row>
    <x:row r="2123">
      <x:c r="A2123" s="4" t="str">
        <x:v>C02118</x:v>
      </x:c>
      <x:c r="B2123" s="4" t="n">
        <x:f>IF(ISNUMBER('Claims Data'!F2119),0,1)</x:f>
        <x:v>0</x:v>
      </x:c>
      <x:c r="C2123" s="10" t="n">
        <x:f>IF(B2123=0,'Claims Data'!F2119,Summary!$B$12)</x:f>
        <x:v>148860.18</x:v>
      </x:c>
      <x:c r="D2123" s="4" t="n">
        <x:f>IF('Claims Data'!E2119="Low",1,IF('Claims Data'!E2119="Medium",2,IF('Claims Data'!E2119="High",3,"")))</x:f>
        <x:v>1</x:v>
      </x:c>
      <x:c r="E2123" s="4" t="n">
        <x:f>IF('Claims Data'!B2119="Motor",1,0)</x:f>
        <x:v>0</x:v>
      </x:c>
      <x:c r="F2123" s="4" t="n">
        <x:f>IF('Claims Data'!B2119="Property",1,0)</x:f>
        <x:v>1</x:v>
      </x:c>
      <x:c r="G2123" s="4" t="n">
        <x:f>'Claims Data'!N2119</x:f>
        <x:v>1</x:v>
      </x:c>
      <x:c r="H2123" s="4" t="n">
        <x:f>IF(G2123=1,'Claims Data'!O2119,"")</x:f>
        <x:v>0</x:v>
      </x:c>
      <x:c r="I2123" s="12" t="n">
        <x:f>IF(ISNUMBER('Claims Data'!P2119),'Claims Data'!P2119,"")</x:f>
        <x:v>10.519745168915696</x:v>
      </x:c>
    </x:row>
    <x:row r="2124">
      <x:c r="A2124" s="4" t="str">
        <x:v>C02119</x:v>
      </x:c>
      <x:c r="B2124" s="4" t="n">
        <x:f>IF(ISNUMBER('Claims Data'!F2120),0,1)</x:f>
        <x:v>0</x:v>
      </x:c>
      <x:c r="C2124" s="10" t="n">
        <x:f>IF(B2124=0,'Claims Data'!F2120,Summary!$B$12)</x:f>
        <x:v>101257.39</x:v>
      </x:c>
      <x:c r="D2124" s="4" t="n">
        <x:f>IF('Claims Data'!E2120="Low",1,IF('Claims Data'!E2120="Medium",2,IF('Claims Data'!E2120="High",3,"")))</x:f>
        <x:v>1</x:v>
      </x:c>
      <x:c r="E2124" s="4" t="n">
        <x:f>IF('Claims Data'!B2120="Motor",1,0)</x:f>
        <x:v>0</x:v>
      </x:c>
      <x:c r="F2124" s="4" t="n">
        <x:f>IF('Claims Data'!B2120="Property",1,0)</x:f>
        <x:v>1</x:v>
      </x:c>
      <x:c r="G2124" s="4" t="n">
        <x:f>'Claims Data'!N2120</x:f>
        <x:v>1</x:v>
      </x:c>
      <x:c r="H2124" s="4" t="n">
        <x:f>IF(G2124=1,'Claims Data'!O2120,"")</x:f>
        <x:v>0</x:v>
      </x:c>
      <x:c r="I2124" s="12" t="n">
        <x:f>IF(ISNUMBER('Claims Data'!P2120),'Claims Data'!P2120,"")</x:f>
        <x:v>9.525759065273734</x:v>
      </x:c>
    </x:row>
    <x:row r="2125">
      <x:c r="A2125" s="4" t="str">
        <x:v>C02120</x:v>
      </x:c>
      <x:c r="B2125" s="4" t="n">
        <x:f>IF(ISNUMBER('Claims Data'!F2121),0,1)</x:f>
        <x:v>0</x:v>
      </x:c>
      <x:c r="C2125" s="10" t="n">
        <x:f>IF(B2125=0,'Claims Data'!F2121,Summary!$B$12)</x:f>
        <x:v>73252.32</x:v>
      </x:c>
      <x:c r="D2125" s="4" t="n">
        <x:f>IF('Claims Data'!E2121="Low",1,IF('Claims Data'!E2121="Medium",2,IF('Claims Data'!E2121="High",3,"")))</x:f>
        <x:v>2</x:v>
      </x:c>
      <x:c r="E2125" s="4" t="n">
        <x:f>IF('Claims Data'!B2121="Motor",1,0)</x:f>
        <x:v>1</x:v>
      </x:c>
      <x:c r="F2125" s="4" t="n">
        <x:f>IF('Claims Data'!B2121="Property",1,0)</x:f>
        <x:v>0</x:v>
      </x:c>
      <x:c r="G2125" s="4" t="n">
        <x:f>'Claims Data'!N2121</x:f>
        <x:v>1</x:v>
      </x:c>
      <x:c r="H2125" s="4" t="n">
        <x:f>IF(G2125=1,'Claims Data'!O2121,"")</x:f>
        <x:v>0</x:v>
      </x:c>
      <x:c r="I2125" s="12" t="n">
        <x:f>IF(ISNUMBER('Claims Data'!P2121),'Claims Data'!P2121,"")</x:f>
        <x:v>5.4776034804300595</x:v>
      </x:c>
    </x:row>
    <x:row r="2126">
      <x:c r="A2126" s="4" t="str">
        <x:v>C02121</x:v>
      </x:c>
      <x:c r="B2126" s="4" t="n">
        <x:f>IF(ISNUMBER('Claims Data'!F2122),0,1)</x:f>
        <x:v>0</x:v>
      </x:c>
      <x:c r="C2126" s="10" t="n">
        <x:f>IF(B2126=0,'Claims Data'!F2122,Summary!$B$12)</x:f>
        <x:v>63616.69</x:v>
      </x:c>
      <x:c r="D2126" s="4" t="n">
        <x:f>IF('Claims Data'!E2122="Low",1,IF('Claims Data'!E2122="Medium",2,IF('Claims Data'!E2122="High",3,"")))</x:f>
        <x:v>2</x:v>
      </x:c>
      <x:c r="E2126" s="4" t="n">
        <x:f>IF('Claims Data'!B2122="Motor",1,0)</x:f>
        <x:v>1</x:v>
      </x:c>
      <x:c r="F2126" s="4" t="n">
        <x:f>IF('Claims Data'!B2122="Property",1,0)</x:f>
        <x:v>0</x:v>
      </x:c>
      <x:c r="G2126" s="4" t="n">
        <x:f>'Claims Data'!N2122</x:f>
        <x:v>1</x:v>
      </x:c>
      <x:c r="H2126" s="4" t="n">
        <x:f>IF(G2126=1,'Claims Data'!O2122,"")</x:f>
        <x:v>0</x:v>
      </x:c>
      <x:c r="I2126" s="12" t="n">
        <x:f>IF(ISNUMBER('Claims Data'!P2122),'Claims Data'!P2122,"")</x:f>
        <x:v>5.9616762909359435</x:v>
      </x:c>
    </x:row>
    <x:row r="2127">
      <x:c r="A2127" s="4" t="str">
        <x:v>C02122</x:v>
      </x:c>
      <x:c r="B2127" s="4" t="n">
        <x:f>IF(ISNUMBER('Claims Data'!F2123),0,1)</x:f>
        <x:v>0</x:v>
      </x:c>
      <x:c r="C2127" s="10" t="n">
        <x:f>IF(B2127=0,'Claims Data'!F2123,Summary!$B$12)</x:f>
        <x:v>8059.06</x:v>
      </x:c>
      <x:c r="D2127" s="4" t="n">
        <x:f>IF('Claims Data'!E2123="Low",1,IF('Claims Data'!E2123="Medium",2,IF('Claims Data'!E2123="High",3,"")))</x:f>
        <x:v>1</x:v>
      </x:c>
      <x:c r="E2127" s="4" t="n">
        <x:f>IF('Claims Data'!B2123="Motor",1,0)</x:f>
        <x:v>1</x:v>
      </x:c>
      <x:c r="F2127" s="4" t="n">
        <x:f>IF('Claims Data'!B2123="Property",1,0)</x:f>
        <x:v>0</x:v>
      </x:c>
      <x:c r="G2127" s="4" t="n">
        <x:f>'Claims Data'!N2123</x:f>
        <x:v>0</x:v>
      </x:c>
      <x:c r="H2127" s="4" t="str">
        <x:f>IF(G2127=1,'Claims Data'!O2123,"")</x:f>
      </x:c>
      <x:c r="I2127" s="12" t="n">
        <x:f>IF(ISNUMBER('Claims Data'!P2123),'Claims Data'!P2123,"")</x:f>
        <x:v>1.2146687606823439</x:v>
      </x:c>
    </x:row>
    <x:row r="2128">
      <x:c r="A2128" s="4" t="str">
        <x:v>C02123</x:v>
      </x:c>
      <x:c r="B2128" s="4" t="n">
        <x:f>IF(ISNUMBER('Claims Data'!F2124),0,1)</x:f>
        <x:v>0</x:v>
      </x:c>
      <x:c r="C2128" s="10" t="n">
        <x:f>IF(B2128=0,'Claims Data'!F2124,Summary!$B$12)</x:f>
        <x:v>439850.34</x:v>
      </x:c>
      <x:c r="D2128" s="4" t="n">
        <x:f>IF('Claims Data'!E2124="Low",1,IF('Claims Data'!E2124="Medium",2,IF('Claims Data'!E2124="High",3,"")))</x:f>
        <x:v>2</x:v>
      </x:c>
      <x:c r="E2128" s="4" t="n">
        <x:f>IF('Claims Data'!B2124="Motor",1,0)</x:f>
        <x:v>0</x:v>
      </x:c>
      <x:c r="F2128" s="4" t="n">
        <x:f>IF('Claims Data'!B2124="Property",1,0)</x:f>
        <x:v>1</x:v>
      </x:c>
      <x:c r="G2128" s="4" t="n">
        <x:f>'Claims Data'!N2124</x:f>
        <x:v>1</x:v>
      </x:c>
      <x:c r="H2128" s="4" t="n">
        <x:f>IF(G2128=1,'Claims Data'!O2124,"")</x:f>
        <x:v>1</x:v>
      </x:c>
      <x:c r="I2128" s="12" t="n">
        <x:f>IF(ISNUMBER('Claims Data'!P2124),'Claims Data'!P2124,"")</x:f>
        <x:v>87.77398092660995</x:v>
      </x:c>
    </x:row>
    <x:row r="2129">
      <x:c r="A2129" s="4" t="str">
        <x:v>C02124</x:v>
      </x:c>
      <x:c r="B2129" s="4" t="n">
        <x:f>IF(ISNUMBER('Claims Data'!F2125),0,1)</x:f>
        <x:v>0</x:v>
      </x:c>
      <x:c r="C2129" s="10" t="n">
        <x:f>IF(B2129=0,'Claims Data'!F2125,Summary!$B$12)</x:f>
        <x:v>114790.96</x:v>
      </x:c>
      <x:c r="D2129" s="4" t="n">
        <x:f>IF('Claims Data'!E2125="Low",1,IF('Claims Data'!E2125="Medium",2,IF('Claims Data'!E2125="High",3,"")))</x:f>
        <x:v>2</x:v>
      </x:c>
      <x:c r="E2129" s="4" t="n">
        <x:f>IF('Claims Data'!B2125="Motor",1,0)</x:f>
        <x:v>0</x:v>
      </x:c>
      <x:c r="F2129" s="4" t="n">
        <x:f>IF('Claims Data'!B2125="Property",1,0)</x:f>
        <x:v>1</x:v>
      </x:c>
      <x:c r="G2129" s="4" t="n">
        <x:f>'Claims Data'!N2125</x:f>
        <x:v>1</x:v>
      </x:c>
      <x:c r="H2129" s="4" t="n">
        <x:f>IF(G2129=1,'Claims Data'!O2125,"")</x:f>
        <x:v>0</x:v>
      </x:c>
      <x:c r="I2129" s="12" t="n">
        <x:f>IF(ISNUMBER('Claims Data'!P2125),'Claims Data'!P2125,"")</x:f>
        <x:v>15.029834213634233</x:v>
      </x:c>
    </x:row>
    <x:row r="2130">
      <x:c r="A2130" s="4" t="str">
        <x:v>C02125</x:v>
      </x:c>
      <x:c r="B2130" s="4" t="n">
        <x:f>IF(ISNUMBER('Claims Data'!F2126),0,1)</x:f>
        <x:v>0</x:v>
      </x:c>
      <x:c r="C2130" s="10" t="n">
        <x:f>IF(B2130=0,'Claims Data'!F2126,Summary!$B$12)</x:f>
        <x:v>165233.42</x:v>
      </x:c>
      <x:c r="D2130" s="4" t="n">
        <x:f>IF('Claims Data'!E2126="Low",1,IF('Claims Data'!E2126="Medium",2,IF('Claims Data'!E2126="High",3,"")))</x:f>
        <x:v>2</x:v>
      </x:c>
      <x:c r="E2130" s="4" t="n">
        <x:f>IF('Claims Data'!B2126="Motor",1,0)</x:f>
        <x:v>1</x:v>
      </x:c>
      <x:c r="F2130" s="4" t="n">
        <x:f>IF('Claims Data'!B2126="Property",1,0)</x:f>
        <x:v>0</x:v>
      </x:c>
      <x:c r="G2130" s="4" t="n">
        <x:f>'Claims Data'!N2126</x:f>
        <x:v>1</x:v>
      </x:c>
      <x:c r="H2130" s="4" t="n">
        <x:f>IF(G2130=1,'Claims Data'!O2126,"")</x:f>
        <x:v>0</x:v>
      </x:c>
      <x:c r="I2130" s="12" t="n">
        <x:f>IF(ISNUMBER('Claims Data'!P2126),'Claims Data'!P2126,"")</x:f>
        <x:v>13.997114737878258</x:v>
      </x:c>
    </x:row>
    <x:row r="2131">
      <x:c r="A2131" s="4" t="str">
        <x:v>C02126</x:v>
      </x:c>
      <x:c r="B2131" s="4" t="n">
        <x:f>IF(ISNUMBER('Claims Data'!F2127),0,1)</x:f>
        <x:v>0</x:v>
      </x:c>
      <x:c r="C2131" s="10" t="n">
        <x:f>IF(B2131=0,'Claims Data'!F2127,Summary!$B$12)</x:f>
        <x:v>100129.89</x:v>
      </x:c>
      <x:c r="D2131" s="4" t="n">
        <x:f>IF('Claims Data'!E2127="Low",1,IF('Claims Data'!E2127="Medium",2,IF('Claims Data'!E2127="High",3,"")))</x:f>
        <x:v>1</x:v>
      </x:c>
      <x:c r="E2131" s="4" t="n">
        <x:f>IF('Claims Data'!B2127="Motor",1,0)</x:f>
        <x:v>0</x:v>
      </x:c>
      <x:c r="F2131" s="4" t="n">
        <x:f>IF('Claims Data'!B2127="Property",1,0)</x:f>
        <x:v>1</x:v>
      </x:c>
      <x:c r="G2131" s="4" t="n">
        <x:f>'Claims Data'!N2127</x:f>
        <x:v>1</x:v>
      </x:c>
      <x:c r="H2131" s="4" t="n">
        <x:f>IF(G2131=1,'Claims Data'!O2127,"")</x:f>
        <x:v>0</x:v>
      </x:c>
      <x:c r="I2131" s="12" t="n">
        <x:f>IF(ISNUMBER('Claims Data'!P2127),'Claims Data'!P2127,"")</x:f>
        <x:v>3.2995422880981726</x:v>
      </x:c>
    </x:row>
    <x:row r="2132">
      <x:c r="A2132" s="4" t="str">
        <x:v>C02127</x:v>
      </x:c>
      <x:c r="B2132" s="4" t="n">
        <x:f>IF(ISNUMBER('Claims Data'!F2128),0,1)</x:f>
        <x:v>0</x:v>
      </x:c>
      <x:c r="C2132" s="10" t="n">
        <x:f>IF(B2132=0,'Claims Data'!F2128,Summary!$B$12)</x:f>
        <x:v>50933.7</x:v>
      </x:c>
      <x:c r="D2132" s="4" t="n">
        <x:f>IF('Claims Data'!E2128="Low",1,IF('Claims Data'!E2128="Medium",2,IF('Claims Data'!E2128="High",3,"")))</x:f>
        <x:v>2</x:v>
      </x:c>
      <x:c r="E2132" s="4" t="n">
        <x:f>IF('Claims Data'!B2128="Motor",1,0)</x:f>
        <x:v>1</x:v>
      </x:c>
      <x:c r="F2132" s="4" t="n">
        <x:f>IF('Claims Data'!B2128="Property",1,0)</x:f>
        <x:v>0</x:v>
      </x:c>
      <x:c r="G2132" s="4" t="n">
        <x:f>'Claims Data'!N2128</x:f>
        <x:v>1</x:v>
      </x:c>
      <x:c r="H2132" s="4" t="n">
        <x:f>IF(G2132=1,'Claims Data'!O2128,"")</x:f>
        <x:v>1</x:v>
      </x:c>
      <x:c r="I2132" s="12" t="n">
        <x:f>IF(ISNUMBER('Claims Data'!P2128),'Claims Data'!P2128,"")</x:f>
        <x:v>7.937616394592277</x:v>
      </x:c>
    </x:row>
    <x:row r="2133">
      <x:c r="A2133" s="4" t="str">
        <x:v>C02128</x:v>
      </x:c>
      <x:c r="B2133" s="4" t="n">
        <x:f>IF(ISNUMBER('Claims Data'!F2129),0,1)</x:f>
        <x:v>0</x:v>
      </x:c>
      <x:c r="C2133" s="10" t="n">
        <x:f>IF(B2133=0,'Claims Data'!F2129,Summary!$B$12)</x:f>
        <x:v>50271.8</x:v>
      </x:c>
      <x:c r="D2133" s="4" t="n">
        <x:f>IF('Claims Data'!E2129="Low",1,IF('Claims Data'!E2129="Medium",2,IF('Claims Data'!E2129="High",3,"")))</x:f>
        <x:v>1</x:v>
      </x:c>
      <x:c r="E2133" s="4" t="n">
        <x:f>IF('Claims Data'!B2129="Motor",1,0)</x:f>
        <x:v>1</x:v>
      </x:c>
      <x:c r="F2133" s="4" t="n">
        <x:f>IF('Claims Data'!B2129="Property",1,0)</x:f>
        <x:v>0</x:v>
      </x:c>
      <x:c r="G2133" s="4" t="n">
        <x:f>'Claims Data'!N2129</x:f>
        <x:v>1</x:v>
      </x:c>
      <x:c r="H2133" s="4" t="n">
        <x:f>IF(G2133=1,'Claims Data'!O2129,"")</x:f>
        <x:v>1</x:v>
      </x:c>
      <x:c r="I2133" s="12" t="n">
        <x:f>IF(ISNUMBER('Claims Data'!P2129),'Claims Data'!P2129,"")</x:f>
        <x:v>4.898019232830266</x:v>
      </x:c>
    </x:row>
    <x:row r="2134">
      <x:c r="A2134" s="4" t="str">
        <x:v>C02129</x:v>
      </x:c>
      <x:c r="B2134" s="4" t="n">
        <x:f>IF(ISNUMBER('Claims Data'!F2130),0,1)</x:f>
        <x:v>0</x:v>
      </x:c>
      <x:c r="C2134" s="10" t="n">
        <x:f>IF(B2134=0,'Claims Data'!F2130,Summary!$B$12)</x:f>
        <x:v>75767.53</x:v>
      </x:c>
      <x:c r="D2134" s="4" t="n">
        <x:f>IF('Claims Data'!E2130="Low",1,IF('Claims Data'!E2130="Medium",2,IF('Claims Data'!E2130="High",3,"")))</x:f>
        <x:v>1</x:v>
      </x:c>
      <x:c r="E2134" s="4" t="n">
        <x:f>IF('Claims Data'!B2130="Motor",1,0)</x:f>
        <x:v>0</x:v>
      </x:c>
      <x:c r="F2134" s="4" t="n">
        <x:f>IF('Claims Data'!B2130="Property",1,0)</x:f>
        <x:v>1</x:v>
      </x:c>
      <x:c r="G2134" s="4" t="n">
        <x:f>'Claims Data'!N2130</x:f>
        <x:v>1</x:v>
      </x:c>
      <x:c r="H2134" s="4" t="n">
        <x:f>IF(G2134=1,'Claims Data'!O2130,"")</x:f>
        <x:v>0</x:v>
      </x:c>
      <x:c r="I2134" s="12" t="n">
        <x:f>IF(ISNUMBER('Claims Data'!P2130),'Claims Data'!P2130,"")</x:f>
        <x:v>6.814202819303071</x:v>
      </x:c>
    </x:row>
    <x:row r="2135">
      <x:c r="A2135" s="4" t="str">
        <x:v>C02130</x:v>
      </x:c>
      <x:c r="B2135" s="4" t="n">
        <x:f>IF(ISNUMBER('Claims Data'!F2131),0,1)</x:f>
        <x:v>0</x:v>
      </x:c>
      <x:c r="C2135" s="10" t="n">
        <x:f>IF(B2135=0,'Claims Data'!F2131,Summary!$B$12)</x:f>
        <x:v>90702.5</x:v>
      </x:c>
      <x:c r="D2135" s="4" t="n">
        <x:f>IF('Claims Data'!E2131="Low",1,IF('Claims Data'!E2131="Medium",2,IF('Claims Data'!E2131="High",3,"")))</x:f>
        <x:v>1</x:v>
      </x:c>
      <x:c r="E2135" s="4" t="n">
        <x:f>IF('Claims Data'!B2131="Motor",1,0)</x:f>
        <x:v>1</x:v>
      </x:c>
      <x:c r="F2135" s="4" t="n">
        <x:f>IF('Claims Data'!B2131="Property",1,0)</x:f>
        <x:v>0</x:v>
      </x:c>
      <x:c r="G2135" s="4" t="n">
        <x:f>'Claims Data'!N2131</x:f>
        <x:v>1</x:v>
      </x:c>
      <x:c r="H2135" s="4" t="n">
        <x:f>IF(G2135=1,'Claims Data'!O2131,"")</x:f>
        <x:v>0</x:v>
      </x:c>
      <x:c r="I2135" s="12" t="n">
        <x:f>IF(ISNUMBER('Claims Data'!P2131),'Claims Data'!P2131,"")</x:f>
        <x:v>10.550040942801045</x:v>
      </x:c>
    </x:row>
    <x:row r="2136">
      <x:c r="A2136" s="4" t="str">
        <x:v>C02131</x:v>
      </x:c>
      <x:c r="B2136" s="4" t="n">
        <x:f>IF(ISNUMBER('Claims Data'!F2132),0,1)</x:f>
        <x:v>0</x:v>
      </x:c>
      <x:c r="C2136" s="10" t="n">
        <x:f>IF(B2136=0,'Claims Data'!F2132,Summary!$B$12)</x:f>
        <x:v>11582.34</x:v>
      </x:c>
      <x:c r="D2136" s="4" t="n">
        <x:f>IF('Claims Data'!E2132="Low",1,IF('Claims Data'!E2132="Medium",2,IF('Claims Data'!E2132="High",3,"")))</x:f>
        <x:v>1</x:v>
      </x:c>
      <x:c r="E2136" s="4" t="n">
        <x:f>IF('Claims Data'!B2132="Motor",1,0)</x:f>
        <x:v>1</x:v>
      </x:c>
      <x:c r="F2136" s="4" t="n">
        <x:f>IF('Claims Data'!B2132="Property",1,0)</x:f>
        <x:v>0</x:v>
      </x:c>
      <x:c r="G2136" s="4" t="n">
        <x:f>'Claims Data'!N2132</x:f>
        <x:v>1</x:v>
      </x:c>
      <x:c r="H2136" s="4" t="n">
        <x:f>IF(G2136=1,'Claims Data'!O2132,"")</x:f>
        <x:v>0</x:v>
      </x:c>
      <x:c r="I2136" s="12" t="n">
        <x:f>IF(ISNUMBER('Claims Data'!P2132),'Claims Data'!P2132,"")</x:f>
        <x:v>1.4921600127799972</x:v>
      </x:c>
    </x:row>
    <x:row r="2137">
      <x:c r="A2137" s="4" t="str">
        <x:v>C02132</x:v>
      </x:c>
      <x:c r="B2137" s="4" t="n">
        <x:f>IF(ISNUMBER('Claims Data'!F2133),0,1)</x:f>
        <x:v>0</x:v>
      </x:c>
      <x:c r="C2137" s="10" t="n">
        <x:f>IF(B2137=0,'Claims Data'!F2133,Summary!$B$12)</x:f>
        <x:v>26797.06</x:v>
      </x:c>
      <x:c r="D2137" s="4" t="n">
        <x:f>IF('Claims Data'!E2133="Low",1,IF('Claims Data'!E2133="Medium",2,IF('Claims Data'!E2133="High",3,"")))</x:f>
        <x:v>1</x:v>
      </x:c>
      <x:c r="E2137" s="4" t="n">
        <x:f>IF('Claims Data'!B2133="Motor",1,0)</x:f>
        <x:v>1</x:v>
      </x:c>
      <x:c r="F2137" s="4" t="n">
        <x:f>IF('Claims Data'!B2133="Property",1,0)</x:f>
        <x:v>0</x:v>
      </x:c>
      <x:c r="G2137" s="4" t="n">
        <x:f>'Claims Data'!N2133</x:f>
        <x:v>1</x:v>
      </x:c>
      <x:c r="H2137" s="4" t="n">
        <x:f>IF(G2137=1,'Claims Data'!O2133,"")</x:f>
        <x:v>0</x:v>
      </x:c>
      <x:c r="I2137" s="12" t="n">
        <x:f>IF(ISNUMBER('Claims Data'!P2133),'Claims Data'!P2133,"")</x:f>
        <x:v>4.497818822079999</x:v>
      </x:c>
    </x:row>
    <x:row r="2138">
      <x:c r="A2138" s="4" t="str">
        <x:v>C02133</x:v>
      </x:c>
      <x:c r="B2138" s="4" t="n">
        <x:f>IF(ISNUMBER('Claims Data'!F2134),0,1)</x:f>
        <x:v>0</x:v>
      </x:c>
      <x:c r="C2138" s="10" t="n">
        <x:f>IF(B2138=0,'Claims Data'!F2134,Summary!$B$12)</x:f>
        <x:v>50609.13</x:v>
      </x:c>
      <x:c r="D2138" s="4" t="n">
        <x:f>IF('Claims Data'!E2134="Low",1,IF('Claims Data'!E2134="Medium",2,IF('Claims Data'!E2134="High",3,"")))</x:f>
        <x:v>2</x:v>
      </x:c>
      <x:c r="E2138" s="4" t="n">
        <x:f>IF('Claims Data'!B2134="Motor",1,0)</x:f>
        <x:v>1</x:v>
      </x:c>
      <x:c r="F2138" s="4" t="n">
        <x:f>IF('Claims Data'!B2134="Property",1,0)</x:f>
        <x:v>0</x:v>
      </x:c>
      <x:c r="G2138" s="4" t="n">
        <x:f>'Claims Data'!N2134</x:f>
        <x:v>1</x:v>
      </x:c>
      <x:c r="H2138" s="4" t="n">
        <x:f>IF(G2138=1,'Claims Data'!O2134,"")</x:f>
        <x:v>1</x:v>
      </x:c>
      <x:c r="I2138" s="12" t="n">
        <x:f>IF(ISNUMBER('Claims Data'!P2134),'Claims Data'!P2134,"")</x:f>
        <x:v>4.052445682201442</x:v>
      </x:c>
    </x:row>
    <x:row r="2139">
      <x:c r="A2139" s="4" t="str">
        <x:v>C02134</x:v>
      </x:c>
      <x:c r="B2139" s="4" t="n">
        <x:f>IF(ISNUMBER('Claims Data'!F2135),0,1)</x:f>
        <x:v>0</x:v>
      </x:c>
      <x:c r="C2139" s="10" t="n">
        <x:f>IF(B2139=0,'Claims Data'!F2135,Summary!$B$12)</x:f>
        <x:v>60984.32</x:v>
      </x:c>
      <x:c r="D2139" s="4" t="n">
        <x:f>IF('Claims Data'!E2135="Low",1,IF('Claims Data'!E2135="Medium",2,IF('Claims Data'!E2135="High",3,"")))</x:f>
        <x:v>2</x:v>
      </x:c>
      <x:c r="E2139" s="4" t="n">
        <x:f>IF('Claims Data'!B2135="Motor",1,0)</x:f>
        <x:v>1</x:v>
      </x:c>
      <x:c r="F2139" s="4" t="n">
        <x:f>IF('Claims Data'!B2135="Property",1,0)</x:f>
        <x:v>0</x:v>
      </x:c>
      <x:c r="G2139" s="4" t="n">
        <x:f>'Claims Data'!N2135</x:f>
        <x:v>1</x:v>
      </x:c>
      <x:c r="H2139" s="4" t="n">
        <x:f>IF(G2139=1,'Claims Data'!O2135,"")</x:f>
        <x:v>0</x:v>
      </x:c>
      <x:c r="I2139" s="12" t="n">
        <x:f>IF(ISNUMBER('Claims Data'!P2135),'Claims Data'!P2135,"")</x:f>
        <x:v>14.339467187095865</x:v>
      </x:c>
    </x:row>
    <x:row r="2140">
      <x:c r="A2140" s="4" t="str">
        <x:v>C02135</x:v>
      </x:c>
      <x:c r="B2140" s="4" t="n">
        <x:f>IF(ISNUMBER('Claims Data'!F2136),0,1)</x:f>
        <x:v>0</x:v>
      </x:c>
      <x:c r="C2140" s="10" t="n">
        <x:f>IF(B2140=0,'Claims Data'!F2136,Summary!$B$12)</x:f>
        <x:v>17519.39</x:v>
      </x:c>
      <x:c r="D2140" s="4" t="n">
        <x:f>IF('Claims Data'!E2136="Low",1,IF('Claims Data'!E2136="Medium",2,IF('Claims Data'!E2136="High",3,"")))</x:f>
        <x:v>1</x:v>
      </x:c>
      <x:c r="E2140" s="4" t="n">
        <x:f>IF('Claims Data'!B2136="Motor",1,0)</x:f>
        <x:v>1</x:v>
      </x:c>
      <x:c r="F2140" s="4" t="n">
        <x:f>IF('Claims Data'!B2136="Property",1,0)</x:f>
        <x:v>0</x:v>
      </x:c>
      <x:c r="G2140" s="4" t="n">
        <x:f>'Claims Data'!N2136</x:f>
        <x:v>0</x:v>
      </x:c>
      <x:c r="H2140" s="4" t="str">
        <x:f>IF(G2140=1,'Claims Data'!O2136,"")</x:f>
      </x:c>
      <x:c r="I2140" s="12" t="n">
        <x:f>IF(ISNUMBER('Claims Data'!P2136),'Claims Data'!P2136,"")</x:f>
        <x:v>1.484087855638629</x:v>
      </x:c>
    </x:row>
    <x:row r="2141">
      <x:c r="A2141" s="4" t="str">
        <x:v>C02136</x:v>
      </x:c>
      <x:c r="B2141" s="4" t="n">
        <x:f>IF(ISNUMBER('Claims Data'!F2137),0,1)</x:f>
        <x:v>0</x:v>
      </x:c>
      <x:c r="C2141" s="10" t="n">
        <x:f>IF(B2141=0,'Claims Data'!F2137,Summary!$B$12)</x:f>
        <x:v>136879.83</x:v>
      </x:c>
      <x:c r="D2141" s="4" t="n">
        <x:f>IF('Claims Data'!E2137="Low",1,IF('Claims Data'!E2137="Medium",2,IF('Claims Data'!E2137="High",3,"")))</x:f>
        <x:v>3</x:v>
      </x:c>
      <x:c r="E2141" s="4" t="n">
        <x:f>IF('Claims Data'!B2137="Motor",1,0)</x:f>
        <x:v>1</x:v>
      </x:c>
      <x:c r="F2141" s="4" t="n">
        <x:f>IF('Claims Data'!B2137="Property",1,0)</x:f>
        <x:v>0</x:v>
      </x:c>
      <x:c r="G2141" s="4" t="n">
        <x:f>'Claims Data'!N2137</x:f>
        <x:v>1</x:v>
      </x:c>
      <x:c r="H2141" s="4" t="n">
        <x:f>IF(G2141=1,'Claims Data'!O2137,"")</x:f>
        <x:v>1</x:v>
      </x:c>
      <x:c r="I2141" s="12" t="n">
        <x:f>IF(ISNUMBER('Claims Data'!P2137),'Claims Data'!P2137,"")</x:f>
        <x:v>12.75682413585177</x:v>
      </x:c>
    </x:row>
    <x:row r="2142">
      <x:c r="A2142" s="4" t="str">
        <x:v>C02137</x:v>
      </x:c>
      <x:c r="B2142" s="4" t="n">
        <x:f>IF(ISNUMBER('Claims Data'!F2138),0,1)</x:f>
        <x:v>0</x:v>
      </x:c>
      <x:c r="C2142" s="10" t="n">
        <x:f>IF(B2142=0,'Claims Data'!F2138,Summary!$B$12)</x:f>
        <x:v>21179.44</x:v>
      </x:c>
      <x:c r="D2142" s="4" t="n">
        <x:f>IF('Claims Data'!E2138="Low",1,IF('Claims Data'!E2138="Medium",2,IF('Claims Data'!E2138="High",3,"")))</x:f>
        <x:v>2</x:v>
      </x:c>
      <x:c r="E2142" s="4" t="n">
        <x:f>IF('Claims Data'!B2138="Motor",1,0)</x:f>
        <x:v>1</x:v>
      </x:c>
      <x:c r="F2142" s="4" t="n">
        <x:f>IF('Claims Data'!B2138="Property",1,0)</x:f>
        <x:v>0</x:v>
      </x:c>
      <x:c r="G2142" s="4" t="n">
        <x:f>'Claims Data'!N2138</x:f>
        <x:v>1</x:v>
      </x:c>
      <x:c r="H2142" s="4" t="n">
        <x:f>IF(G2142=1,'Claims Data'!O2138,"")</x:f>
        <x:v>0</x:v>
      </x:c>
      <x:c r="I2142" s="12" t="n">
        <x:f>IF(ISNUMBER('Claims Data'!P2138),'Claims Data'!P2138,"")</x:f>
        <x:v>3.9197013693407583</x:v>
      </x:c>
    </x:row>
    <x:row r="2143">
      <x:c r="A2143" s="4" t="str">
        <x:v>C02138</x:v>
      </x:c>
      <x:c r="B2143" s="4" t="n">
        <x:f>IF(ISNUMBER('Claims Data'!F2139),0,1)</x:f>
        <x:v>0</x:v>
      </x:c>
      <x:c r="C2143" s="10" t="n">
        <x:f>IF(B2143=0,'Claims Data'!F2139,Summary!$B$12)</x:f>
        <x:v>162661.3</x:v>
      </x:c>
      <x:c r="D2143" s="4" t="n">
        <x:f>IF('Claims Data'!E2139="Low",1,IF('Claims Data'!E2139="Medium",2,IF('Claims Data'!E2139="High",3,"")))</x:f>
        <x:v>3</x:v>
      </x:c>
      <x:c r="E2143" s="4" t="n">
        <x:f>IF('Claims Data'!B2139="Motor",1,0)</x:f>
        <x:v>1</x:v>
      </x:c>
      <x:c r="F2143" s="4" t="n">
        <x:f>IF('Claims Data'!B2139="Property",1,0)</x:f>
        <x:v>0</x:v>
      </x:c>
      <x:c r="G2143" s="4" t="n">
        <x:f>'Claims Data'!N2139</x:f>
        <x:v>1</x:v>
      </x:c>
      <x:c r="H2143" s="4" t="n">
        <x:f>IF(G2143=1,'Claims Data'!O2139,"")</x:f>
        <x:v>1</x:v>
      </x:c>
      <x:c r="I2143" s="12" t="n">
        <x:f>IF(ISNUMBER('Claims Data'!P2139),'Claims Data'!P2139,"")</x:f>
        <x:v>11.206196220539706</x:v>
      </x:c>
    </x:row>
    <x:row r="2144">
      <x:c r="A2144" s="4" t="str">
        <x:v>C02139</x:v>
      </x:c>
      <x:c r="B2144" s="4" t="n">
        <x:f>IF(ISNUMBER('Claims Data'!F2140),0,1)</x:f>
        <x:v>0</x:v>
      </x:c>
      <x:c r="C2144" s="10" t="n">
        <x:f>IF(B2144=0,'Claims Data'!F2140,Summary!$B$12)</x:f>
        <x:v>12881.03</x:v>
      </x:c>
      <x:c r="D2144" s="4" t="n">
        <x:f>IF('Claims Data'!E2140="Low",1,IF('Claims Data'!E2140="Medium",2,IF('Claims Data'!E2140="High",3,"")))</x:f>
        <x:v>2</x:v>
      </x:c>
      <x:c r="E2144" s="4" t="n">
        <x:f>IF('Claims Data'!B2140="Motor",1,0)</x:f>
        <x:v>1</x:v>
      </x:c>
      <x:c r="F2144" s="4" t="n">
        <x:f>IF('Claims Data'!B2140="Property",1,0)</x:f>
        <x:v>0</x:v>
      </x:c>
      <x:c r="G2144" s="4" t="n">
        <x:f>'Claims Data'!N2140</x:f>
        <x:v>1</x:v>
      </x:c>
      <x:c r="H2144" s="4" t="n">
        <x:f>IF(G2144=1,'Claims Data'!O2140,"")</x:f>
        <x:v>0</x:v>
      </x:c>
      <x:c r="I2144" s="12" t="n">
        <x:f>IF(ISNUMBER('Claims Data'!P2140),'Claims Data'!P2140,"")</x:f>
        <x:v>1.8866255098827545</x:v>
      </x:c>
    </x:row>
    <x:row r="2145">
      <x:c r="A2145" s="4" t="str">
        <x:v>C02140</x:v>
      </x:c>
      <x:c r="B2145" s="4" t="n">
        <x:f>IF(ISNUMBER('Claims Data'!F2141),0,1)</x:f>
        <x:v>0</x:v>
      </x:c>
      <x:c r="C2145" s="10" t="n">
        <x:f>IF(B2145=0,'Claims Data'!F2141,Summary!$B$12)</x:f>
        <x:v>21437.15</x:v>
      </x:c>
      <x:c r="D2145" s="4" t="n">
        <x:f>IF('Claims Data'!E2141="Low",1,IF('Claims Data'!E2141="Medium",2,IF('Claims Data'!E2141="High",3,"")))</x:f>
        <x:v>1</x:v>
      </x:c>
      <x:c r="E2145" s="4" t="n">
        <x:f>IF('Claims Data'!B2141="Motor",1,0)</x:f>
        <x:v>1</x:v>
      </x:c>
      <x:c r="F2145" s="4" t="n">
        <x:f>IF('Claims Data'!B2141="Property",1,0)</x:f>
        <x:v>0</x:v>
      </x:c>
      <x:c r="G2145" s="4" t="n">
        <x:f>'Claims Data'!N2141</x:f>
        <x:v>0</x:v>
      </x:c>
      <x:c r="H2145" s="4" t="str">
        <x:f>IF(G2145=1,'Claims Data'!O2141,"")</x:f>
      </x:c>
      <x:c r="I2145" s="12" t="n">
        <x:f>IF(ISNUMBER('Claims Data'!P2141),'Claims Data'!P2141,"")</x:f>
        <x:v>2.3746575729412562</x:v>
      </x:c>
    </x:row>
    <x:row r="2146">
      <x:c r="A2146" s="4" t="str">
        <x:v>C02141</x:v>
      </x:c>
      <x:c r="B2146" s="4" t="n">
        <x:f>IF(ISNUMBER('Claims Data'!F2142),0,1)</x:f>
        <x:v>0</x:v>
      </x:c>
      <x:c r="C2146" s="10" t="n">
        <x:f>IF(B2146=0,'Claims Data'!F2142,Summary!$B$12)</x:f>
        <x:v>76840.11</x:v>
      </x:c>
      <x:c r="D2146" s="4" t="n">
        <x:f>IF('Claims Data'!E2142="Low",1,IF('Claims Data'!E2142="Medium",2,IF('Claims Data'!E2142="High",3,"")))</x:f>
        <x:v>3</x:v>
      </x:c>
      <x:c r="E2146" s="4" t="n">
        <x:f>IF('Claims Data'!B2142="Motor",1,0)</x:f>
        <x:v>1</x:v>
      </x:c>
      <x:c r="F2146" s="4" t="n">
        <x:f>IF('Claims Data'!B2142="Property",1,0)</x:f>
        <x:v>0</x:v>
      </x:c>
      <x:c r="G2146" s="4" t="n">
        <x:f>'Claims Data'!N2142</x:f>
        <x:v>1</x:v>
      </x:c>
      <x:c r="H2146" s="4" t="n">
        <x:f>IF(G2146=1,'Claims Data'!O2142,"")</x:f>
        <x:v>0</x:v>
      </x:c>
      <x:c r="I2146" s="12" t="n">
        <x:f>IF(ISNUMBER('Claims Data'!P2142),'Claims Data'!P2142,"")</x:f>
        <x:v>12.731716409873197</x:v>
      </x:c>
    </x:row>
    <x:row r="2147">
      <x:c r="A2147" s="4" t="str">
        <x:v>C02142</x:v>
      </x:c>
      <x:c r="B2147" s="4" t="n">
        <x:f>IF(ISNUMBER('Claims Data'!F2143),0,1)</x:f>
        <x:v>0</x:v>
      </x:c>
      <x:c r="C2147" s="10" t="n">
        <x:f>IF(B2147=0,'Claims Data'!F2143,Summary!$B$12)</x:f>
        <x:v>85202.41</x:v>
      </x:c>
      <x:c r="D2147" s="4" t="n">
        <x:f>IF('Claims Data'!E2143="Low",1,IF('Claims Data'!E2143="Medium",2,IF('Claims Data'!E2143="High",3,"")))</x:f>
        <x:v>3</x:v>
      </x:c>
      <x:c r="E2147" s="4" t="n">
        <x:f>IF('Claims Data'!B2143="Motor",1,0)</x:f>
        <x:v>1</x:v>
      </x:c>
      <x:c r="F2147" s="4" t="n">
        <x:f>IF('Claims Data'!B2143="Property",1,0)</x:f>
        <x:v>0</x:v>
      </x:c>
      <x:c r="G2147" s="4" t="n">
        <x:f>'Claims Data'!N2143</x:f>
        <x:v>0</x:v>
      </x:c>
      <x:c r="H2147" s="4" t="str">
        <x:f>IF(G2147=1,'Claims Data'!O2143,"")</x:f>
      </x:c>
      <x:c r="I2147" s="12" t="n">
        <x:f>IF(ISNUMBER('Claims Data'!P2143),'Claims Data'!P2143,"")</x:f>
        <x:v>5.8100659955730185</x:v>
      </x:c>
    </x:row>
    <x:row r="2148">
      <x:c r="A2148" s="4" t="str">
        <x:v>C02143</x:v>
      </x:c>
      <x:c r="B2148" s="4" t="n">
        <x:f>IF(ISNUMBER('Claims Data'!F2144),0,1)</x:f>
        <x:v>0</x:v>
      </x:c>
      <x:c r="C2148" s="10" t="n">
        <x:f>IF(B2148=0,'Claims Data'!F2144,Summary!$B$12)</x:f>
        <x:v>13883.05</x:v>
      </x:c>
      <x:c r="D2148" s="4" t="n">
        <x:f>IF('Claims Data'!E2144="Low",1,IF('Claims Data'!E2144="Medium",2,IF('Claims Data'!E2144="High",3,"")))</x:f>
        <x:v>2</x:v>
      </x:c>
      <x:c r="E2148" s="4" t="n">
        <x:f>IF('Claims Data'!B2144="Motor",1,0)</x:f>
        <x:v>1</x:v>
      </x:c>
      <x:c r="F2148" s="4" t="n">
        <x:f>IF('Claims Data'!B2144="Property",1,0)</x:f>
        <x:v>0</x:v>
      </x:c>
      <x:c r="G2148" s="4" t="n">
        <x:f>'Claims Data'!N2144</x:f>
        <x:v>0</x:v>
      </x:c>
      <x:c r="H2148" s="4" t="str">
        <x:f>IF(G2148=1,'Claims Data'!O2144,"")</x:f>
      </x:c>
      <x:c r="I2148" s="12" t="n">
        <x:f>IF(ISNUMBER('Claims Data'!P2144),'Claims Data'!P2144,"")</x:f>
        <x:v>0.9905525755130407</x:v>
      </x:c>
    </x:row>
    <x:row r="2149">
      <x:c r="A2149" s="4" t="str">
        <x:v>C02144</x:v>
      </x:c>
      <x:c r="B2149" s="4" t="n">
        <x:f>IF(ISNUMBER('Claims Data'!F2145),0,1)</x:f>
        <x:v>0</x:v>
      </x:c>
      <x:c r="C2149" s="10" t="n">
        <x:f>IF(B2149=0,'Claims Data'!F2145,Summary!$B$12)</x:f>
        <x:v>48611.78</x:v>
      </x:c>
      <x:c r="D2149" s="4" t="n">
        <x:f>IF('Claims Data'!E2145="Low",1,IF('Claims Data'!E2145="Medium",2,IF('Claims Data'!E2145="High",3,"")))</x:f>
        <x:v>2</x:v>
      </x:c>
      <x:c r="E2149" s="4" t="n">
        <x:f>IF('Claims Data'!B2145="Motor",1,0)</x:f>
        <x:v>1</x:v>
      </x:c>
      <x:c r="F2149" s="4" t="n">
        <x:f>IF('Claims Data'!B2145="Property",1,0)</x:f>
        <x:v>0</x:v>
      </x:c>
      <x:c r="G2149" s="4" t="n">
        <x:f>'Claims Data'!N2145</x:f>
        <x:v>0</x:v>
      </x:c>
      <x:c r="H2149" s="4" t="str">
        <x:f>IF(G2149=1,'Claims Data'!O2145,"")</x:f>
      </x:c>
      <x:c r="I2149" s="12" t="n">
        <x:f>IF(ISNUMBER('Claims Data'!P2145),'Claims Data'!P2145,"")</x:f>
        <x:v>3.0173617641454213</x:v>
      </x:c>
    </x:row>
    <x:row r="2150">
      <x:c r="A2150" s="4" t="str">
        <x:v>C02145</x:v>
      </x:c>
      <x:c r="B2150" s="4" t="n">
        <x:f>IF(ISNUMBER('Claims Data'!F2146),0,1)</x:f>
        <x:v>0</x:v>
      </x:c>
      <x:c r="C2150" s="10" t="n">
        <x:f>IF(B2150=0,'Claims Data'!F2146,Summary!$B$12)</x:f>
        <x:v>205189.28</x:v>
      </x:c>
      <x:c r="D2150" s="4" t="n">
        <x:f>IF('Claims Data'!E2146="Low",1,IF('Claims Data'!E2146="Medium",2,IF('Claims Data'!E2146="High",3,"")))</x:f>
        <x:v>2</x:v>
      </x:c>
      <x:c r="E2150" s="4" t="n">
        <x:f>IF('Claims Data'!B2146="Motor",1,0)</x:f>
        <x:v>0</x:v>
      </x:c>
      <x:c r="F2150" s="4" t="n">
        <x:f>IF('Claims Data'!B2146="Property",1,0)</x:f>
        <x:v>1</x:v>
      </x:c>
      <x:c r="G2150" s="4" t="n">
        <x:f>'Claims Data'!N2146</x:f>
        <x:v>1</x:v>
      </x:c>
      <x:c r="H2150" s="4" t="n">
        <x:f>IF(G2150=1,'Claims Data'!O2146,"")</x:f>
        <x:v>1</x:v>
      </x:c>
      <x:c r="I2150" s="12" t="n">
        <x:f>IF(ISNUMBER('Claims Data'!P2146),'Claims Data'!P2146,"")</x:f>
        <x:v>11.780956914008875</x:v>
      </x:c>
    </x:row>
    <x:row r="2151">
      <x:c r="A2151" s="4" t="str">
        <x:v>C02146</x:v>
      </x:c>
      <x:c r="B2151" s="4" t="n">
        <x:f>IF(ISNUMBER('Claims Data'!F2147),0,1)</x:f>
        <x:v>0</x:v>
      </x:c>
      <x:c r="C2151" s="10" t="n">
        <x:f>IF(B2151=0,'Claims Data'!F2147,Summary!$B$12)</x:f>
        <x:v>156133.14</x:v>
      </x:c>
      <x:c r="D2151" s="4" t="n">
        <x:f>IF('Claims Data'!E2147="Low",1,IF('Claims Data'!E2147="Medium",2,IF('Claims Data'!E2147="High",3,"")))</x:f>
        <x:v>2</x:v>
      </x:c>
      <x:c r="E2151" s="4" t="n">
        <x:f>IF('Claims Data'!B2147="Motor",1,0)</x:f>
        <x:v>1</x:v>
      </x:c>
      <x:c r="F2151" s="4" t="n">
        <x:f>IF('Claims Data'!B2147="Property",1,0)</x:f>
        <x:v>0</x:v>
      </x:c>
      <x:c r="G2151" s="4" t="n">
        <x:f>'Claims Data'!N2147</x:f>
        <x:v>0</x:v>
      </x:c>
      <x:c r="H2151" s="4" t="str">
        <x:f>IF(G2151=1,'Claims Data'!O2147,"")</x:f>
      </x:c>
      <x:c r="I2151" s="12" t="n">
        <x:f>IF(ISNUMBER('Claims Data'!P2147),'Claims Data'!P2147,"")</x:f>
        <x:v>21.41153673678451</x:v>
      </x:c>
    </x:row>
    <x:row r="2152">
      <x:c r="A2152" s="4" t="str">
        <x:v>C02147</x:v>
      </x:c>
      <x:c r="B2152" s="4" t="n">
        <x:f>IF(ISNUMBER('Claims Data'!F2148),0,1)</x:f>
        <x:v>0</x:v>
      </x:c>
      <x:c r="C2152" s="10" t="n">
        <x:f>IF(B2152=0,'Claims Data'!F2148,Summary!$B$12)</x:f>
        <x:v>57175.9</x:v>
      </x:c>
      <x:c r="D2152" s="4" t="n">
        <x:f>IF('Claims Data'!E2148="Low",1,IF('Claims Data'!E2148="Medium",2,IF('Claims Data'!E2148="High",3,"")))</x:f>
        <x:v>2</x:v>
      </x:c>
      <x:c r="E2152" s="4" t="n">
        <x:f>IF('Claims Data'!B2148="Motor",1,0)</x:f>
        <x:v>0</x:v>
      </x:c>
      <x:c r="F2152" s="4" t="n">
        <x:f>IF('Claims Data'!B2148="Property",1,0)</x:f>
        <x:v>1</x:v>
      </x:c>
      <x:c r="G2152" s="4" t="n">
        <x:f>'Claims Data'!N2148</x:f>
        <x:v>1</x:v>
      </x:c>
      <x:c r="H2152" s="4" t="n">
        <x:f>IF(G2152=1,'Claims Data'!O2148,"")</x:f>
        <x:v>0</x:v>
      </x:c>
      <x:c r="I2152" s="12" t="n">
        <x:f>IF(ISNUMBER('Claims Data'!P2148),'Claims Data'!P2148,"")</x:f>
        <x:v>3.1998081544435077</x:v>
      </x:c>
    </x:row>
    <x:row r="2153">
      <x:c r="A2153" s="4" t="str">
        <x:v>C02148</x:v>
      </x:c>
      <x:c r="B2153" s="4" t="n">
        <x:f>IF(ISNUMBER('Claims Data'!F2149),0,1)</x:f>
        <x:v>0</x:v>
      </x:c>
      <x:c r="C2153" s="10" t="n">
        <x:f>IF(B2153=0,'Claims Data'!F2149,Summary!$B$12)</x:f>
        <x:v>33673.56</x:v>
      </x:c>
      <x:c r="D2153" s="4" t="n">
        <x:f>IF('Claims Data'!E2149="Low",1,IF('Claims Data'!E2149="Medium",2,IF('Claims Data'!E2149="High",3,"")))</x:f>
        <x:v>2</x:v>
      </x:c>
      <x:c r="E2153" s="4" t="n">
        <x:f>IF('Claims Data'!B2149="Motor",1,0)</x:f>
        <x:v>1</x:v>
      </x:c>
      <x:c r="F2153" s="4" t="n">
        <x:f>IF('Claims Data'!B2149="Property",1,0)</x:f>
        <x:v>0</x:v>
      </x:c>
      <x:c r="G2153" s="4" t="n">
        <x:f>'Claims Data'!N2149</x:f>
        <x:v>1</x:v>
      </x:c>
      <x:c r="H2153" s="4" t="n">
        <x:f>IF(G2153=1,'Claims Data'!O2149,"")</x:f>
        <x:v>0</x:v>
      </x:c>
      <x:c r="I2153" s="12" t="n">
        <x:f>IF(ISNUMBER('Claims Data'!P2149),'Claims Data'!P2149,"")</x:f>
        <x:v>3.9289067896279426</x:v>
      </x:c>
    </x:row>
    <x:row r="2154">
      <x:c r="A2154" s="4" t="str">
        <x:v>C02149</x:v>
      </x:c>
      <x:c r="B2154" s="4" t="n">
        <x:f>IF(ISNUMBER('Claims Data'!F2150),0,1)</x:f>
        <x:v>0</x:v>
      </x:c>
      <x:c r="C2154" s="10" t="n">
        <x:f>IF(B2154=0,'Claims Data'!F2150,Summary!$B$12)</x:f>
        <x:v>220679.19</x:v>
      </x:c>
      <x:c r="D2154" s="4" t="n">
        <x:f>IF('Claims Data'!E2150="Low",1,IF('Claims Data'!E2150="Medium",2,IF('Claims Data'!E2150="High",3,"")))</x:f>
        <x:v>1</x:v>
      </x:c>
      <x:c r="E2154" s="4" t="n">
        <x:f>IF('Claims Data'!B2150="Motor",1,0)</x:f>
        <x:v>0</x:v>
      </x:c>
      <x:c r="F2154" s="4" t="n">
        <x:f>IF('Claims Data'!B2150="Property",1,0)</x:f>
        <x:v>1</x:v>
      </x:c>
      <x:c r="G2154" s="4" t="n">
        <x:f>'Claims Data'!N2150</x:f>
        <x:v>1</x:v>
      </x:c>
      <x:c r="H2154" s="4" t="n">
        <x:f>IF(G2154=1,'Claims Data'!O2150,"")</x:f>
        <x:v>0</x:v>
      </x:c>
      <x:c r="I2154" s="12" t="n">
        <x:f>IF(ISNUMBER('Claims Data'!P2150),'Claims Data'!P2150,"")</x:f>
        <x:v>28.206319220322737</x:v>
      </x:c>
    </x:row>
    <x:row r="2155">
      <x:c r="A2155" s="4" t="str">
        <x:v>C02150</x:v>
      </x:c>
      <x:c r="B2155" s="4" t="n">
        <x:f>IF(ISNUMBER('Claims Data'!F2151),0,1)</x:f>
        <x:v>0</x:v>
      </x:c>
      <x:c r="C2155" s="10" t="n">
        <x:f>IF(B2155=0,'Claims Data'!F2151,Summary!$B$12)</x:f>
        <x:v>66585.35</x:v>
      </x:c>
      <x:c r="D2155" s="4" t="n">
        <x:f>IF('Claims Data'!E2151="Low",1,IF('Claims Data'!E2151="Medium",2,IF('Claims Data'!E2151="High",3,"")))</x:f>
        <x:v>1</x:v>
      </x:c>
      <x:c r="E2155" s="4" t="n">
        <x:f>IF('Claims Data'!B2151="Motor",1,0)</x:f>
        <x:v>0</x:v>
      </x:c>
      <x:c r="F2155" s="4" t="n">
        <x:f>IF('Claims Data'!B2151="Property",1,0)</x:f>
        <x:v>1</x:v>
      </x:c>
      <x:c r="G2155" s="4" t="n">
        <x:f>'Claims Data'!N2151</x:f>
        <x:v>0</x:v>
      </x:c>
      <x:c r="H2155" s="4" t="str">
        <x:f>IF(G2155=1,'Claims Data'!O2151,"")</x:f>
      </x:c>
      <x:c r="I2155" s="12" t="n">
        <x:f>IF(ISNUMBER('Claims Data'!P2151),'Claims Data'!P2151,"")</x:f>
        <x:v>14.797599416855197</x:v>
      </x:c>
    </x:row>
    <x:row r="2156">
      <x:c r="A2156" s="4" t="str">
        <x:v>C02151</x:v>
      </x:c>
      <x:c r="B2156" s="4" t="n">
        <x:f>IF(ISNUMBER('Claims Data'!F2152),0,1)</x:f>
        <x:v>0</x:v>
      </x:c>
      <x:c r="C2156" s="10" t="n">
        <x:f>IF(B2156=0,'Claims Data'!F2152,Summary!$B$12)</x:f>
        <x:v>13047.22</x:v>
      </x:c>
      <x:c r="D2156" s="4" t="n">
        <x:f>IF('Claims Data'!E2152="Low",1,IF('Claims Data'!E2152="Medium",2,IF('Claims Data'!E2152="High",3,"")))</x:f>
        <x:v>1</x:v>
      </x:c>
      <x:c r="E2156" s="4" t="n">
        <x:f>IF('Claims Data'!B2152="Motor",1,0)</x:f>
        <x:v>1</x:v>
      </x:c>
      <x:c r="F2156" s="4" t="n">
        <x:f>IF('Claims Data'!B2152="Property",1,0)</x:f>
        <x:v>0</x:v>
      </x:c>
      <x:c r="G2156" s="4" t="n">
        <x:f>'Claims Data'!N2152</x:f>
        <x:v>0</x:v>
      </x:c>
      <x:c r="H2156" s="4" t="str">
        <x:f>IF(G2156=1,'Claims Data'!O2152,"")</x:f>
      </x:c>
      <x:c r="I2156" s="12" t="n">
        <x:f>IF(ISNUMBER('Claims Data'!P2152),'Claims Data'!P2152,"")</x:f>
        <x:v>1.1442751686740331</x:v>
      </x:c>
    </x:row>
    <x:row r="2157">
      <x:c r="A2157" s="4" t="str">
        <x:v>C02152</x:v>
      </x:c>
      <x:c r="B2157" s="4" t="n">
        <x:f>IF(ISNUMBER('Claims Data'!F2153),0,1)</x:f>
        <x:v>0</x:v>
      </x:c>
      <x:c r="C2157" s="10" t="n">
        <x:f>IF(B2157=0,'Claims Data'!F2153,Summary!$B$12)</x:f>
        <x:v>20988.16</x:v>
      </x:c>
      <x:c r="D2157" s="4" t="n">
        <x:f>IF('Claims Data'!E2153="Low",1,IF('Claims Data'!E2153="Medium",2,IF('Claims Data'!E2153="High",3,"")))</x:f>
        <x:v>1</x:v>
      </x:c>
      <x:c r="E2157" s="4" t="n">
        <x:f>IF('Claims Data'!B2153="Motor",1,0)</x:f>
        <x:v>1</x:v>
      </x:c>
      <x:c r="F2157" s="4" t="n">
        <x:f>IF('Claims Data'!B2153="Property",1,0)</x:f>
        <x:v>0</x:v>
      </x:c>
      <x:c r="G2157" s="4" t="n">
        <x:f>'Claims Data'!N2153</x:f>
        <x:v>1</x:v>
      </x:c>
      <x:c r="H2157" s="4" t="n">
        <x:f>IF(G2157=1,'Claims Data'!O2153,"")</x:f>
        <x:v>1</x:v>
      </x:c>
      <x:c r="I2157" s="12" t="n">
        <x:f>IF(ISNUMBER('Claims Data'!P2153),'Claims Data'!P2153,"")</x:f>
        <x:v>1.9193123156763676</x:v>
      </x:c>
    </x:row>
    <x:row r="2158">
      <x:c r="A2158" s="4" t="str">
        <x:v>C02153</x:v>
      </x:c>
      <x:c r="B2158" s="4" t="n">
        <x:f>IF(ISNUMBER('Claims Data'!F2154),0,1)</x:f>
        <x:v>0</x:v>
      </x:c>
      <x:c r="C2158" s="10" t="n">
        <x:f>IF(B2158=0,'Claims Data'!F2154,Summary!$B$12)</x:f>
        <x:v>11918.81</x:v>
      </x:c>
      <x:c r="D2158" s="4" t="n">
        <x:f>IF('Claims Data'!E2154="Low",1,IF('Claims Data'!E2154="Medium",2,IF('Claims Data'!E2154="High",3,"")))</x:f>
        <x:v>1</x:v>
      </x:c>
      <x:c r="E2158" s="4" t="n">
        <x:f>IF('Claims Data'!B2154="Motor",1,0)</x:f>
        <x:v>0</x:v>
      </x:c>
      <x:c r="F2158" s="4" t="n">
        <x:f>IF('Claims Data'!B2154="Property",1,0)</x:f>
        <x:v>1</x:v>
      </x:c>
      <x:c r="G2158" s="4" t="n">
        <x:f>'Claims Data'!N2154</x:f>
        <x:v>0</x:v>
      </x:c>
      <x:c r="H2158" s="4" t="str">
        <x:f>IF(G2158=1,'Claims Data'!O2154,"")</x:f>
      </x:c>
      <x:c r="I2158" s="12" t="n">
        <x:f>IF(ISNUMBER('Claims Data'!P2154),'Claims Data'!P2154,"")</x:f>
        <x:v>0.8702008232688063</x:v>
      </x:c>
    </x:row>
    <x:row r="2159">
      <x:c r="A2159" s="4" t="str">
        <x:v>C02154</x:v>
      </x:c>
      <x:c r="B2159" s="4" t="n">
        <x:f>IF(ISNUMBER('Claims Data'!F2155),0,1)</x:f>
        <x:v>0</x:v>
      </x:c>
      <x:c r="C2159" s="10" t="n">
        <x:f>IF(B2159=0,'Claims Data'!F2155,Summary!$B$12)</x:f>
        <x:v>39072.33</x:v>
      </x:c>
      <x:c r="D2159" s="4" t="n">
        <x:f>IF('Claims Data'!E2155="Low",1,IF('Claims Data'!E2155="Medium",2,IF('Claims Data'!E2155="High",3,"")))</x:f>
        <x:v>3</x:v>
      </x:c>
      <x:c r="E2159" s="4" t="n">
        <x:f>IF('Claims Data'!B2155="Motor",1,0)</x:f>
        <x:v>1</x:v>
      </x:c>
      <x:c r="F2159" s="4" t="n">
        <x:f>IF('Claims Data'!B2155="Property",1,0)</x:f>
        <x:v>0</x:v>
      </x:c>
      <x:c r="G2159" s="4" t="n">
        <x:f>'Claims Data'!N2155</x:f>
        <x:v>1</x:v>
      </x:c>
      <x:c r="H2159" s="4" t="n">
        <x:f>IF(G2159=1,'Claims Data'!O2155,"")</x:f>
        <x:v>1</x:v>
      </x:c>
      <x:c r="I2159" s="12" t="n">
        <x:f>IF(ISNUMBER('Claims Data'!P2155),'Claims Data'!P2155,"")</x:f>
        <x:v>4.9974202212700645</x:v>
      </x:c>
    </x:row>
    <x:row r="2160">
      <x:c r="A2160" s="4" t="str">
        <x:v>C02155</x:v>
      </x:c>
      <x:c r="B2160" s="4" t="n">
        <x:f>IF(ISNUMBER('Claims Data'!F2156),0,1)</x:f>
        <x:v>0</x:v>
      </x:c>
      <x:c r="C2160" s="10" t="n">
        <x:f>IF(B2160=0,'Claims Data'!F2156,Summary!$B$12)</x:f>
        <x:v>19376.91</x:v>
      </x:c>
      <x:c r="D2160" s="4" t="n">
        <x:f>IF('Claims Data'!E2156="Low",1,IF('Claims Data'!E2156="Medium",2,IF('Claims Data'!E2156="High",3,"")))</x:f>
        <x:v>1</x:v>
      </x:c>
      <x:c r="E2160" s="4" t="n">
        <x:f>IF('Claims Data'!B2156="Motor",1,0)</x:f>
        <x:v>0</x:v>
      </x:c>
      <x:c r="F2160" s="4" t="n">
        <x:f>IF('Claims Data'!B2156="Property",1,0)</x:f>
        <x:v>1</x:v>
      </x:c>
      <x:c r="G2160" s="4" t="n">
        <x:f>'Claims Data'!N2156</x:f>
        <x:v>1</x:v>
      </x:c>
      <x:c r="H2160" s="4" t="n">
        <x:f>IF(G2160=1,'Claims Data'!O2156,"")</x:f>
        <x:v>0</x:v>
      </x:c>
      <x:c r="I2160" s="12" t="n">
        <x:f>IF(ISNUMBER('Claims Data'!P2156),'Claims Data'!P2156,"")</x:f>
        <x:v>1.7961973499546708</x:v>
      </x:c>
    </x:row>
    <x:row r="2161">
      <x:c r="A2161" s="4" t="str">
        <x:v>C02156</x:v>
      </x:c>
      <x:c r="B2161" s="4" t="n">
        <x:f>IF(ISNUMBER('Claims Data'!F2157),0,1)</x:f>
        <x:v>0</x:v>
      </x:c>
      <x:c r="C2161" s="10" t="n">
        <x:f>IF(B2161=0,'Claims Data'!F2157,Summary!$B$12)</x:f>
        <x:v>30350.23</x:v>
      </x:c>
      <x:c r="D2161" s="4" t="n">
        <x:f>IF('Claims Data'!E2157="Low",1,IF('Claims Data'!E2157="Medium",2,IF('Claims Data'!E2157="High",3,"")))</x:f>
        <x:v>1</x:v>
      </x:c>
      <x:c r="E2161" s="4" t="n">
        <x:f>IF('Claims Data'!B2157="Motor",1,0)</x:f>
        <x:v>1</x:v>
      </x:c>
      <x:c r="F2161" s="4" t="n">
        <x:f>IF('Claims Data'!B2157="Property",1,0)</x:f>
        <x:v>0</x:v>
      </x:c>
      <x:c r="G2161" s="4" t="n">
        <x:f>'Claims Data'!N2157</x:f>
        <x:v>1</x:v>
      </x:c>
      <x:c r="H2161" s="4" t="n">
        <x:f>IF(G2161=1,'Claims Data'!O2157,"")</x:f>
        <x:v>1</x:v>
      </x:c>
      <x:c r="I2161" s="12" t="n">
        <x:f>IF(ISNUMBER('Claims Data'!P2157),'Claims Data'!P2157,"")</x:f>
        <x:v>3.6392690340721736</x:v>
      </x:c>
    </x:row>
    <x:row r="2162">
      <x:c r="A2162" s="4" t="str">
        <x:v>C02157</x:v>
      </x:c>
      <x:c r="B2162" s="4" t="n">
        <x:f>IF(ISNUMBER('Claims Data'!F2158),0,1)</x:f>
        <x:v>0</x:v>
      </x:c>
      <x:c r="C2162" s="10" t="n">
        <x:f>IF(B2162=0,'Claims Data'!F2158,Summary!$B$12)</x:f>
        <x:v>9434.9</x:v>
      </x:c>
      <x:c r="D2162" s="4" t="n">
        <x:f>IF('Claims Data'!E2158="Low",1,IF('Claims Data'!E2158="Medium",2,IF('Claims Data'!E2158="High",3,"")))</x:f>
        <x:v>1</x:v>
      </x:c>
      <x:c r="E2162" s="4" t="n">
        <x:f>IF('Claims Data'!B2158="Motor",1,0)</x:f>
        <x:v>1</x:v>
      </x:c>
      <x:c r="F2162" s="4" t="n">
        <x:f>IF('Claims Data'!B2158="Property",1,0)</x:f>
        <x:v>0</x:v>
      </x:c>
      <x:c r="G2162" s="4" t="n">
        <x:f>'Claims Data'!N2158</x:f>
        <x:v>1</x:v>
      </x:c>
      <x:c r="H2162" s="4" t="n">
        <x:f>IF(G2162=1,'Claims Data'!O2158,"")</x:f>
        <x:v>0</x:v>
      </x:c>
      <x:c r="I2162" s="12" t="n">
        <x:f>IF(ISNUMBER('Claims Data'!P2158),'Claims Data'!P2158,"")</x:f>
        <x:v>0.7715103200309426</x:v>
      </x:c>
    </x:row>
    <x:row r="2163">
      <x:c r="A2163" s="4" t="str">
        <x:v>C02158</x:v>
      </x:c>
      <x:c r="B2163" s="4" t="n">
        <x:f>IF(ISNUMBER('Claims Data'!F2159),0,1)</x:f>
        <x:v>0</x:v>
      </x:c>
      <x:c r="C2163" s="10" t="n">
        <x:f>IF(B2163=0,'Claims Data'!F2159,Summary!$B$12)</x:f>
        <x:v>169084.62</x:v>
      </x:c>
      <x:c r="D2163" s="4" t="n">
        <x:f>IF('Claims Data'!E2159="Low",1,IF('Claims Data'!E2159="Medium",2,IF('Claims Data'!E2159="High",3,"")))</x:f>
        <x:v>2</x:v>
      </x:c>
      <x:c r="E2163" s="4" t="n">
        <x:f>IF('Claims Data'!B2159="Motor",1,0)</x:f>
        <x:v>0</x:v>
      </x:c>
      <x:c r="F2163" s="4" t="n">
        <x:f>IF('Claims Data'!B2159="Property",1,0)</x:f>
        <x:v>1</x:v>
      </x:c>
      <x:c r="G2163" s="4" t="n">
        <x:f>'Claims Data'!N2159</x:f>
        <x:v>1</x:v>
      </x:c>
      <x:c r="H2163" s="4" t="n">
        <x:f>IF(G2163=1,'Claims Data'!O2159,"")</x:f>
        <x:v>0</x:v>
      </x:c>
      <x:c r="I2163" s="12" t="n">
        <x:f>IF(ISNUMBER('Claims Data'!P2159),'Claims Data'!P2159,"")</x:f>
        <x:v>34.899866868943306</x:v>
      </x:c>
    </x:row>
    <x:row r="2164">
      <x:c r="A2164" s="4" t="str">
        <x:v>C02159</x:v>
      </x:c>
      <x:c r="B2164" s="4" t="n">
        <x:f>IF(ISNUMBER('Claims Data'!F2160),0,1)</x:f>
        <x:v>0</x:v>
      </x:c>
      <x:c r="C2164" s="10" t="n">
        <x:f>IF(B2164=0,'Claims Data'!F2160,Summary!$B$12)</x:f>
        <x:v>63422.95</x:v>
      </x:c>
      <x:c r="D2164" s="4" t="n">
        <x:f>IF('Claims Data'!E2160="Low",1,IF('Claims Data'!E2160="Medium",2,IF('Claims Data'!E2160="High",3,"")))</x:f>
        <x:v>2</x:v>
      </x:c>
      <x:c r="E2164" s="4" t="n">
        <x:f>IF('Claims Data'!B2160="Motor",1,0)</x:f>
        <x:v>1</x:v>
      </x:c>
      <x:c r="F2164" s="4" t="n">
        <x:f>IF('Claims Data'!B2160="Property",1,0)</x:f>
        <x:v>0</x:v>
      </x:c>
      <x:c r="G2164" s="4" t="n">
        <x:f>'Claims Data'!N2160</x:f>
        <x:v>0</x:v>
      </x:c>
      <x:c r="H2164" s="4" t="str">
        <x:f>IF(G2164=1,'Claims Data'!O2160,"")</x:f>
      </x:c>
      <x:c r="I2164" s="12" t="n">
        <x:f>IF(ISNUMBER('Claims Data'!P2160),'Claims Data'!P2160,"")</x:f>
        <x:v>5.678175583727259</x:v>
      </x:c>
    </x:row>
    <x:row r="2165">
      <x:c r="A2165" s="4" t="str">
        <x:v>C02160</x:v>
      </x:c>
      <x:c r="B2165" s="4" t="n">
        <x:f>IF(ISNUMBER('Claims Data'!F2161),0,1)</x:f>
        <x:v>0</x:v>
      </x:c>
      <x:c r="C2165" s="10" t="n">
        <x:f>IF(B2165=0,'Claims Data'!F2161,Summary!$B$12)</x:f>
        <x:v>45035.68</x:v>
      </x:c>
      <x:c r="D2165" s="4" t="n">
        <x:f>IF('Claims Data'!E2161="Low",1,IF('Claims Data'!E2161="Medium",2,IF('Claims Data'!E2161="High",3,"")))</x:f>
        <x:v>2</x:v>
      </x:c>
      <x:c r="E2165" s="4" t="n">
        <x:f>IF('Claims Data'!B2161="Motor",1,0)</x:f>
        <x:v>1</x:v>
      </x:c>
      <x:c r="F2165" s="4" t="n">
        <x:f>IF('Claims Data'!B2161="Property",1,0)</x:f>
        <x:v>0</x:v>
      </x:c>
      <x:c r="G2165" s="4" t="n">
        <x:f>'Claims Data'!N2161</x:f>
        <x:v>0</x:v>
      </x:c>
      <x:c r="H2165" s="4" t="str">
        <x:f>IF(G2165=1,'Claims Data'!O2161,"")</x:f>
      </x:c>
      <x:c r="I2165" s="12" t="n">
        <x:f>IF(ISNUMBER('Claims Data'!P2161),'Claims Data'!P2161,"")</x:f>
        <x:v>2.264920539126936</x:v>
      </x:c>
    </x:row>
    <x:row r="2166">
      <x:c r="A2166" s="4" t="str">
        <x:v>C02161</x:v>
      </x:c>
      <x:c r="B2166" s="4" t="n">
        <x:f>IF(ISNUMBER('Claims Data'!F2162),0,1)</x:f>
        <x:v>0</x:v>
      </x:c>
      <x:c r="C2166" s="10" t="n">
        <x:f>IF(B2166=0,'Claims Data'!F2162,Summary!$B$12)</x:f>
        <x:v>444798.01</x:v>
      </x:c>
      <x:c r="D2166" s="4" t="n">
        <x:f>IF('Claims Data'!E2162="Low",1,IF('Claims Data'!E2162="Medium",2,IF('Claims Data'!E2162="High",3,"")))</x:f>
        <x:v>3</x:v>
      </x:c>
      <x:c r="E2166" s="4" t="n">
        <x:f>IF('Claims Data'!B2162="Motor",1,0)</x:f>
        <x:v>0</x:v>
      </x:c>
      <x:c r="F2166" s="4" t="n">
        <x:f>IF('Claims Data'!B2162="Property",1,0)</x:f>
        <x:v>1</x:v>
      </x:c>
      <x:c r="G2166" s="4" t="n">
        <x:f>'Claims Data'!N2162</x:f>
        <x:v>1</x:v>
      </x:c>
      <x:c r="H2166" s="4" t="n">
        <x:f>IF(G2166=1,'Claims Data'!O2162,"")</x:f>
        <x:v>1</x:v>
      </x:c>
      <x:c r="I2166" s="12" t="n">
        <x:f>IF(ISNUMBER('Claims Data'!P2162),'Claims Data'!P2162,"")</x:f>
        <x:v>46.53570176842736</x:v>
      </x:c>
    </x:row>
    <x:row r="2167">
      <x:c r="A2167" s="4" t="str">
        <x:v>C02162</x:v>
      </x:c>
      <x:c r="B2167" s="4" t="n">
        <x:f>IF(ISNUMBER('Claims Data'!F2163),0,1)</x:f>
        <x:v>0</x:v>
      </x:c>
      <x:c r="C2167" s="10" t="n">
        <x:f>IF(B2167=0,'Claims Data'!F2163,Summary!$B$12)</x:f>
        <x:v>56502.18</x:v>
      </x:c>
      <x:c r="D2167" s="4" t="n">
        <x:f>IF('Claims Data'!E2163="Low",1,IF('Claims Data'!E2163="Medium",2,IF('Claims Data'!E2163="High",3,"")))</x:f>
        <x:v>3</x:v>
      </x:c>
      <x:c r="E2167" s="4" t="n">
        <x:f>IF('Claims Data'!B2163="Motor",1,0)</x:f>
        <x:v>1</x:v>
      </x:c>
      <x:c r="F2167" s="4" t="n">
        <x:f>IF('Claims Data'!B2163="Property",1,0)</x:f>
        <x:v>0</x:v>
      </x:c>
      <x:c r="G2167" s="4" t="n">
        <x:f>'Claims Data'!N2163</x:f>
        <x:v>1</x:v>
      </x:c>
      <x:c r="H2167" s="4" t="n">
        <x:f>IF(G2167=1,'Claims Data'!O2163,"")</x:f>
        <x:v>0</x:v>
      </x:c>
      <x:c r="I2167" s="12" t="n">
        <x:f>IF(ISNUMBER('Claims Data'!P2163),'Claims Data'!P2163,"")</x:f>
        <x:v>3.262469079915283</x:v>
      </x:c>
    </x:row>
    <x:row r="2168">
      <x:c r="A2168" s="4" t="str">
        <x:v>C02163</x:v>
      </x:c>
      <x:c r="B2168" s="4" t="n">
        <x:f>IF(ISNUMBER('Claims Data'!F2164),0,1)</x:f>
        <x:v>0</x:v>
      </x:c>
      <x:c r="C2168" s="10" t="n">
        <x:f>IF(B2168=0,'Claims Data'!F2164,Summary!$B$12)</x:f>
        <x:v>130635.31</x:v>
      </x:c>
      <x:c r="D2168" s="4" t="n">
        <x:f>IF('Claims Data'!E2164="Low",1,IF('Claims Data'!E2164="Medium",2,IF('Claims Data'!E2164="High",3,"")))</x:f>
        <x:v>3</x:v>
      </x:c>
      <x:c r="E2168" s="4" t="n">
        <x:f>IF('Claims Data'!B2164="Motor",1,0)</x:f>
        <x:v>1</x:v>
      </x:c>
      <x:c r="F2168" s="4" t="n">
        <x:f>IF('Claims Data'!B2164="Property",1,0)</x:f>
        <x:v>0</x:v>
      </x:c>
      <x:c r="G2168" s="4" t="n">
        <x:f>'Claims Data'!N2164</x:f>
        <x:v>1</x:v>
      </x:c>
      <x:c r="H2168" s="4" t="n">
        <x:f>IF(G2168=1,'Claims Data'!O2164,"")</x:f>
        <x:v>0</x:v>
      </x:c>
      <x:c r="I2168" s="12" t="n">
        <x:f>IF(ISNUMBER('Claims Data'!P2164),'Claims Data'!P2164,"")</x:f>
        <x:v>10.161790947715925</x:v>
      </x:c>
    </x:row>
    <x:row r="2169">
      <x:c r="A2169" s="4" t="str">
        <x:v>C02164</x:v>
      </x:c>
      <x:c r="B2169" s="4" t="n">
        <x:f>IF(ISNUMBER('Claims Data'!F2165),0,1)</x:f>
        <x:v>0</x:v>
      </x:c>
      <x:c r="C2169" s="10" t="n">
        <x:f>IF(B2169=0,'Claims Data'!F2165,Summary!$B$12)</x:f>
        <x:v>132658.77</x:v>
      </x:c>
      <x:c r="D2169" s="4" t="n">
        <x:f>IF('Claims Data'!E2165="Low",1,IF('Claims Data'!E2165="Medium",2,IF('Claims Data'!E2165="High",3,"")))</x:f>
        <x:v>3</x:v>
      </x:c>
      <x:c r="E2169" s="4" t="n">
        <x:f>IF('Claims Data'!B2165="Motor",1,0)</x:f>
        <x:v>1</x:v>
      </x:c>
      <x:c r="F2169" s="4" t="n">
        <x:f>IF('Claims Data'!B2165="Property",1,0)</x:f>
        <x:v>0</x:v>
      </x:c>
      <x:c r="G2169" s="4" t="n">
        <x:f>'Claims Data'!N2165</x:f>
        <x:v>1</x:v>
      </x:c>
      <x:c r="H2169" s="4" t="n">
        <x:f>IF(G2169=1,'Claims Data'!O2165,"")</x:f>
        <x:v>1</x:v>
      </x:c>
      <x:c r="I2169" s="12" t="n">
        <x:f>IF(ISNUMBER('Claims Data'!P2165),'Claims Data'!P2165,"")</x:f>
        <x:v>26.97473306641669</x:v>
      </x:c>
    </x:row>
    <x:row r="2170">
      <x:c r="A2170" s="4" t="str">
        <x:v>C02165</x:v>
      </x:c>
      <x:c r="B2170" s="4" t="n">
        <x:f>IF(ISNUMBER('Claims Data'!F2166),0,1)</x:f>
        <x:v>0</x:v>
      </x:c>
      <x:c r="C2170" s="10" t="n">
        <x:f>IF(B2170=0,'Claims Data'!F2166,Summary!$B$12)</x:f>
        <x:v>2458.48</x:v>
      </x:c>
      <x:c r="D2170" s="4" t="n">
        <x:f>IF('Claims Data'!E2166="Low",1,IF('Claims Data'!E2166="Medium",2,IF('Claims Data'!E2166="High",3,"")))</x:f>
        <x:v>1</x:v>
      </x:c>
      <x:c r="E2170" s="4" t="n">
        <x:f>IF('Claims Data'!B2166="Motor",1,0)</x:f>
        <x:v>1</x:v>
      </x:c>
      <x:c r="F2170" s="4" t="n">
        <x:f>IF('Claims Data'!B2166="Property",1,0)</x:f>
        <x:v>0</x:v>
      </x:c>
      <x:c r="G2170" s="4" t="n">
        <x:f>'Claims Data'!N2166</x:f>
        <x:v>1</x:v>
      </x:c>
      <x:c r="H2170" s="4" t="n">
        <x:f>IF(G2170=1,'Claims Data'!O2166,"")</x:f>
        <x:v>0</x:v>
      </x:c>
      <x:c r="I2170" s="12" t="n">
        <x:f>IF(ISNUMBER('Claims Data'!P2166),'Claims Data'!P2166,"")</x:f>
        <x:v>0.27326555269894304</x:v>
      </x:c>
    </x:row>
    <x:row r="2171">
      <x:c r="A2171" s="4" t="str">
        <x:v>C02166</x:v>
      </x:c>
      <x:c r="B2171" s="4" t="n">
        <x:f>IF(ISNUMBER('Claims Data'!F2167),0,1)</x:f>
        <x:v>0</x:v>
      </x:c>
      <x:c r="C2171" s="10" t="n">
        <x:f>IF(B2171=0,'Claims Data'!F2167,Summary!$B$12)</x:f>
        <x:v>328636.08</x:v>
      </x:c>
      <x:c r="D2171" s="4" t="n">
        <x:f>IF('Claims Data'!E2167="Low",1,IF('Claims Data'!E2167="Medium",2,IF('Claims Data'!E2167="High",3,"")))</x:f>
        <x:v>2</x:v>
      </x:c>
      <x:c r="E2171" s="4" t="n">
        <x:f>IF('Claims Data'!B2167="Motor",1,0)</x:f>
        <x:v>0</x:v>
      </x:c>
      <x:c r="F2171" s="4" t="n">
        <x:f>IF('Claims Data'!B2167="Property",1,0)</x:f>
        <x:v>1</x:v>
      </x:c>
      <x:c r="G2171" s="4" t="n">
        <x:f>'Claims Data'!N2167</x:f>
        <x:v>1</x:v>
      </x:c>
      <x:c r="H2171" s="4" t="n">
        <x:f>IF(G2171=1,'Claims Data'!O2167,"")</x:f>
        <x:v>1</x:v>
      </x:c>
      <x:c r="I2171" s="12" t="n">
        <x:f>IF(ISNUMBER('Claims Data'!P2167),'Claims Data'!P2167,"")</x:f>
        <x:v>36.115085239167485</x:v>
      </x:c>
    </x:row>
    <x:row r="2172">
      <x:c r="A2172" s="4" t="str">
        <x:v>C02167</x:v>
      </x:c>
      <x:c r="B2172" s="4" t="n">
        <x:f>IF(ISNUMBER('Claims Data'!F2168),0,1)</x:f>
        <x:v>0</x:v>
      </x:c>
      <x:c r="C2172" s="10" t="n">
        <x:f>IF(B2172=0,'Claims Data'!F2168,Summary!$B$12)</x:f>
        <x:v>52503.29</x:v>
      </x:c>
      <x:c r="D2172" s="4" t="n">
        <x:f>IF('Claims Data'!E2168="Low",1,IF('Claims Data'!E2168="Medium",2,IF('Claims Data'!E2168="High",3,"")))</x:f>
        <x:v>1</x:v>
      </x:c>
      <x:c r="E2172" s="4" t="n">
        <x:f>IF('Claims Data'!B2168="Motor",1,0)</x:f>
        <x:v>1</x:v>
      </x:c>
      <x:c r="F2172" s="4" t="n">
        <x:f>IF('Claims Data'!B2168="Property",1,0)</x:f>
        <x:v>0</x:v>
      </x:c>
      <x:c r="G2172" s="4" t="n">
        <x:f>'Claims Data'!N2168</x:f>
        <x:v>1</x:v>
      </x:c>
      <x:c r="H2172" s="4" t="n">
        <x:f>IF(G2172=1,'Claims Data'!O2168,"")</x:f>
        <x:v>0</x:v>
      </x:c>
      <x:c r="I2172" s="12" t="n">
        <x:f>IF(ISNUMBER('Claims Data'!P2168),'Claims Data'!P2168,"")</x:f>
        <x:v>5.867108814080179</x:v>
      </x:c>
    </x:row>
    <x:row r="2173">
      <x:c r="A2173" s="4" t="str">
        <x:v>C02168</x:v>
      </x:c>
      <x:c r="B2173" s="4" t="n">
        <x:f>IF(ISNUMBER('Claims Data'!F2169),0,1)</x:f>
        <x:v>0</x:v>
      </x:c>
      <x:c r="C2173" s="10" t="n">
        <x:f>IF(B2173=0,'Claims Data'!F2169,Summary!$B$12)</x:f>
        <x:v>54945.44</x:v>
      </x:c>
      <x:c r="D2173" s="4" t="n">
        <x:f>IF('Claims Data'!E2169="Low",1,IF('Claims Data'!E2169="Medium",2,IF('Claims Data'!E2169="High",3,"")))</x:f>
        <x:v>2</x:v>
      </x:c>
      <x:c r="E2173" s="4" t="n">
        <x:f>IF('Claims Data'!B2169="Motor",1,0)</x:f>
        <x:v>1</x:v>
      </x:c>
      <x:c r="F2173" s="4" t="n">
        <x:f>IF('Claims Data'!B2169="Property",1,0)</x:f>
        <x:v>0</x:v>
      </x:c>
      <x:c r="G2173" s="4" t="n">
        <x:f>'Claims Data'!N2169</x:f>
        <x:v>1</x:v>
      </x:c>
      <x:c r="H2173" s="4" t="n">
        <x:f>IF(G2173=1,'Claims Data'!O2169,"")</x:f>
        <x:v>0</x:v>
      </x:c>
      <x:c r="I2173" s="12" t="n">
        <x:f>IF(ISNUMBER('Claims Data'!P2169),'Claims Data'!P2169,"")</x:f>
        <x:v>4.274067055915193</x:v>
      </x:c>
    </x:row>
    <x:row r="2174">
      <x:c r="A2174" s="4" t="str">
        <x:v>C02169</x:v>
      </x:c>
      <x:c r="B2174" s="4" t="n">
        <x:f>IF(ISNUMBER('Claims Data'!F2170),0,1)</x:f>
        <x:v>0</x:v>
      </x:c>
      <x:c r="C2174" s="10" t="n">
        <x:f>IF(B2174=0,'Claims Data'!F2170,Summary!$B$12)</x:f>
        <x:v>14218.2</x:v>
      </x:c>
      <x:c r="D2174" s="4" t="n">
        <x:f>IF('Claims Data'!E2170="Low",1,IF('Claims Data'!E2170="Medium",2,IF('Claims Data'!E2170="High",3,"")))</x:f>
        <x:v>1</x:v>
      </x:c>
      <x:c r="E2174" s="4" t="n">
        <x:f>IF('Claims Data'!B2170="Motor",1,0)</x:f>
        <x:v>1</x:v>
      </x:c>
      <x:c r="F2174" s="4" t="n">
        <x:f>IF('Claims Data'!B2170="Property",1,0)</x:f>
        <x:v>0</x:v>
      </x:c>
      <x:c r="G2174" s="4" t="n">
        <x:f>'Claims Data'!N2170</x:f>
        <x:v>0</x:v>
      </x:c>
      <x:c r="H2174" s="4" t="str">
        <x:f>IF(G2174=1,'Claims Data'!O2170,"")</x:f>
      </x:c>
      <x:c r="I2174" s="12" t="n">
        <x:f>IF(ISNUMBER('Claims Data'!P2170),'Claims Data'!P2170,"")</x:f>
        <x:v>0.8881995066182989</x:v>
      </x:c>
    </x:row>
    <x:row r="2175">
      <x:c r="A2175" s="4" t="str">
        <x:v>C02170</x:v>
      </x:c>
      <x:c r="B2175" s="4" t="n">
        <x:f>IF(ISNUMBER('Claims Data'!F2171),0,1)</x:f>
        <x:v>0</x:v>
      </x:c>
      <x:c r="C2175" s="10" t="n">
        <x:f>IF(B2175=0,'Claims Data'!F2171,Summary!$B$12)</x:f>
        <x:v>72140.55</x:v>
      </x:c>
      <x:c r="D2175" s="4" t="n">
        <x:f>IF('Claims Data'!E2171="Low",1,IF('Claims Data'!E2171="Medium",2,IF('Claims Data'!E2171="High",3,"")))</x:f>
        <x:v>1</x:v>
      </x:c>
      <x:c r="E2175" s="4" t="n">
        <x:f>IF('Claims Data'!B2171="Motor",1,0)</x:f>
        <x:v>0</x:v>
      </x:c>
      <x:c r="F2175" s="4" t="n">
        <x:f>IF('Claims Data'!B2171="Property",1,0)</x:f>
        <x:v>1</x:v>
      </x:c>
      <x:c r="G2175" s="4" t="n">
        <x:f>'Claims Data'!N2171</x:f>
        <x:v>1</x:v>
      </x:c>
      <x:c r="H2175" s="4" t="n">
        <x:f>IF(G2175=1,'Claims Data'!O2171,"")</x:f>
        <x:v>0</x:v>
      </x:c>
      <x:c r="I2175" s="12" t="n">
        <x:f>IF(ISNUMBER('Claims Data'!P2171),'Claims Data'!P2171,"")</x:f>
        <x:v>16.106720161825088</x:v>
      </x:c>
    </x:row>
    <x:row r="2176">
      <x:c r="A2176" s="4" t="str">
        <x:v>C02171</x:v>
      </x:c>
      <x:c r="B2176" s="4" t="n">
        <x:f>IF(ISNUMBER('Claims Data'!F2172),0,1)</x:f>
        <x:v>0</x:v>
      </x:c>
      <x:c r="C2176" s="10" t="n">
        <x:f>IF(B2176=0,'Claims Data'!F2172,Summary!$B$12)</x:f>
        <x:v>40678.48</x:v>
      </x:c>
      <x:c r="D2176" s="4" t="n">
        <x:f>IF('Claims Data'!E2172="Low",1,IF('Claims Data'!E2172="Medium",2,IF('Claims Data'!E2172="High",3,"")))</x:f>
        <x:v>1</x:v>
      </x:c>
      <x:c r="E2176" s="4" t="n">
        <x:f>IF('Claims Data'!B2172="Motor",1,0)</x:f>
        <x:v>0</x:v>
      </x:c>
      <x:c r="F2176" s="4" t="n">
        <x:f>IF('Claims Data'!B2172="Property",1,0)</x:f>
        <x:v>1</x:v>
      </x:c>
      <x:c r="G2176" s="4" t="n">
        <x:f>'Claims Data'!N2172</x:f>
        <x:v>1</x:v>
      </x:c>
      <x:c r="H2176" s="4" t="n">
        <x:f>IF(G2176=1,'Claims Data'!O2172,"")</x:f>
        <x:v>0</x:v>
      </x:c>
      <x:c r="I2176" s="12" t="n">
        <x:f>IF(ISNUMBER('Claims Data'!P2172),'Claims Data'!P2172,"")</x:f>
        <x:v>4.470314922816052</x:v>
      </x:c>
    </x:row>
    <x:row r="2177">
      <x:c r="A2177" s="4" t="str">
        <x:v>C02172</x:v>
      </x:c>
      <x:c r="B2177" s="4" t="n">
        <x:f>IF(ISNUMBER('Claims Data'!F2173),0,1)</x:f>
        <x:v>0</x:v>
      </x:c>
      <x:c r="C2177" s="10" t="n">
        <x:f>IF(B2177=0,'Claims Data'!F2173,Summary!$B$12)</x:f>
        <x:v>45276.64</x:v>
      </x:c>
      <x:c r="D2177" s="4" t="n">
        <x:f>IF('Claims Data'!E2173="Low",1,IF('Claims Data'!E2173="Medium",2,IF('Claims Data'!E2173="High",3,"")))</x:f>
        <x:v>2</x:v>
      </x:c>
      <x:c r="E2177" s="4" t="n">
        <x:f>IF('Claims Data'!B2173="Motor",1,0)</x:f>
        <x:v>0</x:v>
      </x:c>
      <x:c r="F2177" s="4" t="n">
        <x:f>IF('Claims Data'!B2173="Property",1,0)</x:f>
        <x:v>1</x:v>
      </x:c>
      <x:c r="G2177" s="4" t="n">
        <x:f>'Claims Data'!N2173</x:f>
        <x:v>1</x:v>
      </x:c>
      <x:c r="H2177" s="4" t="n">
        <x:f>IF(G2177=1,'Claims Data'!O2173,"")</x:f>
        <x:v>0</x:v>
      </x:c>
      <x:c r="I2177" s="12" t="n">
        <x:f>IF(ISNUMBER('Claims Data'!P2173),'Claims Data'!P2173,"")</x:f>
        <x:v>3.2333020548131075</x:v>
      </x:c>
    </x:row>
    <x:row r="2178">
      <x:c r="A2178" s="4" t="str">
        <x:v>C02173</x:v>
      </x:c>
      <x:c r="B2178" s="4" t="n">
        <x:f>IF(ISNUMBER('Claims Data'!F2174),0,1)</x:f>
        <x:v>0</x:v>
      </x:c>
      <x:c r="C2178" s="10" t="n">
        <x:f>IF(B2178=0,'Claims Data'!F2174,Summary!$B$12)</x:f>
        <x:v>16425.14</x:v>
      </x:c>
      <x:c r="D2178" s="4" t="n">
        <x:f>IF('Claims Data'!E2174="Low",1,IF('Claims Data'!E2174="Medium",2,IF('Claims Data'!E2174="High",3,"")))</x:f>
        <x:v>2</x:v>
      </x:c>
      <x:c r="E2178" s="4" t="n">
        <x:f>IF('Claims Data'!B2174="Motor",1,0)</x:f>
        <x:v>1</x:v>
      </x:c>
      <x:c r="F2178" s="4" t="n">
        <x:f>IF('Claims Data'!B2174="Property",1,0)</x:f>
        <x:v>0</x:v>
      </x:c>
      <x:c r="G2178" s="4" t="n">
        <x:f>'Claims Data'!N2174</x:f>
        <x:v>1</x:v>
      </x:c>
      <x:c r="H2178" s="4" t="n">
        <x:f>IF(G2178=1,'Claims Data'!O2174,"")</x:f>
        <x:v>0</x:v>
      </x:c>
      <x:c r="I2178" s="12" t="n">
        <x:f>IF(ISNUMBER('Claims Data'!P2174),'Claims Data'!P2174,"")</x:f>
        <x:v>1.2667844618352138</x:v>
      </x:c>
    </x:row>
    <x:row r="2179">
      <x:c r="A2179" s="4" t="str">
        <x:v>C02174</x:v>
      </x:c>
      <x:c r="B2179" s="4" t="n">
        <x:f>IF(ISNUMBER('Claims Data'!F2175),0,1)</x:f>
        <x:v>0</x:v>
      </x:c>
      <x:c r="C2179" s="10" t="n">
        <x:f>IF(B2179=0,'Claims Data'!F2175,Summary!$B$12)</x:f>
        <x:v>27589.79</x:v>
      </x:c>
      <x:c r="D2179" s="4" t="n">
        <x:f>IF('Claims Data'!E2175="Low",1,IF('Claims Data'!E2175="Medium",2,IF('Claims Data'!E2175="High",3,"")))</x:f>
        <x:v>1</x:v>
      </x:c>
      <x:c r="E2179" s="4" t="n">
        <x:f>IF('Claims Data'!B2175="Motor",1,0)</x:f>
        <x:v>0</x:v>
      </x:c>
      <x:c r="F2179" s="4" t="n">
        <x:f>IF('Claims Data'!B2175="Property",1,0)</x:f>
        <x:v>1</x:v>
      </x:c>
      <x:c r="G2179" s="4" t="n">
        <x:f>'Claims Data'!N2175</x:f>
        <x:v>1</x:v>
      </x:c>
      <x:c r="H2179" s="4" t="n">
        <x:f>IF(G2179=1,'Claims Data'!O2175,"")</x:f>
        <x:v>0</x:v>
      </x:c>
      <x:c r="I2179" s="12" t="n">
        <x:f>IF(ISNUMBER('Claims Data'!P2175),'Claims Data'!P2175,"")</x:f>
        <x:v>0.7114208541498791</x:v>
      </x:c>
    </x:row>
    <x:row r="2180">
      <x:c r="A2180" s="4" t="str">
        <x:v>C02175</x:v>
      </x:c>
      <x:c r="B2180" s="4" t="n">
        <x:f>IF(ISNUMBER('Claims Data'!F2176),0,1)</x:f>
        <x:v>0</x:v>
      </x:c>
      <x:c r="C2180" s="10" t="n">
        <x:f>IF(B2180=0,'Claims Data'!F2176,Summary!$B$12)</x:f>
        <x:v>79908.49</x:v>
      </x:c>
      <x:c r="D2180" s="4" t="n">
        <x:f>IF('Claims Data'!E2176="Low",1,IF('Claims Data'!E2176="Medium",2,IF('Claims Data'!E2176="High",3,"")))</x:f>
        <x:v>2</x:v>
      </x:c>
      <x:c r="E2180" s="4" t="n">
        <x:f>IF('Claims Data'!B2176="Motor",1,0)</x:f>
        <x:v>1</x:v>
      </x:c>
      <x:c r="F2180" s="4" t="n">
        <x:f>IF('Claims Data'!B2176="Property",1,0)</x:f>
        <x:v>0</x:v>
      </x:c>
      <x:c r="G2180" s="4" t="n">
        <x:f>'Claims Data'!N2176</x:f>
        <x:v>1</x:v>
      </x:c>
      <x:c r="H2180" s="4" t="n">
        <x:f>IF(G2180=1,'Claims Data'!O2176,"")</x:f>
        <x:v>0</x:v>
      </x:c>
      <x:c r="I2180" s="12" t="n">
        <x:f>IF(ISNUMBER('Claims Data'!P2176),'Claims Data'!P2176,"")</x:f>
        <x:v>9.019861905799303</x:v>
      </x:c>
    </x:row>
    <x:row r="2181">
      <x:c r="A2181" s="4" t="str">
        <x:v>C02176</x:v>
      </x:c>
      <x:c r="B2181" s="4" t="n">
        <x:f>IF(ISNUMBER('Claims Data'!F2177),0,1)</x:f>
        <x:v>0</x:v>
      </x:c>
      <x:c r="C2181" s="10" t="n">
        <x:f>IF(B2181=0,'Claims Data'!F2177,Summary!$B$12)</x:f>
        <x:v>6044.33</x:v>
      </x:c>
      <x:c r="D2181" s="4" t="n">
        <x:f>IF('Claims Data'!E2177="Low",1,IF('Claims Data'!E2177="Medium",2,IF('Claims Data'!E2177="High",3,"")))</x:f>
        <x:v>1</x:v>
      </x:c>
      <x:c r="E2181" s="4" t="n">
        <x:f>IF('Claims Data'!B2177="Motor",1,0)</x:f>
        <x:v>1</x:v>
      </x:c>
      <x:c r="F2181" s="4" t="n">
        <x:f>IF('Claims Data'!B2177="Property",1,0)</x:f>
        <x:v>0</x:v>
      </x:c>
      <x:c r="G2181" s="4" t="n">
        <x:f>'Claims Data'!N2177</x:f>
        <x:v>1</x:v>
      </x:c>
      <x:c r="H2181" s="4" t="n">
        <x:f>IF(G2181=1,'Claims Data'!O2177,"")</x:f>
        <x:v>0</x:v>
      </x:c>
      <x:c r="I2181" s="12" t="n">
        <x:f>IF(ISNUMBER('Claims Data'!P2177),'Claims Data'!P2177,"")</x:f>
        <x:v>0.48777324785662635</x:v>
      </x:c>
    </x:row>
    <x:row r="2182">
      <x:c r="A2182" s="4" t="str">
        <x:v>C02177</x:v>
      </x:c>
      <x:c r="B2182" s="4" t="n">
        <x:f>IF(ISNUMBER('Claims Data'!F2178),0,1)</x:f>
        <x:v>0</x:v>
      </x:c>
      <x:c r="C2182" s="10" t="n">
        <x:f>IF(B2182=0,'Claims Data'!F2178,Summary!$B$12)</x:f>
        <x:v>45762.83</x:v>
      </x:c>
      <x:c r="D2182" s="4" t="n">
        <x:f>IF('Claims Data'!E2178="Low",1,IF('Claims Data'!E2178="Medium",2,IF('Claims Data'!E2178="High",3,"")))</x:f>
        <x:v>2</x:v>
      </x:c>
      <x:c r="E2182" s="4" t="n">
        <x:f>IF('Claims Data'!B2178="Motor",1,0)</x:f>
        <x:v>1</x:v>
      </x:c>
      <x:c r="F2182" s="4" t="n">
        <x:f>IF('Claims Data'!B2178="Property",1,0)</x:f>
        <x:v>0</x:v>
      </x:c>
      <x:c r="G2182" s="4" t="n">
        <x:f>'Claims Data'!N2178</x:f>
        <x:v>1</x:v>
      </x:c>
      <x:c r="H2182" s="4" t="n">
        <x:f>IF(G2182=1,'Claims Data'!O2178,"")</x:f>
        <x:v>0</x:v>
      </x:c>
      <x:c r="I2182" s="12" t="n">
        <x:f>IF(ISNUMBER('Claims Data'!P2178),'Claims Data'!P2178,"")</x:f>
        <x:v>3.416847540820814</x:v>
      </x:c>
    </x:row>
    <x:row r="2183">
      <x:c r="A2183" s="4" t="str">
        <x:v>C02178</x:v>
      </x:c>
      <x:c r="B2183" s="4" t="n">
        <x:f>IF(ISNUMBER('Claims Data'!F2179),0,1)</x:f>
        <x:v>0</x:v>
      </x:c>
      <x:c r="C2183" s="10" t="n">
        <x:f>IF(B2183=0,'Claims Data'!F2179,Summary!$B$12)</x:f>
        <x:v>3742.46</x:v>
      </x:c>
      <x:c r="D2183" s="4" t="n">
        <x:f>IF('Claims Data'!E2179="Low",1,IF('Claims Data'!E2179="Medium",2,IF('Claims Data'!E2179="High",3,"")))</x:f>
        <x:v>1</x:v>
      </x:c>
      <x:c r="E2183" s="4" t="n">
        <x:f>IF('Claims Data'!B2179="Motor",1,0)</x:f>
        <x:v>1</x:v>
      </x:c>
      <x:c r="F2183" s="4" t="n">
        <x:f>IF('Claims Data'!B2179="Property",1,0)</x:f>
        <x:v>0</x:v>
      </x:c>
      <x:c r="G2183" s="4" t="n">
        <x:f>'Claims Data'!N2179</x:f>
        <x:v>1</x:v>
      </x:c>
      <x:c r="H2183" s="4" t="n">
        <x:f>IF(G2183=1,'Claims Data'!O2179,"")</x:f>
        <x:v>0</x:v>
      </x:c>
      <x:c r="I2183" s="12" t="n">
        <x:f>IF(ISNUMBER('Claims Data'!P2179),'Claims Data'!P2179,"")</x:f>
        <x:v>0.5915679524021789</x:v>
      </x:c>
    </x:row>
    <x:row r="2184">
      <x:c r="A2184" s="4" t="str">
        <x:v>C02179</x:v>
      </x:c>
      <x:c r="B2184" s="4" t="n">
        <x:f>IF(ISNUMBER('Claims Data'!F2180),0,1)</x:f>
        <x:v>0</x:v>
      </x:c>
      <x:c r="C2184" s="10" t="n">
        <x:f>IF(B2184=0,'Claims Data'!F2180,Summary!$B$12)</x:f>
        <x:v>14466.8</x:v>
      </x:c>
      <x:c r="D2184" s="4" t="str">
        <x:f>IF('Claims Data'!E2180="Low",1,IF('Claims Data'!E2180="Medium",2,IF('Claims Data'!E2180="High",3,"")))</x:f>
      </x:c>
      <x:c r="E2184" s="4" t="n">
        <x:f>IF('Claims Data'!B2180="Motor",1,0)</x:f>
        <x:v>1</x:v>
      </x:c>
      <x:c r="F2184" s="4" t="n">
        <x:f>IF('Claims Data'!B2180="Property",1,0)</x:f>
        <x:v>0</x:v>
      </x:c>
      <x:c r="G2184" s="4" t="n">
        <x:f>'Claims Data'!N2180</x:f>
        <x:v>1</x:v>
      </x:c>
      <x:c r="H2184" s="4" t="n">
        <x:f>IF(G2184=1,'Claims Data'!O2180,"")</x:f>
        <x:v>0</x:v>
      </x:c>
      <x:c r="I2184" s="12" t="n">
        <x:f>IF(ISNUMBER('Claims Data'!P2180),'Claims Data'!P2180,"")</x:f>
        <x:v>3.4897010543785294</x:v>
      </x:c>
    </x:row>
    <x:row r="2185">
      <x:c r="A2185" s="4" t="str">
        <x:v>C02180</x:v>
      </x:c>
      <x:c r="B2185" s="4" t="n">
        <x:f>IF(ISNUMBER('Claims Data'!F2181),0,1)</x:f>
        <x:v>0</x:v>
      </x:c>
      <x:c r="C2185" s="10" t="n">
        <x:f>IF(B2185=0,'Claims Data'!F2181,Summary!$B$12)</x:f>
        <x:v>41519.3</x:v>
      </x:c>
      <x:c r="D2185" s="4" t="n">
        <x:f>IF('Claims Data'!E2181="Low",1,IF('Claims Data'!E2181="Medium",2,IF('Claims Data'!E2181="High",3,"")))</x:f>
        <x:v>2</x:v>
      </x:c>
      <x:c r="E2185" s="4" t="n">
        <x:f>IF('Claims Data'!B2181="Motor",1,0)</x:f>
        <x:v>1</x:v>
      </x:c>
      <x:c r="F2185" s="4" t="n">
        <x:f>IF('Claims Data'!B2181="Property",1,0)</x:f>
        <x:v>0</x:v>
      </x:c>
      <x:c r="G2185" s="4" t="n">
        <x:f>'Claims Data'!N2181</x:f>
        <x:v>1</x:v>
      </x:c>
      <x:c r="H2185" s="4" t="n">
        <x:f>IF(G2185=1,'Claims Data'!O2181,"")</x:f>
        <x:v>0</x:v>
      </x:c>
      <x:c r="I2185" s="12" t="n">
        <x:f>IF(ISNUMBER('Claims Data'!P2181),'Claims Data'!P2181,"")</x:f>
        <x:v>5.69758123169731</x:v>
      </x:c>
    </x:row>
    <x:row r="2186">
      <x:c r="A2186" s="4" t="str">
        <x:v>C02181</x:v>
      </x:c>
      <x:c r="B2186" s="4" t="n">
        <x:f>IF(ISNUMBER('Claims Data'!F2182),0,1)</x:f>
        <x:v>0</x:v>
      </x:c>
      <x:c r="C2186" s="10" t="n">
        <x:f>IF(B2186=0,'Claims Data'!F2182,Summary!$B$12)</x:f>
        <x:v>123446.7</x:v>
      </x:c>
      <x:c r="D2186" s="4" t="n">
        <x:f>IF('Claims Data'!E2182="Low",1,IF('Claims Data'!E2182="Medium",2,IF('Claims Data'!E2182="High",3,"")))</x:f>
        <x:v>2</x:v>
      </x:c>
      <x:c r="E2186" s="4" t="n">
        <x:f>IF('Claims Data'!B2182="Motor",1,0)</x:f>
        <x:v>1</x:v>
      </x:c>
      <x:c r="F2186" s="4" t="n">
        <x:f>IF('Claims Data'!B2182="Property",1,0)</x:f>
        <x:v>0</x:v>
      </x:c>
      <x:c r="G2186" s="4" t="n">
        <x:f>'Claims Data'!N2182</x:f>
        <x:v>1</x:v>
      </x:c>
      <x:c r="H2186" s="4" t="n">
        <x:f>IF(G2186=1,'Claims Data'!O2182,"")</x:f>
        <x:v>0</x:v>
      </x:c>
      <x:c r="I2186" s="12" t="n">
        <x:f>IF(ISNUMBER('Claims Data'!P2182),'Claims Data'!P2182,"")</x:f>
        <x:v>8.979365455759531</x:v>
      </x:c>
    </x:row>
    <x:row r="2187">
      <x:c r="A2187" s="4" t="str">
        <x:v>C02182</x:v>
      </x:c>
      <x:c r="B2187" s="4" t="n">
        <x:f>IF(ISNUMBER('Claims Data'!F2183),0,1)</x:f>
        <x:v>0</x:v>
      </x:c>
      <x:c r="C2187" s="10" t="n">
        <x:f>IF(B2187=0,'Claims Data'!F2183,Summary!$B$12)</x:f>
        <x:v>308151.12</x:v>
      </x:c>
      <x:c r="D2187" s="4" t="n">
        <x:f>IF('Claims Data'!E2183="Low",1,IF('Claims Data'!E2183="Medium",2,IF('Claims Data'!E2183="High",3,"")))</x:f>
        <x:v>3</x:v>
      </x:c>
      <x:c r="E2187" s="4" t="n">
        <x:f>IF('Claims Data'!B2183="Motor",1,0)</x:f>
        <x:v>1</x:v>
      </x:c>
      <x:c r="F2187" s="4" t="n">
        <x:f>IF('Claims Data'!B2183="Property",1,0)</x:f>
        <x:v>0</x:v>
      </x:c>
      <x:c r="G2187" s="4" t="n">
        <x:f>'Claims Data'!N2183</x:f>
        <x:v>0</x:v>
      </x:c>
      <x:c r="H2187" s="4" t="str">
        <x:f>IF(G2187=1,'Claims Data'!O2183,"")</x:f>
      </x:c>
      <x:c r="I2187" s="12" t="n">
        <x:f>IF(ISNUMBER('Claims Data'!P2183),'Claims Data'!P2183,"")</x:f>
        <x:v>44.230482823161964</x:v>
      </x:c>
    </x:row>
    <x:row r="2188">
      <x:c r="A2188" s="4" t="str">
        <x:v>C02183</x:v>
      </x:c>
      <x:c r="B2188" s="4" t="n">
        <x:f>IF(ISNUMBER('Claims Data'!F2184),0,1)</x:f>
        <x:v>0</x:v>
      </x:c>
      <x:c r="C2188" s="10" t="n">
        <x:f>IF(B2188=0,'Claims Data'!F2184,Summary!$B$12)</x:f>
        <x:v>116611.89</x:v>
      </x:c>
      <x:c r="D2188" s="4" t="n">
        <x:f>IF('Claims Data'!E2184="Low",1,IF('Claims Data'!E2184="Medium",2,IF('Claims Data'!E2184="High",3,"")))</x:f>
        <x:v>2</x:v>
      </x:c>
      <x:c r="E2188" s="4" t="n">
        <x:f>IF('Claims Data'!B2184="Motor",1,0)</x:f>
        <x:v>1</x:v>
      </x:c>
      <x:c r="F2188" s="4" t="n">
        <x:f>IF('Claims Data'!B2184="Property",1,0)</x:f>
        <x:v>0</x:v>
      </x:c>
      <x:c r="G2188" s="4" t="n">
        <x:f>'Claims Data'!N2184</x:f>
        <x:v>1</x:v>
      </x:c>
      <x:c r="H2188" s="4" t="n">
        <x:f>IF(G2188=1,'Claims Data'!O2184,"")</x:f>
        <x:v>0</x:v>
      </x:c>
      <x:c r="I2188" s="12" t="n">
        <x:f>IF(ISNUMBER('Claims Data'!P2184),'Claims Data'!P2184,"")</x:f>
        <x:v>25.960944561447256</x:v>
      </x:c>
    </x:row>
    <x:row r="2189">
      <x:c r="A2189" s="4" t="str">
        <x:v>C02184</x:v>
      </x:c>
      <x:c r="B2189" s="4" t="n">
        <x:f>IF(ISNUMBER('Claims Data'!F2185),0,1)</x:f>
        <x:v>0</x:v>
      </x:c>
      <x:c r="C2189" s="10" t="n">
        <x:f>IF(B2189=0,'Claims Data'!F2185,Summary!$B$12)</x:f>
        <x:v>134698.26</x:v>
      </x:c>
      <x:c r="D2189" s="4" t="n">
        <x:f>IF('Claims Data'!E2185="Low",1,IF('Claims Data'!E2185="Medium",2,IF('Claims Data'!E2185="High",3,"")))</x:f>
        <x:v>3</x:v>
      </x:c>
      <x:c r="E2189" s="4" t="n">
        <x:f>IF('Claims Data'!B2185="Motor",1,0)</x:f>
        <x:v>0</x:v>
      </x:c>
      <x:c r="F2189" s="4" t="n">
        <x:f>IF('Claims Data'!B2185="Property",1,0)</x:f>
        <x:v>1</x:v>
      </x:c>
      <x:c r="G2189" s="4" t="n">
        <x:f>'Claims Data'!N2185</x:f>
        <x:v>0</x:v>
      </x:c>
      <x:c r="H2189" s="4" t="str">
        <x:f>IF(G2189=1,'Claims Data'!O2185,"")</x:f>
      </x:c>
      <x:c r="I2189" s="12" t="n">
        <x:f>IF(ISNUMBER('Claims Data'!P2185),'Claims Data'!P2185,"")</x:f>
        <x:v>9.69232130855943</x:v>
      </x:c>
    </x:row>
    <x:row r="2190">
      <x:c r="A2190" s="4" t="str">
        <x:v>C02185</x:v>
      </x:c>
      <x:c r="B2190" s="4" t="n">
        <x:f>IF(ISNUMBER('Claims Data'!F2186),0,1)</x:f>
        <x:v>0</x:v>
      </x:c>
      <x:c r="C2190" s="10" t="n">
        <x:f>IF(B2190=0,'Claims Data'!F2186,Summary!$B$12)</x:f>
        <x:v>9323.24</x:v>
      </x:c>
      <x:c r="D2190" s="4" t="n">
        <x:f>IF('Claims Data'!E2186="Low",1,IF('Claims Data'!E2186="Medium",2,IF('Claims Data'!E2186="High",3,"")))</x:f>
        <x:v>1</x:v>
      </x:c>
      <x:c r="E2190" s="4" t="n">
        <x:f>IF('Claims Data'!B2186="Motor",1,0)</x:f>
        <x:v>1</x:v>
      </x:c>
      <x:c r="F2190" s="4" t="n">
        <x:f>IF('Claims Data'!B2186="Property",1,0)</x:f>
        <x:v>0</x:v>
      </x:c>
      <x:c r="G2190" s="4" t="n">
        <x:f>'Claims Data'!N2186</x:f>
        <x:v>1</x:v>
      </x:c>
      <x:c r="H2190" s="4" t="n">
        <x:f>IF(G2190=1,'Claims Data'!O2186,"")</x:f>
        <x:v>0</x:v>
      </x:c>
      <x:c r="I2190" s="12" t="n">
        <x:f>IF(ISNUMBER('Claims Data'!P2186),'Claims Data'!P2186,"")</x:f>
        <x:v>0.7916158634954167</x:v>
      </x:c>
    </x:row>
    <x:row r="2191">
      <x:c r="A2191" s="4" t="str">
        <x:v>C02186</x:v>
      </x:c>
      <x:c r="B2191" s="4" t="n">
        <x:f>IF(ISNUMBER('Claims Data'!F2187),0,1)</x:f>
        <x:v>0</x:v>
      </x:c>
      <x:c r="C2191" s="10" t="n">
        <x:f>IF(B2191=0,'Claims Data'!F2187,Summary!$B$12)</x:f>
        <x:v>89007.27</x:v>
      </x:c>
      <x:c r="D2191" s="4" t="n">
        <x:f>IF('Claims Data'!E2187="Low",1,IF('Claims Data'!E2187="Medium",2,IF('Claims Data'!E2187="High",3,"")))</x:f>
        <x:v>1</x:v>
      </x:c>
      <x:c r="E2191" s="4" t="n">
        <x:f>IF('Claims Data'!B2187="Motor",1,0)</x:f>
        <x:v>0</x:v>
      </x:c>
      <x:c r="F2191" s="4" t="n">
        <x:f>IF('Claims Data'!B2187="Property",1,0)</x:f>
        <x:v>1</x:v>
      </x:c>
      <x:c r="G2191" s="4" t="n">
        <x:f>'Claims Data'!N2187</x:f>
        <x:v>1</x:v>
      </x:c>
      <x:c r="H2191" s="4" t="n">
        <x:f>IF(G2191=1,'Claims Data'!O2187,"")</x:f>
        <x:v>0</x:v>
      </x:c>
      <x:c r="I2191" s="12" t="n">
        <x:f>IF(ISNUMBER('Claims Data'!P2187),'Claims Data'!P2187,"")</x:f>
        <x:v>9.972702796274323</x:v>
      </x:c>
    </x:row>
    <x:row r="2192">
      <x:c r="A2192" s="4" t="str">
        <x:v>C02187</x:v>
      </x:c>
      <x:c r="B2192" s="4" t="n">
        <x:f>IF(ISNUMBER('Claims Data'!F2188),0,1)</x:f>
        <x:v>0</x:v>
      </x:c>
      <x:c r="C2192" s="10" t="n">
        <x:f>IF(B2192=0,'Claims Data'!F2188,Summary!$B$12)</x:f>
        <x:v>108950.66</x:v>
      </x:c>
      <x:c r="D2192" s="4" t="n">
        <x:f>IF('Claims Data'!E2188="Low",1,IF('Claims Data'!E2188="Medium",2,IF('Claims Data'!E2188="High",3,"")))</x:f>
        <x:v>3</x:v>
      </x:c>
      <x:c r="E2192" s="4" t="n">
        <x:f>IF('Claims Data'!B2188="Motor",1,0)</x:f>
        <x:v>1</x:v>
      </x:c>
      <x:c r="F2192" s="4" t="n">
        <x:f>IF('Claims Data'!B2188="Property",1,0)</x:f>
        <x:v>0</x:v>
      </x:c>
      <x:c r="G2192" s="4" t="n">
        <x:f>'Claims Data'!N2188</x:f>
        <x:v>1</x:v>
      </x:c>
      <x:c r="H2192" s="4" t="n">
        <x:f>IF(G2192=1,'Claims Data'!O2188,"")</x:f>
        <x:v>1</x:v>
      </x:c>
      <x:c r="I2192" s="12" t="n">
        <x:f>IF(ISNUMBER('Claims Data'!P2188),'Claims Data'!P2188,"")</x:f>
        <x:v>6.307051698407241</x:v>
      </x:c>
    </x:row>
    <x:row r="2193">
      <x:c r="A2193" s="4" t="str">
        <x:v>C02188</x:v>
      </x:c>
      <x:c r="B2193" s="4" t="n">
        <x:f>IF(ISNUMBER('Claims Data'!F2189),0,1)</x:f>
        <x:v>0</x:v>
      </x:c>
      <x:c r="C2193" s="10" t="n">
        <x:f>IF(B2193=0,'Claims Data'!F2189,Summary!$B$12)</x:f>
        <x:v>125677.31</x:v>
      </x:c>
      <x:c r="D2193" s="4" t="n">
        <x:f>IF('Claims Data'!E2189="Low",1,IF('Claims Data'!E2189="Medium",2,IF('Claims Data'!E2189="High",3,"")))</x:f>
        <x:v>1</x:v>
      </x:c>
      <x:c r="E2193" s="4" t="n">
        <x:f>IF('Claims Data'!B2189="Motor",1,0)</x:f>
        <x:v>0</x:v>
      </x:c>
      <x:c r="F2193" s="4" t="n">
        <x:f>IF('Claims Data'!B2189="Property",1,0)</x:f>
        <x:v>1</x:v>
      </x:c>
      <x:c r="G2193" s="4" t="n">
        <x:f>'Claims Data'!N2189</x:f>
        <x:v>1</x:v>
      </x:c>
      <x:c r="H2193" s="4" t="n">
        <x:f>IF(G2193=1,'Claims Data'!O2189,"")</x:f>
        <x:v>0</x:v>
      </x:c>
      <x:c r="I2193" s="12" t="n">
        <x:f>IF(ISNUMBER('Claims Data'!P2189),'Claims Data'!P2189,"")</x:f>
        <x:v>7.701117568336013</x:v>
      </x:c>
    </x:row>
    <x:row r="2194">
      <x:c r="A2194" s="4" t="str">
        <x:v>C02189</x:v>
      </x:c>
      <x:c r="B2194" s="4" t="n">
        <x:f>IF(ISNUMBER('Claims Data'!F2190),0,1)</x:f>
        <x:v>0</x:v>
      </x:c>
      <x:c r="C2194" s="10" t="n">
        <x:f>IF(B2194=0,'Claims Data'!F2190,Summary!$B$12)</x:f>
        <x:v>76069.94</x:v>
      </x:c>
      <x:c r="D2194" s="4" t="n">
        <x:f>IF('Claims Data'!E2190="Low",1,IF('Claims Data'!E2190="Medium",2,IF('Claims Data'!E2190="High",3,"")))</x:f>
        <x:v>2</x:v>
      </x:c>
      <x:c r="E2194" s="4" t="n">
        <x:f>IF('Claims Data'!B2190="Motor",1,0)</x:f>
        <x:v>0</x:v>
      </x:c>
      <x:c r="F2194" s="4" t="n">
        <x:f>IF('Claims Data'!B2190="Property",1,0)</x:f>
        <x:v>1</x:v>
      </x:c>
      <x:c r="G2194" s="4" t="n">
        <x:f>'Claims Data'!N2190</x:f>
        <x:v>1</x:v>
      </x:c>
      <x:c r="H2194" s="4" t="n">
        <x:f>IF(G2194=1,'Claims Data'!O2190,"")</x:f>
        <x:v>1</x:v>
      </x:c>
      <x:c r="I2194" s="12" t="n">
        <x:f>IF(ISNUMBER('Claims Data'!P2190),'Claims Data'!P2190,"")</x:f>
        <x:v>14.384927110890914</x:v>
      </x:c>
    </x:row>
    <x:row r="2195">
      <x:c r="A2195" s="4" t="str">
        <x:v>C02190</x:v>
      </x:c>
      <x:c r="B2195" s="4" t="n">
        <x:f>IF(ISNUMBER('Claims Data'!F2191),0,1)</x:f>
        <x:v>0</x:v>
      </x:c>
      <x:c r="C2195" s="10" t="n">
        <x:f>IF(B2195=0,'Claims Data'!F2191,Summary!$B$12)</x:f>
        <x:v>24358.61</x:v>
      </x:c>
      <x:c r="D2195" s="4" t="n">
        <x:f>IF('Claims Data'!E2191="Low",1,IF('Claims Data'!E2191="Medium",2,IF('Claims Data'!E2191="High",3,"")))</x:f>
        <x:v>1</x:v>
      </x:c>
      <x:c r="E2195" s="4" t="n">
        <x:f>IF('Claims Data'!B2191="Motor",1,0)</x:f>
        <x:v>1</x:v>
      </x:c>
      <x:c r="F2195" s="4" t="n">
        <x:f>IF('Claims Data'!B2191="Property",1,0)</x:f>
        <x:v>0</x:v>
      </x:c>
      <x:c r="G2195" s="4" t="n">
        <x:f>'Claims Data'!N2191</x:f>
        <x:v>1</x:v>
      </x:c>
      <x:c r="H2195" s="4" t="n">
        <x:f>IF(G2195=1,'Claims Data'!O2191,"")</x:f>
        <x:v>0</x:v>
      </x:c>
      <x:c r="I2195" s="12" t="n">
        <x:f>IF(ISNUMBER('Claims Data'!P2191),'Claims Data'!P2191,"")</x:f>
        <x:v>2.3297813935871883</x:v>
      </x:c>
    </x:row>
    <x:row r="2196">
      <x:c r="A2196" s="4" t="str">
        <x:v>C02191</x:v>
      </x:c>
      <x:c r="B2196" s="4" t="n">
        <x:f>IF(ISNUMBER('Claims Data'!F2192),0,1)</x:f>
        <x:v>0</x:v>
      </x:c>
      <x:c r="C2196" s="10" t="n">
        <x:f>IF(B2196=0,'Claims Data'!F2192,Summary!$B$12)</x:f>
        <x:v>45508.04</x:v>
      </x:c>
      <x:c r="D2196" s="4" t="n">
        <x:f>IF('Claims Data'!E2192="Low",1,IF('Claims Data'!E2192="Medium",2,IF('Claims Data'!E2192="High",3,"")))</x:f>
        <x:v>2</x:v>
      </x:c>
      <x:c r="E2196" s="4" t="n">
        <x:f>IF('Claims Data'!B2192="Motor",1,0)</x:f>
        <x:v>1</x:v>
      </x:c>
      <x:c r="F2196" s="4" t="n">
        <x:f>IF('Claims Data'!B2192="Property",1,0)</x:f>
        <x:v>0</x:v>
      </x:c>
      <x:c r="G2196" s="4" t="n">
        <x:f>'Claims Data'!N2192</x:f>
        <x:v>1</x:v>
      </x:c>
      <x:c r="H2196" s="4" t="n">
        <x:f>IF(G2196=1,'Claims Data'!O2192,"")</x:f>
        <x:v>1</x:v>
      </x:c>
      <x:c r="I2196" s="12" t="n">
        <x:f>IF(ISNUMBER('Claims Data'!P2192),'Claims Data'!P2192,"")</x:f>
        <x:v>5.333756833034852</x:v>
      </x:c>
    </x:row>
    <x:row r="2197">
      <x:c r="A2197" s="4" t="str">
        <x:v>C02192</x:v>
      </x:c>
      <x:c r="B2197" s="4" t="n">
        <x:f>IF(ISNUMBER('Claims Data'!F2193),0,1)</x:f>
        <x:v>0</x:v>
      </x:c>
      <x:c r="C2197" s="10" t="n">
        <x:f>IF(B2197=0,'Claims Data'!F2193,Summary!$B$12)</x:f>
        <x:v>4903.22</x:v>
      </x:c>
      <x:c r="D2197" s="4" t="n">
        <x:f>IF('Claims Data'!E2193="Low",1,IF('Claims Data'!E2193="Medium",2,IF('Claims Data'!E2193="High",3,"")))</x:f>
        <x:v>1</x:v>
      </x:c>
      <x:c r="E2197" s="4" t="n">
        <x:f>IF('Claims Data'!B2193="Motor",1,0)</x:f>
        <x:v>1</x:v>
      </x:c>
      <x:c r="F2197" s="4" t="n">
        <x:f>IF('Claims Data'!B2193="Property",1,0)</x:f>
        <x:v>0</x:v>
      </x:c>
      <x:c r="G2197" s="4" t="n">
        <x:f>'Claims Data'!N2193</x:f>
        <x:v>1</x:v>
      </x:c>
      <x:c r="H2197" s="4" t="n">
        <x:f>IF(G2197=1,'Claims Data'!O2193,"")</x:f>
        <x:v>0</x:v>
      </x:c>
      <x:c r="I2197" s="12" t="n">
        <x:f>IF(ISNUMBER('Claims Data'!P2193),'Claims Data'!P2193,"")</x:f>
        <x:v>0.2889373146712049</x:v>
      </x:c>
    </x:row>
    <x:row r="2198">
      <x:c r="A2198" s="4" t="str">
        <x:v>C02193</x:v>
      </x:c>
      <x:c r="B2198" s="4" t="n">
        <x:f>IF(ISNUMBER('Claims Data'!F2194),0,1)</x:f>
        <x:v>0</x:v>
      </x:c>
      <x:c r="C2198" s="10" t="n">
        <x:f>IF(B2198=0,'Claims Data'!F2194,Summary!$B$12)</x:f>
        <x:v>265429.38</x:v>
      </x:c>
      <x:c r="D2198" s="4" t="n">
        <x:f>IF('Claims Data'!E2194="Low",1,IF('Claims Data'!E2194="Medium",2,IF('Claims Data'!E2194="High",3,"")))</x:f>
        <x:v>2</x:v>
      </x:c>
      <x:c r="E2198" s="4" t="n">
        <x:f>IF('Claims Data'!B2194="Motor",1,0)</x:f>
        <x:v>0</x:v>
      </x:c>
      <x:c r="F2198" s="4" t="n">
        <x:f>IF('Claims Data'!B2194="Property",1,0)</x:f>
        <x:v>1</x:v>
      </x:c>
      <x:c r="G2198" s="4" t="n">
        <x:f>'Claims Data'!N2194</x:f>
        <x:v>1</x:v>
      </x:c>
      <x:c r="H2198" s="4" t="n">
        <x:f>IF(G2198=1,'Claims Data'!O2194,"")</x:f>
        <x:v>0</x:v>
      </x:c>
      <x:c r="I2198" s="12" t="n">
        <x:f>IF(ISNUMBER('Claims Data'!P2194),'Claims Data'!P2194,"")</x:f>
        <x:v>38.372706060597295</x:v>
      </x:c>
    </x:row>
    <x:row r="2199">
      <x:c r="A2199" s="4" t="str">
        <x:v>C02194</x:v>
      </x:c>
      <x:c r="B2199" s="4" t="n">
        <x:f>IF(ISNUMBER('Claims Data'!F2195),0,1)</x:f>
        <x:v>0</x:v>
      </x:c>
      <x:c r="C2199" s="10" t="n">
        <x:f>IF(B2199=0,'Claims Data'!F2195,Summary!$B$12)</x:f>
        <x:v>20176.23</x:v>
      </x:c>
      <x:c r="D2199" s="4" t="n">
        <x:f>IF('Claims Data'!E2195="Low",1,IF('Claims Data'!E2195="Medium",2,IF('Claims Data'!E2195="High",3,"")))</x:f>
        <x:v>2</x:v>
      </x:c>
      <x:c r="E2199" s="4" t="n">
        <x:f>IF('Claims Data'!B2195="Motor",1,0)</x:f>
        <x:v>1</x:v>
      </x:c>
      <x:c r="F2199" s="4" t="n">
        <x:f>IF('Claims Data'!B2195="Property",1,0)</x:f>
        <x:v>0</x:v>
      </x:c>
      <x:c r="G2199" s="4" t="n">
        <x:f>'Claims Data'!N2195</x:f>
        <x:v>1</x:v>
      </x:c>
      <x:c r="H2199" s="4" t="n">
        <x:f>IF(G2199=1,'Claims Data'!O2195,"")</x:f>
        <x:v>0</x:v>
      </x:c>
      <x:c r="I2199" s="12" t="n">
        <x:f>IF(ISNUMBER('Claims Data'!P2195),'Claims Data'!P2195,"")</x:f>
        <x:v>1.8586250605685988</x:v>
      </x:c>
    </x:row>
    <x:row r="2200">
      <x:c r="A2200" s="4" t="str">
        <x:v>C02195</x:v>
      </x:c>
      <x:c r="B2200" s="4" t="n">
        <x:f>IF(ISNUMBER('Claims Data'!F2196),0,1)</x:f>
        <x:v>0</x:v>
      </x:c>
      <x:c r="C2200" s="10" t="n">
        <x:f>IF(B2200=0,'Claims Data'!F2196,Summary!$B$12)</x:f>
        <x:v>4767.13</x:v>
      </x:c>
      <x:c r="D2200" s="4" t="n">
        <x:f>IF('Claims Data'!E2196="Low",1,IF('Claims Data'!E2196="Medium",2,IF('Claims Data'!E2196="High",3,"")))</x:f>
        <x:v>1</x:v>
      </x:c>
      <x:c r="E2200" s="4" t="n">
        <x:f>IF('Claims Data'!B2196="Motor",1,0)</x:f>
        <x:v>1</x:v>
      </x:c>
      <x:c r="F2200" s="4" t="n">
        <x:f>IF('Claims Data'!B2196="Property",1,0)</x:f>
        <x:v>0</x:v>
      </x:c>
      <x:c r="G2200" s="4" t="n">
        <x:f>'Claims Data'!N2196</x:f>
        <x:v>1</x:v>
      </x:c>
      <x:c r="H2200" s="4" t="n">
        <x:f>IF(G2200=1,'Claims Data'!O2196,"")</x:f>
        <x:v>0</x:v>
      </x:c>
      <x:c r="I2200" s="12" t="n">
        <x:f>IF(ISNUMBER('Claims Data'!P2196),'Claims Data'!P2196,"")</x:f>
        <x:v>0.5369822801806339</x:v>
      </x:c>
    </x:row>
    <x:row r="2201">
      <x:c r="A2201" s="4" t="str">
        <x:v>C02196</x:v>
      </x:c>
      <x:c r="B2201" s="4" t="n">
        <x:f>IF(ISNUMBER('Claims Data'!F2197),0,1)</x:f>
        <x:v>0</x:v>
      </x:c>
      <x:c r="C2201" s="10" t="n">
        <x:f>IF(B2201=0,'Claims Data'!F2197,Summary!$B$12)</x:f>
        <x:v>47946.79</x:v>
      </x:c>
      <x:c r="D2201" s="4" t="n">
        <x:f>IF('Claims Data'!E2197="Low",1,IF('Claims Data'!E2197="Medium",2,IF('Claims Data'!E2197="High",3,"")))</x:f>
        <x:v>1</x:v>
      </x:c>
      <x:c r="E2201" s="4" t="n">
        <x:f>IF('Claims Data'!B2197="Motor",1,0)</x:f>
        <x:v>1</x:v>
      </x:c>
      <x:c r="F2201" s="4" t="n">
        <x:f>IF('Claims Data'!B2197="Property",1,0)</x:f>
        <x:v>0</x:v>
      </x:c>
      <x:c r="G2201" s="4" t="n">
        <x:f>'Claims Data'!N2197</x:f>
        <x:v>1</x:v>
      </x:c>
      <x:c r="H2201" s="4" t="n">
        <x:f>IF(G2201=1,'Claims Data'!O2197,"")</x:f>
        <x:v>0</x:v>
      </x:c>
      <x:c r="I2201" s="12" t="n">
        <x:f>IF(ISNUMBER('Claims Data'!P2197),'Claims Data'!P2197,"")</x:f>
        <x:v>3.0572733544774358</x:v>
      </x:c>
    </x:row>
    <x:row r="2202">
      <x:c r="A2202" s="4" t="str">
        <x:v>C02197</x:v>
      </x:c>
      <x:c r="B2202" s="4" t="n">
        <x:f>IF(ISNUMBER('Claims Data'!F2198),0,1)</x:f>
        <x:v>0</x:v>
      </x:c>
      <x:c r="C2202" s="10" t="n">
        <x:f>IF(B2202=0,'Claims Data'!F2198,Summary!$B$12)</x:f>
        <x:v>54781.63</x:v>
      </x:c>
      <x:c r="D2202" s="4" t="n">
        <x:f>IF('Claims Data'!E2198="Low",1,IF('Claims Data'!E2198="Medium",2,IF('Claims Data'!E2198="High",3,"")))</x:f>
        <x:v>1</x:v>
      </x:c>
      <x:c r="E2202" s="4" t="n">
        <x:f>IF('Claims Data'!B2198="Motor",1,0)</x:f>
        <x:v>0</x:v>
      </x:c>
      <x:c r="F2202" s="4" t="n">
        <x:f>IF('Claims Data'!B2198="Property",1,0)</x:f>
        <x:v>1</x:v>
      </x:c>
      <x:c r="G2202" s="4" t="n">
        <x:f>'Claims Data'!N2198</x:f>
        <x:v>1</x:v>
      </x:c>
      <x:c r="H2202" s="4" t="n">
        <x:f>IF(G2202=1,'Claims Data'!O2198,"")</x:f>
        <x:v>0</x:v>
      </x:c>
      <x:c r="I2202" s="12" t="n">
        <x:f>IF(ISNUMBER('Claims Data'!P2198),'Claims Data'!P2198,"")</x:f>
        <x:v>4.084715431756785</x:v>
      </x:c>
    </x:row>
    <x:row r="2203">
      <x:c r="A2203" s="4" t="str">
        <x:v>C02198</x:v>
      </x:c>
      <x:c r="B2203" s="4" t="n">
        <x:f>IF(ISNUMBER('Claims Data'!F2199),0,1)</x:f>
        <x:v>0</x:v>
      </x:c>
      <x:c r="C2203" s="10" t="n">
        <x:f>IF(B2203=0,'Claims Data'!F2199,Summary!$B$12)</x:f>
        <x:v>22566.47</x:v>
      </x:c>
      <x:c r="D2203" s="4" t="n">
        <x:f>IF('Claims Data'!E2199="Low",1,IF('Claims Data'!E2199="Medium",2,IF('Claims Data'!E2199="High",3,"")))</x:f>
        <x:v>1</x:v>
      </x:c>
      <x:c r="E2203" s="4" t="n">
        <x:f>IF('Claims Data'!B2199="Motor",1,0)</x:f>
        <x:v>1</x:v>
      </x:c>
      <x:c r="F2203" s="4" t="n">
        <x:f>IF('Claims Data'!B2199="Property",1,0)</x:f>
        <x:v>0</x:v>
      </x:c>
      <x:c r="G2203" s="4" t="n">
        <x:f>'Claims Data'!N2199</x:f>
        <x:v>1</x:v>
      </x:c>
      <x:c r="H2203" s="4" t="n">
        <x:f>IF(G2203=1,'Claims Data'!O2199,"")</x:f>
        <x:v>0</x:v>
      </x:c>
      <x:c r="I2203" s="12" t="n">
        <x:f>IF(ISNUMBER('Claims Data'!P2199),'Claims Data'!P2199,"")</x:f>
        <x:v>3.2293497502121515</x:v>
      </x:c>
    </x:row>
    <x:row r="2204">
      <x:c r="A2204" s="4" t="str">
        <x:v>C02199</x:v>
      </x:c>
      <x:c r="B2204" s="4" t="n">
        <x:f>IF(ISNUMBER('Claims Data'!F2200),0,1)</x:f>
        <x:v>0</x:v>
      </x:c>
      <x:c r="C2204" s="10" t="n">
        <x:f>IF(B2204=0,'Claims Data'!F2200,Summary!$B$12)</x:f>
        <x:v>54742.3</x:v>
      </x:c>
      <x:c r="D2204" s="4" t="n">
        <x:f>IF('Claims Data'!E2200="Low",1,IF('Claims Data'!E2200="Medium",2,IF('Claims Data'!E2200="High",3,"")))</x:f>
        <x:v>1</x:v>
      </x:c>
      <x:c r="E2204" s="4" t="n">
        <x:f>IF('Claims Data'!B2200="Motor",1,0)</x:f>
        <x:v>1</x:v>
      </x:c>
      <x:c r="F2204" s="4" t="n">
        <x:f>IF('Claims Data'!B2200="Property",1,0)</x:f>
        <x:v>0</x:v>
      </x:c>
      <x:c r="G2204" s="4" t="n">
        <x:f>'Claims Data'!N2200</x:f>
        <x:v>1</x:v>
      </x:c>
      <x:c r="H2204" s="4" t="n">
        <x:f>IF(G2204=1,'Claims Data'!O2200,"")</x:f>
        <x:v>0</x:v>
      </x:c>
      <x:c r="I2204" s="12" t="n">
        <x:f>IF(ISNUMBER('Claims Data'!P2200),'Claims Data'!P2200,"")</x:f>
        <x:v>5.743942567184726</x:v>
      </x:c>
    </x:row>
    <x:row r="2205">
      <x:c r="A2205" s="4" t="str">
        <x:v>C02200</x:v>
      </x:c>
      <x:c r="B2205" s="4" t="n">
        <x:f>IF(ISNUMBER('Claims Data'!F2201),0,1)</x:f>
        <x:v>0</x:v>
      </x:c>
      <x:c r="C2205" s="10" t="n">
        <x:f>IF(B2205=0,'Claims Data'!F2201,Summary!$B$12)</x:f>
        <x:v>201956.81</x:v>
      </x:c>
      <x:c r="D2205" s="4" t="n">
        <x:f>IF('Claims Data'!E2201="Low",1,IF('Claims Data'!E2201="Medium",2,IF('Claims Data'!E2201="High",3,"")))</x:f>
        <x:v>3</x:v>
      </x:c>
      <x:c r="E2205" s="4" t="n">
        <x:f>IF('Claims Data'!B2201="Motor",1,0)</x:f>
        <x:v>1</x:v>
      </x:c>
      <x:c r="F2205" s="4" t="n">
        <x:f>IF('Claims Data'!B2201="Property",1,0)</x:f>
        <x:v>0</x:v>
      </x:c>
      <x:c r="G2205" s="4" t="n">
        <x:f>'Claims Data'!N2201</x:f>
        <x:v>1</x:v>
      </x:c>
      <x:c r="H2205" s="4" t="n">
        <x:f>IF(G2205=1,'Claims Data'!O2201,"")</x:f>
        <x:v>1</x:v>
      </x:c>
      <x:c r="I2205" s="12" t="n">
        <x:f>IF(ISNUMBER('Claims Data'!P2201),'Claims Data'!P2201,"")</x:f>
        <x:v>23.420251485242666</x:v>
      </x:c>
    </x:row>
    <x:row r="2206">
      <x:c r="A2206" s="4" t="str">
        <x:v>C02201</x:v>
      </x:c>
      <x:c r="B2206" s="4" t="n">
        <x:f>IF(ISNUMBER('Claims Data'!F2202),0,1)</x:f>
        <x:v>0</x:v>
      </x:c>
      <x:c r="C2206" s="10" t="n">
        <x:f>IF(B2206=0,'Claims Data'!F2202,Summary!$B$12)</x:f>
        <x:v>14735.8</x:v>
      </x:c>
      <x:c r="D2206" s="4" t="n">
        <x:f>IF('Claims Data'!E2202="Low",1,IF('Claims Data'!E2202="Medium",2,IF('Claims Data'!E2202="High",3,"")))</x:f>
        <x:v>1</x:v>
      </x:c>
      <x:c r="E2206" s="4" t="n">
        <x:f>IF('Claims Data'!B2202="Motor",1,0)</x:f>
        <x:v>1</x:v>
      </x:c>
      <x:c r="F2206" s="4" t="n">
        <x:f>IF('Claims Data'!B2202="Property",1,0)</x:f>
        <x:v>0</x:v>
      </x:c>
      <x:c r="G2206" s="4" t="n">
        <x:f>'Claims Data'!N2202</x:f>
        <x:v>1</x:v>
      </x:c>
      <x:c r="H2206" s="4" t="n">
        <x:f>IF(G2206=1,'Claims Data'!O2202,"")</x:f>
        <x:v>0</x:v>
      </x:c>
      <x:c r="I2206" s="12" t="n">
        <x:f>IF(ISNUMBER('Claims Data'!P2202),'Claims Data'!P2202,"")</x:f>
        <x:v>1.0140758612811276</x:v>
      </x:c>
    </x:row>
    <x:row r="2207">
      <x:c r="A2207" s="4" t="str">
        <x:v>C02202</x:v>
      </x:c>
      <x:c r="B2207" s="4" t="n">
        <x:f>IF(ISNUMBER('Claims Data'!F2203),0,1)</x:f>
        <x:v>0</x:v>
      </x:c>
      <x:c r="C2207" s="10" t="n">
        <x:f>IF(B2207=0,'Claims Data'!F2203,Summary!$B$12)</x:f>
        <x:v>157833.08</x:v>
      </x:c>
      <x:c r="D2207" s="4" t="n">
        <x:f>IF('Claims Data'!E2203="Low",1,IF('Claims Data'!E2203="Medium",2,IF('Claims Data'!E2203="High",3,"")))</x:f>
        <x:v>2</x:v>
      </x:c>
      <x:c r="E2207" s="4" t="n">
        <x:f>IF('Claims Data'!B2203="Motor",1,0)</x:f>
        <x:v>0</x:v>
      </x:c>
      <x:c r="F2207" s="4" t="n">
        <x:f>IF('Claims Data'!B2203="Property",1,0)</x:f>
        <x:v>1</x:v>
      </x:c>
      <x:c r="G2207" s="4" t="n">
        <x:f>'Claims Data'!N2203</x:f>
        <x:v>1</x:v>
      </x:c>
      <x:c r="H2207" s="4" t="n">
        <x:f>IF(G2207=1,'Claims Data'!O2203,"")</x:f>
        <x:v>0</x:v>
      </x:c>
      <x:c r="I2207" s="12" t="n">
        <x:f>IF(ISNUMBER('Claims Data'!P2203),'Claims Data'!P2203,"")</x:f>
        <x:v>11.285770467796532</x:v>
      </x:c>
    </x:row>
    <x:row r="2208">
      <x:c r="A2208" s="4" t="str">
        <x:v>C02203</x:v>
      </x:c>
      <x:c r="B2208" s="4" t="n">
        <x:f>IF(ISNUMBER('Claims Data'!F2204),0,1)</x:f>
        <x:v>0</x:v>
      </x:c>
      <x:c r="C2208" s="10" t="n">
        <x:f>IF(B2208=0,'Claims Data'!F2204,Summary!$B$12)</x:f>
        <x:v>96510.26</x:v>
      </x:c>
      <x:c r="D2208" s="4" t="n">
        <x:f>IF('Claims Data'!E2204="Low",1,IF('Claims Data'!E2204="Medium",2,IF('Claims Data'!E2204="High",3,"")))</x:f>
        <x:v>2</x:v>
      </x:c>
      <x:c r="E2208" s="4" t="n">
        <x:f>IF('Claims Data'!B2204="Motor",1,0)</x:f>
        <x:v>0</x:v>
      </x:c>
      <x:c r="F2208" s="4" t="n">
        <x:f>IF('Claims Data'!B2204="Property",1,0)</x:f>
        <x:v>1</x:v>
      </x:c>
      <x:c r="G2208" s="4" t="n">
        <x:f>'Claims Data'!N2204</x:f>
        <x:v>1</x:v>
      </x:c>
      <x:c r="H2208" s="4" t="n">
        <x:f>IF(G2208=1,'Claims Data'!O2204,"")</x:f>
        <x:v>0</x:v>
      </x:c>
      <x:c r="I2208" s="12" t="n">
        <x:f>IF(ISNUMBER('Claims Data'!P2204),'Claims Data'!P2204,"")</x:f>
        <x:v>5.112083627975221</x:v>
      </x:c>
    </x:row>
    <x:row r="2209">
      <x:c r="A2209" s="4" t="str">
        <x:v>C02204</x:v>
      </x:c>
      <x:c r="B2209" s="4" t="n">
        <x:f>IF(ISNUMBER('Claims Data'!F2205),0,1)</x:f>
        <x:v>0</x:v>
      </x:c>
      <x:c r="C2209" s="10" t="n">
        <x:f>IF(B2209=0,'Claims Data'!F2205,Summary!$B$12)</x:f>
        <x:v>28118.17</x:v>
      </x:c>
      <x:c r="D2209" s="4" t="n">
        <x:f>IF('Claims Data'!E2205="Low",1,IF('Claims Data'!E2205="Medium",2,IF('Claims Data'!E2205="High",3,"")))</x:f>
        <x:v>1</x:v>
      </x:c>
      <x:c r="E2209" s="4" t="n">
        <x:f>IF('Claims Data'!B2205="Motor",1,0)</x:f>
        <x:v>0</x:v>
      </x:c>
      <x:c r="F2209" s="4" t="n">
        <x:f>IF('Claims Data'!B2205="Property",1,0)</x:f>
        <x:v>1</x:v>
      </x:c>
      <x:c r="G2209" s="4" t="n">
        <x:f>'Claims Data'!N2205</x:f>
        <x:v>1</x:v>
      </x:c>
      <x:c r="H2209" s="4" t="n">
        <x:f>IF(G2209=1,'Claims Data'!O2205,"")</x:f>
        <x:v>0</x:v>
      </x:c>
      <x:c r="I2209" s="12" t="n">
        <x:f>IF(ISNUMBER('Claims Data'!P2205),'Claims Data'!P2205,"")</x:f>
        <x:v>3.527368364270902</x:v>
      </x:c>
    </x:row>
    <x:row r="2210">
      <x:c r="A2210" s="4" t="str">
        <x:v>C02205</x:v>
      </x:c>
      <x:c r="B2210" s="4" t="n">
        <x:f>IF(ISNUMBER('Claims Data'!F2206),0,1)</x:f>
        <x:v>0</x:v>
      </x:c>
      <x:c r="C2210" s="10" t="n">
        <x:f>IF(B2210=0,'Claims Data'!F2206,Summary!$B$12)</x:f>
        <x:v>11728.78</x:v>
      </x:c>
      <x:c r="D2210" s="4" t="n">
        <x:f>IF('Claims Data'!E2206="Low",1,IF('Claims Data'!E2206="Medium",2,IF('Claims Data'!E2206="High",3,"")))</x:f>
        <x:v>1</x:v>
      </x:c>
      <x:c r="E2210" s="4" t="n">
        <x:f>IF('Claims Data'!B2206="Motor",1,0)</x:f>
        <x:v>1</x:v>
      </x:c>
      <x:c r="F2210" s="4" t="n">
        <x:f>IF('Claims Data'!B2206="Property",1,0)</x:f>
        <x:v>0</x:v>
      </x:c>
      <x:c r="G2210" s="4" t="n">
        <x:f>'Claims Data'!N2206</x:f>
        <x:v>1</x:v>
      </x:c>
      <x:c r="H2210" s="4" t="n">
        <x:f>IF(G2210=1,'Claims Data'!O2206,"")</x:f>
        <x:v>0</x:v>
      </x:c>
      <x:c r="I2210" s="12" t="n">
        <x:f>IF(ISNUMBER('Claims Data'!P2206),'Claims Data'!P2206,"")</x:f>
        <x:v>0.7700658136627694</x:v>
      </x:c>
    </x:row>
    <x:row r="2211">
      <x:c r="A2211" s="4" t="str">
        <x:v>C02206</x:v>
      </x:c>
      <x:c r="B2211" s="4" t="n">
        <x:f>IF(ISNUMBER('Claims Data'!F2207),0,1)</x:f>
        <x:v>0</x:v>
      </x:c>
      <x:c r="C2211" s="10" t="n">
        <x:f>IF(B2211=0,'Claims Data'!F2207,Summary!$B$12)</x:f>
        <x:v>76854.37</x:v>
      </x:c>
      <x:c r="D2211" s="4" t="n">
        <x:f>IF('Claims Data'!E2207="Low",1,IF('Claims Data'!E2207="Medium",2,IF('Claims Data'!E2207="High",3,"")))</x:f>
        <x:v>2</x:v>
      </x:c>
      <x:c r="E2211" s="4" t="n">
        <x:f>IF('Claims Data'!B2207="Motor",1,0)</x:f>
        <x:v>0</x:v>
      </x:c>
      <x:c r="F2211" s="4" t="n">
        <x:f>IF('Claims Data'!B2207="Property",1,0)</x:f>
        <x:v>1</x:v>
      </x:c>
      <x:c r="G2211" s="4" t="n">
        <x:f>'Claims Data'!N2207</x:f>
        <x:v>1</x:v>
      </x:c>
      <x:c r="H2211" s="4" t="n">
        <x:f>IF(G2211=1,'Claims Data'!O2207,"")</x:f>
        <x:v>0</x:v>
      </x:c>
      <x:c r="I2211" s="12" t="n">
        <x:f>IF(ISNUMBER('Claims Data'!P2207),'Claims Data'!P2207,"")</x:f>
        <x:v>6.645795357460334</x:v>
      </x:c>
    </x:row>
    <x:row r="2212">
      <x:c r="A2212" s="4" t="str">
        <x:v>C02207</x:v>
      </x:c>
      <x:c r="B2212" s="4" t="n">
        <x:f>IF(ISNUMBER('Claims Data'!F2208),0,1)</x:f>
        <x:v>0</x:v>
      </x:c>
      <x:c r="C2212" s="10" t="n">
        <x:f>IF(B2212=0,'Claims Data'!F2208,Summary!$B$12)</x:f>
        <x:v>57811.73</x:v>
      </x:c>
      <x:c r="D2212" s="4" t="n">
        <x:f>IF('Claims Data'!E2208="Low",1,IF('Claims Data'!E2208="Medium",2,IF('Claims Data'!E2208="High",3,"")))</x:f>
        <x:v>2</x:v>
      </x:c>
      <x:c r="E2212" s="4" t="n">
        <x:f>IF('Claims Data'!B2208="Motor",1,0)</x:f>
        <x:v>1</x:v>
      </x:c>
      <x:c r="F2212" s="4" t="n">
        <x:f>IF('Claims Data'!B2208="Property",1,0)</x:f>
        <x:v>0</x:v>
      </x:c>
      <x:c r="G2212" s="4" t="n">
        <x:f>'Claims Data'!N2208</x:f>
        <x:v>1</x:v>
      </x:c>
      <x:c r="H2212" s="4" t="n">
        <x:f>IF(G2212=1,'Claims Data'!O2208,"")</x:f>
        <x:v>1</x:v>
      </x:c>
      <x:c r="I2212" s="12" t="n">
        <x:f>IF(ISNUMBER('Claims Data'!P2208),'Claims Data'!P2208,"")</x:f>
        <x:v>7.509294438404456</x:v>
      </x:c>
    </x:row>
    <x:row r="2213">
      <x:c r="A2213" s="4" t="str">
        <x:v>C02208</x:v>
      </x:c>
      <x:c r="B2213" s="4" t="n">
        <x:f>IF(ISNUMBER('Claims Data'!F2209),0,1)</x:f>
        <x:v>0</x:v>
      </x:c>
      <x:c r="C2213" s="10" t="n">
        <x:f>IF(B2213=0,'Claims Data'!F2209,Summary!$B$12)</x:f>
        <x:v>47285.96</x:v>
      </x:c>
      <x:c r="D2213" s="4" t="n">
        <x:f>IF('Claims Data'!E2209="Low",1,IF('Claims Data'!E2209="Medium",2,IF('Claims Data'!E2209="High",3,"")))</x:f>
        <x:v>3</x:v>
      </x:c>
      <x:c r="E2213" s="4" t="n">
        <x:f>IF('Claims Data'!B2209="Motor",1,0)</x:f>
        <x:v>1</x:v>
      </x:c>
      <x:c r="F2213" s="4" t="n">
        <x:f>IF('Claims Data'!B2209="Property",1,0)</x:f>
        <x:v>0</x:v>
      </x:c>
      <x:c r="G2213" s="4" t="n">
        <x:f>'Claims Data'!N2209</x:f>
        <x:v>1</x:v>
      </x:c>
      <x:c r="H2213" s="4" t="n">
        <x:f>IF(G2213=1,'Claims Data'!O2209,"")</x:f>
        <x:v>1</x:v>
      </x:c>
      <x:c r="I2213" s="12" t="n">
        <x:f>IF(ISNUMBER('Claims Data'!P2209),'Claims Data'!P2209,"")</x:f>
        <x:v>9.14245388263636</x:v>
      </x:c>
    </x:row>
    <x:row r="2214">
      <x:c r="A2214" s="4" t="str">
        <x:v>C02209</x:v>
      </x:c>
      <x:c r="B2214" s="4" t="n">
        <x:f>IF(ISNUMBER('Claims Data'!F2210),0,1)</x:f>
        <x:v>0</x:v>
      </x:c>
      <x:c r="C2214" s="10" t="n">
        <x:f>IF(B2214=0,'Claims Data'!F2210,Summary!$B$12)</x:f>
        <x:v>386820.82</x:v>
      </x:c>
      <x:c r="D2214" s="4" t="n">
        <x:f>IF('Claims Data'!E2210="Low",1,IF('Claims Data'!E2210="Medium",2,IF('Claims Data'!E2210="High",3,"")))</x:f>
        <x:v>2</x:v>
      </x:c>
      <x:c r="E2214" s="4" t="n">
        <x:f>IF('Claims Data'!B2210="Motor",1,0)</x:f>
        <x:v>0</x:v>
      </x:c>
      <x:c r="F2214" s="4" t="n">
        <x:f>IF('Claims Data'!B2210="Property",1,0)</x:f>
        <x:v>1</x:v>
      </x:c>
      <x:c r="G2214" s="4" t="n">
        <x:f>'Claims Data'!N2210</x:f>
        <x:v>1</x:v>
      </x:c>
      <x:c r="H2214" s="4" t="n">
        <x:f>IF(G2214=1,'Claims Data'!O2210,"")</x:f>
        <x:v>0</x:v>
      </x:c>
      <x:c r="I2214" s="12" t="n">
        <x:f>IF(ISNUMBER('Claims Data'!P2210),'Claims Data'!P2210,"")</x:f>
        <x:v>27.623705119251145</x:v>
      </x:c>
    </x:row>
    <x:row r="2215">
      <x:c r="A2215" s="4" t="str">
        <x:v>C02210</x:v>
      </x:c>
      <x:c r="B2215" s="4" t="n">
        <x:f>IF(ISNUMBER('Claims Data'!F2211),0,1)</x:f>
        <x:v>0</x:v>
      </x:c>
      <x:c r="C2215" s="10" t="n">
        <x:f>IF(B2215=0,'Claims Data'!F2211,Summary!$B$12)</x:f>
        <x:v>30152.21</x:v>
      </x:c>
      <x:c r="D2215" s="4" t="n">
        <x:f>IF('Claims Data'!E2211="Low",1,IF('Claims Data'!E2211="Medium",2,IF('Claims Data'!E2211="High",3,"")))</x:f>
        <x:v>2</x:v>
      </x:c>
      <x:c r="E2215" s="4" t="n">
        <x:f>IF('Claims Data'!B2211="Motor",1,0)</x:f>
        <x:v>0</x:v>
      </x:c>
      <x:c r="F2215" s="4" t="n">
        <x:f>IF('Claims Data'!B2211="Property",1,0)</x:f>
        <x:v>1</x:v>
      </x:c>
      <x:c r="G2215" s="4" t="n">
        <x:f>'Claims Data'!N2211</x:f>
        <x:v>1</x:v>
      </x:c>
      <x:c r="H2215" s="4" t="n">
        <x:f>IF(G2215=1,'Claims Data'!O2211,"")</x:f>
        <x:v>0</x:v>
      </x:c>
      <x:c r="I2215" s="12" t="n">
        <x:f>IF(ISNUMBER('Claims Data'!P2211),'Claims Data'!P2211,"")</x:f>
        <x:v>2.0767028920875497</x:v>
      </x:c>
    </x:row>
    <x:row r="2216">
      <x:c r="A2216" s="4" t="str">
        <x:v>C02211</x:v>
      </x:c>
      <x:c r="B2216" s="4" t="n">
        <x:f>IF(ISNUMBER('Claims Data'!F2212),0,1)</x:f>
        <x:v>0</x:v>
      </x:c>
      <x:c r="C2216" s="10" t="n">
        <x:f>IF(B2216=0,'Claims Data'!F2212,Summary!$B$12)</x:f>
        <x:v>23556.8</x:v>
      </x:c>
      <x:c r="D2216" s="4" t="n">
        <x:f>IF('Claims Data'!E2212="Low",1,IF('Claims Data'!E2212="Medium",2,IF('Claims Data'!E2212="High",3,"")))</x:f>
        <x:v>3</x:v>
      </x:c>
      <x:c r="E2216" s="4" t="n">
        <x:f>IF('Claims Data'!B2212="Motor",1,0)</x:f>
        <x:v>1</x:v>
      </x:c>
      <x:c r="F2216" s="4" t="n">
        <x:f>IF('Claims Data'!B2212="Property",1,0)</x:f>
        <x:v>0</x:v>
      </x:c>
      <x:c r="G2216" s="4" t="n">
        <x:f>'Claims Data'!N2212</x:f>
        <x:v>1</x:v>
      </x:c>
      <x:c r="H2216" s="4" t="n">
        <x:f>IF(G2216=1,'Claims Data'!O2212,"")</x:f>
        <x:v>1</x:v>
      </x:c>
      <x:c r="I2216" s="12" t="n">
        <x:f>IF(ISNUMBER('Claims Data'!P2212),'Claims Data'!P2212,"")</x:f>
        <x:v>2.2223815543689502</x:v>
      </x:c>
    </x:row>
    <x:row r="2217">
      <x:c r="A2217" s="4" t="str">
        <x:v>C02212</x:v>
      </x:c>
      <x:c r="B2217" s="4" t="n">
        <x:f>IF(ISNUMBER('Claims Data'!F2213),0,1)</x:f>
        <x:v>0</x:v>
      </x:c>
      <x:c r="C2217" s="10" t="n">
        <x:f>IF(B2217=0,'Claims Data'!F2213,Summary!$B$12)</x:f>
        <x:v>74788.13</x:v>
      </x:c>
      <x:c r="D2217" s="4" t="n">
        <x:f>IF('Claims Data'!E2213="Low",1,IF('Claims Data'!E2213="Medium",2,IF('Claims Data'!E2213="High",3,"")))</x:f>
        <x:v>3</x:v>
      </x:c>
      <x:c r="E2217" s="4" t="n">
        <x:f>IF('Claims Data'!B2213="Motor",1,0)</x:f>
        <x:v>1</x:v>
      </x:c>
      <x:c r="F2217" s="4" t="n">
        <x:f>IF('Claims Data'!B2213="Property",1,0)</x:f>
        <x:v>0</x:v>
      </x:c>
      <x:c r="G2217" s="4" t="n">
        <x:f>'Claims Data'!N2213</x:f>
        <x:v>1</x:v>
      </x:c>
      <x:c r="H2217" s="4" t="n">
        <x:f>IF(G2217=1,'Claims Data'!O2213,"")</x:f>
        <x:v>0</x:v>
      </x:c>
      <x:c r="I2217" s="12" t="n">
        <x:f>IF(ISNUMBER('Claims Data'!P2213),'Claims Data'!P2213,"")</x:f>
        <x:v>3.5830596904090033</x:v>
      </x:c>
    </x:row>
    <x:row r="2218">
      <x:c r="A2218" s="4" t="str">
        <x:v>C02213</x:v>
      </x:c>
      <x:c r="B2218" s="4" t="n">
        <x:f>IF(ISNUMBER('Claims Data'!F2214),0,1)</x:f>
        <x:v>0</x:v>
      </x:c>
      <x:c r="C2218" s="10" t="n">
        <x:f>IF(B2218=0,'Claims Data'!F2214,Summary!$B$12)</x:f>
        <x:v>232102.96</x:v>
      </x:c>
      <x:c r="D2218" s="4" t="n">
        <x:f>IF('Claims Data'!E2214="Low",1,IF('Claims Data'!E2214="Medium",2,IF('Claims Data'!E2214="High",3,"")))</x:f>
        <x:v>3</x:v>
      </x:c>
      <x:c r="E2218" s="4" t="n">
        <x:f>IF('Claims Data'!B2214="Motor",1,0)</x:f>
        <x:v>0</x:v>
      </x:c>
      <x:c r="F2218" s="4" t="n">
        <x:f>IF('Claims Data'!B2214="Property",1,0)</x:f>
        <x:v>1</x:v>
      </x:c>
      <x:c r="G2218" s="4" t="n">
        <x:f>'Claims Data'!N2214</x:f>
        <x:v>0</x:v>
      </x:c>
      <x:c r="H2218" s="4" t="str">
        <x:f>IF(G2218=1,'Claims Data'!O2214,"")</x:f>
      </x:c>
      <x:c r="I2218" s="12" t="n">
        <x:f>IF(ISNUMBER('Claims Data'!P2214),'Claims Data'!P2214,"")</x:f>
        <x:v>18.565860369872656</x:v>
      </x:c>
    </x:row>
    <x:row r="2219">
      <x:c r="A2219" s="4" t="str">
        <x:v>C02214</x:v>
      </x:c>
      <x:c r="B2219" s="4" t="n">
        <x:f>IF(ISNUMBER('Claims Data'!F2215),0,1)</x:f>
        <x:v>0</x:v>
      </x:c>
      <x:c r="C2219" s="10" t="n">
        <x:f>IF(B2219=0,'Claims Data'!F2215,Summary!$B$12)</x:f>
        <x:v>12120.26</x:v>
      </x:c>
      <x:c r="D2219" s="4" t="n">
        <x:f>IF('Claims Data'!E2215="Low",1,IF('Claims Data'!E2215="Medium",2,IF('Claims Data'!E2215="High",3,"")))</x:f>
        <x:v>1</x:v>
      </x:c>
      <x:c r="E2219" s="4" t="n">
        <x:f>IF('Claims Data'!B2215="Motor",1,0)</x:f>
        <x:v>1</x:v>
      </x:c>
      <x:c r="F2219" s="4" t="n">
        <x:f>IF('Claims Data'!B2215="Property",1,0)</x:f>
        <x:v>0</x:v>
      </x:c>
      <x:c r="G2219" s="4" t="n">
        <x:f>'Claims Data'!N2215</x:f>
        <x:v>1</x:v>
      </x:c>
      <x:c r="H2219" s="4" t="n">
        <x:f>IF(G2219=1,'Claims Data'!O2215,"")</x:f>
        <x:v>0</x:v>
      </x:c>
      <x:c r="I2219" s="12" t="n">
        <x:f>IF(ISNUMBER('Claims Data'!P2215),'Claims Data'!P2215,"")</x:f>
        <x:v>0.6287837756514413</x:v>
      </x:c>
    </x:row>
    <x:row r="2220">
      <x:c r="A2220" s="4" t="str">
        <x:v>C02215</x:v>
      </x:c>
      <x:c r="B2220" s="4" t="n">
        <x:f>IF(ISNUMBER('Claims Data'!F2216),0,1)</x:f>
        <x:v>0</x:v>
      </x:c>
      <x:c r="C2220" s="10" t="n">
        <x:f>IF(B2220=0,'Claims Data'!F2216,Summary!$B$12)</x:f>
        <x:v>38937.38</x:v>
      </x:c>
      <x:c r="D2220" s="4" t="n">
        <x:f>IF('Claims Data'!E2216="Low",1,IF('Claims Data'!E2216="Medium",2,IF('Claims Data'!E2216="High",3,"")))</x:f>
        <x:v>3</x:v>
      </x:c>
      <x:c r="E2220" s="4" t="n">
        <x:f>IF('Claims Data'!B2216="Motor",1,0)</x:f>
        <x:v>1</x:v>
      </x:c>
      <x:c r="F2220" s="4" t="n">
        <x:f>IF('Claims Data'!B2216="Property",1,0)</x:f>
        <x:v>0</x:v>
      </x:c>
      <x:c r="G2220" s="4" t="n">
        <x:f>'Claims Data'!N2216</x:f>
        <x:v>1</x:v>
      </x:c>
      <x:c r="H2220" s="4" t="n">
        <x:f>IF(G2220=1,'Claims Data'!O2216,"")</x:f>
        <x:v>1</x:v>
      </x:c>
      <x:c r="I2220" s="12" t="n">
        <x:f>IF(ISNUMBER('Claims Data'!P2216),'Claims Data'!P2216,"")</x:f>
        <x:v>3.399724092167186</x:v>
      </x:c>
    </x:row>
    <x:row r="2221">
      <x:c r="A2221" s="4" t="str">
        <x:v>C02216</x:v>
      </x:c>
      <x:c r="B2221" s="4" t="n">
        <x:f>IF(ISNUMBER('Claims Data'!F2217),0,1)</x:f>
        <x:v>0</x:v>
      </x:c>
      <x:c r="C2221" s="10" t="n">
        <x:f>IF(B2221=0,'Claims Data'!F2217,Summary!$B$12)</x:f>
        <x:v>111759.41</x:v>
      </x:c>
      <x:c r="D2221" s="4" t="n">
        <x:f>IF('Claims Data'!E2217="Low",1,IF('Claims Data'!E2217="Medium",2,IF('Claims Data'!E2217="High",3,"")))</x:f>
        <x:v>3</x:v>
      </x:c>
      <x:c r="E2221" s="4" t="n">
        <x:f>IF('Claims Data'!B2217="Motor",1,0)</x:f>
        <x:v>1</x:v>
      </x:c>
      <x:c r="F2221" s="4" t="n">
        <x:f>IF('Claims Data'!B2217="Property",1,0)</x:f>
        <x:v>0</x:v>
      </x:c>
      <x:c r="G2221" s="4" t="n">
        <x:f>'Claims Data'!N2217</x:f>
        <x:v>0</x:v>
      </x:c>
      <x:c r="H2221" s="4" t="str">
        <x:f>IF(G2221=1,'Claims Data'!O2217,"")</x:f>
      </x:c>
      <x:c r="I2221" s="12" t="n">
        <x:f>IF(ISNUMBER('Claims Data'!P2217),'Claims Data'!P2217,"")</x:f>
        <x:v>8.578769888788587</x:v>
      </x:c>
    </x:row>
    <x:row r="2222">
      <x:c r="A2222" s="4" t="str">
        <x:v>C02217</x:v>
      </x:c>
      <x:c r="B2222" s="4" t="n">
        <x:f>IF(ISNUMBER('Claims Data'!F2218),0,1)</x:f>
        <x:v>0</x:v>
      </x:c>
      <x:c r="C2222" s="10" t="n">
        <x:f>IF(B2222=0,'Claims Data'!F2218,Summary!$B$12)</x:f>
        <x:v>19755.5</x:v>
      </x:c>
      <x:c r="D2222" s="4" t="n">
        <x:f>IF('Claims Data'!E2218="Low",1,IF('Claims Data'!E2218="Medium",2,IF('Claims Data'!E2218="High",3,"")))</x:f>
        <x:v>2</x:v>
      </x:c>
      <x:c r="E2222" s="4" t="n">
        <x:f>IF('Claims Data'!B2218="Motor",1,0)</x:f>
        <x:v>1</x:v>
      </x:c>
      <x:c r="F2222" s="4" t="n">
        <x:f>IF('Claims Data'!B2218="Property",1,0)</x:f>
        <x:v>0</x:v>
      </x:c>
      <x:c r="G2222" s="4" t="n">
        <x:f>'Claims Data'!N2218</x:f>
        <x:v>1</x:v>
      </x:c>
      <x:c r="H2222" s="4" t="n">
        <x:f>IF(G2222=1,'Claims Data'!O2218,"")</x:f>
        <x:v>0</x:v>
      </x:c>
      <x:c r="I2222" s="12" t="n">
        <x:f>IF(ISNUMBER('Claims Data'!P2218),'Claims Data'!P2218,"")</x:f>
        <x:v>2.431889131804932</x:v>
      </x:c>
    </x:row>
    <x:row r="2223">
      <x:c r="A2223" s="4" t="str">
        <x:v>C02218</x:v>
      </x:c>
      <x:c r="B2223" s="4" t="n">
        <x:f>IF(ISNUMBER('Claims Data'!F2219),0,1)</x:f>
        <x:v>0</x:v>
      </x:c>
      <x:c r="C2223" s="10" t="n">
        <x:f>IF(B2223=0,'Claims Data'!F2219,Summary!$B$12)</x:f>
        <x:v>131626.56</x:v>
      </x:c>
      <x:c r="D2223" s="4" t="n">
        <x:f>IF('Claims Data'!E2219="Low",1,IF('Claims Data'!E2219="Medium",2,IF('Claims Data'!E2219="High",3,"")))</x:f>
        <x:v>2</x:v>
      </x:c>
      <x:c r="E2223" s="4" t="n">
        <x:f>IF('Claims Data'!B2219="Motor",1,0)</x:f>
        <x:v>0</x:v>
      </x:c>
      <x:c r="F2223" s="4" t="n">
        <x:f>IF('Claims Data'!B2219="Property",1,0)</x:f>
        <x:v>1</x:v>
      </x:c>
      <x:c r="G2223" s="4" t="n">
        <x:f>'Claims Data'!N2219</x:f>
        <x:v>1</x:v>
      </x:c>
      <x:c r="H2223" s="4" t="n">
        <x:f>IF(G2223=1,'Claims Data'!O2219,"")</x:f>
        <x:v>0</x:v>
      </x:c>
      <x:c r="I2223" s="12" t="n">
        <x:f>IF(ISNUMBER('Claims Data'!P2219),'Claims Data'!P2219,"")</x:f>
        <x:v>12.104125975215457</x:v>
      </x:c>
    </x:row>
    <x:row r="2224">
      <x:c r="A2224" s="4" t="str">
        <x:v>C02219</x:v>
      </x:c>
      <x:c r="B2224" s="4" t="n">
        <x:f>IF(ISNUMBER('Claims Data'!F2220),0,1)</x:f>
        <x:v>0</x:v>
      </x:c>
      <x:c r="C2224" s="10" t="n">
        <x:f>IF(B2224=0,'Claims Data'!F2220,Summary!$B$12)</x:f>
        <x:v>339868.07</x:v>
      </x:c>
      <x:c r="D2224" s="4" t="n">
        <x:f>IF('Claims Data'!E2220="Low",1,IF('Claims Data'!E2220="Medium",2,IF('Claims Data'!E2220="High",3,"")))</x:f>
        <x:v>3</x:v>
      </x:c>
      <x:c r="E2224" s="4" t="n">
        <x:f>IF('Claims Data'!B2220="Motor",1,0)</x:f>
        <x:v>1</x:v>
      </x:c>
      <x:c r="F2224" s="4" t="n">
        <x:f>IF('Claims Data'!B2220="Property",1,0)</x:f>
        <x:v>0</x:v>
      </x:c>
      <x:c r="G2224" s="4" t="n">
        <x:f>'Claims Data'!N2220</x:f>
        <x:v>1</x:v>
      </x:c>
      <x:c r="H2224" s="4" t="n">
        <x:f>IF(G2224=1,'Claims Data'!O2220,"")</x:f>
        <x:v>0</x:v>
      </x:c>
      <x:c r="I2224" s="12" t="n">
        <x:f>IF(ISNUMBER('Claims Data'!P2220),'Claims Data'!P2220,"")</x:f>
        <x:v>51.75440463899473</x:v>
      </x:c>
    </x:row>
    <x:row r="2225">
      <x:c r="A2225" s="4" t="str">
        <x:v>C02220</x:v>
      </x:c>
      <x:c r="B2225" s="4" t="n">
        <x:f>IF(ISNUMBER('Claims Data'!F2221),0,1)</x:f>
        <x:v>0</x:v>
      </x:c>
      <x:c r="C2225" s="10" t="n">
        <x:f>IF(B2225=0,'Claims Data'!F2221,Summary!$B$12)</x:f>
        <x:v>64550.93</x:v>
      </x:c>
      <x:c r="D2225" s="4" t="n">
        <x:f>IF('Claims Data'!E2221="Low",1,IF('Claims Data'!E2221="Medium",2,IF('Claims Data'!E2221="High",3,"")))</x:f>
        <x:v>2</x:v>
      </x:c>
      <x:c r="E2225" s="4" t="n">
        <x:f>IF('Claims Data'!B2221="Motor",1,0)</x:f>
        <x:v>0</x:v>
      </x:c>
      <x:c r="F2225" s="4" t="n">
        <x:f>IF('Claims Data'!B2221="Property",1,0)</x:f>
        <x:v>1</x:v>
      </x:c>
      <x:c r="G2225" s="4" t="n">
        <x:f>'Claims Data'!N2221</x:f>
        <x:v>1</x:v>
      </x:c>
      <x:c r="H2225" s="4" t="n">
        <x:f>IF(G2225=1,'Claims Data'!O2221,"")</x:f>
        <x:v>1</x:v>
      </x:c>
      <x:c r="I2225" s="12" t="n">
        <x:f>IF(ISNUMBER('Claims Data'!P2221),'Claims Data'!P2221,"")</x:f>
        <x:v>16.43299228895174</x:v>
      </x:c>
    </x:row>
    <x:row r="2226">
      <x:c r="A2226" s="4" t="str">
        <x:v>C02221</x:v>
      </x:c>
      <x:c r="B2226" s="4" t="n">
        <x:f>IF(ISNUMBER('Claims Data'!F2222),0,1)</x:f>
        <x:v>0</x:v>
      </x:c>
      <x:c r="C2226" s="10" t="n">
        <x:f>IF(B2226=0,'Claims Data'!F2222,Summary!$B$12)</x:f>
        <x:v>76952.41</x:v>
      </x:c>
      <x:c r="D2226" s="4" t="n">
        <x:f>IF('Claims Data'!E2222="Low",1,IF('Claims Data'!E2222="Medium",2,IF('Claims Data'!E2222="High",3,"")))</x:f>
        <x:v>2</x:v>
      </x:c>
      <x:c r="E2226" s="4" t="n">
        <x:f>IF('Claims Data'!B2222="Motor",1,0)</x:f>
        <x:v>0</x:v>
      </x:c>
      <x:c r="F2226" s="4" t="n">
        <x:f>IF('Claims Data'!B2222="Property",1,0)</x:f>
        <x:v>1</x:v>
      </x:c>
      <x:c r="G2226" s="4" t="n">
        <x:f>'Claims Data'!N2222</x:f>
        <x:v>0</x:v>
      </x:c>
      <x:c r="H2226" s="4" t="str">
        <x:f>IF(G2226=1,'Claims Data'!O2222,"")</x:f>
      </x:c>
      <x:c r="I2226" s="12" t="n">
        <x:f>IF(ISNUMBER('Claims Data'!P2222),'Claims Data'!P2222,"")</x:f>
        <x:v>6.080593991028343</x:v>
      </x:c>
    </x:row>
    <x:row r="2227">
      <x:c r="A2227" s="4" t="str">
        <x:v>C02222</x:v>
      </x:c>
      <x:c r="B2227" s="4" t="n">
        <x:f>IF(ISNUMBER('Claims Data'!F2223),0,1)</x:f>
        <x:v>0</x:v>
      </x:c>
      <x:c r="C2227" s="10" t="n">
        <x:f>IF(B2227=0,'Claims Data'!F2223,Summary!$B$12)</x:f>
        <x:v>30163.1</x:v>
      </x:c>
      <x:c r="D2227" s="4" t="n">
        <x:f>IF('Claims Data'!E2223="Low",1,IF('Claims Data'!E2223="Medium",2,IF('Claims Data'!E2223="High",3,"")))</x:f>
        <x:v>2</x:v>
      </x:c>
      <x:c r="E2227" s="4" t="n">
        <x:f>IF('Claims Data'!B2223="Motor",1,0)</x:f>
        <x:v>1</x:v>
      </x:c>
      <x:c r="F2227" s="4" t="n">
        <x:f>IF('Claims Data'!B2223="Property",1,0)</x:f>
        <x:v>0</x:v>
      </x:c>
      <x:c r="G2227" s="4" t="n">
        <x:f>'Claims Data'!N2223</x:f>
        <x:v>0</x:v>
      </x:c>
      <x:c r="H2227" s="4" t="str">
        <x:f>IF(G2227=1,'Claims Data'!O2223,"")</x:f>
      </x:c>
      <x:c r="I2227" s="12" t="n">
        <x:f>IF(ISNUMBER('Claims Data'!P2223),'Claims Data'!P2223,"")</x:f>
        <x:v>3.4979131804197294</x:v>
      </x:c>
    </x:row>
    <x:row r="2228">
      <x:c r="A2228" s="4" t="str">
        <x:v>C02223</x:v>
      </x:c>
      <x:c r="B2228" s="4" t="n">
        <x:f>IF(ISNUMBER('Claims Data'!F2224),0,1)</x:f>
        <x:v>0</x:v>
      </x:c>
      <x:c r="C2228" s="10" t="n">
        <x:f>IF(B2228=0,'Claims Data'!F2224,Summary!$B$12)</x:f>
        <x:v>59706.44</x:v>
      </x:c>
      <x:c r="D2228" s="4" t="n">
        <x:f>IF('Claims Data'!E2224="Low",1,IF('Claims Data'!E2224="Medium",2,IF('Claims Data'!E2224="High",3,"")))</x:f>
        <x:v>2</x:v>
      </x:c>
      <x:c r="E2228" s="4" t="n">
        <x:f>IF('Claims Data'!B2224="Motor",1,0)</x:f>
        <x:v>1</x:v>
      </x:c>
      <x:c r="F2228" s="4" t="n">
        <x:f>IF('Claims Data'!B2224="Property",1,0)</x:f>
        <x:v>0</x:v>
      </x:c>
      <x:c r="G2228" s="4" t="n">
        <x:f>'Claims Data'!N2224</x:f>
        <x:v>1</x:v>
      </x:c>
      <x:c r="H2228" s="4" t="n">
        <x:f>IF(G2228=1,'Claims Data'!O2224,"")</x:f>
        <x:v>0</x:v>
      </x:c>
      <x:c r="I2228" s="12" t="n">
        <x:f>IF(ISNUMBER('Claims Data'!P2224),'Claims Data'!P2224,"")</x:f>
        <x:v>3.581347809135351</x:v>
      </x:c>
    </x:row>
    <x:row r="2229">
      <x:c r="A2229" s="4" t="str">
        <x:v>C02224</x:v>
      </x:c>
      <x:c r="B2229" s="4" t="n">
        <x:f>IF(ISNUMBER('Claims Data'!F2225),0,1)</x:f>
        <x:v>0</x:v>
      </x:c>
      <x:c r="C2229" s="10" t="n">
        <x:f>IF(B2229=0,'Claims Data'!F2225,Summary!$B$12)</x:f>
        <x:v>55505.34</x:v>
      </x:c>
      <x:c r="D2229" s="4" t="n">
        <x:f>IF('Claims Data'!E2225="Low",1,IF('Claims Data'!E2225="Medium",2,IF('Claims Data'!E2225="High",3,"")))</x:f>
        <x:v>2</x:v>
      </x:c>
      <x:c r="E2229" s="4" t="n">
        <x:f>IF('Claims Data'!B2225="Motor",1,0)</x:f>
        <x:v>1</x:v>
      </x:c>
      <x:c r="F2229" s="4" t="n">
        <x:f>IF('Claims Data'!B2225="Property",1,0)</x:f>
        <x:v>0</x:v>
      </x:c>
      <x:c r="G2229" s="4" t="n">
        <x:f>'Claims Data'!N2225</x:f>
        <x:v>1</x:v>
      </x:c>
      <x:c r="H2229" s="4" t="n">
        <x:f>IF(G2229=1,'Claims Data'!O2225,"")</x:f>
        <x:v>0</x:v>
      </x:c>
      <x:c r="I2229" s="12" t="n">
        <x:f>IF(ISNUMBER('Claims Data'!P2225),'Claims Data'!P2225,"")</x:f>
        <x:v>10.528666516181287</x:v>
      </x:c>
    </x:row>
    <x:row r="2230">
      <x:c r="A2230" s="4" t="str">
        <x:v>C02225</x:v>
      </x:c>
      <x:c r="B2230" s="4" t="n">
        <x:f>IF(ISNUMBER('Claims Data'!F2226),0,1)</x:f>
        <x:v>0</x:v>
      </x:c>
      <x:c r="C2230" s="10" t="n">
        <x:f>IF(B2230=0,'Claims Data'!F2226,Summary!$B$12)</x:f>
        <x:v>24993.62</x:v>
      </x:c>
      <x:c r="D2230" s="4" t="n">
        <x:f>IF('Claims Data'!E2226="Low",1,IF('Claims Data'!E2226="Medium",2,IF('Claims Data'!E2226="High",3,"")))</x:f>
        <x:v>1</x:v>
      </x:c>
      <x:c r="E2230" s="4" t="n">
        <x:f>IF('Claims Data'!B2226="Motor",1,0)</x:f>
        <x:v>1</x:v>
      </x:c>
      <x:c r="F2230" s="4" t="n">
        <x:f>IF('Claims Data'!B2226="Property",1,0)</x:f>
        <x:v>0</x:v>
      </x:c>
      <x:c r="G2230" s="4" t="n">
        <x:f>'Claims Data'!N2226</x:f>
        <x:v>1</x:v>
      </x:c>
      <x:c r="H2230" s="4" t="n">
        <x:f>IF(G2230=1,'Claims Data'!O2226,"")</x:f>
        <x:v>0</x:v>
      </x:c>
      <x:c r="I2230" s="12" t="n">
        <x:f>IF(ISNUMBER('Claims Data'!P2226),'Claims Data'!P2226,"")</x:f>
        <x:v>2.0849422073328614</x:v>
      </x:c>
    </x:row>
    <x:row r="2231">
      <x:c r="A2231" s="4" t="str">
        <x:v>C02226</x:v>
      </x:c>
      <x:c r="B2231" s="4" t="n">
        <x:f>IF(ISNUMBER('Claims Data'!F2227),0,1)</x:f>
        <x:v>0</x:v>
      </x:c>
      <x:c r="C2231" s="10" t="n">
        <x:f>IF(B2231=0,'Claims Data'!F2227,Summary!$B$12)</x:f>
        <x:v>32391.78</x:v>
      </x:c>
      <x:c r="D2231" s="4" t="n">
        <x:f>IF('Claims Data'!E2227="Low",1,IF('Claims Data'!E2227="Medium",2,IF('Claims Data'!E2227="High",3,"")))</x:f>
        <x:v>1</x:v>
      </x:c>
      <x:c r="E2231" s="4" t="n">
        <x:f>IF('Claims Data'!B2227="Motor",1,0)</x:f>
        <x:v>0</x:v>
      </x:c>
      <x:c r="F2231" s="4" t="n">
        <x:f>IF('Claims Data'!B2227="Property",1,0)</x:f>
        <x:v>1</x:v>
      </x:c>
      <x:c r="G2231" s="4" t="n">
        <x:f>'Claims Data'!N2227</x:f>
        <x:v>1</x:v>
      </x:c>
      <x:c r="H2231" s="4" t="n">
        <x:f>IF(G2231=1,'Claims Data'!O2227,"")</x:f>
        <x:v>0</x:v>
      </x:c>
      <x:c r="I2231" s="12" t="n">
        <x:f>IF(ISNUMBER('Claims Data'!P2227),'Claims Data'!P2227,"")</x:f>
        <x:v>1.9051758058909571</x:v>
      </x:c>
    </x:row>
    <x:row r="2232">
      <x:c r="A2232" s="4" t="str">
        <x:v>C02227</x:v>
      </x:c>
      <x:c r="B2232" s="4" t="n">
        <x:f>IF(ISNUMBER('Claims Data'!F2228),0,1)</x:f>
        <x:v>0</x:v>
      </x:c>
      <x:c r="C2232" s="10" t="n">
        <x:f>IF(B2232=0,'Claims Data'!F2228,Summary!$B$12)</x:f>
        <x:v>23249.68</x:v>
      </x:c>
      <x:c r="D2232" s="4" t="n">
        <x:f>IF('Claims Data'!E2228="Low",1,IF('Claims Data'!E2228="Medium",2,IF('Claims Data'!E2228="High",3,"")))</x:f>
        <x:v>1</x:v>
      </x:c>
      <x:c r="E2232" s="4" t="n">
        <x:f>IF('Claims Data'!B2228="Motor",1,0)</x:f>
        <x:v>1</x:v>
      </x:c>
      <x:c r="F2232" s="4" t="n">
        <x:f>IF('Claims Data'!B2228="Property",1,0)</x:f>
        <x:v>0</x:v>
      </x:c>
      <x:c r="G2232" s="4" t="n">
        <x:f>'Claims Data'!N2228</x:f>
        <x:v>1</x:v>
      </x:c>
      <x:c r="H2232" s="4" t="n">
        <x:f>IF(G2232=1,'Claims Data'!O2228,"")</x:f>
        <x:v>0</x:v>
      </x:c>
      <x:c r="I2232" s="12" t="n">
        <x:f>IF(ISNUMBER('Claims Data'!P2228),'Claims Data'!P2228,"")</x:f>
        <x:v>1.5683492643834787</x:v>
      </x:c>
    </x:row>
    <x:row r="2233">
      <x:c r="A2233" s="4" t="str">
        <x:v>C02228</x:v>
      </x:c>
      <x:c r="B2233" s="4" t="n">
        <x:f>IF(ISNUMBER('Claims Data'!F2229),0,1)</x:f>
        <x:v>0</x:v>
      </x:c>
      <x:c r="C2233" s="10" t="n">
        <x:f>IF(B2233=0,'Claims Data'!F2229,Summary!$B$12)</x:f>
        <x:v>27044.12</x:v>
      </x:c>
      <x:c r="D2233" s="4" t="n">
        <x:f>IF('Claims Data'!E2229="Low",1,IF('Claims Data'!E2229="Medium",2,IF('Claims Data'!E2229="High",3,"")))</x:f>
        <x:v>2</x:v>
      </x:c>
      <x:c r="E2233" s="4" t="n">
        <x:f>IF('Claims Data'!B2229="Motor",1,0)</x:f>
        <x:v>1</x:v>
      </x:c>
      <x:c r="F2233" s="4" t="n">
        <x:f>IF('Claims Data'!B2229="Property",1,0)</x:f>
        <x:v>0</x:v>
      </x:c>
      <x:c r="G2233" s="4" t="n">
        <x:f>'Claims Data'!N2229</x:f>
        <x:v>0</x:v>
      </x:c>
      <x:c r="H2233" s="4" t="str">
        <x:f>IF(G2233=1,'Claims Data'!O2229,"")</x:f>
      </x:c>
      <x:c r="I2233" s="12" t="n">
        <x:f>IF(ISNUMBER('Claims Data'!P2229),'Claims Data'!P2229,"")</x:f>
        <x:v>1.5972317292773923</x:v>
      </x:c>
    </x:row>
    <x:row r="2234">
      <x:c r="A2234" s="4" t="str">
        <x:v>C02229</x:v>
      </x:c>
      <x:c r="B2234" s="4" t="n">
        <x:f>IF(ISNUMBER('Claims Data'!F2230),0,1)</x:f>
        <x:v>0</x:v>
      </x:c>
      <x:c r="C2234" s="10" t="n">
        <x:f>IF(B2234=0,'Claims Data'!F2230,Summary!$B$12)</x:f>
        <x:v>288592.69</x:v>
      </x:c>
      <x:c r="D2234" s="4" t="n">
        <x:f>IF('Claims Data'!E2230="Low",1,IF('Claims Data'!E2230="Medium",2,IF('Claims Data'!E2230="High",3,"")))</x:f>
        <x:v>2</x:v>
      </x:c>
      <x:c r="E2234" s="4" t="n">
        <x:f>IF('Claims Data'!B2230="Motor",1,0)</x:f>
        <x:v>0</x:v>
      </x:c>
      <x:c r="F2234" s="4" t="n">
        <x:f>IF('Claims Data'!B2230="Property",1,0)</x:f>
        <x:v>1</x:v>
      </x:c>
      <x:c r="G2234" s="4" t="n">
        <x:f>'Claims Data'!N2230</x:f>
        <x:v>1</x:v>
      </x:c>
      <x:c r="H2234" s="4" t="n">
        <x:f>IF(G2234=1,'Claims Data'!O2230,"")</x:f>
        <x:v>0</x:v>
      </x:c>
      <x:c r="I2234" s="12" t="n">
        <x:f>IF(ISNUMBER('Claims Data'!P2230),'Claims Data'!P2230,"")</x:f>
        <x:v>25.09488559190126</x:v>
      </x:c>
    </x:row>
    <x:row r="2235">
      <x:c r="A2235" s="4" t="str">
        <x:v>C02230</x:v>
      </x:c>
      <x:c r="B2235" s="4" t="n">
        <x:f>IF(ISNUMBER('Claims Data'!F2231),0,1)</x:f>
        <x:v>0</x:v>
      </x:c>
      <x:c r="C2235" s="10" t="n">
        <x:f>IF(B2235=0,'Claims Data'!F2231,Summary!$B$12)</x:f>
        <x:v>241959.94</x:v>
      </x:c>
      <x:c r="D2235" s="4" t="n">
        <x:f>IF('Claims Data'!E2231="Low",1,IF('Claims Data'!E2231="Medium",2,IF('Claims Data'!E2231="High",3,"")))</x:f>
        <x:v>3</x:v>
      </x:c>
      <x:c r="E2235" s="4" t="n">
        <x:f>IF('Claims Data'!B2231="Motor",1,0)</x:f>
        <x:v>1</x:v>
      </x:c>
      <x:c r="F2235" s="4" t="n">
        <x:f>IF('Claims Data'!B2231="Property",1,0)</x:f>
        <x:v>0</x:v>
      </x:c>
      <x:c r="G2235" s="4" t="n">
        <x:f>'Claims Data'!N2231</x:f>
        <x:v>0</x:v>
      </x:c>
      <x:c r="H2235" s="4" t="str">
        <x:f>IF(G2235=1,'Claims Data'!O2231,"")</x:f>
      </x:c>
      <x:c r="I2235" s="12" t="n">
        <x:f>IF(ISNUMBER('Claims Data'!P2231),'Claims Data'!P2231,"")</x:f>
        <x:v>24.994286517068655</x:v>
      </x:c>
    </x:row>
    <x:row r="2236">
      <x:c r="A2236" s="4" t="str">
        <x:v>C02231</x:v>
      </x:c>
      <x:c r="B2236" s="4" t="n">
        <x:f>IF(ISNUMBER('Claims Data'!F2232),0,1)</x:f>
        <x:v>0</x:v>
      </x:c>
      <x:c r="C2236" s="10" t="n">
        <x:f>IF(B2236=0,'Claims Data'!F2232,Summary!$B$12)</x:f>
        <x:v>403690.48</x:v>
      </x:c>
      <x:c r="D2236" s="4" t="n">
        <x:f>IF('Claims Data'!E2232="Low",1,IF('Claims Data'!E2232="Medium",2,IF('Claims Data'!E2232="High",3,"")))</x:f>
        <x:v>2</x:v>
      </x:c>
      <x:c r="E2236" s="4" t="n">
        <x:f>IF('Claims Data'!B2232="Motor",1,0)</x:f>
        <x:v>0</x:v>
      </x:c>
      <x:c r="F2236" s="4" t="n">
        <x:f>IF('Claims Data'!B2232="Property",1,0)</x:f>
        <x:v>1</x:v>
      </x:c>
      <x:c r="G2236" s="4" t="n">
        <x:f>'Claims Data'!N2232</x:f>
        <x:v>1</x:v>
      </x:c>
      <x:c r="H2236" s="4" t="n">
        <x:f>IF(G2236=1,'Claims Data'!O2232,"")</x:f>
        <x:v>1</x:v>
      </x:c>
      <x:c r="I2236" s="12" t="n">
        <x:f>IF(ISNUMBER('Claims Data'!P2232),'Claims Data'!P2232,"")</x:f>
        <x:v>30.919399336101872</x:v>
      </x:c>
    </x:row>
    <x:row r="2237">
      <x:c r="A2237" s="4" t="str">
        <x:v>C02232</x:v>
      </x:c>
      <x:c r="B2237" s="4" t="n">
        <x:f>IF(ISNUMBER('Claims Data'!F2233),0,1)</x:f>
        <x:v>0</x:v>
      </x:c>
      <x:c r="C2237" s="10" t="n">
        <x:f>IF(B2237=0,'Claims Data'!F2233,Summary!$B$12)</x:f>
        <x:v>121394.98</x:v>
      </x:c>
      <x:c r="D2237" s="4" t="n">
        <x:f>IF('Claims Data'!E2233="Low",1,IF('Claims Data'!E2233="Medium",2,IF('Claims Data'!E2233="High",3,"")))</x:f>
        <x:v>2</x:v>
      </x:c>
      <x:c r="E2237" s="4" t="n">
        <x:f>IF('Claims Data'!B2233="Motor",1,0)</x:f>
        <x:v>1</x:v>
      </x:c>
      <x:c r="F2237" s="4" t="n">
        <x:f>IF('Claims Data'!B2233="Property",1,0)</x:f>
        <x:v>0</x:v>
      </x:c>
      <x:c r="G2237" s="4" t="n">
        <x:f>'Claims Data'!N2233</x:f>
        <x:v>1</x:v>
      </x:c>
      <x:c r="H2237" s="4" t="n">
        <x:f>IF(G2237=1,'Claims Data'!O2233,"")</x:f>
        <x:v>0</x:v>
      </x:c>
      <x:c r="I2237" s="12" t="n">
        <x:f>IF(ISNUMBER('Claims Data'!P2233),'Claims Data'!P2233,"")</x:f>
        <x:v>31.872991117727523</x:v>
      </x:c>
    </x:row>
    <x:row r="2238">
      <x:c r="A2238" s="4" t="str">
        <x:v>C02233</x:v>
      </x:c>
      <x:c r="B2238" s="4" t="n">
        <x:f>IF(ISNUMBER('Claims Data'!F2234),0,1)</x:f>
        <x:v>0</x:v>
      </x:c>
      <x:c r="C2238" s="10" t="n">
        <x:f>IF(B2238=0,'Claims Data'!F2234,Summary!$B$12)</x:f>
        <x:v>23645.69</x:v>
      </x:c>
      <x:c r="D2238" s="4" t="n">
        <x:f>IF('Claims Data'!E2234="Low",1,IF('Claims Data'!E2234="Medium",2,IF('Claims Data'!E2234="High",3,"")))</x:f>
        <x:v>1</x:v>
      </x:c>
      <x:c r="E2238" s="4" t="n">
        <x:f>IF('Claims Data'!B2234="Motor",1,0)</x:f>
        <x:v>1</x:v>
      </x:c>
      <x:c r="F2238" s="4" t="n">
        <x:f>IF('Claims Data'!B2234="Property",1,0)</x:f>
        <x:v>0</x:v>
      </x:c>
      <x:c r="G2238" s="4" t="n">
        <x:f>'Claims Data'!N2234</x:f>
        <x:v>0</x:v>
      </x:c>
      <x:c r="H2238" s="4" t="str">
        <x:f>IF(G2238=1,'Claims Data'!O2234,"")</x:f>
      </x:c>
      <x:c r="I2238" s="12" t="n">
        <x:f>IF(ISNUMBER('Claims Data'!P2234),'Claims Data'!P2234,"")</x:f>
        <x:v>1.326935757307754</x:v>
      </x:c>
    </x:row>
    <x:row r="2239">
      <x:c r="A2239" s="4" t="str">
        <x:v>C02234</x:v>
      </x:c>
      <x:c r="B2239" s="4" t="n">
        <x:f>IF(ISNUMBER('Claims Data'!F2235),0,1)</x:f>
        <x:v>0</x:v>
      </x:c>
      <x:c r="C2239" s="10" t="n">
        <x:f>IF(B2239=0,'Claims Data'!F2235,Summary!$B$12)</x:f>
        <x:v>93677.62</x:v>
      </x:c>
      <x:c r="D2239" s="4" t="n">
        <x:f>IF('Claims Data'!E2235="Low",1,IF('Claims Data'!E2235="Medium",2,IF('Claims Data'!E2235="High",3,"")))</x:f>
        <x:v>2</x:v>
      </x:c>
      <x:c r="E2239" s="4" t="n">
        <x:f>IF('Claims Data'!B2235="Motor",1,0)</x:f>
        <x:v>0</x:v>
      </x:c>
      <x:c r="F2239" s="4" t="n">
        <x:f>IF('Claims Data'!B2235="Property",1,0)</x:f>
        <x:v>1</x:v>
      </x:c>
      <x:c r="G2239" s="4" t="n">
        <x:f>'Claims Data'!N2235</x:f>
        <x:v>1</x:v>
      </x:c>
      <x:c r="H2239" s="4" t="n">
        <x:f>IF(G2239=1,'Claims Data'!O2235,"")</x:f>
        <x:v>1</x:v>
      </x:c>
      <x:c r="I2239" s="12" t="n">
        <x:f>IF(ISNUMBER('Claims Data'!P2235),'Claims Data'!P2235,"")</x:f>
        <x:v>5.5471705040308015</x:v>
      </x:c>
    </x:row>
    <x:row r="2240">
      <x:c r="A2240" s="4" t="str">
        <x:v>C02235</x:v>
      </x:c>
      <x:c r="B2240" s="4" t="n">
        <x:f>IF(ISNUMBER('Claims Data'!F2236),0,1)</x:f>
        <x:v>0</x:v>
      </x:c>
      <x:c r="C2240" s="10" t="n">
        <x:f>IF(B2240=0,'Claims Data'!F2236,Summary!$B$12)</x:f>
        <x:v>1114964.12</x:v>
      </x:c>
      <x:c r="D2240" s="4" t="n">
        <x:f>IF('Claims Data'!E2236="Low",1,IF('Claims Data'!E2236="Medium",2,IF('Claims Data'!E2236="High",3,"")))</x:f>
        <x:v>3</x:v>
      </x:c>
      <x:c r="E2240" s="4" t="n">
        <x:f>IF('Claims Data'!B2236="Motor",1,0)</x:f>
        <x:v>0</x:v>
      </x:c>
      <x:c r="F2240" s="4" t="n">
        <x:f>IF('Claims Data'!B2236="Property",1,0)</x:f>
        <x:v>1</x:v>
      </x:c>
      <x:c r="G2240" s="4" t="n">
        <x:f>'Claims Data'!N2236</x:f>
        <x:v>1</x:v>
      </x:c>
      <x:c r="H2240" s="4" t="n">
        <x:f>IF(G2240=1,'Claims Data'!O2236,"")</x:f>
        <x:v>1</x:v>
      </x:c>
      <x:c r="I2240" s="12" t="n">
        <x:f>IF(ISNUMBER('Claims Data'!P2236),'Claims Data'!P2236,"")</x:f>
        <x:v>55.32241701742539</x:v>
      </x:c>
    </x:row>
    <x:row r="2241">
      <x:c r="A2241" s="4" t="str">
        <x:v>C02236</x:v>
      </x:c>
      <x:c r="B2241" s="4" t="n">
        <x:f>IF(ISNUMBER('Claims Data'!F2237),0,1)</x:f>
        <x:v>0</x:v>
      </x:c>
      <x:c r="C2241" s="10" t="n">
        <x:f>IF(B2241=0,'Claims Data'!F2237,Summary!$B$12)</x:f>
        <x:v>6569.52</x:v>
      </x:c>
      <x:c r="D2241" s="4" t="n">
        <x:f>IF('Claims Data'!E2237="Low",1,IF('Claims Data'!E2237="Medium",2,IF('Claims Data'!E2237="High",3,"")))</x:f>
        <x:v>2</x:v>
      </x:c>
      <x:c r="E2241" s="4" t="n">
        <x:f>IF('Claims Data'!B2237="Motor",1,0)</x:f>
        <x:v>1</x:v>
      </x:c>
      <x:c r="F2241" s="4" t="n">
        <x:f>IF('Claims Data'!B2237="Property",1,0)</x:f>
        <x:v>0</x:v>
      </x:c>
      <x:c r="G2241" s="4" t="n">
        <x:f>'Claims Data'!N2237</x:f>
        <x:v>1</x:v>
      </x:c>
      <x:c r="H2241" s="4" t="n">
        <x:f>IF(G2241=1,'Claims Data'!O2237,"")</x:f>
        <x:v>0</x:v>
      </x:c>
      <x:c r="I2241" s="12" t="n">
        <x:f>IF(ISNUMBER('Claims Data'!P2237),'Claims Data'!P2237,"")</x:f>
        <x:v>0.934311801348238</x:v>
      </x:c>
    </x:row>
    <x:row r="2242">
      <x:c r="A2242" s="4" t="str">
        <x:v>C02237</x:v>
      </x:c>
      <x:c r="B2242" s="4" t="n">
        <x:f>IF(ISNUMBER('Claims Data'!F2238),0,1)</x:f>
        <x:v>0</x:v>
      </x:c>
      <x:c r="C2242" s="10" t="n">
        <x:f>IF(B2242=0,'Claims Data'!F2238,Summary!$B$12)</x:f>
        <x:v>126630.81</x:v>
      </x:c>
      <x:c r="D2242" s="4" t="n">
        <x:f>IF('Claims Data'!E2238="Low",1,IF('Claims Data'!E2238="Medium",2,IF('Claims Data'!E2238="High",3,"")))</x:f>
        <x:v>3</x:v>
      </x:c>
      <x:c r="E2242" s="4" t="n">
        <x:f>IF('Claims Data'!B2238="Motor",1,0)</x:f>
        <x:v>1</x:v>
      </x:c>
      <x:c r="F2242" s="4" t="n">
        <x:f>IF('Claims Data'!B2238="Property",1,0)</x:f>
        <x:v>0</x:v>
      </x:c>
      <x:c r="G2242" s="4" t="n">
        <x:f>'Claims Data'!N2238</x:f>
        <x:v>1</x:v>
      </x:c>
      <x:c r="H2242" s="4" t="n">
        <x:f>IF(G2242=1,'Claims Data'!O2238,"")</x:f>
        <x:v>1</x:v>
      </x:c>
      <x:c r="I2242" s="12" t="n">
        <x:f>IF(ISNUMBER('Claims Data'!P2238),'Claims Data'!P2238,"")</x:f>
        <x:v>25.00796070795202</x:v>
      </x:c>
    </x:row>
    <x:row r="2243">
      <x:c r="A2243" s="4" t="str">
        <x:v>C02238</x:v>
      </x:c>
      <x:c r="B2243" s="4" t="n">
        <x:f>IF(ISNUMBER('Claims Data'!F2239),0,1)</x:f>
        <x:v>0</x:v>
      </x:c>
      <x:c r="C2243" s="10" t="n">
        <x:f>IF(B2243=0,'Claims Data'!F2239,Summary!$B$12)</x:f>
        <x:v>91303.75</x:v>
      </x:c>
      <x:c r="D2243" s="4" t="n">
        <x:f>IF('Claims Data'!E2239="Low",1,IF('Claims Data'!E2239="Medium",2,IF('Claims Data'!E2239="High",3,"")))</x:f>
        <x:v>3</x:v>
      </x:c>
      <x:c r="E2243" s="4" t="n">
        <x:f>IF('Claims Data'!B2239="Motor",1,0)</x:f>
        <x:v>1</x:v>
      </x:c>
      <x:c r="F2243" s="4" t="n">
        <x:f>IF('Claims Data'!B2239="Property",1,0)</x:f>
        <x:v>0</x:v>
      </x:c>
      <x:c r="G2243" s="4" t="n">
        <x:f>'Claims Data'!N2239</x:f>
        <x:v>1</x:v>
      </x:c>
      <x:c r="H2243" s="4" t="n">
        <x:f>IF(G2243=1,'Claims Data'!O2239,"")</x:f>
        <x:v>1</x:v>
      </x:c>
      <x:c r="I2243" s="12" t="n">
        <x:f>IF(ISNUMBER('Claims Data'!P2239),'Claims Data'!P2239,"")</x:f>
        <x:v>10.772198016250838</x:v>
      </x:c>
    </x:row>
    <x:row r="2244">
      <x:c r="A2244" s="4" t="str">
        <x:v>C02239</x:v>
      </x:c>
      <x:c r="B2244" s="4" t="n">
        <x:f>IF(ISNUMBER('Claims Data'!F2240),0,1)</x:f>
        <x:v>0</x:v>
      </x:c>
      <x:c r="C2244" s="10" t="n">
        <x:f>IF(B2244=0,'Claims Data'!F2240,Summary!$B$12)</x:f>
        <x:v>15558</x:v>
      </x:c>
      <x:c r="D2244" s="4" t="n">
        <x:f>IF('Claims Data'!E2240="Low",1,IF('Claims Data'!E2240="Medium",2,IF('Claims Data'!E2240="High",3,"")))</x:f>
        <x:v>1</x:v>
      </x:c>
      <x:c r="E2244" s="4" t="n">
        <x:f>IF('Claims Data'!B2240="Motor",1,0)</x:f>
        <x:v>1</x:v>
      </x:c>
      <x:c r="F2244" s="4" t="n">
        <x:f>IF('Claims Data'!B2240="Property",1,0)</x:f>
        <x:v>0</x:v>
      </x:c>
      <x:c r="G2244" s="4" t="n">
        <x:f>'Claims Data'!N2240</x:f>
        <x:v>1</x:v>
      </x:c>
      <x:c r="H2244" s="4" t="n">
        <x:f>IF(G2244=1,'Claims Data'!O2240,"")</x:f>
        <x:v>0</x:v>
      </x:c>
      <x:c r="I2244" s="12" t="n">
        <x:f>IF(ISNUMBER('Claims Data'!P2240),'Claims Data'!P2240,"")</x:f>
        <x:v>1.31793623282693</x:v>
      </x:c>
    </x:row>
    <x:row r="2245">
      <x:c r="A2245" s="4" t="str">
        <x:v>C02240</x:v>
      </x:c>
      <x:c r="B2245" s="4" t="n">
        <x:f>IF(ISNUMBER('Claims Data'!F2241),0,1)</x:f>
        <x:v>1</x:v>
      </x:c>
      <x:c r="C2245" s="10" t="n">
        <x:f>IF(B2245=0,'Claims Data'!F2241,Summary!$B$12)</x:f>
        <x:v>44978.66</x:v>
      </x:c>
      <x:c r="D2245" s="4" t="n">
        <x:f>IF('Claims Data'!E2241="Low",1,IF('Claims Data'!E2241="Medium",2,IF('Claims Data'!E2241="High",3,"")))</x:f>
        <x:v>2</x:v>
      </x:c>
      <x:c r="E2245" s="4" t="n">
        <x:f>IF('Claims Data'!B2241="Motor",1,0)</x:f>
        <x:v>1</x:v>
      </x:c>
      <x:c r="F2245" s="4" t="n">
        <x:f>IF('Claims Data'!B2241="Property",1,0)</x:f>
        <x:v>0</x:v>
      </x:c>
      <x:c r="G2245" s="4" t="n">
        <x:f>'Claims Data'!N2241</x:f>
        <x:v>0</x:v>
      </x:c>
      <x:c r="H2245" s="4" t="str">
        <x:f>IF(G2245=1,'Claims Data'!O2241,"")</x:f>
      </x:c>
      <x:c r="I2245" s="12" t="str">
        <x:f>IF(ISNUMBER('Claims Data'!P2241),'Claims Data'!P2241,"")</x:f>
      </x:c>
    </x:row>
    <x:row r="2246">
      <x:c r="A2246" s="4" t="str">
        <x:v>C02241</x:v>
      </x:c>
      <x:c r="B2246" s="4" t="n">
        <x:f>IF(ISNUMBER('Claims Data'!F2242),0,1)</x:f>
        <x:v>0</x:v>
      </x:c>
      <x:c r="C2246" s="10" t="n">
        <x:f>IF(B2246=0,'Claims Data'!F2242,Summary!$B$12)</x:f>
        <x:v>84198.19</x:v>
      </x:c>
      <x:c r="D2246" s="4" t="n">
        <x:f>IF('Claims Data'!E2242="Low",1,IF('Claims Data'!E2242="Medium",2,IF('Claims Data'!E2242="High",3,"")))</x:f>
        <x:v>2</x:v>
      </x:c>
      <x:c r="E2246" s="4" t="n">
        <x:f>IF('Claims Data'!B2242="Motor",1,0)</x:f>
        <x:v>1</x:v>
      </x:c>
      <x:c r="F2246" s="4" t="n">
        <x:f>IF('Claims Data'!B2242="Property",1,0)</x:f>
        <x:v>0</x:v>
      </x:c>
      <x:c r="G2246" s="4" t="n">
        <x:f>'Claims Data'!N2242</x:f>
        <x:v>1</x:v>
      </x:c>
      <x:c r="H2246" s="4" t="n">
        <x:f>IF(G2246=1,'Claims Data'!O2242,"")</x:f>
        <x:v>0</x:v>
      </x:c>
      <x:c r="I2246" s="12" t="n">
        <x:f>IF(ISNUMBER('Claims Data'!P2242),'Claims Data'!P2242,"")</x:f>
        <x:v>13.204162380187684</x:v>
      </x:c>
    </x:row>
    <x:row r="2247">
      <x:c r="A2247" s="4" t="str">
        <x:v>C02242</x:v>
      </x:c>
      <x:c r="B2247" s="4" t="n">
        <x:f>IF(ISNUMBER('Claims Data'!F2243),0,1)</x:f>
        <x:v>0</x:v>
      </x:c>
      <x:c r="C2247" s="10" t="n">
        <x:f>IF(B2247=0,'Claims Data'!F2243,Summary!$B$12)</x:f>
        <x:v>15251.92</x:v>
      </x:c>
      <x:c r="D2247" s="4" t="n">
        <x:f>IF('Claims Data'!E2243="Low",1,IF('Claims Data'!E2243="Medium",2,IF('Claims Data'!E2243="High",3,"")))</x:f>
        <x:v>2</x:v>
      </x:c>
      <x:c r="E2247" s="4" t="n">
        <x:f>IF('Claims Data'!B2243="Motor",1,0)</x:f>
        <x:v>1</x:v>
      </x:c>
      <x:c r="F2247" s="4" t="n">
        <x:f>IF('Claims Data'!B2243="Property",1,0)</x:f>
        <x:v>0</x:v>
      </x:c>
      <x:c r="G2247" s="4" t="n">
        <x:f>'Claims Data'!N2243</x:f>
        <x:v>0</x:v>
      </x:c>
      <x:c r="H2247" s="4" t="str">
        <x:f>IF(G2247=1,'Claims Data'!O2243,"")</x:f>
      </x:c>
      <x:c r="I2247" s="12" t="n">
        <x:f>IF(ISNUMBER('Claims Data'!P2243),'Claims Data'!P2243,"")</x:f>
        <x:v>1.7738028919232929</x:v>
      </x:c>
    </x:row>
    <x:row r="2248">
      <x:c r="A2248" s="4" t="str">
        <x:v>C02243</x:v>
      </x:c>
      <x:c r="B2248" s="4" t="n">
        <x:f>IF(ISNUMBER('Claims Data'!F2244),0,1)</x:f>
        <x:v>0</x:v>
      </x:c>
      <x:c r="C2248" s="10" t="n">
        <x:f>IF(B2248=0,'Claims Data'!F2244,Summary!$B$12)</x:f>
        <x:v>32730.36</x:v>
      </x:c>
      <x:c r="D2248" s="4" t="n">
        <x:f>IF('Claims Data'!E2244="Low",1,IF('Claims Data'!E2244="Medium",2,IF('Claims Data'!E2244="High",3,"")))</x:f>
        <x:v>1</x:v>
      </x:c>
      <x:c r="E2248" s="4" t="n">
        <x:f>IF('Claims Data'!B2244="Motor",1,0)</x:f>
        <x:v>0</x:v>
      </x:c>
      <x:c r="F2248" s="4" t="n">
        <x:f>IF('Claims Data'!B2244="Property",1,0)</x:f>
        <x:v>1</x:v>
      </x:c>
      <x:c r="G2248" s="4" t="n">
        <x:f>'Claims Data'!N2244</x:f>
        <x:v>0</x:v>
      </x:c>
      <x:c r="H2248" s="4" t="str">
        <x:f>IF(G2248=1,'Claims Data'!O2244,"")</x:f>
      </x:c>
      <x:c r="I2248" s="12" t="n">
        <x:f>IF(ISNUMBER('Claims Data'!P2244),'Claims Data'!P2244,"")</x:f>
        <x:v>2.5920931337609883</x:v>
      </x:c>
    </x:row>
    <x:row r="2249">
      <x:c r="A2249" s="4" t="str">
        <x:v>C02244</x:v>
      </x:c>
      <x:c r="B2249" s="4" t="n">
        <x:f>IF(ISNUMBER('Claims Data'!F2245),0,1)</x:f>
        <x:v>0</x:v>
      </x:c>
      <x:c r="C2249" s="10" t="n">
        <x:f>IF(B2249=0,'Claims Data'!F2245,Summary!$B$12)</x:f>
        <x:v>4478.93</x:v>
      </x:c>
      <x:c r="D2249" s="4" t="n">
        <x:f>IF('Claims Data'!E2245="Low",1,IF('Claims Data'!E2245="Medium",2,IF('Claims Data'!E2245="High",3,"")))</x:f>
        <x:v>1</x:v>
      </x:c>
      <x:c r="E2249" s="4" t="n">
        <x:f>IF('Claims Data'!B2245="Motor",1,0)</x:f>
        <x:v>1</x:v>
      </x:c>
      <x:c r="F2249" s="4" t="n">
        <x:f>IF('Claims Data'!B2245="Property",1,0)</x:f>
        <x:v>0</x:v>
      </x:c>
      <x:c r="G2249" s="4" t="n">
        <x:f>'Claims Data'!N2245</x:f>
        <x:v>1</x:v>
      </x:c>
      <x:c r="H2249" s="4" t="n">
        <x:f>IF(G2249=1,'Claims Data'!O2245,"")</x:f>
        <x:v>0</x:v>
      </x:c>
      <x:c r="I2249" s="12" t="n">
        <x:f>IF(ISNUMBER('Claims Data'!P2245),'Claims Data'!P2245,"")</x:f>
        <x:v>0.36910922062264157</x:v>
      </x:c>
    </x:row>
    <x:row r="2250">
      <x:c r="A2250" s="4" t="str">
        <x:v>C02245</x:v>
      </x:c>
      <x:c r="B2250" s="4" t="n">
        <x:f>IF(ISNUMBER('Claims Data'!F2246),0,1)</x:f>
        <x:v>0</x:v>
      </x:c>
      <x:c r="C2250" s="10" t="n">
        <x:f>IF(B2250=0,'Claims Data'!F2246,Summary!$B$12)</x:f>
        <x:v>20659.57</x:v>
      </x:c>
      <x:c r="D2250" s="4" t="n">
        <x:f>IF('Claims Data'!E2246="Low",1,IF('Claims Data'!E2246="Medium",2,IF('Claims Data'!E2246="High",3,"")))</x:f>
        <x:v>1</x:v>
      </x:c>
      <x:c r="E2250" s="4" t="n">
        <x:f>IF('Claims Data'!B2246="Motor",1,0)</x:f>
        <x:v>1</x:v>
      </x:c>
      <x:c r="F2250" s="4" t="n">
        <x:f>IF('Claims Data'!B2246="Property",1,0)</x:f>
        <x:v>0</x:v>
      </x:c>
      <x:c r="G2250" s="4" t="n">
        <x:f>'Claims Data'!N2246</x:f>
        <x:v>1</x:v>
      </x:c>
      <x:c r="H2250" s="4" t="n">
        <x:f>IF(G2250=1,'Claims Data'!O2246,"")</x:f>
        <x:v>0</x:v>
      </x:c>
      <x:c r="I2250" s="12" t="n">
        <x:f>IF(ISNUMBER('Claims Data'!P2246),'Claims Data'!P2246,"")</x:f>
        <x:v>1.7220225934733484</x:v>
      </x:c>
    </x:row>
    <x:row r="2251">
      <x:c r="A2251" s="4" t="str">
        <x:v>C02246</x:v>
      </x:c>
      <x:c r="B2251" s="4" t="n">
        <x:f>IF(ISNUMBER('Claims Data'!F2247),0,1)</x:f>
        <x:v>0</x:v>
      </x:c>
      <x:c r="C2251" s="10" t="n">
        <x:f>IF(B2251=0,'Claims Data'!F2247,Summary!$B$12)</x:f>
        <x:v>10308.13</x:v>
      </x:c>
      <x:c r="D2251" s="4" t="n">
        <x:f>IF('Claims Data'!E2247="Low",1,IF('Claims Data'!E2247="Medium",2,IF('Claims Data'!E2247="High",3,"")))</x:f>
        <x:v>2</x:v>
      </x:c>
      <x:c r="E2251" s="4" t="n">
        <x:f>IF('Claims Data'!B2247="Motor",1,0)</x:f>
        <x:v>1</x:v>
      </x:c>
      <x:c r="F2251" s="4" t="n">
        <x:f>IF('Claims Data'!B2247="Property",1,0)</x:f>
        <x:v>0</x:v>
      </x:c>
      <x:c r="G2251" s="4" t="n">
        <x:f>'Claims Data'!N2247</x:f>
        <x:v>1</x:v>
      </x:c>
      <x:c r="H2251" s="4" t="n">
        <x:f>IF(G2251=1,'Claims Data'!O2247,"")</x:f>
        <x:v>0</x:v>
      </x:c>
      <x:c r="I2251" s="12" t="n">
        <x:f>IF(ISNUMBER('Claims Data'!P2247),'Claims Data'!P2247,"")</x:f>
        <x:v>1.341252626716718</x:v>
      </x:c>
    </x:row>
    <x:row r="2252">
      <x:c r="A2252" s="4" t="str">
        <x:v>C02247</x:v>
      </x:c>
      <x:c r="B2252" s="4" t="n">
        <x:f>IF(ISNUMBER('Claims Data'!F2248),0,1)</x:f>
        <x:v>0</x:v>
      </x:c>
      <x:c r="C2252" s="10" t="n">
        <x:f>IF(B2252=0,'Claims Data'!F2248,Summary!$B$12)</x:f>
        <x:v>18469.11</x:v>
      </x:c>
      <x:c r="D2252" s="4" t="n">
        <x:f>IF('Claims Data'!E2248="Low",1,IF('Claims Data'!E2248="Medium",2,IF('Claims Data'!E2248="High",3,"")))</x:f>
        <x:v>1</x:v>
      </x:c>
      <x:c r="E2252" s="4" t="n">
        <x:f>IF('Claims Data'!B2248="Motor",1,0)</x:f>
        <x:v>1</x:v>
      </x:c>
      <x:c r="F2252" s="4" t="n">
        <x:f>IF('Claims Data'!B2248="Property",1,0)</x:f>
        <x:v>0</x:v>
      </x:c>
      <x:c r="G2252" s="4" t="n">
        <x:f>'Claims Data'!N2248</x:f>
        <x:v>1</x:v>
      </x:c>
      <x:c r="H2252" s="4" t="n">
        <x:f>IF(G2252=1,'Claims Data'!O2248,"")</x:f>
        <x:v>0</x:v>
      </x:c>
      <x:c r="I2252" s="12" t="n">
        <x:f>IF(ISNUMBER('Claims Data'!P2248),'Claims Data'!P2248,"")</x:f>
        <x:v>0.825518465775761</x:v>
      </x:c>
    </x:row>
    <x:row r="2253">
      <x:c r="A2253" s="4" t="str">
        <x:v>C02248</x:v>
      </x:c>
      <x:c r="B2253" s="4" t="n">
        <x:f>IF(ISNUMBER('Claims Data'!F2249),0,1)</x:f>
        <x:v>0</x:v>
      </x:c>
      <x:c r="C2253" s="10" t="n">
        <x:f>IF(B2253=0,'Claims Data'!F2249,Summary!$B$12)</x:f>
        <x:v>329836.05</x:v>
      </x:c>
      <x:c r="D2253" s="4" t="n">
        <x:f>IF('Claims Data'!E2249="Low",1,IF('Claims Data'!E2249="Medium",2,IF('Claims Data'!E2249="High",3,"")))</x:f>
        <x:v>2</x:v>
      </x:c>
      <x:c r="E2253" s="4" t="n">
        <x:f>IF('Claims Data'!B2249="Motor",1,0)</x:f>
        <x:v>0</x:v>
      </x:c>
      <x:c r="F2253" s="4" t="n">
        <x:f>IF('Claims Data'!B2249="Property",1,0)</x:f>
        <x:v>1</x:v>
      </x:c>
      <x:c r="G2253" s="4" t="n">
        <x:f>'Claims Data'!N2249</x:f>
        <x:v>1</x:v>
      </x:c>
      <x:c r="H2253" s="4" t="n">
        <x:f>IF(G2253=1,'Claims Data'!O2249,"")</x:f>
        <x:v>0</x:v>
      </x:c>
      <x:c r="I2253" s="12" t="n">
        <x:f>IF(ISNUMBER('Claims Data'!P2249),'Claims Data'!P2249,"")</x:f>
        <x:v>42.61095335786188</x:v>
      </x:c>
    </x:row>
    <x:row r="2254">
      <x:c r="A2254" s="4" t="str">
        <x:v>C02249</x:v>
      </x:c>
      <x:c r="B2254" s="4" t="n">
        <x:f>IF(ISNUMBER('Claims Data'!F2250),0,1)</x:f>
        <x:v>0</x:v>
      </x:c>
      <x:c r="C2254" s="10" t="n">
        <x:f>IF(B2254=0,'Claims Data'!F2250,Summary!$B$12)</x:f>
        <x:v>47864.53</x:v>
      </x:c>
      <x:c r="D2254" s="4" t="n">
        <x:f>IF('Claims Data'!E2250="Low",1,IF('Claims Data'!E2250="Medium",2,IF('Claims Data'!E2250="High",3,"")))</x:f>
        <x:v>2</x:v>
      </x:c>
      <x:c r="E2254" s="4" t="n">
        <x:f>IF('Claims Data'!B2250="Motor",1,0)</x:f>
        <x:v>0</x:v>
      </x:c>
      <x:c r="F2254" s="4" t="n">
        <x:f>IF('Claims Data'!B2250="Property",1,0)</x:f>
        <x:v>1</x:v>
      </x:c>
      <x:c r="G2254" s="4" t="n">
        <x:f>'Claims Data'!N2250</x:f>
        <x:v>1</x:v>
      </x:c>
      <x:c r="H2254" s="4" t="n">
        <x:f>IF(G2254=1,'Claims Data'!O2250,"")</x:f>
        <x:v>0</x:v>
      </x:c>
      <x:c r="I2254" s="12" t="n">
        <x:f>IF(ISNUMBER('Claims Data'!P2250),'Claims Data'!P2250,"")</x:f>
        <x:v>6.178268647931392</x:v>
      </x:c>
    </x:row>
    <x:row r="2255">
      <x:c r="A2255" s="4" t="str">
        <x:v>C02250</x:v>
      </x:c>
      <x:c r="B2255" s="4" t="n">
        <x:f>IF(ISNUMBER('Claims Data'!F2251),0,1)</x:f>
        <x:v>0</x:v>
      </x:c>
      <x:c r="C2255" s="10" t="n">
        <x:f>IF(B2255=0,'Claims Data'!F2251,Summary!$B$12)</x:f>
        <x:v>17149.34</x:v>
      </x:c>
      <x:c r="D2255" s="4" t="n">
        <x:f>IF('Claims Data'!E2251="Low",1,IF('Claims Data'!E2251="Medium",2,IF('Claims Data'!E2251="High",3,"")))</x:f>
        <x:v>2</x:v>
      </x:c>
      <x:c r="E2255" s="4" t="n">
        <x:f>IF('Claims Data'!B2251="Motor",1,0)</x:f>
        <x:v>0</x:v>
      </x:c>
      <x:c r="F2255" s="4" t="n">
        <x:f>IF('Claims Data'!B2251="Property",1,0)</x:f>
        <x:v>1</x:v>
      </x:c>
      <x:c r="G2255" s="4" t="n">
        <x:f>'Claims Data'!N2251</x:f>
        <x:v>0</x:v>
      </x:c>
      <x:c r="H2255" s="4" t="str">
        <x:f>IF(G2255=1,'Claims Data'!O2251,"")</x:f>
      </x:c>
      <x:c r="I2255" s="12" t="n">
        <x:f>IF(ISNUMBER('Claims Data'!P2251),'Claims Data'!P2251,"")</x:f>
        <x:v>0.6371701867184845</x:v>
      </x:c>
    </x:row>
    <x:row r="2256">
      <x:c r="A2256" s="4" t="str">
        <x:v>C02251</x:v>
      </x:c>
      <x:c r="B2256" s="4" t="n">
        <x:f>IF(ISNUMBER('Claims Data'!F2252),0,1)</x:f>
        <x:v>0</x:v>
      </x:c>
      <x:c r="C2256" s="10" t="n">
        <x:f>IF(B2256=0,'Claims Data'!F2252,Summary!$B$12)</x:f>
        <x:v>56622.22</x:v>
      </x:c>
      <x:c r="D2256" s="4" t="n">
        <x:f>IF('Claims Data'!E2252="Low",1,IF('Claims Data'!E2252="Medium",2,IF('Claims Data'!E2252="High",3,"")))</x:f>
        <x:v>3</x:v>
      </x:c>
      <x:c r="E2256" s="4" t="n">
        <x:f>IF('Claims Data'!B2252="Motor",1,0)</x:f>
        <x:v>1</x:v>
      </x:c>
      <x:c r="F2256" s="4" t="n">
        <x:f>IF('Claims Data'!B2252="Property",1,0)</x:f>
        <x:v>0</x:v>
      </x:c>
      <x:c r="G2256" s="4" t="n">
        <x:f>'Claims Data'!N2252</x:f>
        <x:v>0</x:v>
      </x:c>
      <x:c r="H2256" s="4" t="str">
        <x:f>IF(G2256=1,'Claims Data'!O2252,"")</x:f>
      </x:c>
      <x:c r="I2256" s="12" t="n">
        <x:f>IF(ISNUMBER('Claims Data'!P2252),'Claims Data'!P2252,"")</x:f>
        <x:v>9.264910078917183</x:v>
      </x:c>
    </x:row>
    <x:row r="2257">
      <x:c r="A2257" s="4" t="str">
        <x:v>C02252</x:v>
      </x:c>
      <x:c r="B2257" s="4" t="n">
        <x:f>IF(ISNUMBER('Claims Data'!F2253),0,1)</x:f>
        <x:v>0</x:v>
      </x:c>
      <x:c r="C2257" s="10" t="n">
        <x:f>IF(B2257=0,'Claims Data'!F2253,Summary!$B$12)</x:f>
        <x:v>58898.15</x:v>
      </x:c>
      <x:c r="D2257" s="4" t="n">
        <x:f>IF('Claims Data'!E2253="Low",1,IF('Claims Data'!E2253="Medium",2,IF('Claims Data'!E2253="High",3,"")))</x:f>
        <x:v>2</x:v>
      </x:c>
      <x:c r="E2257" s="4" t="n">
        <x:f>IF('Claims Data'!B2253="Motor",1,0)</x:f>
        <x:v>1</x:v>
      </x:c>
      <x:c r="F2257" s="4" t="n">
        <x:f>IF('Claims Data'!B2253="Property",1,0)</x:f>
        <x:v>0</x:v>
      </x:c>
      <x:c r="G2257" s="4" t="n">
        <x:f>'Claims Data'!N2253</x:f>
        <x:v>1</x:v>
      </x:c>
      <x:c r="H2257" s="4" t="n">
        <x:f>IF(G2257=1,'Claims Data'!O2253,"")</x:f>
        <x:v>0</x:v>
      </x:c>
      <x:c r="I2257" s="12" t="n">
        <x:f>IF(ISNUMBER('Claims Data'!P2253),'Claims Data'!P2253,"")</x:f>
        <x:v>9.32322204211886</x:v>
      </x:c>
    </x:row>
    <x:row r="2258">
      <x:c r="A2258" s="4" t="str">
        <x:v>C02253</x:v>
      </x:c>
      <x:c r="B2258" s="4" t="n">
        <x:f>IF(ISNUMBER('Claims Data'!F2254),0,1)</x:f>
        <x:v>0</x:v>
      </x:c>
      <x:c r="C2258" s="10" t="n">
        <x:f>IF(B2258=0,'Claims Data'!F2254,Summary!$B$12)</x:f>
        <x:v>22014.14</x:v>
      </x:c>
      <x:c r="D2258" s="4" t="n">
        <x:f>IF('Claims Data'!E2254="Low",1,IF('Claims Data'!E2254="Medium",2,IF('Claims Data'!E2254="High",3,"")))</x:f>
        <x:v>1</x:v>
      </x:c>
      <x:c r="E2258" s="4" t="n">
        <x:f>IF('Claims Data'!B2254="Motor",1,0)</x:f>
        <x:v>0</x:v>
      </x:c>
      <x:c r="F2258" s="4" t="n">
        <x:f>IF('Claims Data'!B2254="Property",1,0)</x:f>
        <x:v>1</x:v>
      </x:c>
      <x:c r="G2258" s="4" t="n">
        <x:f>'Claims Data'!N2254</x:f>
        <x:v>0</x:v>
      </x:c>
      <x:c r="H2258" s="4" t="str">
        <x:f>IF(G2258=1,'Claims Data'!O2254,"")</x:f>
      </x:c>
      <x:c r="I2258" s="12" t="n">
        <x:f>IF(ISNUMBER('Claims Data'!P2254),'Claims Data'!P2254,"")</x:f>
        <x:v>2.2930535938235646</x:v>
      </x:c>
    </x:row>
    <x:row r="2259">
      <x:c r="A2259" s="4" t="str">
        <x:v>C02254</x:v>
      </x:c>
      <x:c r="B2259" s="4" t="n">
        <x:f>IF(ISNUMBER('Claims Data'!F2255),0,1)</x:f>
        <x:v>0</x:v>
      </x:c>
      <x:c r="C2259" s="10" t="n">
        <x:f>IF(B2259=0,'Claims Data'!F2255,Summary!$B$12)</x:f>
        <x:v>132281.3</x:v>
      </x:c>
      <x:c r="D2259" s="4" t="n">
        <x:f>IF('Claims Data'!E2255="Low",1,IF('Claims Data'!E2255="Medium",2,IF('Claims Data'!E2255="High",3,"")))</x:f>
        <x:v>3</x:v>
      </x:c>
      <x:c r="E2259" s="4" t="n">
        <x:f>IF('Claims Data'!B2255="Motor",1,0)</x:f>
        <x:v>1</x:v>
      </x:c>
      <x:c r="F2259" s="4" t="n">
        <x:f>IF('Claims Data'!B2255="Property",1,0)</x:f>
        <x:v>0</x:v>
      </x:c>
      <x:c r="G2259" s="4" t="n">
        <x:f>'Claims Data'!N2255</x:f>
        <x:v>1</x:v>
      </x:c>
      <x:c r="H2259" s="4" t="n">
        <x:f>IF(G2259=1,'Claims Data'!O2255,"")</x:f>
        <x:v>1</x:v>
      </x:c>
      <x:c r="I2259" s="12" t="n">
        <x:f>IF(ISNUMBER('Claims Data'!P2255),'Claims Data'!P2255,"")</x:f>
        <x:v>7.996031038415993</x:v>
      </x:c>
    </x:row>
    <x:row r="2260">
      <x:c r="A2260" s="4" t="str">
        <x:v>C02255</x:v>
      </x:c>
      <x:c r="B2260" s="4" t="n">
        <x:f>IF(ISNUMBER('Claims Data'!F2256),0,1)</x:f>
        <x:v>0</x:v>
      </x:c>
      <x:c r="C2260" s="10" t="n">
        <x:f>IF(B2260=0,'Claims Data'!F2256,Summary!$B$12)</x:f>
        <x:v>62463.75</x:v>
      </x:c>
      <x:c r="D2260" s="4" t="n">
        <x:f>IF('Claims Data'!E2256="Low",1,IF('Claims Data'!E2256="Medium",2,IF('Claims Data'!E2256="High",3,"")))</x:f>
        <x:v>3</x:v>
      </x:c>
      <x:c r="E2260" s="4" t="n">
        <x:f>IF('Claims Data'!B2256="Motor",1,0)</x:f>
        <x:v>1</x:v>
      </x:c>
      <x:c r="F2260" s="4" t="n">
        <x:f>IF('Claims Data'!B2256="Property",1,0)</x:f>
        <x:v>0</x:v>
      </x:c>
      <x:c r="G2260" s="4" t="n">
        <x:f>'Claims Data'!N2256</x:f>
        <x:v>0</x:v>
      </x:c>
      <x:c r="H2260" s="4" t="str">
        <x:f>IF(G2260=1,'Claims Data'!O2256,"")</x:f>
      </x:c>
      <x:c r="I2260" s="12" t="n">
        <x:f>IF(ISNUMBER('Claims Data'!P2256),'Claims Data'!P2256,"")</x:f>
        <x:v>7.485735891385448</x:v>
      </x:c>
    </x:row>
    <x:row r="2261">
      <x:c r="A2261" s="4" t="str">
        <x:v>C02256</x:v>
      </x:c>
      <x:c r="B2261" s="4" t="n">
        <x:f>IF(ISNUMBER('Claims Data'!F2257),0,1)</x:f>
        <x:v>0</x:v>
      </x:c>
      <x:c r="C2261" s="10" t="n">
        <x:f>IF(B2261=0,'Claims Data'!F2257,Summary!$B$12)</x:f>
        <x:v>213715.79</x:v>
      </x:c>
      <x:c r="D2261" s="4" t="n">
        <x:f>IF('Claims Data'!E2257="Low",1,IF('Claims Data'!E2257="Medium",2,IF('Claims Data'!E2257="High",3,"")))</x:f>
        <x:v>2</x:v>
      </x:c>
      <x:c r="E2261" s="4" t="n">
        <x:f>IF('Claims Data'!B2257="Motor",1,0)</x:f>
        <x:v>1</x:v>
      </x:c>
      <x:c r="F2261" s="4" t="n">
        <x:f>IF('Claims Data'!B2257="Property",1,0)</x:f>
        <x:v>0</x:v>
      </x:c>
      <x:c r="G2261" s="4" t="n">
        <x:f>'Claims Data'!N2257</x:f>
        <x:v>1</x:v>
      </x:c>
      <x:c r="H2261" s="4" t="n">
        <x:f>IF(G2261=1,'Claims Data'!O2257,"")</x:f>
        <x:v>0</x:v>
      </x:c>
      <x:c r="I2261" s="12" t="n">
        <x:f>IF(ISNUMBER('Claims Data'!P2257),'Claims Data'!P2257,"")</x:f>
        <x:v>25.21461395703332</x:v>
      </x:c>
    </x:row>
    <x:row r="2262">
      <x:c r="A2262" s="4" t="str">
        <x:v>C02257</x:v>
      </x:c>
      <x:c r="B2262" s="4" t="n">
        <x:f>IF(ISNUMBER('Claims Data'!F2258),0,1)</x:f>
        <x:v>0</x:v>
      </x:c>
      <x:c r="C2262" s="10" t="n">
        <x:f>IF(B2262=0,'Claims Data'!F2258,Summary!$B$12)</x:f>
        <x:v>47334.13</x:v>
      </x:c>
      <x:c r="D2262" s="4" t="n">
        <x:f>IF('Claims Data'!E2258="Low",1,IF('Claims Data'!E2258="Medium",2,IF('Claims Data'!E2258="High",3,"")))</x:f>
        <x:v>2</x:v>
      </x:c>
      <x:c r="E2262" s="4" t="n">
        <x:f>IF('Claims Data'!B2258="Motor",1,0)</x:f>
        <x:v>1</x:v>
      </x:c>
      <x:c r="F2262" s="4" t="n">
        <x:f>IF('Claims Data'!B2258="Property",1,0)</x:f>
        <x:v>0</x:v>
      </x:c>
      <x:c r="G2262" s="4" t="n">
        <x:f>'Claims Data'!N2258</x:f>
        <x:v>0</x:v>
      </x:c>
      <x:c r="H2262" s="4" t="str">
        <x:f>IF(G2262=1,'Claims Data'!O2258,"")</x:f>
      </x:c>
      <x:c r="I2262" s="12" t="n">
        <x:f>IF(ISNUMBER('Claims Data'!P2258),'Claims Data'!P2258,"")</x:f>
        <x:v>7.207943121149272</x:v>
      </x:c>
    </x:row>
    <x:row r="2263">
      <x:c r="A2263" s="4" t="str">
        <x:v>C02258</x:v>
      </x:c>
      <x:c r="B2263" s="4" t="n">
        <x:f>IF(ISNUMBER('Claims Data'!F2259),0,1)</x:f>
        <x:v>0</x:v>
      </x:c>
      <x:c r="C2263" s="10" t="n">
        <x:f>IF(B2263=0,'Claims Data'!F2259,Summary!$B$12)</x:f>
        <x:v>30324.33</x:v>
      </x:c>
      <x:c r="D2263" s="4" t="n">
        <x:f>IF('Claims Data'!E2259="Low",1,IF('Claims Data'!E2259="Medium",2,IF('Claims Data'!E2259="High",3,"")))</x:f>
        <x:v>1</x:v>
      </x:c>
      <x:c r="E2263" s="4" t="n">
        <x:f>IF('Claims Data'!B2259="Motor",1,0)</x:f>
        <x:v>0</x:v>
      </x:c>
      <x:c r="F2263" s="4" t="n">
        <x:f>IF('Claims Data'!B2259="Property",1,0)</x:f>
        <x:v>1</x:v>
      </x:c>
      <x:c r="G2263" s="4" t="n">
        <x:f>'Claims Data'!N2259</x:f>
        <x:v>0</x:v>
      </x:c>
      <x:c r="H2263" s="4" t="str">
        <x:f>IF(G2263=1,'Claims Data'!O2259,"")</x:f>
      </x:c>
      <x:c r="I2263" s="12" t="n">
        <x:f>IF(ISNUMBER('Claims Data'!P2259),'Claims Data'!P2259,"")</x:f>
        <x:v>1.4456065698966816</x:v>
      </x:c>
    </x:row>
    <x:row r="2264">
      <x:c r="A2264" s="4" t="str">
        <x:v>C02259</x:v>
      </x:c>
      <x:c r="B2264" s="4" t="n">
        <x:f>IF(ISNUMBER('Claims Data'!F2260),0,1)</x:f>
        <x:v>0</x:v>
      </x:c>
      <x:c r="C2264" s="10" t="n">
        <x:f>IF(B2264=0,'Claims Data'!F2260,Summary!$B$12)</x:f>
        <x:v>88144.51</x:v>
      </x:c>
      <x:c r="D2264" s="4" t="n">
        <x:f>IF('Claims Data'!E2260="Low",1,IF('Claims Data'!E2260="Medium",2,IF('Claims Data'!E2260="High",3,"")))</x:f>
        <x:v>2</x:v>
      </x:c>
      <x:c r="E2264" s="4" t="n">
        <x:f>IF('Claims Data'!B2260="Motor",1,0)</x:f>
        <x:v>1</x:v>
      </x:c>
      <x:c r="F2264" s="4" t="n">
        <x:f>IF('Claims Data'!B2260="Property",1,0)</x:f>
        <x:v>0</x:v>
      </x:c>
      <x:c r="G2264" s="4" t="n">
        <x:f>'Claims Data'!N2260</x:f>
        <x:v>1</x:v>
      </x:c>
      <x:c r="H2264" s="4" t="n">
        <x:f>IF(G2264=1,'Claims Data'!O2260,"")</x:f>
        <x:v>1</x:v>
      </x:c>
      <x:c r="I2264" s="12" t="n">
        <x:f>IF(ISNUMBER('Claims Data'!P2260),'Claims Data'!P2260,"")</x:f>
        <x:v>10.938336946580609</x:v>
      </x:c>
    </x:row>
    <x:row r="2265">
      <x:c r="A2265" s="4" t="str">
        <x:v>C02260</x:v>
      </x:c>
      <x:c r="B2265" s="4" t="n">
        <x:f>IF(ISNUMBER('Claims Data'!F2261),0,1)</x:f>
        <x:v>0</x:v>
      </x:c>
      <x:c r="C2265" s="10" t="n">
        <x:f>IF(B2265=0,'Claims Data'!F2261,Summary!$B$12)</x:f>
        <x:v>99516.65</x:v>
      </x:c>
      <x:c r="D2265" s="4" t="n">
        <x:f>IF('Claims Data'!E2261="Low",1,IF('Claims Data'!E2261="Medium",2,IF('Claims Data'!E2261="High",3,"")))</x:f>
        <x:v>1</x:v>
      </x:c>
      <x:c r="E2265" s="4" t="n">
        <x:f>IF('Claims Data'!B2261="Motor",1,0)</x:f>
        <x:v>0</x:v>
      </x:c>
      <x:c r="F2265" s="4" t="n">
        <x:f>IF('Claims Data'!B2261="Property",1,0)</x:f>
        <x:v>1</x:v>
      </x:c>
      <x:c r="G2265" s="4" t="n">
        <x:f>'Claims Data'!N2261</x:f>
        <x:v>0</x:v>
      </x:c>
      <x:c r="H2265" s="4" t="str">
        <x:f>IF(G2265=1,'Claims Data'!O2261,"")</x:f>
      </x:c>
      <x:c r="I2265" s="12" t="n">
        <x:f>IF(ISNUMBER('Claims Data'!P2261),'Claims Data'!P2261,"")</x:f>
        <x:v>9.231600185528757</x:v>
      </x:c>
    </x:row>
    <x:row r="2266">
      <x:c r="A2266" s="4" t="str">
        <x:v>C02261</x:v>
      </x:c>
      <x:c r="B2266" s="4" t="n">
        <x:f>IF(ISNUMBER('Claims Data'!F2262),0,1)</x:f>
        <x:v>0</x:v>
      </x:c>
      <x:c r="C2266" s="10" t="n">
        <x:f>IF(B2266=0,'Claims Data'!F2262,Summary!$B$12)</x:f>
        <x:v>50136.84</x:v>
      </x:c>
      <x:c r="D2266" s="4" t="n">
        <x:f>IF('Claims Data'!E2262="Low",1,IF('Claims Data'!E2262="Medium",2,IF('Claims Data'!E2262="High",3,"")))</x:f>
        <x:v>2</x:v>
      </x:c>
      <x:c r="E2266" s="4" t="n">
        <x:f>IF('Claims Data'!B2262="Motor",1,0)</x:f>
        <x:v>1</x:v>
      </x:c>
      <x:c r="F2266" s="4" t="n">
        <x:f>IF('Claims Data'!B2262="Property",1,0)</x:f>
        <x:v>0</x:v>
      </x:c>
      <x:c r="G2266" s="4" t="n">
        <x:f>'Claims Data'!N2262</x:f>
        <x:v>1</x:v>
      </x:c>
      <x:c r="H2266" s="4" t="n">
        <x:f>IF(G2266=1,'Claims Data'!O2262,"")</x:f>
        <x:v>0</x:v>
      </x:c>
      <x:c r="I2266" s="12" t="n">
        <x:f>IF(ISNUMBER('Claims Data'!P2262),'Claims Data'!P2262,"")</x:f>
        <x:v>2.9544674552028773</x:v>
      </x:c>
    </x:row>
    <x:row r="2267">
      <x:c r="A2267" s="4" t="str">
        <x:v>C02262</x:v>
      </x:c>
      <x:c r="B2267" s="4" t="n">
        <x:f>IF(ISNUMBER('Claims Data'!F2263),0,1)</x:f>
        <x:v>0</x:v>
      </x:c>
      <x:c r="C2267" s="10" t="n">
        <x:f>IF(B2267=0,'Claims Data'!F2263,Summary!$B$12)</x:f>
        <x:v>31219.85</x:v>
      </x:c>
      <x:c r="D2267" s="4" t="n">
        <x:f>IF('Claims Data'!E2263="Low",1,IF('Claims Data'!E2263="Medium",2,IF('Claims Data'!E2263="High",3,"")))</x:f>
        <x:v>1</x:v>
      </x:c>
      <x:c r="E2267" s="4" t="n">
        <x:f>IF('Claims Data'!B2263="Motor",1,0)</x:f>
        <x:v>0</x:v>
      </x:c>
      <x:c r="F2267" s="4" t="n">
        <x:f>IF('Claims Data'!B2263="Property",1,0)</x:f>
        <x:v>1</x:v>
      </x:c>
      <x:c r="G2267" s="4" t="n">
        <x:f>'Claims Data'!N2263</x:f>
        <x:v>1</x:v>
      </x:c>
      <x:c r="H2267" s="4" t="n">
        <x:f>IF(G2267=1,'Claims Data'!O2263,"")</x:f>
        <x:v>0</x:v>
      </x:c>
      <x:c r="I2267" s="12" t="n">
        <x:f>IF(ISNUMBER('Claims Data'!P2263),'Claims Data'!P2263,"")</x:f>
        <x:v>2.4832625549728724</x:v>
      </x:c>
    </x:row>
    <x:row r="2268">
      <x:c r="A2268" s="4" t="str">
        <x:v>C02263</x:v>
      </x:c>
      <x:c r="B2268" s="4" t="n">
        <x:f>IF(ISNUMBER('Claims Data'!F2264),0,1)</x:f>
        <x:v>0</x:v>
      </x:c>
      <x:c r="C2268" s="10" t="n">
        <x:f>IF(B2268=0,'Claims Data'!F2264,Summary!$B$12)</x:f>
        <x:v>26672.31</x:v>
      </x:c>
      <x:c r="D2268" s="4" t="n">
        <x:f>IF('Claims Data'!E2264="Low",1,IF('Claims Data'!E2264="Medium",2,IF('Claims Data'!E2264="High",3,"")))</x:f>
        <x:v>2</x:v>
      </x:c>
      <x:c r="E2268" s="4" t="n">
        <x:f>IF('Claims Data'!B2264="Motor",1,0)</x:f>
        <x:v>1</x:v>
      </x:c>
      <x:c r="F2268" s="4" t="n">
        <x:f>IF('Claims Data'!B2264="Property",1,0)</x:f>
        <x:v>0</x:v>
      </x:c>
      <x:c r="G2268" s="4" t="n">
        <x:f>'Claims Data'!N2264</x:f>
        <x:v>1</x:v>
      </x:c>
      <x:c r="H2268" s="4" t="n">
        <x:f>IF(G2268=1,'Claims Data'!O2264,"")</x:f>
        <x:v>0</x:v>
      </x:c>
      <x:c r="I2268" s="12" t="n">
        <x:f>IF(ISNUMBER('Claims Data'!P2264),'Claims Data'!P2264,"")</x:f>
        <x:v>1.1988772792202713</x:v>
      </x:c>
    </x:row>
    <x:row r="2269">
      <x:c r="A2269" s="4" t="str">
        <x:v>C02264</x:v>
      </x:c>
      <x:c r="B2269" s="4" t="n">
        <x:f>IF(ISNUMBER('Claims Data'!F2265),0,1)</x:f>
        <x:v>0</x:v>
      </x:c>
      <x:c r="C2269" s="10" t="n">
        <x:f>IF(B2269=0,'Claims Data'!F2265,Summary!$B$12)</x:f>
        <x:v>19046.77</x:v>
      </x:c>
      <x:c r="D2269" s="4" t="n">
        <x:f>IF('Claims Data'!E2265="Low",1,IF('Claims Data'!E2265="Medium",2,IF('Claims Data'!E2265="High",3,"")))</x:f>
        <x:v>1</x:v>
      </x:c>
      <x:c r="E2269" s="4" t="n">
        <x:f>IF('Claims Data'!B2265="Motor",1,0)</x:f>
        <x:v>1</x:v>
      </x:c>
      <x:c r="F2269" s="4" t="n">
        <x:f>IF('Claims Data'!B2265="Property",1,0)</x:f>
        <x:v>0</x:v>
      </x:c>
      <x:c r="G2269" s="4" t="n">
        <x:f>'Claims Data'!N2265</x:f>
        <x:v>1</x:v>
      </x:c>
      <x:c r="H2269" s="4" t="n">
        <x:f>IF(G2269=1,'Claims Data'!O2265,"")</x:f>
        <x:v>0</x:v>
      </x:c>
      <x:c r="I2269" s="12" t="n">
        <x:f>IF(ISNUMBER('Claims Data'!P2265),'Claims Data'!P2265,"")</x:f>
        <x:v>1.4404065887278334</x:v>
      </x:c>
    </x:row>
    <x:row r="2270">
      <x:c r="A2270" s="4" t="str">
        <x:v>C02265</x:v>
      </x:c>
      <x:c r="B2270" s="4" t="n">
        <x:f>IF(ISNUMBER('Claims Data'!F2266),0,1)</x:f>
        <x:v>0</x:v>
      </x:c>
      <x:c r="C2270" s="10" t="n">
        <x:f>IF(B2270=0,'Claims Data'!F2266,Summary!$B$12)</x:f>
        <x:v>72845.05</x:v>
      </x:c>
      <x:c r="D2270" s="4" t="n">
        <x:f>IF('Claims Data'!E2266="Low",1,IF('Claims Data'!E2266="Medium",2,IF('Claims Data'!E2266="High",3,"")))</x:f>
        <x:v>1</x:v>
      </x:c>
      <x:c r="E2270" s="4" t="n">
        <x:f>IF('Claims Data'!B2266="Motor",1,0)</x:f>
        <x:v>1</x:v>
      </x:c>
      <x:c r="F2270" s="4" t="n">
        <x:f>IF('Claims Data'!B2266="Property",1,0)</x:f>
        <x:v>0</x:v>
      </x:c>
      <x:c r="G2270" s="4" t="n">
        <x:f>'Claims Data'!N2266</x:f>
        <x:v>1</x:v>
      </x:c>
      <x:c r="H2270" s="4" t="n">
        <x:f>IF(G2270=1,'Claims Data'!O2266,"")</x:f>
        <x:v>1</x:v>
      </x:c>
      <x:c r="I2270" s="12" t="n">
        <x:f>IF(ISNUMBER('Claims Data'!P2266),'Claims Data'!P2266,"")</x:f>
        <x:v>7.801185303859948</x:v>
      </x:c>
    </x:row>
    <x:row r="2271">
      <x:c r="A2271" s="4" t="str">
        <x:v>C02266</x:v>
      </x:c>
      <x:c r="B2271" s="4" t="n">
        <x:f>IF(ISNUMBER('Claims Data'!F2267),0,1)</x:f>
        <x:v>0</x:v>
      </x:c>
      <x:c r="C2271" s="10" t="n">
        <x:f>IF(B2271=0,'Claims Data'!F2267,Summary!$B$12)</x:f>
        <x:v>30326.06</x:v>
      </x:c>
      <x:c r="D2271" s="4" t="n">
        <x:f>IF('Claims Data'!E2267="Low",1,IF('Claims Data'!E2267="Medium",2,IF('Claims Data'!E2267="High",3,"")))</x:f>
        <x:v>1</x:v>
      </x:c>
      <x:c r="E2271" s="4" t="n">
        <x:f>IF('Claims Data'!B2267="Motor",1,0)</x:f>
        <x:v>1</x:v>
      </x:c>
      <x:c r="F2271" s="4" t="n">
        <x:f>IF('Claims Data'!B2267="Property",1,0)</x:f>
        <x:v>0</x:v>
      </x:c>
      <x:c r="G2271" s="4" t="n">
        <x:f>'Claims Data'!N2267</x:f>
        <x:v>1</x:v>
      </x:c>
      <x:c r="H2271" s="4" t="n">
        <x:f>IF(G2271=1,'Claims Data'!O2267,"")</x:f>
        <x:v>0</x:v>
      </x:c>
      <x:c r="I2271" s="12" t="n">
        <x:f>IF(ISNUMBER('Claims Data'!P2267),'Claims Data'!P2267,"")</x:f>
        <x:v>1.5742234016156444</x:v>
      </x:c>
    </x:row>
    <x:row r="2272">
      <x:c r="A2272" s="4" t="str">
        <x:v>C02267</x:v>
      </x:c>
      <x:c r="B2272" s="4" t="n">
        <x:f>IF(ISNUMBER('Claims Data'!F2268),0,1)</x:f>
        <x:v>0</x:v>
      </x:c>
      <x:c r="C2272" s="10" t="n">
        <x:f>IF(B2272=0,'Claims Data'!F2268,Summary!$B$12)</x:f>
        <x:v>18272.89</x:v>
      </x:c>
      <x:c r="D2272" s="4" t="n">
        <x:f>IF('Claims Data'!E2268="Low",1,IF('Claims Data'!E2268="Medium",2,IF('Claims Data'!E2268="High",3,"")))</x:f>
        <x:v>2</x:v>
      </x:c>
      <x:c r="E2272" s="4" t="n">
        <x:f>IF('Claims Data'!B2268="Motor",1,0)</x:f>
        <x:v>1</x:v>
      </x:c>
      <x:c r="F2272" s="4" t="n">
        <x:f>IF('Claims Data'!B2268="Property",1,0)</x:f>
        <x:v>0</x:v>
      </x:c>
      <x:c r="G2272" s="4" t="n">
        <x:f>'Claims Data'!N2268</x:f>
        <x:v>1</x:v>
      </x:c>
      <x:c r="H2272" s="4" t="n">
        <x:f>IF(G2272=1,'Claims Data'!O2268,"")</x:f>
        <x:v>0</x:v>
      </x:c>
      <x:c r="I2272" s="12" t="n">
        <x:f>IF(ISNUMBER('Claims Data'!P2268),'Claims Data'!P2268,"")</x:f>
        <x:v>1.1475596077687609</x:v>
      </x:c>
    </x:row>
    <x:row r="2273">
      <x:c r="A2273" s="4" t="str">
        <x:v>C02268</x:v>
      </x:c>
      <x:c r="B2273" s="4" t="n">
        <x:f>IF(ISNUMBER('Claims Data'!F2269),0,1)</x:f>
        <x:v>0</x:v>
      </x:c>
      <x:c r="C2273" s="10" t="n">
        <x:f>IF(B2273=0,'Claims Data'!F2269,Summary!$B$12)</x:f>
        <x:v>97415.67</x:v>
      </x:c>
      <x:c r="D2273" s="4" t="n">
        <x:f>IF('Claims Data'!E2269="Low",1,IF('Claims Data'!E2269="Medium",2,IF('Claims Data'!E2269="High",3,"")))</x:f>
        <x:v>1</x:v>
      </x:c>
      <x:c r="E2273" s="4" t="n">
        <x:f>IF('Claims Data'!B2269="Motor",1,0)</x:f>
        <x:v>0</x:v>
      </x:c>
      <x:c r="F2273" s="4" t="n">
        <x:f>IF('Claims Data'!B2269="Property",1,0)</x:f>
        <x:v>1</x:v>
      </x:c>
      <x:c r="G2273" s="4" t="n">
        <x:f>'Claims Data'!N2269</x:f>
        <x:v>1</x:v>
      </x:c>
      <x:c r="H2273" s="4" t="n">
        <x:f>IF(G2273=1,'Claims Data'!O2269,"")</x:f>
        <x:v>0</x:v>
      </x:c>
      <x:c r="I2273" s="12" t="n">
        <x:f>IF(ISNUMBER('Claims Data'!P2269),'Claims Data'!P2269,"")</x:f>
        <x:v>12.080855544146315</x:v>
      </x:c>
    </x:row>
    <x:row r="2274">
      <x:c r="A2274" s="4" t="str">
        <x:v>C02269</x:v>
      </x:c>
      <x:c r="B2274" s="4" t="n">
        <x:f>IF(ISNUMBER('Claims Data'!F2270),0,1)</x:f>
        <x:v>0</x:v>
      </x:c>
      <x:c r="C2274" s="10" t="n">
        <x:f>IF(B2274=0,'Claims Data'!F2270,Summary!$B$12)</x:f>
        <x:v>79542.45</x:v>
      </x:c>
      <x:c r="D2274" s="4" t="n">
        <x:f>IF('Claims Data'!E2270="Low",1,IF('Claims Data'!E2270="Medium",2,IF('Claims Data'!E2270="High",3,"")))</x:f>
        <x:v>2</x:v>
      </x:c>
      <x:c r="E2274" s="4" t="n">
        <x:f>IF('Claims Data'!B2270="Motor",1,0)</x:f>
        <x:v>1</x:v>
      </x:c>
      <x:c r="F2274" s="4" t="n">
        <x:f>IF('Claims Data'!B2270="Property",1,0)</x:f>
        <x:v>0</x:v>
      </x:c>
      <x:c r="G2274" s="4" t="n">
        <x:f>'Claims Data'!N2270</x:f>
        <x:v>1</x:v>
      </x:c>
      <x:c r="H2274" s="4" t="n">
        <x:f>IF(G2274=1,'Claims Data'!O2270,"")</x:f>
        <x:v>0</x:v>
      </x:c>
      <x:c r="I2274" s="12" t="n">
        <x:f>IF(ISNUMBER('Claims Data'!P2270),'Claims Data'!P2270,"")</x:f>
        <x:v>10.452825750427746</x:v>
      </x:c>
    </x:row>
    <x:row r="2275">
      <x:c r="A2275" s="4" t="str">
        <x:v>C02270</x:v>
      </x:c>
      <x:c r="B2275" s="4" t="n">
        <x:f>IF(ISNUMBER('Claims Data'!F2271),0,1)</x:f>
        <x:v>0</x:v>
      </x:c>
      <x:c r="C2275" s="10" t="n">
        <x:f>IF(B2275=0,'Claims Data'!F2271,Summary!$B$12)</x:f>
        <x:v>24643.92</x:v>
      </x:c>
      <x:c r="D2275" s="4" t="n">
        <x:f>IF('Claims Data'!E2271="Low",1,IF('Claims Data'!E2271="Medium",2,IF('Claims Data'!E2271="High",3,"")))</x:f>
        <x:v>1</x:v>
      </x:c>
      <x:c r="E2275" s="4" t="n">
        <x:f>IF('Claims Data'!B2271="Motor",1,0)</x:f>
        <x:v>1</x:v>
      </x:c>
      <x:c r="F2275" s="4" t="n">
        <x:f>IF('Claims Data'!B2271="Property",1,0)</x:f>
        <x:v>0</x:v>
      </x:c>
      <x:c r="G2275" s="4" t="n">
        <x:f>'Claims Data'!N2271</x:f>
        <x:v>0</x:v>
      </x:c>
      <x:c r="H2275" s="4" t="str">
        <x:f>IF(G2275=1,'Claims Data'!O2271,"")</x:f>
      </x:c>
      <x:c r="I2275" s="12" t="n">
        <x:f>IF(ISNUMBER('Claims Data'!P2271),'Claims Data'!P2271,"")</x:f>
        <x:v>2.7817414046688342</x:v>
      </x:c>
    </x:row>
    <x:row r="2276">
      <x:c r="A2276" s="4" t="str">
        <x:v>C02271</x:v>
      </x:c>
      <x:c r="B2276" s="4" t="n">
        <x:f>IF(ISNUMBER('Claims Data'!F2272),0,1)</x:f>
        <x:v>0</x:v>
      </x:c>
      <x:c r="C2276" s="10" t="n">
        <x:f>IF(B2276=0,'Claims Data'!F2272,Summary!$B$12)</x:f>
        <x:v>26245.47</x:v>
      </x:c>
      <x:c r="D2276" s="4" t="n">
        <x:f>IF('Claims Data'!E2272="Low",1,IF('Claims Data'!E2272="Medium",2,IF('Claims Data'!E2272="High",3,"")))</x:f>
        <x:v>2</x:v>
      </x:c>
      <x:c r="E2276" s="4" t="n">
        <x:f>IF('Claims Data'!B2272="Motor",1,0)</x:f>
        <x:v>1</x:v>
      </x:c>
      <x:c r="F2276" s="4" t="n">
        <x:f>IF('Claims Data'!B2272="Property",1,0)</x:f>
        <x:v>0</x:v>
      </x:c>
      <x:c r="G2276" s="4" t="n">
        <x:f>'Claims Data'!N2272</x:f>
        <x:v>1</x:v>
      </x:c>
      <x:c r="H2276" s="4" t="n">
        <x:f>IF(G2276=1,'Claims Data'!O2272,"")</x:f>
        <x:v>0</x:v>
      </x:c>
      <x:c r="I2276" s="12" t="n">
        <x:f>IF(ISNUMBER('Claims Data'!P2272),'Claims Data'!P2272,"")</x:f>
        <x:v>1.7030381604791913</x:v>
      </x:c>
    </x:row>
    <x:row r="2277">
      <x:c r="A2277" s="4" t="str">
        <x:v>C02272</x:v>
      </x:c>
      <x:c r="B2277" s="4" t="n">
        <x:f>IF(ISNUMBER('Claims Data'!F2273),0,1)</x:f>
        <x:v>0</x:v>
      </x:c>
      <x:c r="C2277" s="10" t="n">
        <x:f>IF(B2277=0,'Claims Data'!F2273,Summary!$B$12)</x:f>
        <x:v>10982.21</x:v>
      </x:c>
      <x:c r="D2277" s="4" t="n">
        <x:f>IF('Claims Data'!E2273="Low",1,IF('Claims Data'!E2273="Medium",2,IF('Claims Data'!E2273="High",3,"")))</x:f>
        <x:v>1</x:v>
      </x:c>
      <x:c r="E2277" s="4" t="n">
        <x:f>IF('Claims Data'!B2273="Motor",1,0)</x:f>
        <x:v>1</x:v>
      </x:c>
      <x:c r="F2277" s="4" t="n">
        <x:f>IF('Claims Data'!B2273="Property",1,0)</x:f>
        <x:v>0</x:v>
      </x:c>
      <x:c r="G2277" s="4" t="n">
        <x:f>'Claims Data'!N2273</x:f>
        <x:v>1</x:v>
      </x:c>
      <x:c r="H2277" s="4" t="n">
        <x:f>IF(G2277=1,'Claims Data'!O2273,"")</x:f>
        <x:v>0</x:v>
      </x:c>
      <x:c r="I2277" s="12" t="n">
        <x:f>IF(ISNUMBER('Claims Data'!P2273),'Claims Data'!P2273,"")</x:f>
        <x:v>0.9566110033422384</x:v>
      </x:c>
    </x:row>
    <x:row r="2278">
      <x:c r="A2278" s="4" t="str">
        <x:v>C02273</x:v>
      </x:c>
      <x:c r="B2278" s="4" t="n">
        <x:f>IF(ISNUMBER('Claims Data'!F2274),0,1)</x:f>
        <x:v>0</x:v>
      </x:c>
      <x:c r="C2278" s="10" t="n">
        <x:f>IF(B2278=0,'Claims Data'!F2274,Summary!$B$12)</x:f>
        <x:v>191147.26</x:v>
      </x:c>
      <x:c r="D2278" s="4" t="n">
        <x:f>IF('Claims Data'!E2274="Low",1,IF('Claims Data'!E2274="Medium",2,IF('Claims Data'!E2274="High",3,"")))</x:f>
        <x:v>3</x:v>
      </x:c>
      <x:c r="E2278" s="4" t="n">
        <x:f>IF('Claims Data'!B2274="Motor",1,0)</x:f>
        <x:v>1</x:v>
      </x:c>
      <x:c r="F2278" s="4" t="n">
        <x:f>IF('Claims Data'!B2274="Property",1,0)</x:f>
        <x:v>0</x:v>
      </x:c>
      <x:c r="G2278" s="4" t="n">
        <x:f>'Claims Data'!N2274</x:f>
        <x:v>1</x:v>
      </x:c>
      <x:c r="H2278" s="4" t="n">
        <x:f>IF(G2278=1,'Claims Data'!O2274,"")</x:f>
        <x:v>1</x:v>
      </x:c>
      <x:c r="I2278" s="12" t="n">
        <x:f>IF(ISNUMBER('Claims Data'!P2274),'Claims Data'!P2274,"")</x:f>
        <x:v>21.82006493032091</x:v>
      </x:c>
    </x:row>
    <x:row r="2279">
      <x:c r="A2279" s="4" t="str">
        <x:v>C02274</x:v>
      </x:c>
      <x:c r="B2279" s="4" t="n">
        <x:f>IF(ISNUMBER('Claims Data'!F2275),0,1)</x:f>
        <x:v>0</x:v>
      </x:c>
      <x:c r="C2279" s="10" t="n">
        <x:f>IF(B2279=0,'Claims Data'!F2275,Summary!$B$12)</x:f>
        <x:v>22590.99</x:v>
      </x:c>
      <x:c r="D2279" s="4" t="n">
        <x:f>IF('Claims Data'!E2275="Low",1,IF('Claims Data'!E2275="Medium",2,IF('Claims Data'!E2275="High",3,"")))</x:f>
        <x:v>1</x:v>
      </x:c>
      <x:c r="E2279" s="4" t="n">
        <x:f>IF('Claims Data'!B2275="Motor",1,0)</x:f>
        <x:v>1</x:v>
      </x:c>
      <x:c r="F2279" s="4" t="n">
        <x:f>IF('Claims Data'!B2275="Property",1,0)</x:f>
        <x:v>0</x:v>
      </x:c>
      <x:c r="G2279" s="4" t="n">
        <x:f>'Claims Data'!N2275</x:f>
        <x:v>0</x:v>
      </x:c>
      <x:c r="H2279" s="4" t="str">
        <x:f>IF(G2279=1,'Claims Data'!O2275,"")</x:f>
      </x:c>
      <x:c r="I2279" s="12" t="n">
        <x:f>IF(ISNUMBER('Claims Data'!P2275),'Claims Data'!P2275,"")</x:f>
        <x:v>1.4632010378621492</x:v>
      </x:c>
    </x:row>
    <x:row r="2280">
      <x:c r="A2280" s="4" t="str">
        <x:v>C02275</x:v>
      </x:c>
      <x:c r="B2280" s="4" t="n">
        <x:f>IF(ISNUMBER('Claims Data'!F2276),0,1)</x:f>
        <x:v>0</x:v>
      </x:c>
      <x:c r="C2280" s="10" t="n">
        <x:f>IF(B2280=0,'Claims Data'!F2276,Summary!$B$12)</x:f>
        <x:v>25653.32</x:v>
      </x:c>
      <x:c r="D2280" s="4" t="n">
        <x:f>IF('Claims Data'!E2276="Low",1,IF('Claims Data'!E2276="Medium",2,IF('Claims Data'!E2276="High",3,"")))</x:f>
        <x:v>1</x:v>
      </x:c>
      <x:c r="E2280" s="4" t="n">
        <x:f>IF('Claims Data'!B2276="Motor",1,0)</x:f>
        <x:v>1</x:v>
      </x:c>
      <x:c r="F2280" s="4" t="n">
        <x:f>IF('Claims Data'!B2276="Property",1,0)</x:f>
        <x:v>0</x:v>
      </x:c>
      <x:c r="G2280" s="4" t="n">
        <x:f>'Claims Data'!N2276</x:f>
        <x:v>1</x:v>
      </x:c>
      <x:c r="H2280" s="4" t="n">
        <x:f>IF(G2280=1,'Claims Data'!O2276,"")</x:f>
        <x:v>0</x:v>
      </x:c>
      <x:c r="I2280" s="12" t="n">
        <x:f>IF(ISNUMBER('Claims Data'!P2276),'Claims Data'!P2276,"")</x:f>
        <x:v>1.2582903984021536</x:v>
      </x:c>
    </x:row>
    <x:row r="2281">
      <x:c r="A2281" s="4" t="str">
        <x:v>C02276</x:v>
      </x:c>
      <x:c r="B2281" s="4" t="n">
        <x:f>IF(ISNUMBER('Claims Data'!F2277),0,1)</x:f>
        <x:v>0</x:v>
      </x:c>
      <x:c r="C2281" s="10" t="n">
        <x:f>IF(B2281=0,'Claims Data'!F2277,Summary!$B$12)</x:f>
        <x:v>22556.8</x:v>
      </x:c>
      <x:c r="D2281" s="4" t="n">
        <x:f>IF('Claims Data'!E2277="Low",1,IF('Claims Data'!E2277="Medium",2,IF('Claims Data'!E2277="High",3,"")))</x:f>
        <x:v>1</x:v>
      </x:c>
      <x:c r="E2281" s="4" t="n">
        <x:f>IF('Claims Data'!B2277="Motor",1,0)</x:f>
        <x:v>1</x:v>
      </x:c>
      <x:c r="F2281" s="4" t="n">
        <x:f>IF('Claims Data'!B2277="Property",1,0)</x:f>
        <x:v>0</x:v>
      </x:c>
      <x:c r="G2281" s="4" t="n">
        <x:f>'Claims Data'!N2277</x:f>
        <x:v>0</x:v>
      </x:c>
      <x:c r="H2281" s="4" t="str">
        <x:f>IF(G2281=1,'Claims Data'!O2277,"")</x:f>
      </x:c>
      <x:c r="I2281" s="12" t="n">
        <x:f>IF(ISNUMBER('Claims Data'!P2277),'Claims Data'!P2277,"")</x:f>
        <x:v>2.507801859994552</x:v>
      </x:c>
    </x:row>
    <x:row r="2282">
      <x:c r="A2282" s="4" t="str">
        <x:v>C02277</x:v>
      </x:c>
      <x:c r="B2282" s="4" t="n">
        <x:f>IF(ISNUMBER('Claims Data'!F2278),0,1)</x:f>
        <x:v>0</x:v>
      </x:c>
      <x:c r="C2282" s="10" t="n">
        <x:f>IF(B2282=0,'Claims Data'!F2278,Summary!$B$12)</x:f>
        <x:v>23609.47</x:v>
      </x:c>
      <x:c r="D2282" s="4" t="n">
        <x:f>IF('Claims Data'!E2278="Low",1,IF('Claims Data'!E2278="Medium",2,IF('Claims Data'!E2278="High",3,"")))</x:f>
        <x:v>1</x:v>
      </x:c>
      <x:c r="E2282" s="4" t="n">
        <x:f>IF('Claims Data'!B2278="Motor",1,0)</x:f>
        <x:v>1</x:v>
      </x:c>
      <x:c r="F2282" s="4" t="n">
        <x:f>IF('Claims Data'!B2278="Property",1,0)</x:f>
        <x:v>0</x:v>
      </x:c>
      <x:c r="G2282" s="4" t="n">
        <x:f>'Claims Data'!N2278</x:f>
        <x:v>0</x:v>
      </x:c>
      <x:c r="H2282" s="4" t="str">
        <x:f>IF(G2282=1,'Claims Data'!O2278,"")</x:f>
      </x:c>
      <x:c r="I2282" s="12" t="n">
        <x:f>IF(ISNUMBER('Claims Data'!P2278),'Claims Data'!P2278,"")</x:f>
        <x:v>5.41694180270509</x:v>
      </x:c>
    </x:row>
    <x:row r="2283">
      <x:c r="A2283" s="4" t="str">
        <x:v>C02278</x:v>
      </x:c>
      <x:c r="B2283" s="4" t="n">
        <x:f>IF(ISNUMBER('Claims Data'!F2279),0,1)</x:f>
        <x:v>0</x:v>
      </x:c>
      <x:c r="C2283" s="10" t="n">
        <x:f>IF(B2283=0,'Claims Data'!F2279,Summary!$B$12)</x:f>
        <x:v>142222.72</x:v>
      </x:c>
      <x:c r="D2283" s="4" t="n">
        <x:f>IF('Claims Data'!E2279="Low",1,IF('Claims Data'!E2279="Medium",2,IF('Claims Data'!E2279="High",3,"")))</x:f>
        <x:v>2</x:v>
      </x:c>
      <x:c r="E2283" s="4" t="n">
        <x:f>IF('Claims Data'!B2279="Motor",1,0)</x:f>
        <x:v>0</x:v>
      </x:c>
      <x:c r="F2283" s="4" t="n">
        <x:f>IF('Claims Data'!B2279="Property",1,0)</x:f>
        <x:v>1</x:v>
      </x:c>
      <x:c r="G2283" s="4" t="n">
        <x:f>'Claims Data'!N2279</x:f>
        <x:v>0</x:v>
      </x:c>
      <x:c r="H2283" s="4" t="str">
        <x:f>IF(G2283=1,'Claims Data'!O2279,"")</x:f>
      </x:c>
      <x:c r="I2283" s="12" t="n">
        <x:f>IF(ISNUMBER('Claims Data'!P2279),'Claims Data'!P2279,"")</x:f>
        <x:v>10.169559975802889</x:v>
      </x:c>
    </x:row>
    <x:row r="2284">
      <x:c r="A2284" s="4" t="str">
        <x:v>C02279</x:v>
      </x:c>
      <x:c r="B2284" s="4" t="n">
        <x:f>IF(ISNUMBER('Claims Data'!F2280),0,1)</x:f>
        <x:v>0</x:v>
      </x:c>
      <x:c r="C2284" s="10" t="n">
        <x:f>IF(B2284=0,'Claims Data'!F2280,Summary!$B$12)</x:f>
        <x:v>70422.11</x:v>
      </x:c>
      <x:c r="D2284" s="4" t="n">
        <x:f>IF('Claims Data'!E2280="Low",1,IF('Claims Data'!E2280="Medium",2,IF('Claims Data'!E2280="High",3,"")))</x:f>
        <x:v>1</x:v>
      </x:c>
      <x:c r="E2284" s="4" t="n">
        <x:f>IF('Claims Data'!B2280="Motor",1,0)</x:f>
        <x:v>0</x:v>
      </x:c>
      <x:c r="F2284" s="4" t="n">
        <x:f>IF('Claims Data'!B2280="Property",1,0)</x:f>
        <x:v>1</x:v>
      </x:c>
      <x:c r="G2284" s="4" t="n">
        <x:f>'Claims Data'!N2280</x:f>
        <x:v>1</x:v>
      </x:c>
      <x:c r="H2284" s="4" t="n">
        <x:f>IF(G2284=1,'Claims Data'!O2280,"")</x:f>
        <x:v>0</x:v>
      </x:c>
      <x:c r="I2284" s="12" t="n">
        <x:f>IF(ISNUMBER('Claims Data'!P2280),'Claims Data'!P2280,"")</x:f>
        <x:v>6.792970132855403</x:v>
      </x:c>
    </x:row>
    <x:row r="2285">
      <x:c r="A2285" s="4" t="str">
        <x:v>C02280</x:v>
      </x:c>
      <x:c r="B2285" s="4" t="n">
        <x:f>IF(ISNUMBER('Claims Data'!F2281),0,1)</x:f>
        <x:v>0</x:v>
      </x:c>
      <x:c r="C2285" s="10" t="n">
        <x:f>IF(B2285=0,'Claims Data'!F2281,Summary!$B$12)</x:f>
        <x:v>199556.42</x:v>
      </x:c>
      <x:c r="D2285" s="4" t="n">
        <x:f>IF('Claims Data'!E2281="Low",1,IF('Claims Data'!E2281="Medium",2,IF('Claims Data'!E2281="High",3,"")))</x:f>
        <x:v>3</x:v>
      </x:c>
      <x:c r="E2285" s="4" t="n">
        <x:f>IF('Claims Data'!B2281="Motor",1,0)</x:f>
        <x:v>1</x:v>
      </x:c>
      <x:c r="F2285" s="4" t="n">
        <x:f>IF('Claims Data'!B2281="Property",1,0)</x:f>
        <x:v>0</x:v>
      </x:c>
      <x:c r="G2285" s="4" t="n">
        <x:f>'Claims Data'!N2281</x:f>
        <x:v>1</x:v>
      </x:c>
      <x:c r="H2285" s="4" t="n">
        <x:f>IF(G2285=1,'Claims Data'!O2281,"")</x:f>
        <x:v>1</x:v>
      </x:c>
      <x:c r="I2285" s="12" t="n">
        <x:f>IF(ISNUMBER('Claims Data'!P2281),'Claims Data'!P2281,"")</x:f>
        <x:v>37.63049942957355</x:v>
      </x:c>
    </x:row>
    <x:row r="2286">
      <x:c r="A2286" s="4" t="str">
        <x:v>C02281</x:v>
      </x:c>
      <x:c r="B2286" s="4" t="n">
        <x:f>IF(ISNUMBER('Claims Data'!F2282),0,1)</x:f>
        <x:v>0</x:v>
      </x:c>
      <x:c r="C2286" s="10" t="n">
        <x:f>IF(B2286=0,'Claims Data'!F2282,Summary!$B$12)</x:f>
        <x:v>260408.88</x:v>
      </x:c>
      <x:c r="D2286" s="4" t="n">
        <x:f>IF('Claims Data'!E2282="Low",1,IF('Claims Data'!E2282="Medium",2,IF('Claims Data'!E2282="High",3,"")))</x:f>
        <x:v>2</x:v>
      </x:c>
      <x:c r="E2286" s="4" t="n">
        <x:f>IF('Claims Data'!B2282="Motor",1,0)</x:f>
        <x:v>0</x:v>
      </x:c>
      <x:c r="F2286" s="4" t="n">
        <x:f>IF('Claims Data'!B2282="Property",1,0)</x:f>
        <x:v>1</x:v>
      </x:c>
      <x:c r="G2286" s="4" t="n">
        <x:f>'Claims Data'!N2282</x:f>
        <x:v>1</x:v>
      </x:c>
      <x:c r="H2286" s="4" t="n">
        <x:f>IF(G2286=1,'Claims Data'!O2282,"")</x:f>
        <x:v>0</x:v>
      </x:c>
      <x:c r="I2286" s="12" t="n">
        <x:f>IF(ISNUMBER('Claims Data'!P2282),'Claims Data'!P2282,"")</x:f>
        <x:v>49.96793258013017</x:v>
      </x:c>
    </x:row>
    <x:row r="2287">
      <x:c r="A2287" s="4" t="str">
        <x:v>C02282</x:v>
      </x:c>
      <x:c r="B2287" s="4" t="n">
        <x:f>IF(ISNUMBER('Claims Data'!F2283),0,1)</x:f>
        <x:v>0</x:v>
      </x:c>
      <x:c r="C2287" s="10" t="n">
        <x:f>IF(B2287=0,'Claims Data'!F2283,Summary!$B$12)</x:f>
        <x:v>12080.47</x:v>
      </x:c>
      <x:c r="D2287" s="4" t="n">
        <x:f>IF('Claims Data'!E2283="Low",1,IF('Claims Data'!E2283="Medium",2,IF('Claims Data'!E2283="High",3,"")))</x:f>
        <x:v>1</x:v>
      </x:c>
      <x:c r="E2287" s="4" t="n">
        <x:f>IF('Claims Data'!B2283="Motor",1,0)</x:f>
        <x:v>0</x:v>
      </x:c>
      <x:c r="F2287" s="4" t="n">
        <x:f>IF('Claims Data'!B2283="Property",1,0)</x:f>
        <x:v>1</x:v>
      </x:c>
      <x:c r="G2287" s="4" t="n">
        <x:f>'Claims Data'!N2283</x:f>
        <x:v>1</x:v>
      </x:c>
      <x:c r="H2287" s="4" t="n">
        <x:f>IF(G2287=1,'Claims Data'!O2283,"")</x:f>
        <x:v>0</x:v>
      </x:c>
      <x:c r="I2287" s="12" t="n">
        <x:f>IF(ISNUMBER('Claims Data'!P2283),'Claims Data'!P2283,"")</x:f>
        <x:v>0.8894804620111637</x:v>
      </x:c>
    </x:row>
    <x:row r="2288">
      <x:c r="A2288" s="4" t="str">
        <x:v>C02283</x:v>
      </x:c>
      <x:c r="B2288" s="4" t="n">
        <x:f>IF(ISNUMBER('Claims Data'!F2284),0,1)</x:f>
        <x:v>0</x:v>
      </x:c>
      <x:c r="C2288" s="10" t="n">
        <x:f>IF(B2288=0,'Claims Data'!F2284,Summary!$B$12)</x:f>
        <x:v>41024.71</x:v>
      </x:c>
      <x:c r="D2288" s="4" t="n">
        <x:f>IF('Claims Data'!E2284="Low",1,IF('Claims Data'!E2284="Medium",2,IF('Claims Data'!E2284="High",3,"")))</x:f>
        <x:v>2</x:v>
      </x:c>
      <x:c r="E2288" s="4" t="n">
        <x:f>IF('Claims Data'!B2284="Motor",1,0)</x:f>
        <x:v>1</x:v>
      </x:c>
      <x:c r="F2288" s="4" t="n">
        <x:f>IF('Claims Data'!B2284="Property",1,0)</x:f>
        <x:v>0</x:v>
      </x:c>
      <x:c r="G2288" s="4" t="n">
        <x:f>'Claims Data'!N2284</x:f>
        <x:v>1</x:v>
      </x:c>
      <x:c r="H2288" s="4" t="n">
        <x:f>IF(G2288=1,'Claims Data'!O2284,"")</x:f>
        <x:v>0</x:v>
      </x:c>
      <x:c r="I2288" s="12" t="n">
        <x:f>IF(ISNUMBER('Claims Data'!P2284),'Claims Data'!P2284,"")</x:f>
        <x:v>4.484682555472718</x:v>
      </x:c>
    </x:row>
    <x:row r="2289">
      <x:c r="A2289" s="4" t="str">
        <x:v>C02284</x:v>
      </x:c>
      <x:c r="B2289" s="4" t="n">
        <x:f>IF(ISNUMBER('Claims Data'!F2285),0,1)</x:f>
        <x:v>0</x:v>
      </x:c>
      <x:c r="C2289" s="10" t="n">
        <x:f>IF(B2289=0,'Claims Data'!F2285,Summary!$B$12)</x:f>
        <x:v>37537.77</x:v>
      </x:c>
      <x:c r="D2289" s="4" t="n">
        <x:f>IF('Claims Data'!E2285="Low",1,IF('Claims Data'!E2285="Medium",2,IF('Claims Data'!E2285="High",3,"")))</x:f>
        <x:v>1</x:v>
      </x:c>
      <x:c r="E2289" s="4" t="n">
        <x:f>IF('Claims Data'!B2285="Motor",1,0)</x:f>
        <x:v>0</x:v>
      </x:c>
      <x:c r="F2289" s="4" t="n">
        <x:f>IF('Claims Data'!B2285="Property",1,0)</x:f>
        <x:v>1</x:v>
      </x:c>
      <x:c r="G2289" s="4" t="n">
        <x:f>'Claims Data'!N2285</x:f>
        <x:v>1</x:v>
      </x:c>
      <x:c r="H2289" s="4" t="n">
        <x:f>IF(G2289=1,'Claims Data'!O2285,"")</x:f>
        <x:v>0</x:v>
      </x:c>
      <x:c r="I2289" s="12" t="n">
        <x:f>IF(ISNUMBER('Claims Data'!P2285),'Claims Data'!P2285,"")</x:f>
        <x:v>5.217854908883668</x:v>
      </x:c>
    </x:row>
    <x:row r="2290">
      <x:c r="A2290" s="4" t="str">
        <x:v>C02285</x:v>
      </x:c>
      <x:c r="B2290" s="4" t="n">
        <x:f>IF(ISNUMBER('Claims Data'!F2286),0,1)</x:f>
        <x:v>0</x:v>
      </x:c>
      <x:c r="C2290" s="10" t="n">
        <x:f>IF(B2290=0,'Claims Data'!F2286,Summary!$B$12)</x:f>
        <x:v>88815.98</x:v>
      </x:c>
      <x:c r="D2290" s="4" t="n">
        <x:f>IF('Claims Data'!E2286="Low",1,IF('Claims Data'!E2286="Medium",2,IF('Claims Data'!E2286="High",3,"")))</x:f>
        <x:v>1</x:v>
      </x:c>
      <x:c r="E2290" s="4" t="n">
        <x:f>IF('Claims Data'!B2286="Motor",1,0)</x:f>
        <x:v>1</x:v>
      </x:c>
      <x:c r="F2290" s="4" t="n">
        <x:f>IF('Claims Data'!B2286="Property",1,0)</x:f>
        <x:v>0</x:v>
      </x:c>
      <x:c r="G2290" s="4" t="n">
        <x:f>'Claims Data'!N2286</x:f>
        <x:v>1</x:v>
      </x:c>
      <x:c r="H2290" s="4" t="n">
        <x:f>IF(G2290=1,'Claims Data'!O2286,"")</x:f>
        <x:v>1</x:v>
      </x:c>
      <x:c r="I2290" s="12" t="n">
        <x:f>IF(ISNUMBER('Claims Data'!P2286),'Claims Data'!P2286,"")</x:f>
        <x:v>8.799690481002825</x:v>
      </x:c>
    </x:row>
    <x:row r="2291">
      <x:c r="A2291" s="4" t="str">
        <x:v>C02286</x:v>
      </x:c>
      <x:c r="B2291" s="4" t="n">
        <x:f>IF(ISNUMBER('Claims Data'!F2287),0,1)</x:f>
        <x:v>0</x:v>
      </x:c>
      <x:c r="C2291" s="10" t="n">
        <x:f>IF(B2291=0,'Claims Data'!F2287,Summary!$B$12)</x:f>
        <x:v>52535.91</x:v>
      </x:c>
      <x:c r="D2291" s="4" t="n">
        <x:f>IF('Claims Data'!E2287="Low",1,IF('Claims Data'!E2287="Medium",2,IF('Claims Data'!E2287="High",3,"")))</x:f>
        <x:v>1</x:v>
      </x:c>
      <x:c r="E2291" s="4" t="n">
        <x:f>IF('Claims Data'!B2287="Motor",1,0)</x:f>
        <x:v>1</x:v>
      </x:c>
      <x:c r="F2291" s="4" t="n">
        <x:f>IF('Claims Data'!B2287="Property",1,0)</x:f>
        <x:v>0</x:v>
      </x:c>
      <x:c r="G2291" s="4" t="n">
        <x:f>'Claims Data'!N2287</x:f>
        <x:v>1</x:v>
      </x:c>
      <x:c r="H2291" s="4" t="n">
        <x:f>IF(G2291=1,'Claims Data'!O2287,"")</x:f>
        <x:v>0</x:v>
      </x:c>
      <x:c r="I2291" s="12" t="n">
        <x:f>IF(ISNUMBER('Claims Data'!P2287),'Claims Data'!P2287,"")</x:f>
        <x:v>7.475622649456502</x:v>
      </x:c>
    </x:row>
    <x:row r="2292">
      <x:c r="A2292" s="4" t="str">
        <x:v>C02287</x:v>
      </x:c>
      <x:c r="B2292" s="4" t="n">
        <x:f>IF(ISNUMBER('Claims Data'!F2288),0,1)</x:f>
        <x:v>0</x:v>
      </x:c>
      <x:c r="C2292" s="10" t="n">
        <x:f>IF(B2292=0,'Claims Data'!F2288,Summary!$B$12)</x:f>
        <x:v>12727.34</x:v>
      </x:c>
      <x:c r="D2292" s="4" t="n">
        <x:f>IF('Claims Data'!E2288="Low",1,IF('Claims Data'!E2288="Medium",2,IF('Claims Data'!E2288="High",3,"")))</x:f>
        <x:v>1</x:v>
      </x:c>
      <x:c r="E2292" s="4" t="n">
        <x:f>IF('Claims Data'!B2288="Motor",1,0)</x:f>
        <x:v>1</x:v>
      </x:c>
      <x:c r="F2292" s="4" t="n">
        <x:f>IF('Claims Data'!B2288="Property",1,0)</x:f>
        <x:v>0</x:v>
      </x:c>
      <x:c r="G2292" s="4" t="n">
        <x:f>'Claims Data'!N2288</x:f>
        <x:v>1</x:v>
      </x:c>
      <x:c r="H2292" s="4" t="n">
        <x:f>IF(G2292=1,'Claims Data'!O2288,"")</x:f>
        <x:v>0</x:v>
      </x:c>
      <x:c r="I2292" s="12" t="n">
        <x:f>IF(ISNUMBER('Claims Data'!P2288),'Claims Data'!P2288,"")</x:f>
        <x:v>1.1116619631703575</x:v>
      </x:c>
    </x:row>
    <x:row r="2293">
      <x:c r="A2293" s="4" t="str">
        <x:v>C02288</x:v>
      </x:c>
      <x:c r="B2293" s="4" t="n">
        <x:f>IF(ISNUMBER('Claims Data'!F2289),0,1)</x:f>
        <x:v>0</x:v>
      </x:c>
      <x:c r="C2293" s="10" t="n">
        <x:f>IF(B2293=0,'Claims Data'!F2289,Summary!$B$12)</x:f>
        <x:v>39753.36</x:v>
      </x:c>
      <x:c r="D2293" s="4" t="n">
        <x:f>IF('Claims Data'!E2289="Low",1,IF('Claims Data'!E2289="Medium",2,IF('Claims Data'!E2289="High",3,"")))</x:f>
        <x:v>1</x:v>
      </x:c>
      <x:c r="E2293" s="4" t="n">
        <x:f>IF('Claims Data'!B2289="Motor",1,0)</x:f>
        <x:v>1</x:v>
      </x:c>
      <x:c r="F2293" s="4" t="n">
        <x:f>IF('Claims Data'!B2289="Property",1,0)</x:f>
        <x:v>0</x:v>
      </x:c>
      <x:c r="G2293" s="4" t="n">
        <x:f>'Claims Data'!N2289</x:f>
        <x:v>1</x:v>
      </x:c>
      <x:c r="H2293" s="4" t="n">
        <x:f>IF(G2293=1,'Claims Data'!O2289,"")</x:f>
        <x:v>0</x:v>
      </x:c>
      <x:c r="I2293" s="12" t="n">
        <x:f>IF(ISNUMBER('Claims Data'!P2289),'Claims Data'!P2289,"")</x:f>
        <x:v>4.600417763633733</x:v>
      </x:c>
    </x:row>
    <x:row r="2294">
      <x:c r="A2294" s="4" t="str">
        <x:v>C02289</x:v>
      </x:c>
      <x:c r="B2294" s="4" t="n">
        <x:f>IF(ISNUMBER('Claims Data'!F2290),0,1)</x:f>
        <x:v>0</x:v>
      </x:c>
      <x:c r="C2294" s="10" t="n">
        <x:f>IF(B2294=0,'Claims Data'!F2290,Summary!$B$12)</x:f>
        <x:v>108597.19</x:v>
      </x:c>
      <x:c r="D2294" s="4" t="n">
        <x:f>IF('Claims Data'!E2290="Low",1,IF('Claims Data'!E2290="Medium",2,IF('Claims Data'!E2290="High",3,"")))</x:f>
        <x:v>3</x:v>
      </x:c>
      <x:c r="E2294" s="4" t="n">
        <x:f>IF('Claims Data'!B2290="Motor",1,0)</x:f>
        <x:v>1</x:v>
      </x:c>
      <x:c r="F2294" s="4" t="n">
        <x:f>IF('Claims Data'!B2290="Property",1,0)</x:f>
        <x:v>0</x:v>
      </x:c>
      <x:c r="G2294" s="4" t="n">
        <x:f>'Claims Data'!N2290</x:f>
        <x:v>1</x:v>
      </x:c>
      <x:c r="H2294" s="4" t="n">
        <x:f>IF(G2294=1,'Claims Data'!O2290,"")</x:f>
        <x:v>1</x:v>
      </x:c>
      <x:c r="I2294" s="12" t="n">
        <x:f>IF(ISNUMBER('Claims Data'!P2290),'Claims Data'!P2290,"")</x:f>
        <x:v>7.998473180116136</x:v>
      </x:c>
    </x:row>
    <x:row r="2295">
      <x:c r="A2295" s="4" t="str">
        <x:v>C02290</x:v>
      </x:c>
      <x:c r="B2295" s="4" t="n">
        <x:f>IF(ISNUMBER('Claims Data'!F2291),0,1)</x:f>
        <x:v>0</x:v>
      </x:c>
      <x:c r="C2295" s="10" t="n">
        <x:f>IF(B2295=0,'Claims Data'!F2291,Summary!$B$12)</x:f>
        <x:v>81707.53</x:v>
      </x:c>
      <x:c r="D2295" s="4" t="n">
        <x:f>IF('Claims Data'!E2291="Low",1,IF('Claims Data'!E2291="Medium",2,IF('Claims Data'!E2291="High",3,"")))</x:f>
        <x:v>2</x:v>
      </x:c>
      <x:c r="E2295" s="4" t="n">
        <x:f>IF('Claims Data'!B2291="Motor",1,0)</x:f>
        <x:v>1</x:v>
      </x:c>
      <x:c r="F2295" s="4" t="n">
        <x:f>IF('Claims Data'!B2291="Property",1,0)</x:f>
        <x:v>0</x:v>
      </x:c>
      <x:c r="G2295" s="4" t="n">
        <x:f>'Claims Data'!N2291</x:f>
        <x:v>1</x:v>
      </x:c>
      <x:c r="H2295" s="4" t="n">
        <x:f>IF(G2295=1,'Claims Data'!O2291,"")</x:f>
        <x:v>0</x:v>
      </x:c>
      <x:c r="I2295" s="12" t="n">
        <x:f>IF(ISNUMBER('Claims Data'!P2291),'Claims Data'!P2291,"")</x:f>
        <x:v>7.0935172789796</x:v>
      </x:c>
    </x:row>
    <x:row r="2296">
      <x:c r="A2296" s="4" t="str">
        <x:v>C02291</x:v>
      </x:c>
      <x:c r="B2296" s="4" t="n">
        <x:f>IF(ISNUMBER('Claims Data'!F2292),0,1)</x:f>
        <x:v>0</x:v>
      </x:c>
      <x:c r="C2296" s="10" t="n">
        <x:f>IF(B2296=0,'Claims Data'!F2292,Summary!$B$12)</x:f>
        <x:v>421770.05</x:v>
      </x:c>
      <x:c r="D2296" s="4" t="n">
        <x:f>IF('Claims Data'!E2292="Low",1,IF('Claims Data'!E2292="Medium",2,IF('Claims Data'!E2292="High",3,"")))</x:f>
        <x:v>3</x:v>
      </x:c>
      <x:c r="E2296" s="4" t="n">
        <x:f>IF('Claims Data'!B2292="Motor",1,0)</x:f>
        <x:v>0</x:v>
      </x:c>
      <x:c r="F2296" s="4" t="n">
        <x:f>IF('Claims Data'!B2292="Property",1,0)</x:f>
        <x:v>1</x:v>
      </x:c>
      <x:c r="G2296" s="4" t="n">
        <x:f>'Claims Data'!N2292</x:f>
        <x:v>1</x:v>
      </x:c>
      <x:c r="H2296" s="4" t="n">
        <x:f>IF(G2296=1,'Claims Data'!O2292,"")</x:f>
        <x:v>1</x:v>
      </x:c>
      <x:c r="I2296" s="12" t="n">
        <x:f>IF(ISNUMBER('Claims Data'!P2292),'Claims Data'!P2292,"")</x:f>
        <x:v>23.266400446605388</x:v>
      </x:c>
    </x:row>
    <x:row r="2297">
      <x:c r="A2297" s="4" t="str">
        <x:v>C02292</x:v>
      </x:c>
      <x:c r="B2297" s="4" t="n">
        <x:f>IF(ISNUMBER('Claims Data'!F2293),0,1)</x:f>
        <x:v>0</x:v>
      </x:c>
      <x:c r="C2297" s="10" t="n">
        <x:f>IF(B2297=0,'Claims Data'!F2293,Summary!$B$12)</x:f>
        <x:v>9837.87</x:v>
      </x:c>
      <x:c r="D2297" s="4" t="n">
        <x:f>IF('Claims Data'!E2293="Low",1,IF('Claims Data'!E2293="Medium",2,IF('Claims Data'!E2293="High",3,"")))</x:f>
        <x:v>1</x:v>
      </x:c>
      <x:c r="E2297" s="4" t="n">
        <x:f>IF('Claims Data'!B2293="Motor",1,0)</x:f>
        <x:v>1</x:v>
      </x:c>
      <x:c r="F2297" s="4" t="n">
        <x:f>IF('Claims Data'!B2293="Property",1,0)</x:f>
        <x:v>0</x:v>
      </x:c>
      <x:c r="G2297" s="4" t="n">
        <x:f>'Claims Data'!N2293</x:f>
        <x:v>1</x:v>
      </x:c>
      <x:c r="H2297" s="4" t="n">
        <x:f>IF(G2297=1,'Claims Data'!O2293,"")</x:f>
        <x:v>0</x:v>
      </x:c>
      <x:c r="I2297" s="12" t="n">
        <x:f>IF(ISNUMBER('Claims Data'!P2293),'Claims Data'!P2293,"")</x:f>
        <x:v>1.1868155332778403</x:v>
      </x:c>
    </x:row>
    <x:row r="2298">
      <x:c r="A2298" s="4" t="str">
        <x:v>C02293</x:v>
      </x:c>
      <x:c r="B2298" s="4" t="n">
        <x:f>IF(ISNUMBER('Claims Data'!F2294),0,1)</x:f>
        <x:v>0</x:v>
      </x:c>
      <x:c r="C2298" s="10" t="n">
        <x:f>IF(B2298=0,'Claims Data'!F2294,Summary!$B$12)</x:f>
        <x:v>142291.99</x:v>
      </x:c>
      <x:c r="D2298" s="4" t="n">
        <x:f>IF('Claims Data'!E2294="Low",1,IF('Claims Data'!E2294="Medium",2,IF('Claims Data'!E2294="High",3,"")))</x:f>
        <x:v>3</x:v>
      </x:c>
      <x:c r="E2298" s="4" t="n">
        <x:f>IF('Claims Data'!B2294="Motor",1,0)</x:f>
        <x:v>1</x:v>
      </x:c>
      <x:c r="F2298" s="4" t="n">
        <x:f>IF('Claims Data'!B2294="Property",1,0)</x:f>
        <x:v>0</x:v>
      </x:c>
      <x:c r="G2298" s="4" t="n">
        <x:f>'Claims Data'!N2294</x:f>
        <x:v>1</x:v>
      </x:c>
      <x:c r="H2298" s="4" t="n">
        <x:f>IF(G2298=1,'Claims Data'!O2294,"")</x:f>
        <x:v>1</x:v>
      </x:c>
      <x:c r="I2298" s="12" t="n">
        <x:f>IF(ISNUMBER('Claims Data'!P2294),'Claims Data'!P2294,"")</x:f>
        <x:v>11.458785509739307</x:v>
      </x:c>
    </x:row>
    <x:row r="2299">
      <x:c r="A2299" s="4" t="str">
        <x:v>C02294</x:v>
      </x:c>
      <x:c r="B2299" s="4" t="n">
        <x:f>IF(ISNUMBER('Claims Data'!F2295),0,1)</x:f>
        <x:v>0</x:v>
      </x:c>
      <x:c r="C2299" s="10" t="n">
        <x:f>IF(B2299=0,'Claims Data'!F2295,Summary!$B$12)</x:f>
        <x:v>34279.66</x:v>
      </x:c>
      <x:c r="D2299" s="4" t="n">
        <x:f>IF('Claims Data'!E2295="Low",1,IF('Claims Data'!E2295="Medium",2,IF('Claims Data'!E2295="High",3,"")))</x:f>
        <x:v>1</x:v>
      </x:c>
      <x:c r="E2299" s="4" t="n">
        <x:f>IF('Claims Data'!B2295="Motor",1,0)</x:f>
        <x:v>1</x:v>
      </x:c>
      <x:c r="F2299" s="4" t="n">
        <x:f>IF('Claims Data'!B2295="Property",1,0)</x:f>
        <x:v>0</x:v>
      </x:c>
      <x:c r="G2299" s="4" t="n">
        <x:f>'Claims Data'!N2295</x:f>
        <x:v>0</x:v>
      </x:c>
      <x:c r="H2299" s="4" t="str">
        <x:f>IF(G2299=1,'Claims Data'!O2295,"")</x:f>
      </x:c>
      <x:c r="I2299" s="12" t="n">
        <x:f>IF(ISNUMBER('Claims Data'!P2295),'Claims Data'!P2295,"")</x:f>
        <x:v>2.695378339573862</x:v>
      </x:c>
    </x:row>
    <x:row r="2300">
      <x:c r="A2300" s="4" t="str">
        <x:v>C02295</x:v>
      </x:c>
      <x:c r="B2300" s="4" t="n">
        <x:f>IF(ISNUMBER('Claims Data'!F2296),0,1)</x:f>
        <x:v>0</x:v>
      </x:c>
      <x:c r="C2300" s="10" t="n">
        <x:f>IF(B2300=0,'Claims Data'!F2296,Summary!$B$12)</x:f>
        <x:v>4874.61</x:v>
      </x:c>
      <x:c r="D2300" s="4" t="n">
        <x:f>IF('Claims Data'!E2296="Low",1,IF('Claims Data'!E2296="Medium",2,IF('Claims Data'!E2296="High",3,"")))</x:f>
        <x:v>1</x:v>
      </x:c>
      <x:c r="E2300" s="4" t="n">
        <x:f>IF('Claims Data'!B2296="Motor",1,0)</x:f>
        <x:v>1</x:v>
      </x:c>
      <x:c r="F2300" s="4" t="n">
        <x:f>IF('Claims Data'!B2296="Property",1,0)</x:f>
        <x:v>0</x:v>
      </x:c>
      <x:c r="G2300" s="4" t="n">
        <x:f>'Claims Data'!N2296</x:f>
        <x:v>1</x:v>
      </x:c>
      <x:c r="H2300" s="4" t="n">
        <x:f>IF(G2300=1,'Claims Data'!O2296,"")</x:f>
        <x:v>0</x:v>
      </x:c>
      <x:c r="I2300" s="12" t="n">
        <x:f>IF(ISNUMBER('Claims Data'!P2296),'Claims Data'!P2296,"")</x:f>
        <x:v>0.23974344661113353</x:v>
      </x:c>
    </x:row>
    <x:row r="2301">
      <x:c r="A2301" s="4" t="str">
        <x:v>C02296</x:v>
      </x:c>
      <x:c r="B2301" s="4" t="n">
        <x:f>IF(ISNUMBER('Claims Data'!F2297),0,1)</x:f>
        <x:v>0</x:v>
      </x:c>
      <x:c r="C2301" s="10" t="n">
        <x:f>IF(B2301=0,'Claims Data'!F2297,Summary!$B$12)</x:f>
        <x:v>91828.39</x:v>
      </x:c>
      <x:c r="D2301" s="4" t="n">
        <x:f>IF('Claims Data'!E2297="Low",1,IF('Claims Data'!E2297="Medium",2,IF('Claims Data'!E2297="High",3,"")))</x:f>
        <x:v>3</x:v>
      </x:c>
      <x:c r="E2301" s="4" t="n">
        <x:f>IF('Claims Data'!B2297="Motor",1,0)</x:f>
        <x:v>1</x:v>
      </x:c>
      <x:c r="F2301" s="4" t="n">
        <x:f>IF('Claims Data'!B2297="Property",1,0)</x:f>
        <x:v>0</x:v>
      </x:c>
      <x:c r="G2301" s="4" t="n">
        <x:f>'Claims Data'!N2297</x:f>
        <x:v>1</x:v>
      </x:c>
      <x:c r="H2301" s="4" t="n">
        <x:f>IF(G2301=1,'Claims Data'!O2297,"")</x:f>
        <x:v>1</x:v>
      </x:c>
      <x:c r="I2301" s="12" t="n">
        <x:f>IF(ISNUMBER('Claims Data'!P2297),'Claims Data'!P2297,"")</x:f>
        <x:v>3.3817355092504955</x:v>
      </x:c>
    </x:row>
    <x:row r="2302">
      <x:c r="A2302" s="4" t="str">
        <x:v>C02297</x:v>
      </x:c>
      <x:c r="B2302" s="4" t="n">
        <x:f>IF(ISNUMBER('Claims Data'!F2298),0,1)</x:f>
        <x:v>0</x:v>
      </x:c>
      <x:c r="C2302" s="10" t="n">
        <x:f>IF(B2302=0,'Claims Data'!F2298,Summary!$B$12)</x:f>
        <x:v>8306.21</x:v>
      </x:c>
      <x:c r="D2302" s="4" t="str">
        <x:f>IF('Claims Data'!E2298="Low",1,IF('Claims Data'!E2298="Medium",2,IF('Claims Data'!E2298="High",3,"")))</x:f>
      </x:c>
      <x:c r="E2302" s="4" t="n">
        <x:f>IF('Claims Data'!B2298="Motor",1,0)</x:f>
        <x:v>1</x:v>
      </x:c>
      <x:c r="F2302" s="4" t="n">
        <x:f>IF('Claims Data'!B2298="Property",1,0)</x:f>
        <x:v>0</x:v>
      </x:c>
      <x:c r="G2302" s="4" t="n">
        <x:f>'Claims Data'!N2298</x:f>
        <x:v>1</x:v>
      </x:c>
      <x:c r="H2302" s="4" t="n">
        <x:f>IF(G2302=1,'Claims Data'!O2298,"")</x:f>
        <x:v>0</x:v>
      </x:c>
      <x:c r="I2302" s="12" t="n">
        <x:f>IF(ISNUMBER('Claims Data'!P2298),'Claims Data'!P2298,"")</x:f>
        <x:v>0.9416670918005837</x:v>
      </x:c>
    </x:row>
    <x:row r="2303">
      <x:c r="A2303" s="4" t="str">
        <x:v>C02298</x:v>
      </x:c>
      <x:c r="B2303" s="4" t="n">
        <x:f>IF(ISNUMBER('Claims Data'!F2299),0,1)</x:f>
        <x:v>0</x:v>
      </x:c>
      <x:c r="C2303" s="10" t="n">
        <x:f>IF(B2303=0,'Claims Data'!F2299,Summary!$B$12)</x:f>
        <x:v>67000.94</x:v>
      </x:c>
      <x:c r="D2303" s="4" t="n">
        <x:f>IF('Claims Data'!E2299="Low",1,IF('Claims Data'!E2299="Medium",2,IF('Claims Data'!E2299="High",3,"")))</x:f>
        <x:v>2</x:v>
      </x:c>
      <x:c r="E2303" s="4" t="n">
        <x:f>IF('Claims Data'!B2299="Motor",1,0)</x:f>
        <x:v>1</x:v>
      </x:c>
      <x:c r="F2303" s="4" t="n">
        <x:f>IF('Claims Data'!B2299="Property",1,0)</x:f>
        <x:v>0</x:v>
      </x:c>
      <x:c r="G2303" s="4" t="n">
        <x:f>'Claims Data'!N2299</x:f>
        <x:v>1</x:v>
      </x:c>
      <x:c r="H2303" s="4" t="n">
        <x:f>IF(G2303=1,'Claims Data'!O2299,"")</x:f>
        <x:v>0</x:v>
      </x:c>
      <x:c r="I2303" s="12" t="n">
        <x:f>IF(ISNUMBER('Claims Data'!P2299),'Claims Data'!P2299,"")</x:f>
        <x:v>13.52281286707867</x:v>
      </x:c>
    </x:row>
    <x:row r="2304">
      <x:c r="A2304" s="4" t="str">
        <x:v>C02299</x:v>
      </x:c>
      <x:c r="B2304" s="4" t="n">
        <x:f>IF(ISNUMBER('Claims Data'!F2300),0,1)</x:f>
        <x:v>0</x:v>
      </x:c>
      <x:c r="C2304" s="10" t="n">
        <x:f>IF(B2304=0,'Claims Data'!F2300,Summary!$B$12)</x:f>
        <x:v>188709.87</x:v>
      </x:c>
      <x:c r="D2304" s="4" t="n">
        <x:f>IF('Claims Data'!E2300="Low",1,IF('Claims Data'!E2300="Medium",2,IF('Claims Data'!E2300="High",3,"")))</x:f>
        <x:v>3</x:v>
      </x:c>
      <x:c r="E2304" s="4" t="n">
        <x:f>IF('Claims Data'!B2300="Motor",1,0)</x:f>
        <x:v>1</x:v>
      </x:c>
      <x:c r="F2304" s="4" t="n">
        <x:f>IF('Claims Data'!B2300="Property",1,0)</x:f>
        <x:v>0</x:v>
      </x:c>
      <x:c r="G2304" s="4" t="n">
        <x:f>'Claims Data'!N2300</x:f>
        <x:v>1</x:v>
      </x:c>
      <x:c r="H2304" s="4" t="n">
        <x:f>IF(G2304=1,'Claims Data'!O2300,"")</x:f>
        <x:v>1</x:v>
      </x:c>
      <x:c r="I2304" s="12" t="n">
        <x:f>IF(ISNUMBER('Claims Data'!P2300),'Claims Data'!P2300,"")</x:f>
        <x:v>17.53304066672241</x:v>
      </x:c>
    </x:row>
    <x:row r="2305">
      <x:c r="A2305" s="4" t="str">
        <x:v>C02300</x:v>
      </x:c>
      <x:c r="B2305" s="4" t="n">
        <x:f>IF(ISNUMBER('Claims Data'!F2301),0,1)</x:f>
        <x:v>0</x:v>
      </x:c>
      <x:c r="C2305" s="10" t="n">
        <x:f>IF(B2305=0,'Claims Data'!F2301,Summary!$B$12)</x:f>
        <x:v>72026.01</x:v>
      </x:c>
      <x:c r="D2305" s="4" t="n">
        <x:f>IF('Claims Data'!E2301="Low",1,IF('Claims Data'!E2301="Medium",2,IF('Claims Data'!E2301="High",3,"")))</x:f>
        <x:v>2</x:v>
      </x:c>
      <x:c r="E2305" s="4" t="n">
        <x:f>IF('Claims Data'!B2301="Motor",1,0)</x:f>
        <x:v>0</x:v>
      </x:c>
      <x:c r="F2305" s="4" t="n">
        <x:f>IF('Claims Data'!B2301="Property",1,0)</x:f>
        <x:v>1</x:v>
      </x:c>
      <x:c r="G2305" s="4" t="n">
        <x:f>'Claims Data'!N2301</x:f>
        <x:v>1</x:v>
      </x:c>
      <x:c r="H2305" s="4" t="n">
        <x:f>IF(G2305=1,'Claims Data'!O2301,"")</x:f>
        <x:v>0</x:v>
      </x:c>
      <x:c r="I2305" s="12" t="n">
        <x:f>IF(ISNUMBER('Claims Data'!P2301),'Claims Data'!P2301,"")</x:f>
        <x:v>4.538309346738354</x:v>
      </x:c>
    </x:row>
    <x:row r="2306">
      <x:c r="A2306" s="4" t="str">
        <x:v>C02301</x:v>
      </x:c>
      <x:c r="B2306" s="4" t="n">
        <x:f>IF(ISNUMBER('Claims Data'!F2302),0,1)</x:f>
        <x:v>0</x:v>
      </x:c>
      <x:c r="C2306" s="10" t="n">
        <x:f>IF(B2306=0,'Claims Data'!F2302,Summary!$B$12)</x:f>
        <x:v>46146.75</x:v>
      </x:c>
      <x:c r="D2306" s="4" t="n">
        <x:f>IF('Claims Data'!E2302="Low",1,IF('Claims Data'!E2302="Medium",2,IF('Claims Data'!E2302="High",3,"")))</x:f>
        <x:v>2</x:v>
      </x:c>
      <x:c r="E2306" s="4" t="n">
        <x:f>IF('Claims Data'!B2302="Motor",1,0)</x:f>
        <x:v>0</x:v>
      </x:c>
      <x:c r="F2306" s="4" t="n">
        <x:f>IF('Claims Data'!B2302="Property",1,0)</x:f>
        <x:v>1</x:v>
      </x:c>
      <x:c r="G2306" s="4" t="n">
        <x:f>'Claims Data'!N2302</x:f>
        <x:v>1</x:v>
      </x:c>
      <x:c r="H2306" s="4" t="n">
        <x:f>IF(G2306=1,'Claims Data'!O2302,"")</x:f>
        <x:v>0</x:v>
      </x:c>
      <x:c r="I2306" s="12" t="n">
        <x:f>IF(ISNUMBER('Claims Data'!P2302),'Claims Data'!P2302,"")</x:f>
        <x:v>5.2026997317856045</x:v>
      </x:c>
    </x:row>
    <x:row r="2307">
      <x:c r="A2307" s="4" t="str">
        <x:v>C02302</x:v>
      </x:c>
      <x:c r="B2307" s="4" t="n">
        <x:f>IF(ISNUMBER('Claims Data'!F2303),0,1)</x:f>
        <x:v>0</x:v>
      </x:c>
      <x:c r="C2307" s="10" t="n">
        <x:f>IF(B2307=0,'Claims Data'!F2303,Summary!$B$12)</x:f>
        <x:v>34343.04</x:v>
      </x:c>
      <x:c r="D2307" s="4" t="n">
        <x:f>IF('Claims Data'!E2303="Low",1,IF('Claims Data'!E2303="Medium",2,IF('Claims Data'!E2303="High",3,"")))</x:f>
        <x:v>1</x:v>
      </x:c>
      <x:c r="E2307" s="4" t="n">
        <x:f>IF('Claims Data'!B2303="Motor",1,0)</x:f>
        <x:v>1</x:v>
      </x:c>
      <x:c r="F2307" s="4" t="n">
        <x:f>IF('Claims Data'!B2303="Property",1,0)</x:f>
        <x:v>0</x:v>
      </x:c>
      <x:c r="G2307" s="4" t="n">
        <x:f>'Claims Data'!N2303</x:f>
        <x:v>1</x:v>
      </x:c>
      <x:c r="H2307" s="4" t="n">
        <x:f>IF(G2307=1,'Claims Data'!O2303,"")</x:f>
        <x:v>0</x:v>
      </x:c>
      <x:c r="I2307" s="12" t="n">
        <x:f>IF(ISNUMBER('Claims Data'!P2303),'Claims Data'!P2303,"")</x:f>
        <x:v>3.7384045152968204</x:v>
      </x:c>
    </x:row>
    <x:row r="2308">
      <x:c r="A2308" s="4" t="str">
        <x:v>C02303</x:v>
      </x:c>
      <x:c r="B2308" s="4" t="n">
        <x:f>IF(ISNUMBER('Claims Data'!F2304),0,1)</x:f>
        <x:v>0</x:v>
      </x:c>
      <x:c r="C2308" s="10" t="n">
        <x:f>IF(B2308=0,'Claims Data'!F2304,Summary!$B$12)</x:f>
        <x:v>14500.3</x:v>
      </x:c>
      <x:c r="D2308" s="4" t="n">
        <x:f>IF('Claims Data'!E2304="Low",1,IF('Claims Data'!E2304="Medium",2,IF('Claims Data'!E2304="High",3,"")))</x:f>
        <x:v>1</x:v>
      </x:c>
      <x:c r="E2308" s="4" t="n">
        <x:f>IF('Claims Data'!B2304="Motor",1,0)</x:f>
        <x:v>1</x:v>
      </x:c>
      <x:c r="F2308" s="4" t="n">
        <x:f>IF('Claims Data'!B2304="Property",1,0)</x:f>
        <x:v>0</x:v>
      </x:c>
      <x:c r="G2308" s="4" t="n">
        <x:f>'Claims Data'!N2304</x:f>
        <x:v>1</x:v>
      </x:c>
      <x:c r="H2308" s="4" t="n">
        <x:f>IF(G2308=1,'Claims Data'!O2304,"")</x:f>
        <x:v>0</x:v>
      </x:c>
      <x:c r="I2308" s="12" t="n">
        <x:f>IF(ISNUMBER('Claims Data'!P2304),'Claims Data'!P2304,"")</x:f>
        <x:v>0.9934999044204349</x:v>
      </x:c>
    </x:row>
    <x:row r="2309">
      <x:c r="A2309" s="4" t="str">
        <x:v>C02304</x:v>
      </x:c>
      <x:c r="B2309" s="4" t="n">
        <x:f>IF(ISNUMBER('Claims Data'!F2305),0,1)</x:f>
        <x:v>0</x:v>
      </x:c>
      <x:c r="C2309" s="10" t="n">
        <x:f>IF(B2309=0,'Claims Data'!F2305,Summary!$B$12)</x:f>
        <x:v>105305.74</x:v>
      </x:c>
      <x:c r="D2309" s="4" t="n">
        <x:f>IF('Claims Data'!E2305="Low",1,IF('Claims Data'!E2305="Medium",2,IF('Claims Data'!E2305="High",3,"")))</x:f>
        <x:v>3</x:v>
      </x:c>
      <x:c r="E2309" s="4" t="n">
        <x:f>IF('Claims Data'!B2305="Motor",1,0)</x:f>
        <x:v>1</x:v>
      </x:c>
      <x:c r="F2309" s="4" t="n">
        <x:f>IF('Claims Data'!B2305="Property",1,0)</x:f>
        <x:v>0</x:v>
      </x:c>
      <x:c r="G2309" s="4" t="n">
        <x:f>'Claims Data'!N2305</x:f>
        <x:v>1</x:v>
      </x:c>
      <x:c r="H2309" s="4" t="n">
        <x:f>IF(G2309=1,'Claims Data'!O2305,"")</x:f>
        <x:v>0</x:v>
      </x:c>
      <x:c r="I2309" s="12" t="n">
        <x:f>IF(ISNUMBER('Claims Data'!P2305),'Claims Data'!P2305,"")</x:f>
        <x:v>7.832422079829824</x:v>
      </x:c>
    </x:row>
    <x:row r="2310">
      <x:c r="A2310" s="4" t="str">
        <x:v>C02305</x:v>
      </x:c>
      <x:c r="B2310" s="4" t="n">
        <x:f>IF(ISNUMBER('Claims Data'!F2306),0,1)</x:f>
        <x:v>0</x:v>
      </x:c>
      <x:c r="C2310" s="10" t="n">
        <x:f>IF(B2310=0,'Claims Data'!F2306,Summary!$B$12)</x:f>
        <x:v>12048.74</x:v>
      </x:c>
      <x:c r="D2310" s="4" t="n">
        <x:f>IF('Claims Data'!E2306="Low",1,IF('Claims Data'!E2306="Medium",2,IF('Claims Data'!E2306="High",3,"")))</x:f>
        <x:v>1</x:v>
      </x:c>
      <x:c r="E2310" s="4" t="n">
        <x:f>IF('Claims Data'!B2306="Motor",1,0)</x:f>
        <x:v>1</x:v>
      </x:c>
      <x:c r="F2310" s="4" t="n">
        <x:f>IF('Claims Data'!B2306="Property",1,0)</x:f>
        <x:v>0</x:v>
      </x:c>
      <x:c r="G2310" s="4" t="n">
        <x:f>'Claims Data'!N2306</x:f>
        <x:v>1</x:v>
      </x:c>
      <x:c r="H2310" s="4" t="n">
        <x:f>IF(G2310=1,'Claims Data'!O2306,"")</x:f>
        <x:v>0</x:v>
      </x:c>
      <x:c r="I2310" s="12" t="n">
        <x:f>IF(ISNUMBER('Claims Data'!P2306),'Claims Data'!P2306,"")</x:f>
        <x:v>0.7041652956897656</x:v>
      </x:c>
    </x:row>
    <x:row r="2311">
      <x:c r="A2311" s="4" t="str">
        <x:v>C02306</x:v>
      </x:c>
      <x:c r="B2311" s="4" t="n">
        <x:f>IF(ISNUMBER('Claims Data'!F2307),0,1)</x:f>
        <x:v>0</x:v>
      </x:c>
      <x:c r="C2311" s="10" t="n">
        <x:f>IF(B2311=0,'Claims Data'!F2307,Summary!$B$12)</x:f>
        <x:v>41413.26</x:v>
      </x:c>
      <x:c r="D2311" s="4" t="n">
        <x:f>IF('Claims Data'!E2307="Low",1,IF('Claims Data'!E2307="Medium",2,IF('Claims Data'!E2307="High",3,"")))</x:f>
        <x:v>1</x:v>
      </x:c>
      <x:c r="E2311" s="4" t="n">
        <x:f>IF('Claims Data'!B2307="Motor",1,0)</x:f>
        <x:v>1</x:v>
      </x:c>
      <x:c r="F2311" s="4" t="n">
        <x:f>IF('Claims Data'!B2307="Property",1,0)</x:f>
        <x:v>0</x:v>
      </x:c>
      <x:c r="G2311" s="4" t="n">
        <x:f>'Claims Data'!N2307</x:f>
        <x:v>0</x:v>
      </x:c>
      <x:c r="H2311" s="4" t="str">
        <x:f>IF(G2311=1,'Claims Data'!O2307,"")</x:f>
      </x:c>
      <x:c r="I2311" s="12" t="n">
        <x:f>IF(ISNUMBER('Claims Data'!P2307),'Claims Data'!P2307,"")</x:f>
        <x:v>3.873424469959707</x:v>
      </x:c>
    </x:row>
    <x:row r="2312">
      <x:c r="A2312" s="4" t="str">
        <x:v>C02307</x:v>
      </x:c>
      <x:c r="B2312" s="4" t="n">
        <x:f>IF(ISNUMBER('Claims Data'!F2308),0,1)</x:f>
        <x:v>0</x:v>
      </x:c>
      <x:c r="C2312" s="10" t="n">
        <x:f>IF(B2312=0,'Claims Data'!F2308,Summary!$B$12)</x:f>
        <x:v>23866.86</x:v>
      </x:c>
      <x:c r="D2312" s="4" t="n">
        <x:f>IF('Claims Data'!E2308="Low",1,IF('Claims Data'!E2308="Medium",2,IF('Claims Data'!E2308="High",3,"")))</x:f>
        <x:v>1</x:v>
      </x:c>
      <x:c r="E2312" s="4" t="n">
        <x:f>IF('Claims Data'!B2308="Motor",1,0)</x:f>
        <x:v>0</x:v>
      </x:c>
      <x:c r="F2312" s="4" t="n">
        <x:f>IF('Claims Data'!B2308="Property",1,0)</x:f>
        <x:v>1</x:v>
      </x:c>
      <x:c r="G2312" s="4" t="n">
        <x:f>'Claims Data'!N2308</x:f>
        <x:v>0</x:v>
      </x:c>
      <x:c r="H2312" s="4" t="str">
        <x:f>IF(G2312=1,'Claims Data'!O2308,"")</x:f>
      </x:c>
      <x:c r="I2312" s="12" t="n">
        <x:f>IF(ISNUMBER('Claims Data'!P2308),'Claims Data'!P2308,"")</x:f>
        <x:v>1.4982927761738223</x:v>
      </x:c>
    </x:row>
    <x:row r="2313">
      <x:c r="A2313" s="4" t="str">
        <x:v>C02308</x:v>
      </x:c>
      <x:c r="B2313" s="4" t="n">
        <x:f>IF(ISNUMBER('Claims Data'!F2309),0,1)</x:f>
        <x:v>0</x:v>
      </x:c>
      <x:c r="C2313" s="10" t="n">
        <x:f>IF(B2313=0,'Claims Data'!F2309,Summary!$B$12)</x:f>
        <x:v>57440.58</x:v>
      </x:c>
      <x:c r="D2313" s="4" t="n">
        <x:f>IF('Claims Data'!E2309="Low",1,IF('Claims Data'!E2309="Medium",2,IF('Claims Data'!E2309="High",3,"")))</x:f>
        <x:v>3</x:v>
      </x:c>
      <x:c r="E2313" s="4" t="n">
        <x:f>IF('Claims Data'!B2309="Motor",1,0)</x:f>
        <x:v>1</x:v>
      </x:c>
      <x:c r="F2313" s="4" t="n">
        <x:f>IF('Claims Data'!B2309="Property",1,0)</x:f>
        <x:v>0</x:v>
      </x:c>
      <x:c r="G2313" s="4" t="n">
        <x:f>'Claims Data'!N2309</x:f>
        <x:v>1</x:v>
      </x:c>
      <x:c r="H2313" s="4" t="n">
        <x:f>IF(G2313=1,'Claims Data'!O2309,"")</x:f>
        <x:v>1</x:v>
      </x:c>
      <x:c r="I2313" s="12" t="n">
        <x:f>IF(ISNUMBER('Claims Data'!P2309),'Claims Data'!P2309,"")</x:f>
        <x:v>5.653077372762756</x:v>
      </x:c>
    </x:row>
    <x:row r="2314">
      <x:c r="A2314" s="4" t="str">
        <x:v>C02309</x:v>
      </x:c>
      <x:c r="B2314" s="4" t="n">
        <x:f>IF(ISNUMBER('Claims Data'!F2310),0,1)</x:f>
        <x:v>0</x:v>
      </x:c>
      <x:c r="C2314" s="10" t="n">
        <x:f>IF(B2314=0,'Claims Data'!F2310,Summary!$B$12)</x:f>
        <x:v>14270.56</x:v>
      </x:c>
      <x:c r="D2314" s="4" t="n">
        <x:f>IF('Claims Data'!E2310="Low",1,IF('Claims Data'!E2310="Medium",2,IF('Claims Data'!E2310="High",3,"")))</x:f>
        <x:v>2</x:v>
      </x:c>
      <x:c r="E2314" s="4" t="n">
        <x:f>IF('Claims Data'!B2310="Motor",1,0)</x:f>
        <x:v>0</x:v>
      </x:c>
      <x:c r="F2314" s="4" t="n">
        <x:f>IF('Claims Data'!B2310="Property",1,0)</x:f>
        <x:v>1</x:v>
      </x:c>
      <x:c r="G2314" s="4" t="n">
        <x:f>'Claims Data'!N2310</x:f>
        <x:v>1</x:v>
      </x:c>
      <x:c r="H2314" s="4" t="n">
        <x:f>IF(G2314=1,'Claims Data'!O2310,"")</x:f>
        <x:v>0</x:v>
      </x:c>
      <x:c r="I2314" s="12" t="n">
        <x:f>IF(ISNUMBER('Claims Data'!P2310),'Claims Data'!P2310,"")</x:f>
        <x:v>2.936558825587186</x:v>
      </x:c>
    </x:row>
    <x:row r="2315">
      <x:c r="A2315" s="4" t="str">
        <x:v>C02310</x:v>
      </x:c>
      <x:c r="B2315" s="4" t="n">
        <x:f>IF(ISNUMBER('Claims Data'!F2311),0,1)</x:f>
        <x:v>0</x:v>
      </x:c>
      <x:c r="C2315" s="10" t="n">
        <x:f>IF(B2315=0,'Claims Data'!F2311,Summary!$B$12)</x:f>
        <x:v>97228.39</x:v>
      </x:c>
      <x:c r="D2315" s="4" t="n">
        <x:f>IF('Claims Data'!E2311="Low",1,IF('Claims Data'!E2311="Medium",2,IF('Claims Data'!E2311="High",3,"")))</x:f>
        <x:v>2</x:v>
      </x:c>
      <x:c r="E2315" s="4" t="n">
        <x:f>IF('Claims Data'!B2311="Motor",1,0)</x:f>
        <x:v>0</x:v>
      </x:c>
      <x:c r="F2315" s="4" t="n">
        <x:f>IF('Claims Data'!B2311="Property",1,0)</x:f>
        <x:v>1</x:v>
      </x:c>
      <x:c r="G2315" s="4" t="n">
        <x:f>'Claims Data'!N2311</x:f>
        <x:v>1</x:v>
      </x:c>
      <x:c r="H2315" s="4" t="n">
        <x:f>IF(G2315=1,'Claims Data'!O2311,"")</x:f>
        <x:v>0</x:v>
      </x:c>
      <x:c r="I2315" s="12" t="n">
        <x:f>IF(ISNUMBER('Claims Data'!P2311),'Claims Data'!P2311,"")</x:f>
        <x:v>7.568567389622258</x:v>
      </x:c>
    </x:row>
    <x:row r="2316">
      <x:c r="A2316" s="4" t="str">
        <x:v>C02311</x:v>
      </x:c>
      <x:c r="B2316" s="4" t="n">
        <x:f>IF(ISNUMBER('Claims Data'!F2312),0,1)</x:f>
        <x:v>0</x:v>
      </x:c>
      <x:c r="C2316" s="10" t="n">
        <x:f>IF(B2316=0,'Claims Data'!F2312,Summary!$B$12)</x:f>
        <x:v>142928.7</x:v>
      </x:c>
      <x:c r="D2316" s="4" t="n">
        <x:f>IF('Claims Data'!E2312="Low",1,IF('Claims Data'!E2312="Medium",2,IF('Claims Data'!E2312="High",3,"")))</x:f>
        <x:v>3</x:v>
      </x:c>
      <x:c r="E2316" s="4" t="n">
        <x:f>IF('Claims Data'!B2312="Motor",1,0)</x:f>
        <x:v>1</x:v>
      </x:c>
      <x:c r="F2316" s="4" t="n">
        <x:f>IF('Claims Data'!B2312="Property",1,0)</x:f>
        <x:v>0</x:v>
      </x:c>
      <x:c r="G2316" s="4" t="n">
        <x:f>'Claims Data'!N2312</x:f>
        <x:v>0</x:v>
      </x:c>
      <x:c r="H2316" s="4" t="str">
        <x:f>IF(G2316=1,'Claims Data'!O2312,"")</x:f>
      </x:c>
      <x:c r="I2316" s="12" t="n">
        <x:f>IF(ISNUMBER('Claims Data'!P2312),'Claims Data'!P2312,"")</x:f>
        <x:v>9.229995789538943</x:v>
      </x:c>
    </x:row>
    <x:row r="2317">
      <x:c r="A2317" s="4" t="str">
        <x:v>C02312</x:v>
      </x:c>
      <x:c r="B2317" s="4" t="n">
        <x:f>IF(ISNUMBER('Claims Data'!F2313),0,1)</x:f>
        <x:v>0</x:v>
      </x:c>
      <x:c r="C2317" s="10" t="n">
        <x:f>IF(B2317=0,'Claims Data'!F2313,Summary!$B$12)</x:f>
        <x:v>22138.01</x:v>
      </x:c>
      <x:c r="D2317" s="4" t="n">
        <x:f>IF('Claims Data'!E2313="Low",1,IF('Claims Data'!E2313="Medium",2,IF('Claims Data'!E2313="High",3,"")))</x:f>
        <x:v>1</x:v>
      </x:c>
      <x:c r="E2317" s="4" t="n">
        <x:f>IF('Claims Data'!B2313="Motor",1,0)</x:f>
        <x:v>1</x:v>
      </x:c>
      <x:c r="F2317" s="4" t="n">
        <x:f>IF('Claims Data'!B2313="Property",1,0)</x:f>
        <x:v>0</x:v>
      </x:c>
      <x:c r="G2317" s="4" t="n">
        <x:f>'Claims Data'!N2313</x:f>
        <x:v>1</x:v>
      </x:c>
      <x:c r="H2317" s="4" t="n">
        <x:f>IF(G2317=1,'Claims Data'!O2313,"")</x:f>
        <x:v>0</x:v>
      </x:c>
      <x:c r="I2317" s="12" t="n">
        <x:f>IF(ISNUMBER('Claims Data'!P2313),'Claims Data'!P2313,"")</x:f>
        <x:v>2.8286181201159146</x:v>
      </x:c>
    </x:row>
    <x:row r="2318">
      <x:c r="A2318" s="4" t="str">
        <x:v>C02313</x:v>
      </x:c>
      <x:c r="B2318" s="4" t="n">
        <x:f>IF(ISNUMBER('Claims Data'!F2314),0,1)</x:f>
        <x:v>0</x:v>
      </x:c>
      <x:c r="C2318" s="10" t="n">
        <x:f>IF(B2318=0,'Claims Data'!F2314,Summary!$B$12)</x:f>
        <x:v>42271.27</x:v>
      </x:c>
      <x:c r="D2318" s="4" t="n">
        <x:f>IF('Claims Data'!E2314="Low",1,IF('Claims Data'!E2314="Medium",2,IF('Claims Data'!E2314="High",3,"")))</x:f>
        <x:v>3</x:v>
      </x:c>
      <x:c r="E2318" s="4" t="n">
        <x:f>IF('Claims Data'!B2314="Motor",1,0)</x:f>
        <x:v>1</x:v>
      </x:c>
      <x:c r="F2318" s="4" t="n">
        <x:f>IF('Claims Data'!B2314="Property",1,0)</x:f>
        <x:v>0</x:v>
      </x:c>
      <x:c r="G2318" s="4" t="n">
        <x:f>'Claims Data'!N2314</x:f>
        <x:v>1</x:v>
      </x:c>
      <x:c r="H2318" s="4" t="n">
        <x:f>IF(G2318=1,'Claims Data'!O2314,"")</x:f>
        <x:v>1</x:v>
      </x:c>
      <x:c r="I2318" s="12" t="n">
        <x:f>IF(ISNUMBER('Claims Data'!P2314),'Claims Data'!P2314,"")</x:f>
        <x:v>7.7306497244884325</x:v>
      </x:c>
    </x:row>
    <x:row r="2319">
      <x:c r="A2319" s="4" t="str">
        <x:v>C02314</x:v>
      </x:c>
      <x:c r="B2319" s="4" t="n">
        <x:f>IF(ISNUMBER('Claims Data'!F2315),0,1)</x:f>
        <x:v>0</x:v>
      </x:c>
      <x:c r="C2319" s="10" t="n">
        <x:f>IF(B2319=0,'Claims Data'!F2315,Summary!$B$12)</x:f>
        <x:v>31655.54</x:v>
      </x:c>
      <x:c r="D2319" s="4" t="n">
        <x:f>IF('Claims Data'!E2315="Low",1,IF('Claims Data'!E2315="Medium",2,IF('Claims Data'!E2315="High",3,"")))</x:f>
        <x:v>1</x:v>
      </x:c>
      <x:c r="E2319" s="4" t="n">
        <x:f>IF('Claims Data'!B2315="Motor",1,0)</x:f>
        <x:v>1</x:v>
      </x:c>
      <x:c r="F2319" s="4" t="n">
        <x:f>IF('Claims Data'!B2315="Property",1,0)</x:f>
        <x:v>0</x:v>
      </x:c>
      <x:c r="G2319" s="4" t="n">
        <x:f>'Claims Data'!N2315</x:f>
        <x:v>0</x:v>
      </x:c>
      <x:c r="H2319" s="4" t="str">
        <x:f>IF(G2319=1,'Claims Data'!O2315,"")</x:f>
      </x:c>
      <x:c r="I2319" s="12" t="n">
        <x:f>IF(ISNUMBER('Claims Data'!P2315),'Claims Data'!P2315,"")</x:f>
        <x:v>2.694916480723014</x:v>
      </x:c>
    </x:row>
    <x:row r="2320">
      <x:c r="A2320" s="4" t="str">
        <x:v>C02315</x:v>
      </x:c>
      <x:c r="B2320" s="4" t="n">
        <x:f>IF(ISNUMBER('Claims Data'!F2316),0,1)</x:f>
        <x:v>0</x:v>
      </x:c>
      <x:c r="C2320" s="10" t="n">
        <x:f>IF(B2320=0,'Claims Data'!F2316,Summary!$B$12)</x:f>
        <x:v>21941.07</x:v>
      </x:c>
      <x:c r="D2320" s="4" t="n">
        <x:f>IF('Claims Data'!E2316="Low",1,IF('Claims Data'!E2316="Medium",2,IF('Claims Data'!E2316="High",3,"")))</x:f>
        <x:v>1</x:v>
      </x:c>
      <x:c r="E2320" s="4" t="n">
        <x:f>IF('Claims Data'!B2316="Motor",1,0)</x:f>
        <x:v>1</x:v>
      </x:c>
      <x:c r="F2320" s="4" t="n">
        <x:f>IF('Claims Data'!B2316="Property",1,0)</x:f>
        <x:v>0</x:v>
      </x:c>
      <x:c r="G2320" s="4" t="n">
        <x:f>'Claims Data'!N2316</x:f>
        <x:v>1</x:v>
      </x:c>
      <x:c r="H2320" s="4" t="n">
        <x:f>IF(G2320=1,'Claims Data'!O2316,"")</x:f>
        <x:v>0</x:v>
      </x:c>
      <x:c r="I2320" s="12" t="n">
        <x:f>IF(ISNUMBER('Claims Data'!P2316),'Claims Data'!P2316,"")</x:f>
        <x:v>2.275924199030964</x:v>
      </x:c>
    </x:row>
    <x:row r="2321">
      <x:c r="A2321" s="4" t="str">
        <x:v>C02316</x:v>
      </x:c>
      <x:c r="B2321" s="4" t="n">
        <x:f>IF(ISNUMBER('Claims Data'!F2317),0,1)</x:f>
        <x:v>0</x:v>
      </x:c>
      <x:c r="C2321" s="10" t="n">
        <x:f>IF(B2321=0,'Claims Data'!F2317,Summary!$B$12)</x:f>
        <x:v>44572.31</x:v>
      </x:c>
      <x:c r="D2321" s="4" t="n">
        <x:f>IF('Claims Data'!E2317="Low",1,IF('Claims Data'!E2317="Medium",2,IF('Claims Data'!E2317="High",3,"")))</x:f>
        <x:v>1</x:v>
      </x:c>
      <x:c r="E2321" s="4" t="n">
        <x:f>IF('Claims Data'!B2317="Motor",1,0)</x:f>
        <x:v>0</x:v>
      </x:c>
      <x:c r="F2321" s="4" t="n">
        <x:f>IF('Claims Data'!B2317="Property",1,0)</x:f>
        <x:v>1</x:v>
      </x:c>
      <x:c r="G2321" s="4" t="n">
        <x:f>'Claims Data'!N2317</x:f>
        <x:v>0</x:v>
      </x:c>
      <x:c r="H2321" s="4" t="str">
        <x:f>IF(G2321=1,'Claims Data'!O2317,"")</x:f>
      </x:c>
      <x:c r="I2321" s="12" t="n">
        <x:f>IF(ISNUMBER('Claims Data'!P2317),'Claims Data'!P2317,"")</x:f>
        <x:v>2.798121331854304</x:v>
      </x:c>
    </x:row>
    <x:row r="2322">
      <x:c r="A2322" s="4" t="str">
        <x:v>C02317</x:v>
      </x:c>
      <x:c r="B2322" s="4" t="n">
        <x:f>IF(ISNUMBER('Claims Data'!F2318),0,1)</x:f>
        <x:v>0</x:v>
      </x:c>
      <x:c r="C2322" s="10" t="n">
        <x:f>IF(B2322=0,'Claims Data'!F2318,Summary!$B$12)</x:f>
        <x:v>100312.39</x:v>
      </x:c>
      <x:c r="D2322" s="4" t="n">
        <x:f>IF('Claims Data'!E2318="Low",1,IF('Claims Data'!E2318="Medium",2,IF('Claims Data'!E2318="High",3,"")))</x:f>
        <x:v>3</x:v>
      </x:c>
      <x:c r="E2322" s="4" t="n">
        <x:f>IF('Claims Data'!B2318="Motor",1,0)</x:f>
        <x:v>0</x:v>
      </x:c>
      <x:c r="F2322" s="4" t="n">
        <x:f>IF('Claims Data'!B2318="Property",1,0)</x:f>
        <x:v>1</x:v>
      </x:c>
      <x:c r="G2322" s="4" t="n">
        <x:f>'Claims Data'!N2318</x:f>
        <x:v>1</x:v>
      </x:c>
      <x:c r="H2322" s="4" t="n">
        <x:f>IF(G2322=1,'Claims Data'!O2318,"")</x:f>
        <x:v>1</x:v>
      </x:c>
      <x:c r="I2322" s="12" t="n">
        <x:f>IF(ISNUMBER('Claims Data'!P2318),'Claims Data'!P2318,"")</x:f>
        <x:v>4.3502149686155365</x:v>
      </x:c>
    </x:row>
    <x:row r="2323">
      <x:c r="A2323" s="4" t="str">
        <x:v>C02318</x:v>
      </x:c>
      <x:c r="B2323" s="4" t="n">
        <x:f>IF(ISNUMBER('Claims Data'!F2319),0,1)</x:f>
        <x:v>0</x:v>
      </x:c>
      <x:c r="C2323" s="10" t="n">
        <x:f>IF(B2323=0,'Claims Data'!F2319,Summary!$B$12)</x:f>
        <x:v>33135.97</x:v>
      </x:c>
      <x:c r="D2323" s="4" t="n">
        <x:f>IF('Claims Data'!E2319="Low",1,IF('Claims Data'!E2319="Medium",2,IF('Claims Data'!E2319="High",3,"")))</x:f>
        <x:v>3</x:v>
      </x:c>
      <x:c r="E2323" s="4" t="n">
        <x:f>IF('Claims Data'!B2319="Motor",1,0)</x:f>
        <x:v>1</x:v>
      </x:c>
      <x:c r="F2323" s="4" t="n">
        <x:f>IF('Claims Data'!B2319="Property",1,0)</x:f>
        <x:v>0</x:v>
      </x:c>
      <x:c r="G2323" s="4" t="n">
        <x:f>'Claims Data'!N2319</x:f>
        <x:v>1</x:v>
      </x:c>
      <x:c r="H2323" s="4" t="n">
        <x:f>IF(G2323=1,'Claims Data'!O2319,"")</x:f>
        <x:v>1</x:v>
      </x:c>
      <x:c r="I2323" s="12" t="n">
        <x:f>IF(ISNUMBER('Claims Data'!P2319),'Claims Data'!P2319,"")</x:f>
        <x:v>2.099045305998083</x:v>
      </x:c>
    </x:row>
    <x:row r="2324">
      <x:c r="A2324" s="4" t="str">
        <x:v>C02319</x:v>
      </x:c>
      <x:c r="B2324" s="4" t="n">
        <x:f>IF(ISNUMBER('Claims Data'!F2320),0,1)</x:f>
        <x:v>0</x:v>
      </x:c>
      <x:c r="C2324" s="10" t="n">
        <x:f>IF(B2324=0,'Claims Data'!F2320,Summary!$B$12)</x:f>
        <x:v>158711.46</x:v>
      </x:c>
      <x:c r="D2324" s="4" t="n">
        <x:f>IF('Claims Data'!E2320="Low",1,IF('Claims Data'!E2320="Medium",2,IF('Claims Data'!E2320="High",3,"")))</x:f>
        <x:v>2</x:v>
      </x:c>
      <x:c r="E2324" s="4" t="n">
        <x:f>IF('Claims Data'!B2320="Motor",1,0)</x:f>
        <x:v>1</x:v>
      </x:c>
      <x:c r="F2324" s="4" t="n">
        <x:f>IF('Claims Data'!B2320="Property",1,0)</x:f>
        <x:v>0</x:v>
      </x:c>
      <x:c r="G2324" s="4" t="n">
        <x:f>'Claims Data'!N2320</x:f>
        <x:v>0</x:v>
      </x:c>
      <x:c r="H2324" s="4" t="str">
        <x:f>IF(G2324=1,'Claims Data'!O2320,"")</x:f>
      </x:c>
      <x:c r="I2324" s="12" t="n">
        <x:f>IF(ISNUMBER('Claims Data'!P2320),'Claims Data'!P2320,"")</x:f>
        <x:v>9.18765782005995</x:v>
      </x:c>
    </x:row>
    <x:row r="2325">
      <x:c r="A2325" s="4" t="str">
        <x:v>C02320</x:v>
      </x:c>
      <x:c r="B2325" s="4" t="n">
        <x:f>IF(ISNUMBER('Claims Data'!F2321),0,1)</x:f>
        <x:v>1</x:v>
      </x:c>
      <x:c r="C2325" s="10" t="n">
        <x:f>IF(B2325=0,'Claims Data'!F2321,Summary!$B$12)</x:f>
        <x:v>44978.66</x:v>
      </x:c>
      <x:c r="D2325" s="4" t="n">
        <x:f>IF('Claims Data'!E2321="Low",1,IF('Claims Data'!E2321="Medium",2,IF('Claims Data'!E2321="High",3,"")))</x:f>
        <x:v>1</x:v>
      </x:c>
      <x:c r="E2325" s="4" t="n">
        <x:f>IF('Claims Data'!B2321="Motor",1,0)</x:f>
        <x:v>1</x:v>
      </x:c>
      <x:c r="F2325" s="4" t="n">
        <x:f>IF('Claims Data'!B2321="Property",1,0)</x:f>
        <x:v>0</x:v>
      </x:c>
      <x:c r="G2325" s="4" t="n">
        <x:f>'Claims Data'!N2321</x:f>
        <x:v>1</x:v>
      </x:c>
      <x:c r="H2325" s="4" t="n">
        <x:f>IF(G2325=1,'Claims Data'!O2321,"")</x:f>
        <x:v>0</x:v>
      </x:c>
      <x:c r="I2325" s="12" t="str">
        <x:f>IF(ISNUMBER('Claims Data'!P2321),'Claims Data'!P2321,"")</x:f>
      </x:c>
    </x:row>
    <x:row r="2326">
      <x:c r="A2326" s="4" t="str">
        <x:v>C02321</x:v>
      </x:c>
      <x:c r="B2326" s="4" t="n">
        <x:f>IF(ISNUMBER('Claims Data'!F2322),0,1)</x:f>
        <x:v>0</x:v>
      </x:c>
      <x:c r="C2326" s="10" t="n">
        <x:f>IF(B2326=0,'Claims Data'!F2322,Summary!$B$12)</x:f>
        <x:v>11102.69</x:v>
      </x:c>
      <x:c r="D2326" s="4" t="n">
        <x:f>IF('Claims Data'!E2322="Low",1,IF('Claims Data'!E2322="Medium",2,IF('Claims Data'!E2322="High",3,"")))</x:f>
        <x:v>1</x:v>
      </x:c>
      <x:c r="E2326" s="4" t="n">
        <x:f>IF('Claims Data'!B2322="Motor",1,0)</x:f>
        <x:v>1</x:v>
      </x:c>
      <x:c r="F2326" s="4" t="n">
        <x:f>IF('Claims Data'!B2322="Property",1,0)</x:f>
        <x:v>0</x:v>
      </x:c>
      <x:c r="G2326" s="4" t="n">
        <x:f>'Claims Data'!N2322</x:f>
        <x:v>1</x:v>
      </x:c>
      <x:c r="H2326" s="4" t="n">
        <x:f>IF(G2326=1,'Claims Data'!O2322,"")</x:f>
        <x:v>0</x:v>
      </x:c>
      <x:c r="I2326" s="12" t="n">
        <x:f>IF(ISNUMBER('Claims Data'!P2322),'Claims Data'!P2322,"")</x:f>
        <x:v>0.44974761499103355</x:v>
      </x:c>
    </x:row>
    <x:row r="2327">
      <x:c r="A2327" s="4" t="str">
        <x:v>C02322</x:v>
      </x:c>
      <x:c r="B2327" s="4" t="n">
        <x:f>IF(ISNUMBER('Claims Data'!F2323),0,1)</x:f>
        <x:v>0</x:v>
      </x:c>
      <x:c r="C2327" s="10" t="n">
        <x:f>IF(B2327=0,'Claims Data'!F2323,Summary!$B$12)</x:f>
        <x:v>56483.63</x:v>
      </x:c>
      <x:c r="D2327" s="4" t="n">
        <x:f>IF('Claims Data'!E2323="Low",1,IF('Claims Data'!E2323="Medium",2,IF('Claims Data'!E2323="High",3,"")))</x:f>
        <x:v>2</x:v>
      </x:c>
      <x:c r="E2327" s="4" t="n">
        <x:f>IF('Claims Data'!B2323="Motor",1,0)</x:f>
        <x:v>1</x:v>
      </x:c>
      <x:c r="F2327" s="4" t="n">
        <x:f>IF('Claims Data'!B2323="Property",1,0)</x:f>
        <x:v>0</x:v>
      </x:c>
      <x:c r="G2327" s="4" t="n">
        <x:f>'Claims Data'!N2323</x:f>
        <x:v>1</x:v>
      </x:c>
      <x:c r="H2327" s="4" t="n">
        <x:f>IF(G2327=1,'Claims Data'!O2323,"")</x:f>
        <x:v>0</x:v>
      </x:c>
      <x:c r="I2327" s="12" t="n">
        <x:f>IF(ISNUMBER('Claims Data'!P2323),'Claims Data'!P2323,"")</x:f>
        <x:v>3.6534485613530343</x:v>
      </x:c>
    </x:row>
    <x:row r="2328">
      <x:c r="A2328" s="4" t="str">
        <x:v>C02323</x:v>
      </x:c>
      <x:c r="B2328" s="4" t="n">
        <x:f>IF(ISNUMBER('Claims Data'!F2324),0,1)</x:f>
        <x:v>0</x:v>
      </x:c>
      <x:c r="C2328" s="10" t="n">
        <x:f>IF(B2328=0,'Claims Data'!F2324,Summary!$B$12)</x:f>
        <x:v>63200.4</x:v>
      </x:c>
      <x:c r="D2328" s="4" t="n">
        <x:f>IF('Claims Data'!E2324="Low",1,IF('Claims Data'!E2324="Medium",2,IF('Claims Data'!E2324="High",3,"")))</x:f>
        <x:v>1</x:v>
      </x:c>
      <x:c r="E2328" s="4" t="n">
        <x:f>IF('Claims Data'!B2324="Motor",1,0)</x:f>
        <x:v>0</x:v>
      </x:c>
      <x:c r="F2328" s="4" t="n">
        <x:f>IF('Claims Data'!B2324="Property",1,0)</x:f>
        <x:v>1</x:v>
      </x:c>
      <x:c r="G2328" s="4" t="n">
        <x:f>'Claims Data'!N2324</x:f>
        <x:v>1</x:v>
      </x:c>
      <x:c r="H2328" s="4" t="n">
        <x:f>IF(G2328=1,'Claims Data'!O2324,"")</x:f>
        <x:v>0</x:v>
      </x:c>
      <x:c r="I2328" s="12" t="n">
        <x:f>IF(ISNUMBER('Claims Data'!P2324),'Claims Data'!P2324,"")</x:f>
        <x:v>6.084327084422393</x:v>
      </x:c>
    </x:row>
    <x:row r="2329">
      <x:c r="A2329" s="4" t="str">
        <x:v>C02324</x:v>
      </x:c>
      <x:c r="B2329" s="4" t="n">
        <x:f>IF(ISNUMBER('Claims Data'!F2325),0,1)</x:f>
        <x:v>0</x:v>
      </x:c>
      <x:c r="C2329" s="10" t="n">
        <x:f>IF(B2329=0,'Claims Data'!F2325,Summary!$B$12)</x:f>
        <x:v>18503.04</x:v>
      </x:c>
      <x:c r="D2329" s="4" t="n">
        <x:f>IF('Claims Data'!E2325="Low",1,IF('Claims Data'!E2325="Medium",2,IF('Claims Data'!E2325="High",3,"")))</x:f>
        <x:v>1</x:v>
      </x:c>
      <x:c r="E2329" s="4" t="n">
        <x:f>IF('Claims Data'!B2325="Motor",1,0)</x:f>
        <x:v>1</x:v>
      </x:c>
      <x:c r="F2329" s="4" t="n">
        <x:f>IF('Claims Data'!B2325="Property",1,0)</x:f>
        <x:v>0</x:v>
      </x:c>
      <x:c r="G2329" s="4" t="n">
        <x:f>'Claims Data'!N2325</x:f>
        <x:v>1</x:v>
      </x:c>
      <x:c r="H2329" s="4" t="n">
        <x:f>IF(G2329=1,'Claims Data'!O2325,"")</x:f>
        <x:v>0</x:v>
      </x:c>
      <x:c r="I2329" s="12" t="n">
        <x:f>IF(ISNUMBER('Claims Data'!P2325),'Claims Data'!P2325,"")</x:f>
        <x:v>1.3146125372116322</x:v>
      </x:c>
    </x:row>
    <x:row r="2330">
      <x:c r="A2330" s="4" t="str">
        <x:v>C02325</x:v>
      </x:c>
      <x:c r="B2330" s="4" t="n">
        <x:f>IF(ISNUMBER('Claims Data'!F2326),0,1)</x:f>
        <x:v>0</x:v>
      </x:c>
      <x:c r="C2330" s="10" t="n">
        <x:f>IF(B2330=0,'Claims Data'!F2326,Summary!$B$12)</x:f>
        <x:v>296842.42</x:v>
      </x:c>
      <x:c r="D2330" s="4" t="n">
        <x:f>IF('Claims Data'!E2326="Low",1,IF('Claims Data'!E2326="Medium",2,IF('Claims Data'!E2326="High",3,"")))</x:f>
        <x:v>2</x:v>
      </x:c>
      <x:c r="E2330" s="4" t="n">
        <x:f>IF('Claims Data'!B2326="Motor",1,0)</x:f>
        <x:v>0</x:v>
      </x:c>
      <x:c r="F2330" s="4" t="n">
        <x:f>IF('Claims Data'!B2326="Property",1,0)</x:f>
        <x:v>1</x:v>
      </x:c>
      <x:c r="G2330" s="4" t="n">
        <x:f>'Claims Data'!N2326</x:f>
        <x:v>1</x:v>
      </x:c>
      <x:c r="H2330" s="4" t="n">
        <x:f>IF(G2330=1,'Claims Data'!O2326,"")</x:f>
        <x:v>0</x:v>
      </x:c>
      <x:c r="I2330" s="12" t="n">
        <x:f>IF(ISNUMBER('Claims Data'!P2326),'Claims Data'!P2326,"")</x:f>
        <x:v>19.915800674544627</x:v>
      </x:c>
    </x:row>
    <x:row r="2331">
      <x:c r="A2331" s="4" t="str">
        <x:v>C02326</x:v>
      </x:c>
      <x:c r="B2331" s="4" t="n">
        <x:f>IF(ISNUMBER('Claims Data'!F2327),0,1)</x:f>
        <x:v>0</x:v>
      </x:c>
      <x:c r="C2331" s="10" t="n">
        <x:f>IF(B2331=0,'Claims Data'!F2327,Summary!$B$12)</x:f>
        <x:v>138972.16</x:v>
      </x:c>
      <x:c r="D2331" s="4" t="n">
        <x:f>IF('Claims Data'!E2327="Low",1,IF('Claims Data'!E2327="Medium",2,IF('Claims Data'!E2327="High",3,"")))</x:f>
        <x:v>2</x:v>
      </x:c>
      <x:c r="E2331" s="4" t="n">
        <x:f>IF('Claims Data'!B2327="Motor",1,0)</x:f>
        <x:v>0</x:v>
      </x:c>
      <x:c r="F2331" s="4" t="n">
        <x:f>IF('Claims Data'!B2327="Property",1,0)</x:f>
        <x:v>1</x:v>
      </x:c>
      <x:c r="G2331" s="4" t="n">
        <x:f>'Claims Data'!N2327</x:f>
        <x:v>1</x:v>
      </x:c>
      <x:c r="H2331" s="4" t="n">
        <x:f>IF(G2331=1,'Claims Data'!O2327,"")</x:f>
        <x:v>0</x:v>
      </x:c>
      <x:c r="I2331" s="12" t="n">
        <x:f>IF(ISNUMBER('Claims Data'!P2327),'Claims Data'!P2327,"")</x:f>
        <x:v>11.151575455520774</x:v>
      </x:c>
    </x:row>
    <x:row r="2332">
      <x:c r="A2332" s="4" t="str">
        <x:v>C02327</x:v>
      </x:c>
      <x:c r="B2332" s="4" t="n">
        <x:f>IF(ISNUMBER('Claims Data'!F2328),0,1)</x:f>
        <x:v>0</x:v>
      </x:c>
      <x:c r="C2332" s="10" t="n">
        <x:f>IF(B2332=0,'Claims Data'!F2328,Summary!$B$12)</x:f>
        <x:v>67809.89</x:v>
      </x:c>
      <x:c r="D2332" s="4" t="n">
        <x:f>IF('Claims Data'!E2328="Low",1,IF('Claims Data'!E2328="Medium",2,IF('Claims Data'!E2328="High",3,"")))</x:f>
        <x:v>3</x:v>
      </x:c>
      <x:c r="E2332" s="4" t="n">
        <x:f>IF('Claims Data'!B2328="Motor",1,0)</x:f>
        <x:v>1</x:v>
      </x:c>
      <x:c r="F2332" s="4" t="n">
        <x:f>IF('Claims Data'!B2328="Property",1,0)</x:f>
        <x:v>0</x:v>
      </x:c>
      <x:c r="G2332" s="4" t="n">
        <x:f>'Claims Data'!N2328</x:f>
        <x:v>1</x:v>
      </x:c>
      <x:c r="H2332" s="4" t="n">
        <x:f>IF(G2332=1,'Claims Data'!O2328,"")</x:f>
        <x:v>1</x:v>
      </x:c>
      <x:c r="I2332" s="12" t="n">
        <x:f>IF(ISNUMBER('Claims Data'!P2328),'Claims Data'!P2328,"")</x:f>
        <x:v>11.18725861400513</x:v>
      </x:c>
    </x:row>
    <x:row r="2333">
      <x:c r="A2333" s="4" t="str">
        <x:v>C02328</x:v>
      </x:c>
      <x:c r="B2333" s="4" t="n">
        <x:f>IF(ISNUMBER('Claims Data'!F2329),0,1)</x:f>
        <x:v>0</x:v>
      </x:c>
      <x:c r="C2333" s="10" t="n">
        <x:f>IF(B2333=0,'Claims Data'!F2329,Summary!$B$12)</x:f>
        <x:v>245776.1</x:v>
      </x:c>
      <x:c r="D2333" s="4" t="n">
        <x:f>IF('Claims Data'!E2329="Low",1,IF('Claims Data'!E2329="Medium",2,IF('Claims Data'!E2329="High",3,"")))</x:f>
        <x:v>2</x:v>
      </x:c>
      <x:c r="E2333" s="4" t="n">
        <x:f>IF('Claims Data'!B2329="Motor",1,0)</x:f>
        <x:v>1</x:v>
      </x:c>
      <x:c r="F2333" s="4" t="n">
        <x:f>IF('Claims Data'!B2329="Property",1,0)</x:f>
        <x:v>0</x:v>
      </x:c>
      <x:c r="G2333" s="4" t="n">
        <x:f>'Claims Data'!N2329</x:f>
        <x:v>1</x:v>
      </x:c>
      <x:c r="H2333" s="4" t="n">
        <x:f>IF(G2333=1,'Claims Data'!O2329,"")</x:f>
        <x:v>0</x:v>
      </x:c>
      <x:c r="I2333" s="12" t="n">
        <x:f>IF(ISNUMBER('Claims Data'!P2329),'Claims Data'!P2329,"")</x:f>
        <x:v>15.542513667422368</x:v>
      </x:c>
    </x:row>
    <x:row r="2334">
      <x:c r="A2334" s="4" t="str">
        <x:v>C02329</x:v>
      </x:c>
      <x:c r="B2334" s="4" t="n">
        <x:f>IF(ISNUMBER('Claims Data'!F2330),0,1)</x:f>
        <x:v>0</x:v>
      </x:c>
      <x:c r="C2334" s="10" t="n">
        <x:f>IF(B2334=0,'Claims Data'!F2330,Summary!$B$12)</x:f>
        <x:v>48994.66</x:v>
      </x:c>
      <x:c r="D2334" s="4" t="n">
        <x:f>IF('Claims Data'!E2330="Low",1,IF('Claims Data'!E2330="Medium",2,IF('Claims Data'!E2330="High",3,"")))</x:f>
        <x:v>1</x:v>
      </x:c>
      <x:c r="E2334" s="4" t="n">
        <x:f>IF('Claims Data'!B2330="Motor",1,0)</x:f>
        <x:v>0</x:v>
      </x:c>
      <x:c r="F2334" s="4" t="n">
        <x:f>IF('Claims Data'!B2330="Property",1,0)</x:f>
        <x:v>1</x:v>
      </x:c>
      <x:c r="G2334" s="4" t="n">
        <x:f>'Claims Data'!N2330</x:f>
        <x:v>0</x:v>
      </x:c>
      <x:c r="H2334" s="4" t="str">
        <x:f>IF(G2334=1,'Claims Data'!O2330,"")</x:f>
      </x:c>
      <x:c r="I2334" s="12" t="n">
        <x:f>IF(ISNUMBER('Claims Data'!P2330),'Claims Data'!P2330,"")</x:f>
        <x:v>5.666389098992198</x:v>
      </x:c>
    </x:row>
    <x:row r="2335">
      <x:c r="A2335" s="4" t="str">
        <x:v>C02330</x:v>
      </x:c>
      <x:c r="B2335" s="4" t="n">
        <x:f>IF(ISNUMBER('Claims Data'!F2331),0,1)</x:f>
        <x:v>0</x:v>
      </x:c>
      <x:c r="C2335" s="10" t="n">
        <x:f>IF(B2335=0,'Claims Data'!F2331,Summary!$B$12)</x:f>
        <x:v>64948.88</x:v>
      </x:c>
      <x:c r="D2335" s="4" t="n">
        <x:f>IF('Claims Data'!E2331="Low",1,IF('Claims Data'!E2331="Medium",2,IF('Claims Data'!E2331="High",3,"")))</x:f>
        <x:v>2</x:v>
      </x:c>
      <x:c r="E2335" s="4" t="n">
        <x:f>IF('Claims Data'!B2331="Motor",1,0)</x:f>
        <x:v>1</x:v>
      </x:c>
      <x:c r="F2335" s="4" t="n">
        <x:f>IF('Claims Data'!B2331="Property",1,0)</x:f>
        <x:v>0</x:v>
      </x:c>
      <x:c r="G2335" s="4" t="n">
        <x:f>'Claims Data'!N2331</x:f>
        <x:v>0</x:v>
      </x:c>
      <x:c r="H2335" s="4" t="str">
        <x:f>IF(G2335=1,'Claims Data'!O2331,"")</x:f>
      </x:c>
      <x:c r="I2335" s="12" t="n">
        <x:f>IF(ISNUMBER('Claims Data'!P2331),'Claims Data'!P2331,"")</x:f>
        <x:v>5.249560912526015</x:v>
      </x:c>
    </x:row>
    <x:row r="2336">
      <x:c r="A2336" s="4" t="str">
        <x:v>C02331</x:v>
      </x:c>
      <x:c r="B2336" s="4" t="n">
        <x:f>IF(ISNUMBER('Claims Data'!F2332),0,1)</x:f>
        <x:v>0</x:v>
      </x:c>
      <x:c r="C2336" s="10" t="n">
        <x:f>IF(B2336=0,'Claims Data'!F2332,Summary!$B$12)</x:f>
        <x:v>24049.8</x:v>
      </x:c>
      <x:c r="D2336" s="4" t="n">
        <x:f>IF('Claims Data'!E2332="Low",1,IF('Claims Data'!E2332="Medium",2,IF('Claims Data'!E2332="High",3,"")))</x:f>
        <x:v>1</x:v>
      </x:c>
      <x:c r="E2336" s="4" t="n">
        <x:f>IF('Claims Data'!B2332="Motor",1,0)</x:f>
        <x:v>0</x:v>
      </x:c>
      <x:c r="F2336" s="4" t="n">
        <x:f>IF('Claims Data'!B2332="Property",1,0)</x:f>
        <x:v>1</x:v>
      </x:c>
      <x:c r="G2336" s="4" t="n">
        <x:f>'Claims Data'!N2332</x:f>
        <x:v>1</x:v>
      </x:c>
      <x:c r="H2336" s="4" t="n">
        <x:f>IF(G2336=1,'Claims Data'!O2332,"")</x:f>
        <x:v>0</x:v>
      </x:c>
      <x:c r="I2336" s="12" t="n">
        <x:f>IF(ISNUMBER('Claims Data'!P2332),'Claims Data'!P2332,"")</x:f>
        <x:v>1.5039735248429726</x:v>
      </x:c>
    </x:row>
    <x:row r="2337">
      <x:c r="A2337" s="4" t="str">
        <x:v>C02332</x:v>
      </x:c>
      <x:c r="B2337" s="4" t="n">
        <x:f>IF(ISNUMBER('Claims Data'!F2333),0,1)</x:f>
        <x:v>0</x:v>
      </x:c>
      <x:c r="C2337" s="10" t="n">
        <x:f>IF(B2337=0,'Claims Data'!F2333,Summary!$B$12)</x:f>
        <x:v>220185.7</x:v>
      </x:c>
      <x:c r="D2337" s="4" t="n">
        <x:f>IF('Claims Data'!E2333="Low",1,IF('Claims Data'!E2333="Medium",2,IF('Claims Data'!E2333="High",3,"")))</x:f>
        <x:v>2</x:v>
      </x:c>
      <x:c r="E2337" s="4" t="n">
        <x:f>IF('Claims Data'!B2333="Motor",1,0)</x:f>
        <x:v>0</x:v>
      </x:c>
      <x:c r="F2337" s="4" t="n">
        <x:f>IF('Claims Data'!B2333="Property",1,0)</x:f>
        <x:v>1</x:v>
      </x:c>
      <x:c r="G2337" s="4" t="n">
        <x:f>'Claims Data'!N2333</x:f>
        <x:v>0</x:v>
      </x:c>
      <x:c r="H2337" s="4" t="str">
        <x:f>IF(G2337=1,'Claims Data'!O2333,"")</x:f>
      </x:c>
      <x:c r="I2337" s="12" t="n">
        <x:f>IF(ISNUMBER('Claims Data'!P2333),'Claims Data'!P2333,"")</x:f>
        <x:v>12.95411169734594</x:v>
      </x:c>
    </x:row>
    <x:row r="2338">
      <x:c r="A2338" s="4" t="str">
        <x:v>C02333</x:v>
      </x:c>
      <x:c r="B2338" s="4" t="n">
        <x:f>IF(ISNUMBER('Claims Data'!F2334),0,1)</x:f>
        <x:v>0</x:v>
      </x:c>
      <x:c r="C2338" s="10" t="n">
        <x:f>IF(B2338=0,'Claims Data'!F2334,Summary!$B$12)</x:f>
        <x:v>40563.79</x:v>
      </x:c>
      <x:c r="D2338" s="4" t="n">
        <x:f>IF('Claims Data'!E2334="Low",1,IF('Claims Data'!E2334="Medium",2,IF('Claims Data'!E2334="High",3,"")))</x:f>
        <x:v>2</x:v>
      </x:c>
      <x:c r="E2338" s="4" t="n">
        <x:f>IF('Claims Data'!B2334="Motor",1,0)</x:f>
        <x:v>1</x:v>
      </x:c>
      <x:c r="F2338" s="4" t="n">
        <x:f>IF('Claims Data'!B2334="Property",1,0)</x:f>
        <x:v>0</x:v>
      </x:c>
      <x:c r="G2338" s="4" t="n">
        <x:f>'Claims Data'!N2334</x:f>
        <x:v>1</x:v>
      </x:c>
      <x:c r="H2338" s="4" t="n">
        <x:f>IF(G2338=1,'Claims Data'!O2334,"")</x:f>
        <x:v>1</x:v>
      </x:c>
      <x:c r="I2338" s="12" t="n">
        <x:f>IF(ISNUMBER('Claims Data'!P2334),'Claims Data'!P2334,"")</x:f>
        <x:v>2.9206872766127803</x:v>
      </x:c>
    </x:row>
    <x:row r="2339">
      <x:c r="A2339" s="4" t="str">
        <x:v>C02334</x:v>
      </x:c>
      <x:c r="B2339" s="4" t="n">
        <x:f>IF(ISNUMBER('Claims Data'!F2335),0,1)</x:f>
        <x:v>0</x:v>
      </x:c>
      <x:c r="C2339" s="10" t="n">
        <x:f>IF(B2339=0,'Claims Data'!F2335,Summary!$B$12)</x:f>
        <x:v>24679.15</x:v>
      </x:c>
      <x:c r="D2339" s="4" t="n">
        <x:f>IF('Claims Data'!E2335="Low",1,IF('Claims Data'!E2335="Medium",2,IF('Claims Data'!E2335="High",3,"")))</x:f>
        <x:v>1</x:v>
      </x:c>
      <x:c r="E2339" s="4" t="n">
        <x:f>IF('Claims Data'!B2335="Motor",1,0)</x:f>
        <x:v>1</x:v>
      </x:c>
      <x:c r="F2339" s="4" t="n">
        <x:f>IF('Claims Data'!B2335="Property",1,0)</x:f>
        <x:v>0</x:v>
      </x:c>
      <x:c r="G2339" s="4" t="n">
        <x:f>'Claims Data'!N2335</x:f>
        <x:v>1</x:v>
      </x:c>
      <x:c r="H2339" s="4" t="n">
        <x:f>IF(G2339=1,'Claims Data'!O2335,"")</x:f>
        <x:v>0</x:v>
      </x:c>
      <x:c r="I2339" s="12" t="n">
        <x:f>IF(ISNUMBER('Claims Data'!P2335),'Claims Data'!P2335,"")</x:f>
        <x:v>1.1296444381175668</x:v>
      </x:c>
    </x:row>
    <x:row r="2340">
      <x:c r="A2340" s="4" t="str">
        <x:v>C02335</x:v>
      </x:c>
      <x:c r="B2340" s="4" t="n">
        <x:f>IF(ISNUMBER('Claims Data'!F2336),0,1)</x:f>
        <x:v>0</x:v>
      </x:c>
      <x:c r="C2340" s="10" t="n">
        <x:f>IF(B2340=0,'Claims Data'!F2336,Summary!$B$12)</x:f>
        <x:v>10407.83</x:v>
      </x:c>
      <x:c r="D2340" s="4" t="n">
        <x:f>IF('Claims Data'!E2336="Low",1,IF('Claims Data'!E2336="Medium",2,IF('Claims Data'!E2336="High",3,"")))</x:f>
        <x:v>1</x:v>
      </x:c>
      <x:c r="E2340" s="4" t="n">
        <x:f>IF('Claims Data'!B2336="Motor",1,0)</x:f>
        <x:v>1</x:v>
      </x:c>
      <x:c r="F2340" s="4" t="n">
        <x:f>IF('Claims Data'!B2336="Property",1,0)</x:f>
        <x:v>0</x:v>
      </x:c>
      <x:c r="G2340" s="4" t="n">
        <x:f>'Claims Data'!N2336</x:f>
        <x:v>1</x:v>
      </x:c>
      <x:c r="H2340" s="4" t="n">
        <x:f>IF(G2340=1,'Claims Data'!O2336,"")</x:f>
        <x:v>0</x:v>
      </x:c>
      <x:c r="I2340" s="12" t="n">
        <x:f>IF(ISNUMBER('Claims Data'!P2336),'Claims Data'!P2336,"")</x:f>
        <x:v>0.7071910710912582</x:v>
      </x:c>
    </x:row>
    <x:row r="2341">
      <x:c r="A2341" s="4" t="str">
        <x:v>C02336</x:v>
      </x:c>
      <x:c r="B2341" s="4" t="n">
        <x:f>IF(ISNUMBER('Claims Data'!F2337),0,1)</x:f>
        <x:v>0</x:v>
      </x:c>
      <x:c r="C2341" s="10" t="n">
        <x:f>IF(B2341=0,'Claims Data'!F2337,Summary!$B$12)</x:f>
        <x:v>1130510.75</x:v>
      </x:c>
      <x:c r="D2341" s="4" t="n">
        <x:f>IF('Claims Data'!E2337="Low",1,IF('Claims Data'!E2337="Medium",2,IF('Claims Data'!E2337="High",3,"")))</x:f>
        <x:v>3</x:v>
      </x:c>
      <x:c r="E2341" s="4" t="n">
        <x:f>IF('Claims Data'!B2337="Motor",1,0)</x:f>
        <x:v>0</x:v>
      </x:c>
      <x:c r="F2341" s="4" t="n">
        <x:f>IF('Claims Data'!B2337="Property",1,0)</x:f>
        <x:v>1</x:v>
      </x:c>
      <x:c r="G2341" s="4" t="n">
        <x:f>'Claims Data'!N2337</x:f>
        <x:v>0</x:v>
      </x:c>
      <x:c r="H2341" s="4" t="str">
        <x:f>IF(G2341=1,'Claims Data'!O2337,"")</x:f>
      </x:c>
      <x:c r="I2341" s="12" t="n">
        <x:f>IF(ISNUMBER('Claims Data'!P2337),'Claims Data'!P2337,"")</x:f>
        <x:v>52.57636871659073</x:v>
      </x:c>
    </x:row>
    <x:row r="2342">
      <x:c r="A2342" s="4" t="str">
        <x:v>C02337</x:v>
      </x:c>
      <x:c r="B2342" s="4" t="n">
        <x:f>IF(ISNUMBER('Claims Data'!F2338),0,1)</x:f>
        <x:v>0</x:v>
      </x:c>
      <x:c r="C2342" s="10" t="n">
        <x:f>IF(B2342=0,'Claims Data'!F2338,Summary!$B$12)</x:f>
        <x:v>62307.55</x:v>
      </x:c>
      <x:c r="D2342" s="4" t="n">
        <x:f>IF('Claims Data'!E2338="Low",1,IF('Claims Data'!E2338="Medium",2,IF('Claims Data'!E2338="High",3,"")))</x:f>
        <x:v>2</x:v>
      </x:c>
      <x:c r="E2342" s="4" t="n">
        <x:f>IF('Claims Data'!B2338="Motor",1,0)</x:f>
        <x:v>1</x:v>
      </x:c>
      <x:c r="F2342" s="4" t="n">
        <x:f>IF('Claims Data'!B2338="Property",1,0)</x:f>
        <x:v>0</x:v>
      </x:c>
      <x:c r="G2342" s="4" t="n">
        <x:f>'Claims Data'!N2338</x:f>
        <x:v>1</x:v>
      </x:c>
      <x:c r="H2342" s="4" t="n">
        <x:f>IF(G2342=1,'Claims Data'!O2338,"")</x:f>
        <x:v>0</x:v>
      </x:c>
      <x:c r="I2342" s="12" t="n">
        <x:f>IF(ISNUMBER('Claims Data'!P2338),'Claims Data'!P2338,"")</x:f>
        <x:v>5.699290464861226</x:v>
      </x:c>
    </x:row>
    <x:row r="2343">
      <x:c r="A2343" s="4" t="str">
        <x:v>C02338</x:v>
      </x:c>
      <x:c r="B2343" s="4" t="n">
        <x:f>IF(ISNUMBER('Claims Data'!F2339),0,1)</x:f>
        <x:v>0</x:v>
      </x:c>
      <x:c r="C2343" s="10" t="n">
        <x:f>IF(B2343=0,'Claims Data'!F2339,Summary!$B$12)</x:f>
        <x:v>257920.13</x:v>
      </x:c>
      <x:c r="D2343" s="4" t="n">
        <x:f>IF('Claims Data'!E2339="Low",1,IF('Claims Data'!E2339="Medium",2,IF('Claims Data'!E2339="High",3,"")))</x:f>
        <x:v>2</x:v>
      </x:c>
      <x:c r="E2343" s="4" t="n">
        <x:f>IF('Claims Data'!B2339="Motor",1,0)</x:f>
        <x:v>1</x:v>
      </x:c>
      <x:c r="F2343" s="4" t="n">
        <x:f>IF('Claims Data'!B2339="Property",1,0)</x:f>
        <x:v>0</x:v>
      </x:c>
      <x:c r="G2343" s="4" t="n">
        <x:f>'Claims Data'!N2339</x:f>
        <x:v>1</x:v>
      </x:c>
      <x:c r="H2343" s="4" t="n">
        <x:f>IF(G2343=1,'Claims Data'!O2339,"")</x:f>
        <x:v>1</x:v>
      </x:c>
      <x:c r="I2343" s="12" t="n">
        <x:f>IF(ISNUMBER('Claims Data'!P2339),'Claims Data'!P2339,"")</x:f>
        <x:v>50.884466356530424</x:v>
      </x:c>
    </x:row>
    <x:row r="2344">
      <x:c r="A2344" s="4" t="str">
        <x:v>C02339</x:v>
      </x:c>
      <x:c r="B2344" s="4" t="n">
        <x:f>IF(ISNUMBER('Claims Data'!F2340),0,1)</x:f>
        <x:v>0</x:v>
      </x:c>
      <x:c r="C2344" s="10" t="n">
        <x:f>IF(B2344=0,'Claims Data'!F2340,Summary!$B$12)</x:f>
        <x:v>26207.71</x:v>
      </x:c>
      <x:c r="D2344" s="4" t="n">
        <x:f>IF('Claims Data'!E2340="Low",1,IF('Claims Data'!E2340="Medium",2,IF('Claims Data'!E2340="High",3,"")))</x:f>
        <x:v>2</x:v>
      </x:c>
      <x:c r="E2344" s="4" t="n">
        <x:f>IF('Claims Data'!B2340="Motor",1,0)</x:f>
        <x:v>1</x:v>
      </x:c>
      <x:c r="F2344" s="4" t="n">
        <x:f>IF('Claims Data'!B2340="Property",1,0)</x:f>
        <x:v>0</x:v>
      </x:c>
      <x:c r="G2344" s="4" t="n">
        <x:f>'Claims Data'!N2340</x:f>
        <x:v>0</x:v>
      </x:c>
      <x:c r="H2344" s="4" t="str">
        <x:f>IF(G2344=1,'Claims Data'!O2340,"")</x:f>
      </x:c>
      <x:c r="I2344" s="12" t="n">
        <x:f>IF(ISNUMBER('Claims Data'!P2340),'Claims Data'!P2340,"")</x:f>
        <x:v>3.3271604311340757</x:v>
      </x:c>
    </x:row>
    <x:row r="2345">
      <x:c r="A2345" s="4" t="str">
        <x:v>C02340</x:v>
      </x:c>
      <x:c r="B2345" s="4" t="n">
        <x:f>IF(ISNUMBER('Claims Data'!F2341),0,1)</x:f>
        <x:v>0</x:v>
      </x:c>
      <x:c r="C2345" s="10" t="n">
        <x:f>IF(B2345=0,'Claims Data'!F2341,Summary!$B$12)</x:f>
        <x:v>129423.13</x:v>
      </x:c>
      <x:c r="D2345" s="4" t="n">
        <x:f>IF('Claims Data'!E2341="Low",1,IF('Claims Data'!E2341="Medium",2,IF('Claims Data'!E2341="High",3,"")))</x:f>
        <x:v>2</x:v>
      </x:c>
      <x:c r="E2345" s="4" t="n">
        <x:f>IF('Claims Data'!B2341="Motor",1,0)</x:f>
        <x:v>0</x:v>
      </x:c>
      <x:c r="F2345" s="4" t="n">
        <x:f>IF('Claims Data'!B2341="Property",1,0)</x:f>
        <x:v>1</x:v>
      </x:c>
      <x:c r="G2345" s="4" t="n">
        <x:f>'Claims Data'!N2341</x:f>
        <x:v>1</x:v>
      </x:c>
      <x:c r="H2345" s="4" t="n">
        <x:f>IF(G2345=1,'Claims Data'!O2341,"")</x:f>
        <x:v>0</x:v>
      </x:c>
      <x:c r="I2345" s="12" t="n">
        <x:f>IF(ISNUMBER('Claims Data'!P2341),'Claims Data'!P2341,"")</x:f>
        <x:v>10.254772886281899</x:v>
      </x:c>
    </x:row>
    <x:row r="2346">
      <x:c r="A2346" s="4" t="str">
        <x:v>C02341</x:v>
      </x:c>
      <x:c r="B2346" s="4" t="n">
        <x:f>IF(ISNUMBER('Claims Data'!F2342),0,1)</x:f>
        <x:v>0</x:v>
      </x:c>
      <x:c r="C2346" s="10" t="n">
        <x:f>IF(B2346=0,'Claims Data'!F2342,Summary!$B$12)</x:f>
        <x:v>7315</x:v>
      </x:c>
      <x:c r="D2346" s="4" t="n">
        <x:f>IF('Claims Data'!E2342="Low",1,IF('Claims Data'!E2342="Medium",2,IF('Claims Data'!E2342="High",3,"")))</x:f>
        <x:v>1</x:v>
      </x:c>
      <x:c r="E2346" s="4" t="n">
        <x:f>IF('Claims Data'!B2342="Motor",1,0)</x:f>
        <x:v>1</x:v>
      </x:c>
      <x:c r="F2346" s="4" t="n">
        <x:f>IF('Claims Data'!B2342="Property",1,0)</x:f>
        <x:v>0</x:v>
      </x:c>
      <x:c r="G2346" s="4" t="n">
        <x:f>'Claims Data'!N2342</x:f>
        <x:v>1</x:v>
      </x:c>
      <x:c r="H2346" s="4" t="n">
        <x:f>IF(G2346=1,'Claims Data'!O2342,"")</x:f>
        <x:v>0</x:v>
      </x:c>
      <x:c r="I2346" s="12" t="n">
        <x:f>IF(ISNUMBER('Claims Data'!P2342),'Claims Data'!P2342,"")</x:f>
        <x:v>0.24692108145695255</x:v>
      </x:c>
    </x:row>
    <x:row r="2347">
      <x:c r="A2347" s="4" t="str">
        <x:v>C02342</x:v>
      </x:c>
      <x:c r="B2347" s="4" t="n">
        <x:f>IF(ISNUMBER('Claims Data'!F2343),0,1)</x:f>
        <x:v>0</x:v>
      </x:c>
      <x:c r="C2347" s="10" t="n">
        <x:f>IF(B2347=0,'Claims Data'!F2343,Summary!$B$12)</x:f>
        <x:v>117900.03</x:v>
      </x:c>
      <x:c r="D2347" s="4" t="n">
        <x:f>IF('Claims Data'!E2343="Low",1,IF('Claims Data'!E2343="Medium",2,IF('Claims Data'!E2343="High",3,"")))</x:f>
        <x:v>3</x:v>
      </x:c>
      <x:c r="E2347" s="4" t="n">
        <x:f>IF('Claims Data'!B2343="Motor",1,0)</x:f>
        <x:v>1</x:v>
      </x:c>
      <x:c r="F2347" s="4" t="n">
        <x:f>IF('Claims Data'!B2343="Property",1,0)</x:f>
        <x:v>0</x:v>
      </x:c>
      <x:c r="G2347" s="4" t="n">
        <x:f>'Claims Data'!N2343</x:f>
        <x:v>1</x:v>
      </x:c>
      <x:c r="H2347" s="4" t="n">
        <x:f>IF(G2347=1,'Claims Data'!O2343,"")</x:f>
        <x:v>0</x:v>
      </x:c>
      <x:c r="I2347" s="12" t="n">
        <x:f>IF(ISNUMBER('Claims Data'!P2343),'Claims Data'!P2343,"")</x:f>
        <x:v>8.376615819650583</x:v>
      </x:c>
    </x:row>
    <x:row r="2348">
      <x:c r="A2348" s="4" t="str">
        <x:v>C02343</x:v>
      </x:c>
      <x:c r="B2348" s="4" t="n">
        <x:f>IF(ISNUMBER('Claims Data'!F2344),0,1)</x:f>
        <x:v>0</x:v>
      </x:c>
      <x:c r="C2348" s="10" t="n">
        <x:f>IF(B2348=0,'Claims Data'!F2344,Summary!$B$12)</x:f>
        <x:v>74291.97</x:v>
      </x:c>
      <x:c r="D2348" s="4" t="n">
        <x:f>IF('Claims Data'!E2344="Low",1,IF('Claims Data'!E2344="Medium",2,IF('Claims Data'!E2344="High",3,"")))</x:f>
        <x:v>3</x:v>
      </x:c>
      <x:c r="E2348" s="4" t="n">
        <x:f>IF('Claims Data'!B2344="Motor",1,0)</x:f>
        <x:v>1</x:v>
      </x:c>
      <x:c r="F2348" s="4" t="n">
        <x:f>IF('Claims Data'!B2344="Property",1,0)</x:f>
        <x:v>0</x:v>
      </x:c>
      <x:c r="G2348" s="4" t="n">
        <x:f>'Claims Data'!N2344</x:f>
        <x:v>1</x:v>
      </x:c>
      <x:c r="H2348" s="4" t="n">
        <x:f>IF(G2348=1,'Claims Data'!O2344,"")</x:f>
        <x:v>1</x:v>
      </x:c>
      <x:c r="I2348" s="12" t="n">
        <x:f>IF(ISNUMBER('Claims Data'!P2344),'Claims Data'!P2344,"")</x:f>
        <x:v>3.451228361293008</x:v>
      </x:c>
    </x:row>
    <x:row r="2349">
      <x:c r="A2349" s="4" t="str">
        <x:v>C02344</x:v>
      </x:c>
      <x:c r="B2349" s="4" t="n">
        <x:f>IF(ISNUMBER('Claims Data'!F2345),0,1)</x:f>
        <x:v>0</x:v>
      </x:c>
      <x:c r="C2349" s="10" t="n">
        <x:f>IF(B2349=0,'Claims Data'!F2345,Summary!$B$12)</x:f>
        <x:v>3852.6</x:v>
      </x:c>
      <x:c r="D2349" s="4" t="n">
        <x:f>IF('Claims Data'!E2345="Low",1,IF('Claims Data'!E2345="Medium",2,IF('Claims Data'!E2345="High",3,"")))</x:f>
        <x:v>1</x:v>
      </x:c>
      <x:c r="E2349" s="4" t="n">
        <x:f>IF('Claims Data'!B2345="Motor",1,0)</x:f>
        <x:v>1</x:v>
      </x:c>
      <x:c r="F2349" s="4" t="n">
        <x:f>IF('Claims Data'!B2345="Property",1,0)</x:f>
        <x:v>0</x:v>
      </x:c>
      <x:c r="G2349" s="4" t="n">
        <x:f>'Claims Data'!N2345</x:f>
        <x:v>1</x:v>
      </x:c>
      <x:c r="H2349" s="4" t="n">
        <x:f>IF(G2349=1,'Claims Data'!O2345,"")</x:f>
        <x:v>0</x:v>
      </x:c>
      <x:c r="I2349" s="12" t="n">
        <x:f>IF(ISNUMBER('Claims Data'!P2345),'Claims Data'!P2345,"")</x:f>
        <x:v>0.31035941144010276</x:v>
      </x:c>
    </x:row>
    <x:row r="2350">
      <x:c r="A2350" s="4" t="str">
        <x:v>C02345</x:v>
      </x:c>
      <x:c r="B2350" s="4" t="n">
        <x:f>IF(ISNUMBER('Claims Data'!F2346),0,1)</x:f>
        <x:v>0</x:v>
      </x:c>
      <x:c r="C2350" s="10" t="n">
        <x:f>IF(B2350=0,'Claims Data'!F2346,Summary!$B$12)</x:f>
        <x:v>14840.29</x:v>
      </x:c>
      <x:c r="D2350" s="4" t="n">
        <x:f>IF('Claims Data'!E2346="Low",1,IF('Claims Data'!E2346="Medium",2,IF('Claims Data'!E2346="High",3,"")))</x:f>
        <x:v>1</x:v>
      </x:c>
      <x:c r="E2350" s="4" t="n">
        <x:f>IF('Claims Data'!B2346="Motor",1,0)</x:f>
        <x:v>1</x:v>
      </x:c>
      <x:c r="F2350" s="4" t="n">
        <x:f>IF('Claims Data'!B2346="Property",1,0)</x:f>
        <x:v>0</x:v>
      </x:c>
      <x:c r="G2350" s="4" t="n">
        <x:f>'Claims Data'!N2346</x:f>
        <x:v>1</x:v>
      </x:c>
      <x:c r="H2350" s="4" t="n">
        <x:f>IF(G2350=1,'Claims Data'!O2346,"")</x:f>
        <x:v>0</x:v>
      </x:c>
      <x:c r="I2350" s="12" t="n">
        <x:f>IF(ISNUMBER('Claims Data'!P2346),'Claims Data'!P2346,"")</x:f>
        <x:v>2.2539416629329527</x:v>
      </x:c>
    </x:row>
    <x:row r="2351">
      <x:c r="A2351" s="4" t="str">
        <x:v>C02346</x:v>
      </x:c>
      <x:c r="B2351" s="4" t="n">
        <x:f>IF(ISNUMBER('Claims Data'!F2347),0,1)</x:f>
        <x:v>0</x:v>
      </x:c>
      <x:c r="C2351" s="10" t="n">
        <x:f>IF(B2351=0,'Claims Data'!F2347,Summary!$B$12)</x:f>
        <x:v>44506.12</x:v>
      </x:c>
      <x:c r="D2351" s="4" t="n">
        <x:f>IF('Claims Data'!E2347="Low",1,IF('Claims Data'!E2347="Medium",2,IF('Claims Data'!E2347="High",3,"")))</x:f>
        <x:v>2</x:v>
      </x:c>
      <x:c r="E2351" s="4" t="n">
        <x:f>IF('Claims Data'!B2347="Motor",1,0)</x:f>
        <x:v>1</x:v>
      </x:c>
      <x:c r="F2351" s="4" t="n">
        <x:f>IF('Claims Data'!B2347="Property",1,0)</x:f>
        <x:v>0</x:v>
      </x:c>
      <x:c r="G2351" s="4" t="n">
        <x:f>'Claims Data'!N2347</x:f>
        <x:v>1</x:v>
      </x:c>
      <x:c r="H2351" s="4" t="n">
        <x:f>IF(G2351=1,'Claims Data'!O2347,"")</x:f>
        <x:v>1</x:v>
      </x:c>
      <x:c r="I2351" s="12" t="n">
        <x:f>IF(ISNUMBER('Claims Data'!P2347),'Claims Data'!P2347,"")</x:f>
        <x:v>5.019196632976888</x:v>
      </x:c>
    </x:row>
    <x:row r="2352">
      <x:c r="A2352" s="4" t="str">
        <x:v>C02347</x:v>
      </x:c>
      <x:c r="B2352" s="4" t="n">
        <x:f>IF(ISNUMBER('Claims Data'!F2348),0,1)</x:f>
        <x:v>0</x:v>
      </x:c>
      <x:c r="C2352" s="10" t="n">
        <x:f>IF(B2352=0,'Claims Data'!F2348,Summary!$B$12)</x:f>
        <x:v>23009.07</x:v>
      </x:c>
      <x:c r="D2352" s="4" t="n">
        <x:f>IF('Claims Data'!E2348="Low",1,IF('Claims Data'!E2348="Medium",2,IF('Claims Data'!E2348="High",3,"")))</x:f>
        <x:v>2</x:v>
      </x:c>
      <x:c r="E2352" s="4" t="n">
        <x:f>IF('Claims Data'!B2348="Motor",1,0)</x:f>
        <x:v>1</x:v>
      </x:c>
      <x:c r="F2352" s="4" t="n">
        <x:f>IF('Claims Data'!B2348="Property",1,0)</x:f>
        <x:v>0</x:v>
      </x:c>
      <x:c r="G2352" s="4" t="n">
        <x:f>'Claims Data'!N2348</x:f>
        <x:v>1</x:v>
      </x:c>
      <x:c r="H2352" s="4" t="n">
        <x:f>IF(G2352=1,'Claims Data'!O2348,"")</x:f>
        <x:v>0</x:v>
      </x:c>
      <x:c r="I2352" s="12" t="n">
        <x:f>IF(ISNUMBER('Claims Data'!P2348),'Claims Data'!P2348,"")</x:f>
        <x:v>0.716726697419773</x:v>
      </x:c>
    </x:row>
    <x:row r="2353">
      <x:c r="A2353" s="4" t="str">
        <x:v>C02348</x:v>
      </x:c>
      <x:c r="B2353" s="4" t="n">
        <x:f>IF(ISNUMBER('Claims Data'!F2349),0,1)</x:f>
        <x:v>0</x:v>
      </x:c>
      <x:c r="C2353" s="10" t="n">
        <x:f>IF(B2353=0,'Claims Data'!F2349,Summary!$B$12)</x:f>
        <x:v>24731.75</x:v>
      </x:c>
      <x:c r="D2353" s="4" t="n">
        <x:f>IF('Claims Data'!E2349="Low",1,IF('Claims Data'!E2349="Medium",2,IF('Claims Data'!E2349="High",3,"")))</x:f>
        <x:v>1</x:v>
      </x:c>
      <x:c r="E2353" s="4" t="n">
        <x:f>IF('Claims Data'!B2349="Motor",1,0)</x:f>
        <x:v>1</x:v>
      </x:c>
      <x:c r="F2353" s="4" t="n">
        <x:f>IF('Claims Data'!B2349="Property",1,0)</x:f>
        <x:v>0</x:v>
      </x:c>
      <x:c r="G2353" s="4" t="n">
        <x:f>'Claims Data'!N2349</x:f>
        <x:v>0</x:v>
      </x:c>
      <x:c r="H2353" s="4" t="str">
        <x:f>IF(G2353=1,'Claims Data'!O2349,"")</x:f>
      </x:c>
      <x:c r="I2353" s="12" t="n">
        <x:f>IF(ISNUMBER('Claims Data'!P2349),'Claims Data'!P2349,"")</x:f>
        <x:v>3.393871154548124</x:v>
      </x:c>
    </x:row>
    <x:row r="2354">
      <x:c r="A2354" s="4" t="str">
        <x:v>C02349</x:v>
      </x:c>
      <x:c r="B2354" s="4" t="n">
        <x:f>IF(ISNUMBER('Claims Data'!F2350),0,1)</x:f>
        <x:v>0</x:v>
      </x:c>
      <x:c r="C2354" s="10" t="n">
        <x:f>IF(B2354=0,'Claims Data'!F2350,Summary!$B$12)</x:f>
        <x:v>49034.91</x:v>
      </x:c>
      <x:c r="D2354" s="4" t="n">
        <x:f>IF('Claims Data'!E2350="Low",1,IF('Claims Data'!E2350="Medium",2,IF('Claims Data'!E2350="High",3,"")))</x:f>
        <x:v>2</x:v>
      </x:c>
      <x:c r="E2354" s="4" t="n">
        <x:f>IF('Claims Data'!B2350="Motor",1,0)</x:f>
        <x:v>1</x:v>
      </x:c>
      <x:c r="F2354" s="4" t="n">
        <x:f>IF('Claims Data'!B2350="Property",1,0)</x:f>
        <x:v>0</x:v>
      </x:c>
      <x:c r="G2354" s="4" t="n">
        <x:f>'Claims Data'!N2350</x:f>
        <x:v>1</x:v>
      </x:c>
      <x:c r="H2354" s="4" t="n">
        <x:f>IF(G2354=1,'Claims Data'!O2350,"")</x:f>
        <x:v>0</x:v>
      </x:c>
      <x:c r="I2354" s="12" t="n">
        <x:f>IF(ISNUMBER('Claims Data'!P2350),'Claims Data'!P2350,"")</x:f>
        <x:v>3.1266561073681713</x:v>
      </x:c>
    </x:row>
    <x:row r="2355">
      <x:c r="A2355" s="4" t="str">
        <x:v>C02350</x:v>
      </x:c>
      <x:c r="B2355" s="4" t="n">
        <x:f>IF(ISNUMBER('Claims Data'!F2351),0,1)</x:f>
        <x:v>1</x:v>
      </x:c>
      <x:c r="C2355" s="10" t="n">
        <x:f>IF(B2355=0,'Claims Data'!F2351,Summary!$B$12)</x:f>
        <x:v>44978.66</x:v>
      </x:c>
      <x:c r="D2355" s="4" t="n">
        <x:f>IF('Claims Data'!E2351="Low",1,IF('Claims Data'!E2351="Medium",2,IF('Claims Data'!E2351="High",3,"")))</x:f>
        <x:v>2</x:v>
      </x:c>
      <x:c r="E2355" s="4" t="n">
        <x:f>IF('Claims Data'!B2351="Motor",1,0)</x:f>
        <x:v>1</x:v>
      </x:c>
      <x:c r="F2355" s="4" t="n">
        <x:f>IF('Claims Data'!B2351="Property",1,0)</x:f>
        <x:v>0</x:v>
      </x:c>
      <x:c r="G2355" s="4" t="n">
        <x:f>'Claims Data'!N2351</x:f>
        <x:v>1</x:v>
      </x:c>
      <x:c r="H2355" s="4" t="n">
        <x:f>IF(G2355=1,'Claims Data'!O2351,"")</x:f>
        <x:v>0</x:v>
      </x:c>
      <x:c r="I2355" s="12" t="str">
        <x:f>IF(ISNUMBER('Claims Data'!P2351),'Claims Data'!P2351,"")</x:f>
      </x:c>
    </x:row>
    <x:row r="2356">
      <x:c r="A2356" s="4" t="str">
        <x:v>C02351</x:v>
      </x:c>
      <x:c r="B2356" s="4" t="n">
        <x:f>IF(ISNUMBER('Claims Data'!F2352),0,1)</x:f>
        <x:v>0</x:v>
      </x:c>
      <x:c r="C2356" s="10" t="n">
        <x:f>IF(B2356=0,'Claims Data'!F2352,Summary!$B$12)</x:f>
        <x:v>54117.61</x:v>
      </x:c>
      <x:c r="D2356" s="4" t="n">
        <x:f>IF('Claims Data'!E2352="Low",1,IF('Claims Data'!E2352="Medium",2,IF('Claims Data'!E2352="High",3,"")))</x:f>
        <x:v>2</x:v>
      </x:c>
      <x:c r="E2356" s="4" t="n">
        <x:f>IF('Claims Data'!B2352="Motor",1,0)</x:f>
        <x:v>1</x:v>
      </x:c>
      <x:c r="F2356" s="4" t="n">
        <x:f>IF('Claims Data'!B2352="Property",1,0)</x:f>
        <x:v>0</x:v>
      </x:c>
      <x:c r="G2356" s="4" t="n">
        <x:f>'Claims Data'!N2352</x:f>
        <x:v>1</x:v>
      </x:c>
      <x:c r="H2356" s="4" t="n">
        <x:f>IF(G2356=1,'Claims Data'!O2352,"")</x:f>
        <x:v>0</x:v>
      </x:c>
      <x:c r="I2356" s="12" t="n">
        <x:f>IF(ISNUMBER('Claims Data'!P2352),'Claims Data'!P2352,"")</x:f>
        <x:v>3.852623523255938</x:v>
      </x:c>
    </x:row>
    <x:row r="2357">
      <x:c r="A2357" s="4" t="str">
        <x:v>C02352</x:v>
      </x:c>
      <x:c r="B2357" s="4" t="n">
        <x:f>IF(ISNUMBER('Claims Data'!F2353),0,1)</x:f>
        <x:v>0</x:v>
      </x:c>
      <x:c r="C2357" s="10" t="n">
        <x:f>IF(B2357=0,'Claims Data'!F2353,Summary!$B$12)</x:f>
        <x:v>37450.36</x:v>
      </x:c>
      <x:c r="D2357" s="4" t="n">
        <x:f>IF('Claims Data'!E2353="Low",1,IF('Claims Data'!E2353="Medium",2,IF('Claims Data'!E2353="High",3,"")))</x:f>
        <x:v>1</x:v>
      </x:c>
      <x:c r="E2357" s="4" t="n">
        <x:f>IF('Claims Data'!B2353="Motor",1,0)</x:f>
        <x:v>1</x:v>
      </x:c>
      <x:c r="F2357" s="4" t="n">
        <x:f>IF('Claims Data'!B2353="Property",1,0)</x:f>
        <x:v>0</x:v>
      </x:c>
      <x:c r="G2357" s="4" t="n">
        <x:f>'Claims Data'!N2353</x:f>
        <x:v>0</x:v>
      </x:c>
      <x:c r="H2357" s="4" t="str">
        <x:f>IF(G2357=1,'Claims Data'!O2353,"")</x:f>
      </x:c>
      <x:c r="I2357" s="12" t="n">
        <x:f>IF(ISNUMBER('Claims Data'!P2353),'Claims Data'!P2353,"")</x:f>
        <x:v>5.078524489236886</x:v>
      </x:c>
    </x:row>
    <x:row r="2358">
      <x:c r="A2358" s="4" t="str">
        <x:v>C02353</x:v>
      </x:c>
      <x:c r="B2358" s="4" t="n">
        <x:f>IF(ISNUMBER('Claims Data'!F2354),0,1)</x:f>
        <x:v>0</x:v>
      </x:c>
      <x:c r="C2358" s="10" t="n">
        <x:f>IF(B2358=0,'Claims Data'!F2354,Summary!$B$12)</x:f>
        <x:v>8744.47</x:v>
      </x:c>
      <x:c r="D2358" s="4" t="n">
        <x:f>IF('Claims Data'!E2354="Low",1,IF('Claims Data'!E2354="Medium",2,IF('Claims Data'!E2354="High",3,"")))</x:f>
        <x:v>1</x:v>
      </x:c>
      <x:c r="E2358" s="4" t="n">
        <x:f>IF('Claims Data'!B2354="Motor",1,0)</x:f>
        <x:v>1</x:v>
      </x:c>
      <x:c r="F2358" s="4" t="n">
        <x:f>IF('Claims Data'!B2354="Property",1,0)</x:f>
        <x:v>0</x:v>
      </x:c>
      <x:c r="G2358" s="4" t="n">
        <x:f>'Claims Data'!N2354</x:f>
        <x:v>0</x:v>
      </x:c>
      <x:c r="H2358" s="4" t="str">
        <x:f>IF(G2358=1,'Claims Data'!O2354,"")</x:f>
      </x:c>
      <x:c r="I2358" s="12" t="n">
        <x:f>IF(ISNUMBER('Claims Data'!P2354),'Claims Data'!P2354,"")</x:f>
        <x:v>0.4119476293085173</x:v>
      </x:c>
    </x:row>
    <x:row r="2359">
      <x:c r="A2359" s="4" t="str">
        <x:v>C02354</x:v>
      </x:c>
      <x:c r="B2359" s="4" t="n">
        <x:f>IF(ISNUMBER('Claims Data'!F2355),0,1)</x:f>
        <x:v>0</x:v>
      </x:c>
      <x:c r="C2359" s="10" t="n">
        <x:f>IF(B2359=0,'Claims Data'!F2355,Summary!$B$12)</x:f>
        <x:v>36255.23</x:v>
      </x:c>
      <x:c r="D2359" s="4" t="n">
        <x:f>IF('Claims Data'!E2355="Low",1,IF('Claims Data'!E2355="Medium",2,IF('Claims Data'!E2355="High",3,"")))</x:f>
        <x:v>2</x:v>
      </x:c>
      <x:c r="E2359" s="4" t="n">
        <x:f>IF('Claims Data'!B2355="Motor",1,0)</x:f>
        <x:v>1</x:v>
      </x:c>
      <x:c r="F2359" s="4" t="n">
        <x:f>IF('Claims Data'!B2355="Property",1,0)</x:f>
        <x:v>0</x:v>
      </x:c>
      <x:c r="G2359" s="4" t="n">
        <x:f>'Claims Data'!N2355</x:f>
        <x:v>1</x:v>
      </x:c>
      <x:c r="H2359" s="4" t="n">
        <x:f>IF(G2359=1,'Claims Data'!O2355,"")</x:f>
        <x:v>0</x:v>
      </x:c>
      <x:c r="I2359" s="12" t="n">
        <x:f>IF(ISNUMBER('Claims Data'!P2355),'Claims Data'!P2355,"")</x:f>
        <x:v>4.461451848497416</x:v>
      </x:c>
    </x:row>
    <x:row r="2360">
      <x:c r="A2360" s="4" t="str">
        <x:v>C02355</x:v>
      </x:c>
      <x:c r="B2360" s="4" t="n">
        <x:f>IF(ISNUMBER('Claims Data'!F2356),0,1)</x:f>
        <x:v>0</x:v>
      </x:c>
      <x:c r="C2360" s="10" t="n">
        <x:f>IF(B2360=0,'Claims Data'!F2356,Summary!$B$12)</x:f>
        <x:v>155469.29</x:v>
      </x:c>
      <x:c r="D2360" s="4" t="n">
        <x:f>IF('Claims Data'!E2356="Low",1,IF('Claims Data'!E2356="Medium",2,IF('Claims Data'!E2356="High",3,"")))</x:f>
        <x:v>3</x:v>
      </x:c>
      <x:c r="E2360" s="4" t="n">
        <x:f>IF('Claims Data'!B2356="Motor",1,0)</x:f>
        <x:v>1</x:v>
      </x:c>
      <x:c r="F2360" s="4" t="n">
        <x:f>IF('Claims Data'!B2356="Property",1,0)</x:f>
        <x:v>0</x:v>
      </x:c>
      <x:c r="G2360" s="4" t="n">
        <x:f>'Claims Data'!N2356</x:f>
        <x:v>1</x:v>
      </x:c>
      <x:c r="H2360" s="4" t="n">
        <x:f>IF(G2360=1,'Claims Data'!O2356,"")</x:f>
        <x:v>1</x:v>
      </x:c>
      <x:c r="I2360" s="12" t="n">
        <x:f>IF(ISNUMBER('Claims Data'!P2356),'Claims Data'!P2356,"")</x:f>
        <x:v>10.655828930224462</x:v>
      </x:c>
    </x:row>
    <x:row r="2361">
      <x:c r="A2361" s="4" t="str">
        <x:v>C02356</x:v>
      </x:c>
      <x:c r="B2361" s="4" t="n">
        <x:f>IF(ISNUMBER('Claims Data'!F2357),0,1)</x:f>
        <x:v>0</x:v>
      </x:c>
      <x:c r="C2361" s="10" t="n">
        <x:f>IF(B2361=0,'Claims Data'!F2357,Summary!$B$12)</x:f>
        <x:v>144457.21</x:v>
      </x:c>
      <x:c r="D2361" s="4" t="n">
        <x:f>IF('Claims Data'!E2357="Low",1,IF('Claims Data'!E2357="Medium",2,IF('Claims Data'!E2357="High",3,"")))</x:f>
        <x:v>2</x:v>
      </x:c>
      <x:c r="E2361" s="4" t="n">
        <x:f>IF('Claims Data'!B2357="Motor",1,0)</x:f>
        <x:v>0</x:v>
      </x:c>
      <x:c r="F2361" s="4" t="n">
        <x:f>IF('Claims Data'!B2357="Property",1,0)</x:f>
        <x:v>1</x:v>
      </x:c>
      <x:c r="G2361" s="4" t="n">
        <x:f>'Claims Data'!N2357</x:f>
        <x:v>1</x:v>
      </x:c>
      <x:c r="H2361" s="4" t="n">
        <x:f>IF(G2361=1,'Claims Data'!O2357,"")</x:f>
        <x:v>0</x:v>
      </x:c>
      <x:c r="I2361" s="12" t="n">
        <x:f>IF(ISNUMBER('Claims Data'!P2357),'Claims Data'!P2357,"")</x:f>
        <x:v>11.76632807071988</x:v>
      </x:c>
    </x:row>
    <x:row r="2362">
      <x:c r="A2362" s="4" t="str">
        <x:v>C02357</x:v>
      </x:c>
      <x:c r="B2362" s="4" t="n">
        <x:f>IF(ISNUMBER('Claims Data'!F2358),0,1)</x:f>
        <x:v>0</x:v>
      </x:c>
      <x:c r="C2362" s="10" t="n">
        <x:f>IF(B2362=0,'Claims Data'!F2358,Summary!$B$12)</x:f>
        <x:v>49110.22</x:v>
      </x:c>
      <x:c r="D2362" s="4" t="n">
        <x:f>IF('Claims Data'!E2358="Low",1,IF('Claims Data'!E2358="Medium",2,IF('Claims Data'!E2358="High",3,"")))</x:f>
        <x:v>1</x:v>
      </x:c>
      <x:c r="E2362" s="4" t="n">
        <x:f>IF('Claims Data'!B2358="Motor",1,0)</x:f>
        <x:v>0</x:v>
      </x:c>
      <x:c r="F2362" s="4" t="n">
        <x:f>IF('Claims Data'!B2358="Property",1,0)</x:f>
        <x:v>1</x:v>
      </x:c>
      <x:c r="G2362" s="4" t="n">
        <x:f>'Claims Data'!N2358</x:f>
        <x:v>1</x:v>
      </x:c>
      <x:c r="H2362" s="4" t="n">
        <x:f>IF(G2362=1,'Claims Data'!O2358,"")</x:f>
        <x:v>0</x:v>
      </x:c>
      <x:c r="I2362" s="12" t="n">
        <x:f>IF(ISNUMBER('Claims Data'!P2358),'Claims Data'!P2358,"")</x:f>
        <x:v>6.855570213092671</x:v>
      </x:c>
    </x:row>
    <x:row r="2363">
      <x:c r="A2363" s="4" t="str">
        <x:v>C02358</x:v>
      </x:c>
      <x:c r="B2363" s="4" t="n">
        <x:f>IF(ISNUMBER('Claims Data'!F2359),0,1)</x:f>
        <x:v>0</x:v>
      </x:c>
      <x:c r="C2363" s="10" t="n">
        <x:f>IF(B2363=0,'Claims Data'!F2359,Summary!$B$12)</x:f>
        <x:v>210914.95</x:v>
      </x:c>
      <x:c r="D2363" s="4" t="n">
        <x:f>IF('Claims Data'!E2359="Low",1,IF('Claims Data'!E2359="Medium",2,IF('Claims Data'!E2359="High",3,"")))</x:f>
        <x:v>3</x:v>
      </x:c>
      <x:c r="E2363" s="4" t="n">
        <x:f>IF('Claims Data'!B2359="Motor",1,0)</x:f>
        <x:v>1</x:v>
      </x:c>
      <x:c r="F2363" s="4" t="n">
        <x:f>IF('Claims Data'!B2359="Property",1,0)</x:f>
        <x:v>0</x:v>
      </x:c>
      <x:c r="G2363" s="4" t="n">
        <x:f>'Claims Data'!N2359</x:f>
        <x:v>1</x:v>
      </x:c>
      <x:c r="H2363" s="4" t="n">
        <x:f>IF(G2363=1,'Claims Data'!O2359,"")</x:f>
        <x:v>1</x:v>
      </x:c>
      <x:c r="I2363" s="12" t="n">
        <x:f>IF(ISNUMBER('Claims Data'!P2359),'Claims Data'!P2359,"")</x:f>
        <x:v>18.959874257030567</x:v>
      </x:c>
    </x:row>
    <x:row r="2364">
      <x:c r="A2364" s="4" t="str">
        <x:v>C02359</x:v>
      </x:c>
      <x:c r="B2364" s="4" t="n">
        <x:f>IF(ISNUMBER('Claims Data'!F2360),0,1)</x:f>
        <x:v>0</x:v>
      </x:c>
      <x:c r="C2364" s="10" t="n">
        <x:f>IF(B2364=0,'Claims Data'!F2360,Summary!$B$12)</x:f>
        <x:v>14720.17</x:v>
      </x:c>
      <x:c r="D2364" s="4" t="n">
        <x:f>IF('Claims Data'!E2360="Low",1,IF('Claims Data'!E2360="Medium",2,IF('Claims Data'!E2360="High",3,"")))</x:f>
        <x:v>1</x:v>
      </x:c>
      <x:c r="E2364" s="4" t="n">
        <x:f>IF('Claims Data'!B2360="Motor",1,0)</x:f>
        <x:v>1</x:v>
      </x:c>
      <x:c r="F2364" s="4" t="n">
        <x:f>IF('Claims Data'!B2360="Property",1,0)</x:f>
        <x:v>0</x:v>
      </x:c>
      <x:c r="G2364" s="4" t="n">
        <x:f>'Claims Data'!N2360</x:f>
        <x:v>1</x:v>
      </x:c>
      <x:c r="H2364" s="4" t="n">
        <x:f>IF(G2364=1,'Claims Data'!O2360,"")</x:f>
        <x:v>0</x:v>
      </x:c>
      <x:c r="I2364" s="12" t="n">
        <x:f>IF(ISNUMBER('Claims Data'!P2360),'Claims Data'!P2360,"")</x:f>
        <x:v>1.2412677987482903</x:v>
      </x:c>
    </x:row>
    <x:row r="2365">
      <x:c r="A2365" s="4" t="str">
        <x:v>C02360</x:v>
      </x:c>
      <x:c r="B2365" s="4" t="n">
        <x:f>IF(ISNUMBER('Claims Data'!F2361),0,1)</x:f>
        <x:v>0</x:v>
      </x:c>
      <x:c r="C2365" s="10" t="n">
        <x:f>IF(B2365=0,'Claims Data'!F2361,Summary!$B$12)</x:f>
        <x:v>119996.35</x:v>
      </x:c>
      <x:c r="D2365" s="4" t="n">
        <x:f>IF('Claims Data'!E2361="Low",1,IF('Claims Data'!E2361="Medium",2,IF('Claims Data'!E2361="High",3,"")))</x:f>
        <x:v>2</x:v>
      </x:c>
      <x:c r="E2365" s="4" t="n">
        <x:f>IF('Claims Data'!B2361="Motor",1,0)</x:f>
        <x:v>0</x:v>
      </x:c>
      <x:c r="F2365" s="4" t="n">
        <x:f>IF('Claims Data'!B2361="Property",1,0)</x:f>
        <x:v>1</x:v>
      </x:c>
      <x:c r="G2365" s="4" t="n">
        <x:f>'Claims Data'!N2361</x:f>
        <x:v>1</x:v>
      </x:c>
      <x:c r="H2365" s="4" t="n">
        <x:f>IF(G2365=1,'Claims Data'!O2361,"")</x:f>
        <x:v>1</x:v>
      </x:c>
      <x:c r="I2365" s="12" t="n">
        <x:f>IF(ISNUMBER('Claims Data'!P2361),'Claims Data'!P2361,"")</x:f>
        <x:v>12.855034720362353</x:v>
      </x:c>
    </x:row>
    <x:row r="2366">
      <x:c r="A2366" s="4" t="str">
        <x:v>C02361</x:v>
      </x:c>
      <x:c r="B2366" s="4" t="n">
        <x:f>IF(ISNUMBER('Claims Data'!F2362),0,1)</x:f>
        <x:v>0</x:v>
      </x:c>
      <x:c r="C2366" s="10" t="n">
        <x:f>IF(B2366=0,'Claims Data'!F2362,Summary!$B$12)</x:f>
        <x:v>25770.76</x:v>
      </x:c>
      <x:c r="D2366" s="4" t="n">
        <x:f>IF('Claims Data'!E2362="Low",1,IF('Claims Data'!E2362="Medium",2,IF('Claims Data'!E2362="High",3,"")))</x:f>
        <x:v>1</x:v>
      </x:c>
      <x:c r="E2366" s="4" t="n">
        <x:f>IF('Claims Data'!B2362="Motor",1,0)</x:f>
        <x:v>1</x:v>
      </x:c>
      <x:c r="F2366" s="4" t="n">
        <x:f>IF('Claims Data'!B2362="Property",1,0)</x:f>
        <x:v>0</x:v>
      </x:c>
      <x:c r="G2366" s="4" t="n">
        <x:f>'Claims Data'!N2362</x:f>
        <x:v>1</x:v>
      </x:c>
      <x:c r="H2366" s="4" t="n">
        <x:f>IF(G2366=1,'Claims Data'!O2362,"")</x:f>
        <x:v>0</x:v>
      </x:c>
      <x:c r="I2366" s="12" t="n">
        <x:f>IF(ISNUMBER('Claims Data'!P2362),'Claims Data'!P2362,"")</x:f>
        <x:v>2.5552085254392902</x:v>
      </x:c>
    </x:row>
    <x:row r="2367">
      <x:c r="A2367" s="4" t="str">
        <x:v>C02362</x:v>
      </x:c>
      <x:c r="B2367" s="4" t="n">
        <x:f>IF(ISNUMBER('Claims Data'!F2363),0,1)</x:f>
        <x:v>0</x:v>
      </x:c>
      <x:c r="C2367" s="10" t="n">
        <x:f>IF(B2367=0,'Claims Data'!F2363,Summary!$B$12)</x:f>
        <x:v>46159.84</x:v>
      </x:c>
      <x:c r="D2367" s="4" t="n">
        <x:f>IF('Claims Data'!E2363="Low",1,IF('Claims Data'!E2363="Medium",2,IF('Claims Data'!E2363="High",3,"")))</x:f>
        <x:v>2</x:v>
      </x:c>
      <x:c r="E2367" s="4" t="n">
        <x:f>IF('Claims Data'!B2363="Motor",1,0)</x:f>
        <x:v>1</x:v>
      </x:c>
      <x:c r="F2367" s="4" t="n">
        <x:f>IF('Claims Data'!B2363="Property",1,0)</x:f>
        <x:v>0</x:v>
      </x:c>
      <x:c r="G2367" s="4" t="n">
        <x:f>'Claims Data'!N2363</x:f>
        <x:v>1</x:v>
      </x:c>
      <x:c r="H2367" s="4" t="n">
        <x:f>IF(G2367=1,'Claims Data'!O2363,"")</x:f>
        <x:v>0</x:v>
      </x:c>
      <x:c r="I2367" s="12" t="n">
        <x:f>IF(ISNUMBER('Claims Data'!P2363),'Claims Data'!P2363,"")</x:f>
        <x:v>3.1097113469152373</x:v>
      </x:c>
    </x:row>
    <x:row r="2368">
      <x:c r="A2368" s="4" t="str">
        <x:v>C02363</x:v>
      </x:c>
      <x:c r="B2368" s="4" t="n">
        <x:f>IF(ISNUMBER('Claims Data'!F2364),0,1)</x:f>
        <x:v>0</x:v>
      </x:c>
      <x:c r="C2368" s="10" t="n">
        <x:f>IF(B2368=0,'Claims Data'!F2364,Summary!$B$12)</x:f>
        <x:v>34505.38</x:v>
      </x:c>
      <x:c r="D2368" s="4" t="n">
        <x:f>IF('Claims Data'!E2364="Low",1,IF('Claims Data'!E2364="Medium",2,IF('Claims Data'!E2364="High",3,"")))</x:f>
        <x:v>2</x:v>
      </x:c>
      <x:c r="E2368" s="4" t="n">
        <x:f>IF('Claims Data'!B2364="Motor",1,0)</x:f>
        <x:v>1</x:v>
      </x:c>
      <x:c r="F2368" s="4" t="n">
        <x:f>IF('Claims Data'!B2364="Property",1,0)</x:f>
        <x:v>0</x:v>
      </x:c>
      <x:c r="G2368" s="4" t="n">
        <x:f>'Claims Data'!N2364</x:f>
        <x:v>1</x:v>
      </x:c>
      <x:c r="H2368" s="4" t="n">
        <x:f>IF(G2368=1,'Claims Data'!O2364,"")</x:f>
        <x:v>0</x:v>
      </x:c>
      <x:c r="I2368" s="12" t="n">
        <x:f>IF(ISNUMBER('Claims Data'!P2364),'Claims Data'!P2364,"")</x:f>
        <x:v>3.9796940380791566</x:v>
      </x:c>
    </x:row>
    <x:row r="2369">
      <x:c r="A2369" s="4" t="str">
        <x:v>C02364</x:v>
      </x:c>
      <x:c r="B2369" s="4" t="n">
        <x:f>IF(ISNUMBER('Claims Data'!F2365),0,1)</x:f>
        <x:v>0</x:v>
      </x:c>
      <x:c r="C2369" s="10" t="n">
        <x:f>IF(B2369=0,'Claims Data'!F2365,Summary!$B$12)</x:f>
        <x:v>33866.94</x:v>
      </x:c>
      <x:c r="D2369" s="4" t="n">
        <x:f>IF('Claims Data'!E2365="Low",1,IF('Claims Data'!E2365="Medium",2,IF('Claims Data'!E2365="High",3,"")))</x:f>
        <x:v>2</x:v>
      </x:c>
      <x:c r="E2369" s="4" t="n">
        <x:f>IF('Claims Data'!B2365="Motor",1,0)</x:f>
        <x:v>1</x:v>
      </x:c>
      <x:c r="F2369" s="4" t="n">
        <x:f>IF('Claims Data'!B2365="Property",1,0)</x:f>
        <x:v>0</x:v>
      </x:c>
      <x:c r="G2369" s="4" t="n">
        <x:f>'Claims Data'!N2365</x:f>
        <x:v>0</x:v>
      </x:c>
      <x:c r="H2369" s="4" t="str">
        <x:f>IF(G2369=1,'Claims Data'!O2365,"")</x:f>
      </x:c>
      <x:c r="I2369" s="12" t="n">
        <x:f>IF(ISNUMBER('Claims Data'!P2365),'Claims Data'!P2365,"")</x:f>
        <x:v>3.199975433457741</x:v>
      </x:c>
    </x:row>
    <x:row r="2370">
      <x:c r="A2370" s="4" t="str">
        <x:v>C02365</x:v>
      </x:c>
      <x:c r="B2370" s="4" t="n">
        <x:f>IF(ISNUMBER('Claims Data'!F2366),0,1)</x:f>
        <x:v>0</x:v>
      </x:c>
      <x:c r="C2370" s="10" t="n">
        <x:f>IF(B2370=0,'Claims Data'!F2366,Summary!$B$12)</x:f>
        <x:v>13135.95</x:v>
      </x:c>
      <x:c r="D2370" s="4" t="n">
        <x:f>IF('Claims Data'!E2366="Low",1,IF('Claims Data'!E2366="Medium",2,IF('Claims Data'!E2366="High",3,"")))</x:f>
        <x:v>1</x:v>
      </x:c>
      <x:c r="E2370" s="4" t="n">
        <x:f>IF('Claims Data'!B2366="Motor",1,0)</x:f>
        <x:v>0</x:v>
      </x:c>
      <x:c r="F2370" s="4" t="n">
        <x:f>IF('Claims Data'!B2366="Property",1,0)</x:f>
        <x:v>1</x:v>
      </x:c>
      <x:c r="G2370" s="4" t="n">
        <x:f>'Claims Data'!N2366</x:f>
        <x:v>1</x:v>
      </x:c>
      <x:c r="H2370" s="4" t="n">
        <x:f>IF(G2370=1,'Claims Data'!O2366,"")</x:f>
        <x:v>0</x:v>
      </x:c>
      <x:c r="I2370" s="12" t="n">
        <x:f>IF(ISNUMBER('Claims Data'!P2366),'Claims Data'!P2366,"")</x:f>
        <x:v>1.2687669269374462</x:v>
      </x:c>
    </x:row>
    <x:row r="2371">
      <x:c r="A2371" s="4" t="str">
        <x:v>C02366</x:v>
      </x:c>
      <x:c r="B2371" s="4" t="n">
        <x:f>IF(ISNUMBER('Claims Data'!F2367),0,1)</x:f>
        <x:v>0</x:v>
      </x:c>
      <x:c r="C2371" s="10" t="n">
        <x:f>IF(B2371=0,'Claims Data'!F2367,Summary!$B$12)</x:f>
        <x:v>148020.35</x:v>
      </x:c>
      <x:c r="D2371" s="4" t="n">
        <x:f>IF('Claims Data'!E2367="Low",1,IF('Claims Data'!E2367="Medium",2,IF('Claims Data'!E2367="High",3,"")))</x:f>
        <x:v>2</x:v>
      </x:c>
      <x:c r="E2371" s="4" t="n">
        <x:f>IF('Claims Data'!B2367="Motor",1,0)</x:f>
        <x:v>0</x:v>
      </x:c>
      <x:c r="F2371" s="4" t="n">
        <x:f>IF('Claims Data'!B2367="Property",1,0)</x:f>
        <x:v>1</x:v>
      </x:c>
      <x:c r="G2371" s="4" t="n">
        <x:f>'Claims Data'!N2367</x:f>
        <x:v>1</x:v>
      </x:c>
      <x:c r="H2371" s="4" t="n">
        <x:f>IF(G2371=1,'Claims Data'!O2367,"")</x:f>
        <x:v>0</x:v>
      </x:c>
      <x:c r="I2371" s="12" t="n">
        <x:f>IF(ISNUMBER('Claims Data'!P2367),'Claims Data'!P2367,"")</x:f>
        <x:v>11.877631476531663</x:v>
      </x:c>
    </x:row>
    <x:row r="2372">
      <x:c r="A2372" s="4" t="str">
        <x:v>C02367</x:v>
      </x:c>
      <x:c r="B2372" s="4" t="n">
        <x:f>IF(ISNUMBER('Claims Data'!F2368),0,1)</x:f>
        <x:v>0</x:v>
      </x:c>
      <x:c r="C2372" s="10" t="n">
        <x:f>IF(B2372=0,'Claims Data'!F2368,Summary!$B$12)</x:f>
        <x:v>144418.98</x:v>
      </x:c>
      <x:c r="D2372" s="4" t="n">
        <x:f>IF('Claims Data'!E2368="Low",1,IF('Claims Data'!E2368="Medium",2,IF('Claims Data'!E2368="High",3,"")))</x:f>
        <x:v>1</x:v>
      </x:c>
      <x:c r="E2372" s="4" t="n">
        <x:f>IF('Claims Data'!B2368="Motor",1,0)</x:f>
        <x:v>0</x:v>
      </x:c>
      <x:c r="F2372" s="4" t="n">
        <x:f>IF('Claims Data'!B2368="Property",1,0)</x:f>
        <x:v>1</x:v>
      </x:c>
      <x:c r="G2372" s="4" t="n">
        <x:f>'Claims Data'!N2368</x:f>
        <x:v>1</x:v>
      </x:c>
      <x:c r="H2372" s="4" t="n">
        <x:f>IF(G2372=1,'Claims Data'!O2368,"")</x:f>
        <x:v>1</x:v>
      </x:c>
      <x:c r="I2372" s="12" t="n">
        <x:f>IF(ISNUMBER('Claims Data'!P2368),'Claims Data'!P2368,"")</x:f>
        <x:v>4.758983872987419</x:v>
      </x:c>
    </x:row>
    <x:row r="2373">
      <x:c r="A2373" s="4" t="str">
        <x:v>C02368</x:v>
      </x:c>
      <x:c r="B2373" s="4" t="n">
        <x:f>IF(ISNUMBER('Claims Data'!F2369),0,1)</x:f>
        <x:v>0</x:v>
      </x:c>
      <x:c r="C2373" s="10" t="n">
        <x:f>IF(B2373=0,'Claims Data'!F2369,Summary!$B$12)</x:f>
        <x:v>144346.96</x:v>
      </x:c>
      <x:c r="D2373" s="4" t="n">
        <x:f>IF('Claims Data'!E2369="Low",1,IF('Claims Data'!E2369="Medium",2,IF('Claims Data'!E2369="High",3,"")))</x:f>
        <x:v>3</x:v>
      </x:c>
      <x:c r="E2373" s="4" t="n">
        <x:f>IF('Claims Data'!B2369="Motor",1,0)</x:f>
        <x:v>0</x:v>
      </x:c>
      <x:c r="F2373" s="4" t="n">
        <x:f>IF('Claims Data'!B2369="Property",1,0)</x:f>
        <x:v>1</x:v>
      </x:c>
      <x:c r="G2373" s="4" t="n">
        <x:f>'Claims Data'!N2369</x:f>
        <x:v>1</x:v>
      </x:c>
      <x:c r="H2373" s="4" t="n">
        <x:f>IF(G2373=1,'Claims Data'!O2369,"")</x:f>
        <x:v>1</x:v>
      </x:c>
      <x:c r="I2373" s="12" t="n">
        <x:f>IF(ISNUMBER('Claims Data'!P2369),'Claims Data'!P2369,"")</x:f>
        <x:v>4.756610625243026</x:v>
      </x:c>
    </x:row>
    <x:row r="2374">
      <x:c r="A2374" s="4" t="str">
        <x:v>C02369</x:v>
      </x:c>
      <x:c r="B2374" s="4" t="n">
        <x:f>IF(ISNUMBER('Claims Data'!F2370),0,1)</x:f>
        <x:v>0</x:v>
      </x:c>
      <x:c r="C2374" s="10" t="n">
        <x:f>IF(B2374=0,'Claims Data'!F2370,Summary!$B$12)</x:f>
        <x:v>53444.81</x:v>
      </x:c>
      <x:c r="D2374" s="4" t="n">
        <x:f>IF('Claims Data'!E2370="Low",1,IF('Claims Data'!E2370="Medium",2,IF('Claims Data'!E2370="High",3,"")))</x:f>
        <x:v>1</x:v>
      </x:c>
      <x:c r="E2374" s="4" t="n">
        <x:f>IF('Claims Data'!B2370="Motor",1,0)</x:f>
        <x:v>1</x:v>
      </x:c>
      <x:c r="F2374" s="4" t="n">
        <x:f>IF('Claims Data'!B2370="Property",1,0)</x:f>
        <x:v>0</x:v>
      </x:c>
      <x:c r="G2374" s="4" t="n">
        <x:f>'Claims Data'!N2370</x:f>
        <x:v>1</x:v>
      </x:c>
      <x:c r="H2374" s="4" t="n">
        <x:f>IF(G2374=1,'Claims Data'!O2370,"")</x:f>
        <x:v>1</x:v>
      </x:c>
      <x:c r="I2374" s="12" t="n">
        <x:f>IF(ISNUMBER('Claims Data'!P2370),'Claims Data'!P2370,"")</x:f>
        <x:v>5.008444429450451</x:v>
      </x:c>
    </x:row>
    <x:row r="2375">
      <x:c r="A2375" s="4" t="str">
        <x:v>C02370</x:v>
      </x:c>
      <x:c r="B2375" s="4" t="n">
        <x:f>IF(ISNUMBER('Claims Data'!F2371),0,1)</x:f>
        <x:v>0</x:v>
      </x:c>
      <x:c r="C2375" s="10" t="n">
        <x:f>IF(B2375=0,'Claims Data'!F2371,Summary!$B$12)</x:f>
        <x:v>61102.61</x:v>
      </x:c>
      <x:c r="D2375" s="4" t="n">
        <x:f>IF('Claims Data'!E2371="Low",1,IF('Claims Data'!E2371="Medium",2,IF('Claims Data'!E2371="High",3,"")))</x:f>
        <x:v>2</x:v>
      </x:c>
      <x:c r="E2375" s="4" t="n">
        <x:f>IF('Claims Data'!B2371="Motor",1,0)</x:f>
        <x:v>1</x:v>
      </x:c>
      <x:c r="F2375" s="4" t="n">
        <x:f>IF('Claims Data'!B2371="Property",1,0)</x:f>
        <x:v>0</x:v>
      </x:c>
      <x:c r="G2375" s="4" t="n">
        <x:f>'Claims Data'!N2371</x:f>
        <x:v>1</x:v>
      </x:c>
      <x:c r="H2375" s="4" t="n">
        <x:f>IF(G2375=1,'Claims Data'!O2371,"")</x:f>
        <x:v>0</x:v>
      </x:c>
      <x:c r="I2375" s="12" t="n">
        <x:f>IF(ISNUMBER('Claims Data'!P2371),'Claims Data'!P2371,"")</x:f>
        <x:v>5.025402282306981</x:v>
      </x:c>
    </x:row>
    <x:row r="2376">
      <x:c r="A2376" s="4" t="str">
        <x:v>C02371</x:v>
      </x:c>
      <x:c r="B2376" s="4" t="n">
        <x:f>IF(ISNUMBER('Claims Data'!F2372),0,1)</x:f>
        <x:v>0</x:v>
      </x:c>
      <x:c r="C2376" s="10" t="n">
        <x:f>IF(B2376=0,'Claims Data'!F2372,Summary!$B$12)</x:f>
        <x:v>32850.98</x:v>
      </x:c>
      <x:c r="D2376" s="4" t="n">
        <x:f>IF('Claims Data'!E2372="Low",1,IF('Claims Data'!E2372="Medium",2,IF('Claims Data'!E2372="High",3,"")))</x:f>
        <x:v>2</x:v>
      </x:c>
      <x:c r="E2376" s="4" t="n">
        <x:f>IF('Claims Data'!B2372="Motor",1,0)</x:f>
        <x:v>1</x:v>
      </x:c>
      <x:c r="F2376" s="4" t="n">
        <x:f>IF('Claims Data'!B2372="Property",1,0)</x:f>
        <x:v>0</x:v>
      </x:c>
      <x:c r="G2376" s="4" t="n">
        <x:f>'Claims Data'!N2372</x:f>
        <x:v>1</x:v>
      </x:c>
      <x:c r="H2376" s="4" t="n">
        <x:f>IF(G2376=1,'Claims Data'!O2372,"")</x:f>
        <x:v>0</x:v>
      </x:c>
      <x:c r="I2376" s="12" t="n">
        <x:f>IF(ISNUMBER('Claims Data'!P2372),'Claims Data'!P2372,"")</x:f>
        <x:v>3.5385120812077764</x:v>
      </x:c>
    </x:row>
    <x:row r="2377">
      <x:c r="A2377" s="4" t="str">
        <x:v>C02372</x:v>
      </x:c>
      <x:c r="B2377" s="4" t="n">
        <x:f>IF(ISNUMBER('Claims Data'!F2373),0,1)</x:f>
        <x:v>0</x:v>
      </x:c>
      <x:c r="C2377" s="10" t="n">
        <x:f>IF(B2377=0,'Claims Data'!F2373,Summary!$B$12)</x:f>
        <x:v>7959.7</x:v>
      </x:c>
      <x:c r="D2377" s="4" t="n">
        <x:f>IF('Claims Data'!E2373="Low",1,IF('Claims Data'!E2373="Medium",2,IF('Claims Data'!E2373="High",3,"")))</x:f>
        <x:v>1</x:v>
      </x:c>
      <x:c r="E2377" s="4" t="n">
        <x:f>IF('Claims Data'!B2373="Motor",1,0)</x:f>
        <x:v>1</x:v>
      </x:c>
      <x:c r="F2377" s="4" t="n">
        <x:f>IF('Claims Data'!B2373="Property",1,0)</x:f>
        <x:v>0</x:v>
      </x:c>
      <x:c r="G2377" s="4" t="n">
        <x:f>'Claims Data'!N2373</x:f>
        <x:v>0</x:v>
      </x:c>
      <x:c r="H2377" s="4" t="str">
        <x:f>IF(G2377=1,'Claims Data'!O2373,"")</x:f>
      </x:c>
      <x:c r="I2377" s="12" t="n">
        <x:f>IF(ISNUMBER('Claims Data'!P2373),'Claims Data'!P2373,"")</x:f>
        <x:v>0.8681837914011662</x:v>
      </x:c>
    </x:row>
    <x:row r="2378">
      <x:c r="A2378" s="4" t="str">
        <x:v>C02373</x:v>
      </x:c>
      <x:c r="B2378" s="4" t="n">
        <x:f>IF(ISNUMBER('Claims Data'!F2374),0,1)</x:f>
        <x:v>0</x:v>
      </x:c>
      <x:c r="C2378" s="10" t="n">
        <x:f>IF(B2378=0,'Claims Data'!F2374,Summary!$B$12)</x:f>
        <x:v>18947.14</x:v>
      </x:c>
      <x:c r="D2378" s="4" t="n">
        <x:f>IF('Claims Data'!E2374="Low",1,IF('Claims Data'!E2374="Medium",2,IF('Claims Data'!E2374="High",3,"")))</x:f>
        <x:v>1</x:v>
      </x:c>
      <x:c r="E2378" s="4" t="n">
        <x:f>IF('Claims Data'!B2374="Motor",1,0)</x:f>
        <x:v>1</x:v>
      </x:c>
      <x:c r="F2378" s="4" t="n">
        <x:f>IF('Claims Data'!B2374="Property",1,0)</x:f>
        <x:v>0</x:v>
      </x:c>
      <x:c r="G2378" s="4" t="n">
        <x:f>'Claims Data'!N2374</x:f>
        <x:v>1</x:v>
      </x:c>
      <x:c r="H2378" s="4" t="n">
        <x:f>IF(G2378=1,'Claims Data'!O2374,"")</x:f>
        <x:v>0</x:v>
      </x:c>
      <x:c r="I2378" s="12" t="n">
        <x:f>IF(ISNUMBER('Claims Data'!P2374),'Claims Data'!P2374,"")</x:f>
        <x:v>2.341436709877535</x:v>
      </x:c>
    </x:row>
    <x:row r="2379">
      <x:c r="A2379" s="4" t="str">
        <x:v>C02374</x:v>
      </x:c>
      <x:c r="B2379" s="4" t="n">
        <x:f>IF(ISNUMBER('Claims Data'!F2375),0,1)</x:f>
        <x:v>0</x:v>
      </x:c>
      <x:c r="C2379" s="10" t="n">
        <x:f>IF(B2379=0,'Claims Data'!F2375,Summary!$B$12)</x:f>
        <x:v>13629.54</x:v>
      </x:c>
      <x:c r="D2379" s="4" t="n">
        <x:f>IF('Claims Data'!E2375="Low",1,IF('Claims Data'!E2375="Medium",2,IF('Claims Data'!E2375="High",3,"")))</x:f>
        <x:v>1</x:v>
      </x:c>
      <x:c r="E2379" s="4" t="n">
        <x:f>IF('Claims Data'!B2375="Motor",1,0)</x:f>
        <x:v>1</x:v>
      </x:c>
      <x:c r="F2379" s="4" t="n">
        <x:f>IF('Claims Data'!B2375="Property",1,0)</x:f>
        <x:v>0</x:v>
      </x:c>
      <x:c r="G2379" s="4" t="n">
        <x:f>'Claims Data'!N2375</x:f>
        <x:v>0</x:v>
      </x:c>
      <x:c r="H2379" s="4" t="str">
        <x:f>IF(G2379=1,'Claims Data'!O2375,"")</x:f>
      </x:c>
      <x:c r="I2379" s="12" t="n">
        <x:f>IF(ISNUMBER('Claims Data'!P2375),'Claims Data'!P2375,"")</x:f>
        <x:v>1.6859458128870972</x:v>
      </x:c>
    </x:row>
    <x:row r="2380">
      <x:c r="A2380" s="4" t="str">
        <x:v>C02375</x:v>
      </x:c>
      <x:c r="B2380" s="4" t="n">
        <x:f>IF(ISNUMBER('Claims Data'!F2376),0,1)</x:f>
        <x:v>0</x:v>
      </x:c>
      <x:c r="C2380" s="10" t="n">
        <x:f>IF(B2380=0,'Claims Data'!F2376,Summary!$B$12)</x:f>
        <x:v>30477.73</x:v>
      </x:c>
      <x:c r="D2380" s="4" t="n">
        <x:f>IF('Claims Data'!E2376="Low",1,IF('Claims Data'!E2376="Medium",2,IF('Claims Data'!E2376="High",3,"")))</x:f>
        <x:v>2</x:v>
      </x:c>
      <x:c r="E2380" s="4" t="n">
        <x:f>IF('Claims Data'!B2376="Motor",1,0)</x:f>
        <x:v>1</x:v>
      </x:c>
      <x:c r="F2380" s="4" t="n">
        <x:f>IF('Claims Data'!B2376="Property",1,0)</x:f>
        <x:v>0</x:v>
      </x:c>
      <x:c r="G2380" s="4" t="n">
        <x:f>'Claims Data'!N2376</x:f>
        <x:v>1</x:v>
      </x:c>
      <x:c r="H2380" s="4" t="n">
        <x:f>IF(G2380=1,'Claims Data'!O2376,"")</x:f>
        <x:v>0</x:v>
      </x:c>
      <x:c r="I2380" s="12" t="n">
        <x:f>IF(ISNUMBER('Claims Data'!P2376),'Claims Data'!P2376,"")</x:f>
        <x:v>6.785162807058164</x:v>
      </x:c>
    </x:row>
    <x:row r="2381">
      <x:c r="A2381" s="4" t="str">
        <x:v>C02376</x:v>
      </x:c>
      <x:c r="B2381" s="4" t="n">
        <x:f>IF(ISNUMBER('Claims Data'!F2377),0,1)</x:f>
        <x:v>0</x:v>
      </x:c>
      <x:c r="C2381" s="10" t="n">
        <x:f>IF(B2381=0,'Claims Data'!F2377,Summary!$B$12)</x:f>
        <x:v>180360.3</x:v>
      </x:c>
      <x:c r="D2381" s="4" t="n">
        <x:f>IF('Claims Data'!E2377="Low",1,IF('Claims Data'!E2377="Medium",2,IF('Claims Data'!E2377="High",3,"")))</x:f>
        <x:v>3</x:v>
      </x:c>
      <x:c r="E2381" s="4" t="n">
        <x:f>IF('Claims Data'!B2377="Motor",1,0)</x:f>
        <x:v>1</x:v>
      </x:c>
      <x:c r="F2381" s="4" t="n">
        <x:f>IF('Claims Data'!B2377="Property",1,0)</x:f>
        <x:v>0</x:v>
      </x:c>
      <x:c r="G2381" s="4" t="n">
        <x:f>'Claims Data'!N2377</x:f>
        <x:v>1</x:v>
      </x:c>
      <x:c r="H2381" s="4" t="n">
        <x:f>IF(G2381=1,'Claims Data'!O2377,"")</x:f>
        <x:v>0</x:v>
      </x:c>
      <x:c r="I2381" s="12" t="n">
        <x:f>IF(ISNUMBER('Claims Data'!P2377),'Claims Data'!P2377,"")</x:f>
        <x:v>17.94974557303044</x:v>
      </x:c>
    </x:row>
    <x:row r="2382">
      <x:c r="A2382" s="4" t="str">
        <x:v>C02377</x:v>
      </x:c>
      <x:c r="B2382" s="4" t="n">
        <x:f>IF(ISNUMBER('Claims Data'!F2378),0,1)</x:f>
        <x:v>0</x:v>
      </x:c>
      <x:c r="C2382" s="10" t="n">
        <x:f>IF(B2382=0,'Claims Data'!F2378,Summary!$B$12)</x:f>
        <x:v>78456.21</x:v>
      </x:c>
      <x:c r="D2382" s="4" t="n">
        <x:f>IF('Claims Data'!E2378="Low",1,IF('Claims Data'!E2378="Medium",2,IF('Claims Data'!E2378="High",3,"")))</x:f>
        <x:v>2</x:v>
      </x:c>
      <x:c r="E2382" s="4" t="n">
        <x:f>IF('Claims Data'!B2378="Motor",1,0)</x:f>
        <x:v>1</x:v>
      </x:c>
      <x:c r="F2382" s="4" t="n">
        <x:f>IF('Claims Data'!B2378="Property",1,0)</x:f>
        <x:v>0</x:v>
      </x:c>
      <x:c r="G2382" s="4" t="n">
        <x:f>'Claims Data'!N2378</x:f>
        <x:v>1</x:v>
      </x:c>
      <x:c r="H2382" s="4" t="n">
        <x:f>IF(G2382=1,'Claims Data'!O2378,"")</x:f>
        <x:v>0</x:v>
      </x:c>
      <x:c r="I2382" s="12" t="n">
        <x:f>IF(ISNUMBER('Claims Data'!P2378),'Claims Data'!P2378,"")</x:f>
        <x:v>8.943222725044741</x:v>
      </x:c>
    </x:row>
    <x:row r="2383">
      <x:c r="A2383" s="4" t="str">
        <x:v>C02378</x:v>
      </x:c>
      <x:c r="B2383" s="4" t="n">
        <x:f>IF(ISNUMBER('Claims Data'!F2379),0,1)</x:f>
        <x:v>0</x:v>
      </x:c>
      <x:c r="C2383" s="10" t="n">
        <x:f>IF(B2383=0,'Claims Data'!F2379,Summary!$B$12)</x:f>
        <x:v>567892.97</x:v>
      </x:c>
      <x:c r="D2383" s="4" t="n">
        <x:f>IF('Claims Data'!E2379="Low",1,IF('Claims Data'!E2379="Medium",2,IF('Claims Data'!E2379="High",3,"")))</x:f>
        <x:v>3</x:v>
      </x:c>
      <x:c r="E2383" s="4" t="n">
        <x:f>IF('Claims Data'!B2379="Motor",1,0)</x:f>
        <x:v>1</x:v>
      </x:c>
      <x:c r="F2383" s="4" t="n">
        <x:f>IF('Claims Data'!B2379="Property",1,0)</x:f>
        <x:v>0</x:v>
      </x:c>
      <x:c r="G2383" s="4" t="n">
        <x:f>'Claims Data'!N2379</x:f>
        <x:v>0</x:v>
      </x:c>
      <x:c r="H2383" s="4" t="str">
        <x:f>IF(G2383=1,'Claims Data'!O2379,"")</x:f>
      </x:c>
      <x:c r="I2383" s="12" t="n">
        <x:f>IF(ISNUMBER('Claims Data'!P2379),'Claims Data'!P2379,"")</x:f>
        <x:v>50.114939272719894</x:v>
      </x:c>
    </x:row>
    <x:row r="2384">
      <x:c r="A2384" s="4" t="str">
        <x:v>C02379</x:v>
      </x:c>
      <x:c r="B2384" s="4" t="n">
        <x:f>IF(ISNUMBER('Claims Data'!F2380),0,1)</x:f>
        <x:v>0</x:v>
      </x:c>
      <x:c r="C2384" s="10" t="n">
        <x:f>IF(B2384=0,'Claims Data'!F2380,Summary!$B$12)</x:f>
        <x:v>12953.58</x:v>
      </x:c>
      <x:c r="D2384" s="4" t="n">
        <x:f>IF('Claims Data'!E2380="Low",1,IF('Claims Data'!E2380="Medium",2,IF('Claims Data'!E2380="High",3,"")))</x:f>
        <x:v>1</x:v>
      </x:c>
      <x:c r="E2384" s="4" t="n">
        <x:f>IF('Claims Data'!B2380="Motor",1,0)</x:f>
        <x:v>1</x:v>
      </x:c>
      <x:c r="F2384" s="4" t="n">
        <x:f>IF('Claims Data'!B2380="Property",1,0)</x:f>
        <x:v>0</x:v>
      </x:c>
      <x:c r="G2384" s="4" t="n">
        <x:f>'Claims Data'!N2380</x:f>
        <x:v>1</x:v>
      </x:c>
      <x:c r="H2384" s="4" t="n">
        <x:f>IF(G2384=1,'Claims Data'!O2380,"")</x:f>
        <x:v>0</x:v>
      </x:c>
      <x:c r="I2384" s="12" t="n">
        <x:f>IF(ISNUMBER('Claims Data'!P2380),'Claims Data'!P2380,"")</x:f>
        <x:v>1.4497555123049666</x:v>
      </x:c>
    </x:row>
    <x:row r="2385">
      <x:c r="A2385" s="4" t="str">
        <x:v>C02380</x:v>
      </x:c>
      <x:c r="B2385" s="4" t="n">
        <x:f>IF(ISNUMBER('Claims Data'!F2381),0,1)</x:f>
        <x:v>0</x:v>
      </x:c>
      <x:c r="C2385" s="10" t="n">
        <x:f>IF(B2385=0,'Claims Data'!F2381,Summary!$B$12)</x:f>
        <x:v>47466.09</x:v>
      </x:c>
      <x:c r="D2385" s="4" t="n">
        <x:f>IF('Claims Data'!E2381="Low",1,IF('Claims Data'!E2381="Medium",2,IF('Claims Data'!E2381="High",3,"")))</x:f>
        <x:v>1</x:v>
      </x:c>
      <x:c r="E2385" s="4" t="n">
        <x:f>IF('Claims Data'!B2381="Motor",1,0)</x:f>
        <x:v>1</x:v>
      </x:c>
      <x:c r="F2385" s="4" t="n">
        <x:f>IF('Claims Data'!B2381="Property",1,0)</x:f>
        <x:v>0</x:v>
      </x:c>
      <x:c r="G2385" s="4" t="n">
        <x:f>'Claims Data'!N2381</x:f>
        <x:v>1</x:v>
      </x:c>
      <x:c r="H2385" s="4" t="n">
        <x:f>IF(G2385=1,'Claims Data'!O2381,"")</x:f>
        <x:v>0</x:v>
      </x:c>
      <x:c r="I2385" s="12" t="n">
        <x:f>IF(ISNUMBER('Claims Data'!P2381),'Claims Data'!P2381,"")</x:f>
        <x:v>3.079611964178314</x:v>
      </x:c>
    </x:row>
    <x:row r="2386">
      <x:c r="A2386" s="4" t="str">
        <x:v>C02381</x:v>
      </x:c>
      <x:c r="B2386" s="4" t="n">
        <x:f>IF(ISNUMBER('Claims Data'!F2382),0,1)</x:f>
        <x:v>0</x:v>
      </x:c>
      <x:c r="C2386" s="10" t="n">
        <x:f>IF(B2386=0,'Claims Data'!F2382,Summary!$B$12)</x:f>
        <x:v>63073.34</x:v>
      </x:c>
      <x:c r="D2386" s="4" t="str">
        <x:f>IF('Claims Data'!E2382="Low",1,IF('Claims Data'!E2382="Medium",2,IF('Claims Data'!E2382="High",3,"")))</x:f>
      </x:c>
      <x:c r="E2386" s="4" t="n">
        <x:f>IF('Claims Data'!B2382="Motor",1,0)</x:f>
        <x:v>1</x:v>
      </x:c>
      <x:c r="F2386" s="4" t="n">
        <x:f>IF('Claims Data'!B2382="Property",1,0)</x:f>
        <x:v>0</x:v>
      </x:c>
      <x:c r="G2386" s="4" t="n">
        <x:f>'Claims Data'!N2382</x:f>
        <x:v>1</x:v>
      </x:c>
      <x:c r="H2386" s="4" t="n">
        <x:f>IF(G2386=1,'Claims Data'!O2382,"")</x:f>
        <x:v>0</x:v>
      </x:c>
      <x:c r="I2386" s="12" t="n">
        <x:f>IF(ISNUMBER('Claims Data'!P2382),'Claims Data'!P2382,"")</x:f>
        <x:v>5.212814894951681</x:v>
      </x:c>
    </x:row>
    <x:row r="2387">
      <x:c r="A2387" s="4" t="str">
        <x:v>C02382</x:v>
      </x:c>
      <x:c r="B2387" s="4" t="n">
        <x:f>IF(ISNUMBER('Claims Data'!F2383),0,1)</x:f>
        <x:v>0</x:v>
      </x:c>
      <x:c r="C2387" s="10" t="n">
        <x:f>IF(B2387=0,'Claims Data'!F2383,Summary!$B$12)</x:f>
        <x:v>23135.22</x:v>
      </x:c>
      <x:c r="D2387" s="4" t="n">
        <x:f>IF('Claims Data'!E2383="Low",1,IF('Claims Data'!E2383="Medium",2,IF('Claims Data'!E2383="High",3,"")))</x:f>
        <x:v>3</x:v>
      </x:c>
      <x:c r="E2387" s="4" t="n">
        <x:f>IF('Claims Data'!B2383="Motor",1,0)</x:f>
        <x:v>1</x:v>
      </x:c>
      <x:c r="F2387" s="4" t="n">
        <x:f>IF('Claims Data'!B2383="Property",1,0)</x:f>
        <x:v>0</x:v>
      </x:c>
      <x:c r="G2387" s="4" t="n">
        <x:f>'Claims Data'!N2383</x:f>
        <x:v>1</x:v>
      </x:c>
      <x:c r="H2387" s="4" t="n">
        <x:f>IF(G2387=1,'Claims Data'!O2383,"")</x:f>
        <x:v>1</x:v>
      </x:c>
      <x:c r="I2387" s="12" t="n">
        <x:f>IF(ISNUMBER('Claims Data'!P2383),'Claims Data'!P2383,"")</x:f>
        <x:v>3.069528436817539</x:v>
      </x:c>
    </x:row>
    <x:row r="2388">
      <x:c r="A2388" s="4" t="str">
        <x:v>C02383</x:v>
      </x:c>
      <x:c r="B2388" s="4" t="n">
        <x:f>IF(ISNUMBER('Claims Data'!F2384),0,1)</x:f>
        <x:v>0</x:v>
      </x:c>
      <x:c r="C2388" s="10" t="n">
        <x:f>IF(B2388=0,'Claims Data'!F2384,Summary!$B$12)</x:f>
        <x:v>25581.63</x:v>
      </x:c>
      <x:c r="D2388" s="4" t="n">
        <x:f>IF('Claims Data'!E2384="Low",1,IF('Claims Data'!E2384="Medium",2,IF('Claims Data'!E2384="High",3,"")))</x:f>
        <x:v>1</x:v>
      </x:c>
      <x:c r="E2388" s="4" t="n">
        <x:f>IF('Claims Data'!B2384="Motor",1,0)</x:f>
        <x:v>1</x:v>
      </x:c>
      <x:c r="F2388" s="4" t="n">
        <x:f>IF('Claims Data'!B2384="Property",1,0)</x:f>
        <x:v>0</x:v>
      </x:c>
      <x:c r="G2388" s="4" t="n">
        <x:f>'Claims Data'!N2384</x:f>
        <x:v>1</x:v>
      </x:c>
      <x:c r="H2388" s="4" t="n">
        <x:f>IF(G2388=1,'Claims Data'!O2384,"")</x:f>
        <x:v>0</x:v>
      </x:c>
      <x:c r="I2388" s="12" t="n">
        <x:f>IF(ISNUMBER('Claims Data'!P2384),'Claims Data'!P2384,"")</x:f>
        <x:v>3.5773400158299093</x:v>
      </x:c>
    </x:row>
    <x:row r="2389">
      <x:c r="A2389" s="4" t="str">
        <x:v>C02384</x:v>
      </x:c>
      <x:c r="B2389" s="4" t="n">
        <x:f>IF(ISNUMBER('Claims Data'!F2385),0,1)</x:f>
        <x:v>0</x:v>
      </x:c>
      <x:c r="C2389" s="10" t="n">
        <x:f>IF(B2389=0,'Claims Data'!F2385,Summary!$B$12)</x:f>
        <x:v>109228.48</x:v>
      </x:c>
      <x:c r="D2389" s="4" t="n">
        <x:f>IF('Claims Data'!E2385="Low",1,IF('Claims Data'!E2385="Medium",2,IF('Claims Data'!E2385="High",3,"")))</x:f>
        <x:v>2</x:v>
      </x:c>
      <x:c r="E2389" s="4" t="n">
        <x:f>IF('Claims Data'!B2385="Motor",1,0)</x:f>
        <x:v>0</x:v>
      </x:c>
      <x:c r="F2389" s="4" t="n">
        <x:f>IF('Claims Data'!B2385="Property",1,0)</x:f>
        <x:v>1</x:v>
      </x:c>
      <x:c r="G2389" s="4" t="n">
        <x:f>'Claims Data'!N2385</x:f>
        <x:v>1</x:v>
      </x:c>
      <x:c r="H2389" s="4" t="n">
        <x:f>IF(G2389=1,'Claims Data'!O2385,"")</x:f>
        <x:v>0</x:v>
      </x:c>
      <x:c r="I2389" s="12" t="n">
        <x:f>IF(ISNUMBER('Claims Data'!P2385),'Claims Data'!P2385,"")</x:f>
        <x:v>13.702495035395154</x:v>
      </x:c>
    </x:row>
    <x:row r="2390">
      <x:c r="A2390" s="4" t="str">
        <x:v>C02385</x:v>
      </x:c>
      <x:c r="B2390" s="4" t="n">
        <x:f>IF(ISNUMBER('Claims Data'!F2386),0,1)</x:f>
        <x:v>0</x:v>
      </x:c>
      <x:c r="C2390" s="10" t="n">
        <x:f>IF(B2390=0,'Claims Data'!F2386,Summary!$B$12)</x:f>
        <x:v>407190.59</x:v>
      </x:c>
      <x:c r="D2390" s="4" t="n">
        <x:f>IF('Claims Data'!E2386="Low",1,IF('Claims Data'!E2386="Medium",2,IF('Claims Data'!E2386="High",3,"")))</x:f>
        <x:v>3</x:v>
      </x:c>
      <x:c r="E2390" s="4" t="n">
        <x:f>IF('Claims Data'!B2386="Motor",1,0)</x:f>
        <x:v>0</x:v>
      </x:c>
      <x:c r="F2390" s="4" t="n">
        <x:f>IF('Claims Data'!B2386="Property",1,0)</x:f>
        <x:v>1</x:v>
      </x:c>
      <x:c r="G2390" s="4" t="n">
        <x:f>'Claims Data'!N2386</x:f>
        <x:v>1</x:v>
      </x:c>
      <x:c r="H2390" s="4" t="n">
        <x:f>IF(G2390=1,'Claims Data'!O2386,"")</x:f>
        <x:v>1</x:v>
      </x:c>
      <x:c r="I2390" s="12" t="n">
        <x:f>IF(ISNUMBER('Claims Data'!P2386),'Claims Data'!P2386,"")</x:f>
        <x:v>27.00947940545933</x:v>
      </x:c>
    </x:row>
    <x:row r="2391">
      <x:c r="A2391" s="4" t="str">
        <x:v>C02386</x:v>
      </x:c>
      <x:c r="B2391" s="4" t="n">
        <x:f>IF(ISNUMBER('Claims Data'!F2387),0,1)</x:f>
        <x:v>0</x:v>
      </x:c>
      <x:c r="C2391" s="10" t="n">
        <x:f>IF(B2391=0,'Claims Data'!F2387,Summary!$B$12)</x:f>
        <x:v>110964.79</x:v>
      </x:c>
      <x:c r="D2391" s="4" t="n">
        <x:f>IF('Claims Data'!E2387="Low",1,IF('Claims Data'!E2387="Medium",2,IF('Claims Data'!E2387="High",3,"")))</x:f>
        <x:v>2</x:v>
      </x:c>
      <x:c r="E2391" s="4" t="n">
        <x:f>IF('Claims Data'!B2387="Motor",1,0)</x:f>
        <x:v>0</x:v>
      </x:c>
      <x:c r="F2391" s="4" t="n">
        <x:f>IF('Claims Data'!B2387="Property",1,0)</x:f>
        <x:v>1</x:v>
      </x:c>
      <x:c r="G2391" s="4" t="n">
        <x:f>'Claims Data'!N2387</x:f>
        <x:v>1</x:v>
      </x:c>
      <x:c r="H2391" s="4" t="n">
        <x:f>IF(G2391=1,'Claims Data'!O2387,"")</x:f>
        <x:v>0</x:v>
      </x:c>
      <x:c r="I2391" s="12" t="n">
        <x:f>IF(ISNUMBER('Claims Data'!P2387),'Claims Data'!P2387,"")</x:f>
        <x:v>5.350746135511344</x:v>
      </x:c>
    </x:row>
    <x:row r="2392">
      <x:c r="A2392" s="4" t="str">
        <x:v>C02387</x:v>
      </x:c>
      <x:c r="B2392" s="4" t="n">
        <x:f>IF(ISNUMBER('Claims Data'!F2388),0,1)</x:f>
        <x:v>0</x:v>
      </x:c>
      <x:c r="C2392" s="10" t="n">
        <x:f>IF(B2392=0,'Claims Data'!F2388,Summary!$B$12)</x:f>
        <x:v>84706.54</x:v>
      </x:c>
      <x:c r="D2392" s="4" t="n">
        <x:f>IF('Claims Data'!E2388="Low",1,IF('Claims Data'!E2388="Medium",2,IF('Claims Data'!E2388="High",3,"")))</x:f>
        <x:v>2</x:v>
      </x:c>
      <x:c r="E2392" s="4" t="n">
        <x:f>IF('Claims Data'!B2388="Motor",1,0)</x:f>
        <x:v>0</x:v>
      </x:c>
      <x:c r="F2392" s="4" t="n">
        <x:f>IF('Claims Data'!B2388="Property",1,0)</x:f>
        <x:v>1</x:v>
      </x:c>
      <x:c r="G2392" s="4" t="n">
        <x:f>'Claims Data'!N2388</x:f>
        <x:v>1</x:v>
      </x:c>
      <x:c r="H2392" s="4" t="n">
        <x:f>IF(G2392=1,'Claims Data'!O2388,"")</x:f>
        <x:v>0</x:v>
      </x:c>
      <x:c r="I2392" s="12" t="n">
        <x:f>IF(ISNUMBER('Claims Data'!P2388),'Claims Data'!P2388,"")</x:f>
        <x:v>16.90354547939902</x:v>
      </x:c>
    </x:row>
    <x:row r="2393">
      <x:c r="A2393" s="4" t="str">
        <x:v>C02388</x:v>
      </x:c>
      <x:c r="B2393" s="4" t="n">
        <x:f>IF(ISNUMBER('Claims Data'!F2389),0,1)</x:f>
        <x:v>0</x:v>
      </x:c>
      <x:c r="C2393" s="10" t="n">
        <x:f>IF(B2393=0,'Claims Data'!F2389,Summary!$B$12)</x:f>
        <x:v>6460.58</x:v>
      </x:c>
      <x:c r="D2393" s="4" t="n">
        <x:f>IF('Claims Data'!E2389="Low",1,IF('Claims Data'!E2389="Medium",2,IF('Claims Data'!E2389="High",3,"")))</x:f>
        <x:v>1</x:v>
      </x:c>
      <x:c r="E2393" s="4" t="n">
        <x:f>IF('Claims Data'!B2389="Motor",1,0)</x:f>
        <x:v>0</x:v>
      </x:c>
      <x:c r="F2393" s="4" t="n">
        <x:f>IF('Claims Data'!B2389="Property",1,0)</x:f>
        <x:v>1</x:v>
      </x:c>
      <x:c r="G2393" s="4" t="n">
        <x:f>'Claims Data'!N2389</x:f>
        <x:v>0</x:v>
      </x:c>
      <x:c r="H2393" s="4" t="str">
        <x:f>IF(G2393=1,'Claims Data'!O2389,"")</x:f>
      </x:c>
      <x:c r="I2393" s="12" t="n">
        <x:f>IF(ISNUMBER('Claims Data'!P2389),'Claims Data'!P2389,"")</x:f>
        <x:v>0.6201333262942682</x:v>
      </x:c>
    </x:row>
    <x:row r="2394">
      <x:c r="A2394" s="4" t="str">
        <x:v>C02389</x:v>
      </x:c>
      <x:c r="B2394" s="4" t="n">
        <x:f>IF(ISNUMBER('Claims Data'!F2390),0,1)</x:f>
        <x:v>0</x:v>
      </x:c>
      <x:c r="C2394" s="10" t="n">
        <x:f>IF(B2394=0,'Claims Data'!F2390,Summary!$B$12)</x:f>
        <x:v>20494.95</x:v>
      </x:c>
      <x:c r="D2394" s="4" t="n">
        <x:f>IF('Claims Data'!E2390="Low",1,IF('Claims Data'!E2390="Medium",2,IF('Claims Data'!E2390="High",3,"")))</x:f>
        <x:v>1</x:v>
      </x:c>
      <x:c r="E2394" s="4" t="n">
        <x:f>IF('Claims Data'!B2390="Motor",1,0)</x:f>
        <x:v>1</x:v>
      </x:c>
      <x:c r="F2394" s="4" t="n">
        <x:f>IF('Claims Data'!B2390="Property",1,0)</x:f>
        <x:v>0</x:v>
      </x:c>
      <x:c r="G2394" s="4" t="n">
        <x:f>'Claims Data'!N2390</x:f>
        <x:v>0</x:v>
      </x:c>
      <x:c r="H2394" s="4" t="str">
        <x:f>IF(G2394=1,'Claims Data'!O2390,"")</x:f>
      </x:c>
      <x:c r="I2394" s="12" t="n">
        <x:f>IF(ISNUMBER('Claims Data'!P2390),'Claims Data'!P2390,"")</x:f>
        <x:v>1.6843207802710043</x:v>
      </x:c>
    </x:row>
    <x:row r="2395">
      <x:c r="A2395" s="4" t="str">
        <x:v>C02390</x:v>
      </x:c>
      <x:c r="B2395" s="4" t="n">
        <x:f>IF(ISNUMBER('Claims Data'!F2391),0,1)</x:f>
        <x:v>0</x:v>
      </x:c>
      <x:c r="C2395" s="10" t="n">
        <x:f>IF(B2395=0,'Claims Data'!F2391,Summary!$B$12)</x:f>
        <x:v>31133.64</x:v>
      </x:c>
      <x:c r="D2395" s="4" t="n">
        <x:f>IF('Claims Data'!E2391="Low",1,IF('Claims Data'!E2391="Medium",2,IF('Claims Data'!E2391="High",3,"")))</x:f>
        <x:v>2</x:v>
      </x:c>
      <x:c r="E2395" s="4" t="n">
        <x:f>IF('Claims Data'!B2391="Motor",1,0)</x:f>
        <x:v>1</x:v>
      </x:c>
      <x:c r="F2395" s="4" t="n">
        <x:f>IF('Claims Data'!B2391="Property",1,0)</x:f>
        <x:v>0</x:v>
      </x:c>
      <x:c r="G2395" s="4" t="n">
        <x:f>'Claims Data'!N2391</x:f>
        <x:v>0</x:v>
      </x:c>
      <x:c r="H2395" s="4" t="str">
        <x:f>IF(G2395=1,'Claims Data'!O2391,"")</x:f>
      </x:c>
      <x:c r="I2395" s="12" t="n">
        <x:f>IF(ISNUMBER('Claims Data'!P2391),'Claims Data'!P2391,"")</x:f>
        <x:v>3.397978695538287</x:v>
      </x:c>
    </x:row>
    <x:row r="2396">
      <x:c r="A2396" s="4" t="str">
        <x:v>C02391</x:v>
      </x:c>
      <x:c r="B2396" s="4" t="n">
        <x:f>IF(ISNUMBER('Claims Data'!F2392),0,1)</x:f>
        <x:v>0</x:v>
      </x:c>
      <x:c r="C2396" s="10" t="n">
        <x:f>IF(B2396=0,'Claims Data'!F2392,Summary!$B$12)</x:f>
        <x:v>25464.24</x:v>
      </x:c>
      <x:c r="D2396" s="4" t="n">
        <x:f>IF('Claims Data'!E2392="Low",1,IF('Claims Data'!E2392="Medium",2,IF('Claims Data'!E2392="High",3,"")))</x:f>
        <x:v>2</x:v>
      </x:c>
      <x:c r="E2396" s="4" t="n">
        <x:f>IF('Claims Data'!B2392="Motor",1,0)</x:f>
        <x:v>1</x:v>
      </x:c>
      <x:c r="F2396" s="4" t="n">
        <x:f>IF('Claims Data'!B2392="Property",1,0)</x:f>
        <x:v>0</x:v>
      </x:c>
      <x:c r="G2396" s="4" t="n">
        <x:f>'Claims Data'!N2392</x:f>
        <x:v>1</x:v>
      </x:c>
      <x:c r="H2396" s="4" t="n">
        <x:f>IF(G2396=1,'Claims Data'!O2392,"")</x:f>
        <x:v>0</x:v>
      </x:c>
      <x:c r="I2396" s="12" t="n">
        <x:f>IF(ISNUMBER('Claims Data'!P2392),'Claims Data'!P2392,"")</x:f>
        <x:v>4.819459348970311</x:v>
      </x:c>
    </x:row>
    <x:row r="2397">
      <x:c r="A2397" s="4" t="str">
        <x:v>C02392</x:v>
      </x:c>
      <x:c r="B2397" s="4" t="n">
        <x:f>IF(ISNUMBER('Claims Data'!F2393),0,1)</x:f>
        <x:v>0</x:v>
      </x:c>
      <x:c r="C2397" s="10" t="n">
        <x:f>IF(B2397=0,'Claims Data'!F2393,Summary!$B$12)</x:f>
        <x:v>24869.06</x:v>
      </x:c>
      <x:c r="D2397" s="4" t="n">
        <x:f>IF('Claims Data'!E2393="Low",1,IF('Claims Data'!E2393="Medium",2,IF('Claims Data'!E2393="High",3,"")))</x:f>
        <x:v>1</x:v>
      </x:c>
      <x:c r="E2397" s="4" t="n">
        <x:f>IF('Claims Data'!B2393="Motor",1,0)</x:f>
        <x:v>1</x:v>
      </x:c>
      <x:c r="F2397" s="4" t="n">
        <x:f>IF('Claims Data'!B2393="Property",1,0)</x:f>
        <x:v>0</x:v>
      </x:c>
      <x:c r="G2397" s="4" t="n">
        <x:f>'Claims Data'!N2393</x:f>
        <x:v>1</x:v>
      </x:c>
      <x:c r="H2397" s="4" t="n">
        <x:f>IF(G2397=1,'Claims Data'!O2393,"")</x:f>
        <x:v>0</x:v>
      </x:c>
      <x:c r="I2397" s="12" t="n">
        <x:f>IF(ISNUMBER('Claims Data'!P2393),'Claims Data'!P2393,"")</x:f>
        <x:v>1.695854376042475</x:v>
      </x:c>
    </x:row>
    <x:row r="2398">
      <x:c r="A2398" s="4" t="str">
        <x:v>C02393</x:v>
      </x:c>
      <x:c r="B2398" s="4" t="n">
        <x:f>IF(ISNUMBER('Claims Data'!F2394),0,1)</x:f>
        <x:v>0</x:v>
      </x:c>
      <x:c r="C2398" s="10" t="n">
        <x:f>IF(B2398=0,'Claims Data'!F2394,Summary!$B$12)</x:f>
        <x:v>2218.66</x:v>
      </x:c>
      <x:c r="D2398" s="4" t="n">
        <x:f>IF('Claims Data'!E2394="Low",1,IF('Claims Data'!E2394="Medium",2,IF('Claims Data'!E2394="High",3,"")))</x:f>
        <x:v>1</x:v>
      </x:c>
      <x:c r="E2398" s="4" t="n">
        <x:f>IF('Claims Data'!B2394="Motor",1,0)</x:f>
        <x:v>1</x:v>
      </x:c>
      <x:c r="F2398" s="4" t="n">
        <x:f>IF('Claims Data'!B2394="Property",1,0)</x:f>
        <x:v>0</x:v>
      </x:c>
      <x:c r="G2398" s="4" t="n">
        <x:f>'Claims Data'!N2394</x:f>
        <x:v>1</x:v>
      </x:c>
      <x:c r="H2398" s="4" t="n">
        <x:f>IF(G2398=1,'Claims Data'!O2394,"")</x:f>
        <x:v>0</x:v>
      </x:c>
      <x:c r="I2398" s="12" t="n">
        <x:f>IF(ISNUMBER('Claims Data'!P2394),'Claims Data'!P2394,"")</x:f>
        <x:v>0.1437009008752266</x:v>
      </x:c>
    </x:row>
    <x:row r="2399">
      <x:c r="A2399" s="4" t="str">
        <x:v>C02394</x:v>
      </x:c>
      <x:c r="B2399" s="4" t="n">
        <x:f>IF(ISNUMBER('Claims Data'!F2395),0,1)</x:f>
        <x:v>0</x:v>
      </x:c>
      <x:c r="C2399" s="10" t="n">
        <x:f>IF(B2399=0,'Claims Data'!F2395,Summary!$B$12)</x:f>
        <x:v>122861.46</x:v>
      </x:c>
      <x:c r="D2399" s="4" t="n">
        <x:f>IF('Claims Data'!E2395="Low",1,IF('Claims Data'!E2395="Medium",2,IF('Claims Data'!E2395="High",3,"")))</x:f>
        <x:v>1</x:v>
      </x:c>
      <x:c r="E2399" s="4" t="n">
        <x:f>IF('Claims Data'!B2395="Motor",1,0)</x:f>
        <x:v>0</x:v>
      </x:c>
      <x:c r="F2399" s="4" t="n">
        <x:f>IF('Claims Data'!B2395="Property",1,0)</x:f>
        <x:v>1</x:v>
      </x:c>
      <x:c r="G2399" s="4" t="n">
        <x:f>'Claims Data'!N2395</x:f>
        <x:v>0</x:v>
      </x:c>
      <x:c r="H2399" s="4" t="str">
        <x:f>IF(G2399=1,'Claims Data'!O2395,"")</x:f>
      </x:c>
      <x:c r="I2399" s="12" t="n">
        <x:f>IF(ISNUMBER('Claims Data'!P2395),'Claims Data'!P2395,"")</x:f>
        <x:v>8.970202867568787</x:v>
      </x:c>
    </x:row>
    <x:row r="2400">
      <x:c r="A2400" s="4" t="str">
        <x:v>C02395</x:v>
      </x:c>
      <x:c r="B2400" s="4" t="n">
        <x:f>IF(ISNUMBER('Claims Data'!F2396),0,1)</x:f>
        <x:v>0</x:v>
      </x:c>
      <x:c r="C2400" s="10" t="n">
        <x:f>IF(B2400=0,'Claims Data'!F2396,Summary!$B$12)</x:f>
        <x:v>72025.35</x:v>
      </x:c>
      <x:c r="D2400" s="4" t="n">
        <x:f>IF('Claims Data'!E2396="Low",1,IF('Claims Data'!E2396="Medium",2,IF('Claims Data'!E2396="High",3,"")))</x:f>
        <x:v>2</x:v>
      </x:c>
      <x:c r="E2400" s="4" t="n">
        <x:f>IF('Claims Data'!B2396="Motor",1,0)</x:f>
        <x:v>0</x:v>
      </x:c>
      <x:c r="F2400" s="4" t="n">
        <x:f>IF('Claims Data'!B2396="Property",1,0)</x:f>
        <x:v>1</x:v>
      </x:c>
      <x:c r="G2400" s="4" t="n">
        <x:f>'Claims Data'!N2396</x:f>
        <x:v>1</x:v>
      </x:c>
      <x:c r="H2400" s="4" t="n">
        <x:f>IF(G2400=1,'Claims Data'!O2396,"")</x:f>
        <x:v>0</x:v>
      </x:c>
      <x:c r="I2400" s="12" t="n">
        <x:f>IF(ISNUMBER('Claims Data'!P2396),'Claims Data'!P2396,"")</x:f>
        <x:v>8.493585472590116</x:v>
      </x:c>
    </x:row>
    <x:row r="2401">
      <x:c r="A2401" s="4" t="str">
        <x:v>C02396</x:v>
      </x:c>
      <x:c r="B2401" s="4" t="n">
        <x:f>IF(ISNUMBER('Claims Data'!F2397),0,1)</x:f>
        <x:v>0</x:v>
      </x:c>
      <x:c r="C2401" s="10" t="n">
        <x:f>IF(B2401=0,'Claims Data'!F2397,Summary!$B$12)</x:f>
        <x:v>3955.15</x:v>
      </x:c>
      <x:c r="D2401" s="4" t="n">
        <x:f>IF('Claims Data'!E2397="Low",1,IF('Claims Data'!E2397="Medium",2,IF('Claims Data'!E2397="High",3,"")))</x:f>
        <x:v>1</x:v>
      </x:c>
      <x:c r="E2401" s="4" t="n">
        <x:f>IF('Claims Data'!B2397="Motor",1,0)</x:f>
        <x:v>1</x:v>
      </x:c>
      <x:c r="F2401" s="4" t="n">
        <x:f>IF('Claims Data'!B2397="Property",1,0)</x:f>
        <x:v>0</x:v>
      </x:c>
      <x:c r="G2401" s="4" t="n">
        <x:f>'Claims Data'!N2397</x:f>
        <x:v>1</x:v>
      </x:c>
      <x:c r="H2401" s="4" t="n">
        <x:f>IF(G2401=1,'Claims Data'!O2397,"")</x:f>
        <x:v>0</x:v>
      </x:c>
      <x:c r="I2401" s="12" t="n">
        <x:f>IF(ISNUMBER('Claims Data'!P2397),'Claims Data'!P2397,"")</x:f>
        <x:v>0.4151098451294926</x:v>
      </x:c>
    </x:row>
    <x:row r="2402">
      <x:c r="A2402" s="4" t="str">
        <x:v>C02397</x:v>
      </x:c>
      <x:c r="B2402" s="4" t="n">
        <x:f>IF(ISNUMBER('Claims Data'!F2398),0,1)</x:f>
        <x:v>0</x:v>
      </x:c>
      <x:c r="C2402" s="10" t="n">
        <x:f>IF(B2402=0,'Claims Data'!F2398,Summary!$B$12)</x:f>
        <x:v>49506.79</x:v>
      </x:c>
      <x:c r="D2402" s="4" t="n">
        <x:f>IF('Claims Data'!E2398="Low",1,IF('Claims Data'!E2398="Medium",2,IF('Claims Data'!E2398="High",3,"")))</x:f>
        <x:v>1</x:v>
      </x:c>
      <x:c r="E2402" s="4" t="n">
        <x:f>IF('Claims Data'!B2398="Motor",1,0)</x:f>
        <x:v>0</x:v>
      </x:c>
      <x:c r="F2402" s="4" t="n">
        <x:f>IF('Claims Data'!B2398="Property",1,0)</x:f>
        <x:v>1</x:v>
      </x:c>
      <x:c r="G2402" s="4" t="n">
        <x:f>'Claims Data'!N2398</x:f>
        <x:v>1</x:v>
      </x:c>
      <x:c r="H2402" s="4" t="n">
        <x:f>IF(G2402=1,'Claims Data'!O2398,"")</x:f>
        <x:v>0</x:v>
      </x:c>
      <x:c r="I2402" s="12" t="n">
        <x:f>IF(ISNUMBER('Claims Data'!P2398),'Claims Data'!P2398,"")</x:f>
        <x:v>1.903780736073735</x:v>
      </x:c>
    </x:row>
    <x:row r="2403">
      <x:c r="A2403" s="4" t="str">
        <x:v>C02398</x:v>
      </x:c>
      <x:c r="B2403" s="4" t="n">
        <x:f>IF(ISNUMBER('Claims Data'!F2399),0,1)</x:f>
        <x:v>0</x:v>
      </x:c>
      <x:c r="C2403" s="10" t="n">
        <x:f>IF(B2403=0,'Claims Data'!F2399,Summary!$B$12)</x:f>
        <x:v>16392.13</x:v>
      </x:c>
      <x:c r="D2403" s="4" t="n">
        <x:f>IF('Claims Data'!E2399="Low",1,IF('Claims Data'!E2399="Medium",2,IF('Claims Data'!E2399="High",3,"")))</x:f>
        <x:v>1</x:v>
      </x:c>
      <x:c r="E2403" s="4" t="n">
        <x:f>IF('Claims Data'!B2399="Motor",1,0)</x:f>
        <x:v>1</x:v>
      </x:c>
      <x:c r="F2403" s="4" t="n">
        <x:f>IF('Claims Data'!B2399="Property",1,0)</x:f>
        <x:v>0</x:v>
      </x:c>
      <x:c r="G2403" s="4" t="n">
        <x:f>'Claims Data'!N2399</x:f>
        <x:v>0</x:v>
      </x:c>
      <x:c r="H2403" s="4" t="str">
        <x:f>IF(G2403=1,'Claims Data'!O2399,"")</x:f>
      </x:c>
      <x:c r="I2403" s="12" t="n">
        <x:f>IF(ISNUMBER('Claims Data'!P2399),'Claims Data'!P2399,"")</x:f>
        <x:v>2.1714939367685906</x:v>
      </x:c>
    </x:row>
    <x:row r="2404">
      <x:c r="A2404" s="4" t="str">
        <x:v>C02399</x:v>
      </x:c>
      <x:c r="B2404" s="4" t="n">
        <x:f>IF(ISNUMBER('Claims Data'!F2400),0,1)</x:f>
        <x:v>0</x:v>
      </x:c>
      <x:c r="C2404" s="10" t="n">
        <x:f>IF(B2404=0,'Claims Data'!F2400,Summary!$B$12)</x:f>
        <x:v>254190.86</x:v>
      </x:c>
      <x:c r="D2404" s="4" t="n">
        <x:f>IF('Claims Data'!E2400="Low",1,IF('Claims Data'!E2400="Medium",2,IF('Claims Data'!E2400="High",3,"")))</x:f>
        <x:v>3</x:v>
      </x:c>
      <x:c r="E2404" s="4" t="n">
        <x:f>IF('Claims Data'!B2400="Motor",1,0)</x:f>
        <x:v>1</x:v>
      </x:c>
      <x:c r="F2404" s="4" t="n">
        <x:f>IF('Claims Data'!B2400="Property",1,0)</x:f>
        <x:v>0</x:v>
      </x:c>
      <x:c r="G2404" s="4" t="n">
        <x:f>'Claims Data'!N2400</x:f>
        <x:v>1</x:v>
      </x:c>
      <x:c r="H2404" s="4" t="n">
        <x:f>IF(G2404=1,'Claims Data'!O2400,"")</x:f>
        <x:v>1</x:v>
      </x:c>
      <x:c r="I2404" s="12" t="n">
        <x:f>IF(ISNUMBER('Claims Data'!P2400),'Claims Data'!P2400,"")</x:f>
        <x:v>20.93858480720076</x:v>
      </x:c>
    </x:row>
    <x:row r="2405">
      <x:c r="A2405" s="4" t="str">
        <x:v>C02400</x:v>
      </x:c>
      <x:c r="B2405" s="4" t="n">
        <x:f>IF(ISNUMBER('Claims Data'!F2401),0,1)</x:f>
        <x:v>0</x:v>
      </x:c>
      <x:c r="C2405" s="10" t="n">
        <x:f>IF(B2405=0,'Claims Data'!F2401,Summary!$B$12)</x:f>
        <x:v>61196.43</x:v>
      </x:c>
      <x:c r="D2405" s="4" t="n">
        <x:f>IF('Claims Data'!E2401="Low",1,IF('Claims Data'!E2401="Medium",2,IF('Claims Data'!E2401="High",3,"")))</x:f>
        <x:v>2</x:v>
      </x:c>
      <x:c r="E2405" s="4" t="n">
        <x:f>IF('Claims Data'!B2401="Motor",1,0)</x:f>
        <x:v>0</x:v>
      </x:c>
      <x:c r="F2405" s="4" t="n">
        <x:f>IF('Claims Data'!B2401="Property",1,0)</x:f>
        <x:v>1</x:v>
      </x:c>
      <x:c r="G2405" s="4" t="n">
        <x:f>'Claims Data'!N2401</x:f>
        <x:v>0</x:v>
      </x:c>
      <x:c r="H2405" s="4" t="str">
        <x:f>IF(G2405=1,'Claims Data'!O2401,"")</x:f>
      </x:c>
      <x:c r="I2405" s="12" t="n">
        <x:f>IF(ISNUMBER('Claims Data'!P2401),'Claims Data'!P2401,"")</x:f>
        <x:v>6.058308682894378</x:v>
      </x:c>
    </x:row>
    <x:row r="2406">
      <x:c r="A2406" s="4" t="str">
        <x:v>C02401</x:v>
      </x:c>
      <x:c r="B2406" s="4" t="n">
        <x:f>IF(ISNUMBER('Claims Data'!F2402),0,1)</x:f>
        <x:v>0</x:v>
      </x:c>
      <x:c r="C2406" s="10" t="n">
        <x:f>IF(B2406=0,'Claims Data'!F2402,Summary!$B$12)</x:f>
        <x:v>36431.73</x:v>
      </x:c>
      <x:c r="D2406" s="4" t="n">
        <x:f>IF('Claims Data'!E2402="Low",1,IF('Claims Data'!E2402="Medium",2,IF('Claims Data'!E2402="High",3,"")))</x:f>
        <x:v>1</x:v>
      </x:c>
      <x:c r="E2406" s="4" t="n">
        <x:f>IF('Claims Data'!B2402="Motor",1,0)</x:f>
        <x:v>1</x:v>
      </x:c>
      <x:c r="F2406" s="4" t="n">
        <x:f>IF('Claims Data'!B2402="Property",1,0)</x:f>
        <x:v>0</x:v>
      </x:c>
      <x:c r="G2406" s="4" t="n">
        <x:f>'Claims Data'!N2402</x:f>
        <x:v>1</x:v>
      </x:c>
      <x:c r="H2406" s="4" t="n">
        <x:f>IF(G2406=1,'Claims Data'!O2402,"")</x:f>
        <x:v>1</x:v>
      </x:c>
      <x:c r="I2406" s="12" t="n">
        <x:f>IF(ISNUMBER('Claims Data'!P2402),'Claims Data'!P2402,"")</x:f>
        <x:v>3.596206542554242</x:v>
      </x:c>
    </x:row>
    <x:row r="2407">
      <x:c r="A2407" s="4" t="str">
        <x:v>C02402</x:v>
      </x:c>
      <x:c r="B2407" s="4" t="n">
        <x:f>IF(ISNUMBER('Claims Data'!F2403),0,1)</x:f>
        <x:v>0</x:v>
      </x:c>
      <x:c r="C2407" s="10" t="n">
        <x:f>IF(B2407=0,'Claims Data'!F2403,Summary!$B$12)</x:f>
        <x:v>60627.99</x:v>
      </x:c>
      <x:c r="D2407" s="4" t="n">
        <x:f>IF('Claims Data'!E2403="Low",1,IF('Claims Data'!E2403="Medium",2,IF('Claims Data'!E2403="High",3,"")))</x:f>
        <x:v>2</x:v>
      </x:c>
      <x:c r="E2407" s="4" t="n">
        <x:f>IF('Claims Data'!B2403="Motor",1,0)</x:f>
        <x:v>1</x:v>
      </x:c>
      <x:c r="F2407" s="4" t="n">
        <x:f>IF('Claims Data'!B2403="Property",1,0)</x:f>
        <x:v>0</x:v>
      </x:c>
      <x:c r="G2407" s="4" t="n">
        <x:f>'Claims Data'!N2403</x:f>
        <x:v>0</x:v>
      </x:c>
      <x:c r="H2407" s="4" t="str">
        <x:f>IF(G2407=1,'Claims Data'!O2403,"")</x:f>
      </x:c>
      <x:c r="I2407" s="12" t="n">
        <x:f>IF(ISNUMBER('Claims Data'!P2403),'Claims Data'!P2403,"")</x:f>
        <x:v>6.233170242230897</x:v>
      </x:c>
    </x:row>
    <x:row r="2408">
      <x:c r="A2408" s="4" t="str">
        <x:v>C02403</x:v>
      </x:c>
      <x:c r="B2408" s="4" t="n">
        <x:f>IF(ISNUMBER('Claims Data'!F2404),0,1)</x:f>
        <x:v>0</x:v>
      </x:c>
      <x:c r="C2408" s="10" t="n">
        <x:f>IF(B2408=0,'Claims Data'!F2404,Summary!$B$12)</x:f>
        <x:v>129241.51</x:v>
      </x:c>
      <x:c r="D2408" s="4" t="n">
        <x:f>IF('Claims Data'!E2404="Low",1,IF('Claims Data'!E2404="Medium",2,IF('Claims Data'!E2404="High",3,"")))</x:f>
        <x:v>2</x:v>
      </x:c>
      <x:c r="E2408" s="4" t="n">
        <x:f>IF('Claims Data'!B2404="Motor",1,0)</x:f>
        <x:v>0</x:v>
      </x:c>
      <x:c r="F2408" s="4" t="n">
        <x:f>IF('Claims Data'!B2404="Property",1,0)</x:f>
        <x:v>1</x:v>
      </x:c>
      <x:c r="G2408" s="4" t="n">
        <x:f>'Claims Data'!N2404</x:f>
        <x:v>1</x:v>
      </x:c>
      <x:c r="H2408" s="4" t="n">
        <x:f>IF(G2408=1,'Claims Data'!O2404,"")</x:f>
        <x:v>0</x:v>
      </x:c>
      <x:c r="I2408" s="12" t="n">
        <x:f>IF(ISNUMBER('Claims Data'!P2404),'Claims Data'!P2404,"")</x:f>
        <x:v>10.71521926395495</x:v>
      </x:c>
    </x:row>
    <x:row r="2409">
      <x:c r="A2409" s="4" t="str">
        <x:v>C02404</x:v>
      </x:c>
      <x:c r="B2409" s="4" t="n">
        <x:f>IF(ISNUMBER('Claims Data'!F2405),0,1)</x:f>
        <x:v>0</x:v>
      </x:c>
      <x:c r="C2409" s="10" t="n">
        <x:f>IF(B2409=0,'Claims Data'!F2405,Summary!$B$12)</x:f>
        <x:v>19950.11</x:v>
      </x:c>
      <x:c r="D2409" s="4" t="n">
        <x:f>IF('Claims Data'!E2405="Low",1,IF('Claims Data'!E2405="Medium",2,IF('Claims Data'!E2405="High",3,"")))</x:f>
        <x:v>2</x:v>
      </x:c>
      <x:c r="E2409" s="4" t="n">
        <x:f>IF('Claims Data'!B2405="Motor",1,0)</x:f>
        <x:v>1</x:v>
      </x:c>
      <x:c r="F2409" s="4" t="n">
        <x:f>IF('Claims Data'!B2405="Property",1,0)</x:f>
        <x:v>0</x:v>
      </x:c>
      <x:c r="G2409" s="4" t="n">
        <x:f>'Claims Data'!N2405</x:f>
        <x:v>1</x:v>
      </x:c>
      <x:c r="H2409" s="4" t="n">
        <x:f>IF(G2409=1,'Claims Data'!O2405,"")</x:f>
        <x:v>0</x:v>
      </x:c>
      <x:c r="I2409" s="12" t="n">
        <x:f>IF(ISNUMBER('Claims Data'!P2405),'Claims Data'!P2405,"")</x:f>
        <x:v>2.492663862070861</x:v>
      </x:c>
    </x:row>
    <x:row r="2410">
      <x:c r="A2410" s="4" t="str">
        <x:v>C02405</x:v>
      </x:c>
      <x:c r="B2410" s="4" t="n">
        <x:f>IF(ISNUMBER('Claims Data'!F2406),0,1)</x:f>
        <x:v>0</x:v>
      </x:c>
      <x:c r="C2410" s="10" t="n">
        <x:f>IF(B2410=0,'Claims Data'!F2406,Summary!$B$12)</x:f>
        <x:v>77885.68</x:v>
      </x:c>
      <x:c r="D2410" s="4" t="n">
        <x:f>IF('Claims Data'!E2406="Low",1,IF('Claims Data'!E2406="Medium",2,IF('Claims Data'!E2406="High",3,"")))</x:f>
        <x:v>2</x:v>
      </x:c>
      <x:c r="E2410" s="4" t="n">
        <x:f>IF('Claims Data'!B2406="Motor",1,0)</x:f>
        <x:v>1</x:v>
      </x:c>
      <x:c r="F2410" s="4" t="n">
        <x:f>IF('Claims Data'!B2406="Property",1,0)</x:f>
        <x:v>0</x:v>
      </x:c>
      <x:c r="G2410" s="4" t="n">
        <x:f>'Claims Data'!N2406</x:f>
        <x:v>1</x:v>
      </x:c>
      <x:c r="H2410" s="4" t="n">
        <x:f>IF(G2410=1,'Claims Data'!O2406,"")</x:f>
        <x:v>0</x:v>
      </x:c>
      <x:c r="I2410" s="12" t="n">
        <x:f>IF(ISNUMBER('Claims Data'!P2406),'Claims Data'!P2406,"")</x:f>
        <x:v>3.459396364256577</x:v>
      </x:c>
    </x:row>
    <x:row r="2411">
      <x:c r="A2411" s="4" t="str">
        <x:v>C02406</x:v>
      </x:c>
      <x:c r="B2411" s="4" t="n">
        <x:f>IF(ISNUMBER('Claims Data'!F2407),0,1)</x:f>
        <x:v>0</x:v>
      </x:c>
      <x:c r="C2411" s="10" t="n">
        <x:f>IF(B2411=0,'Claims Data'!F2407,Summary!$B$12)</x:f>
        <x:v>268756.68</x:v>
      </x:c>
      <x:c r="D2411" s="4" t="n">
        <x:f>IF('Claims Data'!E2407="Low",1,IF('Claims Data'!E2407="Medium",2,IF('Claims Data'!E2407="High",3,"")))</x:f>
        <x:v>2</x:v>
      </x:c>
      <x:c r="E2411" s="4" t="n">
        <x:f>IF('Claims Data'!B2407="Motor",1,0)</x:f>
        <x:v>0</x:v>
      </x:c>
      <x:c r="F2411" s="4" t="n">
        <x:f>IF('Claims Data'!B2407="Property",1,0)</x:f>
        <x:v>1</x:v>
      </x:c>
      <x:c r="G2411" s="4" t="n">
        <x:f>'Claims Data'!N2407</x:f>
        <x:v>1</x:v>
      </x:c>
      <x:c r="H2411" s="4" t="n">
        <x:f>IF(G2411=1,'Claims Data'!O2407,"")</x:f>
        <x:v>1</x:v>
      </x:c>
      <x:c r="I2411" s="12" t="n">
        <x:f>IF(ISNUMBER('Claims Data'!P2407),'Claims Data'!P2407,"")</x:f>
        <x:v>37.91173661766594</x:v>
      </x:c>
    </x:row>
    <x:row r="2412">
      <x:c r="A2412" s="4" t="str">
        <x:v>C02407</x:v>
      </x:c>
      <x:c r="B2412" s="4" t="n">
        <x:f>IF(ISNUMBER('Claims Data'!F2408),0,1)</x:f>
        <x:v>0</x:v>
      </x:c>
      <x:c r="C2412" s="10" t="n">
        <x:f>IF(B2412=0,'Claims Data'!F2408,Summary!$B$12)</x:f>
        <x:v>34269.98</x:v>
      </x:c>
      <x:c r="D2412" s="4" t="n">
        <x:f>IF('Claims Data'!E2408="Low",1,IF('Claims Data'!E2408="Medium",2,IF('Claims Data'!E2408="High",3,"")))</x:f>
        <x:v>2</x:v>
      </x:c>
      <x:c r="E2412" s="4" t="n">
        <x:f>IF('Claims Data'!B2408="Motor",1,0)</x:f>
        <x:v>1</x:v>
      </x:c>
      <x:c r="F2412" s="4" t="n">
        <x:f>IF('Claims Data'!B2408="Property",1,0)</x:f>
        <x:v>0</x:v>
      </x:c>
      <x:c r="G2412" s="4" t="n">
        <x:f>'Claims Data'!N2408</x:f>
        <x:v>0</x:v>
      </x:c>
      <x:c r="H2412" s="4" t="str">
        <x:f>IF(G2412=1,'Claims Data'!O2408,"")</x:f>
      </x:c>
      <x:c r="I2412" s="12" t="n">
        <x:f>IF(ISNUMBER('Claims Data'!P2408),'Claims Data'!P2408,"")</x:f>
        <x:v>2.9851040867292147</x:v>
      </x:c>
    </x:row>
    <x:row r="2413">
      <x:c r="A2413" s="4" t="str">
        <x:v>C02408</x:v>
      </x:c>
      <x:c r="B2413" s="4" t="n">
        <x:f>IF(ISNUMBER('Claims Data'!F2409),0,1)</x:f>
        <x:v>0</x:v>
      </x:c>
      <x:c r="C2413" s="10" t="n">
        <x:f>IF(B2413=0,'Claims Data'!F2409,Summary!$B$12)</x:f>
        <x:v>98763.1</x:v>
      </x:c>
      <x:c r="D2413" s="4" t="n">
        <x:f>IF('Claims Data'!E2409="Low",1,IF('Claims Data'!E2409="Medium",2,IF('Claims Data'!E2409="High",3,"")))</x:f>
        <x:v>1</x:v>
      </x:c>
      <x:c r="E2413" s="4" t="n">
        <x:f>IF('Claims Data'!B2409="Motor",1,0)</x:f>
        <x:v>0</x:v>
      </x:c>
      <x:c r="F2413" s="4" t="n">
        <x:f>IF('Claims Data'!B2409="Property",1,0)</x:f>
        <x:v>1</x:v>
      </x:c>
      <x:c r="G2413" s="4" t="n">
        <x:f>'Claims Data'!N2409</x:f>
        <x:v>1</x:v>
      </x:c>
      <x:c r="H2413" s="4" t="n">
        <x:f>IF(G2413=1,'Claims Data'!O2409,"")</x:f>
        <x:v>0</x:v>
      </x:c>
      <x:c r="I2413" s="12" t="n">
        <x:f>IF(ISNUMBER('Claims Data'!P2409),'Claims Data'!P2409,"")</x:f>
        <x:v>11.954418251097847</x:v>
      </x:c>
    </x:row>
    <x:row r="2414">
      <x:c r="A2414" s="4" t="str">
        <x:v>C02409</x:v>
      </x:c>
      <x:c r="B2414" s="4" t="n">
        <x:f>IF(ISNUMBER('Claims Data'!F2410),0,1)</x:f>
        <x:v>0</x:v>
      </x:c>
      <x:c r="C2414" s="10" t="n">
        <x:f>IF(B2414=0,'Claims Data'!F2410,Summary!$B$12)</x:f>
        <x:v>39381.83</x:v>
      </x:c>
      <x:c r="D2414" s="4" t="n">
        <x:f>IF('Claims Data'!E2410="Low",1,IF('Claims Data'!E2410="Medium",2,IF('Claims Data'!E2410="High",3,"")))</x:f>
        <x:v>1</x:v>
      </x:c>
      <x:c r="E2414" s="4" t="n">
        <x:f>IF('Claims Data'!B2410="Motor",1,0)</x:f>
        <x:v>1</x:v>
      </x:c>
      <x:c r="F2414" s="4" t="n">
        <x:f>IF('Claims Data'!B2410="Property",1,0)</x:f>
        <x:v>0</x:v>
      </x:c>
      <x:c r="G2414" s="4" t="n">
        <x:f>'Claims Data'!N2410</x:f>
        <x:v>0</x:v>
      </x:c>
      <x:c r="H2414" s="4" t="str">
        <x:f>IF(G2414=1,'Claims Data'!O2410,"")</x:f>
      </x:c>
      <x:c r="I2414" s="12" t="n">
        <x:f>IF(ISNUMBER('Claims Data'!P2410),'Claims Data'!P2410,"")</x:f>
        <x:v>3.2750044282854764</x:v>
      </x:c>
    </x:row>
    <x:row r="2415">
      <x:c r="A2415" s="4" t="str">
        <x:v>C02410</x:v>
      </x:c>
      <x:c r="B2415" s="4" t="n">
        <x:f>IF(ISNUMBER('Claims Data'!F2411),0,1)</x:f>
        <x:v>0</x:v>
      </x:c>
      <x:c r="C2415" s="10" t="n">
        <x:f>IF(B2415=0,'Claims Data'!F2411,Summary!$B$12)</x:f>
        <x:v>36881.3</x:v>
      </x:c>
      <x:c r="D2415" s="4" t="n">
        <x:f>IF('Claims Data'!E2411="Low",1,IF('Claims Data'!E2411="Medium",2,IF('Claims Data'!E2411="High",3,"")))</x:f>
        <x:v>1</x:v>
      </x:c>
      <x:c r="E2415" s="4" t="n">
        <x:f>IF('Claims Data'!B2411="Motor",1,0)</x:f>
        <x:v>1</x:v>
      </x:c>
      <x:c r="F2415" s="4" t="n">
        <x:f>IF('Claims Data'!B2411="Property",1,0)</x:f>
        <x:v>0</x:v>
      </x:c>
      <x:c r="G2415" s="4" t="n">
        <x:f>'Claims Data'!N2411</x:f>
        <x:v>1</x:v>
      </x:c>
      <x:c r="H2415" s="4" t="n">
        <x:f>IF(G2415=1,'Claims Data'!O2411,"")</x:f>
        <x:v>0</x:v>
      </x:c>
      <x:c r="I2415" s="12" t="n">
        <x:f>IF(ISNUMBER('Claims Data'!P2411),'Claims Data'!P2411,"")</x:f>
        <x:v>1.1501124500897482</x:v>
      </x:c>
    </x:row>
    <x:row r="2416">
      <x:c r="A2416" s="4" t="str">
        <x:v>C02411</x:v>
      </x:c>
      <x:c r="B2416" s="4" t="n">
        <x:f>IF(ISNUMBER('Claims Data'!F2412),0,1)</x:f>
        <x:v>0</x:v>
      </x:c>
      <x:c r="C2416" s="10" t="n">
        <x:f>IF(B2416=0,'Claims Data'!F2412,Summary!$B$12)</x:f>
        <x:v>134895.98</x:v>
      </x:c>
      <x:c r="D2416" s="4" t="n">
        <x:f>IF('Claims Data'!E2412="Low",1,IF('Claims Data'!E2412="Medium",2,IF('Claims Data'!E2412="High",3,"")))</x:f>
        <x:v>2</x:v>
      </x:c>
      <x:c r="E2416" s="4" t="n">
        <x:f>IF('Claims Data'!B2412="Motor",1,0)</x:f>
        <x:v>0</x:v>
      </x:c>
      <x:c r="F2416" s="4" t="n">
        <x:f>IF('Claims Data'!B2412="Property",1,0)</x:f>
        <x:v>1</x:v>
      </x:c>
      <x:c r="G2416" s="4" t="n">
        <x:f>'Claims Data'!N2412</x:f>
        <x:v>0</x:v>
      </x:c>
      <x:c r="H2416" s="4" t="str">
        <x:f>IF(G2416=1,'Claims Data'!O2412,"")</x:f>
      </x:c>
      <x:c r="I2416" s="12" t="n">
        <x:f>IF(ISNUMBER('Claims Data'!P2412),'Claims Data'!P2412,"")</x:f>
        <x:v>26.919058822590333</x:v>
      </x:c>
    </x:row>
    <x:row r="2417">
      <x:c r="A2417" s="4" t="str">
        <x:v>C02412</x:v>
      </x:c>
      <x:c r="B2417" s="4" t="n">
        <x:f>IF(ISNUMBER('Claims Data'!F2413),0,1)</x:f>
        <x:v>0</x:v>
      </x:c>
      <x:c r="C2417" s="10" t="n">
        <x:f>IF(B2417=0,'Claims Data'!F2413,Summary!$B$12)</x:f>
        <x:v>20285.34</x:v>
      </x:c>
      <x:c r="D2417" s="4" t="n">
        <x:f>IF('Claims Data'!E2413="Low",1,IF('Claims Data'!E2413="Medium",2,IF('Claims Data'!E2413="High",3,"")))</x:f>
        <x:v>2</x:v>
      </x:c>
      <x:c r="E2417" s="4" t="n">
        <x:f>IF('Claims Data'!B2413="Motor",1,0)</x:f>
        <x:v>1</x:v>
      </x:c>
      <x:c r="F2417" s="4" t="n">
        <x:f>IF('Claims Data'!B2413="Property",1,0)</x:f>
        <x:v>0</x:v>
      </x:c>
      <x:c r="G2417" s="4" t="n">
        <x:f>'Claims Data'!N2413</x:f>
        <x:v>1</x:v>
      </x:c>
      <x:c r="H2417" s="4" t="n">
        <x:f>IF(G2417=1,'Claims Data'!O2413,"")</x:f>
        <x:v>0</x:v>
      </x:c>
      <x:c r="I2417" s="12" t="n">
        <x:f>IF(ISNUMBER('Claims Data'!P2413),'Claims Data'!P2413,"")</x:f>
        <x:v>2.5299655900514217</x:v>
      </x:c>
    </x:row>
    <x:row r="2418">
      <x:c r="A2418" s="4" t="str">
        <x:v>C02413</x:v>
      </x:c>
      <x:c r="B2418" s="4" t="n">
        <x:f>IF(ISNUMBER('Claims Data'!F2414),0,1)</x:f>
        <x:v>0</x:v>
      </x:c>
      <x:c r="C2418" s="10" t="n">
        <x:f>IF(B2418=0,'Claims Data'!F2414,Summary!$B$12)</x:f>
        <x:v>26750.96</x:v>
      </x:c>
      <x:c r="D2418" s="4" t="n">
        <x:f>IF('Claims Data'!E2414="Low",1,IF('Claims Data'!E2414="Medium",2,IF('Claims Data'!E2414="High",3,"")))</x:f>
        <x:v>2</x:v>
      </x:c>
      <x:c r="E2418" s="4" t="n">
        <x:f>IF('Claims Data'!B2414="Motor",1,0)</x:f>
        <x:v>0</x:v>
      </x:c>
      <x:c r="F2418" s="4" t="n">
        <x:f>IF('Claims Data'!B2414="Property",1,0)</x:f>
        <x:v>1</x:v>
      </x:c>
      <x:c r="G2418" s="4" t="n">
        <x:f>'Claims Data'!N2414</x:f>
        <x:v>1</x:v>
      </x:c>
      <x:c r="H2418" s="4" t="n">
        <x:f>IF(G2418=1,'Claims Data'!O2414,"")</x:f>
        <x:v>0</x:v>
      </x:c>
      <x:c r="I2418" s="12" t="n">
        <x:f>IF(ISNUMBER('Claims Data'!P2414),'Claims Data'!P2414,"")</x:f>
        <x:v>7.330094506873601</x:v>
      </x:c>
    </x:row>
    <x:row r="2419">
      <x:c r="A2419" s="4" t="str">
        <x:v>C02414</x:v>
      </x:c>
      <x:c r="B2419" s="4" t="n">
        <x:f>IF(ISNUMBER('Claims Data'!F2415),0,1)</x:f>
        <x:v>0</x:v>
      </x:c>
      <x:c r="C2419" s="10" t="n">
        <x:f>IF(B2419=0,'Claims Data'!F2415,Summary!$B$12)</x:f>
        <x:v>16609.42</x:v>
      </x:c>
      <x:c r="D2419" s="4" t="n">
        <x:f>IF('Claims Data'!E2415="Low",1,IF('Claims Data'!E2415="Medium",2,IF('Claims Data'!E2415="High",3,"")))</x:f>
        <x:v>1</x:v>
      </x:c>
      <x:c r="E2419" s="4" t="n">
        <x:f>IF('Claims Data'!B2415="Motor",1,0)</x:f>
        <x:v>1</x:v>
      </x:c>
      <x:c r="F2419" s="4" t="n">
        <x:f>IF('Claims Data'!B2415="Property",1,0)</x:f>
        <x:v>0</x:v>
      </x:c>
      <x:c r="G2419" s="4" t="n">
        <x:f>'Claims Data'!N2415</x:f>
        <x:v>0</x:v>
      </x:c>
      <x:c r="H2419" s="4" t="str">
        <x:f>IF(G2419=1,'Claims Data'!O2415,"")</x:f>
      </x:c>
      <x:c r="I2419" s="12" t="n">
        <x:f>IF(ISNUMBER('Claims Data'!P2415),'Claims Data'!P2415,"")</x:f>
        <x:v>1.8161621109767376</x:v>
      </x:c>
    </x:row>
    <x:row r="2420">
      <x:c r="A2420" s="4" t="str">
        <x:v>C02415</x:v>
      </x:c>
      <x:c r="B2420" s="4" t="n">
        <x:f>IF(ISNUMBER('Claims Data'!F2416),0,1)</x:f>
        <x:v>0</x:v>
      </x:c>
      <x:c r="C2420" s="10" t="n">
        <x:f>IF(B2420=0,'Claims Data'!F2416,Summary!$B$12)</x:f>
        <x:v>25705.3</x:v>
      </x:c>
      <x:c r="D2420" s="4" t="n">
        <x:f>IF('Claims Data'!E2416="Low",1,IF('Claims Data'!E2416="Medium",2,IF('Claims Data'!E2416="High",3,"")))</x:f>
        <x:v>2</x:v>
      </x:c>
      <x:c r="E2420" s="4" t="n">
        <x:f>IF('Claims Data'!B2416="Motor",1,0)</x:f>
        <x:v>1</x:v>
      </x:c>
      <x:c r="F2420" s="4" t="n">
        <x:f>IF('Claims Data'!B2416="Property",1,0)</x:f>
        <x:v>0</x:v>
      </x:c>
      <x:c r="G2420" s="4" t="n">
        <x:f>'Claims Data'!N2416</x:f>
        <x:v>1</x:v>
      </x:c>
      <x:c r="H2420" s="4" t="n">
        <x:f>IF(G2420=1,'Claims Data'!O2416,"")</x:f>
        <x:v>0</x:v>
      </x:c>
      <x:c r="I2420" s="12" t="n">
        <x:f>IF(ISNUMBER('Claims Data'!P2416),'Claims Data'!P2416,"")</x:f>
        <x:v>1.7612196363591517</x:v>
      </x:c>
    </x:row>
    <x:row r="2421">
      <x:c r="A2421" s="4" t="str">
        <x:v>C02416</x:v>
      </x:c>
      <x:c r="B2421" s="4" t="n">
        <x:f>IF(ISNUMBER('Claims Data'!F2417),0,1)</x:f>
        <x:v>0</x:v>
      </x:c>
      <x:c r="C2421" s="10" t="n">
        <x:f>IF(B2421=0,'Claims Data'!F2417,Summary!$B$12)</x:f>
        <x:v>13207.36</x:v>
      </x:c>
      <x:c r="D2421" s="4" t="n">
        <x:f>IF('Claims Data'!E2417="Low",1,IF('Claims Data'!E2417="Medium",2,IF('Claims Data'!E2417="High",3,"")))</x:f>
        <x:v>1</x:v>
      </x:c>
      <x:c r="E2421" s="4" t="n">
        <x:f>IF('Claims Data'!B2417="Motor",1,0)</x:f>
        <x:v>1</x:v>
      </x:c>
      <x:c r="F2421" s="4" t="n">
        <x:f>IF('Claims Data'!B2417="Property",1,0)</x:f>
        <x:v>0</x:v>
      </x:c>
      <x:c r="G2421" s="4" t="n">
        <x:f>'Claims Data'!N2417</x:f>
        <x:v>1</x:v>
      </x:c>
      <x:c r="H2421" s="4" t="n">
        <x:f>IF(G2421=1,'Claims Data'!O2417,"")</x:f>
        <x:v>0</x:v>
      </x:c>
      <x:c r="I2421" s="12" t="n">
        <x:f>IF(ISNUMBER('Claims Data'!P2417),'Claims Data'!P2417,"")</x:f>
        <x:v>1.1466095764944064</x:v>
      </x:c>
    </x:row>
    <x:row r="2422">
      <x:c r="A2422" s="4" t="str">
        <x:v>C02417</x:v>
      </x:c>
      <x:c r="B2422" s="4" t="n">
        <x:f>IF(ISNUMBER('Claims Data'!F2418),0,1)</x:f>
        <x:v>0</x:v>
      </x:c>
      <x:c r="C2422" s="10" t="n">
        <x:f>IF(B2422=0,'Claims Data'!F2418,Summary!$B$12)</x:f>
        <x:v>14202.8</x:v>
      </x:c>
      <x:c r="D2422" s="4" t="n">
        <x:f>IF('Claims Data'!E2418="Low",1,IF('Claims Data'!E2418="Medium",2,IF('Claims Data'!E2418="High",3,"")))</x:f>
        <x:v>1</x:v>
      </x:c>
      <x:c r="E2422" s="4" t="n">
        <x:f>IF('Claims Data'!B2418="Motor",1,0)</x:f>
        <x:v>1</x:v>
      </x:c>
      <x:c r="F2422" s="4" t="n">
        <x:f>IF('Claims Data'!B2418="Property",1,0)</x:f>
        <x:v>0</x:v>
      </x:c>
      <x:c r="G2422" s="4" t="n">
        <x:f>'Claims Data'!N2418</x:f>
        <x:v>1</x:v>
      </x:c>
      <x:c r="H2422" s="4" t="n">
        <x:f>IF(G2422=1,'Claims Data'!O2418,"")</x:f>
        <x:v>0</x:v>
      </x:c>
      <x:c r="I2422" s="12" t="n">
        <x:f>IF(ISNUMBER('Claims Data'!P2418),'Claims Data'!P2418,"")</x:f>
        <x:v>0.9528499355946758</x:v>
      </x:c>
    </x:row>
    <x:row r="2423">
      <x:c r="A2423" s="4" t="str">
        <x:v>C02418</x:v>
      </x:c>
      <x:c r="B2423" s="4" t="n">
        <x:f>IF(ISNUMBER('Claims Data'!F2419),0,1)</x:f>
        <x:v>0</x:v>
      </x:c>
      <x:c r="C2423" s="10" t="n">
        <x:f>IF(B2423=0,'Claims Data'!F2419,Summary!$B$12)</x:f>
        <x:v>85193.68</x:v>
      </x:c>
      <x:c r="D2423" s="4" t="n">
        <x:f>IF('Claims Data'!E2419="Low",1,IF('Claims Data'!E2419="Medium",2,IF('Claims Data'!E2419="High",3,"")))</x:f>
        <x:v>2</x:v>
      </x:c>
      <x:c r="E2423" s="4" t="n">
        <x:f>IF('Claims Data'!B2419="Motor",1,0)</x:f>
        <x:v>0</x:v>
      </x:c>
      <x:c r="F2423" s="4" t="n">
        <x:f>IF('Claims Data'!B2419="Property",1,0)</x:f>
        <x:v>1</x:v>
      </x:c>
      <x:c r="G2423" s="4" t="n">
        <x:f>'Claims Data'!N2419</x:f>
        <x:v>1</x:v>
      </x:c>
      <x:c r="H2423" s="4" t="n">
        <x:f>IF(G2423=1,'Claims Data'!O2419,"")</x:f>
        <x:v>0</x:v>
      </x:c>
      <x:c r="I2423" s="12" t="n">
        <x:f>IF(ISNUMBER('Claims Data'!P2419),'Claims Data'!P2419,"")</x:f>
        <x:v>10.739204533994876</x:v>
      </x:c>
    </x:row>
    <x:row r="2424">
      <x:c r="A2424" s="4" t="str">
        <x:v>C02419</x:v>
      </x:c>
      <x:c r="B2424" s="4" t="n">
        <x:f>IF(ISNUMBER('Claims Data'!F2420),0,1)</x:f>
        <x:v>0</x:v>
      </x:c>
      <x:c r="C2424" s="10" t="n">
        <x:f>IF(B2424=0,'Claims Data'!F2420,Summary!$B$12)</x:f>
        <x:v>14716.47</x:v>
      </x:c>
      <x:c r="D2424" s="4" t="n">
        <x:f>IF('Claims Data'!E2420="Low",1,IF('Claims Data'!E2420="Medium",2,IF('Claims Data'!E2420="High",3,"")))</x:f>
        <x:v>1</x:v>
      </x:c>
      <x:c r="E2424" s="4" t="n">
        <x:f>IF('Claims Data'!B2420="Motor",1,0)</x:f>
        <x:v>1</x:v>
      </x:c>
      <x:c r="F2424" s="4" t="n">
        <x:f>IF('Claims Data'!B2420="Property",1,0)</x:f>
        <x:v>0</x:v>
      </x:c>
      <x:c r="G2424" s="4" t="n">
        <x:f>'Claims Data'!N2420</x:f>
        <x:v>0</x:v>
      </x:c>
      <x:c r="H2424" s="4" t="str">
        <x:f>IF(G2424=1,'Claims Data'!O2420,"")</x:f>
      </x:c>
      <x:c r="I2424" s="12" t="n">
        <x:f>IF(ISNUMBER('Claims Data'!P2420),'Claims Data'!P2420,"")</x:f>
        <x:v>1.6330168234420754</x:v>
      </x:c>
    </x:row>
    <x:row r="2425">
      <x:c r="A2425" s="4" t="str">
        <x:v>C02420</x:v>
      </x:c>
      <x:c r="B2425" s="4" t="n">
        <x:f>IF(ISNUMBER('Claims Data'!F2421),0,1)</x:f>
        <x:v>0</x:v>
      </x:c>
      <x:c r="C2425" s="10" t="n">
        <x:f>IF(B2425=0,'Claims Data'!F2421,Summary!$B$12)</x:f>
        <x:v>4898.6</x:v>
      </x:c>
      <x:c r="D2425" s="4" t="n">
        <x:f>IF('Claims Data'!E2421="Low",1,IF('Claims Data'!E2421="Medium",2,IF('Claims Data'!E2421="High",3,"")))</x:f>
        <x:v>1</x:v>
      </x:c>
      <x:c r="E2425" s="4" t="n">
        <x:f>IF('Claims Data'!B2421="Motor",1,0)</x:f>
        <x:v>1</x:v>
      </x:c>
      <x:c r="F2425" s="4" t="n">
        <x:f>IF('Claims Data'!B2421="Property",1,0)</x:f>
        <x:v>0</x:v>
      </x:c>
      <x:c r="G2425" s="4" t="n">
        <x:f>'Claims Data'!N2421</x:f>
        <x:v>1</x:v>
      </x:c>
      <x:c r="H2425" s="4" t="n">
        <x:f>IF(G2425=1,'Claims Data'!O2421,"")</x:f>
        <x:v>0</x:v>
      </x:c>
      <x:c r="I2425" s="12" t="n">
        <x:f>IF(ISNUMBER('Claims Data'!P2421),'Claims Data'!P2421,"")</x:f>
        <x:v>0.20082377678740174</x:v>
      </x:c>
    </x:row>
    <x:row r="2426">
      <x:c r="A2426" s="4" t="str">
        <x:v>C02421</x:v>
      </x:c>
      <x:c r="B2426" s="4" t="n">
        <x:f>IF(ISNUMBER('Claims Data'!F2422),0,1)</x:f>
        <x:v>0</x:v>
      </x:c>
      <x:c r="C2426" s="10" t="n">
        <x:f>IF(B2426=0,'Claims Data'!F2422,Summary!$B$12)</x:f>
        <x:v>11701.45</x:v>
      </x:c>
      <x:c r="D2426" s="4" t="n">
        <x:f>IF('Claims Data'!E2422="Low",1,IF('Claims Data'!E2422="Medium",2,IF('Claims Data'!E2422="High",3,"")))</x:f>
        <x:v>1</x:v>
      </x:c>
      <x:c r="E2426" s="4" t="n">
        <x:f>IF('Claims Data'!B2422="Motor",1,0)</x:f>
        <x:v>0</x:v>
      </x:c>
      <x:c r="F2426" s="4" t="n">
        <x:f>IF('Claims Data'!B2422="Property",1,0)</x:f>
        <x:v>1</x:v>
      </x:c>
      <x:c r="G2426" s="4" t="n">
        <x:f>'Claims Data'!N2422</x:f>
        <x:v>0</x:v>
      </x:c>
      <x:c r="H2426" s="4" t="str">
        <x:f>IF(G2426=1,'Claims Data'!O2422,"")</x:f>
      </x:c>
      <x:c r="I2426" s="12" t="n">
        <x:f>IF(ISNUMBER('Claims Data'!P2422),'Claims Data'!P2422,"")</x:f>
        <x:v>0.7320104145292943</x:v>
      </x:c>
    </x:row>
    <x:row r="2427">
      <x:c r="A2427" s="4" t="str">
        <x:v>C02422</x:v>
      </x:c>
      <x:c r="B2427" s="4" t="n">
        <x:f>IF(ISNUMBER('Claims Data'!F2423),0,1)</x:f>
        <x:v>0</x:v>
      </x:c>
      <x:c r="C2427" s="10" t="n">
        <x:f>IF(B2427=0,'Claims Data'!F2423,Summary!$B$12)</x:f>
        <x:v>83522.41</x:v>
      </x:c>
      <x:c r="D2427" s="4" t="n">
        <x:f>IF('Claims Data'!E2423="Low",1,IF('Claims Data'!E2423="Medium",2,IF('Claims Data'!E2423="High",3,"")))</x:f>
        <x:v>2</x:v>
      </x:c>
      <x:c r="E2427" s="4" t="n">
        <x:f>IF('Claims Data'!B2423="Motor",1,0)</x:f>
        <x:v>1</x:v>
      </x:c>
      <x:c r="F2427" s="4" t="n">
        <x:f>IF('Claims Data'!B2423="Property",1,0)</x:f>
        <x:v>0</x:v>
      </x:c>
      <x:c r="G2427" s="4" t="n">
        <x:f>'Claims Data'!N2423</x:f>
        <x:v>0</x:v>
      </x:c>
      <x:c r="H2427" s="4" t="str">
        <x:f>IF(G2427=1,'Claims Data'!O2423,"")</x:f>
      </x:c>
      <x:c r="I2427" s="12" t="n">
        <x:f>IF(ISNUMBER('Claims Data'!P2423),'Claims Data'!P2423,"")</x:f>
        <x:v>6.829791653208365</x:v>
      </x:c>
    </x:row>
    <x:row r="2428">
      <x:c r="A2428" s="4" t="str">
        <x:v>C02423</x:v>
      </x:c>
      <x:c r="B2428" s="4" t="n">
        <x:f>IF(ISNUMBER('Claims Data'!F2424),0,1)</x:f>
        <x:v>0</x:v>
      </x:c>
      <x:c r="C2428" s="10" t="n">
        <x:f>IF(B2428=0,'Claims Data'!F2424,Summary!$B$12)</x:f>
        <x:v>18206.3</x:v>
      </x:c>
      <x:c r="D2428" s="4" t="n">
        <x:f>IF('Claims Data'!E2424="Low",1,IF('Claims Data'!E2424="Medium",2,IF('Claims Data'!E2424="High",3,"")))</x:f>
        <x:v>1</x:v>
      </x:c>
      <x:c r="E2428" s="4" t="n">
        <x:f>IF('Claims Data'!B2424="Motor",1,0)</x:f>
        <x:v>1</x:v>
      </x:c>
      <x:c r="F2428" s="4" t="n">
        <x:f>IF('Claims Data'!B2424="Property",1,0)</x:f>
        <x:v>0</x:v>
      </x:c>
      <x:c r="G2428" s="4" t="n">
        <x:f>'Claims Data'!N2424</x:f>
        <x:v>1</x:v>
      </x:c>
      <x:c r="H2428" s="4" t="n">
        <x:f>IF(G2428=1,'Claims Data'!O2424,"")</x:f>
        <x:v>0</x:v>
      </x:c>
      <x:c r="I2428" s="12" t="n">
        <x:f>IF(ISNUMBER('Claims Data'!P2424),'Claims Data'!P2424,"")</x:f>
        <x:v>1.832593168202023</x:v>
      </x:c>
    </x:row>
    <x:row r="2429">
      <x:c r="A2429" s="4" t="str">
        <x:v>C02424</x:v>
      </x:c>
      <x:c r="B2429" s="4" t="n">
        <x:f>IF(ISNUMBER('Claims Data'!F2425),0,1)</x:f>
        <x:v>0</x:v>
      </x:c>
      <x:c r="C2429" s="10" t="n">
        <x:f>IF(B2429=0,'Claims Data'!F2425,Summary!$B$12)</x:f>
        <x:v>657814.63</x:v>
      </x:c>
      <x:c r="D2429" s="4" t="n">
        <x:f>IF('Claims Data'!E2425="Low",1,IF('Claims Data'!E2425="Medium",2,IF('Claims Data'!E2425="High",3,"")))</x:f>
        <x:v>3</x:v>
      </x:c>
      <x:c r="E2429" s="4" t="n">
        <x:f>IF('Claims Data'!B2425="Motor",1,0)</x:f>
        <x:v>1</x:v>
      </x:c>
      <x:c r="F2429" s="4" t="n">
        <x:f>IF('Claims Data'!B2425="Property",1,0)</x:f>
        <x:v>0</x:v>
      </x:c>
      <x:c r="G2429" s="4" t="n">
        <x:f>'Claims Data'!N2425</x:f>
        <x:v>1</x:v>
      </x:c>
      <x:c r="H2429" s="4" t="n">
        <x:f>IF(G2429=1,'Claims Data'!O2425,"")</x:f>
        <x:v>1</x:v>
      </x:c>
      <x:c r="I2429" s="12" t="n">
        <x:f>IF(ISNUMBER('Claims Data'!P2425),'Claims Data'!P2425,"")</x:f>
        <x:v>35.199822238964984</x:v>
      </x:c>
    </x:row>
    <x:row r="2430">
      <x:c r="A2430" s="4" t="str">
        <x:v>C02425</x:v>
      </x:c>
      <x:c r="B2430" s="4" t="n">
        <x:f>IF(ISNUMBER('Claims Data'!F2426),0,1)</x:f>
        <x:v>0</x:v>
      </x:c>
      <x:c r="C2430" s="10" t="n">
        <x:f>IF(B2430=0,'Claims Data'!F2426,Summary!$B$12)</x:f>
        <x:v>13785.77</x:v>
      </x:c>
      <x:c r="D2430" s="4" t="n">
        <x:f>IF('Claims Data'!E2426="Low",1,IF('Claims Data'!E2426="Medium",2,IF('Claims Data'!E2426="High",3,"")))</x:f>
        <x:v>3</x:v>
      </x:c>
      <x:c r="E2430" s="4" t="n">
        <x:f>IF('Claims Data'!B2426="Motor",1,0)</x:f>
        <x:v>1</x:v>
      </x:c>
      <x:c r="F2430" s="4" t="n">
        <x:f>IF('Claims Data'!B2426="Property",1,0)</x:f>
        <x:v>0</x:v>
      </x:c>
      <x:c r="G2430" s="4" t="n">
        <x:f>'Claims Data'!N2426</x:f>
        <x:v>1</x:v>
      </x:c>
      <x:c r="H2430" s="4" t="n">
        <x:f>IF(G2430=1,'Claims Data'!O2426,"")</x:f>
        <x:v>1</x:v>
      </x:c>
      <x:c r="I2430" s="12" t="n">
        <x:f>IF(ISNUMBER('Claims Data'!P2426),'Claims Data'!P2426,"")</x:f>
        <x:v>0.7251351958386876</x:v>
      </x:c>
    </x:row>
    <x:row r="2431">
      <x:c r="A2431" s="4" t="str">
        <x:v>C02426</x:v>
      </x:c>
      <x:c r="B2431" s="4" t="n">
        <x:f>IF(ISNUMBER('Claims Data'!F2427),0,1)</x:f>
        <x:v>0</x:v>
      </x:c>
      <x:c r="C2431" s="10" t="n">
        <x:f>IF(B2431=0,'Claims Data'!F2427,Summary!$B$12)</x:f>
        <x:v>252099.01</x:v>
      </x:c>
      <x:c r="D2431" s="4" t="n">
        <x:f>IF('Claims Data'!E2427="Low",1,IF('Claims Data'!E2427="Medium",2,IF('Claims Data'!E2427="High",3,"")))</x:f>
        <x:v>3</x:v>
      </x:c>
      <x:c r="E2431" s="4" t="n">
        <x:f>IF('Claims Data'!B2427="Motor",1,0)</x:f>
        <x:v>1</x:v>
      </x:c>
      <x:c r="F2431" s="4" t="n">
        <x:f>IF('Claims Data'!B2427="Property",1,0)</x:f>
        <x:v>0</x:v>
      </x:c>
      <x:c r="G2431" s="4" t="n">
        <x:f>'Claims Data'!N2427</x:f>
        <x:v>0</x:v>
      </x:c>
      <x:c r="H2431" s="4" t="str">
        <x:f>IF(G2431=1,'Claims Data'!O2427,"")</x:f>
      </x:c>
      <x:c r="I2431" s="12" t="n">
        <x:f>IF(ISNUMBER('Claims Data'!P2427),'Claims Data'!P2427,"")</x:f>
        <x:v>8.618737160304697</x:v>
      </x:c>
    </x:row>
    <x:row r="2432">
      <x:c r="A2432" s="4" t="str">
        <x:v>C02427</x:v>
      </x:c>
      <x:c r="B2432" s="4" t="n">
        <x:f>IF(ISNUMBER('Claims Data'!F2428),0,1)</x:f>
        <x:v>0</x:v>
      </x:c>
      <x:c r="C2432" s="10" t="n">
        <x:f>IF(B2432=0,'Claims Data'!F2428,Summary!$B$12)</x:f>
        <x:v>42379.26</x:v>
      </x:c>
      <x:c r="D2432" s="4" t="str">
        <x:f>IF('Claims Data'!E2428="Low",1,IF('Claims Data'!E2428="Medium",2,IF('Claims Data'!E2428="High",3,"")))</x:f>
      </x:c>
      <x:c r="E2432" s="4" t="n">
        <x:f>IF('Claims Data'!B2428="Motor",1,0)</x:f>
        <x:v>1</x:v>
      </x:c>
      <x:c r="F2432" s="4" t="n">
        <x:f>IF('Claims Data'!B2428="Property",1,0)</x:f>
        <x:v>0</x:v>
      </x:c>
      <x:c r="G2432" s="4" t="n">
        <x:f>'Claims Data'!N2428</x:f>
        <x:v>1</x:v>
      </x:c>
      <x:c r="H2432" s="4" t="n">
        <x:f>IF(G2432=1,'Claims Data'!O2428,"")</x:f>
        <x:v>0</x:v>
      </x:c>
      <x:c r="I2432" s="12" t="n">
        <x:f>IF(ISNUMBER('Claims Data'!P2428),'Claims Data'!P2428,"")</x:f>
        <x:v>2.6845747015908192</x:v>
      </x:c>
    </x:row>
    <x:row r="2433">
      <x:c r="A2433" s="4" t="str">
        <x:v>C02428</x:v>
      </x:c>
      <x:c r="B2433" s="4" t="n">
        <x:f>IF(ISNUMBER('Claims Data'!F2429),0,1)</x:f>
        <x:v>0</x:v>
      </x:c>
      <x:c r="C2433" s="10" t="n">
        <x:f>IF(B2433=0,'Claims Data'!F2429,Summary!$B$12)</x:f>
        <x:v>36682.17</x:v>
      </x:c>
      <x:c r="D2433" s="4" t="n">
        <x:f>IF('Claims Data'!E2429="Low",1,IF('Claims Data'!E2429="Medium",2,IF('Claims Data'!E2429="High",3,"")))</x:f>
        <x:v>2</x:v>
      </x:c>
      <x:c r="E2433" s="4" t="n">
        <x:f>IF('Claims Data'!B2429="Motor",1,0)</x:f>
        <x:v>1</x:v>
      </x:c>
      <x:c r="F2433" s="4" t="n">
        <x:f>IF('Claims Data'!B2429="Property",1,0)</x:f>
        <x:v>0</x:v>
      </x:c>
      <x:c r="G2433" s="4" t="n">
        <x:f>'Claims Data'!N2429</x:f>
        <x:v>0</x:v>
      </x:c>
      <x:c r="H2433" s="4" t="str">
        <x:f>IF(G2433=1,'Claims Data'!O2429,"")</x:f>
      </x:c>
      <x:c r="I2433" s="12" t="n">
        <x:f>IF(ISNUMBER('Claims Data'!P2429),'Claims Data'!P2429,"")</x:f>
        <x:v>4.119000404240029</x:v>
      </x:c>
    </x:row>
    <x:row r="2434">
      <x:c r="A2434" s="4" t="str">
        <x:v>C02429</x:v>
      </x:c>
      <x:c r="B2434" s="4" t="n">
        <x:f>IF(ISNUMBER('Claims Data'!F2430),0,1)</x:f>
        <x:v>0</x:v>
      </x:c>
      <x:c r="C2434" s="10" t="n">
        <x:f>IF(B2434=0,'Claims Data'!F2430,Summary!$B$12)</x:f>
        <x:v>15865.32</x:v>
      </x:c>
      <x:c r="D2434" s="4" t="n">
        <x:f>IF('Claims Data'!E2430="Low",1,IF('Claims Data'!E2430="Medium",2,IF('Claims Data'!E2430="High",3,"")))</x:f>
        <x:v>1</x:v>
      </x:c>
      <x:c r="E2434" s="4" t="n">
        <x:f>IF('Claims Data'!B2430="Motor",1,0)</x:f>
        <x:v>1</x:v>
      </x:c>
      <x:c r="F2434" s="4" t="n">
        <x:f>IF('Claims Data'!B2430="Property",1,0)</x:f>
        <x:v>0</x:v>
      </x:c>
      <x:c r="G2434" s="4" t="n">
        <x:f>'Claims Data'!N2430</x:f>
        <x:v>0</x:v>
      </x:c>
      <x:c r="H2434" s="4" t="str">
        <x:f>IF(G2434=1,'Claims Data'!O2430,"")</x:f>
      </x:c>
      <x:c r="I2434" s="12" t="n">
        <x:f>IF(ISNUMBER('Claims Data'!P2430),'Claims Data'!P2430,"")</x:f>
        <x:v>2.27722931444795</x:v>
      </x:c>
    </x:row>
    <x:row r="2435">
      <x:c r="A2435" s="4" t="str">
        <x:v>C02430</x:v>
      </x:c>
      <x:c r="B2435" s="4" t="n">
        <x:f>IF(ISNUMBER('Claims Data'!F2431),0,1)</x:f>
        <x:v>0</x:v>
      </x:c>
      <x:c r="C2435" s="10" t="n">
        <x:f>IF(B2435=0,'Claims Data'!F2431,Summary!$B$12)</x:f>
        <x:v>101360.69</x:v>
      </x:c>
      <x:c r="D2435" s="4" t="n">
        <x:f>IF('Claims Data'!E2431="Low",1,IF('Claims Data'!E2431="Medium",2,IF('Claims Data'!E2431="High",3,"")))</x:f>
        <x:v>3</x:v>
      </x:c>
      <x:c r="E2435" s="4" t="n">
        <x:f>IF('Claims Data'!B2431="Motor",1,0)</x:f>
        <x:v>1</x:v>
      </x:c>
      <x:c r="F2435" s="4" t="n">
        <x:f>IF('Claims Data'!B2431="Property",1,0)</x:f>
        <x:v>0</x:v>
      </x:c>
      <x:c r="G2435" s="4" t="n">
        <x:f>'Claims Data'!N2431</x:f>
        <x:v>1</x:v>
      </x:c>
      <x:c r="H2435" s="4" t="n">
        <x:f>IF(G2435=1,'Claims Data'!O2431,"")</x:f>
        <x:v>1</x:v>
      </x:c>
      <x:c r="I2435" s="12" t="n">
        <x:f>IF(ISNUMBER('Claims Data'!P2431),'Claims Data'!P2431,"")</x:f>
        <x:v>6.644197641247234</x:v>
      </x:c>
    </x:row>
    <x:row r="2436">
      <x:c r="A2436" s="4" t="str">
        <x:v>C02431</x:v>
      </x:c>
      <x:c r="B2436" s="4" t="n">
        <x:f>IF(ISNUMBER('Claims Data'!F2432),0,1)</x:f>
        <x:v>0</x:v>
      </x:c>
      <x:c r="C2436" s="10" t="n">
        <x:f>IF(B2436=0,'Claims Data'!F2432,Summary!$B$12)</x:f>
        <x:v>6972.83</x:v>
      </x:c>
      <x:c r="D2436" s="4" t="n">
        <x:f>IF('Claims Data'!E2432="Low",1,IF('Claims Data'!E2432="Medium",2,IF('Claims Data'!E2432="High",3,"")))</x:f>
        <x:v>2</x:v>
      </x:c>
      <x:c r="E2436" s="4" t="n">
        <x:f>IF('Claims Data'!B2432="Motor",1,0)</x:f>
        <x:v>1</x:v>
      </x:c>
      <x:c r="F2436" s="4" t="n">
        <x:f>IF('Claims Data'!B2432="Property",1,0)</x:f>
        <x:v>0</x:v>
      </x:c>
      <x:c r="G2436" s="4" t="n">
        <x:f>'Claims Data'!N2432</x:f>
        <x:v>1</x:v>
      </x:c>
      <x:c r="H2436" s="4" t="n">
        <x:f>IF(G2436=1,'Claims Data'!O2432,"")</x:f>
        <x:v>0</x:v>
      </x:c>
      <x:c r="I2436" s="12" t="n">
        <x:f>IF(ISNUMBER('Claims Data'!P2432),'Claims Data'!P2432,"")</x:f>
        <x:v>0.5114801597635089</x:v>
      </x:c>
    </x:row>
    <x:row r="2437">
      <x:c r="A2437" s="4" t="str">
        <x:v>C02432</x:v>
      </x:c>
      <x:c r="B2437" s="4" t="n">
        <x:f>IF(ISNUMBER('Claims Data'!F2433),0,1)</x:f>
        <x:v>0</x:v>
      </x:c>
      <x:c r="C2437" s="10" t="n">
        <x:f>IF(B2437=0,'Claims Data'!F2433,Summary!$B$12)</x:f>
        <x:v>51243.94</x:v>
      </x:c>
      <x:c r="D2437" s="4" t="n">
        <x:f>IF('Claims Data'!E2433="Low",1,IF('Claims Data'!E2433="Medium",2,IF('Claims Data'!E2433="High",3,"")))</x:f>
        <x:v>1</x:v>
      </x:c>
      <x:c r="E2437" s="4" t="n">
        <x:f>IF('Claims Data'!B2433="Motor",1,0)</x:f>
        <x:v>0</x:v>
      </x:c>
      <x:c r="F2437" s="4" t="n">
        <x:f>IF('Claims Data'!B2433="Property",1,0)</x:f>
        <x:v>1</x:v>
      </x:c>
      <x:c r="G2437" s="4" t="n">
        <x:f>'Claims Data'!N2433</x:f>
        <x:v>1</x:v>
      </x:c>
      <x:c r="H2437" s="4" t="n">
        <x:f>IF(G2437=1,'Claims Data'!O2433,"")</x:f>
        <x:v>0</x:v>
      </x:c>
      <x:c r="I2437" s="12" t="n">
        <x:f>IF(ISNUMBER('Claims Data'!P2433),'Claims Data'!P2433,"")</x:f>
        <x:v>3.8807495844266984</x:v>
      </x:c>
    </x:row>
    <x:row r="2438">
      <x:c r="A2438" s="4" t="str">
        <x:v>C02433</x:v>
      </x:c>
      <x:c r="B2438" s="4" t="n">
        <x:f>IF(ISNUMBER('Claims Data'!F2434),0,1)</x:f>
        <x:v>0</x:v>
      </x:c>
      <x:c r="C2438" s="10" t="n">
        <x:f>IF(B2438=0,'Claims Data'!F2434,Summary!$B$12)</x:f>
        <x:v>23929.77</x:v>
      </x:c>
      <x:c r="D2438" s="4" t="n">
        <x:f>IF('Claims Data'!E2434="Low",1,IF('Claims Data'!E2434="Medium",2,IF('Claims Data'!E2434="High",3,"")))</x:f>
        <x:v>1</x:v>
      </x:c>
      <x:c r="E2438" s="4" t="n">
        <x:f>IF('Claims Data'!B2434="Motor",1,0)</x:f>
        <x:v>0</x:v>
      </x:c>
      <x:c r="F2438" s="4" t="n">
        <x:f>IF('Claims Data'!B2434="Property",1,0)</x:f>
        <x:v>1</x:v>
      </x:c>
      <x:c r="G2438" s="4" t="n">
        <x:f>'Claims Data'!N2434</x:f>
        <x:v>0</x:v>
      </x:c>
      <x:c r="H2438" s="4" t="str">
        <x:f>IF(G2438=1,'Claims Data'!O2434,"")</x:f>
      </x:c>
      <x:c r="I2438" s="12" t="n">
        <x:f>IF(ISNUMBER('Claims Data'!P2434),'Claims Data'!P2434,"")</x:f>
        <x:v>2.947299124792776</x:v>
      </x:c>
    </x:row>
    <x:row r="2439">
      <x:c r="A2439" s="4" t="str">
        <x:v>C02434</x:v>
      </x:c>
      <x:c r="B2439" s="4" t="n">
        <x:f>IF(ISNUMBER('Claims Data'!F2435),0,1)</x:f>
        <x:v>0</x:v>
      </x:c>
      <x:c r="C2439" s="10" t="n">
        <x:f>IF(B2439=0,'Claims Data'!F2435,Summary!$B$12)</x:f>
        <x:v>69693.27</x:v>
      </x:c>
      <x:c r="D2439" s="4" t="n">
        <x:f>IF('Claims Data'!E2435="Low",1,IF('Claims Data'!E2435="Medium",2,IF('Claims Data'!E2435="High",3,"")))</x:f>
        <x:v>3</x:v>
      </x:c>
      <x:c r="E2439" s="4" t="n">
        <x:f>IF('Claims Data'!B2435="Motor",1,0)</x:f>
        <x:v>1</x:v>
      </x:c>
      <x:c r="F2439" s="4" t="n">
        <x:f>IF('Claims Data'!B2435="Property",1,0)</x:f>
        <x:v>0</x:v>
      </x:c>
      <x:c r="G2439" s="4" t="n">
        <x:f>'Claims Data'!N2435</x:f>
        <x:v>1</x:v>
      </x:c>
      <x:c r="H2439" s="4" t="n">
        <x:f>IF(G2439=1,'Claims Data'!O2435,"")</x:f>
        <x:v>1</x:v>
      </x:c>
      <x:c r="I2439" s="12" t="n">
        <x:f>IF(ISNUMBER('Claims Data'!P2435),'Claims Data'!P2435,"")</x:f>
        <x:v>10.338422444701902</x:v>
      </x:c>
    </x:row>
    <x:row r="2440">
      <x:c r="A2440" s="4" t="str">
        <x:v>C02435</x:v>
      </x:c>
      <x:c r="B2440" s="4" t="n">
        <x:f>IF(ISNUMBER('Claims Data'!F2436),0,1)</x:f>
        <x:v>0</x:v>
      </x:c>
      <x:c r="C2440" s="10" t="n">
        <x:f>IF(B2440=0,'Claims Data'!F2436,Summary!$B$12)</x:f>
        <x:v>371230.61</x:v>
      </x:c>
      <x:c r="D2440" s="4" t="n">
        <x:f>IF('Claims Data'!E2436="Low",1,IF('Claims Data'!E2436="Medium",2,IF('Claims Data'!E2436="High",3,"")))</x:f>
        <x:v>3</x:v>
      </x:c>
      <x:c r="E2440" s="4" t="n">
        <x:f>IF('Claims Data'!B2436="Motor",1,0)</x:f>
        <x:v>1</x:v>
      </x:c>
      <x:c r="F2440" s="4" t="n">
        <x:f>IF('Claims Data'!B2436="Property",1,0)</x:f>
        <x:v>0</x:v>
      </x:c>
      <x:c r="G2440" s="4" t="n">
        <x:f>'Claims Data'!N2436</x:f>
        <x:v>1</x:v>
      </x:c>
      <x:c r="H2440" s="4" t="n">
        <x:f>IF(G2440=1,'Claims Data'!O2436,"")</x:f>
        <x:v>0</x:v>
      </x:c>
      <x:c r="I2440" s="12" t="n">
        <x:f>IF(ISNUMBER('Claims Data'!P2436),'Claims Data'!P2436,"")</x:f>
        <x:v>30.775849747977183</x:v>
      </x:c>
    </x:row>
    <x:row r="2441">
      <x:c r="A2441" s="4" t="str">
        <x:v>C02436</x:v>
      </x:c>
      <x:c r="B2441" s="4" t="n">
        <x:f>IF(ISNUMBER('Claims Data'!F2437),0,1)</x:f>
        <x:v>0</x:v>
      </x:c>
      <x:c r="C2441" s="10" t="n">
        <x:f>IF(B2441=0,'Claims Data'!F2437,Summary!$B$12)</x:f>
        <x:v>47861.16</x:v>
      </x:c>
      <x:c r="D2441" s="4" t="n">
        <x:f>IF('Claims Data'!E2437="Low",1,IF('Claims Data'!E2437="Medium",2,IF('Claims Data'!E2437="High",3,"")))</x:f>
        <x:v>2</x:v>
      </x:c>
      <x:c r="E2441" s="4" t="n">
        <x:f>IF('Claims Data'!B2437="Motor",1,0)</x:f>
        <x:v>0</x:v>
      </x:c>
      <x:c r="F2441" s="4" t="n">
        <x:f>IF('Claims Data'!B2437="Property",1,0)</x:f>
        <x:v>1</x:v>
      </x:c>
      <x:c r="G2441" s="4" t="n">
        <x:f>'Claims Data'!N2437</x:f>
        <x:v>0</x:v>
      </x:c>
      <x:c r="H2441" s="4" t="str">
        <x:f>IF(G2441=1,'Claims Data'!O2437,"")</x:f>
      </x:c>
      <x:c r="I2441" s="12" t="n">
        <x:f>IF(ISNUMBER('Claims Data'!P2437),'Claims Data'!P2437,"")</x:f>
        <x:v>2.3313517810589324</x:v>
      </x:c>
    </x:row>
    <x:row r="2442">
      <x:c r="A2442" s="4" t="str">
        <x:v>C02437</x:v>
      </x:c>
      <x:c r="B2442" s="4" t="n">
        <x:f>IF(ISNUMBER('Claims Data'!F2438),0,1)</x:f>
        <x:v>0</x:v>
      </x:c>
      <x:c r="C2442" s="10" t="n">
        <x:f>IF(B2442=0,'Claims Data'!F2438,Summary!$B$12)</x:f>
        <x:v>11923.48</x:v>
      </x:c>
      <x:c r="D2442" s="4" t="n">
        <x:f>IF('Claims Data'!E2438="Low",1,IF('Claims Data'!E2438="Medium",2,IF('Claims Data'!E2438="High",3,"")))</x:f>
        <x:v>2</x:v>
      </x:c>
      <x:c r="E2442" s="4" t="n">
        <x:f>IF('Claims Data'!B2438="Motor",1,0)</x:f>
        <x:v>1</x:v>
      </x:c>
      <x:c r="F2442" s="4" t="n">
        <x:f>IF('Claims Data'!B2438="Property",1,0)</x:f>
        <x:v>0</x:v>
      </x:c>
      <x:c r="G2442" s="4" t="n">
        <x:f>'Claims Data'!N2438</x:f>
        <x:v>0</x:v>
      </x:c>
      <x:c r="H2442" s="4" t="str">
        <x:f>IF(G2442=1,'Claims Data'!O2438,"")</x:f>
      </x:c>
      <x:c r="I2442" s="12" t="n">
        <x:f>IF(ISNUMBER('Claims Data'!P2438),'Claims Data'!P2438,"")</x:f>
        <x:v>1.3256191180312742</x:v>
      </x:c>
    </x:row>
    <x:row r="2443">
      <x:c r="A2443" s="4" t="str">
        <x:v>C02438</x:v>
      </x:c>
      <x:c r="B2443" s="4" t="n">
        <x:f>IF(ISNUMBER('Claims Data'!F2439),0,1)</x:f>
        <x:v>0</x:v>
      </x:c>
      <x:c r="C2443" s="10" t="n">
        <x:f>IF(B2443=0,'Claims Data'!F2439,Summary!$B$12)</x:f>
        <x:v>32599.16</x:v>
      </x:c>
      <x:c r="D2443" s="4" t="n">
        <x:f>IF('Claims Data'!E2439="Low",1,IF('Claims Data'!E2439="Medium",2,IF('Claims Data'!E2439="High",3,"")))</x:f>
        <x:v>2</x:v>
      </x:c>
      <x:c r="E2443" s="4" t="n">
        <x:f>IF('Claims Data'!B2439="Motor",1,0)</x:f>
        <x:v>1</x:v>
      </x:c>
      <x:c r="F2443" s="4" t="n">
        <x:f>IF('Claims Data'!B2439="Property",1,0)</x:f>
        <x:v>0</x:v>
      </x:c>
      <x:c r="G2443" s="4" t="n">
        <x:f>'Claims Data'!N2439</x:f>
        <x:v>1</x:v>
      </x:c>
      <x:c r="H2443" s="4" t="n">
        <x:f>IF(G2443=1,'Claims Data'!O2439,"")</x:f>
        <x:v>0</x:v>
      </x:c>
      <x:c r="I2443" s="12" t="n">
        <x:f>IF(ISNUMBER('Claims Data'!P2439),'Claims Data'!P2439,"")</x:f>
        <x:v>1.6665956044708856</x:v>
      </x:c>
    </x:row>
    <x:row r="2444">
      <x:c r="A2444" s="4" t="str">
        <x:v>C02439</x:v>
      </x:c>
      <x:c r="B2444" s="4" t="n">
        <x:f>IF(ISNUMBER('Claims Data'!F2440),0,1)</x:f>
        <x:v>0</x:v>
      </x:c>
      <x:c r="C2444" s="10" t="n">
        <x:f>IF(B2444=0,'Claims Data'!F2440,Summary!$B$12)</x:f>
        <x:v>363156.78</x:v>
      </x:c>
      <x:c r="D2444" s="4" t="n">
        <x:f>IF('Claims Data'!E2440="Low",1,IF('Claims Data'!E2440="Medium",2,IF('Claims Data'!E2440="High",3,"")))</x:f>
        <x:v>3</x:v>
      </x:c>
      <x:c r="E2444" s="4" t="n">
        <x:f>IF('Claims Data'!B2440="Motor",1,0)</x:f>
        <x:v>0</x:v>
      </x:c>
      <x:c r="F2444" s="4" t="n">
        <x:f>IF('Claims Data'!B2440="Property",1,0)</x:f>
        <x:v>1</x:v>
      </x:c>
      <x:c r="G2444" s="4" t="n">
        <x:f>'Claims Data'!N2440</x:f>
        <x:v>1</x:v>
      </x:c>
      <x:c r="H2444" s="4" t="n">
        <x:f>IF(G2444=1,'Claims Data'!O2440,"")</x:f>
        <x:v>1</x:v>
      </x:c>
      <x:c r="I2444" s="12" t="n">
        <x:f>IF(ISNUMBER('Claims Data'!P2440),'Claims Data'!P2440,"")</x:f>
        <x:v>40.98390919268342</x:v>
      </x:c>
    </x:row>
    <x:row r="2445">
      <x:c r="A2445" s="4" t="str">
        <x:v>C02440</x:v>
      </x:c>
      <x:c r="B2445" s="4" t="n">
        <x:f>IF(ISNUMBER('Claims Data'!F2441),0,1)</x:f>
        <x:v>0</x:v>
      </x:c>
      <x:c r="C2445" s="10" t="n">
        <x:f>IF(B2445=0,'Claims Data'!F2441,Summary!$B$12)</x:f>
        <x:v>98238.23</x:v>
      </x:c>
      <x:c r="D2445" s="4" t="n">
        <x:f>IF('Claims Data'!E2441="Low",1,IF('Claims Data'!E2441="Medium",2,IF('Claims Data'!E2441="High",3,"")))</x:f>
        <x:v>2</x:v>
      </x:c>
      <x:c r="E2445" s="4" t="n">
        <x:f>IF('Claims Data'!B2441="Motor",1,0)</x:f>
        <x:v>0</x:v>
      </x:c>
      <x:c r="F2445" s="4" t="n">
        <x:f>IF('Claims Data'!B2441="Property",1,0)</x:f>
        <x:v>1</x:v>
      </x:c>
      <x:c r="G2445" s="4" t="n">
        <x:f>'Claims Data'!N2441</x:f>
        <x:v>0</x:v>
      </x:c>
      <x:c r="H2445" s="4" t="str">
        <x:f>IF(G2445=1,'Claims Data'!O2441,"")</x:f>
      </x:c>
      <x:c r="I2445" s="12" t="n">
        <x:f>IF(ISNUMBER('Claims Data'!P2441),'Claims Data'!P2441,"")</x:f>
        <x:v>13.980845725475795</x:v>
      </x:c>
    </x:row>
    <x:row r="2446">
      <x:c r="A2446" s="4" t="str">
        <x:v>C02441</x:v>
      </x:c>
      <x:c r="B2446" s="4" t="n">
        <x:f>IF(ISNUMBER('Claims Data'!F2442),0,1)</x:f>
        <x:v>0</x:v>
      </x:c>
      <x:c r="C2446" s="10" t="n">
        <x:f>IF(B2446=0,'Claims Data'!F2442,Summary!$B$12)</x:f>
        <x:v>31494.44</x:v>
      </x:c>
      <x:c r="D2446" s="4" t="n">
        <x:f>IF('Claims Data'!E2442="Low",1,IF('Claims Data'!E2442="Medium",2,IF('Claims Data'!E2442="High",3,"")))</x:f>
        <x:v>1</x:v>
      </x:c>
      <x:c r="E2446" s="4" t="n">
        <x:f>IF('Claims Data'!B2442="Motor",1,0)</x:f>
        <x:v>1</x:v>
      </x:c>
      <x:c r="F2446" s="4" t="n">
        <x:f>IF('Claims Data'!B2442="Property",1,0)</x:f>
        <x:v>0</x:v>
      </x:c>
      <x:c r="G2446" s="4" t="n">
        <x:f>'Claims Data'!N2442</x:f>
        <x:v>1</x:v>
      </x:c>
      <x:c r="H2446" s="4" t="n">
        <x:f>IF(G2446=1,'Claims Data'!O2442,"")</x:f>
        <x:v>0</x:v>
      </x:c>
      <x:c r="I2446" s="12" t="n">
        <x:f>IF(ISNUMBER('Claims Data'!P2442),'Claims Data'!P2442,"")</x:f>
        <x:v>4.655194636269038</x:v>
      </x:c>
    </x:row>
    <x:row r="2447">
      <x:c r="A2447" s="4" t="str">
        <x:v>C02442</x:v>
      </x:c>
      <x:c r="B2447" s="4" t="n">
        <x:f>IF(ISNUMBER('Claims Data'!F2443),0,1)</x:f>
        <x:v>0</x:v>
      </x:c>
      <x:c r="C2447" s="10" t="n">
        <x:f>IF(B2447=0,'Claims Data'!F2443,Summary!$B$12)</x:f>
        <x:v>118653.08</x:v>
      </x:c>
      <x:c r="D2447" s="4" t="n">
        <x:f>IF('Claims Data'!E2443="Low",1,IF('Claims Data'!E2443="Medium",2,IF('Claims Data'!E2443="High",3,"")))</x:f>
        <x:v>2</x:v>
      </x:c>
      <x:c r="E2447" s="4" t="n">
        <x:f>IF('Claims Data'!B2443="Motor",1,0)</x:f>
        <x:v>0</x:v>
      </x:c>
      <x:c r="F2447" s="4" t="n">
        <x:f>IF('Claims Data'!B2443="Property",1,0)</x:f>
        <x:v>1</x:v>
      </x:c>
      <x:c r="G2447" s="4" t="n">
        <x:f>'Claims Data'!N2443</x:f>
        <x:v>1</x:v>
      </x:c>
      <x:c r="H2447" s="4" t="n">
        <x:f>IF(G2447=1,'Claims Data'!O2443,"")</x:f>
        <x:v>0</x:v>
      </x:c>
      <x:c r="I2447" s="12" t="n">
        <x:f>IF(ISNUMBER('Claims Data'!P2443),'Claims Data'!P2443,"")</x:f>
        <x:v>5.416160783449117</x:v>
      </x:c>
    </x:row>
    <x:row r="2448">
      <x:c r="A2448" s="4" t="str">
        <x:v>C02443</x:v>
      </x:c>
      <x:c r="B2448" s="4" t="n">
        <x:f>IF(ISNUMBER('Claims Data'!F2444),0,1)</x:f>
        <x:v>0</x:v>
      </x:c>
      <x:c r="C2448" s="10" t="n">
        <x:f>IF(B2448=0,'Claims Data'!F2444,Summary!$B$12)</x:f>
        <x:v>40926.5</x:v>
      </x:c>
      <x:c r="D2448" s="4" t="n">
        <x:f>IF('Claims Data'!E2444="Low",1,IF('Claims Data'!E2444="Medium",2,IF('Claims Data'!E2444="High",3,"")))</x:f>
        <x:v>3</x:v>
      </x:c>
      <x:c r="E2448" s="4" t="n">
        <x:f>IF('Claims Data'!B2444="Motor",1,0)</x:f>
        <x:v>1</x:v>
      </x:c>
      <x:c r="F2448" s="4" t="n">
        <x:f>IF('Claims Data'!B2444="Property",1,0)</x:f>
        <x:v>0</x:v>
      </x:c>
      <x:c r="G2448" s="4" t="n">
        <x:f>'Claims Data'!N2444</x:f>
        <x:v>0</x:v>
      </x:c>
      <x:c r="H2448" s="4" t="str">
        <x:f>IF(G2448=1,'Claims Data'!O2444,"")</x:f>
      </x:c>
      <x:c r="I2448" s="12" t="n">
        <x:f>IF(ISNUMBER('Claims Data'!P2444),'Claims Data'!P2444,"")</x:f>
        <x:v>5.856741552934846</x:v>
      </x:c>
    </x:row>
    <x:row r="2449">
      <x:c r="A2449" s="4" t="str">
        <x:v>C02444</x:v>
      </x:c>
      <x:c r="B2449" s="4" t="n">
        <x:f>IF(ISNUMBER('Claims Data'!F2445),0,1)</x:f>
        <x:v>0</x:v>
      </x:c>
      <x:c r="C2449" s="10" t="n">
        <x:f>IF(B2449=0,'Claims Data'!F2445,Summary!$B$12)</x:f>
        <x:v>5585.06</x:v>
      </x:c>
      <x:c r="D2449" s="4" t="n">
        <x:f>IF('Claims Data'!E2445="Low",1,IF('Claims Data'!E2445="Medium",2,IF('Claims Data'!E2445="High",3,"")))</x:f>
        <x:v>1</x:v>
      </x:c>
      <x:c r="E2449" s="4" t="n">
        <x:f>IF('Claims Data'!B2445="Motor",1,0)</x:f>
        <x:v>1</x:v>
      </x:c>
      <x:c r="F2449" s="4" t="n">
        <x:f>IF('Claims Data'!B2445="Property",1,0)</x:f>
        <x:v>0</x:v>
      </x:c>
      <x:c r="G2449" s="4" t="n">
        <x:f>'Claims Data'!N2445</x:f>
        <x:v>1</x:v>
      </x:c>
      <x:c r="H2449" s="4" t="n">
        <x:f>IF(G2449=1,'Claims Data'!O2445,"")</x:f>
        <x:v>0</x:v>
      </x:c>
      <x:c r="I2449" s="12" t="n">
        <x:f>IF(ISNUMBER('Claims Data'!P2445),'Claims Data'!P2445,"")</x:f>
        <x:v>0.28529570569446155</x:v>
      </x:c>
    </x:row>
    <x:row r="2450">
      <x:c r="A2450" s="4" t="str">
        <x:v>C02445</x:v>
      </x:c>
      <x:c r="B2450" s="4" t="n">
        <x:f>IF(ISNUMBER('Claims Data'!F2446),0,1)</x:f>
        <x:v>0</x:v>
      </x:c>
      <x:c r="C2450" s="10" t="n">
        <x:f>IF(B2450=0,'Claims Data'!F2446,Summary!$B$12)</x:f>
        <x:v>46468.67</x:v>
      </x:c>
      <x:c r="D2450" s="4" t="n">
        <x:f>IF('Claims Data'!E2446="Low",1,IF('Claims Data'!E2446="Medium",2,IF('Claims Data'!E2446="High",3,"")))</x:f>
        <x:v>1</x:v>
      </x:c>
      <x:c r="E2450" s="4" t="n">
        <x:f>IF('Claims Data'!B2446="Motor",1,0)</x:f>
        <x:v>1</x:v>
      </x:c>
      <x:c r="F2450" s="4" t="n">
        <x:f>IF('Claims Data'!B2446="Property",1,0)</x:f>
        <x:v>0</x:v>
      </x:c>
      <x:c r="G2450" s="4" t="n">
        <x:f>'Claims Data'!N2446</x:f>
        <x:v>0</x:v>
      </x:c>
      <x:c r="H2450" s="4" t="str">
        <x:f>IF(G2450=1,'Claims Data'!O2446,"")</x:f>
      </x:c>
      <x:c r="I2450" s="12" t="n">
        <x:f>IF(ISNUMBER('Claims Data'!P2446),'Claims Data'!P2446,"")</x:f>
        <x:v>7.02707930075006</x:v>
      </x:c>
    </x:row>
    <x:row r="2451">
      <x:c r="A2451" s="4" t="str">
        <x:v>C02446</x:v>
      </x:c>
      <x:c r="B2451" s="4" t="n">
        <x:f>IF(ISNUMBER('Claims Data'!F2447),0,1)</x:f>
        <x:v>0</x:v>
      </x:c>
      <x:c r="C2451" s="10" t="n">
        <x:f>IF(B2451=0,'Claims Data'!F2447,Summary!$B$12)</x:f>
        <x:v>31375.48</x:v>
      </x:c>
      <x:c r="D2451" s="4" t="n">
        <x:f>IF('Claims Data'!E2447="Low",1,IF('Claims Data'!E2447="Medium",2,IF('Claims Data'!E2447="High",3,"")))</x:f>
        <x:v>1</x:v>
      </x:c>
      <x:c r="E2451" s="4" t="n">
        <x:f>IF('Claims Data'!B2447="Motor",1,0)</x:f>
        <x:v>1</x:v>
      </x:c>
      <x:c r="F2451" s="4" t="n">
        <x:f>IF('Claims Data'!B2447="Property",1,0)</x:f>
        <x:v>0</x:v>
      </x:c>
      <x:c r="G2451" s="4" t="n">
        <x:f>'Claims Data'!N2447</x:f>
        <x:v>0</x:v>
      </x:c>
      <x:c r="H2451" s="4" t="str">
        <x:f>IF(G2451=1,'Claims Data'!O2447,"")</x:f>
      </x:c>
      <x:c r="I2451" s="12" t="n">
        <x:f>IF(ISNUMBER('Claims Data'!P2447),'Claims Data'!P2447,"")</x:f>
        <x:v>1.8106736641761028</x:v>
      </x:c>
    </x:row>
    <x:row r="2452">
      <x:c r="A2452" s="4" t="str">
        <x:v>C02447</x:v>
      </x:c>
      <x:c r="B2452" s="4" t="n">
        <x:f>IF(ISNUMBER('Claims Data'!F2448),0,1)</x:f>
        <x:v>0</x:v>
      </x:c>
      <x:c r="C2452" s="10" t="n">
        <x:f>IF(B2452=0,'Claims Data'!F2448,Summary!$B$12)</x:f>
        <x:v>52243</x:v>
      </x:c>
      <x:c r="D2452" s="4" t="n">
        <x:f>IF('Claims Data'!E2448="Low",1,IF('Claims Data'!E2448="Medium",2,IF('Claims Data'!E2448="High",3,"")))</x:f>
        <x:v>2</x:v>
      </x:c>
      <x:c r="E2452" s="4" t="n">
        <x:f>IF('Claims Data'!B2448="Motor",1,0)</x:f>
        <x:v>1</x:v>
      </x:c>
      <x:c r="F2452" s="4" t="n">
        <x:f>IF('Claims Data'!B2448="Property",1,0)</x:f>
        <x:v>0</x:v>
      </x:c>
      <x:c r="G2452" s="4" t="n">
        <x:f>'Claims Data'!N2448</x:f>
        <x:v>0</x:v>
      </x:c>
      <x:c r="H2452" s="4" t="str">
        <x:f>IF(G2452=1,'Claims Data'!O2448,"")</x:f>
      </x:c>
      <x:c r="I2452" s="12" t="n">
        <x:f>IF(ISNUMBER('Claims Data'!P2448),'Claims Data'!P2448,"")</x:f>
        <x:v>3.7202959544816876</x:v>
      </x:c>
    </x:row>
    <x:row r="2453">
      <x:c r="A2453" s="4" t="str">
        <x:v>C02448</x:v>
      </x:c>
      <x:c r="B2453" s="4" t="n">
        <x:f>IF(ISNUMBER('Claims Data'!F2449),0,1)</x:f>
        <x:v>0</x:v>
      </x:c>
      <x:c r="C2453" s="10" t="n">
        <x:f>IF(B2453=0,'Claims Data'!F2449,Summary!$B$12)</x:f>
        <x:v>161143.16</x:v>
      </x:c>
      <x:c r="D2453" s="4" t="n">
        <x:f>IF('Claims Data'!E2449="Low",1,IF('Claims Data'!E2449="Medium",2,IF('Claims Data'!E2449="High",3,"")))</x:f>
        <x:v>2</x:v>
      </x:c>
      <x:c r="E2453" s="4" t="n">
        <x:f>IF('Claims Data'!B2449="Motor",1,0)</x:f>
        <x:v>0</x:v>
      </x:c>
      <x:c r="F2453" s="4" t="n">
        <x:f>IF('Claims Data'!B2449="Property",1,0)</x:f>
        <x:v>1</x:v>
      </x:c>
      <x:c r="G2453" s="4" t="n">
        <x:f>'Claims Data'!N2449</x:f>
        <x:v>1</x:v>
      </x:c>
      <x:c r="H2453" s="4" t="n">
        <x:f>IF(G2453=1,'Claims Data'!O2449,"")</x:f>
        <x:v>0</x:v>
      </x:c>
      <x:c r="I2453" s="12" t="n">
        <x:f>IF(ISNUMBER('Claims Data'!P2449),'Claims Data'!P2449,"")</x:f>
        <x:v>11.150132195046682</x:v>
      </x:c>
    </x:row>
    <x:row r="2454">
      <x:c r="A2454" s="4" t="str">
        <x:v>C02449</x:v>
      </x:c>
      <x:c r="B2454" s="4" t="n">
        <x:f>IF(ISNUMBER('Claims Data'!F2450),0,1)</x:f>
        <x:v>0</x:v>
      </x:c>
      <x:c r="C2454" s="10" t="n">
        <x:f>IF(B2454=0,'Claims Data'!F2450,Summary!$B$12)</x:f>
        <x:v>34230.96</x:v>
      </x:c>
      <x:c r="D2454" s="4" t="n">
        <x:f>IF('Claims Data'!E2450="Low",1,IF('Claims Data'!E2450="Medium",2,IF('Claims Data'!E2450="High",3,"")))</x:f>
        <x:v>1</x:v>
      </x:c>
      <x:c r="E2454" s="4" t="n">
        <x:f>IF('Claims Data'!B2450="Motor",1,0)</x:f>
        <x:v>1</x:v>
      </x:c>
      <x:c r="F2454" s="4" t="n">
        <x:f>IF('Claims Data'!B2450="Property",1,0)</x:f>
        <x:v>0</x:v>
      </x:c>
      <x:c r="G2454" s="4" t="n">
        <x:f>'Claims Data'!N2450</x:f>
        <x:v>0</x:v>
      </x:c>
      <x:c r="H2454" s="4" t="str">
        <x:f>IF(G2454=1,'Claims Data'!O2450,"")</x:f>
      </x:c>
      <x:c r="I2454" s="12" t="n">
        <x:f>IF(ISNUMBER('Claims Data'!P2450),'Claims Data'!P2450,"")</x:f>
        <x:v>2.4413455195113167</x:v>
      </x:c>
    </x:row>
    <x:row r="2455">
      <x:c r="A2455" s="4" t="str">
        <x:v>C02450</x:v>
      </x:c>
      <x:c r="B2455" s="4" t="n">
        <x:f>IF(ISNUMBER('Claims Data'!F2451),0,1)</x:f>
        <x:v>0</x:v>
      </x:c>
      <x:c r="C2455" s="10" t="n">
        <x:f>IF(B2455=0,'Claims Data'!F2451,Summary!$B$12)</x:f>
        <x:v>142832.23</x:v>
      </x:c>
      <x:c r="D2455" s="4" t="n">
        <x:f>IF('Claims Data'!E2451="Low",1,IF('Claims Data'!E2451="Medium",2,IF('Claims Data'!E2451="High",3,"")))</x:f>
        <x:v>2</x:v>
      </x:c>
      <x:c r="E2455" s="4" t="n">
        <x:f>IF('Claims Data'!B2451="Motor",1,0)</x:f>
        <x:v>0</x:v>
      </x:c>
      <x:c r="F2455" s="4" t="n">
        <x:f>IF('Claims Data'!B2451="Property",1,0)</x:f>
        <x:v>1</x:v>
      </x:c>
      <x:c r="G2455" s="4" t="n">
        <x:f>'Claims Data'!N2451</x:f>
        <x:v>1</x:v>
      </x:c>
      <x:c r="H2455" s="4" t="n">
        <x:f>IF(G2455=1,'Claims Data'!O2451,"")</x:f>
        <x:v>0</x:v>
      </x:c>
      <x:c r="I2455" s="12" t="n">
        <x:f>IF(ISNUMBER('Claims Data'!P2451),'Claims Data'!P2451,"")</x:f>
        <x:v>12.42012911236985</x:v>
      </x:c>
    </x:row>
    <x:row r="2456">
      <x:c r="A2456" s="4" t="str">
        <x:v>C02451</x:v>
      </x:c>
      <x:c r="B2456" s="4" t="n">
        <x:f>IF(ISNUMBER('Claims Data'!F2452),0,1)</x:f>
        <x:v>0</x:v>
      </x:c>
      <x:c r="C2456" s="10" t="n">
        <x:f>IF(B2456=0,'Claims Data'!F2452,Summary!$B$12)</x:f>
        <x:v>21688.88</x:v>
      </x:c>
      <x:c r="D2456" s="4" t="n">
        <x:f>IF('Claims Data'!E2452="Low",1,IF('Claims Data'!E2452="Medium",2,IF('Claims Data'!E2452="High",3,"")))</x:f>
        <x:v>1</x:v>
      </x:c>
      <x:c r="E2456" s="4" t="n">
        <x:f>IF('Claims Data'!B2452="Motor",1,0)</x:f>
        <x:v>0</x:v>
      </x:c>
      <x:c r="F2456" s="4" t="n">
        <x:f>IF('Claims Data'!B2452="Property",1,0)</x:f>
        <x:v>1</x:v>
      </x:c>
      <x:c r="G2456" s="4" t="n">
        <x:f>'Claims Data'!N2452</x:f>
        <x:v>1</x:v>
      </x:c>
      <x:c r="H2456" s="4" t="n">
        <x:f>IF(G2456=1,'Claims Data'!O2452,"")</x:f>
        <x:v>0</x:v>
      </x:c>
      <x:c r="I2456" s="12" t="n">
        <x:f>IF(ISNUMBER('Claims Data'!P2452),'Claims Data'!P2452,"")</x:f>
        <x:v>1.4937996194023528</x:v>
      </x:c>
    </x:row>
    <x:row r="2457">
      <x:c r="A2457" s="4" t="str">
        <x:v>C02452</x:v>
      </x:c>
      <x:c r="B2457" s="4" t="n">
        <x:f>IF(ISNUMBER('Claims Data'!F2453),0,1)</x:f>
        <x:v>0</x:v>
      </x:c>
      <x:c r="C2457" s="10" t="n">
        <x:f>IF(B2457=0,'Claims Data'!F2453,Summary!$B$12)</x:f>
        <x:v>94826.13</x:v>
      </x:c>
      <x:c r="D2457" s="4" t="str">
        <x:f>IF('Claims Data'!E2453="Low",1,IF('Claims Data'!E2453="Medium",2,IF('Claims Data'!E2453="High",3,"")))</x:f>
      </x:c>
      <x:c r="E2457" s="4" t="n">
        <x:f>IF('Claims Data'!B2453="Motor",1,0)</x:f>
        <x:v>1</x:v>
      </x:c>
      <x:c r="F2457" s="4" t="n">
        <x:f>IF('Claims Data'!B2453="Property",1,0)</x:f>
        <x:v>0</x:v>
      </x:c>
      <x:c r="G2457" s="4" t="n">
        <x:f>'Claims Data'!N2453</x:f>
        <x:v>1</x:v>
      </x:c>
      <x:c r="H2457" s="4" t="n">
        <x:f>IF(G2457=1,'Claims Data'!O2453,"")</x:f>
        <x:v>1</x:v>
      </x:c>
      <x:c r="I2457" s="12" t="n">
        <x:f>IF(ISNUMBER('Claims Data'!P2453),'Claims Data'!P2453,"")</x:f>
        <x:v>8.113306005528877</x:v>
      </x:c>
    </x:row>
    <x:row r="2458">
      <x:c r="A2458" s="4" t="str">
        <x:v>C02453</x:v>
      </x:c>
      <x:c r="B2458" s="4" t="n">
        <x:f>IF(ISNUMBER('Claims Data'!F2454),0,1)</x:f>
        <x:v>0</x:v>
      </x:c>
      <x:c r="C2458" s="10" t="n">
        <x:f>IF(B2458=0,'Claims Data'!F2454,Summary!$B$12)</x:f>
        <x:v>24754.8</x:v>
      </x:c>
      <x:c r="D2458" s="4" t="n">
        <x:f>IF('Claims Data'!E2454="Low",1,IF('Claims Data'!E2454="Medium",2,IF('Claims Data'!E2454="High",3,"")))</x:f>
        <x:v>3</x:v>
      </x:c>
      <x:c r="E2458" s="4" t="n">
        <x:f>IF('Claims Data'!B2454="Motor",1,0)</x:f>
        <x:v>1</x:v>
      </x:c>
      <x:c r="F2458" s="4" t="n">
        <x:f>IF('Claims Data'!B2454="Property",1,0)</x:f>
        <x:v>0</x:v>
      </x:c>
      <x:c r="G2458" s="4" t="n">
        <x:f>'Claims Data'!N2454</x:f>
        <x:v>1</x:v>
      </x:c>
      <x:c r="H2458" s="4" t="n">
        <x:f>IF(G2458=1,'Claims Data'!O2454,"")</x:f>
        <x:v>0</x:v>
      </x:c>
      <x:c r="I2458" s="12" t="n">
        <x:f>IF(ISNUMBER('Claims Data'!P2454),'Claims Data'!P2454,"")</x:f>
        <x:v>2.6283947497510147</x:v>
      </x:c>
    </x:row>
    <x:row r="2459">
      <x:c r="A2459" s="4" t="str">
        <x:v>C02454</x:v>
      </x:c>
      <x:c r="B2459" s="4" t="n">
        <x:f>IF(ISNUMBER('Claims Data'!F2455),0,1)</x:f>
        <x:v>0</x:v>
      </x:c>
      <x:c r="C2459" s="10" t="n">
        <x:f>IF(B2459=0,'Claims Data'!F2455,Summary!$B$12)</x:f>
        <x:v>46780.25</x:v>
      </x:c>
      <x:c r="D2459" s="4" t="n">
        <x:f>IF('Claims Data'!E2455="Low",1,IF('Claims Data'!E2455="Medium",2,IF('Claims Data'!E2455="High",3,"")))</x:f>
        <x:v>2</x:v>
      </x:c>
      <x:c r="E2459" s="4" t="n">
        <x:f>IF('Claims Data'!B2455="Motor",1,0)</x:f>
        <x:v>1</x:v>
      </x:c>
      <x:c r="F2459" s="4" t="n">
        <x:f>IF('Claims Data'!B2455="Property",1,0)</x:f>
        <x:v>0</x:v>
      </x:c>
      <x:c r="G2459" s="4" t="n">
        <x:f>'Claims Data'!N2455</x:f>
        <x:v>1</x:v>
      </x:c>
      <x:c r="H2459" s="4" t="n">
        <x:f>IF(G2459=1,'Claims Data'!O2455,"")</x:f>
        <x:v>0</x:v>
      </x:c>
      <x:c r="I2459" s="12" t="n">
        <x:f>IF(ISNUMBER('Claims Data'!P2455),'Claims Data'!P2455,"")</x:f>
        <x:v>3.0660253696185906</x:v>
      </x:c>
    </x:row>
    <x:row r="2460">
      <x:c r="A2460" s="4" t="str">
        <x:v>C02455</x:v>
      </x:c>
      <x:c r="B2460" s="4" t="n">
        <x:f>IF(ISNUMBER('Claims Data'!F2456),0,1)</x:f>
        <x:v>0</x:v>
      </x:c>
      <x:c r="C2460" s="10" t="n">
        <x:f>IF(B2460=0,'Claims Data'!F2456,Summary!$B$12)</x:f>
        <x:v>44599.31</x:v>
      </x:c>
      <x:c r="D2460" s="4" t="n">
        <x:f>IF('Claims Data'!E2456="Low",1,IF('Claims Data'!E2456="Medium",2,IF('Claims Data'!E2456="High",3,"")))</x:f>
        <x:v>2</x:v>
      </x:c>
      <x:c r="E2460" s="4" t="n">
        <x:f>IF('Claims Data'!B2456="Motor",1,0)</x:f>
        <x:v>1</x:v>
      </x:c>
      <x:c r="F2460" s="4" t="n">
        <x:f>IF('Claims Data'!B2456="Property",1,0)</x:f>
        <x:v>0</x:v>
      </x:c>
      <x:c r="G2460" s="4" t="n">
        <x:f>'Claims Data'!N2456</x:f>
        <x:v>1</x:v>
      </x:c>
      <x:c r="H2460" s="4" t="n">
        <x:f>IF(G2460=1,'Claims Data'!O2456,"")</x:f>
        <x:v>0</x:v>
      </x:c>
      <x:c r="I2460" s="12" t="n">
        <x:f>IF(ISNUMBER('Claims Data'!P2456),'Claims Data'!P2456,"")</x:f>
        <x:v>5.968578827276559</x:v>
      </x:c>
    </x:row>
    <x:row r="2461">
      <x:c r="A2461" s="4" t="str">
        <x:v>C02456</x:v>
      </x:c>
      <x:c r="B2461" s="4" t="n">
        <x:f>IF(ISNUMBER('Claims Data'!F2457),0,1)</x:f>
        <x:v>0</x:v>
      </x:c>
      <x:c r="C2461" s="10" t="n">
        <x:f>IF(B2461=0,'Claims Data'!F2457,Summary!$B$12)</x:f>
        <x:v>37696.51</x:v>
      </x:c>
      <x:c r="D2461" s="4" t="n">
        <x:f>IF('Claims Data'!E2457="Low",1,IF('Claims Data'!E2457="Medium",2,IF('Claims Data'!E2457="High",3,"")))</x:f>
        <x:v>1</x:v>
      </x:c>
      <x:c r="E2461" s="4" t="n">
        <x:f>IF('Claims Data'!B2457="Motor",1,0)</x:f>
        <x:v>0</x:v>
      </x:c>
      <x:c r="F2461" s="4" t="n">
        <x:f>IF('Claims Data'!B2457="Property",1,0)</x:f>
        <x:v>1</x:v>
      </x:c>
      <x:c r="G2461" s="4" t="n">
        <x:f>'Claims Data'!N2457</x:f>
        <x:v>0</x:v>
      </x:c>
      <x:c r="H2461" s="4" t="str">
        <x:f>IF(G2461=1,'Claims Data'!O2457,"")</x:f>
      </x:c>
      <x:c r="I2461" s="12" t="n">
        <x:f>IF(ISNUMBER('Claims Data'!P2457),'Claims Data'!P2457,"")</x:f>
        <x:v>4.249998590718812</x:v>
      </x:c>
    </x:row>
    <x:row r="2462">
      <x:c r="A2462" s="4" t="str">
        <x:v>C02457</x:v>
      </x:c>
      <x:c r="B2462" s="4" t="n">
        <x:f>IF(ISNUMBER('Claims Data'!F2458),0,1)</x:f>
        <x:v>0</x:v>
      </x:c>
      <x:c r="C2462" s="10" t="n">
        <x:f>IF(B2462=0,'Claims Data'!F2458,Summary!$B$12)</x:f>
        <x:v>256234.87</x:v>
      </x:c>
      <x:c r="D2462" s="4" t="n">
        <x:f>IF('Claims Data'!E2458="Low",1,IF('Claims Data'!E2458="Medium",2,IF('Claims Data'!E2458="High",3,"")))</x:f>
        <x:v>3</x:v>
      </x:c>
      <x:c r="E2462" s="4" t="n">
        <x:f>IF('Claims Data'!B2458="Motor",1,0)</x:f>
        <x:v>1</x:v>
      </x:c>
      <x:c r="F2462" s="4" t="n">
        <x:f>IF('Claims Data'!B2458="Property",1,0)</x:f>
        <x:v>0</x:v>
      </x:c>
      <x:c r="G2462" s="4" t="n">
        <x:f>'Claims Data'!N2458</x:f>
        <x:v>1</x:v>
      </x:c>
      <x:c r="H2462" s="4" t="n">
        <x:f>IF(G2462=1,'Claims Data'!O2458,"")</x:f>
        <x:v>1</x:v>
      </x:c>
      <x:c r="I2462" s="12" t="n">
        <x:f>IF(ISNUMBER('Claims Data'!P2458),'Claims Data'!P2458,"")</x:f>
        <x:v>21.374850680031496</x:v>
      </x:c>
    </x:row>
    <x:row r="2463">
      <x:c r="A2463" s="4" t="str">
        <x:v>C02458</x:v>
      </x:c>
      <x:c r="B2463" s="4" t="n">
        <x:f>IF(ISNUMBER('Claims Data'!F2459),0,1)</x:f>
        <x:v>0</x:v>
      </x:c>
      <x:c r="C2463" s="10" t="n">
        <x:f>IF(B2463=0,'Claims Data'!F2459,Summary!$B$12)</x:f>
        <x:v>188607.89</x:v>
      </x:c>
      <x:c r="D2463" s="4" t="n">
        <x:f>IF('Claims Data'!E2459="Low",1,IF('Claims Data'!E2459="Medium",2,IF('Claims Data'!E2459="High",3,"")))</x:f>
        <x:v>2</x:v>
      </x:c>
      <x:c r="E2463" s="4" t="n">
        <x:f>IF('Claims Data'!B2459="Motor",1,0)</x:f>
        <x:v>0</x:v>
      </x:c>
      <x:c r="F2463" s="4" t="n">
        <x:f>IF('Claims Data'!B2459="Property",1,0)</x:f>
        <x:v>1</x:v>
      </x:c>
      <x:c r="G2463" s="4" t="n">
        <x:f>'Claims Data'!N2459</x:f>
        <x:v>1</x:v>
      </x:c>
      <x:c r="H2463" s="4" t="n">
        <x:f>IF(G2463=1,'Claims Data'!O2459,"")</x:f>
        <x:v>0</x:v>
      </x:c>
      <x:c r="I2463" s="12" t="n">
        <x:f>IF(ISNUMBER('Claims Data'!P2459),'Claims Data'!P2459,"")</x:f>
        <x:v>26.029529721553647</x:v>
      </x:c>
    </x:row>
    <x:row r="2464">
      <x:c r="A2464" s="4" t="str">
        <x:v>C02459</x:v>
      </x:c>
      <x:c r="B2464" s="4" t="n">
        <x:f>IF(ISNUMBER('Claims Data'!F2460),0,1)</x:f>
        <x:v>0</x:v>
      </x:c>
      <x:c r="C2464" s="10" t="n">
        <x:f>IF(B2464=0,'Claims Data'!F2460,Summary!$B$12)</x:f>
        <x:v>84145.21</x:v>
      </x:c>
      <x:c r="D2464" s="4" t="n">
        <x:f>IF('Claims Data'!E2460="Low",1,IF('Claims Data'!E2460="Medium",2,IF('Claims Data'!E2460="High",3,"")))</x:f>
        <x:v>1</x:v>
      </x:c>
      <x:c r="E2464" s="4" t="n">
        <x:f>IF('Claims Data'!B2460="Motor",1,0)</x:f>
        <x:v>1</x:v>
      </x:c>
      <x:c r="F2464" s="4" t="n">
        <x:f>IF('Claims Data'!B2460="Property",1,0)</x:f>
        <x:v>0</x:v>
      </x:c>
      <x:c r="G2464" s="4" t="n">
        <x:f>'Claims Data'!N2460</x:f>
        <x:v>1</x:v>
      </x:c>
      <x:c r="H2464" s="4" t="n">
        <x:f>IF(G2464=1,'Claims Data'!O2460,"")</x:f>
        <x:v>0</x:v>
      </x:c>
      <x:c r="I2464" s="12" t="n">
        <x:f>IF(ISNUMBER('Claims Data'!P2460),'Claims Data'!P2460,"")</x:f>
        <x:v>11.482321812604392</x:v>
      </x:c>
    </x:row>
    <x:row r="2465">
      <x:c r="A2465" s="4" t="str">
        <x:v>C02460</x:v>
      </x:c>
      <x:c r="B2465" s="4" t="n">
        <x:f>IF(ISNUMBER('Claims Data'!F2461),0,1)</x:f>
        <x:v>0</x:v>
      </x:c>
      <x:c r="C2465" s="10" t="n">
        <x:f>IF(B2465=0,'Claims Data'!F2461,Summary!$B$12)</x:f>
        <x:v>196156.07</x:v>
      </x:c>
      <x:c r="D2465" s="4" t="n">
        <x:f>IF('Claims Data'!E2461="Low",1,IF('Claims Data'!E2461="Medium",2,IF('Claims Data'!E2461="High",3,"")))</x:f>
        <x:v>3</x:v>
      </x:c>
      <x:c r="E2465" s="4" t="n">
        <x:f>IF('Claims Data'!B2461="Motor",1,0)</x:f>
        <x:v>0</x:v>
      </x:c>
      <x:c r="F2465" s="4" t="n">
        <x:f>IF('Claims Data'!B2461="Property",1,0)</x:f>
        <x:v>1</x:v>
      </x:c>
      <x:c r="G2465" s="4" t="n">
        <x:f>'Claims Data'!N2461</x:f>
        <x:v>1</x:v>
      </x:c>
      <x:c r="H2465" s="4" t="n">
        <x:f>IF(G2465=1,'Claims Data'!O2461,"")</x:f>
        <x:v>1</x:v>
      </x:c>
      <x:c r="I2465" s="12" t="n">
        <x:f>IF(ISNUMBER('Claims Data'!P2461),'Claims Data'!P2461,"")</x:f>
        <x:v>37.63893643313275</x:v>
      </x:c>
    </x:row>
    <x:row r="2466">
      <x:c r="A2466" s="4" t="str">
        <x:v>C02461</x:v>
      </x:c>
      <x:c r="B2466" s="4" t="n">
        <x:f>IF(ISNUMBER('Claims Data'!F2462),0,1)</x:f>
        <x:v>0</x:v>
      </x:c>
      <x:c r="C2466" s="10" t="n">
        <x:f>IF(B2466=0,'Claims Data'!F2462,Summary!$B$12)</x:f>
        <x:v>28444.66</x:v>
      </x:c>
      <x:c r="D2466" s="4" t="n">
        <x:f>IF('Claims Data'!E2462="Low",1,IF('Claims Data'!E2462="Medium",2,IF('Claims Data'!E2462="High",3,"")))</x:f>
        <x:v>1</x:v>
      </x:c>
      <x:c r="E2466" s="4" t="n">
        <x:f>IF('Claims Data'!B2462="Motor",1,0)</x:f>
        <x:v>1</x:v>
      </x:c>
      <x:c r="F2466" s="4" t="n">
        <x:f>IF('Claims Data'!B2462="Property",1,0)</x:f>
        <x:v>0</x:v>
      </x:c>
      <x:c r="G2466" s="4" t="n">
        <x:f>'Claims Data'!N2462</x:f>
        <x:v>1</x:v>
      </x:c>
      <x:c r="H2466" s="4" t="n">
        <x:f>IF(G2466=1,'Claims Data'!O2462,"")</x:f>
        <x:v>0</x:v>
      </x:c>
      <x:c r="I2466" s="12" t="n">
        <x:f>IF(ISNUMBER('Claims Data'!P2462),'Claims Data'!P2462,"")</x:f>
        <x:v>1.9319237490567793</x:v>
      </x:c>
    </x:row>
    <x:row r="2467">
      <x:c r="A2467" s="4" t="str">
        <x:v>C02462</x:v>
      </x:c>
      <x:c r="B2467" s="4" t="n">
        <x:f>IF(ISNUMBER('Claims Data'!F2463),0,1)</x:f>
        <x:v>0</x:v>
      </x:c>
      <x:c r="C2467" s="10" t="n">
        <x:f>IF(B2467=0,'Claims Data'!F2463,Summary!$B$12)</x:f>
        <x:v>16097.94</x:v>
      </x:c>
      <x:c r="D2467" s="4" t="n">
        <x:f>IF('Claims Data'!E2463="Low",1,IF('Claims Data'!E2463="Medium",2,IF('Claims Data'!E2463="High",3,"")))</x:f>
        <x:v>2</x:v>
      </x:c>
      <x:c r="E2467" s="4" t="n">
        <x:f>IF('Claims Data'!B2463="Motor",1,0)</x:f>
        <x:v>1</x:v>
      </x:c>
      <x:c r="F2467" s="4" t="n">
        <x:f>IF('Claims Data'!B2463="Property",1,0)</x:f>
        <x:v>0</x:v>
      </x:c>
      <x:c r="G2467" s="4" t="n">
        <x:f>'Claims Data'!N2463</x:f>
        <x:v>1</x:v>
      </x:c>
      <x:c r="H2467" s="4" t="n">
        <x:f>IF(G2467=1,'Claims Data'!O2463,"")</x:f>
        <x:v>0</x:v>
      </x:c>
      <x:c r="I2467" s="12" t="n">
        <x:f>IF(ISNUMBER('Claims Data'!P2463),'Claims Data'!P2463,"")</x:f>
        <x:v>1.8629179806162304</x:v>
      </x:c>
    </x:row>
    <x:row r="2468">
      <x:c r="A2468" s="4" t="str">
        <x:v>C02463</x:v>
      </x:c>
      <x:c r="B2468" s="4" t="n">
        <x:f>IF(ISNUMBER('Claims Data'!F2464),0,1)</x:f>
        <x:v>0</x:v>
      </x:c>
      <x:c r="C2468" s="10" t="n">
        <x:f>IF(B2468=0,'Claims Data'!F2464,Summary!$B$12)</x:f>
        <x:v>31105.75</x:v>
      </x:c>
      <x:c r="D2468" s="4" t="n">
        <x:f>IF('Claims Data'!E2464="Low",1,IF('Claims Data'!E2464="Medium",2,IF('Claims Data'!E2464="High",3,"")))</x:f>
        <x:v>1</x:v>
      </x:c>
      <x:c r="E2468" s="4" t="n">
        <x:f>IF('Claims Data'!B2464="Motor",1,0)</x:f>
        <x:v>1</x:v>
      </x:c>
      <x:c r="F2468" s="4" t="n">
        <x:f>IF('Claims Data'!B2464="Property",1,0)</x:f>
        <x:v>0</x:v>
      </x:c>
      <x:c r="G2468" s="4" t="n">
        <x:f>'Claims Data'!N2464</x:f>
        <x:v>1</x:v>
      </x:c>
      <x:c r="H2468" s="4" t="n">
        <x:f>IF(G2468=1,'Claims Data'!O2464,"")</x:f>
        <x:v>0</x:v>
      </x:c>
      <x:c r="I2468" s="12" t="n">
        <x:f>IF(ISNUMBER('Claims Data'!P2464),'Claims Data'!P2464,"")</x:f>
        <x:v>2.856896844676913</x:v>
      </x:c>
    </x:row>
    <x:row r="2469">
      <x:c r="A2469" s="4" t="str">
        <x:v>C02464</x:v>
      </x:c>
      <x:c r="B2469" s="4" t="n">
        <x:f>IF(ISNUMBER('Claims Data'!F2465),0,1)</x:f>
        <x:v>0</x:v>
      </x:c>
      <x:c r="C2469" s="10" t="n">
        <x:f>IF(B2469=0,'Claims Data'!F2465,Summary!$B$12)</x:f>
        <x:v>24777.06</x:v>
      </x:c>
      <x:c r="D2469" s="4" t="n">
        <x:f>IF('Claims Data'!E2465="Low",1,IF('Claims Data'!E2465="Medium",2,IF('Claims Data'!E2465="High",3,"")))</x:f>
        <x:v>2</x:v>
      </x:c>
      <x:c r="E2469" s="4" t="n">
        <x:f>IF('Claims Data'!B2465="Motor",1,0)</x:f>
        <x:v>0</x:v>
      </x:c>
      <x:c r="F2469" s="4" t="n">
        <x:f>IF('Claims Data'!B2465="Property",1,0)</x:f>
        <x:v>1</x:v>
      </x:c>
      <x:c r="G2469" s="4" t="n">
        <x:f>'Claims Data'!N2465</x:f>
        <x:v>1</x:v>
      </x:c>
      <x:c r="H2469" s="4" t="n">
        <x:f>IF(G2469=1,'Claims Data'!O2465,"")</x:f>
        <x:v>0</x:v>
      </x:c>
      <x:c r="I2469" s="12" t="n">
        <x:f>IF(ISNUMBER('Claims Data'!P2465),'Claims Data'!P2465,"")</x:f>
        <x:v>1.3665382328641256</x:v>
      </x:c>
    </x:row>
    <x:row r="2470">
      <x:c r="A2470" s="4" t="str">
        <x:v>C02465</x:v>
      </x:c>
      <x:c r="B2470" s="4" t="n">
        <x:f>IF(ISNUMBER('Claims Data'!F2466),0,1)</x:f>
        <x:v>0</x:v>
      </x:c>
      <x:c r="C2470" s="10" t="n">
        <x:f>IF(B2470=0,'Claims Data'!F2466,Summary!$B$12)</x:f>
        <x:v>11473.47</x:v>
      </x:c>
      <x:c r="D2470" s="4" t="n">
        <x:f>IF('Claims Data'!E2466="Low",1,IF('Claims Data'!E2466="Medium",2,IF('Claims Data'!E2466="High",3,"")))</x:f>
        <x:v>1</x:v>
      </x:c>
      <x:c r="E2470" s="4" t="n">
        <x:f>IF('Claims Data'!B2466="Motor",1,0)</x:f>
        <x:v>1</x:v>
      </x:c>
      <x:c r="F2470" s="4" t="n">
        <x:f>IF('Claims Data'!B2466="Property",1,0)</x:f>
        <x:v>0</x:v>
      </x:c>
      <x:c r="G2470" s="4" t="n">
        <x:f>'Claims Data'!N2466</x:f>
        <x:v>1</x:v>
      </x:c>
      <x:c r="H2470" s="4" t="n">
        <x:f>IF(G2470=1,'Claims Data'!O2466,"")</x:f>
        <x:v>0</x:v>
      </x:c>
      <x:c r="I2470" s="12" t="n">
        <x:f>IF(ISNUMBER('Claims Data'!P2466),'Claims Data'!P2466,"")</x:f>
        <x:v>0.8898729425488119</x:v>
      </x:c>
    </x:row>
    <x:row r="2471">
      <x:c r="A2471" s="4" t="str">
        <x:v>C02466</x:v>
      </x:c>
      <x:c r="B2471" s="4" t="n">
        <x:f>IF(ISNUMBER('Claims Data'!F2467),0,1)</x:f>
        <x:v>0</x:v>
      </x:c>
      <x:c r="C2471" s="10" t="n">
        <x:f>IF(B2471=0,'Claims Data'!F2467,Summary!$B$12)</x:f>
        <x:v>23668.45</x:v>
      </x:c>
      <x:c r="D2471" s="4" t="n">
        <x:f>IF('Claims Data'!E2467="Low",1,IF('Claims Data'!E2467="Medium",2,IF('Claims Data'!E2467="High",3,"")))</x:f>
        <x:v>1</x:v>
      </x:c>
      <x:c r="E2471" s="4" t="n">
        <x:f>IF('Claims Data'!B2467="Motor",1,0)</x:f>
        <x:v>1</x:v>
      </x:c>
      <x:c r="F2471" s="4" t="n">
        <x:f>IF('Claims Data'!B2467="Property",1,0)</x:f>
        <x:v>0</x:v>
      </x:c>
      <x:c r="G2471" s="4" t="n">
        <x:f>'Claims Data'!N2467</x:f>
        <x:v>0</x:v>
      </x:c>
      <x:c r="H2471" s="4" t="str">
        <x:f>IF(G2471=1,'Claims Data'!O2467,"")</x:f>
      </x:c>
      <x:c r="I2471" s="12" t="n">
        <x:f>IF(ISNUMBER('Claims Data'!P2467),'Claims Data'!P2467,"")</x:f>
        <x:v>1.3322494143234918</x:v>
      </x:c>
    </x:row>
    <x:row r="2472">
      <x:c r="A2472" s="4" t="str">
        <x:v>C02467</x:v>
      </x:c>
      <x:c r="B2472" s="4" t="n">
        <x:f>IF(ISNUMBER('Claims Data'!F2468),0,1)</x:f>
        <x:v>0</x:v>
      </x:c>
      <x:c r="C2472" s="10" t="n">
        <x:f>IF(B2472=0,'Claims Data'!F2468,Summary!$B$12)</x:f>
        <x:v>32684.22</x:v>
      </x:c>
      <x:c r="D2472" s="4" t="n">
        <x:f>IF('Claims Data'!E2468="Low",1,IF('Claims Data'!E2468="Medium",2,IF('Claims Data'!E2468="High",3,"")))</x:f>
        <x:v>2</x:v>
      </x:c>
      <x:c r="E2472" s="4" t="n">
        <x:f>IF('Claims Data'!B2468="Motor",1,0)</x:f>
        <x:v>1</x:v>
      </x:c>
      <x:c r="F2472" s="4" t="n">
        <x:f>IF('Claims Data'!B2468="Property",1,0)</x:f>
        <x:v>0</x:v>
      </x:c>
      <x:c r="G2472" s="4" t="n">
        <x:f>'Claims Data'!N2468</x:f>
        <x:v>1</x:v>
      </x:c>
      <x:c r="H2472" s="4" t="n">
        <x:f>IF(G2472=1,'Claims Data'!O2468,"")</x:f>
        <x:v>0</x:v>
      </x:c>
      <x:c r="I2472" s="12" t="n">
        <x:f>IF(ISNUMBER('Claims Data'!P2468),'Claims Data'!P2468,"")</x:f>
        <x:v>2.3682020798070904</x:v>
      </x:c>
    </x:row>
    <x:row r="2473">
      <x:c r="A2473" s="4" t="str">
        <x:v>C02468</x:v>
      </x:c>
      <x:c r="B2473" s="4" t="n">
        <x:f>IF(ISNUMBER('Claims Data'!F2469),0,1)</x:f>
        <x:v>0</x:v>
      </x:c>
      <x:c r="C2473" s="10" t="n">
        <x:f>IF(B2473=0,'Claims Data'!F2469,Summary!$B$12)</x:f>
        <x:v>69290.03</x:v>
      </x:c>
      <x:c r="D2473" s="4" t="n">
        <x:f>IF('Claims Data'!E2469="Low",1,IF('Claims Data'!E2469="Medium",2,IF('Claims Data'!E2469="High",3,"")))</x:f>
        <x:v>3</x:v>
      </x:c>
      <x:c r="E2473" s="4" t="n">
        <x:f>IF('Claims Data'!B2469="Motor",1,0)</x:f>
        <x:v>1</x:v>
      </x:c>
      <x:c r="F2473" s="4" t="n">
        <x:f>IF('Claims Data'!B2469="Property",1,0)</x:f>
        <x:v>0</x:v>
      </x:c>
      <x:c r="G2473" s="4" t="n">
        <x:f>'Claims Data'!N2469</x:f>
        <x:v>1</x:v>
      </x:c>
      <x:c r="H2473" s="4" t="n">
        <x:f>IF(G2473=1,'Claims Data'!O2469,"")</x:f>
        <x:v>1</x:v>
      </x:c>
      <x:c r="I2473" s="12" t="n">
        <x:f>IF(ISNUMBER('Claims Data'!P2469),'Claims Data'!P2469,"")</x:f>
        <x:v>5.56755264826244</x:v>
      </x:c>
    </x:row>
    <x:row r="2474">
      <x:c r="A2474" s="4" t="str">
        <x:v>C02469</x:v>
      </x:c>
      <x:c r="B2474" s="4" t="n">
        <x:f>IF(ISNUMBER('Claims Data'!F2470),0,1)</x:f>
        <x:v>0</x:v>
      </x:c>
      <x:c r="C2474" s="10" t="n">
        <x:f>IF(B2474=0,'Claims Data'!F2470,Summary!$B$12)</x:f>
        <x:v>15101.14</x:v>
      </x:c>
      <x:c r="D2474" s="4" t="n">
        <x:f>IF('Claims Data'!E2470="Low",1,IF('Claims Data'!E2470="Medium",2,IF('Claims Data'!E2470="High",3,"")))</x:f>
        <x:v>1</x:v>
      </x:c>
      <x:c r="E2474" s="4" t="n">
        <x:f>IF('Claims Data'!B2470="Motor",1,0)</x:f>
        <x:v>1</x:v>
      </x:c>
      <x:c r="F2474" s="4" t="n">
        <x:f>IF('Claims Data'!B2470="Property",1,0)</x:f>
        <x:v>0</x:v>
      </x:c>
      <x:c r="G2474" s="4" t="n">
        <x:f>'Claims Data'!N2470</x:f>
        <x:v>1</x:v>
      </x:c>
      <x:c r="H2474" s="4" t="n">
        <x:f>IF(G2474=1,'Claims Data'!O2470,"")</x:f>
        <x:v>0</x:v>
      </x:c>
      <x:c r="I2474" s="12" t="n">
        <x:f>IF(ISNUMBER('Claims Data'!P2470),'Claims Data'!P2470,"")</x:f>
        <x:v>1.6010657415820515</x:v>
      </x:c>
    </x:row>
    <x:row r="2475">
      <x:c r="A2475" s="4" t="str">
        <x:v>C02470</x:v>
      </x:c>
      <x:c r="B2475" s="4" t="n">
        <x:f>IF(ISNUMBER('Claims Data'!F2471),0,1)</x:f>
        <x:v>0</x:v>
      </x:c>
      <x:c r="C2475" s="10" t="n">
        <x:f>IF(B2475=0,'Claims Data'!F2471,Summary!$B$12)</x:f>
        <x:v>109948.81</x:v>
      </x:c>
      <x:c r="D2475" s="4" t="n">
        <x:f>IF('Claims Data'!E2471="Low",1,IF('Claims Data'!E2471="Medium",2,IF('Claims Data'!E2471="High",3,"")))</x:f>
        <x:v>2</x:v>
      </x:c>
      <x:c r="E2475" s="4" t="n">
        <x:f>IF('Claims Data'!B2471="Motor",1,0)</x:f>
        <x:v>1</x:v>
      </x:c>
      <x:c r="F2475" s="4" t="n">
        <x:f>IF('Claims Data'!B2471="Property",1,0)</x:f>
        <x:v>0</x:v>
      </x:c>
      <x:c r="G2475" s="4" t="n">
        <x:f>'Claims Data'!N2471</x:f>
        <x:v>1</x:v>
      </x:c>
      <x:c r="H2475" s="4" t="n">
        <x:f>IF(G2475=1,'Claims Data'!O2471,"")</x:f>
        <x:v>0</x:v>
      </x:c>
      <x:c r="I2475" s="12" t="n">
        <x:f>IF(ISNUMBER('Claims Data'!P2471),'Claims Data'!P2471,"")</x:f>
        <x:v>18.150466436543663</x:v>
      </x:c>
    </x:row>
    <x:row r="2476">
      <x:c r="A2476" s="4" t="str">
        <x:v>C02471</x:v>
      </x:c>
      <x:c r="B2476" s="4" t="n">
        <x:f>IF(ISNUMBER('Claims Data'!F2472),0,1)</x:f>
        <x:v>0</x:v>
      </x:c>
      <x:c r="C2476" s="10" t="n">
        <x:f>IF(B2476=0,'Claims Data'!F2472,Summary!$B$12)</x:f>
        <x:v>6884.92</x:v>
      </x:c>
      <x:c r="D2476" s="4" t="str">
        <x:f>IF('Claims Data'!E2472="Low",1,IF('Claims Data'!E2472="Medium",2,IF('Claims Data'!E2472="High",3,"")))</x:f>
      </x:c>
      <x:c r="E2476" s="4" t="n">
        <x:f>IF('Claims Data'!B2472="Motor",1,0)</x:f>
        <x:v>1</x:v>
      </x:c>
      <x:c r="F2476" s="4" t="n">
        <x:f>IF('Claims Data'!B2472="Property",1,0)</x:f>
        <x:v>0</x:v>
      </x:c>
      <x:c r="G2476" s="4" t="n">
        <x:f>'Claims Data'!N2472</x:f>
        <x:v>0</x:v>
      </x:c>
      <x:c r="H2476" s="4" t="str">
        <x:f>IF(G2476=1,'Claims Data'!O2472,"")</x:f>
      </x:c>
      <x:c r="I2476" s="12" t="n">
        <x:f>IF(ISNUMBER('Claims Data'!P2472),'Claims Data'!P2472,"")</x:f>
        <x:v>0.7693722586953485</x:v>
      </x:c>
    </x:row>
    <x:row r="2477">
      <x:c r="A2477" s="4" t="str">
        <x:v>C02472</x:v>
      </x:c>
      <x:c r="B2477" s="4" t="n">
        <x:f>IF(ISNUMBER('Claims Data'!F2473),0,1)</x:f>
        <x:v>0</x:v>
      </x:c>
      <x:c r="C2477" s="10" t="n">
        <x:f>IF(B2477=0,'Claims Data'!F2473,Summary!$B$12)</x:f>
        <x:v>102065.05</x:v>
      </x:c>
      <x:c r="D2477" s="4" t="n">
        <x:f>IF('Claims Data'!E2473="Low",1,IF('Claims Data'!E2473="Medium",2,IF('Claims Data'!E2473="High",3,"")))</x:f>
        <x:v>3</x:v>
      </x:c>
      <x:c r="E2477" s="4" t="n">
        <x:f>IF('Claims Data'!B2473="Motor",1,0)</x:f>
        <x:v>1</x:v>
      </x:c>
      <x:c r="F2477" s="4" t="n">
        <x:f>IF('Claims Data'!B2473="Property",1,0)</x:f>
        <x:v>0</x:v>
      </x:c>
      <x:c r="G2477" s="4" t="n">
        <x:f>'Claims Data'!N2473</x:f>
        <x:v>1</x:v>
      </x:c>
      <x:c r="H2477" s="4" t="n">
        <x:f>IF(G2477=1,'Claims Data'!O2473,"")</x:f>
        <x:v>1</x:v>
      </x:c>
      <x:c r="I2477" s="12" t="n">
        <x:f>IF(ISNUMBER('Claims Data'!P2473),'Claims Data'!P2473,"")</x:f>
        <x:v>3.1793004327634278</x:v>
      </x:c>
    </x:row>
    <x:row r="2478">
      <x:c r="A2478" s="4" t="str">
        <x:v>C02473</x:v>
      </x:c>
      <x:c r="B2478" s="4" t="n">
        <x:f>IF(ISNUMBER('Claims Data'!F2474),0,1)</x:f>
        <x:v>0</x:v>
      </x:c>
      <x:c r="C2478" s="10" t="n">
        <x:f>IF(B2478=0,'Claims Data'!F2474,Summary!$B$12)</x:f>
        <x:v>64036.45</x:v>
      </x:c>
      <x:c r="D2478" s="4" t="n">
        <x:f>IF('Claims Data'!E2474="Low",1,IF('Claims Data'!E2474="Medium",2,IF('Claims Data'!E2474="High",3,"")))</x:f>
        <x:v>1</x:v>
      </x:c>
      <x:c r="E2478" s="4" t="n">
        <x:f>IF('Claims Data'!B2474="Motor",1,0)</x:f>
        <x:v>0</x:v>
      </x:c>
      <x:c r="F2478" s="4" t="n">
        <x:f>IF('Claims Data'!B2474="Property",1,0)</x:f>
        <x:v>1</x:v>
      </x:c>
      <x:c r="G2478" s="4" t="n">
        <x:f>'Claims Data'!N2474</x:f>
        <x:v>0</x:v>
      </x:c>
      <x:c r="H2478" s="4" t="str">
        <x:f>IF(G2478=1,'Claims Data'!O2474,"")</x:f>
      </x:c>
      <x:c r="I2478" s="12" t="n">
        <x:f>IF(ISNUMBER('Claims Data'!P2474),'Claims Data'!P2474,"")</x:f>
        <x:v>3.339972095813068</x:v>
      </x:c>
    </x:row>
    <x:row r="2479">
      <x:c r="A2479" s="4" t="str">
        <x:v>C02474</x:v>
      </x:c>
      <x:c r="B2479" s="4" t="n">
        <x:f>IF(ISNUMBER('Claims Data'!F2475),0,1)</x:f>
        <x:v>0</x:v>
      </x:c>
      <x:c r="C2479" s="10" t="n">
        <x:f>IF(B2479=0,'Claims Data'!F2475,Summary!$B$12)</x:f>
        <x:v>115545.05</x:v>
      </x:c>
      <x:c r="D2479" s="4" t="n">
        <x:f>IF('Claims Data'!E2475="Low",1,IF('Claims Data'!E2475="Medium",2,IF('Claims Data'!E2475="High",3,"")))</x:f>
        <x:v>2</x:v>
      </x:c>
      <x:c r="E2479" s="4" t="n">
        <x:f>IF('Claims Data'!B2475="Motor",1,0)</x:f>
        <x:v>1</x:v>
      </x:c>
      <x:c r="F2479" s="4" t="n">
        <x:f>IF('Claims Data'!B2475="Property",1,0)</x:f>
        <x:v>0</x:v>
      </x:c>
      <x:c r="G2479" s="4" t="n">
        <x:f>'Claims Data'!N2475</x:f>
        <x:v>1</x:v>
      </x:c>
      <x:c r="H2479" s="4" t="n">
        <x:f>IF(G2479=1,'Claims Data'!O2475,"")</x:f>
        <x:v>0</x:v>
      </x:c>
      <x:c r="I2479" s="12" t="n">
        <x:f>IF(ISNUMBER('Claims Data'!P2475),'Claims Data'!P2475,"")</x:f>
        <x:v>5.825757759102286</x:v>
      </x:c>
    </x:row>
    <x:row r="2480">
      <x:c r="A2480" s="4" t="str">
        <x:v>C02475</x:v>
      </x:c>
      <x:c r="B2480" s="4" t="n">
        <x:f>IF(ISNUMBER('Claims Data'!F2476),0,1)</x:f>
        <x:v>0</x:v>
      </x:c>
      <x:c r="C2480" s="10" t="n">
        <x:f>IF(B2480=0,'Claims Data'!F2476,Summary!$B$12)</x:f>
        <x:v>435835.09</x:v>
      </x:c>
      <x:c r="D2480" s="4" t="n">
        <x:f>IF('Claims Data'!E2476="Low",1,IF('Claims Data'!E2476="Medium",2,IF('Claims Data'!E2476="High",3,"")))</x:f>
        <x:v>3</x:v>
      </x:c>
      <x:c r="E2480" s="4" t="n">
        <x:f>IF('Claims Data'!B2476="Motor",1,0)</x:f>
        <x:v>0</x:v>
      </x:c>
      <x:c r="F2480" s="4" t="n">
        <x:f>IF('Claims Data'!B2476="Property",1,0)</x:f>
        <x:v>1</x:v>
      </x:c>
      <x:c r="G2480" s="4" t="n">
        <x:f>'Claims Data'!N2476</x:f>
        <x:v>1</x:v>
      </x:c>
      <x:c r="H2480" s="4" t="n">
        <x:f>IF(G2480=1,'Claims Data'!O2476,"")</x:f>
        <x:v>1</x:v>
      </x:c>
      <x:c r="I2480" s="12" t="n">
        <x:f>IF(ISNUMBER('Claims Data'!P2476),'Claims Data'!P2476,"")</x:f>
        <x:v>75.04822984468093</x:v>
      </x:c>
    </x:row>
    <x:row r="2481">
      <x:c r="A2481" s="4" t="str">
        <x:v>C02476</x:v>
      </x:c>
      <x:c r="B2481" s="4" t="n">
        <x:f>IF(ISNUMBER('Claims Data'!F2477),0,1)</x:f>
        <x:v>0</x:v>
      </x:c>
      <x:c r="C2481" s="10" t="n">
        <x:f>IF(B2481=0,'Claims Data'!F2477,Summary!$B$12)</x:f>
        <x:v>11496.21</x:v>
      </x:c>
      <x:c r="D2481" s="4" t="n">
        <x:f>IF('Claims Data'!E2477="Low",1,IF('Claims Data'!E2477="Medium",2,IF('Claims Data'!E2477="High",3,"")))</x:f>
        <x:v>1</x:v>
      </x:c>
      <x:c r="E2481" s="4" t="n">
        <x:f>IF('Claims Data'!B2477="Motor",1,0)</x:f>
        <x:v>1</x:v>
      </x:c>
      <x:c r="F2481" s="4" t="n">
        <x:f>IF('Claims Data'!B2477="Property",1,0)</x:f>
        <x:v>0</x:v>
      </x:c>
      <x:c r="G2481" s="4" t="n">
        <x:f>'Claims Data'!N2477</x:f>
        <x:v>1</x:v>
      </x:c>
      <x:c r="H2481" s="4" t="n">
        <x:f>IF(G2481=1,'Claims Data'!O2477,"")</x:f>
        <x:v>0</x:v>
      </x:c>
      <x:c r="I2481" s="12" t="n">
        <x:f>IF(ISNUMBER('Claims Data'!P2477),'Claims Data'!P2477,"")</x:f>
        <x:v>3.0634829694136956</x:v>
      </x:c>
    </x:row>
    <x:row r="2482">
      <x:c r="A2482" s="4" t="str">
        <x:v>C02477</x:v>
      </x:c>
      <x:c r="B2482" s="4" t="n">
        <x:f>IF(ISNUMBER('Claims Data'!F2478),0,1)</x:f>
        <x:v>0</x:v>
      </x:c>
      <x:c r="C2482" s="10" t="n">
        <x:f>IF(B2482=0,'Claims Data'!F2478,Summary!$B$12)</x:f>
        <x:v>20434.67</x:v>
      </x:c>
      <x:c r="D2482" s="4" t="n">
        <x:f>IF('Claims Data'!E2478="Low",1,IF('Claims Data'!E2478="Medium",2,IF('Claims Data'!E2478="High",3,"")))</x:f>
        <x:v>2</x:v>
      </x:c>
      <x:c r="E2482" s="4" t="n">
        <x:f>IF('Claims Data'!B2478="Motor",1,0)</x:f>
        <x:v>1</x:v>
      </x:c>
      <x:c r="F2482" s="4" t="n">
        <x:f>IF('Claims Data'!B2478="Property",1,0)</x:f>
        <x:v>0</x:v>
      </x:c>
      <x:c r="G2482" s="4" t="n">
        <x:f>'Claims Data'!N2478</x:f>
        <x:v>1</x:v>
      </x:c>
      <x:c r="H2482" s="4" t="n">
        <x:f>IF(G2482=1,'Claims Data'!O2478,"")</x:f>
        <x:v>0</x:v>
      </x:c>
      <x:c r="I2482" s="12" t="n">
        <x:f>IF(ISNUMBER('Claims Data'!P2478),'Claims Data'!P2478,"")</x:f>
        <x:v>2.970738444316835</x:v>
      </x:c>
    </x:row>
    <x:row r="2483">
      <x:c r="A2483" s="4" t="str">
        <x:v>C02478</x:v>
      </x:c>
      <x:c r="B2483" s="4" t="n">
        <x:f>IF(ISNUMBER('Claims Data'!F2479),0,1)</x:f>
        <x:v>0</x:v>
      </x:c>
      <x:c r="C2483" s="10" t="n">
        <x:f>IF(B2483=0,'Claims Data'!F2479,Summary!$B$12)</x:f>
        <x:v>75149.52</x:v>
      </x:c>
      <x:c r="D2483" s="4" t="n">
        <x:f>IF('Claims Data'!E2479="Low",1,IF('Claims Data'!E2479="Medium",2,IF('Claims Data'!E2479="High",3,"")))</x:f>
        <x:v>3</x:v>
      </x:c>
      <x:c r="E2483" s="4" t="n">
        <x:f>IF('Claims Data'!B2479="Motor",1,0)</x:f>
        <x:v>1</x:v>
      </x:c>
      <x:c r="F2483" s="4" t="n">
        <x:f>IF('Claims Data'!B2479="Property",1,0)</x:f>
        <x:v>0</x:v>
      </x:c>
      <x:c r="G2483" s="4" t="n">
        <x:f>'Claims Data'!N2479</x:f>
        <x:v>1</x:v>
      </x:c>
      <x:c r="H2483" s="4" t="n">
        <x:f>IF(G2483=1,'Claims Data'!O2479,"")</x:f>
        <x:v>0</x:v>
      </x:c>
      <x:c r="I2483" s="12" t="n">
        <x:f>IF(ISNUMBER('Claims Data'!P2479),'Claims Data'!P2479,"")</x:f>
        <x:v>5.351729442177453</x:v>
      </x:c>
    </x:row>
    <x:row r="2484">
      <x:c r="A2484" s="4" t="str">
        <x:v>C02479</x:v>
      </x:c>
      <x:c r="B2484" s="4" t="n">
        <x:f>IF(ISNUMBER('Claims Data'!F2480),0,1)</x:f>
        <x:v>0</x:v>
      </x:c>
      <x:c r="C2484" s="10" t="n">
        <x:f>IF(B2484=0,'Claims Data'!F2480,Summary!$B$12)</x:f>
        <x:v>22452</x:v>
      </x:c>
      <x:c r="D2484" s="4" t="n">
        <x:f>IF('Claims Data'!E2480="Low",1,IF('Claims Data'!E2480="Medium",2,IF('Claims Data'!E2480="High",3,"")))</x:f>
        <x:v>1</x:v>
      </x:c>
      <x:c r="E2484" s="4" t="n">
        <x:f>IF('Claims Data'!B2480="Motor",1,0)</x:f>
        <x:v>1</x:v>
      </x:c>
      <x:c r="F2484" s="4" t="n">
        <x:f>IF('Claims Data'!B2480="Property",1,0)</x:f>
        <x:v>0</x:v>
      </x:c>
      <x:c r="G2484" s="4" t="n">
        <x:f>'Claims Data'!N2480</x:f>
        <x:v>1</x:v>
      </x:c>
      <x:c r="H2484" s="4" t="n">
        <x:f>IF(G2484=1,'Claims Data'!O2480,"")</x:f>
        <x:v>0</x:v>
      </x:c>
      <x:c r="I2484" s="12" t="n">
        <x:f>IF(ISNUMBER('Claims Data'!P2480),'Claims Data'!P2480,"")</x:f>
        <x:v>4.201913431450345</x:v>
      </x:c>
    </x:row>
    <x:row r="2485">
      <x:c r="A2485" s="4" t="str">
        <x:v>C02480</x:v>
      </x:c>
      <x:c r="B2485" s="4" t="n">
        <x:f>IF(ISNUMBER('Claims Data'!F2481),0,1)</x:f>
        <x:v>0</x:v>
      </x:c>
      <x:c r="C2485" s="10" t="n">
        <x:f>IF(B2485=0,'Claims Data'!F2481,Summary!$B$12)</x:f>
        <x:v>2940.93</x:v>
      </x:c>
      <x:c r="D2485" s="4" t="n">
        <x:f>IF('Claims Data'!E2481="Low",1,IF('Claims Data'!E2481="Medium",2,IF('Claims Data'!E2481="High",3,"")))</x:f>
        <x:v>1</x:v>
      </x:c>
      <x:c r="E2485" s="4" t="n">
        <x:f>IF('Claims Data'!B2481="Motor",1,0)</x:f>
        <x:v>1</x:v>
      </x:c>
      <x:c r="F2485" s="4" t="n">
        <x:f>IF('Claims Data'!B2481="Property",1,0)</x:f>
        <x:v>0</x:v>
      </x:c>
      <x:c r="G2485" s="4" t="n">
        <x:f>'Claims Data'!N2481</x:f>
        <x:v>1</x:v>
      </x:c>
      <x:c r="H2485" s="4" t="n">
        <x:f>IF(G2485=1,'Claims Data'!O2481,"")</x:f>
        <x:v>0</x:v>
      </x:c>
      <x:c r="I2485" s="12" t="n">
        <x:f>IF(ISNUMBER('Claims Data'!P2481),'Claims Data'!P2481,"")</x:f>
        <x:v>0.6383667320749474</x:v>
      </x:c>
    </x:row>
    <x:row r="2486">
      <x:c r="A2486" s="4" t="str">
        <x:v>C02481</x:v>
      </x:c>
      <x:c r="B2486" s="4" t="n">
        <x:f>IF(ISNUMBER('Claims Data'!F2482),0,1)</x:f>
        <x:v>1</x:v>
      </x:c>
      <x:c r="C2486" s="10" t="n">
        <x:f>IF(B2486=0,'Claims Data'!F2482,Summary!$B$12)</x:f>
        <x:v>44978.66</x:v>
      </x:c>
      <x:c r="D2486" s="4" t="n">
        <x:f>IF('Claims Data'!E2482="Low",1,IF('Claims Data'!E2482="Medium",2,IF('Claims Data'!E2482="High",3,"")))</x:f>
        <x:v>1</x:v>
      </x:c>
      <x:c r="E2486" s="4" t="n">
        <x:f>IF('Claims Data'!B2482="Motor",1,0)</x:f>
        <x:v>1</x:v>
      </x:c>
      <x:c r="F2486" s="4" t="n">
        <x:f>IF('Claims Data'!B2482="Property",1,0)</x:f>
        <x:v>0</x:v>
      </x:c>
      <x:c r="G2486" s="4" t="n">
        <x:f>'Claims Data'!N2482</x:f>
        <x:v>1</x:v>
      </x:c>
      <x:c r="H2486" s="4" t="n">
        <x:f>IF(G2486=1,'Claims Data'!O2482,"")</x:f>
        <x:v>0</x:v>
      </x:c>
      <x:c r="I2486" s="12" t="str">
        <x:f>IF(ISNUMBER('Claims Data'!P2482),'Claims Data'!P2482,"")</x:f>
      </x:c>
    </x:row>
    <x:row r="2487">
      <x:c r="A2487" s="4" t="str">
        <x:v>C02482</x:v>
      </x:c>
      <x:c r="B2487" s="4" t="n">
        <x:f>IF(ISNUMBER('Claims Data'!F2483),0,1)</x:f>
        <x:v>0</x:v>
      </x:c>
      <x:c r="C2487" s="10" t="n">
        <x:f>IF(B2487=0,'Claims Data'!F2483,Summary!$B$12)</x:f>
        <x:v>1112259.6</x:v>
      </x:c>
      <x:c r="D2487" s="4" t="n">
        <x:f>IF('Claims Data'!E2483="Low",1,IF('Claims Data'!E2483="Medium",2,IF('Claims Data'!E2483="High",3,"")))</x:f>
        <x:v>3</x:v>
      </x:c>
      <x:c r="E2487" s="4" t="n">
        <x:f>IF('Claims Data'!B2483="Motor",1,0)</x:f>
        <x:v>0</x:v>
      </x:c>
      <x:c r="F2487" s="4" t="n">
        <x:f>IF('Claims Data'!B2483="Property",1,0)</x:f>
        <x:v>1</x:v>
      </x:c>
      <x:c r="G2487" s="4" t="n">
        <x:f>'Claims Data'!N2483</x:f>
        <x:v>1</x:v>
      </x:c>
      <x:c r="H2487" s="4" t="n">
        <x:f>IF(G2487=1,'Claims Data'!O2483,"")</x:f>
        <x:v>1</x:v>
      </x:c>
      <x:c r="I2487" s="12" t="n">
        <x:f>IF(ISNUMBER('Claims Data'!P2483),'Claims Data'!P2483,"")</x:f>
        <x:v>50.16937684962037</x:v>
      </x:c>
    </x:row>
    <x:row r="2488">
      <x:c r="A2488" s="4" t="str">
        <x:v>C02483</x:v>
      </x:c>
      <x:c r="B2488" s="4" t="n">
        <x:f>IF(ISNUMBER('Claims Data'!F2484),0,1)</x:f>
        <x:v>0</x:v>
      </x:c>
      <x:c r="C2488" s="10" t="n">
        <x:f>IF(B2488=0,'Claims Data'!F2484,Summary!$B$12)</x:f>
        <x:v>28192.11</x:v>
      </x:c>
      <x:c r="D2488" s="4" t="n">
        <x:f>IF('Claims Data'!E2484="Low",1,IF('Claims Data'!E2484="Medium",2,IF('Claims Data'!E2484="High",3,"")))</x:f>
        <x:v>3</x:v>
      </x:c>
      <x:c r="E2488" s="4" t="n">
        <x:f>IF('Claims Data'!B2484="Motor",1,0)</x:f>
        <x:v>1</x:v>
      </x:c>
      <x:c r="F2488" s="4" t="n">
        <x:f>IF('Claims Data'!B2484="Property",1,0)</x:f>
        <x:v>0</x:v>
      </x:c>
      <x:c r="G2488" s="4" t="n">
        <x:f>'Claims Data'!N2484</x:f>
        <x:v>1</x:v>
      </x:c>
      <x:c r="H2488" s="4" t="n">
        <x:f>IF(G2488=1,'Claims Data'!O2484,"")</x:f>
        <x:v>1</x:v>
      </x:c>
      <x:c r="I2488" s="12" t="n">
        <x:f>IF(ISNUMBER('Claims Data'!P2484),'Claims Data'!P2484,"")</x:f>
        <x:v>2.1189762330143207</x:v>
      </x:c>
    </x:row>
    <x:row r="2489">
      <x:c r="A2489" s="4" t="str">
        <x:v>C02484</x:v>
      </x:c>
      <x:c r="B2489" s="4" t="n">
        <x:f>IF(ISNUMBER('Claims Data'!F2485),0,1)</x:f>
        <x:v>0</x:v>
      </x:c>
      <x:c r="C2489" s="10" t="n">
        <x:f>IF(B2489=0,'Claims Data'!F2485,Summary!$B$12)</x:f>
        <x:v>92880.35</x:v>
      </x:c>
      <x:c r="D2489" s="4" t="n">
        <x:f>IF('Claims Data'!E2485="Low",1,IF('Claims Data'!E2485="Medium",2,IF('Claims Data'!E2485="High",3,"")))</x:f>
        <x:v>2</x:v>
      </x:c>
      <x:c r="E2489" s="4" t="n">
        <x:f>IF('Claims Data'!B2485="Motor",1,0)</x:f>
        <x:v>0</x:v>
      </x:c>
      <x:c r="F2489" s="4" t="n">
        <x:f>IF('Claims Data'!B2485="Property",1,0)</x:f>
        <x:v>1</x:v>
      </x:c>
      <x:c r="G2489" s="4" t="n">
        <x:f>'Claims Data'!N2485</x:f>
        <x:v>1</x:v>
      </x:c>
      <x:c r="H2489" s="4" t="n">
        <x:f>IF(G2489=1,'Claims Data'!O2485,"")</x:f>
        <x:v>0</x:v>
      </x:c>
      <x:c r="I2489" s="12" t="n">
        <x:f>IF(ISNUMBER('Claims Data'!P2485),'Claims Data'!P2485,"")</x:f>
        <x:v>5.100594682726963</x:v>
      </x:c>
    </x:row>
    <x:row r="2490">
      <x:c r="A2490" s="4" t="str">
        <x:v>C02485</x:v>
      </x:c>
      <x:c r="B2490" s="4" t="n">
        <x:f>IF(ISNUMBER('Claims Data'!F2486),0,1)</x:f>
        <x:v>0</x:v>
      </x:c>
      <x:c r="C2490" s="10" t="n">
        <x:f>IF(B2490=0,'Claims Data'!F2486,Summary!$B$12)</x:f>
        <x:v>40488.92</x:v>
      </x:c>
      <x:c r="D2490" s="4" t="n">
        <x:f>IF('Claims Data'!E2486="Low",1,IF('Claims Data'!E2486="Medium",2,IF('Claims Data'!E2486="High",3,"")))</x:f>
        <x:v>2</x:v>
      </x:c>
      <x:c r="E2490" s="4" t="n">
        <x:f>IF('Claims Data'!B2486="Motor",1,0)</x:f>
        <x:v>1</x:v>
      </x:c>
      <x:c r="F2490" s="4" t="n">
        <x:f>IF('Claims Data'!B2486="Property",1,0)</x:f>
        <x:v>0</x:v>
      </x:c>
      <x:c r="G2490" s="4" t="n">
        <x:f>'Claims Data'!N2486</x:f>
        <x:v>0</x:v>
      </x:c>
      <x:c r="H2490" s="4" t="str">
        <x:f>IF(G2490=1,'Claims Data'!O2486,"")</x:f>
      </x:c>
      <x:c r="I2490" s="12" t="n">
        <x:f>IF(ISNUMBER('Claims Data'!P2486),'Claims Data'!P2486,"")</x:f>
        <x:v>1.2966998125515818</x:v>
      </x:c>
    </x:row>
    <x:row r="2491">
      <x:c r="A2491" s="4" t="str">
        <x:v>C02486</x:v>
      </x:c>
      <x:c r="B2491" s="4" t="n">
        <x:f>IF(ISNUMBER('Claims Data'!F2487),0,1)</x:f>
        <x:v>0</x:v>
      </x:c>
      <x:c r="C2491" s="10" t="n">
        <x:f>IF(B2491=0,'Claims Data'!F2487,Summary!$B$12)</x:f>
        <x:v>14061.72</x:v>
      </x:c>
      <x:c r="D2491" s="4" t="n">
        <x:f>IF('Claims Data'!E2487="Low",1,IF('Claims Data'!E2487="Medium",2,IF('Claims Data'!E2487="High",3,"")))</x:f>
        <x:v>1</x:v>
      </x:c>
      <x:c r="E2491" s="4" t="n">
        <x:f>IF('Claims Data'!B2487="Motor",1,0)</x:f>
        <x:v>1</x:v>
      </x:c>
      <x:c r="F2491" s="4" t="n">
        <x:f>IF('Claims Data'!B2487="Property",1,0)</x:f>
        <x:v>0</x:v>
      </x:c>
      <x:c r="G2491" s="4" t="n">
        <x:f>'Claims Data'!N2487</x:f>
        <x:v>1</x:v>
      </x:c>
      <x:c r="H2491" s="4" t="n">
        <x:f>IF(G2491=1,'Claims Data'!O2487,"")</x:f>
        <x:v>0</x:v>
      </x:c>
      <x:c r="I2491" s="12" t="n">
        <x:f>IF(ISNUMBER('Claims Data'!P2487),'Claims Data'!P2487,"")</x:f>
        <x:v>0.9062214222327053</x:v>
      </x:c>
    </x:row>
    <x:row r="2492">
      <x:c r="A2492" s="4" t="str">
        <x:v>C02487</x:v>
      </x:c>
      <x:c r="B2492" s="4" t="n">
        <x:f>IF(ISNUMBER('Claims Data'!F2488),0,1)</x:f>
        <x:v>0</x:v>
      </x:c>
      <x:c r="C2492" s="10" t="n">
        <x:f>IF(B2492=0,'Claims Data'!F2488,Summary!$B$12)</x:f>
        <x:v>10935.94</x:v>
      </x:c>
      <x:c r="D2492" s="4" t="n">
        <x:f>IF('Claims Data'!E2488="Low",1,IF('Claims Data'!E2488="Medium",2,IF('Claims Data'!E2488="High",3,"")))</x:f>
        <x:v>1</x:v>
      </x:c>
      <x:c r="E2492" s="4" t="n">
        <x:f>IF('Claims Data'!B2488="Motor",1,0)</x:f>
        <x:v>1</x:v>
      </x:c>
      <x:c r="F2492" s="4" t="n">
        <x:f>IF('Claims Data'!B2488="Property",1,0)</x:f>
        <x:v>0</x:v>
      </x:c>
      <x:c r="G2492" s="4" t="n">
        <x:f>'Claims Data'!N2488</x:f>
        <x:v>0</x:v>
      </x:c>
      <x:c r="H2492" s="4" t="str">
        <x:f>IF(G2492=1,'Claims Data'!O2488,"")</x:f>
      </x:c>
      <x:c r="I2492" s="12" t="n">
        <x:f>IF(ISNUMBER('Claims Data'!P2488),'Claims Data'!P2488,"")</x:f>
        <x:v>0.6263123652699413</x:v>
      </x:c>
    </x:row>
    <x:row r="2493">
      <x:c r="A2493" s="4" t="str">
        <x:v>C02488</x:v>
      </x:c>
      <x:c r="B2493" s="4" t="n">
        <x:f>IF(ISNUMBER('Claims Data'!F2489),0,1)</x:f>
        <x:v>0</x:v>
      </x:c>
      <x:c r="C2493" s="10" t="n">
        <x:f>IF(B2493=0,'Claims Data'!F2489,Summary!$B$12)</x:f>
        <x:v>60886.79</x:v>
      </x:c>
      <x:c r="D2493" s="4" t="n">
        <x:f>IF('Claims Data'!E2489="Low",1,IF('Claims Data'!E2489="Medium",2,IF('Claims Data'!E2489="High",3,"")))</x:f>
        <x:v>1</x:v>
      </x:c>
      <x:c r="E2493" s="4" t="n">
        <x:f>IF('Claims Data'!B2489="Motor",1,0)</x:f>
        <x:v>0</x:v>
      </x:c>
      <x:c r="F2493" s="4" t="n">
        <x:f>IF('Claims Data'!B2489="Property",1,0)</x:f>
        <x:v>1</x:v>
      </x:c>
      <x:c r="G2493" s="4" t="n">
        <x:f>'Claims Data'!N2489</x:f>
        <x:v>1</x:v>
      </x:c>
      <x:c r="H2493" s="4" t="n">
        <x:f>IF(G2493=1,'Claims Data'!O2489,"")</x:f>
        <x:v>0</x:v>
      </x:c>
      <x:c r="I2493" s="12" t="n">
        <x:f>IF(ISNUMBER('Claims Data'!P2489),'Claims Data'!P2489,"")</x:f>
        <x:v>2.902565156226686</x:v>
      </x:c>
    </x:row>
    <x:row r="2494">
      <x:c r="A2494" s="4" t="str">
        <x:v>C02489</x:v>
      </x:c>
      <x:c r="B2494" s="4" t="n">
        <x:f>IF(ISNUMBER('Claims Data'!F2490),0,1)</x:f>
        <x:v>0</x:v>
      </x:c>
      <x:c r="C2494" s="10" t="n">
        <x:f>IF(B2494=0,'Claims Data'!F2490,Summary!$B$12)</x:f>
        <x:v>17717.08</x:v>
      </x:c>
      <x:c r="D2494" s="4" t="n">
        <x:f>IF('Claims Data'!E2490="Low",1,IF('Claims Data'!E2490="Medium",2,IF('Claims Data'!E2490="High",3,"")))</x:f>
        <x:v>1</x:v>
      </x:c>
      <x:c r="E2494" s="4" t="n">
        <x:f>IF('Claims Data'!B2490="Motor",1,0)</x:f>
        <x:v>1</x:v>
      </x:c>
      <x:c r="F2494" s="4" t="n">
        <x:f>IF('Claims Data'!B2490="Property",1,0)</x:f>
        <x:v>0</x:v>
      </x:c>
      <x:c r="G2494" s="4" t="n">
        <x:f>'Claims Data'!N2490</x:f>
        <x:v>1</x:v>
      </x:c>
      <x:c r="H2494" s="4" t="n">
        <x:f>IF(G2494=1,'Claims Data'!O2490,"")</x:f>
        <x:v>1</x:v>
      </x:c>
      <x:c r="I2494" s="12" t="n">
        <x:f>IF(ISNUMBER('Claims Data'!P2490),'Claims Data'!P2490,"")</x:f>
        <x:v>1.140533396678132</x:v>
      </x:c>
    </x:row>
    <x:row r="2495">
      <x:c r="A2495" s="4" t="str">
        <x:v>C02490</x:v>
      </x:c>
      <x:c r="B2495" s="4" t="n">
        <x:f>IF(ISNUMBER('Claims Data'!F2491),0,1)</x:f>
        <x:v>0</x:v>
      </x:c>
      <x:c r="C2495" s="10" t="n">
        <x:f>IF(B2495=0,'Claims Data'!F2491,Summary!$B$12)</x:f>
        <x:v>45093.51</x:v>
      </x:c>
      <x:c r="D2495" s="4" t="n">
        <x:f>IF('Claims Data'!E2491="Low",1,IF('Claims Data'!E2491="Medium",2,IF('Claims Data'!E2491="High",3,"")))</x:f>
        <x:v>1</x:v>
      </x:c>
      <x:c r="E2495" s="4" t="n">
        <x:f>IF('Claims Data'!B2491="Motor",1,0)</x:f>
        <x:v>0</x:v>
      </x:c>
      <x:c r="F2495" s="4" t="n">
        <x:f>IF('Claims Data'!B2491="Property",1,0)</x:f>
        <x:v>1</x:v>
      </x:c>
      <x:c r="G2495" s="4" t="n">
        <x:f>'Claims Data'!N2491</x:f>
        <x:v>0</x:v>
      </x:c>
      <x:c r="H2495" s="4" t="str">
        <x:f>IF(G2495=1,'Claims Data'!O2491,"")</x:f>
      </x:c>
      <x:c r="I2495" s="12" t="n">
        <x:f>IF(ISNUMBER('Claims Data'!P2491),'Claims Data'!P2491,"")</x:f>
        <x:v>7.888321330046935</x:v>
      </x:c>
    </x:row>
    <x:row r="2496">
      <x:c r="A2496" s="4" t="str">
        <x:v>C02491</x:v>
      </x:c>
      <x:c r="B2496" s="4" t="n">
        <x:f>IF(ISNUMBER('Claims Data'!F2492),0,1)</x:f>
        <x:v>0</x:v>
      </x:c>
      <x:c r="C2496" s="10" t="n">
        <x:f>IF(B2496=0,'Claims Data'!F2492,Summary!$B$12)</x:f>
        <x:v>185567.12</x:v>
      </x:c>
      <x:c r="D2496" s="4" t="n">
        <x:f>IF('Claims Data'!E2492="Low",1,IF('Claims Data'!E2492="Medium",2,IF('Claims Data'!E2492="High",3,"")))</x:f>
        <x:v>2</x:v>
      </x:c>
      <x:c r="E2496" s="4" t="n">
        <x:f>IF('Claims Data'!B2492="Motor",1,0)</x:f>
        <x:v>0</x:v>
      </x:c>
      <x:c r="F2496" s="4" t="n">
        <x:f>IF('Claims Data'!B2492="Property",1,0)</x:f>
        <x:v>1</x:v>
      </x:c>
      <x:c r="G2496" s="4" t="n">
        <x:f>'Claims Data'!N2492</x:f>
        <x:v>0</x:v>
      </x:c>
      <x:c r="H2496" s="4" t="str">
        <x:f>IF(G2496=1,'Claims Data'!O2492,"")</x:f>
      </x:c>
      <x:c r="I2496" s="12" t="n">
        <x:f>IF(ISNUMBER('Claims Data'!P2492),'Claims Data'!P2492,"")</x:f>
        <x:v>15.988385688203977</x:v>
      </x:c>
    </x:row>
    <x:row r="2497">
      <x:c r="A2497" s="4" t="str">
        <x:v>C02492</x:v>
      </x:c>
      <x:c r="B2497" s="4" t="n">
        <x:f>IF(ISNUMBER('Claims Data'!F2493),0,1)</x:f>
        <x:v>0</x:v>
      </x:c>
      <x:c r="C2497" s="10" t="n">
        <x:f>IF(B2497=0,'Claims Data'!F2493,Summary!$B$12)</x:f>
        <x:v>85586.54</x:v>
      </x:c>
      <x:c r="D2497" s="4" t="n">
        <x:f>IF('Claims Data'!E2493="Low",1,IF('Claims Data'!E2493="Medium",2,IF('Claims Data'!E2493="High",3,"")))</x:f>
        <x:v>1</x:v>
      </x:c>
      <x:c r="E2497" s="4" t="n">
        <x:f>IF('Claims Data'!B2493="Motor",1,0)</x:f>
        <x:v>0</x:v>
      </x:c>
      <x:c r="F2497" s="4" t="n">
        <x:f>IF('Claims Data'!B2493="Property",1,0)</x:f>
        <x:v>1</x:v>
      </x:c>
      <x:c r="G2497" s="4" t="n">
        <x:f>'Claims Data'!N2493</x:f>
        <x:v>0</x:v>
      </x:c>
      <x:c r="H2497" s="4" t="str">
        <x:f>IF(G2497=1,'Claims Data'!O2493,"")</x:f>
      </x:c>
      <x:c r="I2497" s="12" t="n">
        <x:f>IF(ISNUMBER('Claims Data'!P2493),'Claims Data'!P2493,"")</x:f>
        <x:v>2.6728762516633933</x:v>
      </x:c>
    </x:row>
    <x:row r="2498">
      <x:c r="A2498" s="4" t="str">
        <x:v>C02493</x:v>
      </x:c>
      <x:c r="B2498" s="4" t="n">
        <x:f>IF(ISNUMBER('Claims Data'!F2494),0,1)</x:f>
        <x:v>0</x:v>
      </x:c>
      <x:c r="C2498" s="10" t="n">
        <x:f>IF(B2498=0,'Claims Data'!F2494,Summary!$B$12)</x:f>
        <x:v>2617.14</x:v>
      </x:c>
      <x:c r="D2498" s="4" t="n">
        <x:f>IF('Claims Data'!E2494="Low",1,IF('Claims Data'!E2494="Medium",2,IF('Claims Data'!E2494="High",3,"")))</x:f>
        <x:v>1</x:v>
      </x:c>
      <x:c r="E2498" s="4" t="n">
        <x:f>IF('Claims Data'!B2494="Motor",1,0)</x:f>
        <x:v>1</x:v>
      </x:c>
      <x:c r="F2498" s="4" t="n">
        <x:f>IF('Claims Data'!B2494="Property",1,0)</x:f>
        <x:v>0</x:v>
      </x:c>
      <x:c r="G2498" s="4" t="n">
        <x:f>'Claims Data'!N2494</x:f>
        <x:v>1</x:v>
      </x:c>
      <x:c r="H2498" s="4" t="n">
        <x:f>IF(G2498=1,'Claims Data'!O2494,"")</x:f>
        <x:v>0</x:v>
      </x:c>
      <x:c r="I2498" s="12" t="n">
        <x:f>IF(ISNUMBER('Claims Data'!P2494),'Claims Data'!P2494,"")</x:f>
        <x:v>0.33325735590923966</x:v>
      </x:c>
    </x:row>
    <x:row r="2499">
      <x:c r="A2499" s="4" t="str">
        <x:v>C02494</x:v>
      </x:c>
      <x:c r="B2499" s="4" t="n">
        <x:f>IF(ISNUMBER('Claims Data'!F2495),0,1)</x:f>
        <x:v>0</x:v>
      </x:c>
      <x:c r="C2499" s="10" t="n">
        <x:f>IF(B2499=0,'Claims Data'!F2495,Summary!$B$12)</x:f>
        <x:v>9092.95</x:v>
      </x:c>
      <x:c r="D2499" s="4" t="n">
        <x:f>IF('Claims Data'!E2495="Low",1,IF('Claims Data'!E2495="Medium",2,IF('Claims Data'!E2495="High",3,"")))</x:f>
        <x:v>1</x:v>
      </x:c>
      <x:c r="E2499" s="4" t="n">
        <x:f>IF('Claims Data'!B2495="Motor",1,0)</x:f>
        <x:v>1</x:v>
      </x:c>
      <x:c r="F2499" s="4" t="n">
        <x:f>IF('Claims Data'!B2495="Property",1,0)</x:f>
        <x:v>0</x:v>
      </x:c>
      <x:c r="G2499" s="4" t="n">
        <x:f>'Claims Data'!N2495</x:f>
        <x:v>1</x:v>
      </x:c>
      <x:c r="H2499" s="4" t="n">
        <x:f>IF(G2499=1,'Claims Data'!O2495,"")</x:f>
        <x:v>0</x:v>
      </x:c>
      <x:c r="I2499" s="12" t="n">
        <x:f>IF(ISNUMBER('Claims Data'!P2495),'Claims Data'!P2495,"")</x:f>
        <x:v>0.7581583978615031</x:v>
      </x:c>
    </x:row>
    <x:row r="2500">
      <x:c r="A2500" s="4" t="str">
        <x:v>C02495</x:v>
      </x:c>
      <x:c r="B2500" s="4" t="n">
        <x:f>IF(ISNUMBER('Claims Data'!F2496),0,1)</x:f>
        <x:v>0</x:v>
      </x:c>
      <x:c r="C2500" s="10" t="n">
        <x:f>IF(B2500=0,'Claims Data'!F2496,Summary!$B$12)</x:f>
        <x:v>4686.69</x:v>
      </x:c>
      <x:c r="D2500" s="4" t="n">
        <x:f>IF('Claims Data'!E2496="Low",1,IF('Claims Data'!E2496="Medium",2,IF('Claims Data'!E2496="High",3,"")))</x:f>
        <x:v>1</x:v>
      </x:c>
      <x:c r="E2500" s="4" t="n">
        <x:f>IF('Claims Data'!B2496="Motor",1,0)</x:f>
        <x:v>1</x:v>
      </x:c>
      <x:c r="F2500" s="4" t="n">
        <x:f>IF('Claims Data'!B2496="Property",1,0)</x:f>
        <x:v>0</x:v>
      </x:c>
      <x:c r="G2500" s="4" t="n">
        <x:f>'Claims Data'!N2496</x:f>
        <x:v>1</x:v>
      </x:c>
      <x:c r="H2500" s="4" t="n">
        <x:f>IF(G2500=1,'Claims Data'!O2496,"")</x:f>
        <x:v>0</x:v>
      </x:c>
      <x:c r="I2500" s="12" t="n">
        <x:f>IF(ISNUMBER('Claims Data'!P2496),'Claims Data'!P2496,"")</x:f>
        <x:v>0.8616648679655311</x:v>
      </x:c>
    </x:row>
    <x:row r="2501">
      <x:c r="A2501" s="4" t="str">
        <x:v>C02496</x:v>
      </x:c>
      <x:c r="B2501" s="4" t="n">
        <x:f>IF(ISNUMBER('Claims Data'!F2497),0,1)</x:f>
        <x:v>0</x:v>
      </x:c>
      <x:c r="C2501" s="10" t="n">
        <x:f>IF(B2501=0,'Claims Data'!F2497,Summary!$B$12)</x:f>
        <x:v>11819.91</x:v>
      </x:c>
      <x:c r="D2501" s="4" t="n">
        <x:f>IF('Claims Data'!E2497="Low",1,IF('Claims Data'!E2497="Medium",2,IF('Claims Data'!E2497="High",3,"")))</x:f>
        <x:v>1</x:v>
      </x:c>
      <x:c r="E2501" s="4" t="n">
        <x:f>IF('Claims Data'!B2497="Motor",1,0)</x:f>
        <x:v>1</x:v>
      </x:c>
      <x:c r="F2501" s="4" t="n">
        <x:f>IF('Claims Data'!B2497="Property",1,0)</x:f>
        <x:v>0</x:v>
      </x:c>
      <x:c r="G2501" s="4" t="n">
        <x:f>'Claims Data'!N2497</x:f>
        <x:v>0</x:v>
      </x:c>
      <x:c r="H2501" s="4" t="str">
        <x:f>IF(G2501=1,'Claims Data'!O2497,"")</x:f>
      </x:c>
      <x:c r="I2501" s="12" t="n">
        <x:f>IF(ISNUMBER('Claims Data'!P2497),'Claims Data'!P2497,"")</x:f>
        <x:v>1.1719613547262526</x:v>
      </x:c>
    </x:row>
    <x:row r="2502">
      <x:c r="A2502" s="4" t="str">
        <x:v>C02497</x:v>
      </x:c>
      <x:c r="B2502" s="4" t="n">
        <x:f>IF(ISNUMBER('Claims Data'!F2498),0,1)</x:f>
        <x:v>0</x:v>
      </x:c>
      <x:c r="C2502" s="10" t="n">
        <x:f>IF(B2502=0,'Claims Data'!F2498,Summary!$B$12)</x:f>
        <x:v>24390.48</x:v>
      </x:c>
      <x:c r="D2502" s="4" t="n">
        <x:f>IF('Claims Data'!E2498="Low",1,IF('Claims Data'!E2498="Medium",2,IF('Claims Data'!E2498="High",3,"")))</x:f>
        <x:v>1</x:v>
      </x:c>
      <x:c r="E2502" s="4" t="n">
        <x:f>IF('Claims Data'!B2498="Motor",1,0)</x:f>
        <x:v>1</x:v>
      </x:c>
      <x:c r="F2502" s="4" t="n">
        <x:f>IF('Claims Data'!B2498="Property",1,0)</x:f>
        <x:v>0</x:v>
      </x:c>
      <x:c r="G2502" s="4" t="n">
        <x:f>'Claims Data'!N2498</x:f>
        <x:v>1</x:v>
      </x:c>
      <x:c r="H2502" s="4" t="n">
        <x:f>IF(G2502=1,'Claims Data'!O2498,"")</x:f>
        <x:v>0</x:v>
      </x:c>
      <x:c r="I2502" s="12" t="n">
        <x:f>IF(ISNUMBER('Claims Data'!P2498),'Claims Data'!P2498,"")</x:f>
        <x:v>2.4006212555622155</x:v>
      </x:c>
    </x:row>
    <x:row r="2503">
      <x:c r="A2503" s="4" t="str">
        <x:v>C02498</x:v>
      </x:c>
      <x:c r="B2503" s="4" t="n">
        <x:f>IF(ISNUMBER('Claims Data'!F2499),0,1)</x:f>
        <x:v>0</x:v>
      </x:c>
      <x:c r="C2503" s="10" t="n">
        <x:f>IF(B2503=0,'Claims Data'!F2499,Summary!$B$12)</x:f>
        <x:v>12894.87</x:v>
      </x:c>
      <x:c r="D2503" s="4" t="n">
        <x:f>IF('Claims Data'!E2499="Low",1,IF('Claims Data'!E2499="Medium",2,IF('Claims Data'!E2499="High",3,"")))</x:f>
        <x:v>1</x:v>
      </x:c>
      <x:c r="E2503" s="4" t="n">
        <x:f>IF('Claims Data'!B2499="Motor",1,0)</x:f>
        <x:v>1</x:v>
      </x:c>
      <x:c r="F2503" s="4" t="n">
        <x:f>IF('Claims Data'!B2499="Property",1,0)</x:f>
        <x:v>0</x:v>
      </x:c>
      <x:c r="G2503" s="4" t="n">
        <x:f>'Claims Data'!N2499</x:f>
        <x:v>0</x:v>
      </x:c>
      <x:c r="H2503" s="4" t="str">
        <x:f>IF(G2503=1,'Claims Data'!O2499,"")</x:f>
      </x:c>
      <x:c r="I2503" s="12" t="n">
        <x:f>IF(ISNUMBER('Claims Data'!P2499),'Claims Data'!P2499,"")</x:f>
        <x:v>0.907925114961588</x:v>
      </x:c>
    </x:row>
    <x:row r="2504">
      <x:c r="A2504" s="4" t="str">
        <x:v>C02499</x:v>
      </x:c>
      <x:c r="B2504" s="4" t="n">
        <x:f>IF(ISNUMBER('Claims Data'!F2500),0,1)</x:f>
        <x:v>0</x:v>
      </x:c>
      <x:c r="C2504" s="10" t="n">
        <x:f>IF(B2504=0,'Claims Data'!F2500,Summary!$B$12)</x:f>
        <x:v>34301.99</x:v>
      </x:c>
      <x:c r="D2504" s="4" t="n">
        <x:f>IF('Claims Data'!E2500="Low",1,IF('Claims Data'!E2500="Medium",2,IF('Claims Data'!E2500="High",3,"")))</x:f>
        <x:v>2</x:v>
      </x:c>
      <x:c r="E2504" s="4" t="n">
        <x:f>IF('Claims Data'!B2500="Motor",1,0)</x:f>
        <x:v>1</x:v>
      </x:c>
      <x:c r="F2504" s="4" t="n">
        <x:f>IF('Claims Data'!B2500="Property",1,0)</x:f>
        <x:v>0</x:v>
      </x:c>
      <x:c r="G2504" s="4" t="n">
        <x:f>'Claims Data'!N2500</x:f>
        <x:v>1</x:v>
      </x:c>
      <x:c r="H2504" s="4" t="n">
        <x:f>IF(G2504=1,'Claims Data'!O2500,"")</x:f>
        <x:v>0</x:v>
      </x:c>
      <x:c r="I2504" s="12" t="n">
        <x:f>IF(ISNUMBER('Claims Data'!P2500),'Claims Data'!P2500,"")</x:f>
        <x:v>4.081150698752406</x:v>
      </x:c>
    </x:row>
    <x:row r="2505">
      <x:c r="A2505" s="4" t="str">
        <x:v>C02500</x:v>
      </x:c>
      <x:c r="B2505" s="4" t="n">
        <x:f>IF(ISNUMBER('Claims Data'!F2501),0,1)</x:f>
        <x:v>0</x:v>
      </x:c>
      <x:c r="C2505" s="10" t="n">
        <x:f>IF(B2505=0,'Claims Data'!F2501,Summary!$B$12)</x:f>
        <x:v>49214.07</x:v>
      </x:c>
      <x:c r="D2505" s="4" t="n">
        <x:f>IF('Claims Data'!E2501="Low",1,IF('Claims Data'!E2501="Medium",2,IF('Claims Data'!E2501="High",3,"")))</x:f>
        <x:v>2</x:v>
      </x:c>
      <x:c r="E2505" s="4" t="n">
        <x:f>IF('Claims Data'!B2501="Motor",1,0)</x:f>
        <x:v>1</x:v>
      </x:c>
      <x:c r="F2505" s="4" t="n">
        <x:f>IF('Claims Data'!B2501="Property",1,0)</x:f>
        <x:v>0</x:v>
      </x:c>
      <x:c r="G2505" s="4" t="n">
        <x:f>'Claims Data'!N2501</x:f>
        <x:v>1</x:v>
      </x:c>
      <x:c r="H2505" s="4" t="n">
        <x:f>IF(G2505=1,'Claims Data'!O2501,"")</x:f>
        <x:v>0</x:v>
      </x:c>
      <x:c r="I2505" s="12" t="n">
        <x:f>IF(ISNUMBER('Claims Data'!P2501),'Claims Data'!P2501,"")</x:f>
        <x:v>5.186400971223704</x:v>
      </x:c>
    </x:row>
    <x:row r="2506">
      <x:c r="A2506" s="4" t="str">
        <x:v>C02501</x:v>
      </x:c>
      <x:c r="B2506" s="4" t="n">
        <x:f>IF(ISNUMBER('Claims Data'!F2502),0,1)</x:f>
        <x:v>0</x:v>
      </x:c>
      <x:c r="C2506" s="10" t="n">
        <x:f>IF(B2506=0,'Claims Data'!F2502,Summary!$B$12)</x:f>
        <x:v>710245.63</x:v>
      </x:c>
      <x:c r="D2506" s="4" t="n">
        <x:f>IF('Claims Data'!E2502="Low",1,IF('Claims Data'!E2502="Medium",2,IF('Claims Data'!E2502="High",3,"")))</x:f>
        <x:v>3</x:v>
      </x:c>
      <x:c r="E2506" s="4" t="n">
        <x:f>IF('Claims Data'!B2502="Motor",1,0)</x:f>
        <x:v>0</x:v>
      </x:c>
      <x:c r="F2506" s="4" t="n">
        <x:f>IF('Claims Data'!B2502="Property",1,0)</x:f>
        <x:v>1</x:v>
      </x:c>
      <x:c r="G2506" s="4" t="n">
        <x:f>'Claims Data'!N2502</x:f>
        <x:v>1</x:v>
      </x:c>
      <x:c r="H2506" s="4" t="n">
        <x:f>IF(G2506=1,'Claims Data'!O2502,"")</x:f>
        <x:v>1</x:v>
      </x:c>
      <x:c r="I2506" s="12" t="n">
        <x:f>IF(ISNUMBER('Claims Data'!P2502),'Claims Data'!P2502,"")</x:f>
        <x:v>28.354941375473633</x:v>
      </x:c>
    </x:row>
    <x:row r="2507">
      <x:c r="A2507" s="4" t="str">
        <x:v>C02502</x:v>
      </x:c>
      <x:c r="B2507" s="4" t="n">
        <x:f>IF(ISNUMBER('Claims Data'!F2503),0,1)</x:f>
        <x:v>0</x:v>
      </x:c>
      <x:c r="C2507" s="10" t="n">
        <x:f>IF(B2507=0,'Claims Data'!F2503,Summary!$B$12)</x:f>
        <x:v>12954.9</x:v>
      </x:c>
      <x:c r="D2507" s="4" t="n">
        <x:f>IF('Claims Data'!E2503="Low",1,IF('Claims Data'!E2503="Medium",2,IF('Claims Data'!E2503="High",3,"")))</x:f>
        <x:v>2</x:v>
      </x:c>
      <x:c r="E2507" s="4" t="n">
        <x:f>IF('Claims Data'!B2503="Motor",1,0)</x:f>
        <x:v>1</x:v>
      </x:c>
      <x:c r="F2507" s="4" t="n">
        <x:f>IF('Claims Data'!B2503="Property",1,0)</x:f>
        <x:v>0</x:v>
      </x:c>
      <x:c r="G2507" s="4" t="n">
        <x:f>'Claims Data'!N2503</x:f>
        <x:v>1</x:v>
      </x:c>
      <x:c r="H2507" s="4" t="n">
        <x:f>IF(G2507=1,'Claims Data'!O2503,"")</x:f>
        <x:v>0</x:v>
      </x:c>
      <x:c r="I2507" s="12" t="n">
        <x:f>IF(ISNUMBER('Claims Data'!P2503),'Claims Data'!P2503,"")</x:f>
        <x:v>1.5976070855130264</x:v>
      </x:c>
    </x:row>
    <x:row r="2508">
      <x:c r="A2508" s="4" t="str">
        <x:v>C02503</x:v>
      </x:c>
      <x:c r="B2508" s="4" t="n">
        <x:f>IF(ISNUMBER('Claims Data'!F2504),0,1)</x:f>
        <x:v>0</x:v>
      </x:c>
      <x:c r="C2508" s="10" t="n">
        <x:f>IF(B2508=0,'Claims Data'!F2504,Summary!$B$12)</x:f>
        <x:v>119083.97</x:v>
      </x:c>
      <x:c r="D2508" s="4" t="n">
        <x:f>IF('Claims Data'!E2504="Low",1,IF('Claims Data'!E2504="Medium",2,IF('Claims Data'!E2504="High",3,"")))</x:f>
        <x:v>2</x:v>
      </x:c>
      <x:c r="E2508" s="4" t="n">
        <x:f>IF('Claims Data'!B2504="Motor",1,0)</x:f>
        <x:v>0</x:v>
      </x:c>
      <x:c r="F2508" s="4" t="n">
        <x:f>IF('Claims Data'!B2504="Property",1,0)</x:f>
        <x:v>1</x:v>
      </x:c>
      <x:c r="G2508" s="4" t="n">
        <x:f>'Claims Data'!N2504</x:f>
        <x:v>1</x:v>
      </x:c>
      <x:c r="H2508" s="4" t="n">
        <x:f>IF(G2508=1,'Claims Data'!O2504,"")</x:f>
        <x:v>0</x:v>
      </x:c>
      <x:c r="I2508" s="12" t="n">
        <x:f>IF(ISNUMBER('Claims Data'!P2504),'Claims Data'!P2504,"")</x:f>
        <x:v>14.326752887391724</x:v>
      </x:c>
    </x:row>
    <x:row r="2509">
      <x:c r="A2509" s="4" t="str">
        <x:v>C02504</x:v>
      </x:c>
      <x:c r="B2509" s="4" t="n">
        <x:f>IF(ISNUMBER('Claims Data'!F2505),0,1)</x:f>
        <x:v>0</x:v>
      </x:c>
      <x:c r="C2509" s="10" t="n">
        <x:f>IF(B2509=0,'Claims Data'!F2505,Summary!$B$12)</x:f>
        <x:v>178757.8</x:v>
      </x:c>
      <x:c r="D2509" s="4" t="n">
        <x:f>IF('Claims Data'!E2505="Low",1,IF('Claims Data'!E2505="Medium",2,IF('Claims Data'!E2505="High",3,"")))</x:f>
        <x:v>3</x:v>
      </x:c>
      <x:c r="E2509" s="4" t="n">
        <x:f>IF('Claims Data'!B2505="Motor",1,0)</x:f>
        <x:v>1</x:v>
      </x:c>
      <x:c r="F2509" s="4" t="n">
        <x:f>IF('Claims Data'!B2505="Property",1,0)</x:f>
        <x:v>0</x:v>
      </x:c>
      <x:c r="G2509" s="4" t="n">
        <x:f>'Claims Data'!N2505</x:f>
        <x:v>1</x:v>
      </x:c>
      <x:c r="H2509" s="4" t="n">
        <x:f>IF(G2509=1,'Claims Data'!O2505,"")</x:f>
        <x:v>1</x:v>
      </x:c>
      <x:c r="I2509" s="12" t="n">
        <x:f>IF(ISNUMBER('Claims Data'!P2505),'Claims Data'!P2505,"")</x:f>
        <x:v>9.398669153941118</x:v>
      </x:c>
    </x:row>
    <x:row r="2510">
      <x:c r="A2510" s="4" t="str">
        <x:v>C02505</x:v>
      </x:c>
      <x:c r="B2510" s="4" t="n">
        <x:f>IF(ISNUMBER('Claims Data'!F2506),0,1)</x:f>
        <x:v>0</x:v>
      </x:c>
      <x:c r="C2510" s="10" t="n">
        <x:f>IF(B2510=0,'Claims Data'!F2506,Summary!$B$12)</x:f>
        <x:v>80276.72</x:v>
      </x:c>
      <x:c r="D2510" s="4" t="n">
        <x:f>IF('Claims Data'!E2506="Low",1,IF('Claims Data'!E2506="Medium",2,IF('Claims Data'!E2506="High",3,"")))</x:f>
        <x:v>2</x:v>
      </x:c>
      <x:c r="E2510" s="4" t="n">
        <x:f>IF('Claims Data'!B2506="Motor",1,0)</x:f>
        <x:v>1</x:v>
      </x:c>
      <x:c r="F2510" s="4" t="n">
        <x:f>IF('Claims Data'!B2506="Property",1,0)</x:f>
        <x:v>0</x:v>
      </x:c>
      <x:c r="G2510" s="4" t="n">
        <x:f>'Claims Data'!N2506</x:f>
        <x:v>1</x:v>
      </x:c>
      <x:c r="H2510" s="4" t="n">
        <x:f>IF(G2510=1,'Claims Data'!O2506,"")</x:f>
        <x:v>0</x:v>
      </x:c>
      <x:c r="I2510" s="12" t="n">
        <x:f>IF(ISNUMBER('Claims Data'!P2506),'Claims Data'!P2506,"")</x:f>
        <x:v>6.88750717477978</x:v>
      </x:c>
    </x:row>
    <x:row r="2511">
      <x:c r="A2511" s="4" t="str">
        <x:v>C02506</x:v>
      </x:c>
      <x:c r="B2511" s="4" t="n">
        <x:f>IF(ISNUMBER('Claims Data'!F2507),0,1)</x:f>
        <x:v>0</x:v>
      </x:c>
      <x:c r="C2511" s="10" t="n">
        <x:f>IF(B2511=0,'Claims Data'!F2507,Summary!$B$12)</x:f>
        <x:v>13800.26</x:v>
      </x:c>
      <x:c r="D2511" s="4" t="n">
        <x:f>IF('Claims Data'!E2507="Low",1,IF('Claims Data'!E2507="Medium",2,IF('Claims Data'!E2507="High",3,"")))</x:f>
        <x:v>2</x:v>
      </x:c>
      <x:c r="E2511" s="4" t="n">
        <x:f>IF('Claims Data'!B2507="Motor",1,0)</x:f>
        <x:v>1</x:v>
      </x:c>
      <x:c r="F2511" s="4" t="n">
        <x:f>IF('Claims Data'!B2507="Property",1,0)</x:f>
        <x:v>0</x:v>
      </x:c>
      <x:c r="G2511" s="4" t="n">
        <x:f>'Claims Data'!N2507</x:f>
        <x:v>1</x:v>
      </x:c>
      <x:c r="H2511" s="4" t="n">
        <x:f>IF(G2511=1,'Claims Data'!O2507,"")</x:f>
        <x:v>0</x:v>
      </x:c>
      <x:c r="I2511" s="12" t="n">
        <x:f>IF(ISNUMBER('Claims Data'!P2507),'Claims Data'!P2507,"")</x:f>
        <x:v>1.244173456149572</x:v>
      </x:c>
    </x:row>
    <x:row r="2512">
      <x:c r="A2512" s="4" t="str">
        <x:v>C02507</x:v>
      </x:c>
      <x:c r="B2512" s="4" t="n">
        <x:f>IF(ISNUMBER('Claims Data'!F2508),0,1)</x:f>
        <x:v>0</x:v>
      </x:c>
      <x:c r="C2512" s="10" t="n">
        <x:f>IF(B2512=0,'Claims Data'!F2508,Summary!$B$12)</x:f>
        <x:v>8212.07</x:v>
      </x:c>
      <x:c r="D2512" s="4" t="n">
        <x:f>IF('Claims Data'!E2508="Low",1,IF('Claims Data'!E2508="Medium",2,IF('Claims Data'!E2508="High",3,"")))</x:f>
        <x:v>2</x:v>
      </x:c>
      <x:c r="E2512" s="4" t="n">
        <x:f>IF('Claims Data'!B2508="Motor",1,0)</x:f>
        <x:v>1</x:v>
      </x:c>
      <x:c r="F2512" s="4" t="n">
        <x:f>IF('Claims Data'!B2508="Property",1,0)</x:f>
        <x:v>0</x:v>
      </x:c>
      <x:c r="G2512" s="4" t="n">
        <x:f>'Claims Data'!N2508</x:f>
        <x:v>1</x:v>
      </x:c>
      <x:c r="H2512" s="4" t="n">
        <x:f>IF(G2512=1,'Claims Data'!O2508,"")</x:f>
        <x:v>0</x:v>
      </x:c>
      <x:c r="I2512" s="12" t="n">
        <x:f>IF(ISNUMBER('Claims Data'!P2508),'Claims Data'!P2508,"")</x:f>
        <x:v>0.48511755671077506</x:v>
      </x:c>
    </x:row>
    <x:row r="2513">
      <x:c r="A2513" s="4" t="str">
        <x:v>C02508</x:v>
      </x:c>
      <x:c r="B2513" s="4" t="n">
        <x:f>IF(ISNUMBER('Claims Data'!F2509),0,1)</x:f>
        <x:v>0</x:v>
      </x:c>
      <x:c r="C2513" s="10" t="n">
        <x:f>IF(B2513=0,'Claims Data'!F2509,Summary!$B$12)</x:f>
        <x:v>61291.79</x:v>
      </x:c>
      <x:c r="D2513" s="4" t="n">
        <x:f>IF('Claims Data'!E2509="Low",1,IF('Claims Data'!E2509="Medium",2,IF('Claims Data'!E2509="High",3,"")))</x:f>
        <x:v>1</x:v>
      </x:c>
      <x:c r="E2513" s="4" t="n">
        <x:f>IF('Claims Data'!B2509="Motor",1,0)</x:f>
        <x:v>0</x:v>
      </x:c>
      <x:c r="F2513" s="4" t="n">
        <x:f>IF('Claims Data'!B2509="Property",1,0)</x:f>
        <x:v>1</x:v>
      </x:c>
      <x:c r="G2513" s="4" t="n">
        <x:f>'Claims Data'!N2509</x:f>
        <x:v>0</x:v>
      </x:c>
      <x:c r="H2513" s="4" t="str">
        <x:f>IF(G2513=1,'Claims Data'!O2509,"")</x:f>
      </x:c>
      <x:c r="I2513" s="12" t="n">
        <x:f>IF(ISNUMBER('Claims Data'!P2509),'Claims Data'!P2509,"")</x:f>
        <x:v>5.248380105546817</x:v>
      </x:c>
    </x:row>
    <x:row r="2514">
      <x:c r="A2514" s="4" t="str">
        <x:v>C02509</x:v>
      </x:c>
      <x:c r="B2514" s="4" t="n">
        <x:f>IF(ISNUMBER('Claims Data'!F2510),0,1)</x:f>
        <x:v>0</x:v>
      </x:c>
      <x:c r="C2514" s="10" t="n">
        <x:f>IF(B2514=0,'Claims Data'!F2510,Summary!$B$12)</x:f>
        <x:v>23057.5</x:v>
      </x:c>
      <x:c r="D2514" s="4" t="n">
        <x:f>IF('Claims Data'!E2510="Low",1,IF('Claims Data'!E2510="Medium",2,IF('Claims Data'!E2510="High",3,"")))</x:f>
        <x:v>1</x:v>
      </x:c>
      <x:c r="E2514" s="4" t="n">
        <x:f>IF('Claims Data'!B2510="Motor",1,0)</x:f>
        <x:v>1</x:v>
      </x:c>
      <x:c r="F2514" s="4" t="n">
        <x:f>IF('Claims Data'!B2510="Property",1,0)</x:f>
        <x:v>0</x:v>
      </x:c>
      <x:c r="G2514" s="4" t="n">
        <x:f>'Claims Data'!N2510</x:f>
        <x:v>1</x:v>
      </x:c>
      <x:c r="H2514" s="4" t="n">
        <x:f>IF(G2514=1,'Claims Data'!O2510,"")</x:f>
        <x:v>0</x:v>
      </x:c>
      <x:c r="I2514" s="12" t="n">
        <x:f>IF(ISNUMBER('Claims Data'!P2510),'Claims Data'!P2510,"")</x:f>
        <x:v>1.70032911498819</x:v>
      </x:c>
    </x:row>
    <x:row r="2515">
      <x:c r="A2515" s="4" t="str">
        <x:v>C02510</x:v>
      </x:c>
      <x:c r="B2515" s="4" t="n">
        <x:f>IF(ISNUMBER('Claims Data'!F2511),0,1)</x:f>
        <x:v>0</x:v>
      </x:c>
      <x:c r="C2515" s="10" t="n">
        <x:f>IF(B2515=0,'Claims Data'!F2511,Summary!$B$12)</x:f>
        <x:v>9581.73</x:v>
      </x:c>
      <x:c r="D2515" s="4" t="n">
        <x:f>IF('Claims Data'!E2511="Low",1,IF('Claims Data'!E2511="Medium",2,IF('Claims Data'!E2511="High",3,"")))</x:f>
        <x:v>1</x:v>
      </x:c>
      <x:c r="E2515" s="4" t="n">
        <x:f>IF('Claims Data'!B2511="Motor",1,0)</x:f>
        <x:v>1</x:v>
      </x:c>
      <x:c r="F2515" s="4" t="n">
        <x:f>IF('Claims Data'!B2511="Property",1,0)</x:f>
        <x:v>0</x:v>
      </x:c>
      <x:c r="G2515" s="4" t="n">
        <x:f>'Claims Data'!N2511</x:f>
        <x:v>0</x:v>
      </x:c>
      <x:c r="H2515" s="4" t="str">
        <x:f>IF(G2515=1,'Claims Data'!O2511,"")</x:f>
      </x:c>
      <x:c r="I2515" s="12" t="n">
        <x:f>IF(ISNUMBER('Claims Data'!P2511),'Claims Data'!P2511,"")</x:f>
        <x:v>1.3381725092907988</x:v>
      </x:c>
    </x:row>
    <x:row r="2516">
      <x:c r="A2516" s="4" t="str">
        <x:v>C02511</x:v>
      </x:c>
      <x:c r="B2516" s="4" t="n">
        <x:f>IF(ISNUMBER('Claims Data'!F2512),0,1)</x:f>
        <x:v>0</x:v>
      </x:c>
      <x:c r="C2516" s="10" t="n">
        <x:f>IF(B2516=0,'Claims Data'!F2512,Summary!$B$12)</x:f>
        <x:v>95487.81</x:v>
      </x:c>
      <x:c r="D2516" s="4" t="n">
        <x:f>IF('Claims Data'!E2512="Low",1,IF('Claims Data'!E2512="Medium",2,IF('Claims Data'!E2512="High",3,"")))</x:f>
        <x:v>2</x:v>
      </x:c>
      <x:c r="E2516" s="4" t="n">
        <x:f>IF('Claims Data'!B2512="Motor",1,0)</x:f>
        <x:v>1</x:v>
      </x:c>
      <x:c r="F2516" s="4" t="n">
        <x:f>IF('Claims Data'!B2512="Property",1,0)</x:f>
        <x:v>0</x:v>
      </x:c>
      <x:c r="G2516" s="4" t="n">
        <x:f>'Claims Data'!N2512</x:f>
        <x:v>1</x:v>
      </x:c>
      <x:c r="H2516" s="4" t="n">
        <x:f>IF(G2516=1,'Claims Data'!O2512,"")</x:f>
        <x:v>0</x:v>
      </x:c>
      <x:c r="I2516" s="12" t="n">
        <x:f>IF(ISNUMBER('Claims Data'!P2512),'Claims Data'!P2512,"")</x:f>
        <x:v>7.794509679078253</x:v>
      </x:c>
    </x:row>
    <x:row r="2517">
      <x:c r="A2517" s="4" t="str">
        <x:v>C02512</x:v>
      </x:c>
      <x:c r="B2517" s="4" t="n">
        <x:f>IF(ISNUMBER('Claims Data'!F2513),0,1)</x:f>
        <x:v>0</x:v>
      </x:c>
      <x:c r="C2517" s="10" t="n">
        <x:f>IF(B2517=0,'Claims Data'!F2513,Summary!$B$12)</x:f>
        <x:v>50226.06</x:v>
      </x:c>
      <x:c r="D2517" s="4" t="n">
        <x:f>IF('Claims Data'!E2513="Low",1,IF('Claims Data'!E2513="Medium",2,IF('Claims Data'!E2513="High",3,"")))</x:f>
        <x:v>1</x:v>
      </x:c>
      <x:c r="E2517" s="4" t="n">
        <x:f>IF('Claims Data'!B2513="Motor",1,0)</x:f>
        <x:v>1</x:v>
      </x:c>
      <x:c r="F2517" s="4" t="n">
        <x:f>IF('Claims Data'!B2513="Property",1,0)</x:f>
        <x:v>0</x:v>
      </x:c>
      <x:c r="G2517" s="4" t="n">
        <x:f>'Claims Data'!N2513</x:f>
        <x:v>1</x:v>
      </x:c>
      <x:c r="H2517" s="4" t="n">
        <x:f>IF(G2517=1,'Claims Data'!O2513,"")</x:f>
        <x:v>0</x:v>
      </x:c>
      <x:c r="I2517" s="12" t="n">
        <x:f>IF(ISNUMBER('Claims Data'!P2513),'Claims Data'!P2513,"")</x:f>
        <x:v>5.4483155866808985</x:v>
      </x:c>
    </x:row>
    <x:row r="2518">
      <x:c r="A2518" s="4" t="str">
        <x:v>C02513</x:v>
      </x:c>
      <x:c r="B2518" s="4" t="n">
        <x:f>IF(ISNUMBER('Claims Data'!F2514),0,1)</x:f>
        <x:v>0</x:v>
      </x:c>
      <x:c r="C2518" s="10" t="n">
        <x:f>IF(B2518=0,'Claims Data'!F2514,Summary!$B$12)</x:f>
        <x:v>10101.13</x:v>
      </x:c>
      <x:c r="D2518" s="4" t="n">
        <x:f>IF('Claims Data'!E2514="Low",1,IF('Claims Data'!E2514="Medium",2,IF('Claims Data'!E2514="High",3,"")))</x:f>
        <x:v>2</x:v>
      </x:c>
      <x:c r="E2518" s="4" t="n">
        <x:f>IF('Claims Data'!B2514="Motor",1,0)</x:f>
        <x:v>1</x:v>
      </x:c>
      <x:c r="F2518" s="4" t="n">
        <x:f>IF('Claims Data'!B2514="Property",1,0)</x:f>
        <x:v>0</x:v>
      </x:c>
      <x:c r="G2518" s="4" t="n">
        <x:f>'Claims Data'!N2514</x:f>
        <x:v>0</x:v>
      </x:c>
      <x:c r="H2518" s="4" t="str">
        <x:f>IF(G2518=1,'Claims Data'!O2514,"")</x:f>
      </x:c>
      <x:c r="I2518" s="12" t="n">
        <x:f>IF(ISNUMBER('Claims Data'!P2514),'Claims Data'!P2514,"")</x:f>
        <x:v>1.0429793657742792</x:v>
      </x:c>
    </x:row>
    <x:row r="2519">
      <x:c r="A2519" s="4" t="str">
        <x:v>C02514</x:v>
      </x:c>
      <x:c r="B2519" s="4" t="n">
        <x:f>IF(ISNUMBER('Claims Data'!F2515),0,1)</x:f>
        <x:v>0</x:v>
      </x:c>
      <x:c r="C2519" s="10" t="n">
        <x:f>IF(B2519=0,'Claims Data'!F2515,Summary!$B$12)</x:f>
        <x:v>127900.55</x:v>
      </x:c>
      <x:c r="D2519" s="4" t="n">
        <x:f>IF('Claims Data'!E2515="Low",1,IF('Claims Data'!E2515="Medium",2,IF('Claims Data'!E2515="High",3,"")))</x:f>
        <x:v>3</x:v>
      </x:c>
      <x:c r="E2519" s="4" t="n">
        <x:f>IF('Claims Data'!B2515="Motor",1,0)</x:f>
        <x:v>1</x:v>
      </x:c>
      <x:c r="F2519" s="4" t="n">
        <x:f>IF('Claims Data'!B2515="Property",1,0)</x:f>
        <x:v>0</x:v>
      </x:c>
      <x:c r="G2519" s="4" t="n">
        <x:f>'Claims Data'!N2515</x:f>
        <x:v>1</x:v>
      </x:c>
      <x:c r="H2519" s="4" t="n">
        <x:f>IF(G2519=1,'Claims Data'!O2515,"")</x:f>
        <x:v>1</x:v>
      </x:c>
      <x:c r="I2519" s="12" t="n">
        <x:f>IF(ISNUMBER('Claims Data'!P2515),'Claims Data'!P2515,"")</x:f>
        <x:v>11.399671291579878</x:v>
      </x:c>
    </x:row>
    <x:row r="2520">
      <x:c r="A2520" s="4" t="str">
        <x:v>C02515</x:v>
      </x:c>
      <x:c r="B2520" s="4" t="n">
        <x:f>IF(ISNUMBER('Claims Data'!F2516),0,1)</x:f>
        <x:v>0</x:v>
      </x:c>
      <x:c r="C2520" s="10" t="n">
        <x:f>IF(B2520=0,'Claims Data'!F2516,Summary!$B$12)</x:f>
        <x:v>105977.8</x:v>
      </x:c>
      <x:c r="D2520" s="4" t="n">
        <x:f>IF('Claims Data'!E2516="Low",1,IF('Claims Data'!E2516="Medium",2,IF('Claims Data'!E2516="High",3,"")))</x:f>
        <x:v>2</x:v>
      </x:c>
      <x:c r="E2520" s="4" t="n">
        <x:f>IF('Claims Data'!B2516="Motor",1,0)</x:f>
        <x:v>0</x:v>
      </x:c>
      <x:c r="F2520" s="4" t="n">
        <x:f>IF('Claims Data'!B2516="Property",1,0)</x:f>
        <x:v>1</x:v>
      </x:c>
      <x:c r="G2520" s="4" t="n">
        <x:f>'Claims Data'!N2516</x:f>
        <x:v>1</x:v>
      </x:c>
      <x:c r="H2520" s="4" t="n">
        <x:f>IF(G2520=1,'Claims Data'!O2516,"")</x:f>
        <x:v>0</x:v>
      </x:c>
      <x:c r="I2520" s="12" t="n">
        <x:f>IF(ISNUMBER('Claims Data'!P2516),'Claims Data'!P2516,"")</x:f>
        <x:v>8.338536831006971</x:v>
      </x:c>
    </x:row>
    <x:row r="2521">
      <x:c r="A2521" s="4" t="str">
        <x:v>C02516</x:v>
      </x:c>
      <x:c r="B2521" s="4" t="n">
        <x:f>IF(ISNUMBER('Claims Data'!F2517),0,1)</x:f>
        <x:v>0</x:v>
      </x:c>
      <x:c r="C2521" s="10" t="n">
        <x:f>IF(B2521=0,'Claims Data'!F2517,Summary!$B$12)</x:f>
        <x:v>57799.35</x:v>
      </x:c>
      <x:c r="D2521" s="4" t="n">
        <x:f>IF('Claims Data'!E2517="Low",1,IF('Claims Data'!E2517="Medium",2,IF('Claims Data'!E2517="High",3,"")))</x:f>
        <x:v>1</x:v>
      </x:c>
      <x:c r="E2521" s="4" t="n">
        <x:f>IF('Claims Data'!B2517="Motor",1,0)</x:f>
        <x:v>1</x:v>
      </x:c>
      <x:c r="F2521" s="4" t="n">
        <x:f>IF('Claims Data'!B2517="Property",1,0)</x:f>
        <x:v>0</x:v>
      </x:c>
      <x:c r="G2521" s="4" t="n">
        <x:f>'Claims Data'!N2517</x:f>
        <x:v>0</x:v>
      </x:c>
      <x:c r="H2521" s="4" t="str">
        <x:f>IF(G2521=1,'Claims Data'!O2517,"")</x:f>
      </x:c>
      <x:c r="I2521" s="12" t="n">
        <x:f>IF(ISNUMBER('Claims Data'!P2517),'Claims Data'!P2517,"")</x:f>
        <x:v>5.534109840868616</x:v>
      </x:c>
    </x:row>
    <x:row r="2522">
      <x:c r="A2522" s="4" t="str">
        <x:v>C02517</x:v>
      </x:c>
      <x:c r="B2522" s="4" t="n">
        <x:f>IF(ISNUMBER('Claims Data'!F2518),0,1)</x:f>
        <x:v>0</x:v>
      </x:c>
      <x:c r="C2522" s="10" t="n">
        <x:f>IF(B2522=0,'Claims Data'!F2518,Summary!$B$12)</x:f>
        <x:v>108316.41</x:v>
      </x:c>
      <x:c r="D2522" s="4" t="n">
        <x:f>IF('Claims Data'!E2518="Low",1,IF('Claims Data'!E2518="Medium",2,IF('Claims Data'!E2518="High",3,"")))</x:f>
        <x:v>2</x:v>
      </x:c>
      <x:c r="E2522" s="4" t="n">
        <x:f>IF('Claims Data'!B2518="Motor",1,0)</x:f>
        <x:v>1</x:v>
      </x:c>
      <x:c r="F2522" s="4" t="n">
        <x:f>IF('Claims Data'!B2518="Property",1,0)</x:f>
        <x:v>0</x:v>
      </x:c>
      <x:c r="G2522" s="4" t="n">
        <x:f>'Claims Data'!N2518</x:f>
        <x:v>1</x:v>
      </x:c>
      <x:c r="H2522" s="4" t="n">
        <x:f>IF(G2522=1,'Claims Data'!O2518,"")</x:f>
        <x:v>0</x:v>
      </x:c>
      <x:c r="I2522" s="12" t="n">
        <x:f>IF(ISNUMBER('Claims Data'!P2518),'Claims Data'!P2518,"")</x:f>
        <x:v>11.053642353018015</x:v>
      </x:c>
    </x:row>
    <x:row r="2523">
      <x:c r="A2523" s="4" t="str">
        <x:v>C02518</x:v>
      </x:c>
      <x:c r="B2523" s="4" t="n">
        <x:f>IF(ISNUMBER('Claims Data'!F2519),0,1)</x:f>
        <x:v>0</x:v>
      </x:c>
      <x:c r="C2523" s="10" t="n">
        <x:f>IF(B2523=0,'Claims Data'!F2519,Summary!$B$12)</x:f>
        <x:v>7590.32</x:v>
      </x:c>
      <x:c r="D2523" s="4" t="n">
        <x:f>IF('Claims Data'!E2519="Low",1,IF('Claims Data'!E2519="Medium",2,IF('Claims Data'!E2519="High",3,"")))</x:f>
        <x:v>1</x:v>
      </x:c>
      <x:c r="E2523" s="4" t="n">
        <x:f>IF('Claims Data'!B2519="Motor",1,0)</x:f>
        <x:v>1</x:v>
      </x:c>
      <x:c r="F2523" s="4" t="n">
        <x:f>IF('Claims Data'!B2519="Property",1,0)</x:f>
        <x:v>0</x:v>
      </x:c>
      <x:c r="G2523" s="4" t="n">
        <x:f>'Claims Data'!N2519</x:f>
        <x:v>1</x:v>
      </x:c>
      <x:c r="H2523" s="4" t="n">
        <x:f>IF(G2523=1,'Claims Data'!O2519,"")</x:f>
        <x:v>0</x:v>
      </x:c>
      <x:c r="I2523" s="12" t="n">
        <x:f>IF(ISNUMBER('Claims Data'!P2519),'Claims Data'!P2519,"")</x:f>
        <x:v>1.3945718716239555</x:v>
      </x:c>
    </x:row>
    <x:row r="2524">
      <x:c r="A2524" s="4" t="str">
        <x:v>C02519</x:v>
      </x:c>
      <x:c r="B2524" s="4" t="n">
        <x:f>IF(ISNUMBER('Claims Data'!F2520),0,1)</x:f>
        <x:v>0</x:v>
      </x:c>
      <x:c r="C2524" s="10" t="n">
        <x:f>IF(B2524=0,'Claims Data'!F2520,Summary!$B$12)</x:f>
        <x:v>353589.05</x:v>
      </x:c>
      <x:c r="D2524" s="4" t="n">
        <x:f>IF('Claims Data'!E2520="Low",1,IF('Claims Data'!E2520="Medium",2,IF('Claims Data'!E2520="High",3,"")))</x:f>
        <x:v>3</x:v>
      </x:c>
      <x:c r="E2524" s="4" t="n">
        <x:f>IF('Claims Data'!B2520="Motor",1,0)</x:f>
        <x:v>0</x:v>
      </x:c>
      <x:c r="F2524" s="4" t="n">
        <x:f>IF('Claims Data'!B2520="Property",1,0)</x:f>
        <x:v>1</x:v>
      </x:c>
      <x:c r="G2524" s="4" t="n">
        <x:f>'Claims Data'!N2520</x:f>
        <x:v>0</x:v>
      </x:c>
      <x:c r="H2524" s="4" t="str">
        <x:f>IF(G2524=1,'Claims Data'!O2520,"")</x:f>
      </x:c>
      <x:c r="I2524" s="12" t="n">
        <x:f>IF(ISNUMBER('Claims Data'!P2520),'Claims Data'!P2520,"")</x:f>
        <x:v>42.65366228496086</x:v>
      </x:c>
    </x:row>
    <x:row r="2525">
      <x:c r="A2525" s="4" t="str">
        <x:v>C02520</x:v>
      </x:c>
      <x:c r="B2525" s="4" t="n">
        <x:f>IF(ISNUMBER('Claims Data'!F2521),0,1)</x:f>
        <x:v>0</x:v>
      </x:c>
      <x:c r="C2525" s="10" t="n">
        <x:f>IF(B2525=0,'Claims Data'!F2521,Summary!$B$12)</x:f>
        <x:v>96940.67</x:v>
      </x:c>
      <x:c r="D2525" s="4" t="n">
        <x:f>IF('Claims Data'!E2521="Low",1,IF('Claims Data'!E2521="Medium",2,IF('Claims Data'!E2521="High",3,"")))</x:f>
        <x:v>2</x:v>
      </x:c>
      <x:c r="E2525" s="4" t="n">
        <x:f>IF('Claims Data'!B2521="Motor",1,0)</x:f>
        <x:v>1</x:v>
      </x:c>
      <x:c r="F2525" s="4" t="n">
        <x:f>IF('Claims Data'!B2521="Property",1,0)</x:f>
        <x:v>0</x:v>
      </x:c>
      <x:c r="G2525" s="4" t="n">
        <x:f>'Claims Data'!N2521</x:f>
        <x:v>1</x:v>
      </x:c>
      <x:c r="H2525" s="4" t="n">
        <x:f>IF(G2525=1,'Claims Data'!O2521,"")</x:f>
        <x:v>1</x:v>
      </x:c>
      <x:c r="I2525" s="12" t="n">
        <x:f>IF(ISNUMBER('Claims Data'!P2521),'Claims Data'!P2521,"")</x:f>
        <x:v>8.864970622528062</x:v>
      </x:c>
    </x:row>
    <x:row r="2526">
      <x:c r="A2526" s="4" t="str">
        <x:v>C02521</x:v>
      </x:c>
      <x:c r="B2526" s="4" t="n">
        <x:f>IF(ISNUMBER('Claims Data'!F2522),0,1)</x:f>
        <x:v>0</x:v>
      </x:c>
      <x:c r="C2526" s="10" t="n">
        <x:f>IF(B2526=0,'Claims Data'!F2522,Summary!$B$12)</x:f>
        <x:v>35054.27</x:v>
      </x:c>
      <x:c r="D2526" s="4" t="n">
        <x:f>IF('Claims Data'!E2522="Low",1,IF('Claims Data'!E2522="Medium",2,IF('Claims Data'!E2522="High",3,"")))</x:f>
        <x:v>2</x:v>
      </x:c>
      <x:c r="E2526" s="4" t="n">
        <x:f>IF('Claims Data'!B2522="Motor",1,0)</x:f>
        <x:v>1</x:v>
      </x:c>
      <x:c r="F2526" s="4" t="n">
        <x:f>IF('Claims Data'!B2522="Property",1,0)</x:f>
        <x:v>0</x:v>
      </x:c>
      <x:c r="G2526" s="4" t="n">
        <x:f>'Claims Data'!N2522</x:f>
        <x:v>1</x:v>
      </x:c>
      <x:c r="H2526" s="4" t="n">
        <x:f>IF(G2526=1,'Claims Data'!O2522,"")</x:f>
        <x:v>0</x:v>
      </x:c>
      <x:c r="I2526" s="12" t="n">
        <x:f>IF(ISNUMBER('Claims Data'!P2522),'Claims Data'!P2522,"")</x:f>
        <x:v>1.348950390455289</x:v>
      </x:c>
    </x:row>
    <x:row r="2527">
      <x:c r="A2527" s="4" t="str">
        <x:v>C02522</x:v>
      </x:c>
      <x:c r="B2527" s="4" t="n">
        <x:f>IF(ISNUMBER('Claims Data'!F2523),0,1)</x:f>
        <x:v>0</x:v>
      </x:c>
      <x:c r="C2527" s="10" t="n">
        <x:f>IF(B2527=0,'Claims Data'!F2523,Summary!$B$12)</x:f>
        <x:v>122638.21</x:v>
      </x:c>
      <x:c r="D2527" s="4" t="n">
        <x:f>IF('Claims Data'!E2523="Low",1,IF('Claims Data'!E2523="Medium",2,IF('Claims Data'!E2523="High",3,"")))</x:f>
        <x:v>2</x:v>
      </x:c>
      <x:c r="E2527" s="4" t="n">
        <x:f>IF('Claims Data'!B2523="Motor",1,0)</x:f>
        <x:v>1</x:v>
      </x:c>
      <x:c r="F2527" s="4" t="n">
        <x:f>IF('Claims Data'!B2523="Property",1,0)</x:f>
        <x:v>0</x:v>
      </x:c>
      <x:c r="G2527" s="4" t="n">
        <x:f>'Claims Data'!N2523</x:f>
        <x:v>0</x:v>
      </x:c>
      <x:c r="H2527" s="4" t="str">
        <x:f>IF(G2527=1,'Claims Data'!O2523,"")</x:f>
      </x:c>
      <x:c r="I2527" s="12" t="n">
        <x:f>IF(ISNUMBER('Claims Data'!P2523),'Claims Data'!P2523,"")</x:f>
        <x:v>17.828819608498762</x:v>
      </x:c>
    </x:row>
    <x:row r="2528">
      <x:c r="A2528" s="4" t="str">
        <x:v>C02523</x:v>
      </x:c>
      <x:c r="B2528" s="4" t="n">
        <x:f>IF(ISNUMBER('Claims Data'!F2524),0,1)</x:f>
        <x:v>0</x:v>
      </x:c>
      <x:c r="C2528" s="10" t="n">
        <x:f>IF(B2528=0,'Claims Data'!F2524,Summary!$B$12)</x:f>
        <x:v>112716.22</x:v>
      </x:c>
      <x:c r="D2528" s="4" t="n">
        <x:f>IF('Claims Data'!E2524="Low",1,IF('Claims Data'!E2524="Medium",2,IF('Claims Data'!E2524="High",3,"")))</x:f>
        <x:v>2</x:v>
      </x:c>
      <x:c r="E2528" s="4" t="n">
        <x:f>IF('Claims Data'!B2524="Motor",1,0)</x:f>
        <x:v>1</x:v>
      </x:c>
      <x:c r="F2528" s="4" t="n">
        <x:f>IF('Claims Data'!B2524="Property",1,0)</x:f>
        <x:v>0</x:v>
      </x:c>
      <x:c r="G2528" s="4" t="n">
        <x:f>'Claims Data'!N2524</x:f>
        <x:v>0</x:v>
      </x:c>
      <x:c r="H2528" s="4" t="str">
        <x:f>IF(G2528=1,'Claims Data'!O2524,"")</x:f>
      </x:c>
      <x:c r="I2528" s="12" t="n">
        <x:f>IF(ISNUMBER('Claims Data'!P2524),'Claims Data'!P2524,"")</x:f>
        <x:v>10.750317598989787</x:v>
      </x:c>
    </x:row>
    <x:row r="2529">
      <x:c r="A2529" s="4" t="str">
        <x:v>C02524</x:v>
      </x:c>
      <x:c r="B2529" s="4" t="n">
        <x:f>IF(ISNUMBER('Claims Data'!F2525),0,1)</x:f>
        <x:v>0</x:v>
      </x:c>
      <x:c r="C2529" s="10" t="n">
        <x:f>IF(B2529=0,'Claims Data'!F2525,Summary!$B$12)</x:f>
        <x:v>29369.46</x:v>
      </x:c>
      <x:c r="D2529" s="4" t="n">
        <x:f>IF('Claims Data'!E2525="Low",1,IF('Claims Data'!E2525="Medium",2,IF('Claims Data'!E2525="High",3,"")))</x:f>
        <x:v>2</x:v>
      </x:c>
      <x:c r="E2529" s="4" t="n">
        <x:f>IF('Claims Data'!B2525="Motor",1,0)</x:f>
        <x:v>1</x:v>
      </x:c>
      <x:c r="F2529" s="4" t="n">
        <x:f>IF('Claims Data'!B2525="Property",1,0)</x:f>
        <x:v>0</x:v>
      </x:c>
      <x:c r="G2529" s="4" t="n">
        <x:f>'Claims Data'!N2525</x:f>
        <x:v>1</x:v>
      </x:c>
      <x:c r="H2529" s="4" t="n">
        <x:f>IF(G2529=1,'Claims Data'!O2525,"")</x:f>
        <x:v>0</x:v>
      </x:c>
      <x:c r="I2529" s="12" t="n">
        <x:f>IF(ISNUMBER('Claims Data'!P2525),'Claims Data'!P2525,"")</x:f>
        <x:v>4.007321649076607</x:v>
      </x:c>
    </x:row>
    <x:row r="2530">
      <x:c r="A2530" s="4" t="str">
        <x:v>C02525</x:v>
      </x:c>
      <x:c r="B2530" s="4" t="n">
        <x:f>IF(ISNUMBER('Claims Data'!F2526),0,1)</x:f>
        <x:v>0</x:v>
      </x:c>
      <x:c r="C2530" s="10" t="n">
        <x:f>IF(B2530=0,'Claims Data'!F2526,Summary!$B$12)</x:f>
        <x:v>4507.78</x:v>
      </x:c>
      <x:c r="D2530" s="4" t="n">
        <x:f>IF('Claims Data'!E2526="Low",1,IF('Claims Data'!E2526="Medium",2,IF('Claims Data'!E2526="High",3,"")))</x:f>
        <x:v>1</x:v>
      </x:c>
      <x:c r="E2530" s="4" t="n">
        <x:f>IF('Claims Data'!B2526="Motor",1,0)</x:f>
        <x:v>1</x:v>
      </x:c>
      <x:c r="F2530" s="4" t="n">
        <x:f>IF('Claims Data'!B2526="Property",1,0)</x:f>
        <x:v>0</x:v>
      </x:c>
      <x:c r="G2530" s="4" t="n">
        <x:f>'Claims Data'!N2526</x:f>
        <x:v>1</x:v>
      </x:c>
      <x:c r="H2530" s="4" t="n">
        <x:f>IF(G2530=1,'Claims Data'!O2526,"")</x:f>
        <x:v>0</x:v>
      </x:c>
      <x:c r="I2530" s="12" t="n">
        <x:f>IF(ISNUMBER('Claims Data'!P2526),'Claims Data'!P2526,"")</x:f>
        <x:v>0.15240277678699116</x:v>
      </x:c>
    </x:row>
    <x:row r="2531">
      <x:c r="A2531" s="4" t="str">
        <x:v>C02526</x:v>
      </x:c>
      <x:c r="B2531" s="4" t="n">
        <x:f>IF(ISNUMBER('Claims Data'!F2527),0,1)</x:f>
        <x:v>0</x:v>
      </x:c>
      <x:c r="C2531" s="10" t="n">
        <x:f>IF(B2531=0,'Claims Data'!F2527,Summary!$B$12)</x:f>
        <x:v>15665.89</x:v>
      </x:c>
      <x:c r="D2531" s="4" t="n">
        <x:f>IF('Claims Data'!E2527="Low",1,IF('Claims Data'!E2527="Medium",2,IF('Claims Data'!E2527="High",3,"")))</x:f>
        <x:v>1</x:v>
      </x:c>
      <x:c r="E2531" s="4" t="n">
        <x:f>IF('Claims Data'!B2527="Motor",1,0)</x:f>
        <x:v>0</x:v>
      </x:c>
      <x:c r="F2531" s="4" t="n">
        <x:f>IF('Claims Data'!B2527="Property",1,0)</x:f>
        <x:v>1</x:v>
      </x:c>
      <x:c r="G2531" s="4" t="n">
        <x:f>'Claims Data'!N2527</x:f>
        <x:v>0</x:v>
      </x:c>
      <x:c r="H2531" s="4" t="str">
        <x:f>IF(G2531=1,'Claims Data'!O2527,"")</x:f>
      </x:c>
      <x:c r="I2531" s="12" t="n">
        <x:f>IF(ISNUMBER('Claims Data'!P2527),'Claims Data'!P2527,"")</x:f>
        <x:v>1.118121605321571</x:v>
      </x:c>
    </x:row>
    <x:row r="2532">
      <x:c r="A2532" s="4" t="str">
        <x:v>C02527</x:v>
      </x:c>
      <x:c r="B2532" s="4" t="n">
        <x:f>IF(ISNUMBER('Claims Data'!F2528),0,1)</x:f>
        <x:v>0</x:v>
      </x:c>
      <x:c r="C2532" s="10" t="n">
        <x:f>IF(B2532=0,'Claims Data'!F2528,Summary!$B$12)</x:f>
        <x:v>70837.8</x:v>
      </x:c>
      <x:c r="D2532" s="4" t="n">
        <x:f>IF('Claims Data'!E2528="Low",1,IF('Claims Data'!E2528="Medium",2,IF('Claims Data'!E2528="High",3,"")))</x:f>
        <x:v>1</x:v>
      </x:c>
      <x:c r="E2532" s="4" t="n">
        <x:f>IF('Claims Data'!B2528="Motor",1,0)</x:f>
        <x:v>0</x:v>
      </x:c>
      <x:c r="F2532" s="4" t="n">
        <x:f>IF('Claims Data'!B2528="Property",1,0)</x:f>
        <x:v>1</x:v>
      </x:c>
      <x:c r="G2532" s="4" t="n">
        <x:f>'Claims Data'!N2528</x:f>
        <x:v>0</x:v>
      </x:c>
      <x:c r="H2532" s="4" t="str">
        <x:f>IF(G2532=1,'Claims Data'!O2528,"")</x:f>
      </x:c>
      <x:c r="I2532" s="12" t="n">
        <x:f>IF(ISNUMBER('Claims Data'!P2528),'Claims Data'!P2528,"")</x:f>
        <x:v>7.390384898274724</x:v>
      </x:c>
    </x:row>
    <x:row r="2533">
      <x:c r="A2533" s="4" t="str">
        <x:v>C02528</x:v>
      </x:c>
      <x:c r="B2533" s="4" t="n">
        <x:f>IF(ISNUMBER('Claims Data'!F2529),0,1)</x:f>
        <x:v>0</x:v>
      </x:c>
      <x:c r="C2533" s="10" t="n">
        <x:f>IF(B2533=0,'Claims Data'!F2529,Summary!$B$12)</x:f>
        <x:v>40639.04</x:v>
      </x:c>
      <x:c r="D2533" s="4" t="n">
        <x:f>IF('Claims Data'!E2529="Low",1,IF('Claims Data'!E2529="Medium",2,IF('Claims Data'!E2529="High",3,"")))</x:f>
        <x:v>2</x:v>
      </x:c>
      <x:c r="E2533" s="4" t="n">
        <x:f>IF('Claims Data'!B2529="Motor",1,0)</x:f>
        <x:v>1</x:v>
      </x:c>
      <x:c r="F2533" s="4" t="n">
        <x:f>IF('Claims Data'!B2529="Property",1,0)</x:f>
        <x:v>0</x:v>
      </x:c>
      <x:c r="G2533" s="4" t="n">
        <x:f>'Claims Data'!N2529</x:f>
        <x:v>1</x:v>
      </x:c>
      <x:c r="H2533" s="4" t="n">
        <x:f>IF(G2533=1,'Claims Data'!O2529,"")</x:f>
        <x:v>0</x:v>
      </x:c>
      <x:c r="I2533" s="12" t="n">
        <x:f>IF(ISNUMBER('Claims Data'!P2529),'Claims Data'!P2529,"")</x:f>
        <x:v>4.090607485666431</x:v>
      </x:c>
    </x:row>
    <x:row r="2534">
      <x:c r="A2534" s="4" t="str">
        <x:v>C02529</x:v>
      </x:c>
      <x:c r="B2534" s="4" t="n">
        <x:f>IF(ISNUMBER('Claims Data'!F2530),0,1)</x:f>
        <x:v>0</x:v>
      </x:c>
      <x:c r="C2534" s="10" t="n">
        <x:f>IF(B2534=0,'Claims Data'!F2530,Summary!$B$12)</x:f>
        <x:v>284359.99</x:v>
      </x:c>
      <x:c r="D2534" s="4" t="n">
        <x:f>IF('Claims Data'!E2530="Low",1,IF('Claims Data'!E2530="Medium",2,IF('Claims Data'!E2530="High",3,"")))</x:f>
        <x:v>3</x:v>
      </x:c>
      <x:c r="E2534" s="4" t="n">
        <x:f>IF('Claims Data'!B2530="Motor",1,0)</x:f>
        <x:v>1</x:v>
      </x:c>
      <x:c r="F2534" s="4" t="n">
        <x:f>IF('Claims Data'!B2530="Property",1,0)</x:f>
        <x:v>0</x:v>
      </x:c>
      <x:c r="G2534" s="4" t="n">
        <x:f>'Claims Data'!N2530</x:f>
        <x:v>1</x:v>
      </x:c>
      <x:c r="H2534" s="4" t="n">
        <x:f>IF(G2534=1,'Claims Data'!O2530,"")</x:f>
        <x:v>1</x:v>
      </x:c>
      <x:c r="I2534" s="12" t="n">
        <x:f>IF(ISNUMBER('Claims Data'!P2530),'Claims Data'!P2530,"")</x:f>
        <x:v>22.62458119938291</x:v>
      </x:c>
    </x:row>
    <x:row r="2535">
      <x:c r="A2535" s="4" t="str">
        <x:v>C02530</x:v>
      </x:c>
      <x:c r="B2535" s="4" t="n">
        <x:f>IF(ISNUMBER('Claims Data'!F2531),0,1)</x:f>
        <x:v>0</x:v>
      </x:c>
      <x:c r="C2535" s="10" t="n">
        <x:f>IF(B2535=0,'Claims Data'!F2531,Summary!$B$12)</x:f>
        <x:v>28220.86</x:v>
      </x:c>
      <x:c r="D2535" s="4" t="n">
        <x:f>IF('Claims Data'!E2531="Low",1,IF('Claims Data'!E2531="Medium",2,IF('Claims Data'!E2531="High",3,"")))</x:f>
        <x:v>2</x:v>
      </x:c>
      <x:c r="E2535" s="4" t="n">
        <x:f>IF('Claims Data'!B2531="Motor",1,0)</x:f>
        <x:v>1</x:v>
      </x:c>
      <x:c r="F2535" s="4" t="n">
        <x:f>IF('Claims Data'!B2531="Property",1,0)</x:f>
        <x:v>0</x:v>
      </x:c>
      <x:c r="G2535" s="4" t="n">
        <x:f>'Claims Data'!N2531</x:f>
        <x:v>1</x:v>
      </x:c>
      <x:c r="H2535" s="4" t="n">
        <x:f>IF(G2535=1,'Claims Data'!O2531,"")</x:f>
        <x:v>0</x:v>
      </x:c>
      <x:c r="I2535" s="12" t="n">
        <x:f>IF(ISNUMBER('Claims Data'!P2531),'Claims Data'!P2531,"")</x:f>
        <x:v>3.794472769907602</x:v>
      </x:c>
    </x:row>
    <x:row r="2536">
      <x:c r="A2536" s="4" t="str">
        <x:v>C02531</x:v>
      </x:c>
      <x:c r="B2536" s="4" t="n">
        <x:f>IF(ISNUMBER('Claims Data'!F2532),0,1)</x:f>
        <x:v>0</x:v>
      </x:c>
      <x:c r="C2536" s="10" t="n">
        <x:f>IF(B2536=0,'Claims Data'!F2532,Summary!$B$12)</x:f>
        <x:v>10908.09</x:v>
      </x:c>
      <x:c r="D2536" s="4" t="n">
        <x:f>IF('Claims Data'!E2532="Low",1,IF('Claims Data'!E2532="Medium",2,IF('Claims Data'!E2532="High",3,"")))</x:f>
        <x:v>2</x:v>
      </x:c>
      <x:c r="E2536" s="4" t="n">
        <x:f>IF('Claims Data'!B2532="Motor",1,0)</x:f>
        <x:v>1</x:v>
      </x:c>
      <x:c r="F2536" s="4" t="n">
        <x:f>IF('Claims Data'!B2532="Property",1,0)</x:f>
        <x:v>0</x:v>
      </x:c>
      <x:c r="G2536" s="4" t="n">
        <x:f>'Claims Data'!N2532</x:f>
        <x:v>1</x:v>
      </x:c>
      <x:c r="H2536" s="4" t="n">
        <x:f>IF(G2536=1,'Claims Data'!O2532,"")</x:f>
        <x:v>0</x:v>
      </x:c>
      <x:c r="I2536" s="12" t="n">
        <x:f>IF(ISNUMBER('Claims Data'!P2532),'Claims Data'!P2532,"")</x:f>
        <x:v>0.9910463138614509</x:v>
      </x:c>
    </x:row>
    <x:row r="2537">
      <x:c r="A2537" s="4" t="str">
        <x:v>C02532</x:v>
      </x:c>
      <x:c r="B2537" s="4" t="n">
        <x:f>IF(ISNUMBER('Claims Data'!F2533),0,1)</x:f>
        <x:v>0</x:v>
      </x:c>
      <x:c r="C2537" s="10" t="n">
        <x:f>IF(B2537=0,'Claims Data'!F2533,Summary!$B$12)</x:f>
        <x:v>113115.37</x:v>
      </x:c>
      <x:c r="D2537" s="4" t="n">
        <x:f>IF('Claims Data'!E2533="Low",1,IF('Claims Data'!E2533="Medium",2,IF('Claims Data'!E2533="High",3,"")))</x:f>
        <x:v>3</x:v>
      </x:c>
      <x:c r="E2537" s="4" t="n">
        <x:f>IF('Claims Data'!B2533="Motor",1,0)</x:f>
        <x:v>0</x:v>
      </x:c>
      <x:c r="F2537" s="4" t="n">
        <x:f>IF('Claims Data'!B2533="Property",1,0)</x:f>
        <x:v>1</x:v>
      </x:c>
      <x:c r="G2537" s="4" t="n">
        <x:f>'Claims Data'!N2533</x:f>
        <x:v>0</x:v>
      </x:c>
      <x:c r="H2537" s="4" t="str">
        <x:f>IF(G2537=1,'Claims Data'!O2533,"")</x:f>
      </x:c>
      <x:c r="I2537" s="12" t="n">
        <x:f>IF(ISNUMBER('Claims Data'!P2533),'Claims Data'!P2533,"")</x:f>
        <x:v>9.245560935579212</x:v>
      </x:c>
    </x:row>
    <x:row r="2538">
      <x:c r="A2538" s="4" t="str">
        <x:v>C02533</x:v>
      </x:c>
      <x:c r="B2538" s="4" t="n">
        <x:f>IF(ISNUMBER('Claims Data'!F2534),0,1)</x:f>
        <x:v>0</x:v>
      </x:c>
      <x:c r="C2538" s="10" t="n">
        <x:f>IF(B2538=0,'Claims Data'!F2534,Summary!$B$12)</x:f>
        <x:v>11199.32</x:v>
      </x:c>
      <x:c r="D2538" s="4" t="n">
        <x:f>IF('Claims Data'!E2534="Low",1,IF('Claims Data'!E2534="Medium",2,IF('Claims Data'!E2534="High",3,"")))</x:f>
        <x:v>1</x:v>
      </x:c>
      <x:c r="E2538" s="4" t="n">
        <x:f>IF('Claims Data'!B2534="Motor",1,0)</x:f>
        <x:v>1</x:v>
      </x:c>
      <x:c r="F2538" s="4" t="n">
        <x:f>IF('Claims Data'!B2534="Property",1,0)</x:f>
        <x:v>0</x:v>
      </x:c>
      <x:c r="G2538" s="4" t="n">
        <x:f>'Claims Data'!N2534</x:f>
        <x:v>0</x:v>
      </x:c>
      <x:c r="H2538" s="4" t="str">
        <x:f>IF(G2538=1,'Claims Data'!O2534,"")</x:f>
      </x:c>
      <x:c r="I2538" s="12" t="n">
        <x:f>IF(ISNUMBER('Claims Data'!P2534),'Claims Data'!P2534,"")</x:f>
        <x:v>2.4244678294716286</x:v>
      </x:c>
    </x:row>
    <x:row r="2539">
      <x:c r="A2539" s="4" t="str">
        <x:v>C02534</x:v>
      </x:c>
      <x:c r="B2539" s="4" t="n">
        <x:f>IF(ISNUMBER('Claims Data'!F2535),0,1)</x:f>
        <x:v>0</x:v>
      </x:c>
      <x:c r="C2539" s="10" t="n">
        <x:f>IF(B2539=0,'Claims Data'!F2535,Summary!$B$12)</x:f>
        <x:v>13746.56</x:v>
      </x:c>
      <x:c r="D2539" s="4" t="n">
        <x:f>IF('Claims Data'!E2535="Low",1,IF('Claims Data'!E2535="Medium",2,IF('Claims Data'!E2535="High",3,"")))</x:f>
        <x:v>1</x:v>
      </x:c>
      <x:c r="E2539" s="4" t="n">
        <x:f>IF('Claims Data'!B2535="Motor",1,0)</x:f>
        <x:v>1</x:v>
      </x:c>
      <x:c r="F2539" s="4" t="n">
        <x:f>IF('Claims Data'!B2535="Property",1,0)</x:f>
        <x:v>0</x:v>
      </x:c>
      <x:c r="G2539" s="4" t="n">
        <x:f>'Claims Data'!N2535</x:f>
        <x:v>1</x:v>
      </x:c>
      <x:c r="H2539" s="4" t="n">
        <x:f>IF(G2539=1,'Claims Data'!O2535,"")</x:f>
        <x:v>0</x:v>
      </x:c>
      <x:c r="I2539" s="12" t="n">
        <x:f>IF(ISNUMBER('Claims Data'!P2535),'Claims Data'!P2535,"")</x:f>
        <x:v>1.7202079282012006</x:v>
      </x:c>
    </x:row>
    <x:row r="2540">
      <x:c r="A2540" s="4" t="str">
        <x:v>C02535</x:v>
      </x:c>
      <x:c r="B2540" s="4" t="n">
        <x:f>IF(ISNUMBER('Claims Data'!F2536),0,1)</x:f>
        <x:v>0</x:v>
      </x:c>
      <x:c r="C2540" s="10" t="n">
        <x:f>IF(B2540=0,'Claims Data'!F2536,Summary!$B$12)</x:f>
        <x:v>139862.95</x:v>
      </x:c>
      <x:c r="D2540" s="4" t="n">
        <x:f>IF('Claims Data'!E2536="Low",1,IF('Claims Data'!E2536="Medium",2,IF('Claims Data'!E2536="High",3,"")))</x:f>
        <x:v>3</x:v>
      </x:c>
      <x:c r="E2540" s="4" t="n">
        <x:f>IF('Claims Data'!B2536="Motor",1,0)</x:f>
        <x:v>0</x:v>
      </x:c>
      <x:c r="F2540" s="4" t="n">
        <x:f>IF('Claims Data'!B2536="Property",1,0)</x:f>
        <x:v>1</x:v>
      </x:c>
      <x:c r="G2540" s="4" t="n">
        <x:f>'Claims Data'!N2536</x:f>
        <x:v>0</x:v>
      </x:c>
      <x:c r="H2540" s="4" t="str">
        <x:f>IF(G2540=1,'Claims Data'!O2536,"")</x:f>
      </x:c>
      <x:c r="I2540" s="12" t="n">
        <x:f>IF(ISNUMBER('Claims Data'!P2536),'Claims Data'!P2536,"")</x:f>
        <x:v>46.344461380430104</x:v>
      </x:c>
    </x:row>
    <x:row r="2541">
      <x:c r="A2541" s="4" t="str">
        <x:v>C02536</x:v>
      </x:c>
      <x:c r="B2541" s="4" t="n">
        <x:f>IF(ISNUMBER('Claims Data'!F2537),0,1)</x:f>
        <x:v>0</x:v>
      </x:c>
      <x:c r="C2541" s="10" t="n">
        <x:f>IF(B2541=0,'Claims Data'!F2537,Summary!$B$12)</x:f>
        <x:v>150960.82</x:v>
      </x:c>
      <x:c r="D2541" s="4" t="n">
        <x:f>IF('Claims Data'!E2537="Low",1,IF('Claims Data'!E2537="Medium",2,IF('Claims Data'!E2537="High",3,"")))</x:f>
        <x:v>3</x:v>
      </x:c>
      <x:c r="E2541" s="4" t="n">
        <x:f>IF('Claims Data'!B2537="Motor",1,0)</x:f>
        <x:v>0</x:v>
      </x:c>
      <x:c r="F2541" s="4" t="n">
        <x:f>IF('Claims Data'!B2537="Property",1,0)</x:f>
        <x:v>1</x:v>
      </x:c>
      <x:c r="G2541" s="4" t="n">
        <x:f>'Claims Data'!N2537</x:f>
        <x:v>0</x:v>
      </x:c>
      <x:c r="H2541" s="4" t="str">
        <x:f>IF(G2541=1,'Claims Data'!O2537,"")</x:f>
      </x:c>
      <x:c r="I2541" s="12" t="n">
        <x:f>IF(ISNUMBER('Claims Data'!P2537),'Claims Data'!P2537,"")</x:f>
        <x:v>11.094358120348438</x:v>
      </x:c>
    </x:row>
    <x:row r="2542">
      <x:c r="A2542" s="4" t="str">
        <x:v>C02537</x:v>
      </x:c>
      <x:c r="B2542" s="4" t="n">
        <x:f>IF(ISNUMBER('Claims Data'!F2538),0,1)</x:f>
        <x:v>0</x:v>
      </x:c>
      <x:c r="C2542" s="10" t="n">
        <x:f>IF(B2542=0,'Claims Data'!F2538,Summary!$B$12)</x:f>
        <x:v>5908.06</x:v>
      </x:c>
      <x:c r="D2542" s="4" t="n">
        <x:f>IF('Claims Data'!E2538="Low",1,IF('Claims Data'!E2538="Medium",2,IF('Claims Data'!E2538="High",3,"")))</x:f>
        <x:v>2</x:v>
      </x:c>
      <x:c r="E2542" s="4" t="n">
        <x:f>IF('Claims Data'!B2538="Motor",1,0)</x:f>
        <x:v>1</x:v>
      </x:c>
      <x:c r="F2542" s="4" t="n">
        <x:f>IF('Claims Data'!B2538="Property",1,0)</x:f>
        <x:v>0</x:v>
      </x:c>
      <x:c r="G2542" s="4" t="n">
        <x:f>'Claims Data'!N2538</x:f>
        <x:v>1</x:v>
      </x:c>
      <x:c r="H2542" s="4" t="n">
        <x:f>IF(G2542=1,'Claims Data'!O2538,"")</x:f>
        <x:v>0</x:v>
      </x:c>
      <x:c r="I2542" s="12" t="n">
        <x:f>IF(ISNUMBER('Claims Data'!P2538),'Claims Data'!P2538,"")</x:f>
        <x:v>0.687816298566055</x:v>
      </x:c>
    </x:row>
    <x:row r="2543">
      <x:c r="A2543" s="4" t="str">
        <x:v>C02538</x:v>
      </x:c>
      <x:c r="B2543" s="4" t="n">
        <x:f>IF(ISNUMBER('Claims Data'!F2539),0,1)</x:f>
        <x:v>0</x:v>
      </x:c>
      <x:c r="C2543" s="10" t="n">
        <x:f>IF(B2543=0,'Claims Data'!F2539,Summary!$B$12)</x:f>
        <x:v>30745.22</x:v>
      </x:c>
      <x:c r="D2543" s="4" t="n">
        <x:f>IF('Claims Data'!E2539="Low",1,IF('Claims Data'!E2539="Medium",2,IF('Claims Data'!E2539="High",3,"")))</x:f>
        <x:v>1</x:v>
      </x:c>
      <x:c r="E2543" s="4" t="n">
        <x:f>IF('Claims Data'!B2539="Motor",1,0)</x:f>
        <x:v>0</x:v>
      </x:c>
      <x:c r="F2543" s="4" t="n">
        <x:f>IF('Claims Data'!B2539="Property",1,0)</x:f>
        <x:v>1</x:v>
      </x:c>
      <x:c r="G2543" s="4" t="n">
        <x:f>'Claims Data'!N2539</x:f>
        <x:v>0</x:v>
      </x:c>
      <x:c r="H2543" s="4" t="str">
        <x:f>IF(G2543=1,'Claims Data'!O2539,"")</x:f>
      </x:c>
      <x:c r="I2543" s="12" t="n">
        <x:f>IF(ISNUMBER('Claims Data'!P2539),'Claims Data'!P2539,"")</x:f>
        <x:v>2.852061224489796</x:v>
      </x:c>
    </x:row>
    <x:row r="2544">
      <x:c r="A2544" s="4" t="str">
        <x:v>C02539</x:v>
      </x:c>
      <x:c r="B2544" s="4" t="n">
        <x:f>IF(ISNUMBER('Claims Data'!F2540),0,1)</x:f>
        <x:v>0</x:v>
      </x:c>
      <x:c r="C2544" s="10" t="n">
        <x:f>IF(B2544=0,'Claims Data'!F2540,Summary!$B$12)</x:f>
        <x:v>68313.5</x:v>
      </x:c>
      <x:c r="D2544" s="4" t="n">
        <x:f>IF('Claims Data'!E2540="Low",1,IF('Claims Data'!E2540="Medium",2,IF('Claims Data'!E2540="High",3,"")))</x:f>
        <x:v>3</x:v>
      </x:c>
      <x:c r="E2544" s="4" t="n">
        <x:f>IF('Claims Data'!B2540="Motor",1,0)</x:f>
        <x:v>0</x:v>
      </x:c>
      <x:c r="F2544" s="4" t="n">
        <x:f>IF('Claims Data'!B2540="Property",1,0)</x:f>
        <x:v>1</x:v>
      </x:c>
      <x:c r="G2544" s="4" t="n">
        <x:f>'Claims Data'!N2540</x:f>
        <x:v>1</x:v>
      </x:c>
      <x:c r="H2544" s="4" t="n">
        <x:f>IF(G2544=1,'Claims Data'!O2540,"")</x:f>
        <x:v>1</x:v>
      </x:c>
      <x:c r="I2544" s="12" t="n">
        <x:f>IF(ISNUMBER('Claims Data'!P2540),'Claims Data'!P2540,"")</x:f>
        <x:v>12.918173961880953</x:v>
      </x:c>
    </x:row>
    <x:row r="2545">
      <x:c r="A2545" s="4" t="str">
        <x:v>C02540</x:v>
      </x:c>
      <x:c r="B2545" s="4" t="n">
        <x:f>IF(ISNUMBER('Claims Data'!F2541),0,1)</x:f>
        <x:v>0</x:v>
      </x:c>
      <x:c r="C2545" s="10" t="n">
        <x:f>IF(B2545=0,'Claims Data'!F2541,Summary!$B$12)</x:f>
        <x:v>88169.12</x:v>
      </x:c>
      <x:c r="D2545" s="4" t="n">
        <x:f>IF('Claims Data'!E2541="Low",1,IF('Claims Data'!E2541="Medium",2,IF('Claims Data'!E2541="High",3,"")))</x:f>
        <x:v>2</x:v>
      </x:c>
      <x:c r="E2545" s="4" t="n">
        <x:f>IF('Claims Data'!B2541="Motor",1,0)</x:f>
        <x:v>0</x:v>
      </x:c>
      <x:c r="F2545" s="4" t="n">
        <x:f>IF('Claims Data'!B2541="Property",1,0)</x:f>
        <x:v>1</x:v>
      </x:c>
      <x:c r="G2545" s="4" t="n">
        <x:f>'Claims Data'!N2541</x:f>
        <x:v>0</x:v>
      </x:c>
      <x:c r="H2545" s="4" t="str">
        <x:f>IF(G2545=1,'Claims Data'!O2541,"")</x:f>
      </x:c>
      <x:c r="I2545" s="12" t="n">
        <x:f>IF(ISNUMBER('Claims Data'!P2541),'Claims Data'!P2541,"")</x:f>
        <x:v>23.55970147259624</x:v>
      </x:c>
    </x:row>
    <x:row r="2546">
      <x:c r="A2546" s="4" t="str">
        <x:v>C02541</x:v>
      </x:c>
      <x:c r="B2546" s="4" t="n">
        <x:f>IF(ISNUMBER('Claims Data'!F2542),0,1)</x:f>
        <x:v>0</x:v>
      </x:c>
      <x:c r="C2546" s="10" t="n">
        <x:f>IF(B2546=0,'Claims Data'!F2542,Summary!$B$12)</x:f>
        <x:v>52995.79</x:v>
      </x:c>
      <x:c r="D2546" s="4" t="n">
        <x:f>IF('Claims Data'!E2542="Low",1,IF('Claims Data'!E2542="Medium",2,IF('Claims Data'!E2542="High",3,"")))</x:f>
        <x:v>2</x:v>
      </x:c>
      <x:c r="E2546" s="4" t="n">
        <x:f>IF('Claims Data'!B2542="Motor",1,0)</x:f>
        <x:v>1</x:v>
      </x:c>
      <x:c r="F2546" s="4" t="n">
        <x:f>IF('Claims Data'!B2542="Property",1,0)</x:f>
        <x:v>0</x:v>
      </x:c>
      <x:c r="G2546" s="4" t="n">
        <x:f>'Claims Data'!N2542</x:f>
        <x:v>1</x:v>
      </x:c>
      <x:c r="H2546" s="4" t="n">
        <x:f>IF(G2546=1,'Claims Data'!O2542,"")</x:f>
        <x:v>0</x:v>
      </x:c>
      <x:c r="I2546" s="12" t="n">
        <x:f>IF(ISNUMBER('Claims Data'!P2542),'Claims Data'!P2542,"")</x:f>
        <x:v>2.7757473638780588</x:v>
      </x:c>
    </x:row>
    <x:row r="2547">
      <x:c r="A2547" s="4" t="str">
        <x:v>C02542</x:v>
      </x:c>
      <x:c r="B2547" s="4" t="n">
        <x:f>IF(ISNUMBER('Claims Data'!F2543),0,1)</x:f>
        <x:v>0</x:v>
      </x:c>
      <x:c r="C2547" s="10" t="n">
        <x:f>IF(B2547=0,'Claims Data'!F2543,Summary!$B$12)</x:f>
        <x:v>28800.72</x:v>
      </x:c>
      <x:c r="D2547" s="4" t="n">
        <x:f>IF('Claims Data'!E2543="Low",1,IF('Claims Data'!E2543="Medium",2,IF('Claims Data'!E2543="High",3,"")))</x:f>
        <x:v>1</x:v>
      </x:c>
      <x:c r="E2547" s="4" t="n">
        <x:f>IF('Claims Data'!B2543="Motor",1,0)</x:f>
        <x:v>1</x:v>
      </x:c>
      <x:c r="F2547" s="4" t="n">
        <x:f>IF('Claims Data'!B2543="Property",1,0)</x:f>
        <x:v>0</x:v>
      </x:c>
      <x:c r="G2547" s="4" t="n">
        <x:f>'Claims Data'!N2543</x:f>
        <x:v>1</x:v>
      </x:c>
      <x:c r="H2547" s="4" t="n">
        <x:f>IF(G2547=1,'Claims Data'!O2543,"")</x:f>
        <x:v>0</x:v>
      </x:c>
      <x:c r="I2547" s="12" t="n">
        <x:f>IF(ISNUMBER('Claims Data'!P2543),'Claims Data'!P2543,"")</x:f>
        <x:v>1.3230827608923053</x:v>
      </x:c>
    </x:row>
    <x:row r="2548">
      <x:c r="A2548" s="4" t="str">
        <x:v>C02543</x:v>
      </x:c>
      <x:c r="B2548" s="4" t="n">
        <x:f>IF(ISNUMBER('Claims Data'!F2544),0,1)</x:f>
        <x:v>0</x:v>
      </x:c>
      <x:c r="C2548" s="10" t="n">
        <x:f>IF(B2548=0,'Claims Data'!F2544,Summary!$B$12)</x:f>
        <x:v>69406.97</x:v>
      </x:c>
      <x:c r="D2548" s="4" t="n">
        <x:f>IF('Claims Data'!E2544="Low",1,IF('Claims Data'!E2544="Medium",2,IF('Claims Data'!E2544="High",3,"")))</x:f>
        <x:v>2</x:v>
      </x:c>
      <x:c r="E2548" s="4" t="n">
        <x:f>IF('Claims Data'!B2544="Motor",1,0)</x:f>
        <x:v>0</x:v>
      </x:c>
      <x:c r="F2548" s="4" t="n">
        <x:f>IF('Claims Data'!B2544="Property",1,0)</x:f>
        <x:v>1</x:v>
      </x:c>
      <x:c r="G2548" s="4" t="n">
        <x:f>'Claims Data'!N2544</x:f>
        <x:v>1</x:v>
      </x:c>
      <x:c r="H2548" s="4" t="n">
        <x:f>IF(G2548=1,'Claims Data'!O2544,"")</x:f>
        <x:v>0</x:v>
      </x:c>
      <x:c r="I2548" s="12" t="n">
        <x:f>IF(ISNUMBER('Claims Data'!P2544),'Claims Data'!P2544,"")</x:f>
        <x:v>8.961970970778387</x:v>
      </x:c>
    </x:row>
    <x:row r="2549">
      <x:c r="A2549" s="4" t="str">
        <x:v>C02544</x:v>
      </x:c>
      <x:c r="B2549" s="4" t="n">
        <x:f>IF(ISNUMBER('Claims Data'!F2545),0,1)</x:f>
        <x:v>0</x:v>
      </x:c>
      <x:c r="C2549" s="10" t="n">
        <x:f>IF(B2549=0,'Claims Data'!F2545,Summary!$B$12)</x:f>
        <x:v>103651.98</x:v>
      </x:c>
      <x:c r="D2549" s="4" t="n">
        <x:f>IF('Claims Data'!E2545="Low",1,IF('Claims Data'!E2545="Medium",2,IF('Claims Data'!E2545="High",3,"")))</x:f>
        <x:v>3</x:v>
      </x:c>
      <x:c r="E2549" s="4" t="n">
        <x:f>IF('Claims Data'!B2545="Motor",1,0)</x:f>
        <x:v>0</x:v>
      </x:c>
      <x:c r="F2549" s="4" t="n">
        <x:f>IF('Claims Data'!B2545="Property",1,0)</x:f>
        <x:v>1</x:v>
      </x:c>
      <x:c r="G2549" s="4" t="n">
        <x:f>'Claims Data'!N2545</x:f>
        <x:v>1</x:v>
      </x:c>
      <x:c r="H2549" s="4" t="n">
        <x:f>IF(G2549=1,'Claims Data'!O2545,"")</x:f>
        <x:v>1</x:v>
      </x:c>
      <x:c r="I2549" s="12" t="n">
        <x:f>IF(ISNUMBER('Claims Data'!P2545),'Claims Data'!P2545,"")</x:f>
        <x:v>19.636226203489176</x:v>
      </x:c>
    </x:row>
    <x:row r="2550">
      <x:c r="A2550" s="4" t="str">
        <x:v>C02545</x:v>
      </x:c>
      <x:c r="B2550" s="4" t="n">
        <x:f>IF(ISNUMBER('Claims Data'!F2546),0,1)</x:f>
        <x:v>0</x:v>
      </x:c>
      <x:c r="C2550" s="10" t="n">
        <x:f>IF(B2550=0,'Claims Data'!F2546,Summary!$B$12)</x:f>
        <x:v>77916.14</x:v>
      </x:c>
      <x:c r="D2550" s="4" t="n">
        <x:f>IF('Claims Data'!E2546="Low",1,IF('Claims Data'!E2546="Medium",2,IF('Claims Data'!E2546="High",3,"")))</x:f>
        <x:v>3</x:v>
      </x:c>
      <x:c r="E2550" s="4" t="n">
        <x:f>IF('Claims Data'!B2546="Motor",1,0)</x:f>
        <x:v>1</x:v>
      </x:c>
      <x:c r="F2550" s="4" t="n">
        <x:f>IF('Claims Data'!B2546="Property",1,0)</x:f>
        <x:v>0</x:v>
      </x:c>
      <x:c r="G2550" s="4" t="n">
        <x:f>'Claims Data'!N2546</x:f>
        <x:v>1</x:v>
      </x:c>
      <x:c r="H2550" s="4" t="n">
        <x:f>IF(G2550=1,'Claims Data'!O2546,"")</x:f>
        <x:v>1</x:v>
      </x:c>
      <x:c r="I2550" s="12" t="n">
        <x:f>IF(ISNUMBER('Claims Data'!P2546),'Claims Data'!P2546,"")</x:f>
        <x:v>5.892386027879808</x:v>
      </x:c>
    </x:row>
    <x:row r="2551">
      <x:c r="A2551" s="4" t="str">
        <x:v>C02546</x:v>
      </x:c>
      <x:c r="B2551" s="4" t="n">
        <x:f>IF(ISNUMBER('Claims Data'!F2547),0,1)</x:f>
        <x:v>1</x:v>
      </x:c>
      <x:c r="C2551" s="10" t="n">
        <x:f>IF(B2551=0,'Claims Data'!F2547,Summary!$B$12)</x:f>
        <x:v>44978.66</x:v>
      </x:c>
      <x:c r="D2551" s="4" t="n">
        <x:f>IF('Claims Data'!E2547="Low",1,IF('Claims Data'!E2547="Medium",2,IF('Claims Data'!E2547="High",3,"")))</x:f>
        <x:v>2</x:v>
      </x:c>
      <x:c r="E2551" s="4" t="n">
        <x:f>IF('Claims Data'!B2547="Motor",1,0)</x:f>
        <x:v>1</x:v>
      </x:c>
      <x:c r="F2551" s="4" t="n">
        <x:f>IF('Claims Data'!B2547="Property",1,0)</x:f>
        <x:v>0</x:v>
      </x:c>
      <x:c r="G2551" s="4" t="n">
        <x:f>'Claims Data'!N2547</x:f>
        <x:v>1</x:v>
      </x:c>
      <x:c r="H2551" s="4" t="n">
        <x:f>IF(G2551=1,'Claims Data'!O2547,"")</x:f>
        <x:v>0</x:v>
      </x:c>
      <x:c r="I2551" s="12" t="str">
        <x:f>IF(ISNUMBER('Claims Data'!P2547),'Claims Data'!P2547,"")</x:f>
      </x:c>
    </x:row>
    <x:row r="2552">
      <x:c r="A2552" s="4" t="str">
        <x:v>C02547</x:v>
      </x:c>
      <x:c r="B2552" s="4" t="n">
        <x:f>IF(ISNUMBER('Claims Data'!F2548),0,1)</x:f>
        <x:v>0</x:v>
      </x:c>
      <x:c r="C2552" s="10" t="n">
        <x:f>IF(B2552=0,'Claims Data'!F2548,Summary!$B$12)</x:f>
        <x:v>42260.94</x:v>
      </x:c>
      <x:c r="D2552" s="4" t="n">
        <x:f>IF('Claims Data'!E2548="Low",1,IF('Claims Data'!E2548="Medium",2,IF('Claims Data'!E2548="High",3,"")))</x:f>
        <x:v>2</x:v>
      </x:c>
      <x:c r="E2552" s="4" t="n">
        <x:f>IF('Claims Data'!B2548="Motor",1,0)</x:f>
        <x:v>1</x:v>
      </x:c>
      <x:c r="F2552" s="4" t="n">
        <x:f>IF('Claims Data'!B2548="Property",1,0)</x:f>
        <x:v>0</x:v>
      </x:c>
      <x:c r="G2552" s="4" t="n">
        <x:f>'Claims Data'!N2548</x:f>
        <x:v>1</x:v>
      </x:c>
      <x:c r="H2552" s="4" t="n">
        <x:f>IF(G2552=1,'Claims Data'!O2548,"")</x:f>
        <x:v>0</x:v>
      </x:c>
      <x:c r="I2552" s="12" t="n">
        <x:f>IF(ISNUMBER('Claims Data'!P2548),'Claims Data'!P2548,"")</x:f>
        <x:v>2.087166139865666</x:v>
      </x:c>
    </x:row>
    <x:row r="2553">
      <x:c r="A2553" s="4" t="str">
        <x:v>C02548</x:v>
      </x:c>
      <x:c r="B2553" s="4" t="n">
        <x:f>IF(ISNUMBER('Claims Data'!F2549),0,1)</x:f>
        <x:v>0</x:v>
      </x:c>
      <x:c r="C2553" s="10" t="n">
        <x:f>IF(B2553=0,'Claims Data'!F2549,Summary!$B$12)</x:f>
        <x:v>213174.61</x:v>
      </x:c>
      <x:c r="D2553" s="4" t="n">
        <x:f>IF('Claims Data'!E2549="Low",1,IF('Claims Data'!E2549="Medium",2,IF('Claims Data'!E2549="High",3,"")))</x:f>
        <x:v>2</x:v>
      </x:c>
      <x:c r="E2553" s="4" t="n">
        <x:f>IF('Claims Data'!B2549="Motor",1,0)</x:f>
        <x:v>0</x:v>
      </x:c>
      <x:c r="F2553" s="4" t="n">
        <x:f>IF('Claims Data'!B2549="Property",1,0)</x:f>
        <x:v>1</x:v>
      </x:c>
      <x:c r="G2553" s="4" t="n">
        <x:f>'Claims Data'!N2549</x:f>
        <x:v>1</x:v>
      </x:c>
      <x:c r="H2553" s="4" t="n">
        <x:f>IF(G2553=1,'Claims Data'!O2549,"")</x:f>
        <x:v>0</x:v>
      </x:c>
      <x:c r="I2553" s="12" t="n">
        <x:f>IF(ISNUMBER('Claims Data'!P2549),'Claims Data'!P2549,"")</x:f>
        <x:v>8.023530337224129</x:v>
      </x:c>
    </x:row>
    <x:row r="2554">
      <x:c r="A2554" s="4" t="str">
        <x:v>C02549</x:v>
      </x:c>
      <x:c r="B2554" s="4" t="n">
        <x:f>IF(ISNUMBER('Claims Data'!F2550),0,1)</x:f>
        <x:v>0</x:v>
      </x:c>
      <x:c r="C2554" s="10" t="n">
        <x:f>IF(B2554=0,'Claims Data'!F2550,Summary!$B$12)</x:f>
        <x:v>6102.01</x:v>
      </x:c>
      <x:c r="D2554" s="4" t="n">
        <x:f>IF('Claims Data'!E2550="Low",1,IF('Claims Data'!E2550="Medium",2,IF('Claims Data'!E2550="High",3,"")))</x:f>
        <x:v>2</x:v>
      </x:c>
      <x:c r="E2554" s="4" t="n">
        <x:f>IF('Claims Data'!B2550="Motor",1,0)</x:f>
        <x:v>1</x:v>
      </x:c>
      <x:c r="F2554" s="4" t="n">
        <x:f>IF('Claims Data'!B2550="Property",1,0)</x:f>
        <x:v>0</x:v>
      </x:c>
      <x:c r="G2554" s="4" t="n">
        <x:f>'Claims Data'!N2550</x:f>
        <x:v>1</x:v>
      </x:c>
      <x:c r="H2554" s="4" t="n">
        <x:f>IF(G2554=1,'Claims Data'!O2550,"")</x:f>
        <x:v>0</x:v>
      </x:c>
      <x:c r="I2554" s="12" t="n">
        <x:f>IF(ISNUMBER('Claims Data'!P2550),'Claims Data'!P2550,"")</x:f>
        <x:v>0.3670355462095913</x:v>
      </x:c>
    </x:row>
    <x:row r="2555">
      <x:c r="A2555" s="4" t="str">
        <x:v>C02550</x:v>
      </x:c>
      <x:c r="B2555" s="4" t="n">
        <x:f>IF(ISNUMBER('Claims Data'!F2551),0,1)</x:f>
        <x:v>0</x:v>
      </x:c>
      <x:c r="C2555" s="10" t="n">
        <x:f>IF(B2555=0,'Claims Data'!F2551,Summary!$B$12)</x:f>
        <x:v>11192.8</x:v>
      </x:c>
      <x:c r="D2555" s="4" t="n">
        <x:f>IF('Claims Data'!E2551="Low",1,IF('Claims Data'!E2551="Medium",2,IF('Claims Data'!E2551="High",3,"")))</x:f>
        <x:v>2</x:v>
      </x:c>
      <x:c r="E2555" s="4" t="n">
        <x:f>IF('Claims Data'!B2551="Motor",1,0)</x:f>
        <x:v>1</x:v>
      </x:c>
      <x:c r="F2555" s="4" t="n">
        <x:f>IF('Claims Data'!B2551="Property",1,0)</x:f>
        <x:v>0</x:v>
      </x:c>
      <x:c r="G2555" s="4" t="n">
        <x:f>'Claims Data'!N2551</x:f>
        <x:v>1</x:v>
      </x:c>
      <x:c r="H2555" s="4" t="n">
        <x:f>IF(G2555=1,'Claims Data'!O2551,"")</x:f>
        <x:v>0</x:v>
      </x:c>
      <x:c r="I2555" s="12" t="n">
        <x:f>IF(ISNUMBER('Claims Data'!P2551),'Claims Data'!P2551,"")</x:f>
        <x:v>1.4978955750199066</x:v>
      </x:c>
    </x:row>
    <x:row r="2556">
      <x:c r="A2556" s="4" t="str">
        <x:v>C02551</x:v>
      </x:c>
      <x:c r="B2556" s="4" t="n">
        <x:f>IF(ISNUMBER('Claims Data'!F2552),0,1)</x:f>
        <x:v>0</x:v>
      </x:c>
      <x:c r="C2556" s="10" t="n">
        <x:f>IF(B2556=0,'Claims Data'!F2552,Summary!$B$12)</x:f>
        <x:v>14363.34</x:v>
      </x:c>
      <x:c r="D2556" s="4" t="n">
        <x:f>IF('Claims Data'!E2552="Low",1,IF('Claims Data'!E2552="Medium",2,IF('Claims Data'!E2552="High",3,"")))</x:f>
        <x:v>1</x:v>
      </x:c>
      <x:c r="E2556" s="4" t="n">
        <x:f>IF('Claims Data'!B2552="Motor",1,0)</x:f>
        <x:v>1</x:v>
      </x:c>
      <x:c r="F2556" s="4" t="n">
        <x:f>IF('Claims Data'!B2552="Property",1,0)</x:f>
        <x:v>0</x:v>
      </x:c>
      <x:c r="G2556" s="4" t="n">
        <x:f>'Claims Data'!N2552</x:f>
        <x:v>1</x:v>
      </x:c>
      <x:c r="H2556" s="4" t="n">
        <x:f>IF(G2556=1,'Claims Data'!O2552,"")</x:f>
        <x:v>0</x:v>
      </x:c>
      <x:c r="I2556" s="12" t="n">
        <x:f>IF(ISNUMBER('Claims Data'!P2552),'Claims Data'!P2552,"")</x:f>
        <x:v>0.8060339723801149</x:v>
      </x:c>
    </x:row>
    <x:row r="2557">
      <x:c r="A2557" s="4" t="str">
        <x:v>C02552</x:v>
      </x:c>
      <x:c r="B2557" s="4" t="n">
        <x:f>IF(ISNUMBER('Claims Data'!F2553),0,1)</x:f>
        <x:v>0</x:v>
      </x:c>
      <x:c r="C2557" s="10" t="n">
        <x:f>IF(B2557=0,'Claims Data'!F2553,Summary!$B$12)</x:f>
        <x:v>16072.3</x:v>
      </x:c>
      <x:c r="D2557" s="4" t="n">
        <x:f>IF('Claims Data'!E2553="Low",1,IF('Claims Data'!E2553="Medium",2,IF('Claims Data'!E2553="High",3,"")))</x:f>
        <x:v>1</x:v>
      </x:c>
      <x:c r="E2557" s="4" t="n">
        <x:f>IF('Claims Data'!B2553="Motor",1,0)</x:f>
        <x:v>1</x:v>
      </x:c>
      <x:c r="F2557" s="4" t="n">
        <x:f>IF('Claims Data'!B2553="Property",1,0)</x:f>
        <x:v>0</x:v>
      </x:c>
      <x:c r="G2557" s="4" t="n">
        <x:f>'Claims Data'!N2553</x:f>
        <x:v>0</x:v>
      </x:c>
      <x:c r="H2557" s="4" t="str">
        <x:f>IF(G2557=1,'Claims Data'!O2553,"")</x:f>
      </x:c>
      <x:c r="I2557" s="12" t="n">
        <x:f>IF(ISNUMBER('Claims Data'!P2553),'Claims Data'!P2553,"")</x:f>
        <x:v>2.5187626449021554</x:v>
      </x:c>
    </x:row>
    <x:row r="2558">
      <x:c r="A2558" s="4" t="str">
        <x:v>C02553</x:v>
      </x:c>
      <x:c r="B2558" s="4" t="n">
        <x:f>IF(ISNUMBER('Claims Data'!F2554),0,1)</x:f>
        <x:v>0</x:v>
      </x:c>
      <x:c r="C2558" s="10" t="n">
        <x:f>IF(B2558=0,'Claims Data'!F2554,Summary!$B$12)</x:f>
        <x:v>44326.64</x:v>
      </x:c>
      <x:c r="D2558" s="4" t="n">
        <x:f>IF('Claims Data'!E2554="Low",1,IF('Claims Data'!E2554="Medium",2,IF('Claims Data'!E2554="High",3,"")))</x:f>
        <x:v>2</x:v>
      </x:c>
      <x:c r="E2558" s="4" t="n">
        <x:f>IF('Claims Data'!B2554="Motor",1,0)</x:f>
        <x:v>1</x:v>
      </x:c>
      <x:c r="F2558" s="4" t="n">
        <x:f>IF('Claims Data'!B2554="Property",1,0)</x:f>
        <x:v>0</x:v>
      </x:c>
      <x:c r="G2558" s="4" t="n">
        <x:f>'Claims Data'!N2554</x:f>
        <x:v>1</x:v>
      </x:c>
      <x:c r="H2558" s="4" t="n">
        <x:f>IF(G2558=1,'Claims Data'!O2554,"")</x:f>
        <x:v>0</x:v>
      </x:c>
      <x:c r="I2558" s="12" t="n">
        <x:f>IF(ISNUMBER('Claims Data'!P2554),'Claims Data'!P2554,"")</x:f>
        <x:v>5.496514353028706</x:v>
      </x:c>
    </x:row>
    <x:row r="2559">
      <x:c r="A2559" s="4" t="str">
        <x:v>C02554</x:v>
      </x:c>
      <x:c r="B2559" s="4" t="n">
        <x:f>IF(ISNUMBER('Claims Data'!F2555),0,1)</x:f>
        <x:v>0</x:v>
      </x:c>
      <x:c r="C2559" s="10" t="n">
        <x:f>IF(B2559=0,'Claims Data'!F2555,Summary!$B$12)</x:f>
        <x:v>204552.31</x:v>
      </x:c>
      <x:c r="D2559" s="4" t="n">
        <x:f>IF('Claims Data'!E2555="Low",1,IF('Claims Data'!E2555="Medium",2,IF('Claims Data'!E2555="High",3,"")))</x:f>
        <x:v>1</x:v>
      </x:c>
      <x:c r="E2559" s="4" t="n">
        <x:f>IF('Claims Data'!B2555="Motor",1,0)</x:f>
        <x:v>0</x:v>
      </x:c>
      <x:c r="F2559" s="4" t="n">
        <x:f>IF('Claims Data'!B2555="Property",1,0)</x:f>
        <x:v>1</x:v>
      </x:c>
      <x:c r="G2559" s="4" t="n">
        <x:f>'Claims Data'!N2555</x:f>
        <x:v>1</x:v>
      </x:c>
      <x:c r="H2559" s="4" t="n">
        <x:f>IF(G2559=1,'Claims Data'!O2555,"")</x:f>
        <x:v>0</x:v>
      </x:c>
      <x:c r="I2559" s="12" t="n">
        <x:f>IF(ISNUMBER('Claims Data'!P2555),'Claims Data'!P2555,"")</x:f>
        <x:v>7.978154806827866</x:v>
      </x:c>
    </x:row>
    <x:row r="2560">
      <x:c r="A2560" s="4" t="str">
        <x:v>C02555</x:v>
      </x:c>
      <x:c r="B2560" s="4" t="n">
        <x:f>IF(ISNUMBER('Claims Data'!F2556),0,1)</x:f>
        <x:v>0</x:v>
      </x:c>
      <x:c r="C2560" s="10" t="n">
        <x:f>IF(B2560=0,'Claims Data'!F2556,Summary!$B$12)</x:f>
        <x:v>12333.5</x:v>
      </x:c>
      <x:c r="D2560" s="4" t="n">
        <x:f>IF('Claims Data'!E2556="Low",1,IF('Claims Data'!E2556="Medium",2,IF('Claims Data'!E2556="High",3,"")))</x:f>
        <x:v>1</x:v>
      </x:c>
      <x:c r="E2560" s="4" t="n">
        <x:f>IF('Claims Data'!B2556="Motor",1,0)</x:f>
        <x:v>1</x:v>
      </x:c>
      <x:c r="F2560" s="4" t="n">
        <x:f>IF('Claims Data'!B2556="Property",1,0)</x:f>
        <x:v>0</x:v>
      </x:c>
      <x:c r="G2560" s="4" t="n">
        <x:f>'Claims Data'!N2556</x:f>
        <x:v>1</x:v>
      </x:c>
      <x:c r="H2560" s="4" t="n">
        <x:f>IF(G2560=1,'Claims Data'!O2556,"")</x:f>
        <x:v>0</x:v>
      </x:c>
      <x:c r="I2560" s="12" t="n">
        <x:f>IF(ISNUMBER('Claims Data'!P2556),'Claims Data'!P2556,"")</x:f>
        <x:v>2.81314435341131</x:v>
      </x:c>
    </x:row>
    <x:row r="2561">
      <x:c r="A2561" s="4" t="str">
        <x:v>C02556</x:v>
      </x:c>
      <x:c r="B2561" s="4" t="n">
        <x:f>IF(ISNUMBER('Claims Data'!F2557),0,1)</x:f>
        <x:v>0</x:v>
      </x:c>
      <x:c r="C2561" s="10" t="n">
        <x:f>IF(B2561=0,'Claims Data'!F2557,Summary!$B$12)</x:f>
        <x:v>98032.13</x:v>
      </x:c>
      <x:c r="D2561" s="4" t="n">
        <x:f>IF('Claims Data'!E2557="Low",1,IF('Claims Data'!E2557="Medium",2,IF('Claims Data'!E2557="High",3,"")))</x:f>
        <x:v>3</x:v>
      </x:c>
      <x:c r="E2561" s="4" t="n">
        <x:f>IF('Claims Data'!B2557="Motor",1,0)</x:f>
        <x:v>1</x:v>
      </x:c>
      <x:c r="F2561" s="4" t="n">
        <x:f>IF('Claims Data'!B2557="Property",1,0)</x:f>
        <x:v>0</x:v>
      </x:c>
      <x:c r="G2561" s="4" t="n">
        <x:f>'Claims Data'!N2557</x:f>
        <x:v>1</x:v>
      </x:c>
      <x:c r="H2561" s="4" t="n">
        <x:f>IF(G2561=1,'Claims Data'!O2557,"")</x:f>
        <x:v>1</x:v>
      </x:c>
      <x:c r="I2561" s="12" t="n">
        <x:f>IF(ISNUMBER('Claims Data'!P2557),'Claims Data'!P2557,"")</x:f>
        <x:v>4.875231497597995</x:v>
      </x:c>
    </x:row>
    <x:row r="2562">
      <x:c r="A2562" s="4" t="str">
        <x:v>C02557</x:v>
      </x:c>
      <x:c r="B2562" s="4" t="n">
        <x:f>IF(ISNUMBER('Claims Data'!F2558),0,1)</x:f>
        <x:v>0</x:v>
      </x:c>
      <x:c r="C2562" s="10" t="n">
        <x:f>IF(B2562=0,'Claims Data'!F2558,Summary!$B$12)</x:f>
        <x:v>35765.84</x:v>
      </x:c>
      <x:c r="D2562" s="4" t="n">
        <x:f>IF('Claims Data'!E2558="Low",1,IF('Claims Data'!E2558="Medium",2,IF('Claims Data'!E2558="High",3,"")))</x:f>
        <x:v>2</x:v>
      </x:c>
      <x:c r="E2562" s="4" t="n">
        <x:f>IF('Claims Data'!B2558="Motor",1,0)</x:f>
        <x:v>1</x:v>
      </x:c>
      <x:c r="F2562" s="4" t="n">
        <x:f>IF('Claims Data'!B2558="Property",1,0)</x:f>
        <x:v>0</x:v>
      </x:c>
      <x:c r="G2562" s="4" t="n">
        <x:f>'Claims Data'!N2558</x:f>
        <x:v>1</x:v>
      </x:c>
      <x:c r="H2562" s="4" t="n">
        <x:f>IF(G2562=1,'Claims Data'!O2558,"")</x:f>
        <x:v>0</x:v>
      </x:c>
      <x:c r="I2562" s="12" t="n">
        <x:f>IF(ISNUMBER('Claims Data'!P2558),'Claims Data'!P2558,"")</x:f>
        <x:v>4.954588965094968</x:v>
      </x:c>
    </x:row>
    <x:row r="2563">
      <x:c r="A2563" s="4" t="str">
        <x:v>C02558</x:v>
      </x:c>
      <x:c r="B2563" s="4" t="n">
        <x:f>IF(ISNUMBER('Claims Data'!F2559),0,1)</x:f>
        <x:v>0</x:v>
      </x:c>
      <x:c r="C2563" s="10" t="n">
        <x:f>IF(B2563=0,'Claims Data'!F2559,Summary!$B$12)</x:f>
        <x:v>8836.08</x:v>
      </x:c>
      <x:c r="D2563" s="4" t="n">
        <x:f>IF('Claims Data'!E2559="Low",1,IF('Claims Data'!E2559="Medium",2,IF('Claims Data'!E2559="High",3,"")))</x:f>
        <x:v>1</x:v>
      </x:c>
      <x:c r="E2563" s="4" t="n">
        <x:f>IF('Claims Data'!B2559="Motor",1,0)</x:f>
        <x:v>1</x:v>
      </x:c>
      <x:c r="F2563" s="4" t="n">
        <x:f>IF('Claims Data'!B2559="Property",1,0)</x:f>
        <x:v>0</x:v>
      </x:c>
      <x:c r="G2563" s="4" t="n">
        <x:f>'Claims Data'!N2559</x:f>
        <x:v>1</x:v>
      </x:c>
      <x:c r="H2563" s="4" t="n">
        <x:f>IF(G2563=1,'Claims Data'!O2559,"")</x:f>
        <x:v>0</x:v>
      </x:c>
      <x:c r="I2563" s="12" t="n">
        <x:f>IF(ISNUMBER('Claims Data'!P2559),'Claims Data'!P2559,"")</x:f>
        <x:v>1.7967217648219052</x:v>
      </x:c>
    </x:row>
    <x:row r="2564">
      <x:c r="A2564" s="4" t="str">
        <x:v>C02559</x:v>
      </x:c>
      <x:c r="B2564" s="4" t="n">
        <x:f>IF(ISNUMBER('Claims Data'!F2560),0,1)</x:f>
        <x:v>0</x:v>
      </x:c>
      <x:c r="C2564" s="10" t="n">
        <x:f>IF(B2564=0,'Claims Data'!F2560,Summary!$B$12)</x:f>
        <x:v>12787.02</x:v>
      </x:c>
      <x:c r="D2564" s="4" t="n">
        <x:f>IF('Claims Data'!E2560="Low",1,IF('Claims Data'!E2560="Medium",2,IF('Claims Data'!E2560="High",3,"")))</x:f>
        <x:v>1</x:v>
      </x:c>
      <x:c r="E2564" s="4" t="n">
        <x:f>IF('Claims Data'!B2560="Motor",1,0)</x:f>
        <x:v>1</x:v>
      </x:c>
      <x:c r="F2564" s="4" t="n">
        <x:f>IF('Claims Data'!B2560="Property",1,0)</x:f>
        <x:v>0</x:v>
      </x:c>
      <x:c r="G2564" s="4" t="n">
        <x:f>'Claims Data'!N2560</x:f>
        <x:v>1</x:v>
      </x:c>
      <x:c r="H2564" s="4" t="n">
        <x:f>IF(G2564=1,'Claims Data'!O2560,"")</x:f>
        <x:v>0</x:v>
      </x:c>
      <x:c r="I2564" s="12" t="n">
        <x:f>IF(ISNUMBER('Claims Data'!P2560),'Claims Data'!P2560,"")</x:f>
        <x:v>1.2950179309115546</x:v>
      </x:c>
    </x:row>
    <x:row r="2565">
      <x:c r="A2565" s="4" t="str">
        <x:v>C02560</x:v>
      </x:c>
      <x:c r="B2565" s="4" t="n">
        <x:f>IF(ISNUMBER('Claims Data'!F2561),0,1)</x:f>
        <x:v>0</x:v>
      </x:c>
      <x:c r="C2565" s="10" t="n">
        <x:f>IF(B2565=0,'Claims Data'!F2561,Summary!$B$12)</x:f>
        <x:v>43101.07</x:v>
      </x:c>
      <x:c r="D2565" s="4" t="n">
        <x:f>IF('Claims Data'!E2561="Low",1,IF('Claims Data'!E2561="Medium",2,IF('Claims Data'!E2561="High",3,"")))</x:f>
        <x:v>2</x:v>
      </x:c>
      <x:c r="E2565" s="4" t="n">
        <x:f>IF('Claims Data'!B2561="Motor",1,0)</x:f>
        <x:v>0</x:v>
      </x:c>
      <x:c r="F2565" s="4" t="n">
        <x:f>IF('Claims Data'!B2561="Property",1,0)</x:f>
        <x:v>1</x:v>
      </x:c>
      <x:c r="G2565" s="4" t="n">
        <x:f>'Claims Data'!N2561</x:f>
        <x:v>1</x:v>
      </x:c>
      <x:c r="H2565" s="4" t="n">
        <x:f>IF(G2565=1,'Claims Data'!O2561,"")</x:f>
        <x:v>0</x:v>
      </x:c>
      <x:c r="I2565" s="12" t="n">
        <x:f>IF(ISNUMBER('Claims Data'!P2561),'Claims Data'!P2561,"")</x:f>
        <x:v>2.661565356789108</x:v>
      </x:c>
    </x:row>
    <x:row r="2566">
      <x:c r="A2566" s="4" t="str">
        <x:v>C02561</x:v>
      </x:c>
      <x:c r="B2566" s="4" t="n">
        <x:f>IF(ISNUMBER('Claims Data'!F2562),0,1)</x:f>
        <x:v>0</x:v>
      </x:c>
      <x:c r="C2566" s="10" t="n">
        <x:f>IF(B2566=0,'Claims Data'!F2562,Summary!$B$12)</x:f>
        <x:v>36805.46</x:v>
      </x:c>
      <x:c r="D2566" s="4" t="n">
        <x:f>IF('Claims Data'!E2562="Low",1,IF('Claims Data'!E2562="Medium",2,IF('Claims Data'!E2562="High",3,"")))</x:f>
        <x:v>2</x:v>
      </x:c>
      <x:c r="E2566" s="4" t="n">
        <x:f>IF('Claims Data'!B2562="Motor",1,0)</x:f>
        <x:v>1</x:v>
      </x:c>
      <x:c r="F2566" s="4" t="n">
        <x:f>IF('Claims Data'!B2562="Property",1,0)</x:f>
        <x:v>0</x:v>
      </x:c>
      <x:c r="G2566" s="4" t="n">
        <x:f>'Claims Data'!N2562</x:f>
        <x:v>0</x:v>
      </x:c>
      <x:c r="H2566" s="4" t="str">
        <x:f>IF(G2566=1,'Claims Data'!O2562,"")</x:f>
      </x:c>
      <x:c r="I2566" s="12" t="n">
        <x:f>IF(ISNUMBER('Claims Data'!P2562),'Claims Data'!P2562,"")</x:f>
        <x:v>5.02189384636376</x:v>
      </x:c>
    </x:row>
    <x:row r="2567">
      <x:c r="A2567" s="4" t="str">
        <x:v>C02562</x:v>
      </x:c>
      <x:c r="B2567" s="4" t="n">
        <x:f>IF(ISNUMBER('Claims Data'!F2563),0,1)</x:f>
        <x:v>0</x:v>
      </x:c>
      <x:c r="C2567" s="10" t="n">
        <x:f>IF(B2567=0,'Claims Data'!F2563,Summary!$B$12)</x:f>
        <x:v>40625.79</x:v>
      </x:c>
      <x:c r="D2567" s="4" t="n">
        <x:f>IF('Claims Data'!E2563="Low",1,IF('Claims Data'!E2563="Medium",2,IF('Claims Data'!E2563="High",3,"")))</x:f>
        <x:v>2</x:v>
      </x:c>
      <x:c r="E2567" s="4" t="n">
        <x:f>IF('Claims Data'!B2563="Motor",1,0)</x:f>
        <x:v>1</x:v>
      </x:c>
      <x:c r="F2567" s="4" t="n">
        <x:f>IF('Claims Data'!B2563="Property",1,0)</x:f>
        <x:v>0</x:v>
      </x:c>
      <x:c r="G2567" s="4" t="n">
        <x:f>'Claims Data'!N2563</x:f>
        <x:v>1</x:v>
      </x:c>
      <x:c r="H2567" s="4" t="n">
        <x:f>IF(G2567=1,'Claims Data'!O2563,"")</x:f>
        <x:v>0</x:v>
      </x:c>
      <x:c r="I2567" s="12" t="n">
        <x:f>IF(ISNUMBER('Claims Data'!P2563),'Claims Data'!P2563,"")</x:f>
        <x:v>3.929171828893576</x:v>
      </x:c>
    </x:row>
    <x:row r="2568">
      <x:c r="A2568" s="4" t="str">
        <x:v>C02563</x:v>
      </x:c>
      <x:c r="B2568" s="4" t="n">
        <x:f>IF(ISNUMBER('Claims Data'!F2564),0,1)</x:f>
        <x:v>0</x:v>
      </x:c>
      <x:c r="C2568" s="10" t="n">
        <x:f>IF(B2568=0,'Claims Data'!F2564,Summary!$B$12)</x:f>
        <x:v>18580.9</x:v>
      </x:c>
      <x:c r="D2568" s="4" t="n">
        <x:f>IF('Claims Data'!E2564="Low",1,IF('Claims Data'!E2564="Medium",2,IF('Claims Data'!E2564="High",3,"")))</x:f>
        <x:v>2</x:v>
      </x:c>
      <x:c r="E2568" s="4" t="n">
        <x:f>IF('Claims Data'!B2564="Motor",1,0)</x:f>
        <x:v>1</x:v>
      </x:c>
      <x:c r="F2568" s="4" t="n">
        <x:f>IF('Claims Data'!B2564="Property",1,0)</x:f>
        <x:v>0</x:v>
      </x:c>
      <x:c r="G2568" s="4" t="n">
        <x:f>'Claims Data'!N2564</x:f>
        <x:v>1</x:v>
      </x:c>
      <x:c r="H2568" s="4" t="n">
        <x:f>IF(G2568=1,'Claims Data'!O2564,"")</x:f>
        <x:v>0</x:v>
      </x:c>
      <x:c r="I2568" s="12" t="n">
        <x:f>IF(ISNUMBER('Claims Data'!P2564),'Claims Data'!P2564,"")</x:f>
        <x:v>1.5956625500337926</x:v>
      </x:c>
    </x:row>
    <x:row r="2569">
      <x:c r="A2569" s="4" t="str">
        <x:v>C02564</x:v>
      </x:c>
      <x:c r="B2569" s="4" t="n">
        <x:f>IF(ISNUMBER('Claims Data'!F2565),0,1)</x:f>
        <x:v>0</x:v>
      </x:c>
      <x:c r="C2569" s="10" t="n">
        <x:f>IF(B2569=0,'Claims Data'!F2565,Summary!$B$12)</x:f>
        <x:v>22357.29</x:v>
      </x:c>
      <x:c r="D2569" s="4" t="n">
        <x:f>IF('Claims Data'!E2565="Low",1,IF('Claims Data'!E2565="Medium",2,IF('Claims Data'!E2565="High",3,"")))</x:f>
        <x:v>1</x:v>
      </x:c>
      <x:c r="E2569" s="4" t="n">
        <x:f>IF('Claims Data'!B2565="Motor",1,0)</x:f>
        <x:v>1</x:v>
      </x:c>
      <x:c r="F2569" s="4" t="n">
        <x:f>IF('Claims Data'!B2565="Property",1,0)</x:f>
        <x:v>0</x:v>
      </x:c>
      <x:c r="G2569" s="4" t="n">
        <x:f>'Claims Data'!N2565</x:f>
        <x:v>1</x:v>
      </x:c>
      <x:c r="H2569" s="4" t="n">
        <x:f>IF(G2569=1,'Claims Data'!O2565,"")</x:f>
        <x:v>0</x:v>
      </x:c>
      <x:c r="I2569" s="12" t="n">
        <x:f>IF(ISNUMBER('Claims Data'!P2565),'Claims Data'!P2565,"")</x:f>
        <x:v>1.8554244963978326</x:v>
      </x:c>
    </x:row>
    <x:row r="2570">
      <x:c r="A2570" s="4" t="str">
        <x:v>C02565</x:v>
      </x:c>
      <x:c r="B2570" s="4" t="n">
        <x:f>IF(ISNUMBER('Claims Data'!F2566),0,1)</x:f>
        <x:v>0</x:v>
      </x:c>
      <x:c r="C2570" s="10" t="n">
        <x:f>IF(B2570=0,'Claims Data'!F2566,Summary!$B$12)</x:f>
        <x:v>96997.75</x:v>
      </x:c>
      <x:c r="D2570" s="4" t="n">
        <x:f>IF('Claims Data'!E2566="Low",1,IF('Claims Data'!E2566="Medium",2,IF('Claims Data'!E2566="High",3,"")))</x:f>
        <x:v>2</x:v>
      </x:c>
      <x:c r="E2570" s="4" t="n">
        <x:f>IF('Claims Data'!B2566="Motor",1,0)</x:f>
        <x:v>1</x:v>
      </x:c>
      <x:c r="F2570" s="4" t="n">
        <x:f>IF('Claims Data'!B2566="Property",1,0)</x:f>
        <x:v>0</x:v>
      </x:c>
      <x:c r="G2570" s="4" t="n">
        <x:f>'Claims Data'!N2566</x:f>
        <x:v>1</x:v>
      </x:c>
      <x:c r="H2570" s="4" t="n">
        <x:f>IF(G2570=1,'Claims Data'!O2566,"")</x:f>
        <x:v>1</x:v>
      </x:c>
      <x:c r="I2570" s="12" t="n">
        <x:f>IF(ISNUMBER('Claims Data'!P2566),'Claims Data'!P2566,"")</x:f>
        <x:v>7.807326017350373</x:v>
      </x:c>
    </x:row>
    <x:row r="2571">
      <x:c r="A2571" s="4" t="str">
        <x:v>C02566</x:v>
      </x:c>
      <x:c r="B2571" s="4" t="n">
        <x:f>IF(ISNUMBER('Claims Data'!F2567),0,1)</x:f>
        <x:v>0</x:v>
      </x:c>
      <x:c r="C2571" s="10" t="n">
        <x:f>IF(B2571=0,'Claims Data'!F2567,Summary!$B$12)</x:f>
        <x:v>9340.73</x:v>
      </x:c>
      <x:c r="D2571" s="4" t="n">
        <x:f>IF('Claims Data'!E2567="Low",1,IF('Claims Data'!E2567="Medium",2,IF('Claims Data'!E2567="High",3,"")))</x:f>
        <x:v>1</x:v>
      </x:c>
      <x:c r="E2571" s="4" t="n">
        <x:f>IF('Claims Data'!B2567="Motor",1,0)</x:f>
        <x:v>1</x:v>
      </x:c>
      <x:c r="F2571" s="4" t="n">
        <x:f>IF('Claims Data'!B2567="Property",1,0)</x:f>
        <x:v>0</x:v>
      </x:c>
      <x:c r="G2571" s="4" t="n">
        <x:f>'Claims Data'!N2567</x:f>
        <x:v>0</x:v>
      </x:c>
      <x:c r="H2571" s="4" t="str">
        <x:f>IF(G2571=1,'Claims Data'!O2567,"")</x:f>
      </x:c>
      <x:c r="I2571" s="12" t="n">
        <x:f>IF(ISNUMBER('Claims Data'!P2567),'Claims Data'!P2567,"")</x:f>
        <x:v>1.278914349557207</x:v>
      </x:c>
    </x:row>
    <x:row r="2572">
      <x:c r="A2572" s="4" t="str">
        <x:v>C02567</x:v>
      </x:c>
      <x:c r="B2572" s="4" t="n">
        <x:f>IF(ISNUMBER('Claims Data'!F2568),0,1)</x:f>
        <x:v>0</x:v>
      </x:c>
      <x:c r="C2572" s="10" t="n">
        <x:f>IF(B2572=0,'Claims Data'!F2568,Summary!$B$12)</x:f>
        <x:v>37840.76</x:v>
      </x:c>
      <x:c r="D2572" s="4" t="n">
        <x:f>IF('Claims Data'!E2568="Low",1,IF('Claims Data'!E2568="Medium",2,IF('Claims Data'!E2568="High",3,"")))</x:f>
        <x:v>2</x:v>
      </x:c>
      <x:c r="E2572" s="4" t="n">
        <x:f>IF('Claims Data'!B2568="Motor",1,0)</x:f>
        <x:v>1</x:v>
      </x:c>
      <x:c r="F2572" s="4" t="n">
        <x:f>IF('Claims Data'!B2568="Property",1,0)</x:f>
        <x:v>0</x:v>
      </x:c>
      <x:c r="G2572" s="4" t="n">
        <x:f>'Claims Data'!N2568</x:f>
        <x:v>1</x:v>
      </x:c>
      <x:c r="H2572" s="4" t="n">
        <x:f>IF(G2572=1,'Claims Data'!O2568,"")</x:f>
        <x:v>0</x:v>
      </x:c>
      <x:c r="I2572" s="12" t="n">
        <x:f>IF(ISNUMBER('Claims Data'!P2568),'Claims Data'!P2568,"")</x:f>
        <x:v>3.10983819961736</x:v>
      </x:c>
    </x:row>
    <x:row r="2573">
      <x:c r="A2573" s="4" t="str">
        <x:v>C02568</x:v>
      </x:c>
      <x:c r="B2573" s="4" t="n">
        <x:f>IF(ISNUMBER('Claims Data'!F2569),0,1)</x:f>
        <x:v>0</x:v>
      </x:c>
      <x:c r="C2573" s="10" t="n">
        <x:f>IF(B2573=0,'Claims Data'!F2569,Summary!$B$12)</x:f>
        <x:v>37058.09</x:v>
      </x:c>
      <x:c r="D2573" s="4" t="n">
        <x:f>IF('Claims Data'!E2569="Low",1,IF('Claims Data'!E2569="Medium",2,IF('Claims Data'!E2569="High",3,"")))</x:f>
        <x:v>1</x:v>
      </x:c>
      <x:c r="E2573" s="4" t="n">
        <x:f>IF('Claims Data'!B2569="Motor",1,0)</x:f>
        <x:v>1</x:v>
      </x:c>
      <x:c r="F2573" s="4" t="n">
        <x:f>IF('Claims Data'!B2569="Property",1,0)</x:f>
        <x:v>0</x:v>
      </x:c>
      <x:c r="G2573" s="4" t="n">
        <x:f>'Claims Data'!N2569</x:f>
        <x:v>1</x:v>
      </x:c>
      <x:c r="H2573" s="4" t="n">
        <x:f>IF(G2573=1,'Claims Data'!O2569,"")</x:f>
        <x:v>0</x:v>
      </x:c>
      <x:c r="I2573" s="12" t="n">
        <x:f>IF(ISNUMBER('Claims Data'!P2569),'Claims Data'!P2569,"")</x:f>
        <x:v>1.9843455659424625</x:v>
      </x:c>
    </x:row>
    <x:row r="2574">
      <x:c r="A2574" s="4" t="str">
        <x:v>C02569</x:v>
      </x:c>
      <x:c r="B2574" s="4" t="n">
        <x:f>IF(ISNUMBER('Claims Data'!F2570),0,1)</x:f>
        <x:v>0</x:v>
      </x:c>
      <x:c r="C2574" s="10" t="n">
        <x:f>IF(B2574=0,'Claims Data'!F2570,Summary!$B$12)</x:f>
        <x:v>20515.4</x:v>
      </x:c>
      <x:c r="D2574" s="4" t="n">
        <x:f>IF('Claims Data'!E2570="Low",1,IF('Claims Data'!E2570="Medium",2,IF('Claims Data'!E2570="High",3,"")))</x:f>
        <x:v>1</x:v>
      </x:c>
      <x:c r="E2574" s="4" t="n">
        <x:f>IF('Claims Data'!B2570="Motor",1,0)</x:f>
        <x:v>1</x:v>
      </x:c>
      <x:c r="F2574" s="4" t="n">
        <x:f>IF('Claims Data'!B2570="Property",1,0)</x:f>
        <x:v>0</x:v>
      </x:c>
      <x:c r="G2574" s="4" t="n">
        <x:f>'Claims Data'!N2570</x:f>
        <x:v>1</x:v>
      </x:c>
      <x:c r="H2574" s="4" t="n">
        <x:f>IF(G2574=1,'Claims Data'!O2570,"")</x:f>
        <x:v>0</x:v>
      </x:c>
      <x:c r="I2574" s="12" t="n">
        <x:f>IF(ISNUMBER('Claims Data'!P2570),'Claims Data'!P2570,"")</x:f>
        <x:v>2.5586584235778616</x:v>
      </x:c>
    </x:row>
    <x:row r="2575">
      <x:c r="A2575" s="4" t="str">
        <x:v>C02570</x:v>
      </x:c>
      <x:c r="B2575" s="4" t="n">
        <x:f>IF(ISNUMBER('Claims Data'!F2571),0,1)</x:f>
        <x:v>0</x:v>
      </x:c>
      <x:c r="C2575" s="10" t="n">
        <x:f>IF(B2575=0,'Claims Data'!F2571,Summary!$B$12)</x:f>
        <x:v>5947.45</x:v>
      </x:c>
      <x:c r="D2575" s="4" t="n">
        <x:f>IF('Claims Data'!E2571="Low",1,IF('Claims Data'!E2571="Medium",2,IF('Claims Data'!E2571="High",3,"")))</x:f>
        <x:v>1</x:v>
      </x:c>
      <x:c r="E2575" s="4" t="n">
        <x:f>IF('Claims Data'!B2571="Motor",1,0)</x:f>
        <x:v>1</x:v>
      </x:c>
      <x:c r="F2575" s="4" t="n">
        <x:f>IF('Claims Data'!B2571="Property",1,0)</x:f>
        <x:v>0</x:v>
      </x:c>
      <x:c r="G2575" s="4" t="n">
        <x:f>'Claims Data'!N2571</x:f>
        <x:v>1</x:v>
      </x:c>
      <x:c r="H2575" s="4" t="n">
        <x:f>IF(G2575=1,'Claims Data'!O2571,"")</x:f>
        <x:v>0</x:v>
      </x:c>
      <x:c r="I2575" s="12" t="n">
        <x:f>IF(ISNUMBER('Claims Data'!P2571),'Claims Data'!P2571,"")</x:f>
        <x:v>0.25225172877123214</x:v>
      </x:c>
    </x:row>
    <x:row r="2576">
      <x:c r="A2576" s="4" t="str">
        <x:v>C02571</x:v>
      </x:c>
      <x:c r="B2576" s="4" t="n">
        <x:f>IF(ISNUMBER('Claims Data'!F2572),0,1)</x:f>
        <x:v>0</x:v>
      </x:c>
      <x:c r="C2576" s="10" t="n">
        <x:f>IF(B2576=0,'Claims Data'!F2572,Summary!$B$12)</x:f>
        <x:v>45548.43</x:v>
      </x:c>
      <x:c r="D2576" s="4" t="n">
        <x:f>IF('Claims Data'!E2572="Low",1,IF('Claims Data'!E2572="Medium",2,IF('Claims Data'!E2572="High",3,"")))</x:f>
        <x:v>3</x:v>
      </x:c>
      <x:c r="E2576" s="4" t="n">
        <x:f>IF('Claims Data'!B2572="Motor",1,0)</x:f>
        <x:v>1</x:v>
      </x:c>
      <x:c r="F2576" s="4" t="n">
        <x:f>IF('Claims Data'!B2572="Property",1,0)</x:f>
        <x:v>0</x:v>
      </x:c>
      <x:c r="G2576" s="4" t="n">
        <x:f>'Claims Data'!N2572</x:f>
        <x:v>1</x:v>
      </x:c>
      <x:c r="H2576" s="4" t="n">
        <x:f>IF(G2576=1,'Claims Data'!O2572,"")</x:f>
        <x:v>1</x:v>
      </x:c>
      <x:c r="I2576" s="12" t="n">
        <x:f>IF(ISNUMBER('Claims Data'!P2572),'Claims Data'!P2572,"")</x:f>
        <x:v>2.4838654969101936</x:v>
      </x:c>
    </x:row>
    <x:row r="2577">
      <x:c r="A2577" s="4" t="str">
        <x:v>C02572</x:v>
      </x:c>
      <x:c r="B2577" s="4" t="n">
        <x:f>IF(ISNUMBER('Claims Data'!F2573),0,1)</x:f>
        <x:v>0</x:v>
      </x:c>
      <x:c r="C2577" s="10" t="n">
        <x:f>IF(B2577=0,'Claims Data'!F2573,Summary!$B$12)</x:f>
        <x:v>32138.88</x:v>
      </x:c>
      <x:c r="D2577" s="4" t="n">
        <x:f>IF('Claims Data'!E2573="Low",1,IF('Claims Data'!E2573="Medium",2,IF('Claims Data'!E2573="High",3,"")))</x:f>
        <x:v>1</x:v>
      </x:c>
      <x:c r="E2577" s="4" t="n">
        <x:f>IF('Claims Data'!B2573="Motor",1,0)</x:f>
        <x:v>1</x:v>
      </x:c>
      <x:c r="F2577" s="4" t="n">
        <x:f>IF('Claims Data'!B2573="Property",1,0)</x:f>
        <x:v>0</x:v>
      </x:c>
      <x:c r="G2577" s="4" t="n">
        <x:f>'Claims Data'!N2573</x:f>
        <x:v>1</x:v>
      </x:c>
      <x:c r="H2577" s="4" t="n">
        <x:f>IF(G2577=1,'Claims Data'!O2573,"")</x:f>
        <x:v>0</x:v>
      </x:c>
      <x:c r="I2577" s="12" t="n">
        <x:f>IF(ISNUMBER('Claims Data'!P2573),'Claims Data'!P2573,"")</x:f>
        <x:v>6.082727215948126</x:v>
      </x:c>
    </x:row>
    <x:row r="2578">
      <x:c r="A2578" s="4" t="str">
        <x:v>C02573</x:v>
      </x:c>
      <x:c r="B2578" s="4" t="n">
        <x:f>IF(ISNUMBER('Claims Data'!F2574),0,1)</x:f>
        <x:v>0</x:v>
      </x:c>
      <x:c r="C2578" s="10" t="n">
        <x:f>IF(B2578=0,'Claims Data'!F2574,Summary!$B$12)</x:f>
        <x:v>24109.59</x:v>
      </x:c>
      <x:c r="D2578" s="4" t="n">
        <x:f>IF('Claims Data'!E2574="Low",1,IF('Claims Data'!E2574="Medium",2,IF('Claims Data'!E2574="High",3,"")))</x:f>
        <x:v>1</x:v>
      </x:c>
      <x:c r="E2578" s="4" t="n">
        <x:f>IF('Claims Data'!B2574="Motor",1,0)</x:f>
        <x:v>1</x:v>
      </x:c>
      <x:c r="F2578" s="4" t="n">
        <x:f>IF('Claims Data'!B2574="Property",1,0)</x:f>
        <x:v>0</x:v>
      </x:c>
      <x:c r="G2578" s="4" t="n">
        <x:f>'Claims Data'!N2574</x:f>
        <x:v>1</x:v>
      </x:c>
      <x:c r="H2578" s="4" t="n">
        <x:f>IF(G2578=1,'Claims Data'!O2574,"")</x:f>
        <x:v>0</x:v>
      </x:c>
      <x:c r="I2578" s="12" t="n">
        <x:f>IF(ISNUMBER('Claims Data'!P2574),'Claims Data'!P2574,"")</x:f>
        <x:v>1.6492384370070499</x:v>
      </x:c>
    </x:row>
    <x:row r="2579">
      <x:c r="A2579" s="4" t="str">
        <x:v>C02574</x:v>
      </x:c>
      <x:c r="B2579" s="4" t="n">
        <x:f>IF(ISNUMBER('Claims Data'!F2575),0,1)</x:f>
        <x:v>0</x:v>
      </x:c>
      <x:c r="C2579" s="10" t="n">
        <x:f>IF(B2579=0,'Claims Data'!F2575,Summary!$B$12)</x:f>
        <x:v>52854.69</x:v>
      </x:c>
      <x:c r="D2579" s="4" t="n">
        <x:f>IF('Claims Data'!E2575="Low",1,IF('Claims Data'!E2575="Medium",2,IF('Claims Data'!E2575="High",3,"")))</x:f>
        <x:v>1</x:v>
      </x:c>
      <x:c r="E2579" s="4" t="n">
        <x:f>IF('Claims Data'!B2575="Motor",1,0)</x:f>
        <x:v>0</x:v>
      </x:c>
      <x:c r="F2579" s="4" t="n">
        <x:f>IF('Claims Data'!B2575="Property",1,0)</x:f>
        <x:v>1</x:v>
      </x:c>
      <x:c r="G2579" s="4" t="n">
        <x:f>'Claims Data'!N2575</x:f>
        <x:v>1</x:v>
      </x:c>
      <x:c r="H2579" s="4" t="n">
        <x:f>IF(G2579=1,'Claims Data'!O2575,"")</x:f>
        <x:v>0</x:v>
      </x:c>
      <x:c r="I2579" s="12" t="n">
        <x:f>IF(ISNUMBER('Claims Data'!P2575),'Claims Data'!P2575,"")</x:f>
        <x:v>5.091748342559001</x:v>
      </x:c>
    </x:row>
    <x:row r="2580">
      <x:c r="A2580" s="4" t="str">
        <x:v>C02575</x:v>
      </x:c>
      <x:c r="B2580" s="4" t="n">
        <x:f>IF(ISNUMBER('Claims Data'!F2576),0,1)</x:f>
        <x:v>0</x:v>
      </x:c>
      <x:c r="C2580" s="10" t="n">
        <x:f>IF(B2580=0,'Claims Data'!F2576,Summary!$B$12)</x:f>
        <x:v>341607.1</x:v>
      </x:c>
      <x:c r="D2580" s="4" t="n">
        <x:f>IF('Claims Data'!E2576="Low",1,IF('Claims Data'!E2576="Medium",2,IF('Claims Data'!E2576="High",3,"")))</x:f>
        <x:v>2</x:v>
      </x:c>
      <x:c r="E2580" s="4" t="n">
        <x:f>IF('Claims Data'!B2576="Motor",1,0)</x:f>
        <x:v>0</x:v>
      </x:c>
      <x:c r="F2580" s="4" t="n">
        <x:f>IF('Claims Data'!B2576="Property",1,0)</x:f>
        <x:v>1</x:v>
      </x:c>
      <x:c r="G2580" s="4" t="n">
        <x:f>'Claims Data'!N2576</x:f>
        <x:v>1</x:v>
      </x:c>
      <x:c r="H2580" s="4" t="n">
        <x:f>IF(G2580=1,'Claims Data'!O2576,"")</x:f>
        <x:v>1</x:v>
      </x:c>
      <x:c r="I2580" s="12" t="n">
        <x:f>IF(ISNUMBER('Claims Data'!P2576),'Claims Data'!P2576,"")</x:f>
        <x:v>39.966808115339745</x:v>
      </x:c>
    </x:row>
    <x:row r="2581">
      <x:c r="A2581" s="4" t="str">
        <x:v>C02576</x:v>
      </x:c>
      <x:c r="B2581" s="4" t="n">
        <x:f>IF(ISNUMBER('Claims Data'!F2577),0,1)</x:f>
        <x:v>1</x:v>
      </x:c>
      <x:c r="C2581" s="10" t="n">
        <x:f>IF(B2581=0,'Claims Data'!F2577,Summary!$B$12)</x:f>
        <x:v>44978.66</x:v>
      </x:c>
      <x:c r="D2581" s="4" t="n">
        <x:f>IF('Claims Data'!E2577="Low",1,IF('Claims Data'!E2577="Medium",2,IF('Claims Data'!E2577="High",3,"")))</x:f>
        <x:v>2</x:v>
      </x:c>
      <x:c r="E2581" s="4" t="n">
        <x:f>IF('Claims Data'!B2577="Motor",1,0)</x:f>
        <x:v>0</x:v>
      </x:c>
      <x:c r="F2581" s="4" t="n">
        <x:f>IF('Claims Data'!B2577="Property",1,0)</x:f>
        <x:v>1</x:v>
      </x:c>
      <x:c r="G2581" s="4" t="n">
        <x:f>'Claims Data'!N2577</x:f>
        <x:v>1</x:v>
      </x:c>
      <x:c r="H2581" s="4" t="n">
        <x:f>IF(G2581=1,'Claims Data'!O2577,"")</x:f>
        <x:v>1</x:v>
      </x:c>
      <x:c r="I2581" s="12" t="str">
        <x:f>IF(ISNUMBER('Claims Data'!P2577),'Claims Data'!P2577,"")</x:f>
      </x:c>
    </x:row>
    <x:row r="2582">
      <x:c r="A2582" s="4" t="str">
        <x:v>C02577</x:v>
      </x:c>
      <x:c r="B2582" s="4" t="n">
        <x:f>IF(ISNUMBER('Claims Data'!F2578),0,1)</x:f>
        <x:v>0</x:v>
      </x:c>
      <x:c r="C2582" s="10" t="n">
        <x:f>IF(B2582=0,'Claims Data'!F2578,Summary!$B$12)</x:f>
        <x:v>74856.63</x:v>
      </x:c>
      <x:c r="D2582" s="4" t="n">
        <x:f>IF('Claims Data'!E2578="Low",1,IF('Claims Data'!E2578="Medium",2,IF('Claims Data'!E2578="High",3,"")))</x:f>
        <x:v>3</x:v>
      </x:c>
      <x:c r="E2582" s="4" t="n">
        <x:f>IF('Claims Data'!B2578="Motor",1,0)</x:f>
        <x:v>1</x:v>
      </x:c>
      <x:c r="F2582" s="4" t="n">
        <x:f>IF('Claims Data'!B2578="Property",1,0)</x:f>
        <x:v>0</x:v>
      </x:c>
      <x:c r="G2582" s="4" t="n">
        <x:f>'Claims Data'!N2578</x:f>
        <x:v>0</x:v>
      </x:c>
      <x:c r="H2582" s="4" t="str">
        <x:f>IF(G2582=1,'Claims Data'!O2578,"")</x:f>
      </x:c>
      <x:c r="I2582" s="12" t="n">
        <x:f>IF(ISNUMBER('Claims Data'!P2578),'Claims Data'!P2578,"")</x:f>
        <x:v>10.214816927393208</x:v>
      </x:c>
    </x:row>
    <x:row r="2583">
      <x:c r="A2583" s="4" t="str">
        <x:v>C02578</x:v>
      </x:c>
      <x:c r="B2583" s="4" t="n">
        <x:f>IF(ISNUMBER('Claims Data'!F2579),0,1)</x:f>
        <x:v>0</x:v>
      </x:c>
      <x:c r="C2583" s="10" t="n">
        <x:f>IF(B2583=0,'Claims Data'!F2579,Summary!$B$12)</x:f>
        <x:v>24466.92</x:v>
      </x:c>
      <x:c r="D2583" s="4" t="n">
        <x:f>IF('Claims Data'!E2579="Low",1,IF('Claims Data'!E2579="Medium",2,IF('Claims Data'!E2579="High",3,"")))</x:f>
        <x:v>2</x:v>
      </x:c>
      <x:c r="E2583" s="4" t="n">
        <x:f>IF('Claims Data'!B2579="Motor",1,0)</x:f>
        <x:v>1</x:v>
      </x:c>
      <x:c r="F2583" s="4" t="n">
        <x:f>IF('Claims Data'!B2579="Property",1,0)</x:f>
        <x:v>0</x:v>
      </x:c>
      <x:c r="G2583" s="4" t="n">
        <x:f>'Claims Data'!N2579</x:f>
        <x:v>1</x:v>
      </x:c>
      <x:c r="H2583" s="4" t="n">
        <x:f>IF(G2583=1,'Claims Data'!O2579,"")</x:f>
        <x:v>0</x:v>
      </x:c>
      <x:c r="I2583" s="12" t="n">
        <x:f>IF(ISNUMBER('Claims Data'!P2579),'Claims Data'!P2579,"")</x:f>
        <x:v>1.0922795534081224</x:v>
      </x:c>
    </x:row>
    <x:row r="2584">
      <x:c r="A2584" s="4" t="str">
        <x:v>C02579</x:v>
      </x:c>
      <x:c r="B2584" s="4" t="n">
        <x:f>IF(ISNUMBER('Claims Data'!F2580),0,1)</x:f>
        <x:v>1</x:v>
      </x:c>
      <x:c r="C2584" s="10" t="n">
        <x:f>IF(B2584=0,'Claims Data'!F2580,Summary!$B$12)</x:f>
        <x:v>44978.66</x:v>
      </x:c>
      <x:c r="D2584" s="4" t="n">
        <x:f>IF('Claims Data'!E2580="Low",1,IF('Claims Data'!E2580="Medium",2,IF('Claims Data'!E2580="High",3,"")))</x:f>
        <x:v>2</x:v>
      </x:c>
      <x:c r="E2584" s="4" t="n">
        <x:f>IF('Claims Data'!B2580="Motor",1,0)</x:f>
        <x:v>1</x:v>
      </x:c>
      <x:c r="F2584" s="4" t="n">
        <x:f>IF('Claims Data'!B2580="Property",1,0)</x:f>
        <x:v>0</x:v>
      </x:c>
      <x:c r="G2584" s="4" t="n">
        <x:f>'Claims Data'!N2580</x:f>
        <x:v>1</x:v>
      </x:c>
      <x:c r="H2584" s="4" t="n">
        <x:f>IF(G2584=1,'Claims Data'!O2580,"")</x:f>
        <x:v>0</x:v>
      </x:c>
      <x:c r="I2584" s="12" t="str">
        <x:f>IF(ISNUMBER('Claims Data'!P2580),'Claims Data'!P2580,"")</x:f>
      </x:c>
    </x:row>
    <x:row r="2585">
      <x:c r="A2585" s="4" t="str">
        <x:v>C02580</x:v>
      </x:c>
      <x:c r="B2585" s="4" t="n">
        <x:f>IF(ISNUMBER('Claims Data'!F2581),0,1)</x:f>
        <x:v>0</x:v>
      </x:c>
      <x:c r="C2585" s="10" t="n">
        <x:f>IF(B2585=0,'Claims Data'!F2581,Summary!$B$12)</x:f>
        <x:v>50266.05</x:v>
      </x:c>
      <x:c r="D2585" s="4" t="n">
        <x:f>IF('Claims Data'!E2581="Low",1,IF('Claims Data'!E2581="Medium",2,IF('Claims Data'!E2581="High",3,"")))</x:f>
        <x:v>2</x:v>
      </x:c>
      <x:c r="E2585" s="4" t="n">
        <x:f>IF('Claims Data'!B2581="Motor",1,0)</x:f>
        <x:v>1</x:v>
      </x:c>
      <x:c r="F2585" s="4" t="n">
        <x:f>IF('Claims Data'!B2581="Property",1,0)</x:f>
        <x:v>0</x:v>
      </x:c>
      <x:c r="G2585" s="4" t="n">
        <x:f>'Claims Data'!N2581</x:f>
        <x:v>1</x:v>
      </x:c>
      <x:c r="H2585" s="4" t="n">
        <x:f>IF(G2585=1,'Claims Data'!O2581,"")</x:f>
        <x:v>0</x:v>
      </x:c>
      <x:c r="I2585" s="12" t="n">
        <x:f>IF(ISNUMBER('Claims Data'!P2581),'Claims Data'!P2581,"")</x:f>
        <x:v>4.404021668753346</x:v>
      </x:c>
    </x:row>
    <x:row r="2586">
      <x:c r="A2586" s="4" t="str">
        <x:v>C02581</x:v>
      </x:c>
      <x:c r="B2586" s="4" t="n">
        <x:f>IF(ISNUMBER('Claims Data'!F2582),0,1)</x:f>
        <x:v>0</x:v>
      </x:c>
      <x:c r="C2586" s="10" t="n">
        <x:f>IF(B2586=0,'Claims Data'!F2582,Summary!$B$12)</x:f>
        <x:v>74080.67</x:v>
      </x:c>
      <x:c r="D2586" s="4" t="n">
        <x:f>IF('Claims Data'!E2582="Low",1,IF('Claims Data'!E2582="Medium",2,IF('Claims Data'!E2582="High",3,"")))</x:f>
        <x:v>1</x:v>
      </x:c>
      <x:c r="E2586" s="4" t="n">
        <x:f>IF('Claims Data'!B2582="Motor",1,0)</x:f>
        <x:v>0</x:v>
      </x:c>
      <x:c r="F2586" s="4" t="n">
        <x:f>IF('Claims Data'!B2582="Property",1,0)</x:f>
        <x:v>1</x:v>
      </x:c>
      <x:c r="G2586" s="4" t="n">
        <x:f>'Claims Data'!N2582</x:f>
        <x:v>0</x:v>
      </x:c>
      <x:c r="H2586" s="4" t="str">
        <x:f>IF(G2586=1,'Claims Data'!O2582,"")</x:f>
      </x:c>
      <x:c r="I2586" s="12" t="n">
        <x:f>IF(ISNUMBER('Claims Data'!P2582),'Claims Data'!P2582,"")</x:f>
        <x:v>8.93639630532572</x:v>
      </x:c>
    </x:row>
    <x:row r="2587">
      <x:c r="A2587" s="4" t="str">
        <x:v>C02582</x:v>
      </x:c>
      <x:c r="B2587" s="4" t="n">
        <x:f>IF(ISNUMBER('Claims Data'!F2583),0,1)</x:f>
        <x:v>0</x:v>
      </x:c>
      <x:c r="C2587" s="10" t="n">
        <x:f>IF(B2587=0,'Claims Data'!F2583,Summary!$B$12)</x:f>
        <x:v>186824.36</x:v>
      </x:c>
      <x:c r="D2587" s="4" t="n">
        <x:f>IF('Claims Data'!E2583="Low",1,IF('Claims Data'!E2583="Medium",2,IF('Claims Data'!E2583="High",3,"")))</x:f>
        <x:v>3</x:v>
      </x:c>
      <x:c r="E2587" s="4" t="n">
        <x:f>IF('Claims Data'!B2583="Motor",1,0)</x:f>
        <x:v>1</x:v>
      </x:c>
      <x:c r="F2587" s="4" t="n">
        <x:f>IF('Claims Data'!B2583="Property",1,0)</x:f>
        <x:v>0</x:v>
      </x:c>
      <x:c r="G2587" s="4" t="n">
        <x:f>'Claims Data'!N2583</x:f>
        <x:v>1</x:v>
      </x:c>
      <x:c r="H2587" s="4" t="n">
        <x:f>IF(G2587=1,'Claims Data'!O2583,"")</x:f>
        <x:v>1</x:v>
      </x:c>
      <x:c r="I2587" s="12" t="n">
        <x:f>IF(ISNUMBER('Claims Data'!P2583),'Claims Data'!P2583,"")</x:f>
        <x:v>12.202631322839654</x:v>
      </x:c>
    </x:row>
    <x:row r="2588">
      <x:c r="A2588" s="4" t="str">
        <x:v>C02583</x:v>
      </x:c>
      <x:c r="B2588" s="4" t="n">
        <x:f>IF(ISNUMBER('Claims Data'!F2584),0,1)</x:f>
        <x:v>0</x:v>
      </x:c>
      <x:c r="C2588" s="10" t="n">
        <x:f>IF(B2588=0,'Claims Data'!F2584,Summary!$B$12)</x:f>
        <x:v>100727.19</x:v>
      </x:c>
      <x:c r="D2588" s="4" t="n">
        <x:f>IF('Claims Data'!E2584="Low",1,IF('Claims Data'!E2584="Medium",2,IF('Claims Data'!E2584="High",3,"")))</x:f>
        <x:v>3</x:v>
      </x:c>
      <x:c r="E2588" s="4" t="n">
        <x:f>IF('Claims Data'!B2584="Motor",1,0)</x:f>
        <x:v>1</x:v>
      </x:c>
      <x:c r="F2588" s="4" t="n">
        <x:f>IF('Claims Data'!B2584="Property",1,0)</x:f>
        <x:v>0</x:v>
      </x:c>
      <x:c r="G2588" s="4" t="n">
        <x:f>'Claims Data'!N2584</x:f>
        <x:v>1</x:v>
      </x:c>
      <x:c r="H2588" s="4" t="n">
        <x:f>IF(G2588=1,'Claims Data'!O2584,"")</x:f>
        <x:v>1</x:v>
      </x:c>
      <x:c r="I2588" s="12" t="n">
        <x:f>IF(ISNUMBER('Claims Data'!P2584),'Claims Data'!P2584,"")</x:f>
        <x:v>11.595284168939244</x:v>
      </x:c>
    </x:row>
    <x:row r="2589">
      <x:c r="A2589" s="4" t="str">
        <x:v>C02584</x:v>
      </x:c>
      <x:c r="B2589" s="4" t="n">
        <x:f>IF(ISNUMBER('Claims Data'!F2585),0,1)</x:f>
        <x:v>0</x:v>
      </x:c>
      <x:c r="C2589" s="10" t="n">
        <x:f>IF(B2589=0,'Claims Data'!F2585,Summary!$B$12)</x:f>
        <x:v>6835.63</x:v>
      </x:c>
      <x:c r="D2589" s="4" t="n">
        <x:f>IF('Claims Data'!E2585="Low",1,IF('Claims Data'!E2585="Medium",2,IF('Claims Data'!E2585="High",3,"")))</x:f>
        <x:v>1</x:v>
      </x:c>
      <x:c r="E2589" s="4" t="n">
        <x:f>IF('Claims Data'!B2585="Motor",1,0)</x:f>
        <x:v>1</x:v>
      </x:c>
      <x:c r="F2589" s="4" t="n">
        <x:f>IF('Claims Data'!B2585="Property",1,0)</x:f>
        <x:v>0</x:v>
      </x:c>
      <x:c r="G2589" s="4" t="n">
        <x:f>'Claims Data'!N2585</x:f>
        <x:v>1</x:v>
      </x:c>
      <x:c r="H2589" s="4" t="n">
        <x:f>IF(G2589=1,'Claims Data'!O2585,"")</x:f>
        <x:v>0</x:v>
      </x:c>
      <x:c r="I2589" s="12" t="n">
        <x:f>IF(ISNUMBER('Claims Data'!P2585),'Claims Data'!P2585,"")</x:f>
        <x:v>1.4649651634030352</x:v>
      </x:c>
    </x:row>
    <x:row r="2590">
      <x:c r="A2590" s="4" t="str">
        <x:v>C02585</x:v>
      </x:c>
      <x:c r="B2590" s="4" t="n">
        <x:f>IF(ISNUMBER('Claims Data'!F2586),0,1)</x:f>
        <x:v>0</x:v>
      </x:c>
      <x:c r="C2590" s="10" t="n">
        <x:f>IF(B2590=0,'Claims Data'!F2586,Summary!$B$12)</x:f>
        <x:v>113062.7</x:v>
      </x:c>
      <x:c r="D2590" s="4" t="n">
        <x:f>IF('Claims Data'!E2586="Low",1,IF('Claims Data'!E2586="Medium",2,IF('Claims Data'!E2586="High",3,"")))</x:f>
        <x:v>2</x:v>
      </x:c>
      <x:c r="E2590" s="4" t="n">
        <x:f>IF('Claims Data'!B2586="Motor",1,0)</x:f>
        <x:v>1</x:v>
      </x:c>
      <x:c r="F2590" s="4" t="n">
        <x:f>IF('Claims Data'!B2586="Property",1,0)</x:f>
        <x:v>0</x:v>
      </x:c>
      <x:c r="G2590" s="4" t="n">
        <x:f>'Claims Data'!N2586</x:f>
        <x:v>1</x:v>
      </x:c>
      <x:c r="H2590" s="4" t="n">
        <x:f>IF(G2590=1,'Claims Data'!O2586,"")</x:f>
        <x:v>1</x:v>
      </x:c>
      <x:c r="I2590" s="12" t="n">
        <x:f>IF(ISNUMBER('Claims Data'!P2586),'Claims Data'!P2586,"")</x:f>
        <x:v>13.626773209916717</x:v>
      </x:c>
    </x:row>
    <x:row r="2591">
      <x:c r="A2591" s="4" t="str">
        <x:v>C02586</x:v>
      </x:c>
      <x:c r="B2591" s="4" t="n">
        <x:f>IF(ISNUMBER('Claims Data'!F2587),0,1)</x:f>
        <x:v>0</x:v>
      </x:c>
      <x:c r="C2591" s="10" t="n">
        <x:f>IF(B2591=0,'Claims Data'!F2587,Summary!$B$12)</x:f>
        <x:v>14471.07</x:v>
      </x:c>
      <x:c r="D2591" s="4" t="n">
        <x:f>IF('Claims Data'!E2587="Low",1,IF('Claims Data'!E2587="Medium",2,IF('Claims Data'!E2587="High",3,"")))</x:f>
        <x:v>1</x:v>
      </x:c>
      <x:c r="E2591" s="4" t="n">
        <x:f>IF('Claims Data'!B2587="Motor",1,0)</x:f>
        <x:v>1</x:v>
      </x:c>
      <x:c r="F2591" s="4" t="n">
        <x:f>IF('Claims Data'!B2587="Property",1,0)</x:f>
        <x:v>0</x:v>
      </x:c>
      <x:c r="G2591" s="4" t="n">
        <x:f>'Claims Data'!N2587</x:f>
        <x:v>1</x:v>
      </x:c>
      <x:c r="H2591" s="4" t="n">
        <x:f>IF(G2591=1,'Claims Data'!O2587,"")</x:f>
        <x:v>0</x:v>
      </x:c>
      <x:c r="I2591" s="12" t="n">
        <x:f>IF(ISNUMBER('Claims Data'!P2587),'Claims Data'!P2587,"")</x:f>
        <x:v>3.3202331103947507</x:v>
      </x:c>
    </x:row>
    <x:row r="2592">
      <x:c r="A2592" s="4" t="str">
        <x:v>C02587</x:v>
      </x:c>
      <x:c r="B2592" s="4" t="n">
        <x:f>IF(ISNUMBER('Claims Data'!F2588),0,1)</x:f>
        <x:v>0</x:v>
      </x:c>
      <x:c r="C2592" s="10" t="n">
        <x:f>IF(B2592=0,'Claims Data'!F2588,Summary!$B$12)</x:f>
        <x:v>92695.66</x:v>
      </x:c>
      <x:c r="D2592" s="4" t="n">
        <x:f>IF('Claims Data'!E2588="Low",1,IF('Claims Data'!E2588="Medium",2,IF('Claims Data'!E2588="High",3,"")))</x:f>
        <x:v>2</x:v>
      </x:c>
      <x:c r="E2592" s="4" t="n">
        <x:f>IF('Claims Data'!B2588="Motor",1,0)</x:f>
        <x:v>1</x:v>
      </x:c>
      <x:c r="F2592" s="4" t="n">
        <x:f>IF('Claims Data'!B2588="Property",1,0)</x:f>
        <x:v>0</x:v>
      </x:c>
      <x:c r="G2592" s="4" t="n">
        <x:f>'Claims Data'!N2588</x:f>
        <x:v>1</x:v>
      </x:c>
      <x:c r="H2592" s="4" t="n">
        <x:f>IF(G2592=1,'Claims Data'!O2588,"")</x:f>
        <x:v>0</x:v>
      </x:c>
      <x:c r="I2592" s="12" t="n">
        <x:f>IF(ISNUMBER('Claims Data'!P2588),'Claims Data'!P2588,"")</x:f>
        <x:v>9.33289905297348</x:v>
      </x:c>
    </x:row>
    <x:row r="2593">
      <x:c r="A2593" s="4" t="str">
        <x:v>C02588</x:v>
      </x:c>
      <x:c r="B2593" s="4" t="n">
        <x:f>IF(ISNUMBER('Claims Data'!F2589),0,1)</x:f>
        <x:v>0</x:v>
      </x:c>
      <x:c r="C2593" s="10" t="n">
        <x:f>IF(B2593=0,'Claims Data'!F2589,Summary!$B$12)</x:f>
        <x:v>119202.34</x:v>
      </x:c>
      <x:c r="D2593" s="4" t="str">
        <x:f>IF('Claims Data'!E2589="Low",1,IF('Claims Data'!E2589="Medium",2,IF('Claims Data'!E2589="High",3,"")))</x:f>
      </x:c>
      <x:c r="E2593" s="4" t="n">
        <x:f>IF('Claims Data'!B2589="Motor",1,0)</x:f>
        <x:v>0</x:v>
      </x:c>
      <x:c r="F2593" s="4" t="n">
        <x:f>IF('Claims Data'!B2589="Property",1,0)</x:f>
        <x:v>1</x:v>
      </x:c>
      <x:c r="G2593" s="4" t="n">
        <x:f>'Claims Data'!N2589</x:f>
        <x:v>1</x:v>
      </x:c>
      <x:c r="H2593" s="4" t="n">
        <x:f>IF(G2593=1,'Claims Data'!O2589,"")</x:f>
        <x:v>0</x:v>
      </x:c>
      <x:c r="I2593" s="12" t="n">
        <x:f>IF(ISNUMBER('Claims Data'!P2589),'Claims Data'!P2589,"")</x:f>
        <x:v>9.24122933846656</x:v>
      </x:c>
    </x:row>
    <x:row r="2594">
      <x:c r="A2594" s="4" t="str">
        <x:v>C02589</x:v>
      </x:c>
      <x:c r="B2594" s="4" t="n">
        <x:f>IF(ISNUMBER('Claims Data'!F2590),0,1)</x:f>
        <x:v>0</x:v>
      </x:c>
      <x:c r="C2594" s="10" t="n">
        <x:f>IF(B2594=0,'Claims Data'!F2590,Summary!$B$12)</x:f>
        <x:v>53845.44</x:v>
      </x:c>
      <x:c r="D2594" s="4" t="n">
        <x:f>IF('Claims Data'!E2590="Low",1,IF('Claims Data'!E2590="Medium",2,IF('Claims Data'!E2590="High",3,"")))</x:f>
        <x:v>3</x:v>
      </x:c>
      <x:c r="E2594" s="4" t="n">
        <x:f>IF('Claims Data'!B2590="Motor",1,0)</x:f>
        <x:v>1</x:v>
      </x:c>
      <x:c r="F2594" s="4" t="n">
        <x:f>IF('Claims Data'!B2590="Property",1,0)</x:f>
        <x:v>0</x:v>
      </x:c>
      <x:c r="G2594" s="4" t="n">
        <x:f>'Claims Data'!N2590</x:f>
        <x:v>1</x:v>
      </x:c>
      <x:c r="H2594" s="4" t="n">
        <x:f>IF(G2594=1,'Claims Data'!O2590,"")</x:f>
        <x:v>1</x:v>
      </x:c>
      <x:c r="I2594" s="12" t="n">
        <x:f>IF(ISNUMBER('Claims Data'!P2590),'Claims Data'!P2590,"")</x:f>
        <x:v>4.904465490952613</x:v>
      </x:c>
    </x:row>
    <x:row r="2595">
      <x:c r="A2595" s="4" t="str">
        <x:v>C02590</x:v>
      </x:c>
      <x:c r="B2595" s="4" t="n">
        <x:f>IF(ISNUMBER('Claims Data'!F2591),0,1)</x:f>
        <x:v>0</x:v>
      </x:c>
      <x:c r="C2595" s="10" t="n">
        <x:f>IF(B2595=0,'Claims Data'!F2591,Summary!$B$12)</x:f>
        <x:v>29743.83</x:v>
      </x:c>
      <x:c r="D2595" s="4" t="n">
        <x:f>IF('Claims Data'!E2591="Low",1,IF('Claims Data'!E2591="Medium",2,IF('Claims Data'!E2591="High",3,"")))</x:f>
        <x:v>1</x:v>
      </x:c>
      <x:c r="E2595" s="4" t="n">
        <x:f>IF('Claims Data'!B2591="Motor",1,0)</x:f>
        <x:v>0</x:v>
      </x:c>
      <x:c r="F2595" s="4" t="n">
        <x:f>IF('Claims Data'!B2591="Property",1,0)</x:f>
        <x:v>1</x:v>
      </x:c>
      <x:c r="G2595" s="4" t="n">
        <x:f>'Claims Data'!N2591</x:f>
        <x:v>1</x:v>
      </x:c>
      <x:c r="H2595" s="4" t="n">
        <x:f>IF(G2595=1,'Claims Data'!O2591,"")</x:f>
        <x:v>0</x:v>
      </x:c>
      <x:c r="I2595" s="12" t="n">
        <x:f>IF(ISNUMBER('Claims Data'!P2591),'Claims Data'!P2591,"")</x:f>
        <x:v>4.769834600742164</x:v>
      </x:c>
    </x:row>
    <x:row r="2596">
      <x:c r="A2596" s="4" t="str">
        <x:v>C02591</x:v>
      </x:c>
      <x:c r="B2596" s="4" t="n">
        <x:f>IF(ISNUMBER('Claims Data'!F2592),0,1)</x:f>
        <x:v>0</x:v>
      </x:c>
      <x:c r="C2596" s="10" t="n">
        <x:f>IF(B2596=0,'Claims Data'!F2592,Summary!$B$12)</x:f>
        <x:v>51413.01</x:v>
      </x:c>
      <x:c r="D2596" s="4" t="n">
        <x:f>IF('Claims Data'!E2592="Low",1,IF('Claims Data'!E2592="Medium",2,IF('Claims Data'!E2592="High",3,"")))</x:f>
        <x:v>2</x:v>
      </x:c>
      <x:c r="E2596" s="4" t="n">
        <x:f>IF('Claims Data'!B2592="Motor",1,0)</x:f>
        <x:v>1</x:v>
      </x:c>
      <x:c r="F2596" s="4" t="n">
        <x:f>IF('Claims Data'!B2592="Property",1,0)</x:f>
        <x:v>0</x:v>
      </x:c>
      <x:c r="G2596" s="4" t="n">
        <x:f>'Claims Data'!N2592</x:f>
        <x:v>1</x:v>
      </x:c>
      <x:c r="H2596" s="4" t="n">
        <x:f>IF(G2596=1,'Claims Data'!O2592,"")</x:f>
        <x:v>0</x:v>
      </x:c>
      <x:c r="I2596" s="12" t="n">
        <x:f>IF(ISNUMBER('Claims Data'!P2592),'Claims Data'!P2592,"")</x:f>
        <x:v>5.193275299194337</x:v>
      </x:c>
    </x:row>
    <x:row r="2597">
      <x:c r="A2597" s="4" t="str">
        <x:v>C02592</x:v>
      </x:c>
      <x:c r="B2597" s="4" t="n">
        <x:f>IF(ISNUMBER('Claims Data'!F2593),0,1)</x:f>
        <x:v>0</x:v>
      </x:c>
      <x:c r="C2597" s="10" t="n">
        <x:f>IF(B2597=0,'Claims Data'!F2593,Summary!$B$12)</x:f>
        <x:v>306647</x:v>
      </x:c>
      <x:c r="D2597" s="4" t="n">
        <x:f>IF('Claims Data'!E2593="Low",1,IF('Claims Data'!E2593="Medium",2,IF('Claims Data'!E2593="High",3,"")))</x:f>
        <x:v>2</x:v>
      </x:c>
      <x:c r="E2597" s="4" t="n">
        <x:f>IF('Claims Data'!B2593="Motor",1,0)</x:f>
        <x:v>0</x:v>
      </x:c>
      <x:c r="F2597" s="4" t="n">
        <x:f>IF('Claims Data'!B2593="Property",1,0)</x:f>
        <x:v>1</x:v>
      </x:c>
      <x:c r="G2597" s="4" t="n">
        <x:f>'Claims Data'!N2593</x:f>
        <x:v>1</x:v>
      </x:c>
      <x:c r="H2597" s="4" t="n">
        <x:f>IF(G2597=1,'Claims Data'!O2593,"")</x:f>
        <x:v>0</x:v>
      </x:c>
      <x:c r="I2597" s="12" t="n">
        <x:f>IF(ISNUMBER('Claims Data'!P2593),'Claims Data'!P2593,"")</x:f>
        <x:v>39.327533005183874</x:v>
      </x:c>
    </x:row>
    <x:row r="2598">
      <x:c r="A2598" s="4" t="str">
        <x:v>C02593</x:v>
      </x:c>
      <x:c r="B2598" s="4" t="n">
        <x:f>IF(ISNUMBER('Claims Data'!F2594),0,1)</x:f>
        <x:v>0</x:v>
      </x:c>
      <x:c r="C2598" s="10" t="n">
        <x:f>IF(B2598=0,'Claims Data'!F2594,Summary!$B$12)</x:f>
        <x:v>33453.82</x:v>
      </x:c>
      <x:c r="D2598" s="4" t="n">
        <x:f>IF('Claims Data'!E2594="Low",1,IF('Claims Data'!E2594="Medium",2,IF('Claims Data'!E2594="High",3,"")))</x:f>
        <x:v>1</x:v>
      </x:c>
      <x:c r="E2598" s="4" t="n">
        <x:f>IF('Claims Data'!B2594="Motor",1,0)</x:f>
        <x:v>1</x:v>
      </x:c>
      <x:c r="F2598" s="4" t="n">
        <x:f>IF('Claims Data'!B2594="Property",1,0)</x:f>
        <x:v>0</x:v>
      </x:c>
      <x:c r="G2598" s="4" t="n">
        <x:f>'Claims Data'!N2594</x:f>
        <x:v>1</x:v>
      </x:c>
      <x:c r="H2598" s="4" t="n">
        <x:f>IF(G2598=1,'Claims Data'!O2594,"")</x:f>
        <x:v>0</x:v>
      </x:c>
      <x:c r="I2598" s="12" t="n">
        <x:f>IF(ISNUMBER('Claims Data'!P2594),'Claims Data'!P2594,"")</x:f>
        <x:v>2.9423971685849435</x:v>
      </x:c>
    </x:row>
    <x:row r="2599">
      <x:c r="A2599" s="4" t="str">
        <x:v>C02594</x:v>
      </x:c>
      <x:c r="B2599" s="4" t="n">
        <x:f>IF(ISNUMBER('Claims Data'!F2595),0,1)</x:f>
        <x:v>0</x:v>
      </x:c>
      <x:c r="C2599" s="10" t="n">
        <x:f>IF(B2599=0,'Claims Data'!F2595,Summary!$B$12)</x:f>
        <x:v>17372.26</x:v>
      </x:c>
      <x:c r="D2599" s="4" t="n">
        <x:f>IF('Claims Data'!E2595="Low",1,IF('Claims Data'!E2595="Medium",2,IF('Claims Data'!E2595="High",3,"")))</x:f>
        <x:v>2</x:v>
      </x:c>
      <x:c r="E2599" s="4" t="n">
        <x:f>IF('Claims Data'!B2595="Motor",1,0)</x:f>
        <x:v>1</x:v>
      </x:c>
      <x:c r="F2599" s="4" t="n">
        <x:f>IF('Claims Data'!B2595="Property",1,0)</x:f>
        <x:v>0</x:v>
      </x:c>
      <x:c r="G2599" s="4" t="n">
        <x:f>'Claims Data'!N2595</x:f>
        <x:v>0</x:v>
      </x:c>
      <x:c r="H2599" s="4" t="str">
        <x:f>IF(G2599=1,'Claims Data'!O2595,"")</x:f>
      </x:c>
      <x:c r="I2599" s="12" t="n">
        <x:f>IF(ISNUMBER('Claims Data'!P2595),'Claims Data'!P2595,"")</x:f>
        <x:v>1.5081893490713294</x:v>
      </x:c>
    </x:row>
    <x:row r="2600">
      <x:c r="A2600" s="4" t="str">
        <x:v>C02595</x:v>
      </x:c>
      <x:c r="B2600" s="4" t="n">
        <x:f>IF(ISNUMBER('Claims Data'!F2596),0,1)</x:f>
        <x:v>0</x:v>
      </x:c>
      <x:c r="C2600" s="10" t="n">
        <x:f>IF(B2600=0,'Claims Data'!F2596,Summary!$B$12)</x:f>
        <x:v>93764.05</x:v>
      </x:c>
      <x:c r="D2600" s="4" t="n">
        <x:f>IF('Claims Data'!E2596="Low",1,IF('Claims Data'!E2596="Medium",2,IF('Claims Data'!E2596="High",3,"")))</x:f>
        <x:v>2</x:v>
      </x:c>
      <x:c r="E2600" s="4" t="n">
        <x:f>IF('Claims Data'!B2596="Motor",1,0)</x:f>
        <x:v>1</x:v>
      </x:c>
      <x:c r="F2600" s="4" t="n">
        <x:f>IF('Claims Data'!B2596="Property",1,0)</x:f>
        <x:v>0</x:v>
      </x:c>
      <x:c r="G2600" s="4" t="n">
        <x:f>'Claims Data'!N2596</x:f>
        <x:v>1</x:v>
      </x:c>
      <x:c r="H2600" s="4" t="n">
        <x:f>IF(G2600=1,'Claims Data'!O2596,"")</x:f>
        <x:v>0</x:v>
      </x:c>
      <x:c r="I2600" s="12" t="n">
        <x:f>IF(ISNUMBER('Claims Data'!P2596),'Claims Data'!P2596,"")</x:f>
        <x:v>5.622168350765939</x:v>
      </x:c>
    </x:row>
    <x:row r="2601">
      <x:c r="A2601" s="4" t="str">
        <x:v>C02596</x:v>
      </x:c>
      <x:c r="B2601" s="4" t="n">
        <x:f>IF(ISNUMBER('Claims Data'!F2597),0,1)</x:f>
        <x:v>0</x:v>
      </x:c>
      <x:c r="C2601" s="10" t="n">
        <x:f>IF(B2601=0,'Claims Data'!F2597,Summary!$B$12)</x:f>
        <x:v>92367.49</x:v>
      </x:c>
      <x:c r="D2601" s="4" t="n">
        <x:f>IF('Claims Data'!E2597="Low",1,IF('Claims Data'!E2597="Medium",2,IF('Claims Data'!E2597="High",3,"")))</x:f>
        <x:v>2</x:v>
      </x:c>
      <x:c r="E2601" s="4" t="n">
        <x:f>IF('Claims Data'!B2597="Motor",1,0)</x:f>
        <x:v>1</x:v>
      </x:c>
      <x:c r="F2601" s="4" t="n">
        <x:f>IF('Claims Data'!B2597="Property",1,0)</x:f>
        <x:v>0</x:v>
      </x:c>
      <x:c r="G2601" s="4" t="n">
        <x:f>'Claims Data'!N2597</x:f>
        <x:v>1</x:v>
      </x:c>
      <x:c r="H2601" s="4" t="n">
        <x:f>IF(G2601=1,'Claims Data'!O2597,"")</x:f>
        <x:v>1</x:v>
      </x:c>
      <x:c r="I2601" s="12" t="n">
        <x:f>IF(ISNUMBER('Claims Data'!P2597),'Claims Data'!P2597,"")</x:f>
        <x:v>5.992826190341796</x:v>
      </x:c>
    </x:row>
    <x:row r="2602">
      <x:c r="A2602" s="4" t="str">
        <x:v>C02597</x:v>
      </x:c>
      <x:c r="B2602" s="4" t="n">
        <x:f>IF(ISNUMBER('Claims Data'!F2598),0,1)</x:f>
        <x:v>0</x:v>
      </x:c>
      <x:c r="C2602" s="10" t="n">
        <x:f>IF(B2602=0,'Claims Data'!F2598,Summary!$B$12)</x:f>
        <x:v>146991.58</x:v>
      </x:c>
      <x:c r="D2602" s="4" t="n">
        <x:f>IF('Claims Data'!E2598="Low",1,IF('Claims Data'!E2598="Medium",2,IF('Claims Data'!E2598="High",3,"")))</x:f>
        <x:v>3</x:v>
      </x:c>
      <x:c r="E2602" s="4" t="n">
        <x:f>IF('Claims Data'!B2598="Motor",1,0)</x:f>
        <x:v>0</x:v>
      </x:c>
      <x:c r="F2602" s="4" t="n">
        <x:f>IF('Claims Data'!B2598="Property",1,0)</x:f>
        <x:v>1</x:v>
      </x:c>
      <x:c r="G2602" s="4" t="n">
        <x:f>'Claims Data'!N2598</x:f>
        <x:v>1</x:v>
      </x:c>
      <x:c r="H2602" s="4" t="n">
        <x:f>IF(G2602=1,'Claims Data'!O2598,"")</x:f>
        <x:v>1</x:v>
      </x:c>
      <x:c r="I2602" s="12" t="n">
        <x:f>IF(ISNUMBER('Claims Data'!P2598),'Claims Data'!P2598,"")</x:f>
        <x:v>8.704185235671913</x:v>
      </x:c>
    </x:row>
    <x:row r="2603">
      <x:c r="A2603" s="4" t="str">
        <x:v>C02598</x:v>
      </x:c>
      <x:c r="B2603" s="4" t="n">
        <x:f>IF(ISNUMBER('Claims Data'!F2599),0,1)</x:f>
        <x:v>0</x:v>
      </x:c>
      <x:c r="C2603" s="10" t="n">
        <x:f>IF(B2603=0,'Claims Data'!F2599,Summary!$B$12)</x:f>
        <x:v>29604.28</x:v>
      </x:c>
      <x:c r="D2603" s="4" t="str">
        <x:f>IF('Claims Data'!E2599="Low",1,IF('Claims Data'!E2599="Medium",2,IF('Claims Data'!E2599="High",3,"")))</x:f>
      </x:c>
      <x:c r="E2603" s="4" t="n">
        <x:f>IF('Claims Data'!B2599="Motor",1,0)</x:f>
        <x:v>0</x:v>
      </x:c>
      <x:c r="F2603" s="4" t="n">
        <x:f>IF('Claims Data'!B2599="Property",1,0)</x:f>
        <x:v>1</x:v>
      </x:c>
      <x:c r="G2603" s="4" t="n">
        <x:f>'Claims Data'!N2599</x:f>
        <x:v>0</x:v>
      </x:c>
      <x:c r="H2603" s="4" t="str">
        <x:f>IF(G2603=1,'Claims Data'!O2599,"")</x:f>
      </x:c>
      <x:c r="I2603" s="12" t="n">
        <x:f>IF(ISNUMBER('Claims Data'!P2599),'Claims Data'!P2599,"")</x:f>
        <x:v>3.014704744214844</x:v>
      </x:c>
    </x:row>
    <x:row r="2604">
      <x:c r="A2604" s="4" t="str">
        <x:v>C02599</x:v>
      </x:c>
      <x:c r="B2604" s="4" t="n">
        <x:f>IF(ISNUMBER('Claims Data'!F2600),0,1)</x:f>
        <x:v>0</x:v>
      </x:c>
      <x:c r="C2604" s="10" t="n">
        <x:f>IF(B2604=0,'Claims Data'!F2600,Summary!$B$12)</x:f>
        <x:v>102428.28</x:v>
      </x:c>
      <x:c r="D2604" s="4" t="n">
        <x:f>IF('Claims Data'!E2600="Low",1,IF('Claims Data'!E2600="Medium",2,IF('Claims Data'!E2600="High",3,"")))</x:f>
        <x:v>1</x:v>
      </x:c>
      <x:c r="E2604" s="4" t="n">
        <x:f>IF('Claims Data'!B2600="Motor",1,0)</x:f>
        <x:v>0</x:v>
      </x:c>
      <x:c r="F2604" s="4" t="n">
        <x:f>IF('Claims Data'!B2600="Property",1,0)</x:f>
        <x:v>1</x:v>
      </x:c>
      <x:c r="G2604" s="4" t="n">
        <x:f>'Claims Data'!N2600</x:f>
        <x:v>1</x:v>
      </x:c>
      <x:c r="H2604" s="4" t="n">
        <x:f>IF(G2604=1,'Claims Data'!O2600,"")</x:f>
        <x:v>1</x:v>
      </x:c>
      <x:c r="I2604" s="12" t="n">
        <x:f>IF(ISNUMBER('Claims Data'!P2600),'Claims Data'!P2600,"")</x:f>
        <x:v>14.363057869665997</x:v>
      </x:c>
    </x:row>
    <x:row r="2605">
      <x:c r="A2605" s="4" t="str">
        <x:v>C02600</x:v>
      </x:c>
      <x:c r="B2605" s="4" t="n">
        <x:f>IF(ISNUMBER('Claims Data'!F2601),0,1)</x:f>
        <x:v>0</x:v>
      </x:c>
      <x:c r="C2605" s="10" t="n">
        <x:f>IF(B2605=0,'Claims Data'!F2601,Summary!$B$12)</x:f>
        <x:v>9106.49</x:v>
      </x:c>
      <x:c r="D2605" s="4" t="n">
        <x:f>IF('Claims Data'!E2601="Low",1,IF('Claims Data'!E2601="Medium",2,IF('Claims Data'!E2601="High",3,"")))</x:f>
        <x:v>1</x:v>
      </x:c>
      <x:c r="E2605" s="4" t="n">
        <x:f>IF('Claims Data'!B2601="Motor",1,0)</x:f>
        <x:v>1</x:v>
      </x:c>
      <x:c r="F2605" s="4" t="n">
        <x:f>IF('Claims Data'!B2601="Property",1,0)</x:f>
        <x:v>0</x:v>
      </x:c>
      <x:c r="G2605" s="4" t="n">
        <x:f>'Claims Data'!N2601</x:f>
        <x:v>1</x:v>
      </x:c>
      <x:c r="H2605" s="4" t="n">
        <x:f>IF(G2605=1,'Claims Data'!O2601,"")</x:f>
        <x:v>0</x:v>
      </x:c>
      <x:c r="I2605" s="12" t="n">
        <x:f>IF(ISNUMBER('Claims Data'!P2601),'Claims Data'!P2601,"")</x:f>
        <x:v>1.2113205689947353</x:v>
      </x:c>
    </x:row>
    <x:row r="2606">
      <x:c r="A2606" s="4" t="str">
        <x:v>C02601</x:v>
      </x:c>
      <x:c r="B2606" s="4" t="n">
        <x:f>IF(ISNUMBER('Claims Data'!F2602),0,1)</x:f>
        <x:v>0</x:v>
      </x:c>
      <x:c r="C2606" s="10" t="n">
        <x:f>IF(B2606=0,'Claims Data'!F2602,Summary!$B$12)</x:f>
        <x:v>12765.97</x:v>
      </x:c>
      <x:c r="D2606" s="4" t="n">
        <x:f>IF('Claims Data'!E2602="Low",1,IF('Claims Data'!E2602="Medium",2,IF('Claims Data'!E2602="High",3,"")))</x:f>
        <x:v>1</x:v>
      </x:c>
      <x:c r="E2606" s="4" t="n">
        <x:f>IF('Claims Data'!B2602="Motor",1,0)</x:f>
        <x:v>1</x:v>
      </x:c>
      <x:c r="F2606" s="4" t="n">
        <x:f>IF('Claims Data'!B2602="Property",1,0)</x:f>
        <x:v>0</x:v>
      </x:c>
      <x:c r="G2606" s="4" t="n">
        <x:f>'Claims Data'!N2602</x:f>
        <x:v>1</x:v>
      </x:c>
      <x:c r="H2606" s="4" t="n">
        <x:f>IF(G2606=1,'Claims Data'!O2602,"")</x:f>
        <x:v>0</x:v>
      </x:c>
      <x:c r="I2606" s="12" t="n">
        <x:f>IF(ISNUMBER('Claims Data'!P2602),'Claims Data'!P2602,"")</x:f>
        <x:v>1.1761014806789454</x:v>
      </x:c>
    </x:row>
    <x:row r="2607">
      <x:c r="A2607" s="4" t="str">
        <x:v>C02602</x:v>
      </x:c>
      <x:c r="B2607" s="4" t="n">
        <x:f>IF(ISNUMBER('Claims Data'!F2603),0,1)</x:f>
        <x:v>0</x:v>
      </x:c>
      <x:c r="C2607" s="10" t="n">
        <x:f>IF(B2607=0,'Claims Data'!F2603,Summary!$B$12)</x:f>
        <x:v>104491.36</x:v>
      </x:c>
      <x:c r="D2607" s="4" t="n">
        <x:f>IF('Claims Data'!E2603="Low",1,IF('Claims Data'!E2603="Medium",2,IF('Claims Data'!E2603="High",3,"")))</x:f>
        <x:v>2</x:v>
      </x:c>
      <x:c r="E2607" s="4" t="n">
        <x:f>IF('Claims Data'!B2603="Motor",1,0)</x:f>
        <x:v>0</x:v>
      </x:c>
      <x:c r="F2607" s="4" t="n">
        <x:f>IF('Claims Data'!B2603="Property",1,0)</x:f>
        <x:v>1</x:v>
      </x:c>
      <x:c r="G2607" s="4" t="n">
        <x:f>'Claims Data'!N2603</x:f>
        <x:v>1</x:v>
      </x:c>
      <x:c r="H2607" s="4" t="n">
        <x:f>IF(G2607=1,'Claims Data'!O2603,"")</x:f>
        <x:v>1</x:v>
      </x:c>
      <x:c r="I2607" s="12" t="n">
        <x:f>IF(ISNUMBER('Claims Data'!P2603),'Claims Data'!P2603,"")</x:f>
        <x:v>16.990133525849902</x:v>
      </x:c>
    </x:row>
    <x:row r="2608">
      <x:c r="A2608" s="4" t="str">
        <x:v>C02603</x:v>
      </x:c>
      <x:c r="B2608" s="4" t="n">
        <x:f>IF(ISNUMBER('Claims Data'!F2604),0,1)</x:f>
        <x:v>0</x:v>
      </x:c>
      <x:c r="C2608" s="10" t="n">
        <x:f>IF(B2608=0,'Claims Data'!F2604,Summary!$B$12)</x:f>
        <x:v>502621.16</x:v>
      </x:c>
      <x:c r="D2608" s="4" t="n">
        <x:f>IF('Claims Data'!E2604="Low",1,IF('Claims Data'!E2604="Medium",2,IF('Claims Data'!E2604="High",3,"")))</x:f>
        <x:v>3</x:v>
      </x:c>
      <x:c r="E2608" s="4" t="n">
        <x:f>IF('Claims Data'!B2604="Motor",1,0)</x:f>
        <x:v>0</x:v>
      </x:c>
      <x:c r="F2608" s="4" t="n">
        <x:f>IF('Claims Data'!B2604="Property",1,0)</x:f>
        <x:v>1</x:v>
      </x:c>
      <x:c r="G2608" s="4" t="n">
        <x:f>'Claims Data'!N2604</x:f>
        <x:v>1</x:v>
      </x:c>
      <x:c r="H2608" s="4" t="n">
        <x:f>IF(G2608=1,'Claims Data'!O2604,"")</x:f>
        <x:v>0</x:v>
      </x:c>
      <x:c r="I2608" s="12" t="n">
        <x:f>IF(ISNUMBER('Claims Data'!P2604),'Claims Data'!P2604,"")</x:f>
        <x:v>86.66748743839901</x:v>
      </x:c>
    </x:row>
    <x:row r="2609">
      <x:c r="A2609" s="4" t="str">
        <x:v>C02604</x:v>
      </x:c>
      <x:c r="B2609" s="4" t="n">
        <x:f>IF(ISNUMBER('Claims Data'!F2605),0,1)</x:f>
        <x:v>0</x:v>
      </x:c>
      <x:c r="C2609" s="10" t="n">
        <x:f>IF(B2609=0,'Claims Data'!F2605,Summary!$B$12)</x:f>
        <x:v>114259.48</x:v>
      </x:c>
      <x:c r="D2609" s="4" t="n">
        <x:f>IF('Claims Data'!E2605="Low",1,IF('Claims Data'!E2605="Medium",2,IF('Claims Data'!E2605="High",3,"")))</x:f>
        <x:v>2</x:v>
      </x:c>
      <x:c r="E2609" s="4" t="n">
        <x:f>IF('Claims Data'!B2605="Motor",1,0)</x:f>
        <x:v>1</x:v>
      </x:c>
      <x:c r="F2609" s="4" t="n">
        <x:f>IF('Claims Data'!B2605="Property",1,0)</x:f>
        <x:v>0</x:v>
      </x:c>
      <x:c r="G2609" s="4" t="n">
        <x:f>'Claims Data'!N2605</x:f>
        <x:v>0</x:v>
      </x:c>
      <x:c r="H2609" s="4" t="str">
        <x:f>IF(G2609=1,'Claims Data'!O2605,"")</x:f>
      </x:c>
      <x:c r="I2609" s="12" t="n">
        <x:f>IF(ISNUMBER('Claims Data'!P2605),'Claims Data'!P2605,"")</x:f>
        <x:v>11.79771767951694</x:v>
      </x:c>
    </x:row>
    <x:row r="2610">
      <x:c r="A2610" s="4" t="str">
        <x:v>C02605</x:v>
      </x:c>
      <x:c r="B2610" s="4" t="n">
        <x:f>IF(ISNUMBER('Claims Data'!F2606),0,1)</x:f>
        <x:v>0</x:v>
      </x:c>
      <x:c r="C2610" s="10" t="n">
        <x:f>IF(B2610=0,'Claims Data'!F2606,Summary!$B$12)</x:f>
        <x:v>55814.57</x:v>
      </x:c>
      <x:c r="D2610" s="4" t="n">
        <x:f>IF('Claims Data'!E2606="Low",1,IF('Claims Data'!E2606="Medium",2,IF('Claims Data'!E2606="High",3,"")))</x:f>
        <x:v>2</x:v>
      </x:c>
      <x:c r="E2610" s="4" t="n">
        <x:f>IF('Claims Data'!B2606="Motor",1,0)</x:f>
        <x:v>0</x:v>
      </x:c>
      <x:c r="F2610" s="4" t="n">
        <x:f>IF('Claims Data'!B2606="Property",1,0)</x:f>
        <x:v>1</x:v>
      </x:c>
      <x:c r="G2610" s="4" t="n">
        <x:f>'Claims Data'!N2606</x:f>
        <x:v>0</x:v>
      </x:c>
      <x:c r="H2610" s="4" t="str">
        <x:f>IF(G2610=1,'Claims Data'!O2606,"")</x:f>
      </x:c>
      <x:c r="I2610" s="12" t="n">
        <x:f>IF(ISNUMBER('Claims Data'!P2606),'Claims Data'!P2606,"")</x:f>
        <x:v>5.2266803885837145</x:v>
      </x:c>
    </x:row>
    <x:row r="2611">
      <x:c r="A2611" s="4" t="str">
        <x:v>C02606</x:v>
      </x:c>
      <x:c r="B2611" s="4" t="n">
        <x:f>IF(ISNUMBER('Claims Data'!F2607),0,1)</x:f>
        <x:v>0</x:v>
      </x:c>
      <x:c r="C2611" s="10" t="n">
        <x:f>IF(B2611=0,'Claims Data'!F2607,Summary!$B$12)</x:f>
        <x:v>46621.75</x:v>
      </x:c>
      <x:c r="D2611" s="4" t="n">
        <x:f>IF('Claims Data'!E2607="Low",1,IF('Claims Data'!E2607="Medium",2,IF('Claims Data'!E2607="High",3,"")))</x:f>
        <x:v>1</x:v>
      </x:c>
      <x:c r="E2611" s="4" t="n">
        <x:f>IF('Claims Data'!B2607="Motor",1,0)</x:f>
        <x:v>1</x:v>
      </x:c>
      <x:c r="F2611" s="4" t="n">
        <x:f>IF('Claims Data'!B2607="Property",1,0)</x:f>
        <x:v>0</x:v>
      </x:c>
      <x:c r="G2611" s="4" t="n">
        <x:f>'Claims Data'!N2607</x:f>
        <x:v>1</x:v>
      </x:c>
      <x:c r="H2611" s="4" t="n">
        <x:f>IF(G2611=1,'Claims Data'!O2607,"")</x:f>
        <x:v>0</x:v>
      </x:c>
      <x:c r="I2611" s="12" t="n">
        <x:f>IF(ISNUMBER('Claims Data'!P2607),'Claims Data'!P2607,"")</x:f>
        <x:v>7.696368051531705</x:v>
      </x:c>
    </x:row>
    <x:row r="2612">
      <x:c r="A2612" s="4" t="str">
        <x:v>C02607</x:v>
      </x:c>
      <x:c r="B2612" s="4" t="n">
        <x:f>IF(ISNUMBER('Claims Data'!F2608),0,1)</x:f>
        <x:v>0</x:v>
      </x:c>
      <x:c r="C2612" s="10" t="n">
        <x:f>IF(B2612=0,'Claims Data'!F2608,Summary!$B$12)</x:f>
        <x:v>24814.73</x:v>
      </x:c>
      <x:c r="D2612" s="4" t="n">
        <x:f>IF('Claims Data'!E2608="Low",1,IF('Claims Data'!E2608="Medium",2,IF('Claims Data'!E2608="High",3,"")))</x:f>
        <x:v>1</x:v>
      </x:c>
      <x:c r="E2612" s="4" t="n">
        <x:f>IF('Claims Data'!B2608="Motor",1,0)</x:f>
        <x:v>0</x:v>
      </x:c>
      <x:c r="F2612" s="4" t="n">
        <x:f>IF('Claims Data'!B2608="Property",1,0)</x:f>
        <x:v>1</x:v>
      </x:c>
      <x:c r="G2612" s="4" t="n">
        <x:f>'Claims Data'!N2608</x:f>
        <x:v>1</x:v>
      </x:c>
      <x:c r="H2612" s="4" t="n">
        <x:f>IF(G2612=1,'Claims Data'!O2608,"")</x:f>
        <x:v>0</x:v>
      </x:c>
      <x:c r="I2612" s="12" t="n">
        <x:f>IF(ISNUMBER('Claims Data'!P2608),'Claims Data'!P2608,"")</x:f>
        <x:v>1.645993191755816</x:v>
      </x:c>
    </x:row>
    <x:row r="2613">
      <x:c r="A2613" s="4" t="str">
        <x:v>C02608</x:v>
      </x:c>
      <x:c r="B2613" s="4" t="n">
        <x:f>IF(ISNUMBER('Claims Data'!F2609),0,1)</x:f>
        <x:v>0</x:v>
      </x:c>
      <x:c r="C2613" s="10" t="n">
        <x:f>IF(B2613=0,'Claims Data'!F2609,Summary!$B$12)</x:f>
        <x:v>293651.9</x:v>
      </x:c>
      <x:c r="D2613" s="4" t="n">
        <x:f>IF('Claims Data'!E2609="Low",1,IF('Claims Data'!E2609="Medium",2,IF('Claims Data'!E2609="High",3,"")))</x:f>
        <x:v>3</x:v>
      </x:c>
      <x:c r="E2613" s="4" t="n">
        <x:f>IF('Claims Data'!B2609="Motor",1,0)</x:f>
        <x:v>1</x:v>
      </x:c>
      <x:c r="F2613" s="4" t="n">
        <x:f>IF('Claims Data'!B2609="Property",1,0)</x:f>
        <x:v>0</x:v>
      </x:c>
      <x:c r="G2613" s="4" t="n">
        <x:f>'Claims Data'!N2609</x:f>
        <x:v>0</x:v>
      </x:c>
      <x:c r="H2613" s="4" t="str">
        <x:f>IF(G2613=1,'Claims Data'!O2609,"")</x:f>
      </x:c>
      <x:c r="I2613" s="12" t="n">
        <x:f>IF(ISNUMBER('Claims Data'!P2609),'Claims Data'!P2609,"")</x:f>
        <x:v>23.647811353452973</x:v>
      </x:c>
    </x:row>
    <x:row r="2614">
      <x:c r="A2614" s="4" t="str">
        <x:v>C02609</x:v>
      </x:c>
      <x:c r="B2614" s="4" t="n">
        <x:f>IF(ISNUMBER('Claims Data'!F2610),0,1)</x:f>
        <x:v>0</x:v>
      </x:c>
      <x:c r="C2614" s="10" t="n">
        <x:f>IF(B2614=0,'Claims Data'!F2610,Summary!$B$12)</x:f>
        <x:v>97249.27</x:v>
      </x:c>
      <x:c r="D2614" s="4" t="n">
        <x:f>IF('Claims Data'!E2610="Low",1,IF('Claims Data'!E2610="Medium",2,IF('Claims Data'!E2610="High",3,"")))</x:f>
        <x:v>2</x:v>
      </x:c>
      <x:c r="E2614" s="4" t="n">
        <x:f>IF('Claims Data'!B2610="Motor",1,0)</x:f>
        <x:v>1</x:v>
      </x:c>
      <x:c r="F2614" s="4" t="n">
        <x:f>IF('Claims Data'!B2610="Property",1,0)</x:f>
        <x:v>0</x:v>
      </x:c>
      <x:c r="G2614" s="4" t="n">
        <x:f>'Claims Data'!N2610</x:f>
        <x:v>0</x:v>
      </x:c>
      <x:c r="H2614" s="4" t="str">
        <x:f>IF(G2614=1,'Claims Data'!O2610,"")</x:f>
      </x:c>
      <x:c r="I2614" s="12" t="n">
        <x:f>IF(ISNUMBER('Claims Data'!P2610),'Claims Data'!P2610,"")</x:f>
        <x:v>3.6954721860905564</x:v>
      </x:c>
    </x:row>
    <x:row r="2615">
      <x:c r="A2615" s="4" t="str">
        <x:v>C02610</x:v>
      </x:c>
      <x:c r="B2615" s="4" t="n">
        <x:f>IF(ISNUMBER('Claims Data'!F2611),0,1)</x:f>
        <x:v>0</x:v>
      </x:c>
      <x:c r="C2615" s="10" t="n">
        <x:f>IF(B2615=0,'Claims Data'!F2611,Summary!$B$12)</x:f>
        <x:v>52245.72</x:v>
      </x:c>
      <x:c r="D2615" s="4" t="n">
        <x:f>IF('Claims Data'!E2611="Low",1,IF('Claims Data'!E2611="Medium",2,IF('Claims Data'!E2611="High",3,"")))</x:f>
        <x:v>1</x:v>
      </x:c>
      <x:c r="E2615" s="4" t="n">
        <x:f>IF('Claims Data'!B2611="Motor",1,0)</x:f>
        <x:v>0</x:v>
      </x:c>
      <x:c r="F2615" s="4" t="n">
        <x:f>IF('Claims Data'!B2611="Property",1,0)</x:f>
        <x:v>1</x:v>
      </x:c>
      <x:c r="G2615" s="4" t="n">
        <x:f>'Claims Data'!N2611</x:f>
        <x:v>1</x:v>
      </x:c>
      <x:c r="H2615" s="4" t="n">
        <x:f>IF(G2615=1,'Claims Data'!O2611,"")</x:f>
        <x:v>0</x:v>
      </x:c>
      <x:c r="I2615" s="12" t="n">
        <x:f>IF(ISNUMBER('Claims Data'!P2611),'Claims Data'!P2611,"")</x:f>
        <x:v>3.093758327184787</x:v>
      </x:c>
    </x:row>
    <x:row r="2616">
      <x:c r="A2616" s="4" t="str">
        <x:v>C02611</x:v>
      </x:c>
      <x:c r="B2616" s="4" t="n">
        <x:f>IF(ISNUMBER('Claims Data'!F2612),0,1)</x:f>
        <x:v>0</x:v>
      </x:c>
      <x:c r="C2616" s="10" t="n">
        <x:f>IF(B2616=0,'Claims Data'!F2612,Summary!$B$12)</x:f>
        <x:v>141609.81</x:v>
      </x:c>
      <x:c r="D2616" s="4" t="n">
        <x:f>IF('Claims Data'!E2612="Low",1,IF('Claims Data'!E2612="Medium",2,IF('Claims Data'!E2612="High",3,"")))</x:f>
        <x:v>3</x:v>
      </x:c>
      <x:c r="E2616" s="4" t="n">
        <x:f>IF('Claims Data'!B2612="Motor",1,0)</x:f>
        <x:v>0</x:v>
      </x:c>
      <x:c r="F2616" s="4" t="n">
        <x:f>IF('Claims Data'!B2612="Property",1,0)</x:f>
        <x:v>1</x:v>
      </x:c>
      <x:c r="G2616" s="4" t="n">
        <x:f>'Claims Data'!N2612</x:f>
        <x:v>1</x:v>
      </x:c>
      <x:c r="H2616" s="4" t="n">
        <x:f>IF(G2616=1,'Claims Data'!O2612,"")</x:f>
        <x:v>1</x:v>
      </x:c>
      <x:c r="I2616" s="12" t="n">
        <x:f>IF(ISNUMBER('Claims Data'!P2612),'Claims Data'!P2612,"")</x:f>
        <x:v>10.390894362156283</x:v>
      </x:c>
    </x:row>
    <x:row r="2617">
      <x:c r="A2617" s="4" t="str">
        <x:v>C02612</x:v>
      </x:c>
      <x:c r="B2617" s="4" t="n">
        <x:f>IF(ISNUMBER('Claims Data'!F2613),0,1)</x:f>
        <x:v>0</x:v>
      </x:c>
      <x:c r="C2617" s="10" t="n">
        <x:f>IF(B2617=0,'Claims Data'!F2613,Summary!$B$12)</x:f>
        <x:v>86930.71</x:v>
      </x:c>
      <x:c r="D2617" s="4" t="n">
        <x:f>IF('Claims Data'!E2613="Low",1,IF('Claims Data'!E2613="Medium",2,IF('Claims Data'!E2613="High",3,"")))</x:f>
        <x:v>2</x:v>
      </x:c>
      <x:c r="E2617" s="4" t="n">
        <x:f>IF('Claims Data'!B2613="Motor",1,0)</x:f>
        <x:v>0</x:v>
      </x:c>
      <x:c r="F2617" s="4" t="n">
        <x:f>IF('Claims Data'!B2613="Property",1,0)</x:f>
        <x:v>1</x:v>
      </x:c>
      <x:c r="G2617" s="4" t="n">
        <x:f>'Claims Data'!N2613</x:f>
        <x:v>0</x:v>
      </x:c>
      <x:c r="H2617" s="4" t="str">
        <x:f>IF(G2617=1,'Claims Data'!O2613,"")</x:f>
      </x:c>
      <x:c r="I2617" s="12" t="n">
        <x:f>IF(ISNUMBER('Claims Data'!P2613),'Claims Data'!P2613,"")</x:f>
        <x:v>9.36931034334098</x:v>
      </x:c>
    </x:row>
    <x:row r="2618">
      <x:c r="A2618" s="4" t="str">
        <x:v>C02613</x:v>
      </x:c>
      <x:c r="B2618" s="4" t="n">
        <x:f>IF(ISNUMBER('Claims Data'!F2614),0,1)</x:f>
        <x:v>0</x:v>
      </x:c>
      <x:c r="C2618" s="10" t="n">
        <x:f>IF(B2618=0,'Claims Data'!F2614,Summary!$B$12)</x:f>
        <x:v>4650.63</x:v>
      </x:c>
      <x:c r="D2618" s="4" t="n">
        <x:f>IF('Claims Data'!E2614="Low",1,IF('Claims Data'!E2614="Medium",2,IF('Claims Data'!E2614="High",3,"")))</x:f>
        <x:v>1</x:v>
      </x:c>
      <x:c r="E2618" s="4" t="n">
        <x:f>IF('Claims Data'!B2614="Motor",1,0)</x:f>
        <x:v>1</x:v>
      </x:c>
      <x:c r="F2618" s="4" t="n">
        <x:f>IF('Claims Data'!B2614="Property",1,0)</x:f>
        <x:v>0</x:v>
      </x:c>
      <x:c r="G2618" s="4" t="n">
        <x:f>'Claims Data'!N2614</x:f>
        <x:v>1</x:v>
      </x:c>
      <x:c r="H2618" s="4" t="n">
        <x:f>IF(G2618=1,'Claims Data'!O2614,"")</x:f>
        <x:v>0</x:v>
      </x:c>
      <x:c r="I2618" s="12" t="n">
        <x:f>IF(ISNUMBER('Claims Data'!P2614),'Claims Data'!P2614,"")</x:f>
        <x:v>0.13979810477485632</x:v>
      </x:c>
    </x:row>
    <x:row r="2619">
      <x:c r="A2619" s="4" t="str">
        <x:v>C02614</x:v>
      </x:c>
      <x:c r="B2619" s="4" t="n">
        <x:f>IF(ISNUMBER('Claims Data'!F2615),0,1)</x:f>
        <x:v>0</x:v>
      </x:c>
      <x:c r="C2619" s="10" t="n">
        <x:f>IF(B2619=0,'Claims Data'!F2615,Summary!$B$12)</x:f>
        <x:v>61088.75</x:v>
      </x:c>
      <x:c r="D2619" s="4" t="n">
        <x:f>IF('Claims Data'!E2615="Low",1,IF('Claims Data'!E2615="Medium",2,IF('Claims Data'!E2615="High",3,"")))</x:f>
        <x:v>2</x:v>
      </x:c>
      <x:c r="E2619" s="4" t="n">
        <x:f>IF('Claims Data'!B2615="Motor",1,0)</x:f>
        <x:v>1</x:v>
      </x:c>
      <x:c r="F2619" s="4" t="n">
        <x:f>IF('Claims Data'!B2615="Property",1,0)</x:f>
        <x:v>0</x:v>
      </x:c>
      <x:c r="G2619" s="4" t="n">
        <x:f>'Claims Data'!N2615</x:f>
        <x:v>1</x:v>
      </x:c>
      <x:c r="H2619" s="4" t="n">
        <x:f>IF(G2619=1,'Claims Data'!O2615,"")</x:f>
        <x:v>0</x:v>
      </x:c>
      <x:c r="I2619" s="12" t="n">
        <x:f>IF(ISNUMBER('Claims Data'!P2615),'Claims Data'!P2615,"")</x:f>
        <x:v>4.16572335321338</x:v>
      </x:c>
    </x:row>
    <x:row r="2620">
      <x:c r="A2620" s="4" t="str">
        <x:v>C02615</x:v>
      </x:c>
      <x:c r="B2620" s="4" t="n">
        <x:f>IF(ISNUMBER('Claims Data'!F2616),0,1)</x:f>
        <x:v>0</x:v>
      </x:c>
      <x:c r="C2620" s="10" t="n">
        <x:f>IF(B2620=0,'Claims Data'!F2616,Summary!$B$12)</x:f>
        <x:v>49021.55</x:v>
      </x:c>
      <x:c r="D2620" s="4" t="n">
        <x:f>IF('Claims Data'!E2616="Low",1,IF('Claims Data'!E2616="Medium",2,IF('Claims Data'!E2616="High",3,"")))</x:f>
        <x:v>2</x:v>
      </x:c>
      <x:c r="E2620" s="4" t="n">
        <x:f>IF('Claims Data'!B2616="Motor",1,0)</x:f>
        <x:v>0</x:v>
      </x:c>
      <x:c r="F2620" s="4" t="n">
        <x:f>IF('Claims Data'!B2616="Property",1,0)</x:f>
        <x:v>1</x:v>
      </x:c>
      <x:c r="G2620" s="4" t="n">
        <x:f>'Claims Data'!N2616</x:f>
        <x:v>1</x:v>
      </x:c>
      <x:c r="H2620" s="4" t="n">
        <x:f>IF(G2620=1,'Claims Data'!O2616,"")</x:f>
        <x:v>0</x:v>
      </x:c>
      <x:c r="I2620" s="12" t="n">
        <x:f>IF(ISNUMBER('Claims Data'!P2616),'Claims Data'!P2616,"")</x:f>
        <x:v>4.719323681264146</x:v>
      </x:c>
    </x:row>
    <x:row r="2621">
      <x:c r="A2621" s="4" t="str">
        <x:v>C02616</x:v>
      </x:c>
      <x:c r="B2621" s="4" t="n">
        <x:f>IF(ISNUMBER('Claims Data'!F2617),0,1)</x:f>
        <x:v>0</x:v>
      </x:c>
      <x:c r="C2621" s="10" t="n">
        <x:f>IF(B2621=0,'Claims Data'!F2617,Summary!$B$12)</x:f>
        <x:v>45294.03</x:v>
      </x:c>
      <x:c r="D2621" s="4" t="n">
        <x:f>IF('Claims Data'!E2617="Low",1,IF('Claims Data'!E2617="Medium",2,IF('Claims Data'!E2617="High",3,"")))</x:f>
        <x:v>1</x:v>
      </x:c>
      <x:c r="E2621" s="4" t="n">
        <x:f>IF('Claims Data'!B2617="Motor",1,0)</x:f>
        <x:v>1</x:v>
      </x:c>
      <x:c r="F2621" s="4" t="n">
        <x:f>IF('Claims Data'!B2617="Property",1,0)</x:f>
        <x:v>0</x:v>
      </x:c>
      <x:c r="G2621" s="4" t="n">
        <x:f>'Claims Data'!N2617</x:f>
        <x:v>1</x:v>
      </x:c>
      <x:c r="H2621" s="4" t="n">
        <x:f>IF(G2621=1,'Claims Data'!O2617,"")</x:f>
        <x:v>1</x:v>
      </x:c>
      <x:c r="I2621" s="12" t="n">
        <x:f>IF(ISNUMBER('Claims Data'!P2617),'Claims Data'!P2617,"")</x:f>
        <x:v>3.65663690380082</x:v>
      </x:c>
    </x:row>
    <x:row r="2622">
      <x:c r="A2622" s="4" t="str">
        <x:v>C02617</x:v>
      </x:c>
      <x:c r="B2622" s="4" t="n">
        <x:f>IF(ISNUMBER('Claims Data'!F2618),0,1)</x:f>
        <x:v>0</x:v>
      </x:c>
      <x:c r="C2622" s="10" t="n">
        <x:f>IF(B2622=0,'Claims Data'!F2618,Summary!$B$12)</x:f>
        <x:v>25354.79</x:v>
      </x:c>
      <x:c r="D2622" s="4" t="n">
        <x:f>IF('Claims Data'!E2618="Low",1,IF('Claims Data'!E2618="Medium",2,IF('Claims Data'!E2618="High",3,"")))</x:f>
        <x:v>3</x:v>
      </x:c>
      <x:c r="E2622" s="4" t="n">
        <x:f>IF('Claims Data'!B2618="Motor",1,0)</x:f>
        <x:v>1</x:v>
      </x:c>
      <x:c r="F2622" s="4" t="n">
        <x:f>IF('Claims Data'!B2618="Property",1,0)</x:f>
        <x:v>0</x:v>
      </x:c>
      <x:c r="G2622" s="4" t="n">
        <x:f>'Claims Data'!N2618</x:f>
        <x:v>1</x:v>
      </x:c>
      <x:c r="H2622" s="4" t="n">
        <x:f>IF(G2622=1,'Claims Data'!O2618,"")</x:f>
        <x:v>1</x:v>
      </x:c>
      <x:c r="I2622" s="12" t="n">
        <x:f>IF(ISNUMBER('Claims Data'!P2618),'Claims Data'!P2618,"")</x:f>
        <x:v>4.4953308807233725</x:v>
      </x:c>
    </x:row>
    <x:row r="2623">
      <x:c r="A2623" s="4" t="str">
        <x:v>C02618</x:v>
      </x:c>
      <x:c r="B2623" s="4" t="n">
        <x:f>IF(ISNUMBER('Claims Data'!F2619),0,1)</x:f>
        <x:v>0</x:v>
      </x:c>
      <x:c r="C2623" s="10" t="n">
        <x:f>IF(B2623=0,'Claims Data'!F2619,Summary!$B$12)</x:f>
        <x:v>86202.42</x:v>
      </x:c>
      <x:c r="D2623" s="4" t="n">
        <x:f>IF('Claims Data'!E2619="Low",1,IF('Claims Data'!E2619="Medium",2,IF('Claims Data'!E2619="High",3,"")))</x:f>
        <x:v>2</x:v>
      </x:c>
      <x:c r="E2623" s="4" t="n">
        <x:f>IF('Claims Data'!B2619="Motor",1,0)</x:f>
        <x:v>0</x:v>
      </x:c>
      <x:c r="F2623" s="4" t="n">
        <x:f>IF('Claims Data'!B2619="Property",1,0)</x:f>
        <x:v>1</x:v>
      </x:c>
      <x:c r="G2623" s="4" t="n">
        <x:f>'Claims Data'!N2619</x:f>
        <x:v>1</x:v>
      </x:c>
      <x:c r="H2623" s="4" t="n">
        <x:f>IF(G2623=1,'Claims Data'!O2619,"")</x:f>
        <x:v>0</x:v>
      </x:c>
      <x:c r="I2623" s="12" t="n">
        <x:f>IF(ISNUMBER('Claims Data'!P2619),'Claims Data'!P2619,"")</x:f>
        <x:v>7.454145322352469</x:v>
      </x:c>
    </x:row>
    <x:row r="2624">
      <x:c r="A2624" s="4" t="str">
        <x:v>C02619</x:v>
      </x:c>
      <x:c r="B2624" s="4" t="n">
        <x:f>IF(ISNUMBER('Claims Data'!F2620),0,1)</x:f>
        <x:v>1</x:v>
      </x:c>
      <x:c r="C2624" s="10" t="n">
        <x:f>IF(B2624=0,'Claims Data'!F2620,Summary!$B$12)</x:f>
        <x:v>44978.66</x:v>
      </x:c>
      <x:c r="D2624" s="4" t="n">
        <x:f>IF('Claims Data'!E2620="Low",1,IF('Claims Data'!E2620="Medium",2,IF('Claims Data'!E2620="High",3,"")))</x:f>
        <x:v>2</x:v>
      </x:c>
      <x:c r="E2624" s="4" t="n">
        <x:f>IF('Claims Data'!B2620="Motor",1,0)</x:f>
        <x:v>0</x:v>
      </x:c>
      <x:c r="F2624" s="4" t="n">
        <x:f>IF('Claims Data'!B2620="Property",1,0)</x:f>
        <x:v>1</x:v>
      </x:c>
      <x:c r="G2624" s="4" t="n">
        <x:f>'Claims Data'!N2620</x:f>
        <x:v>0</x:v>
      </x:c>
      <x:c r="H2624" s="4" t="str">
        <x:f>IF(G2624=1,'Claims Data'!O2620,"")</x:f>
      </x:c>
      <x:c r="I2624" s="12" t="str">
        <x:f>IF(ISNUMBER('Claims Data'!P2620),'Claims Data'!P2620,"")</x:f>
      </x:c>
    </x:row>
    <x:row r="2625">
      <x:c r="A2625" s="4" t="str">
        <x:v>C02620</x:v>
      </x:c>
      <x:c r="B2625" s="4" t="n">
        <x:f>IF(ISNUMBER('Claims Data'!F2621),0,1)</x:f>
        <x:v>0</x:v>
      </x:c>
      <x:c r="C2625" s="10" t="n">
        <x:f>IF(B2625=0,'Claims Data'!F2621,Summary!$B$12)</x:f>
        <x:v>101719.46</x:v>
      </x:c>
      <x:c r="D2625" s="4" t="n">
        <x:f>IF('Claims Data'!E2621="Low",1,IF('Claims Data'!E2621="Medium",2,IF('Claims Data'!E2621="High",3,"")))</x:f>
        <x:v>3</x:v>
      </x:c>
      <x:c r="E2625" s="4" t="n">
        <x:f>IF('Claims Data'!B2621="Motor",1,0)</x:f>
        <x:v>0</x:v>
      </x:c>
      <x:c r="F2625" s="4" t="n">
        <x:f>IF('Claims Data'!B2621="Property",1,0)</x:f>
        <x:v>1</x:v>
      </x:c>
      <x:c r="G2625" s="4" t="n">
        <x:f>'Claims Data'!N2621</x:f>
        <x:v>1</x:v>
      </x:c>
      <x:c r="H2625" s="4" t="n">
        <x:f>IF(G2625=1,'Claims Data'!O2621,"")</x:f>
        <x:v>0</x:v>
      </x:c>
      <x:c r="I2625" s="12" t="n">
        <x:f>IF(ISNUMBER('Claims Data'!P2621),'Claims Data'!P2621,"")</x:f>
        <x:v>10.642103490088626</x:v>
      </x:c>
    </x:row>
    <x:row r="2626">
      <x:c r="A2626" s="4" t="str">
        <x:v>C02621</x:v>
      </x:c>
      <x:c r="B2626" s="4" t="n">
        <x:f>IF(ISNUMBER('Claims Data'!F2622),0,1)</x:f>
        <x:v>0</x:v>
      </x:c>
      <x:c r="C2626" s="10" t="n">
        <x:f>IF(B2626=0,'Claims Data'!F2622,Summary!$B$12)</x:f>
        <x:v>12870.49</x:v>
      </x:c>
      <x:c r="D2626" s="4" t="n">
        <x:f>IF('Claims Data'!E2622="Low",1,IF('Claims Data'!E2622="Medium",2,IF('Claims Data'!E2622="High",3,"")))</x:f>
        <x:v>2</x:v>
      </x:c>
      <x:c r="E2626" s="4" t="n">
        <x:f>IF('Claims Data'!B2622="Motor",1,0)</x:f>
        <x:v>1</x:v>
      </x:c>
      <x:c r="F2626" s="4" t="n">
        <x:f>IF('Claims Data'!B2622="Property",1,0)</x:f>
        <x:v>0</x:v>
      </x:c>
      <x:c r="G2626" s="4" t="n">
        <x:f>'Claims Data'!N2622</x:f>
        <x:v>0</x:v>
      </x:c>
      <x:c r="H2626" s="4" t="str">
        <x:f>IF(G2626=1,'Claims Data'!O2622,"")</x:f>
      </x:c>
      <x:c r="I2626" s="12" t="n">
        <x:f>IF(ISNUMBER('Claims Data'!P2622),'Claims Data'!P2622,"")</x:f>
        <x:v>0.9144285216946479</x:v>
      </x:c>
    </x:row>
    <x:row r="2627">
      <x:c r="A2627" s="4" t="str">
        <x:v>C02622</x:v>
      </x:c>
      <x:c r="B2627" s="4" t="n">
        <x:f>IF(ISNUMBER('Claims Data'!F2623),0,1)</x:f>
        <x:v>0</x:v>
      </x:c>
      <x:c r="C2627" s="10" t="n">
        <x:f>IF(B2627=0,'Claims Data'!F2623,Summary!$B$12)</x:f>
        <x:v>15659.09</x:v>
      </x:c>
      <x:c r="D2627" s="4" t="str">
        <x:f>IF('Claims Data'!E2623="Low",1,IF('Claims Data'!E2623="Medium",2,IF('Claims Data'!E2623="High",3,"")))</x:f>
      </x:c>
      <x:c r="E2627" s="4" t="n">
        <x:f>IF('Claims Data'!B2623="Motor",1,0)</x:f>
        <x:v>1</x:v>
      </x:c>
      <x:c r="F2627" s="4" t="n">
        <x:f>IF('Claims Data'!B2623="Property",1,0)</x:f>
        <x:v>0</x:v>
      </x:c>
      <x:c r="G2627" s="4" t="n">
        <x:f>'Claims Data'!N2623</x:f>
        <x:v>0</x:v>
      </x:c>
      <x:c r="H2627" s="4" t="str">
        <x:f>IF(G2627=1,'Claims Data'!O2623,"")</x:f>
      </x:c>
      <x:c r="I2627" s="12" t="n">
        <x:f>IF(ISNUMBER('Claims Data'!P2623),'Claims Data'!P2623,"")</x:f>
        <x:v>1.106048373710683</x:v>
      </x:c>
    </x:row>
    <x:row r="2628">
      <x:c r="A2628" s="4" t="str">
        <x:v>C02623</x:v>
      </x:c>
      <x:c r="B2628" s="4" t="n">
        <x:f>IF(ISNUMBER('Claims Data'!F2624),0,1)</x:f>
        <x:v>0</x:v>
      </x:c>
      <x:c r="C2628" s="10" t="n">
        <x:f>IF(B2628=0,'Claims Data'!F2624,Summary!$B$12)</x:f>
        <x:v>12837.58</x:v>
      </x:c>
      <x:c r="D2628" s="4" t="n">
        <x:f>IF('Claims Data'!E2624="Low",1,IF('Claims Data'!E2624="Medium",2,IF('Claims Data'!E2624="High",3,"")))</x:f>
        <x:v>1</x:v>
      </x:c>
      <x:c r="E2628" s="4" t="n">
        <x:f>IF('Claims Data'!B2624="Motor",1,0)</x:f>
        <x:v>1</x:v>
      </x:c>
      <x:c r="F2628" s="4" t="n">
        <x:f>IF('Claims Data'!B2624="Property",1,0)</x:f>
        <x:v>0</x:v>
      </x:c>
      <x:c r="G2628" s="4" t="n">
        <x:f>'Claims Data'!N2624</x:f>
        <x:v>0</x:v>
      </x:c>
      <x:c r="H2628" s="4" t="str">
        <x:f>IF(G2628=1,'Claims Data'!O2624,"")</x:f>
      </x:c>
      <x:c r="I2628" s="12" t="n">
        <x:f>IF(ISNUMBER('Claims Data'!P2624),'Claims Data'!P2624,"")</x:f>
        <x:v>1.0609894682729968</x:v>
      </x:c>
    </x:row>
    <x:row r="2629">
      <x:c r="A2629" s="4" t="str">
        <x:v>C02624</x:v>
      </x:c>
      <x:c r="B2629" s="4" t="n">
        <x:f>IF(ISNUMBER('Claims Data'!F2625),0,1)</x:f>
        <x:v>0</x:v>
      </x:c>
      <x:c r="C2629" s="10" t="n">
        <x:f>IF(B2629=0,'Claims Data'!F2625,Summary!$B$12)</x:f>
        <x:v>6574.76</x:v>
      </x:c>
      <x:c r="D2629" s="4" t="n">
        <x:f>IF('Claims Data'!E2625="Low",1,IF('Claims Data'!E2625="Medium",2,IF('Claims Data'!E2625="High",3,"")))</x:f>
        <x:v>1</x:v>
      </x:c>
      <x:c r="E2629" s="4" t="n">
        <x:f>IF('Claims Data'!B2625="Motor",1,0)</x:f>
        <x:v>1</x:v>
      </x:c>
      <x:c r="F2629" s="4" t="n">
        <x:f>IF('Claims Data'!B2625="Property",1,0)</x:f>
        <x:v>0</x:v>
      </x:c>
      <x:c r="G2629" s="4" t="n">
        <x:f>'Claims Data'!N2625</x:f>
        <x:v>1</x:v>
      </x:c>
      <x:c r="H2629" s="4" t="n">
        <x:f>IF(G2629=1,'Claims Data'!O2625,"")</x:f>
        <x:v>0</x:v>
      </x:c>
      <x:c r="I2629" s="12" t="n">
        <x:f>IF(ISNUMBER('Claims Data'!P2625),'Claims Data'!P2625,"")</x:f>
        <x:v>0.5588520292806654</x:v>
      </x:c>
    </x:row>
    <x:row r="2630">
      <x:c r="A2630" s="4" t="str">
        <x:v>C02625</x:v>
      </x:c>
      <x:c r="B2630" s="4" t="n">
        <x:f>IF(ISNUMBER('Claims Data'!F2626),0,1)</x:f>
        <x:v>0</x:v>
      </x:c>
      <x:c r="C2630" s="10" t="n">
        <x:f>IF(B2630=0,'Claims Data'!F2626,Summary!$B$12)</x:f>
        <x:v>14041.65</x:v>
      </x:c>
      <x:c r="D2630" s="4" t="n">
        <x:f>IF('Claims Data'!E2626="Low",1,IF('Claims Data'!E2626="Medium",2,IF('Claims Data'!E2626="High",3,"")))</x:f>
        <x:v>1</x:v>
      </x:c>
      <x:c r="E2630" s="4" t="n">
        <x:f>IF('Claims Data'!B2626="Motor",1,0)</x:f>
        <x:v>1</x:v>
      </x:c>
      <x:c r="F2630" s="4" t="n">
        <x:f>IF('Claims Data'!B2626="Property",1,0)</x:f>
        <x:v>0</x:v>
      </x:c>
      <x:c r="G2630" s="4" t="n">
        <x:f>'Claims Data'!N2626</x:f>
        <x:v>0</x:v>
      </x:c>
      <x:c r="H2630" s="4" t="str">
        <x:f>IF(G2630=1,'Claims Data'!O2626,"")</x:f>
      </x:c>
      <x:c r="I2630" s="12" t="n">
        <x:f>IF(ISNUMBER('Claims Data'!P2626),'Claims Data'!P2626,"")</x:f>
        <x:v>0.7855042271831961</x:v>
      </x:c>
    </x:row>
    <x:row r="2631">
      <x:c r="A2631" s="4" t="str">
        <x:v>C02626</x:v>
      </x:c>
      <x:c r="B2631" s="4" t="n">
        <x:f>IF(ISNUMBER('Claims Data'!F2627),0,1)</x:f>
        <x:v>0</x:v>
      </x:c>
      <x:c r="C2631" s="10" t="n">
        <x:f>IF(B2631=0,'Claims Data'!F2627,Summary!$B$12)</x:f>
        <x:v>152358.54</x:v>
      </x:c>
      <x:c r="D2631" s="4" t="n">
        <x:f>IF('Claims Data'!E2627="Low",1,IF('Claims Data'!E2627="Medium",2,IF('Claims Data'!E2627="High",3,"")))</x:f>
        <x:v>1</x:v>
      </x:c>
      <x:c r="E2631" s="4" t="n">
        <x:f>IF('Claims Data'!B2627="Motor",1,0)</x:f>
        <x:v>0</x:v>
      </x:c>
      <x:c r="F2631" s="4" t="n">
        <x:f>IF('Claims Data'!B2627="Property",1,0)</x:f>
        <x:v>1</x:v>
      </x:c>
      <x:c r="G2631" s="4" t="n">
        <x:f>'Claims Data'!N2627</x:f>
        <x:v>1</x:v>
      </x:c>
      <x:c r="H2631" s="4" t="n">
        <x:f>IF(G2631=1,'Claims Data'!O2627,"")</x:f>
        <x:v>0</x:v>
      </x:c>
      <x:c r="I2631" s="12" t="n">
        <x:f>IF(ISNUMBER('Claims Data'!P2627),'Claims Data'!P2627,"")</x:f>
        <x:v>9.564630616276727</x:v>
      </x:c>
    </x:row>
    <x:row r="2632">
      <x:c r="A2632" s="4" t="str">
        <x:v>C02627</x:v>
      </x:c>
      <x:c r="B2632" s="4" t="n">
        <x:f>IF(ISNUMBER('Claims Data'!F2628),0,1)</x:f>
        <x:v>0</x:v>
      </x:c>
      <x:c r="C2632" s="10" t="n">
        <x:f>IF(B2632=0,'Claims Data'!F2628,Summary!$B$12)</x:f>
        <x:v>23959.21</x:v>
      </x:c>
      <x:c r="D2632" s="4" t="n">
        <x:f>IF('Claims Data'!E2628="Low",1,IF('Claims Data'!E2628="Medium",2,IF('Claims Data'!E2628="High",3,"")))</x:f>
        <x:v>2</x:v>
      </x:c>
      <x:c r="E2632" s="4" t="n">
        <x:f>IF('Claims Data'!B2628="Motor",1,0)</x:f>
        <x:v>1</x:v>
      </x:c>
      <x:c r="F2632" s="4" t="n">
        <x:f>IF('Claims Data'!B2628="Property",1,0)</x:f>
        <x:v>0</x:v>
      </x:c>
      <x:c r="G2632" s="4" t="n">
        <x:f>'Claims Data'!N2628</x:f>
        <x:v>1</x:v>
      </x:c>
      <x:c r="H2632" s="4" t="n">
        <x:f>IF(G2632=1,'Claims Data'!O2628,"")</x:f>
        <x:v>0</x:v>
      </x:c>
      <x:c r="I2632" s="12" t="n">
        <x:f>IF(ISNUMBER('Claims Data'!P2628),'Claims Data'!P2628,"")</x:f>
        <x:v>2.015016404086346</x:v>
      </x:c>
    </x:row>
    <x:row r="2633">
      <x:c r="A2633" s="4" t="str">
        <x:v>C02628</x:v>
      </x:c>
      <x:c r="B2633" s="4" t="n">
        <x:f>IF(ISNUMBER('Claims Data'!F2629),0,1)</x:f>
        <x:v>0</x:v>
      </x:c>
      <x:c r="C2633" s="10" t="n">
        <x:f>IF(B2633=0,'Claims Data'!F2629,Summary!$B$12)</x:f>
        <x:v>29024.98</x:v>
      </x:c>
      <x:c r="D2633" s="4" t="n">
        <x:f>IF('Claims Data'!E2629="Low",1,IF('Claims Data'!E2629="Medium",2,IF('Claims Data'!E2629="High",3,"")))</x:f>
        <x:v>1</x:v>
      </x:c>
      <x:c r="E2633" s="4" t="n">
        <x:f>IF('Claims Data'!B2629="Motor",1,0)</x:f>
        <x:v>1</x:v>
      </x:c>
      <x:c r="F2633" s="4" t="n">
        <x:f>IF('Claims Data'!B2629="Property",1,0)</x:f>
        <x:v>0</x:v>
      </x:c>
      <x:c r="G2633" s="4" t="n">
        <x:f>'Claims Data'!N2629</x:f>
        <x:v>0</x:v>
      </x:c>
      <x:c r="H2633" s="4" t="str">
        <x:f>IF(G2633=1,'Claims Data'!O2629,"")</x:f>
      </x:c>
      <x:c r="I2633" s="12" t="n">
        <x:f>IF(ISNUMBER('Claims Data'!P2629),'Claims Data'!P2629,"")</x:f>
        <x:v>2.413366525980397</x:v>
      </x:c>
    </x:row>
    <x:row r="2634">
      <x:c r="A2634" s="4" t="str">
        <x:v>C02629</x:v>
      </x:c>
      <x:c r="B2634" s="4" t="n">
        <x:f>IF(ISNUMBER('Claims Data'!F2630),0,1)</x:f>
        <x:v>0</x:v>
      </x:c>
      <x:c r="C2634" s="10" t="n">
        <x:f>IF(B2634=0,'Claims Data'!F2630,Summary!$B$12)</x:f>
        <x:v>23617.28</x:v>
      </x:c>
      <x:c r="D2634" s="4" t="n">
        <x:f>IF('Claims Data'!E2630="Low",1,IF('Claims Data'!E2630="Medium",2,IF('Claims Data'!E2630="High",3,"")))</x:f>
        <x:v>1</x:v>
      </x:c>
      <x:c r="E2634" s="4" t="n">
        <x:f>IF('Claims Data'!B2630="Motor",1,0)</x:f>
        <x:v>1</x:v>
      </x:c>
      <x:c r="F2634" s="4" t="n">
        <x:f>IF('Claims Data'!B2630="Property",1,0)</x:f>
        <x:v>0</x:v>
      </x:c>
      <x:c r="G2634" s="4" t="n">
        <x:f>'Claims Data'!N2630</x:f>
        <x:v>1</x:v>
      </x:c>
      <x:c r="H2634" s="4" t="n">
        <x:f>IF(G2634=1,'Claims Data'!O2630,"")</x:f>
        <x:v>0</x:v>
      </x:c>
      <x:c r="I2634" s="12" t="n">
        <x:f>IF(ISNUMBER('Claims Data'!P2630),'Claims Data'!P2630,"")</x:f>
        <x:v>1.500633172387457</x:v>
      </x:c>
    </x:row>
    <x:row r="2635">
      <x:c r="A2635" s="4" t="str">
        <x:v>C02630</x:v>
      </x:c>
      <x:c r="B2635" s="4" t="n">
        <x:f>IF(ISNUMBER('Claims Data'!F2631),0,1)</x:f>
        <x:v>0</x:v>
      </x:c>
      <x:c r="C2635" s="10" t="n">
        <x:f>IF(B2635=0,'Claims Data'!F2631,Summary!$B$12)</x:f>
        <x:v>102325.91</x:v>
      </x:c>
      <x:c r="D2635" s="4" t="n">
        <x:f>IF('Claims Data'!E2631="Low",1,IF('Claims Data'!E2631="Medium",2,IF('Claims Data'!E2631="High",3,"")))</x:f>
        <x:v>2</x:v>
      </x:c>
      <x:c r="E2635" s="4" t="n">
        <x:f>IF('Claims Data'!B2631="Motor",1,0)</x:f>
        <x:v>1</x:v>
      </x:c>
      <x:c r="F2635" s="4" t="n">
        <x:f>IF('Claims Data'!B2631="Property",1,0)</x:f>
        <x:v>0</x:v>
      </x:c>
      <x:c r="G2635" s="4" t="n">
        <x:f>'Claims Data'!N2631</x:f>
        <x:v>0</x:v>
      </x:c>
      <x:c r="H2635" s="4" t="str">
        <x:f>IF(G2635=1,'Claims Data'!O2631,"")</x:f>
      </x:c>
      <x:c r="I2635" s="12" t="n">
        <x:f>IF(ISNUMBER('Claims Data'!P2631),'Claims Data'!P2631,"")</x:f>
        <x:v>16.954484676065768</x:v>
      </x:c>
    </x:row>
    <x:row r="2636">
      <x:c r="A2636" s="4" t="str">
        <x:v>C02631</x:v>
      </x:c>
      <x:c r="B2636" s="4" t="n">
        <x:f>IF(ISNUMBER('Claims Data'!F2632),0,1)</x:f>
        <x:v>0</x:v>
      </x:c>
      <x:c r="C2636" s="10" t="n">
        <x:f>IF(B2636=0,'Claims Data'!F2632,Summary!$B$12)</x:f>
        <x:v>25461.64</x:v>
      </x:c>
      <x:c r="D2636" s="4" t="str">
        <x:f>IF('Claims Data'!E2632="Low",1,IF('Claims Data'!E2632="Medium",2,IF('Claims Data'!E2632="High",3,"")))</x:f>
      </x:c>
      <x:c r="E2636" s="4" t="n">
        <x:f>IF('Claims Data'!B2632="Motor",1,0)</x:f>
        <x:v>0</x:v>
      </x:c>
      <x:c r="F2636" s="4" t="n">
        <x:f>IF('Claims Data'!B2632="Property",1,0)</x:f>
        <x:v>1</x:v>
      </x:c>
      <x:c r="G2636" s="4" t="n">
        <x:f>'Claims Data'!N2632</x:f>
        <x:v>1</x:v>
      </x:c>
      <x:c r="H2636" s="4" t="n">
        <x:f>IF(G2636=1,'Claims Data'!O2632,"")</x:f>
        <x:v>0</x:v>
      </x:c>
      <x:c r="I2636" s="12" t="n">
        <x:f>IF(ISNUMBER('Claims Data'!P2632),'Claims Data'!P2632,"")</x:f>
        <x:v>3.081911097554481</x:v>
      </x:c>
    </x:row>
    <x:row r="2637">
      <x:c r="A2637" s="4" t="str">
        <x:v>C02632</x:v>
      </x:c>
      <x:c r="B2637" s="4" t="n">
        <x:f>IF(ISNUMBER('Claims Data'!F2633),0,1)</x:f>
        <x:v>0</x:v>
      </x:c>
      <x:c r="C2637" s="10" t="n">
        <x:f>IF(B2637=0,'Claims Data'!F2633,Summary!$B$12)</x:f>
        <x:v>18440.73</x:v>
      </x:c>
      <x:c r="D2637" s="4" t="n">
        <x:f>IF('Claims Data'!E2633="Low",1,IF('Claims Data'!E2633="Medium",2,IF('Claims Data'!E2633="High",3,"")))</x:f>
        <x:v>2</x:v>
      </x:c>
      <x:c r="E2637" s="4" t="n">
        <x:f>IF('Claims Data'!B2633="Motor",1,0)</x:f>
        <x:v>1</x:v>
      </x:c>
      <x:c r="F2637" s="4" t="n">
        <x:f>IF('Claims Data'!B2633="Property",1,0)</x:f>
        <x:v>0</x:v>
      </x:c>
      <x:c r="G2637" s="4" t="n">
        <x:f>'Claims Data'!N2633</x:f>
        <x:v>1</x:v>
      </x:c>
      <x:c r="H2637" s="4" t="n">
        <x:f>IF(G2637=1,'Claims Data'!O2633,"")</x:f>
        <x:v>0</x:v>
      </x:c>
      <x:c r="I2637" s="12" t="n">
        <x:f>IF(ISNUMBER('Claims Data'!P2633),'Claims Data'!P2633,"")</x:f>
        <x:v>1.5296287479190323</x:v>
      </x:c>
    </x:row>
    <x:row r="2638">
      <x:c r="A2638" s="4" t="str">
        <x:v>C02633</x:v>
      </x:c>
      <x:c r="B2638" s="4" t="n">
        <x:f>IF(ISNUMBER('Claims Data'!F2634),0,1)</x:f>
        <x:v>0</x:v>
      </x:c>
      <x:c r="C2638" s="10" t="n">
        <x:f>IF(B2638=0,'Claims Data'!F2634,Summary!$B$12)</x:f>
        <x:v>34653.37</x:v>
      </x:c>
      <x:c r="D2638" s="4" t="n">
        <x:f>IF('Claims Data'!E2634="Low",1,IF('Claims Data'!E2634="Medium",2,IF('Claims Data'!E2634="High",3,"")))</x:f>
        <x:v>2</x:v>
      </x:c>
      <x:c r="E2638" s="4" t="n">
        <x:f>IF('Claims Data'!B2634="Motor",1,0)</x:f>
        <x:v>1</x:v>
      </x:c>
      <x:c r="F2638" s="4" t="n">
        <x:f>IF('Claims Data'!B2634="Property",1,0)</x:f>
        <x:v>0</x:v>
      </x:c>
      <x:c r="G2638" s="4" t="n">
        <x:f>'Claims Data'!N2634</x:f>
        <x:v>1</x:v>
      </x:c>
      <x:c r="H2638" s="4" t="n">
        <x:f>IF(G2638=1,'Claims Data'!O2634,"")</x:f>
        <x:v>1</x:v>
      </x:c>
      <x:c r="I2638" s="12" t="n">
        <x:f>IF(ISNUMBER('Claims Data'!P2634),'Claims Data'!P2634,"")</x:f>
        <x:v>2.5352129883925607</x:v>
      </x:c>
    </x:row>
    <x:row r="2639">
      <x:c r="A2639" s="4" t="str">
        <x:v>C02634</x:v>
      </x:c>
      <x:c r="B2639" s="4" t="n">
        <x:f>IF(ISNUMBER('Claims Data'!F2635),0,1)</x:f>
        <x:v>0</x:v>
      </x:c>
      <x:c r="C2639" s="10" t="n">
        <x:f>IF(B2639=0,'Claims Data'!F2635,Summary!$B$12)</x:f>
        <x:v>21575.37</x:v>
      </x:c>
      <x:c r="D2639" s="4" t="n">
        <x:f>IF('Claims Data'!E2635="Low",1,IF('Claims Data'!E2635="Medium",2,IF('Claims Data'!E2635="High",3,"")))</x:f>
        <x:v>1</x:v>
      </x:c>
      <x:c r="E2639" s="4" t="n">
        <x:f>IF('Claims Data'!B2635="Motor",1,0)</x:f>
        <x:v>0</x:v>
      </x:c>
      <x:c r="F2639" s="4" t="n">
        <x:f>IF('Claims Data'!B2635="Property",1,0)</x:f>
        <x:v>1</x:v>
      </x:c>
      <x:c r="G2639" s="4" t="n">
        <x:f>'Claims Data'!N2635</x:f>
        <x:v>1</x:v>
      </x:c>
      <x:c r="H2639" s="4" t="n">
        <x:f>IF(G2639=1,'Claims Data'!O2635,"")</x:f>
        <x:v>0</x:v>
      </x:c>
      <x:c r="I2639" s="12" t="n">
        <x:f>IF(ISNUMBER('Claims Data'!P2635),'Claims Data'!P2635,"")</x:f>
        <x:v>1.8589248834907035</x:v>
      </x:c>
    </x:row>
    <x:row r="2640">
      <x:c r="A2640" s="4" t="str">
        <x:v>C02635</x:v>
      </x:c>
      <x:c r="B2640" s="4" t="n">
        <x:f>IF(ISNUMBER('Claims Data'!F2636),0,1)</x:f>
        <x:v>0</x:v>
      </x:c>
      <x:c r="C2640" s="10" t="n">
        <x:f>IF(B2640=0,'Claims Data'!F2636,Summary!$B$12)</x:f>
        <x:v>80117.75</x:v>
      </x:c>
      <x:c r="D2640" s="4" t="n">
        <x:f>IF('Claims Data'!E2636="Low",1,IF('Claims Data'!E2636="Medium",2,IF('Claims Data'!E2636="High",3,"")))</x:f>
        <x:v>1</x:v>
      </x:c>
      <x:c r="E2640" s="4" t="n">
        <x:f>IF('Claims Data'!B2636="Motor",1,0)</x:f>
        <x:v>0</x:v>
      </x:c>
      <x:c r="F2640" s="4" t="n">
        <x:f>IF('Claims Data'!B2636="Property",1,0)</x:f>
        <x:v>1</x:v>
      </x:c>
      <x:c r="G2640" s="4" t="n">
        <x:f>'Claims Data'!N2636</x:f>
        <x:v>1</x:v>
      </x:c>
      <x:c r="H2640" s="4" t="n">
        <x:f>IF(G2640=1,'Claims Data'!O2636,"")</x:f>
        <x:v>0</x:v>
      </x:c>
      <x:c r="I2640" s="12" t="n">
        <x:f>IF(ISNUMBER('Claims Data'!P2636),'Claims Data'!P2636,"")</x:f>
        <x:v>10.211572335701486</x:v>
      </x:c>
    </x:row>
    <x:row r="2641">
      <x:c r="A2641" s="4" t="str">
        <x:v>C02636</x:v>
      </x:c>
      <x:c r="B2641" s="4" t="n">
        <x:f>IF(ISNUMBER('Claims Data'!F2637),0,1)</x:f>
        <x:v>0</x:v>
      </x:c>
      <x:c r="C2641" s="10" t="n">
        <x:f>IF(B2641=0,'Claims Data'!F2637,Summary!$B$12)</x:f>
        <x:v>229120.29</x:v>
      </x:c>
      <x:c r="D2641" s="4" t="n">
        <x:f>IF('Claims Data'!E2637="Low",1,IF('Claims Data'!E2637="Medium",2,IF('Claims Data'!E2637="High",3,"")))</x:f>
        <x:v>2</x:v>
      </x:c>
      <x:c r="E2641" s="4" t="n">
        <x:f>IF('Claims Data'!B2637="Motor",1,0)</x:f>
        <x:v>0</x:v>
      </x:c>
      <x:c r="F2641" s="4" t="n">
        <x:f>IF('Claims Data'!B2637="Property",1,0)</x:f>
        <x:v>1</x:v>
      </x:c>
      <x:c r="G2641" s="4" t="n">
        <x:f>'Claims Data'!N2637</x:f>
        <x:v>0</x:v>
      </x:c>
      <x:c r="H2641" s="4" t="str">
        <x:f>IF(G2641=1,'Claims Data'!O2637,"")</x:f>
      </x:c>
      <x:c r="I2641" s="12" t="n">
        <x:f>IF(ISNUMBER('Claims Data'!P2637),'Claims Data'!P2637,"")</x:f>
        <x:v>29.6817545273298</x:v>
      </x:c>
    </x:row>
    <x:row r="2642">
      <x:c r="A2642" s="4" t="str">
        <x:v>C02637</x:v>
      </x:c>
      <x:c r="B2642" s="4" t="n">
        <x:f>IF(ISNUMBER('Claims Data'!F2638),0,1)</x:f>
        <x:v>0</x:v>
      </x:c>
      <x:c r="C2642" s="10" t="n">
        <x:f>IF(B2642=0,'Claims Data'!F2638,Summary!$B$12)</x:f>
        <x:v>35993.61</x:v>
      </x:c>
      <x:c r="D2642" s="4" t="n">
        <x:f>IF('Claims Data'!E2638="Low",1,IF('Claims Data'!E2638="Medium",2,IF('Claims Data'!E2638="High",3,"")))</x:f>
        <x:v>1</x:v>
      </x:c>
      <x:c r="E2642" s="4" t="n">
        <x:f>IF('Claims Data'!B2638="Motor",1,0)</x:f>
        <x:v>1</x:v>
      </x:c>
      <x:c r="F2642" s="4" t="n">
        <x:f>IF('Claims Data'!B2638="Property",1,0)</x:f>
        <x:v>0</x:v>
      </x:c>
      <x:c r="G2642" s="4" t="n">
        <x:f>'Claims Data'!N2638</x:f>
        <x:v>1</x:v>
      </x:c>
      <x:c r="H2642" s="4" t="n">
        <x:f>IF(G2642=1,'Claims Data'!O2638,"")</x:f>
        <x:v>0</x:v>
      </x:c>
      <x:c r="I2642" s="12" t="n">
        <x:f>IF(ISNUMBER('Claims Data'!P2638),'Claims Data'!P2638,"")</x:f>
        <x:v>3.118933031551875</x:v>
      </x:c>
    </x:row>
    <x:row r="2643">
      <x:c r="A2643" s="4" t="str">
        <x:v>C02638</x:v>
      </x:c>
      <x:c r="B2643" s="4" t="n">
        <x:f>IF(ISNUMBER('Claims Data'!F2639),0,1)</x:f>
        <x:v>0</x:v>
      </x:c>
      <x:c r="C2643" s="10" t="n">
        <x:f>IF(B2643=0,'Claims Data'!F2639,Summary!$B$12)</x:f>
        <x:v>53833.79</x:v>
      </x:c>
      <x:c r="D2643" s="4" t="n">
        <x:f>IF('Claims Data'!E2639="Low",1,IF('Claims Data'!E2639="Medium",2,IF('Claims Data'!E2639="High",3,"")))</x:f>
        <x:v>2</x:v>
      </x:c>
      <x:c r="E2643" s="4" t="n">
        <x:f>IF('Claims Data'!B2639="Motor",1,0)</x:f>
        <x:v>1</x:v>
      </x:c>
      <x:c r="F2643" s="4" t="n">
        <x:f>IF('Claims Data'!B2639="Property",1,0)</x:f>
        <x:v>0</x:v>
      </x:c>
      <x:c r="G2643" s="4" t="n">
        <x:f>'Claims Data'!N2639</x:f>
        <x:v>1</x:v>
      </x:c>
      <x:c r="H2643" s="4" t="n">
        <x:f>IF(G2643=1,'Claims Data'!O2639,"")</x:f>
        <x:v>0</x:v>
      </x:c>
      <x:c r="I2643" s="12" t="n">
        <x:f>IF(ISNUMBER('Claims Data'!P2639),'Claims Data'!P2639,"")</x:f>
        <x:v>3.6902182854134566</x:v>
      </x:c>
    </x:row>
    <x:row r="2644">
      <x:c r="A2644" s="4" t="str">
        <x:v>C02639</x:v>
      </x:c>
      <x:c r="B2644" s="4" t="n">
        <x:f>IF(ISNUMBER('Claims Data'!F2640),0,1)</x:f>
        <x:v>0</x:v>
      </x:c>
      <x:c r="C2644" s="10" t="n">
        <x:f>IF(B2644=0,'Claims Data'!F2640,Summary!$B$12)</x:f>
        <x:v>12791.62</x:v>
      </x:c>
      <x:c r="D2644" s="4" t="n">
        <x:f>IF('Claims Data'!E2640="Low",1,IF('Claims Data'!E2640="Medium",2,IF('Claims Data'!E2640="High",3,"")))</x:f>
        <x:v>2</x:v>
      </x:c>
      <x:c r="E2644" s="4" t="n">
        <x:f>IF('Claims Data'!B2640="Motor",1,0)</x:f>
        <x:v>1</x:v>
      </x:c>
      <x:c r="F2644" s="4" t="n">
        <x:f>IF('Claims Data'!B2640="Property",1,0)</x:f>
        <x:v>0</x:v>
      </x:c>
      <x:c r="G2644" s="4" t="n">
        <x:f>'Claims Data'!N2640</x:f>
        <x:v>1</x:v>
      </x:c>
      <x:c r="H2644" s="4" t="n">
        <x:f>IF(G2644=1,'Claims Data'!O2640,"")</x:f>
        <x:v>0</x:v>
      </x:c>
      <x:c r="I2644" s="12" t="n">
        <x:f>IF(ISNUMBER('Claims Data'!P2640),'Claims Data'!P2640,"")</x:f>
        <x:v>1.5461663797938383</x:v>
      </x:c>
    </x:row>
    <x:row r="2645">
      <x:c r="A2645" s="4" t="str">
        <x:v>C02640</x:v>
      </x:c>
      <x:c r="B2645" s="4" t="n">
        <x:f>IF(ISNUMBER('Claims Data'!F2641),0,1)</x:f>
        <x:v>0</x:v>
      </x:c>
      <x:c r="C2645" s="10" t="n">
        <x:f>IF(B2645=0,'Claims Data'!F2641,Summary!$B$12)</x:f>
        <x:v>200842.83</x:v>
      </x:c>
      <x:c r="D2645" s="4" t="n">
        <x:f>IF('Claims Data'!E2641="Low",1,IF('Claims Data'!E2641="Medium",2,IF('Claims Data'!E2641="High",3,"")))</x:f>
        <x:v>2</x:v>
      </x:c>
      <x:c r="E2645" s="4" t="n">
        <x:f>IF('Claims Data'!B2641="Motor",1,0)</x:f>
        <x:v>0</x:v>
      </x:c>
      <x:c r="F2645" s="4" t="n">
        <x:f>IF('Claims Data'!B2641="Property",1,0)</x:f>
        <x:v>1</x:v>
      </x:c>
      <x:c r="G2645" s="4" t="n">
        <x:f>'Claims Data'!N2641</x:f>
        <x:v>1</x:v>
      </x:c>
      <x:c r="H2645" s="4" t="n">
        <x:f>IF(G2645=1,'Claims Data'!O2641,"")</x:f>
        <x:v>0</x:v>
      </x:c>
      <x:c r="I2645" s="12" t="n">
        <x:f>IF(ISNUMBER('Claims Data'!P2641),'Claims Data'!P2641,"")</x:f>
        <x:v>66.55052519964212</x:v>
      </x:c>
    </x:row>
    <x:row r="2646">
      <x:c r="A2646" s="4" t="str">
        <x:v>C02641</x:v>
      </x:c>
      <x:c r="B2646" s="4" t="n">
        <x:f>IF(ISNUMBER('Claims Data'!F2642),0,1)</x:f>
        <x:v>0</x:v>
      </x:c>
      <x:c r="C2646" s="10" t="n">
        <x:f>IF(B2646=0,'Claims Data'!F2642,Summary!$B$12)</x:f>
        <x:v>111270.22</x:v>
      </x:c>
      <x:c r="D2646" s="4" t="n">
        <x:f>IF('Claims Data'!E2642="Low",1,IF('Claims Data'!E2642="Medium",2,IF('Claims Data'!E2642="High",3,"")))</x:f>
        <x:v>2</x:v>
      </x:c>
      <x:c r="E2646" s="4" t="n">
        <x:f>IF('Claims Data'!B2642="Motor",1,0)</x:f>
        <x:v>0</x:v>
      </x:c>
      <x:c r="F2646" s="4" t="n">
        <x:f>IF('Claims Data'!B2642="Property",1,0)</x:f>
        <x:v>1</x:v>
      </x:c>
      <x:c r="G2646" s="4" t="n">
        <x:f>'Claims Data'!N2642</x:f>
        <x:v>1</x:v>
      </x:c>
      <x:c r="H2646" s="4" t="n">
        <x:f>IF(G2646=1,'Claims Data'!O2642,"")</x:f>
        <x:v>0</x:v>
      </x:c>
      <x:c r="I2646" s="12" t="n">
        <x:f>IF(ISNUMBER('Claims Data'!P2642),'Claims Data'!P2642,"")</x:f>
        <x:v>10.369585962924166</x:v>
      </x:c>
    </x:row>
    <x:row r="2647">
      <x:c r="A2647" s="4" t="str">
        <x:v>C02642</x:v>
      </x:c>
      <x:c r="B2647" s="4" t="n">
        <x:f>IF(ISNUMBER('Claims Data'!F2643),0,1)</x:f>
        <x:v>0</x:v>
      </x:c>
      <x:c r="C2647" s="10" t="n">
        <x:f>IF(B2647=0,'Claims Data'!F2643,Summary!$B$12)</x:f>
        <x:v>101041.81</x:v>
      </x:c>
      <x:c r="D2647" s="4" t="n">
        <x:f>IF('Claims Data'!E2643="Low",1,IF('Claims Data'!E2643="Medium",2,IF('Claims Data'!E2643="High",3,"")))</x:f>
        <x:v>3</x:v>
      </x:c>
      <x:c r="E2647" s="4" t="n">
        <x:f>IF('Claims Data'!B2643="Motor",1,0)</x:f>
        <x:v>1</x:v>
      </x:c>
      <x:c r="F2647" s="4" t="n">
        <x:f>IF('Claims Data'!B2643="Property",1,0)</x:f>
        <x:v>0</x:v>
      </x:c>
      <x:c r="G2647" s="4" t="n">
        <x:f>'Claims Data'!N2643</x:f>
        <x:v>1</x:v>
      </x:c>
      <x:c r="H2647" s="4" t="n">
        <x:f>IF(G2647=1,'Claims Data'!O2643,"")</x:f>
        <x:v>0</x:v>
      </x:c>
      <x:c r="I2647" s="12" t="n">
        <x:f>IF(ISNUMBER('Claims Data'!P2643),'Claims Data'!P2643,"")</x:f>
        <x:v>9.189094239275944</x:v>
      </x:c>
    </x:row>
    <x:row r="2648">
      <x:c r="A2648" s="4" t="str">
        <x:v>C02643</x:v>
      </x:c>
      <x:c r="B2648" s="4" t="n">
        <x:f>IF(ISNUMBER('Claims Data'!F2644),0,1)</x:f>
        <x:v>0</x:v>
      </x:c>
      <x:c r="C2648" s="10" t="n">
        <x:f>IF(B2648=0,'Claims Data'!F2644,Summary!$B$12)</x:f>
        <x:v>19714.12</x:v>
      </x:c>
      <x:c r="D2648" s="4" t="n">
        <x:f>IF('Claims Data'!E2644="Low",1,IF('Claims Data'!E2644="Medium",2,IF('Claims Data'!E2644="High",3,"")))</x:f>
        <x:v>1</x:v>
      </x:c>
      <x:c r="E2648" s="4" t="n">
        <x:f>IF('Claims Data'!B2644="Motor",1,0)</x:f>
        <x:v>1</x:v>
      </x:c>
      <x:c r="F2648" s="4" t="n">
        <x:f>IF('Claims Data'!B2644="Property",1,0)</x:f>
        <x:v>0</x:v>
      </x:c>
      <x:c r="G2648" s="4" t="n">
        <x:f>'Claims Data'!N2644</x:f>
        <x:v>1</x:v>
      </x:c>
      <x:c r="H2648" s="4" t="n">
        <x:f>IF(G2648=1,'Claims Data'!O2644,"")</x:f>
        <x:v>0</x:v>
      </x:c>
      <x:c r="I2648" s="12" t="n">
        <x:f>IF(ISNUMBER('Claims Data'!P2644),'Claims Data'!P2644,"")</x:f>
        <x:v>2.5671064950758575</x:v>
      </x:c>
    </x:row>
    <x:row r="2649">
      <x:c r="A2649" s="4" t="str">
        <x:v>C02644</x:v>
      </x:c>
      <x:c r="B2649" s="4" t="n">
        <x:f>IF(ISNUMBER('Claims Data'!F2645),0,1)</x:f>
        <x:v>0</x:v>
      </x:c>
      <x:c r="C2649" s="10" t="n">
        <x:f>IF(B2649=0,'Claims Data'!F2645,Summary!$B$12)</x:f>
        <x:v>196220.34</x:v>
      </x:c>
      <x:c r="D2649" s="4" t="n">
        <x:f>IF('Claims Data'!E2645="Low",1,IF('Claims Data'!E2645="Medium",2,IF('Claims Data'!E2645="High",3,"")))</x:f>
        <x:v>3</x:v>
      </x:c>
      <x:c r="E2649" s="4" t="n">
        <x:f>IF('Claims Data'!B2645="Motor",1,0)</x:f>
        <x:v>1</x:v>
      </x:c>
      <x:c r="F2649" s="4" t="n">
        <x:f>IF('Claims Data'!B2645="Property",1,0)</x:f>
        <x:v>0</x:v>
      </x:c>
      <x:c r="G2649" s="4" t="n">
        <x:f>'Claims Data'!N2645</x:f>
        <x:v>0</x:v>
      </x:c>
      <x:c r="H2649" s="4" t="str">
        <x:f>IF(G2649=1,'Claims Data'!O2645,"")</x:f>
      </x:c>
      <x:c r="I2649" s="12" t="n">
        <x:f>IF(ISNUMBER('Claims Data'!P2645),'Claims Data'!P2645,"")</x:f>
        <x:v>25.597318430506963</x:v>
      </x:c>
    </x:row>
    <x:row r="2650">
      <x:c r="A2650" s="4" t="str">
        <x:v>C02645</x:v>
      </x:c>
      <x:c r="B2650" s="4" t="n">
        <x:f>IF(ISNUMBER('Claims Data'!F2646),0,1)</x:f>
        <x:v>0</x:v>
      </x:c>
      <x:c r="C2650" s="10" t="n">
        <x:f>IF(B2650=0,'Claims Data'!F2646,Summary!$B$12)</x:f>
        <x:v>117058.41</x:v>
      </x:c>
      <x:c r="D2650" s="4" t="n">
        <x:f>IF('Claims Data'!E2646="Low",1,IF('Claims Data'!E2646="Medium",2,IF('Claims Data'!E2646="High",3,"")))</x:f>
        <x:v>3</x:v>
      </x:c>
      <x:c r="E2650" s="4" t="n">
        <x:f>IF('Claims Data'!B2646="Motor",1,0)</x:f>
        <x:v>1</x:v>
      </x:c>
      <x:c r="F2650" s="4" t="n">
        <x:f>IF('Claims Data'!B2646="Property",1,0)</x:f>
        <x:v>0</x:v>
      </x:c>
      <x:c r="G2650" s="4" t="n">
        <x:f>'Claims Data'!N2646</x:f>
        <x:v>1</x:v>
      </x:c>
      <x:c r="H2650" s="4" t="n">
        <x:f>IF(G2650=1,'Claims Data'!O2646,"")</x:f>
        <x:v>0</x:v>
      </x:c>
      <x:c r="I2650" s="12" t="n">
        <x:f>IF(ISNUMBER('Claims Data'!P2646),'Claims Data'!P2646,"")</x:f>
        <x:v>9.627503649635036</x:v>
      </x:c>
    </x:row>
    <x:row r="2651">
      <x:c r="A2651" s="4" t="str">
        <x:v>C02646</x:v>
      </x:c>
      <x:c r="B2651" s="4" t="n">
        <x:f>IF(ISNUMBER('Claims Data'!F2647),0,1)</x:f>
        <x:v>0</x:v>
      </x:c>
      <x:c r="C2651" s="10" t="n">
        <x:f>IF(B2651=0,'Claims Data'!F2647,Summary!$B$12)</x:f>
        <x:v>9028.77</x:v>
      </x:c>
      <x:c r="D2651" s="4" t="n">
        <x:f>IF('Claims Data'!E2647="Low",1,IF('Claims Data'!E2647="Medium",2,IF('Claims Data'!E2647="High",3,"")))</x:f>
        <x:v>2</x:v>
      </x:c>
      <x:c r="E2651" s="4" t="n">
        <x:f>IF('Claims Data'!B2647="Motor",1,0)</x:f>
        <x:v>1</x:v>
      </x:c>
      <x:c r="F2651" s="4" t="n">
        <x:f>IF('Claims Data'!B2647="Property",1,0)</x:f>
        <x:v>0</x:v>
      </x:c>
      <x:c r="G2651" s="4" t="n">
        <x:f>'Claims Data'!N2647</x:f>
        <x:v>1</x:v>
      </x:c>
      <x:c r="H2651" s="4" t="n">
        <x:f>IF(G2651=1,'Claims Data'!O2647,"")</x:f>
        <x:v>0</x:v>
      </x:c>
      <x:c r="I2651" s="12" t="n">
        <x:f>IF(ISNUMBER('Claims Data'!P2647),'Claims Data'!P2647,"")</x:f>
        <x:v>0.7998109602316669</x:v>
      </x:c>
    </x:row>
    <x:row r="2652">
      <x:c r="A2652" s="4" t="str">
        <x:v>C02647</x:v>
      </x:c>
      <x:c r="B2652" s="4" t="n">
        <x:f>IF(ISNUMBER('Claims Data'!F2648),0,1)</x:f>
        <x:v>0</x:v>
      </x:c>
      <x:c r="C2652" s="10" t="n">
        <x:f>IF(B2652=0,'Claims Data'!F2648,Summary!$B$12)</x:f>
        <x:v>45494.82</x:v>
      </x:c>
      <x:c r="D2652" s="4" t="n">
        <x:f>IF('Claims Data'!E2648="Low",1,IF('Claims Data'!E2648="Medium",2,IF('Claims Data'!E2648="High",3,"")))</x:f>
        <x:v>1</x:v>
      </x:c>
      <x:c r="E2652" s="4" t="n">
        <x:f>IF('Claims Data'!B2648="Motor",1,0)</x:f>
        <x:v>1</x:v>
      </x:c>
      <x:c r="F2652" s="4" t="n">
        <x:f>IF('Claims Data'!B2648="Property",1,0)</x:f>
        <x:v>0</x:v>
      </x:c>
      <x:c r="G2652" s="4" t="n">
        <x:f>'Claims Data'!N2648</x:f>
        <x:v>1</x:v>
      </x:c>
      <x:c r="H2652" s="4" t="n">
        <x:f>IF(G2652=1,'Claims Data'!O2648,"")</x:f>
        <x:v>0</x:v>
      </x:c>
      <x:c r="I2652" s="12" t="n">
        <x:f>IF(ISNUMBER('Claims Data'!P2648),'Claims Data'!P2648,"")</x:f>
        <x:v>3.0521964899098326</x:v>
      </x:c>
    </x:row>
    <x:row r="2653">
      <x:c r="A2653" s="4" t="str">
        <x:v>C02648</x:v>
      </x:c>
      <x:c r="B2653" s="4" t="n">
        <x:f>IF(ISNUMBER('Claims Data'!F2649),0,1)</x:f>
        <x:v>0</x:v>
      </x:c>
      <x:c r="C2653" s="10" t="n">
        <x:f>IF(B2653=0,'Claims Data'!F2649,Summary!$B$12)</x:f>
        <x:v>55519.27</x:v>
      </x:c>
      <x:c r="D2653" s="4" t="n">
        <x:f>IF('Claims Data'!E2649="Low",1,IF('Claims Data'!E2649="Medium",2,IF('Claims Data'!E2649="High",3,"")))</x:f>
        <x:v>1</x:v>
      </x:c>
      <x:c r="E2653" s="4" t="n">
        <x:f>IF('Claims Data'!B2649="Motor",1,0)</x:f>
        <x:v>1</x:v>
      </x:c>
      <x:c r="F2653" s="4" t="n">
        <x:f>IF('Claims Data'!B2649="Property",1,0)</x:f>
        <x:v>0</x:v>
      </x:c>
      <x:c r="G2653" s="4" t="n">
        <x:f>'Claims Data'!N2649</x:f>
        <x:v>1</x:v>
      </x:c>
      <x:c r="H2653" s="4" t="n">
        <x:f>IF(G2653=1,'Claims Data'!O2649,"")</x:f>
        <x:v>0</x:v>
      </x:c>
      <x:c r="I2653" s="12" t="n">
        <x:f>IF(ISNUMBER('Claims Data'!P2649),'Claims Data'!P2649,"")</x:f>
        <x:v>4.250679298414319</x:v>
      </x:c>
    </x:row>
    <x:row r="2654">
      <x:c r="A2654" s="4" t="str">
        <x:v>C02649</x:v>
      </x:c>
      <x:c r="B2654" s="4" t="n">
        <x:f>IF(ISNUMBER('Claims Data'!F2650),0,1)</x:f>
        <x:v>0</x:v>
      </x:c>
      <x:c r="C2654" s="10" t="n">
        <x:f>IF(B2654=0,'Claims Data'!F2650,Summary!$B$12)</x:f>
        <x:v>244192.32</x:v>
      </x:c>
      <x:c r="D2654" s="4" t="n">
        <x:f>IF('Claims Data'!E2650="Low",1,IF('Claims Data'!E2650="Medium",2,IF('Claims Data'!E2650="High",3,"")))</x:f>
        <x:v>3</x:v>
      </x:c>
      <x:c r="E2654" s="4" t="n">
        <x:f>IF('Claims Data'!B2650="Motor",1,0)</x:f>
        <x:v>1</x:v>
      </x:c>
      <x:c r="F2654" s="4" t="n">
        <x:f>IF('Claims Data'!B2650="Property",1,0)</x:f>
        <x:v>0</x:v>
      </x:c>
      <x:c r="G2654" s="4" t="n">
        <x:f>'Claims Data'!N2650</x:f>
        <x:v>0</x:v>
      </x:c>
      <x:c r="H2654" s="4" t="str">
        <x:f>IF(G2654=1,'Claims Data'!O2650,"")</x:f>
      </x:c>
      <x:c r="I2654" s="12" t="n">
        <x:f>IF(ISNUMBER('Claims Data'!P2650),'Claims Data'!P2650,"")</x:f>
        <x:v>33.04129073461678</x:v>
      </x:c>
    </x:row>
    <x:row r="2655">
      <x:c r="A2655" s="4" t="str">
        <x:v>C02650</x:v>
      </x:c>
      <x:c r="B2655" s="4" t="n">
        <x:f>IF(ISNUMBER('Claims Data'!F2651),0,1)</x:f>
        <x:v>0</x:v>
      </x:c>
      <x:c r="C2655" s="10" t="n">
        <x:f>IF(B2655=0,'Claims Data'!F2651,Summary!$B$12)</x:f>
        <x:v>17780.08</x:v>
      </x:c>
      <x:c r="D2655" s="4" t="n">
        <x:f>IF('Claims Data'!E2651="Low",1,IF('Claims Data'!E2651="Medium",2,IF('Claims Data'!E2651="High",3,"")))</x:f>
        <x:v>1</x:v>
      </x:c>
      <x:c r="E2655" s="4" t="n">
        <x:f>IF('Claims Data'!B2651="Motor",1,0)</x:f>
        <x:v>1</x:v>
      </x:c>
      <x:c r="F2655" s="4" t="n">
        <x:f>IF('Claims Data'!B2651="Property",1,0)</x:f>
        <x:v>0</x:v>
      </x:c>
      <x:c r="G2655" s="4" t="n">
        <x:f>'Claims Data'!N2651</x:f>
        <x:v>1</x:v>
      </x:c>
      <x:c r="H2655" s="4" t="n">
        <x:f>IF(G2655=1,'Claims Data'!O2651,"")</x:f>
        <x:v>1</x:v>
      </x:c>
      <x:c r="I2655" s="12" t="n">
        <x:f>IF(ISNUMBER('Claims Data'!P2651),'Claims Data'!P2651,"")</x:f>
        <x:v>1.0424488173418613</x:v>
      </x:c>
    </x:row>
    <x:row r="2656">
      <x:c r="A2656" s="4" t="str">
        <x:v>C02651</x:v>
      </x:c>
      <x:c r="B2656" s="4" t="n">
        <x:f>IF(ISNUMBER('Claims Data'!F2652),0,1)</x:f>
        <x:v>0</x:v>
      </x:c>
      <x:c r="C2656" s="10" t="n">
        <x:f>IF(B2656=0,'Claims Data'!F2652,Summary!$B$12)</x:f>
        <x:v>111074.45</x:v>
      </x:c>
      <x:c r="D2656" s="4" t="n">
        <x:f>IF('Claims Data'!E2652="Low",1,IF('Claims Data'!E2652="Medium",2,IF('Claims Data'!E2652="High",3,"")))</x:f>
        <x:v>3</x:v>
      </x:c>
      <x:c r="E2656" s="4" t="n">
        <x:f>IF('Claims Data'!B2652="Motor",1,0)</x:f>
        <x:v>1</x:v>
      </x:c>
      <x:c r="F2656" s="4" t="n">
        <x:f>IF('Claims Data'!B2652="Property",1,0)</x:f>
        <x:v>0</x:v>
      </x:c>
      <x:c r="G2656" s="4" t="n">
        <x:f>'Claims Data'!N2652</x:f>
        <x:v>1</x:v>
      </x:c>
      <x:c r="H2656" s="4" t="n">
        <x:f>IF(G2656=1,'Claims Data'!O2652,"")</x:f>
        <x:v>1</x:v>
      </x:c>
      <x:c r="I2656" s="12" t="n">
        <x:f>IF(ISNUMBER('Claims Data'!P2652),'Claims Data'!P2652,"")</x:f>
        <x:v>7.8745545174254845</x:v>
      </x:c>
    </x:row>
    <x:row r="2657">
      <x:c r="A2657" s="4" t="str">
        <x:v>C02652</x:v>
      </x:c>
      <x:c r="B2657" s="4" t="n">
        <x:f>IF(ISNUMBER('Claims Data'!F2653),0,1)</x:f>
        <x:v>0</x:v>
      </x:c>
      <x:c r="C2657" s="10" t="n">
        <x:f>IF(B2657=0,'Claims Data'!F2653,Summary!$B$12)</x:f>
        <x:v>27866.62</x:v>
      </x:c>
      <x:c r="D2657" s="4" t="n">
        <x:f>IF('Claims Data'!E2653="Low",1,IF('Claims Data'!E2653="Medium",2,IF('Claims Data'!E2653="High",3,"")))</x:f>
        <x:v>2</x:v>
      </x:c>
      <x:c r="E2657" s="4" t="n">
        <x:f>IF('Claims Data'!B2653="Motor",1,0)</x:f>
        <x:v>1</x:v>
      </x:c>
      <x:c r="F2657" s="4" t="n">
        <x:f>IF('Claims Data'!B2653="Property",1,0)</x:f>
        <x:v>0</x:v>
      </x:c>
      <x:c r="G2657" s="4" t="n">
        <x:f>'Claims Data'!N2653</x:f>
        <x:v>0</x:v>
      </x:c>
      <x:c r="H2657" s="4" t="str">
        <x:f>IF(G2657=1,'Claims Data'!O2653,"")</x:f>
      </x:c>
      <x:c r="I2657" s="12" t="n">
        <x:f>IF(ISNUMBER('Claims Data'!P2653),'Claims Data'!P2653,"")</x:f>
        <x:v>2.437770695789327</x:v>
      </x:c>
    </x:row>
    <x:row r="2658">
      <x:c r="A2658" s="4" t="str">
        <x:v>C02653</x:v>
      </x:c>
      <x:c r="B2658" s="4" t="n">
        <x:f>IF(ISNUMBER('Claims Data'!F2654),0,1)</x:f>
        <x:v>0</x:v>
      </x:c>
      <x:c r="C2658" s="10" t="n">
        <x:f>IF(B2658=0,'Claims Data'!F2654,Summary!$B$12)</x:f>
        <x:v>77620.04</x:v>
      </x:c>
      <x:c r="D2658" s="4" t="n">
        <x:f>IF('Claims Data'!E2654="Low",1,IF('Claims Data'!E2654="Medium",2,IF('Claims Data'!E2654="High",3,"")))</x:f>
        <x:v>2</x:v>
      </x:c>
      <x:c r="E2658" s="4" t="n">
        <x:f>IF('Claims Data'!B2654="Motor",1,0)</x:f>
        <x:v>1</x:v>
      </x:c>
      <x:c r="F2658" s="4" t="n">
        <x:f>IF('Claims Data'!B2654="Property",1,0)</x:f>
        <x:v>0</x:v>
      </x:c>
      <x:c r="G2658" s="4" t="n">
        <x:f>'Claims Data'!N2654</x:f>
        <x:v>1</x:v>
      </x:c>
      <x:c r="H2658" s="4" t="n">
        <x:f>IF(G2658=1,'Claims Data'!O2654,"")</x:f>
        <x:v>1</x:v>
      </x:c>
      <x:c r="I2658" s="12" t="n">
        <x:f>IF(ISNUMBER('Claims Data'!P2654),'Claims Data'!P2654,"")</x:f>
        <x:v>6.800620659262095</x:v>
      </x:c>
    </x:row>
    <x:row r="2659">
      <x:c r="A2659" s="4" t="str">
        <x:v>C02654</x:v>
      </x:c>
      <x:c r="B2659" s="4" t="n">
        <x:f>IF(ISNUMBER('Claims Data'!F2655),0,1)</x:f>
        <x:v>0</x:v>
      </x:c>
      <x:c r="C2659" s="10" t="n">
        <x:f>IF(B2659=0,'Claims Data'!F2655,Summary!$B$12)</x:f>
        <x:v>44682.21</x:v>
      </x:c>
      <x:c r="D2659" s="4" t="n">
        <x:f>IF('Claims Data'!E2655="Low",1,IF('Claims Data'!E2655="Medium",2,IF('Claims Data'!E2655="High",3,"")))</x:f>
        <x:v>2</x:v>
      </x:c>
      <x:c r="E2659" s="4" t="n">
        <x:f>IF('Claims Data'!B2655="Motor",1,0)</x:f>
        <x:v>1</x:v>
      </x:c>
      <x:c r="F2659" s="4" t="n">
        <x:f>IF('Claims Data'!B2655="Property",1,0)</x:f>
        <x:v>0</x:v>
      </x:c>
      <x:c r="G2659" s="4" t="n">
        <x:f>'Claims Data'!N2655</x:f>
        <x:v>1</x:v>
      </x:c>
      <x:c r="H2659" s="4" t="n">
        <x:f>IF(G2659=1,'Claims Data'!O2655,"")</x:f>
        <x:v>0</x:v>
      </x:c>
      <x:c r="I2659" s="12" t="n">
        <x:f>IF(ISNUMBER('Claims Data'!P2655),'Claims Data'!P2655,"")</x:f>
        <x:v>4.064894079630866</x:v>
      </x:c>
    </x:row>
    <x:row r="2660">
      <x:c r="A2660" s="4" t="str">
        <x:v>C02655</x:v>
      </x:c>
      <x:c r="B2660" s="4" t="n">
        <x:f>IF(ISNUMBER('Claims Data'!F2656),0,1)</x:f>
        <x:v>0</x:v>
      </x:c>
      <x:c r="C2660" s="10" t="n">
        <x:f>IF(B2660=0,'Claims Data'!F2656,Summary!$B$12)</x:f>
        <x:v>47759.62</x:v>
      </x:c>
      <x:c r="D2660" s="4" t="n">
        <x:f>IF('Claims Data'!E2656="Low",1,IF('Claims Data'!E2656="Medium",2,IF('Claims Data'!E2656="High",3,"")))</x:f>
        <x:v>1</x:v>
      </x:c>
      <x:c r="E2660" s="4" t="n">
        <x:f>IF('Claims Data'!B2656="Motor",1,0)</x:f>
        <x:v>0</x:v>
      </x:c>
      <x:c r="F2660" s="4" t="n">
        <x:f>IF('Claims Data'!B2656="Property",1,0)</x:f>
        <x:v>1</x:v>
      </x:c>
      <x:c r="G2660" s="4" t="n">
        <x:f>'Claims Data'!N2656</x:f>
        <x:v>0</x:v>
      </x:c>
      <x:c r="H2660" s="4" t="str">
        <x:f>IF(G2660=1,'Claims Data'!O2656,"")</x:f>
      </x:c>
      <x:c r="I2660" s="12" t="n">
        <x:f>IF(ISNUMBER('Claims Data'!P2656),'Claims Data'!P2656,"")</x:f>
        <x:v>3.85235894333535</x:v>
      </x:c>
    </x:row>
    <x:row r="2661">
      <x:c r="A2661" s="4" t="str">
        <x:v>C02656</x:v>
      </x:c>
      <x:c r="B2661" s="4" t="n">
        <x:f>IF(ISNUMBER('Claims Data'!F2657),0,1)</x:f>
        <x:v>0</x:v>
      </x:c>
      <x:c r="C2661" s="10" t="n">
        <x:f>IF(B2661=0,'Claims Data'!F2657,Summary!$B$12)</x:f>
        <x:v>70778.07</x:v>
      </x:c>
      <x:c r="D2661" s="4" t="n">
        <x:f>IF('Claims Data'!E2657="Low",1,IF('Claims Data'!E2657="Medium",2,IF('Claims Data'!E2657="High",3,"")))</x:f>
        <x:v>2</x:v>
      </x:c>
      <x:c r="E2661" s="4" t="n">
        <x:f>IF('Claims Data'!B2657="Motor",1,0)</x:f>
        <x:v>1</x:v>
      </x:c>
      <x:c r="F2661" s="4" t="n">
        <x:f>IF('Claims Data'!B2657="Property",1,0)</x:f>
        <x:v>0</x:v>
      </x:c>
      <x:c r="G2661" s="4" t="n">
        <x:f>'Claims Data'!N2657</x:f>
        <x:v>0</x:v>
      </x:c>
      <x:c r="H2661" s="4" t="str">
        <x:f>IF(G2661=1,'Claims Data'!O2657,"")</x:f>
      </x:c>
      <x:c r="I2661" s="12" t="n">
        <x:f>IF(ISNUMBER('Claims Data'!P2657),'Claims Data'!P2657,"")</x:f>
        <x:v>5.86766066454437</x:v>
      </x:c>
    </x:row>
    <x:row r="2662">
      <x:c r="A2662" s="4" t="str">
        <x:v>C02657</x:v>
      </x:c>
      <x:c r="B2662" s="4" t="n">
        <x:f>IF(ISNUMBER('Claims Data'!F2658),0,1)</x:f>
        <x:v>0</x:v>
      </x:c>
      <x:c r="C2662" s="10" t="n">
        <x:f>IF(B2662=0,'Claims Data'!F2658,Summary!$B$12)</x:f>
        <x:v>317203.42</x:v>
      </x:c>
      <x:c r="D2662" s="4" t="n">
        <x:f>IF('Claims Data'!E2658="Low",1,IF('Claims Data'!E2658="Medium",2,IF('Claims Data'!E2658="High",3,"")))</x:f>
        <x:v>3</x:v>
      </x:c>
      <x:c r="E2662" s="4" t="n">
        <x:f>IF('Claims Data'!B2658="Motor",1,0)</x:f>
        <x:v>1</x:v>
      </x:c>
      <x:c r="F2662" s="4" t="n">
        <x:f>IF('Claims Data'!B2658="Property",1,0)</x:f>
        <x:v>0</x:v>
      </x:c>
      <x:c r="G2662" s="4" t="n">
        <x:f>'Claims Data'!N2658</x:f>
        <x:v>1</x:v>
      </x:c>
      <x:c r="H2662" s="4" t="n">
        <x:f>IF(G2662=1,'Claims Data'!O2658,"")</x:f>
        <x:v>1</x:v>
      </x:c>
      <x:c r="I2662" s="12" t="n">
        <x:f>IF(ISNUMBER('Claims Data'!P2658),'Claims Data'!P2658,"")</x:f>
        <x:v>22.632394512916452</x:v>
      </x:c>
    </x:row>
    <x:row r="2663">
      <x:c r="A2663" s="4" t="str">
        <x:v>C02658</x:v>
      </x:c>
      <x:c r="B2663" s="4" t="n">
        <x:f>IF(ISNUMBER('Claims Data'!F2659),0,1)</x:f>
        <x:v>0</x:v>
      </x:c>
      <x:c r="C2663" s="10" t="n">
        <x:f>IF(B2663=0,'Claims Data'!F2659,Summary!$B$12)</x:f>
        <x:v>56253.59</x:v>
      </x:c>
      <x:c r="D2663" s="4" t="n">
        <x:f>IF('Claims Data'!E2659="Low",1,IF('Claims Data'!E2659="Medium",2,IF('Claims Data'!E2659="High",3,"")))</x:f>
        <x:v>1</x:v>
      </x:c>
      <x:c r="E2663" s="4" t="n">
        <x:f>IF('Claims Data'!B2659="Motor",1,0)</x:f>
        <x:v>1</x:v>
      </x:c>
      <x:c r="F2663" s="4" t="n">
        <x:f>IF('Claims Data'!B2659="Property",1,0)</x:f>
        <x:v>0</x:v>
      </x:c>
      <x:c r="G2663" s="4" t="n">
        <x:f>'Claims Data'!N2659</x:f>
        <x:v>1</x:v>
      </x:c>
      <x:c r="H2663" s="4" t="n">
        <x:f>IF(G2663=1,'Claims Data'!O2659,"")</x:f>
        <x:v>0</x:v>
      </x:c>
      <x:c r="I2663" s="12" t="n">
        <x:f>IF(ISNUMBER('Claims Data'!P2659),'Claims Data'!P2659,"")</x:f>
        <x:v>5.058462199737606</x:v>
      </x:c>
    </x:row>
    <x:row r="2664">
      <x:c r="A2664" s="4" t="str">
        <x:v>C02659</x:v>
      </x:c>
      <x:c r="B2664" s="4" t="n">
        <x:f>IF(ISNUMBER('Claims Data'!F2660),0,1)</x:f>
        <x:v>0</x:v>
      </x:c>
      <x:c r="C2664" s="10" t="n">
        <x:f>IF(B2664=0,'Claims Data'!F2660,Summary!$B$12)</x:f>
        <x:v>90610.1</x:v>
      </x:c>
      <x:c r="D2664" s="4" t="n">
        <x:f>IF('Claims Data'!E2660="Low",1,IF('Claims Data'!E2660="Medium",2,IF('Claims Data'!E2660="High",3,"")))</x:f>
        <x:v>3</x:v>
      </x:c>
      <x:c r="E2664" s="4" t="n">
        <x:f>IF('Claims Data'!B2660="Motor",1,0)</x:f>
        <x:v>1</x:v>
      </x:c>
      <x:c r="F2664" s="4" t="n">
        <x:f>IF('Claims Data'!B2660="Property",1,0)</x:f>
        <x:v>0</x:v>
      </x:c>
      <x:c r="G2664" s="4" t="n">
        <x:f>'Claims Data'!N2660</x:f>
        <x:v>1</x:v>
      </x:c>
      <x:c r="H2664" s="4" t="n">
        <x:f>IF(G2664=1,'Claims Data'!O2660,"")</x:f>
        <x:v>0</x:v>
      </x:c>
      <x:c r="I2664" s="12" t="n">
        <x:f>IF(ISNUMBER('Claims Data'!P2660),'Claims Data'!P2660,"")</x:f>
        <x:v>4.5061268537213675</x:v>
      </x:c>
    </x:row>
    <x:row r="2665">
      <x:c r="A2665" s="4" t="str">
        <x:v>C02660</x:v>
      </x:c>
      <x:c r="B2665" s="4" t="n">
        <x:f>IF(ISNUMBER('Claims Data'!F2661),0,1)</x:f>
        <x:v>0</x:v>
      </x:c>
      <x:c r="C2665" s="10" t="n">
        <x:f>IF(B2665=0,'Claims Data'!F2661,Summary!$B$12)</x:f>
        <x:v>83205.23</x:v>
      </x:c>
      <x:c r="D2665" s="4" t="n">
        <x:f>IF('Claims Data'!E2661="Low",1,IF('Claims Data'!E2661="Medium",2,IF('Claims Data'!E2661="High",3,"")))</x:f>
        <x:v>3</x:v>
      </x:c>
      <x:c r="E2665" s="4" t="n">
        <x:f>IF('Claims Data'!B2661="Motor",1,0)</x:f>
        <x:v>1</x:v>
      </x:c>
      <x:c r="F2665" s="4" t="n">
        <x:f>IF('Claims Data'!B2661="Property",1,0)</x:f>
        <x:v>0</x:v>
      </x:c>
      <x:c r="G2665" s="4" t="n">
        <x:f>'Claims Data'!N2661</x:f>
        <x:v>1</x:v>
      </x:c>
      <x:c r="H2665" s="4" t="n">
        <x:f>IF(G2665=1,'Claims Data'!O2661,"")</x:f>
        <x:v>1</x:v>
      </x:c>
      <x:c r="I2665" s="12" t="n">
        <x:f>IF(ISNUMBER('Claims Data'!P2661),'Claims Data'!P2661,"")</x:f>
        <x:v>8.00439733177873</x:v>
      </x:c>
    </x:row>
    <x:row r="2666">
      <x:c r="A2666" s="4" t="str">
        <x:v>C02661</x:v>
      </x:c>
      <x:c r="B2666" s="4" t="n">
        <x:f>IF(ISNUMBER('Claims Data'!F2662),0,1)</x:f>
        <x:v>0</x:v>
      </x:c>
      <x:c r="C2666" s="10" t="n">
        <x:f>IF(B2666=0,'Claims Data'!F2662,Summary!$B$12)</x:f>
        <x:v>51386.07</x:v>
      </x:c>
      <x:c r="D2666" s="4" t="n">
        <x:f>IF('Claims Data'!E2662="Low",1,IF('Claims Data'!E2662="Medium",2,IF('Claims Data'!E2662="High",3,"")))</x:f>
        <x:v>1</x:v>
      </x:c>
      <x:c r="E2666" s="4" t="n">
        <x:f>IF('Claims Data'!B2662="Motor",1,0)</x:f>
        <x:v>1</x:v>
      </x:c>
      <x:c r="F2666" s="4" t="n">
        <x:f>IF('Claims Data'!B2662="Property",1,0)</x:f>
        <x:v>0</x:v>
      </x:c>
      <x:c r="G2666" s="4" t="n">
        <x:f>'Claims Data'!N2662</x:f>
        <x:v>1</x:v>
      </x:c>
      <x:c r="H2666" s="4" t="n">
        <x:f>IF(G2666=1,'Claims Data'!O2662,"")</x:f>
        <x:v>0</x:v>
      </x:c>
      <x:c r="I2666" s="12" t="n">
        <x:f>IF(ISNUMBER('Claims Data'!P2662),'Claims Data'!P2662,"")</x:f>
        <x:v>3.0011213453340644</x:v>
      </x:c>
    </x:row>
    <x:row r="2667">
      <x:c r="A2667" s="4" t="str">
        <x:v>C02662</x:v>
      </x:c>
      <x:c r="B2667" s="4" t="n">
        <x:f>IF(ISNUMBER('Claims Data'!F2663),0,1)</x:f>
        <x:v>0</x:v>
      </x:c>
      <x:c r="C2667" s="10" t="n">
        <x:f>IF(B2667=0,'Claims Data'!F2663,Summary!$B$12)</x:f>
        <x:v>10502.43</x:v>
      </x:c>
      <x:c r="D2667" s="4" t="n">
        <x:f>IF('Claims Data'!E2663="Low",1,IF('Claims Data'!E2663="Medium",2,IF('Claims Data'!E2663="High",3,"")))</x:f>
        <x:v>2</x:v>
      </x:c>
      <x:c r="E2667" s="4" t="n">
        <x:f>IF('Claims Data'!B2663="Motor",1,0)</x:f>
        <x:v>1</x:v>
      </x:c>
      <x:c r="F2667" s="4" t="n">
        <x:f>IF('Claims Data'!B2663="Property",1,0)</x:f>
        <x:v>0</x:v>
      </x:c>
      <x:c r="G2667" s="4" t="n">
        <x:f>'Claims Data'!N2663</x:f>
        <x:v>1</x:v>
      </x:c>
      <x:c r="H2667" s="4" t="n">
        <x:f>IF(G2667=1,'Claims Data'!O2663,"")</x:f>
        <x:v>0</x:v>
      </x:c>
      <x:c r="I2667" s="12" t="n">
        <x:f>IF(ISNUMBER('Claims Data'!P2663),'Claims Data'!P2663,"")</x:f>
        <x:v>1.6394446534469544</x:v>
      </x:c>
    </x:row>
    <x:row r="2668">
      <x:c r="A2668" s="4" t="str">
        <x:v>C02663</x:v>
      </x:c>
      <x:c r="B2668" s="4" t="n">
        <x:f>IF(ISNUMBER('Claims Data'!F2664),0,1)</x:f>
        <x:v>0</x:v>
      </x:c>
      <x:c r="C2668" s="10" t="n">
        <x:f>IF(B2668=0,'Claims Data'!F2664,Summary!$B$12)</x:f>
        <x:v>2339.89</x:v>
      </x:c>
      <x:c r="D2668" s="4" t="n">
        <x:f>IF('Claims Data'!E2664="Low",1,IF('Claims Data'!E2664="Medium",2,IF('Claims Data'!E2664="High",3,"")))</x:f>
        <x:v>1</x:v>
      </x:c>
      <x:c r="E2668" s="4" t="n">
        <x:f>IF('Claims Data'!B2664="Motor",1,0)</x:f>
        <x:v>1</x:v>
      </x:c>
      <x:c r="F2668" s="4" t="n">
        <x:f>IF('Claims Data'!B2664="Property",1,0)</x:f>
        <x:v>0</x:v>
      </x:c>
      <x:c r="G2668" s="4" t="n">
        <x:f>'Claims Data'!N2664</x:f>
        <x:v>1</x:v>
      </x:c>
      <x:c r="H2668" s="4" t="n">
        <x:f>IF(G2668=1,'Claims Data'!O2664,"")</x:f>
        <x:v>0</x:v>
      </x:c>
      <x:c r="I2668" s="12" t="n">
        <x:f>IF(ISNUMBER('Claims Data'!P2664),'Claims Data'!P2664,"")</x:f>
        <x:v>0.21929328012565907</x:v>
      </x:c>
    </x:row>
    <x:row r="2669">
      <x:c r="A2669" s="4" t="str">
        <x:v>C02664</x:v>
      </x:c>
      <x:c r="B2669" s="4" t="n">
        <x:f>IF(ISNUMBER('Claims Data'!F2665),0,1)</x:f>
        <x:v>0</x:v>
      </x:c>
      <x:c r="C2669" s="10" t="n">
        <x:f>IF(B2669=0,'Claims Data'!F2665,Summary!$B$12)</x:f>
        <x:v>208165.85</x:v>
      </x:c>
      <x:c r="D2669" s="4" t="n">
        <x:f>IF('Claims Data'!E2665="Low",1,IF('Claims Data'!E2665="Medium",2,IF('Claims Data'!E2665="High",3,"")))</x:f>
        <x:v>2</x:v>
      </x:c>
      <x:c r="E2669" s="4" t="n">
        <x:f>IF('Claims Data'!B2665="Motor",1,0)</x:f>
        <x:v>0</x:v>
      </x:c>
      <x:c r="F2669" s="4" t="n">
        <x:f>IF('Claims Data'!B2665="Property",1,0)</x:f>
        <x:v>1</x:v>
      </x:c>
      <x:c r="G2669" s="4" t="n">
        <x:f>'Claims Data'!N2665</x:f>
        <x:v>1</x:v>
      </x:c>
      <x:c r="H2669" s="4" t="n">
        <x:f>IF(G2669=1,'Claims Data'!O2665,"")</x:f>
        <x:v>0</x:v>
      </x:c>
      <x:c r="I2669" s="12" t="n">
        <x:f>IF(ISNUMBER('Claims Data'!P2665),'Claims Data'!P2665,"")</x:f>
        <x:v>43.97529416735323</x:v>
      </x:c>
    </x:row>
    <x:row r="2670">
      <x:c r="A2670" s="4" t="str">
        <x:v>C02665</x:v>
      </x:c>
      <x:c r="B2670" s="4" t="n">
        <x:f>IF(ISNUMBER('Claims Data'!F2666),0,1)</x:f>
        <x:v>0</x:v>
      </x:c>
      <x:c r="C2670" s="10" t="n">
        <x:f>IF(B2670=0,'Claims Data'!F2666,Summary!$B$12)</x:f>
        <x:v>113803.37</x:v>
      </x:c>
      <x:c r="D2670" s="4" t="n">
        <x:f>IF('Claims Data'!E2666="Low",1,IF('Claims Data'!E2666="Medium",2,IF('Claims Data'!E2666="High",3,"")))</x:f>
        <x:v>3</x:v>
      </x:c>
      <x:c r="E2670" s="4" t="n">
        <x:f>IF('Claims Data'!B2666="Motor",1,0)</x:f>
        <x:v>1</x:v>
      </x:c>
      <x:c r="F2670" s="4" t="n">
        <x:f>IF('Claims Data'!B2666="Property",1,0)</x:f>
        <x:v>0</x:v>
      </x:c>
      <x:c r="G2670" s="4" t="n">
        <x:f>'Claims Data'!N2666</x:f>
        <x:v>1</x:v>
      </x:c>
      <x:c r="H2670" s="4" t="n">
        <x:f>IF(G2670=1,'Claims Data'!O2666,"")</x:f>
        <x:v>1</x:v>
      </x:c>
      <x:c r="I2670" s="12" t="n">
        <x:f>IF(ISNUMBER('Claims Data'!P2666),'Claims Data'!P2666,"")</x:f>
        <x:v>13.904777090297735</x:v>
      </x:c>
    </x:row>
    <x:row r="2671">
      <x:c r="A2671" s="4" t="str">
        <x:v>C02666</x:v>
      </x:c>
      <x:c r="B2671" s="4" t="n">
        <x:f>IF(ISNUMBER('Claims Data'!F2667),0,1)</x:f>
        <x:v>0</x:v>
      </x:c>
      <x:c r="C2671" s="10" t="n">
        <x:f>IF(B2671=0,'Claims Data'!F2667,Summary!$B$12)</x:f>
        <x:v>240727.31</x:v>
      </x:c>
      <x:c r="D2671" s="4" t="n">
        <x:f>IF('Claims Data'!E2667="Low",1,IF('Claims Data'!E2667="Medium",2,IF('Claims Data'!E2667="High",3,"")))</x:f>
        <x:v>3</x:v>
      </x:c>
      <x:c r="E2671" s="4" t="n">
        <x:f>IF('Claims Data'!B2667="Motor",1,0)</x:f>
        <x:v>1</x:v>
      </x:c>
      <x:c r="F2671" s="4" t="n">
        <x:f>IF('Claims Data'!B2667="Property",1,0)</x:f>
        <x:v>0</x:v>
      </x:c>
      <x:c r="G2671" s="4" t="n">
        <x:f>'Claims Data'!N2667</x:f>
        <x:v>1</x:v>
      </x:c>
      <x:c r="H2671" s="4" t="n">
        <x:f>IF(G2671=1,'Claims Data'!O2667,"")</x:f>
        <x:v>1</x:v>
      </x:c>
      <x:c r="I2671" s="12" t="n">
        <x:f>IF(ISNUMBER('Claims Data'!P2667),'Claims Data'!P2667,"")</x:f>
        <x:v>24.72555995961368</x:v>
      </x:c>
    </x:row>
    <x:row r="2672">
      <x:c r="A2672" s="4" t="str">
        <x:v>C02667</x:v>
      </x:c>
      <x:c r="B2672" s="4" t="n">
        <x:f>IF(ISNUMBER('Claims Data'!F2668),0,1)</x:f>
        <x:v>0</x:v>
      </x:c>
      <x:c r="C2672" s="10" t="n">
        <x:f>IF(B2672=0,'Claims Data'!F2668,Summary!$B$12)</x:f>
        <x:v>192295.35</x:v>
      </x:c>
      <x:c r="D2672" s="4" t="n">
        <x:f>IF('Claims Data'!E2668="Low",1,IF('Claims Data'!E2668="Medium",2,IF('Claims Data'!E2668="High",3,"")))</x:f>
        <x:v>3</x:v>
      </x:c>
      <x:c r="E2672" s="4" t="n">
        <x:f>IF('Claims Data'!B2668="Motor",1,0)</x:f>
        <x:v>1</x:v>
      </x:c>
      <x:c r="F2672" s="4" t="n">
        <x:f>IF('Claims Data'!B2668="Property",1,0)</x:f>
        <x:v>0</x:v>
      </x:c>
      <x:c r="G2672" s="4" t="n">
        <x:f>'Claims Data'!N2668</x:f>
        <x:v>1</x:v>
      </x:c>
      <x:c r="H2672" s="4" t="n">
        <x:f>IF(G2672=1,'Claims Data'!O2668,"")</x:f>
        <x:v>1</x:v>
      </x:c>
      <x:c r="I2672" s="12" t="n">
        <x:f>IF(ISNUMBER('Claims Data'!P2668),'Claims Data'!P2668,"")</x:f>
        <x:v>23.49250921458843</x:v>
      </x:c>
    </x:row>
    <x:row r="2673">
      <x:c r="A2673" s="4" t="str">
        <x:v>C02668</x:v>
      </x:c>
      <x:c r="B2673" s="4" t="n">
        <x:f>IF(ISNUMBER('Claims Data'!F2669),0,1)</x:f>
        <x:v>0</x:v>
      </x:c>
      <x:c r="C2673" s="10" t="n">
        <x:f>IF(B2673=0,'Claims Data'!F2669,Summary!$B$12)</x:f>
        <x:v>50700.19</x:v>
      </x:c>
      <x:c r="D2673" s="4" t="n">
        <x:f>IF('Claims Data'!E2669="Low",1,IF('Claims Data'!E2669="Medium",2,IF('Claims Data'!E2669="High",3,"")))</x:f>
        <x:v>1</x:v>
      </x:c>
      <x:c r="E2673" s="4" t="n">
        <x:f>IF('Claims Data'!B2669="Motor",1,0)</x:f>
        <x:v>0</x:v>
      </x:c>
      <x:c r="F2673" s="4" t="n">
        <x:f>IF('Claims Data'!B2669="Property",1,0)</x:f>
        <x:v>1</x:v>
      </x:c>
      <x:c r="G2673" s="4" t="n">
        <x:f>'Claims Data'!N2669</x:f>
        <x:v>1</x:v>
      </x:c>
      <x:c r="H2673" s="4" t="n">
        <x:f>IF(G2673=1,'Claims Data'!O2669,"")</x:f>
        <x:v>0</x:v>
      </x:c>
      <x:c r="I2673" s="12" t="n">
        <x:f>IF(ISNUMBER('Claims Data'!P2669),'Claims Data'!P2669,"")</x:f>
        <x:v>4.612374581635541</x:v>
      </x:c>
    </x:row>
    <x:row r="2674">
      <x:c r="A2674" s="4" t="str">
        <x:v>C02669</x:v>
      </x:c>
      <x:c r="B2674" s="4" t="n">
        <x:f>IF(ISNUMBER('Claims Data'!F2670),0,1)</x:f>
        <x:v>1</x:v>
      </x:c>
      <x:c r="C2674" s="10" t="n">
        <x:f>IF(B2674=0,'Claims Data'!F2670,Summary!$B$12)</x:f>
        <x:v>44978.66</x:v>
      </x:c>
      <x:c r="D2674" s="4" t="n">
        <x:f>IF('Claims Data'!E2670="Low",1,IF('Claims Data'!E2670="Medium",2,IF('Claims Data'!E2670="High",3,"")))</x:f>
        <x:v>2</x:v>
      </x:c>
      <x:c r="E2674" s="4" t="n">
        <x:f>IF('Claims Data'!B2670="Motor",1,0)</x:f>
        <x:v>1</x:v>
      </x:c>
      <x:c r="F2674" s="4" t="n">
        <x:f>IF('Claims Data'!B2670="Property",1,0)</x:f>
        <x:v>0</x:v>
      </x:c>
      <x:c r="G2674" s="4" t="n">
        <x:f>'Claims Data'!N2670</x:f>
        <x:v>1</x:v>
      </x:c>
      <x:c r="H2674" s="4" t="n">
        <x:f>IF(G2674=1,'Claims Data'!O2670,"")</x:f>
        <x:v>0</x:v>
      </x:c>
      <x:c r="I2674" s="12" t="str">
        <x:f>IF(ISNUMBER('Claims Data'!P2670),'Claims Data'!P2670,"")</x:f>
      </x:c>
    </x:row>
    <x:row r="2675">
      <x:c r="A2675" s="4" t="str">
        <x:v>C02670</x:v>
      </x:c>
      <x:c r="B2675" s="4" t="n">
        <x:f>IF(ISNUMBER('Claims Data'!F2671),0,1)</x:f>
        <x:v>0</x:v>
      </x:c>
      <x:c r="C2675" s="10" t="n">
        <x:f>IF(B2675=0,'Claims Data'!F2671,Summary!$B$12)</x:f>
        <x:v>8459.27</x:v>
      </x:c>
      <x:c r="D2675" s="4" t="str">
        <x:f>IF('Claims Data'!E2671="Low",1,IF('Claims Data'!E2671="Medium",2,IF('Claims Data'!E2671="High",3,"")))</x:f>
      </x:c>
      <x:c r="E2675" s="4" t="n">
        <x:f>IF('Claims Data'!B2671="Motor",1,0)</x:f>
        <x:v>1</x:v>
      </x:c>
      <x:c r="F2675" s="4" t="n">
        <x:f>IF('Claims Data'!B2671="Property",1,0)</x:f>
        <x:v>0</x:v>
      </x:c>
      <x:c r="G2675" s="4" t="n">
        <x:f>'Claims Data'!N2671</x:f>
        <x:v>1</x:v>
      </x:c>
      <x:c r="H2675" s="4" t="n">
        <x:f>IF(G2675=1,'Claims Data'!O2671,"")</x:f>
        <x:v>0</x:v>
      </x:c>
      <x:c r="I2675" s="12" t="n">
        <x:f>IF(ISNUMBER('Claims Data'!P2671),'Claims Data'!P2671,"")</x:f>
        <x:v>0.42651466106805264</x:v>
      </x:c>
    </x:row>
    <x:row r="2676">
      <x:c r="A2676" s="4" t="str">
        <x:v>C02671</x:v>
      </x:c>
      <x:c r="B2676" s="4" t="n">
        <x:f>IF(ISNUMBER('Claims Data'!F2672),0,1)</x:f>
        <x:v>0</x:v>
      </x:c>
      <x:c r="C2676" s="10" t="n">
        <x:f>IF(B2676=0,'Claims Data'!F2672,Summary!$B$12)</x:f>
        <x:v>76206.46</x:v>
      </x:c>
      <x:c r="D2676" s="4" t="n">
        <x:f>IF('Claims Data'!E2672="Low",1,IF('Claims Data'!E2672="Medium",2,IF('Claims Data'!E2672="High",3,"")))</x:f>
        <x:v>3</x:v>
      </x:c>
      <x:c r="E2676" s="4" t="n">
        <x:f>IF('Claims Data'!B2672="Motor",1,0)</x:f>
        <x:v>1</x:v>
      </x:c>
      <x:c r="F2676" s="4" t="n">
        <x:f>IF('Claims Data'!B2672="Property",1,0)</x:f>
        <x:v>0</x:v>
      </x:c>
      <x:c r="G2676" s="4" t="n">
        <x:f>'Claims Data'!N2672</x:f>
        <x:v>1</x:v>
      </x:c>
      <x:c r="H2676" s="4" t="n">
        <x:f>IF(G2676=1,'Claims Data'!O2672,"")</x:f>
        <x:v>1</x:v>
      </x:c>
      <x:c r="I2676" s="12" t="n">
        <x:f>IF(ISNUMBER('Claims Data'!P2672),'Claims Data'!P2672,"")</x:f>
        <x:v>2.304795109893417</x:v>
      </x:c>
    </x:row>
    <x:row r="2677">
      <x:c r="A2677" s="4" t="str">
        <x:v>C02672</x:v>
      </x:c>
      <x:c r="B2677" s="4" t="n">
        <x:f>IF(ISNUMBER('Claims Data'!F2673),0,1)</x:f>
        <x:v>0</x:v>
      </x:c>
      <x:c r="C2677" s="10" t="n">
        <x:f>IF(B2677=0,'Claims Data'!F2673,Summary!$B$12)</x:f>
        <x:v>12101.98</x:v>
      </x:c>
      <x:c r="D2677" s="4" t="n">
        <x:f>IF('Claims Data'!E2673="Low",1,IF('Claims Data'!E2673="Medium",2,IF('Claims Data'!E2673="High",3,"")))</x:f>
        <x:v>1</x:v>
      </x:c>
      <x:c r="E2677" s="4" t="n">
        <x:f>IF('Claims Data'!B2673="Motor",1,0)</x:f>
        <x:v>1</x:v>
      </x:c>
      <x:c r="F2677" s="4" t="n">
        <x:f>IF('Claims Data'!B2673="Property",1,0)</x:f>
        <x:v>0</x:v>
      </x:c>
      <x:c r="G2677" s="4" t="n">
        <x:f>'Claims Data'!N2673</x:f>
        <x:v>1</x:v>
      </x:c>
      <x:c r="H2677" s="4" t="n">
        <x:f>IF(G2677=1,'Claims Data'!O2673,"")</x:f>
        <x:v>0</x:v>
      </x:c>
      <x:c r="I2677" s="12" t="n">
        <x:f>IF(ISNUMBER('Claims Data'!P2673),'Claims Data'!P2673,"")</x:f>
        <x:v>1.2423551199241158</x:v>
      </x:c>
    </x:row>
    <x:row r="2678">
      <x:c r="A2678" s="4" t="str">
        <x:v>C02673</x:v>
      </x:c>
      <x:c r="B2678" s="4" t="n">
        <x:f>IF(ISNUMBER('Claims Data'!F2674),0,1)</x:f>
        <x:v>0</x:v>
      </x:c>
      <x:c r="C2678" s="10" t="n">
        <x:f>IF(B2678=0,'Claims Data'!F2674,Summary!$B$12)</x:f>
        <x:v>5895.12</x:v>
      </x:c>
      <x:c r="D2678" s="4" t="n">
        <x:f>IF('Claims Data'!E2674="Low",1,IF('Claims Data'!E2674="Medium",2,IF('Claims Data'!E2674="High",3,"")))</x:f>
        <x:v>1</x:v>
      </x:c>
      <x:c r="E2678" s="4" t="n">
        <x:f>IF('Claims Data'!B2674="Motor",1,0)</x:f>
        <x:v>1</x:v>
      </x:c>
      <x:c r="F2678" s="4" t="n">
        <x:f>IF('Claims Data'!B2674="Property",1,0)</x:f>
        <x:v>0</x:v>
      </x:c>
      <x:c r="G2678" s="4" t="n">
        <x:f>'Claims Data'!N2674</x:f>
        <x:v>1</x:v>
      </x:c>
      <x:c r="H2678" s="4" t="n">
        <x:f>IF(G2678=1,'Claims Data'!O2674,"")</x:f>
        <x:v>0</x:v>
      </x:c>
      <x:c r="I2678" s="12" t="n">
        <x:f>IF(ISNUMBER('Claims Data'!P2674),'Claims Data'!P2674,"")</x:f>
        <x:v>0.6590621719429697</x:v>
      </x:c>
    </x:row>
    <x:row r="2679">
      <x:c r="A2679" s="4" t="str">
        <x:v>C02674</x:v>
      </x:c>
      <x:c r="B2679" s="4" t="n">
        <x:f>IF(ISNUMBER('Claims Data'!F2675),0,1)</x:f>
        <x:v>1</x:v>
      </x:c>
      <x:c r="C2679" s="10" t="n">
        <x:f>IF(B2679=0,'Claims Data'!F2675,Summary!$B$12)</x:f>
        <x:v>44978.66</x:v>
      </x:c>
      <x:c r="D2679" s="4" t="n">
        <x:f>IF('Claims Data'!E2675="Low",1,IF('Claims Data'!E2675="Medium",2,IF('Claims Data'!E2675="High",3,"")))</x:f>
        <x:v>1</x:v>
      </x:c>
      <x:c r="E2679" s="4" t="n">
        <x:f>IF('Claims Data'!B2675="Motor",1,0)</x:f>
        <x:v>0</x:v>
      </x:c>
      <x:c r="F2679" s="4" t="n">
        <x:f>IF('Claims Data'!B2675="Property",1,0)</x:f>
        <x:v>1</x:v>
      </x:c>
      <x:c r="G2679" s="4" t="n">
        <x:f>'Claims Data'!N2675</x:f>
        <x:v>1</x:v>
      </x:c>
      <x:c r="H2679" s="4" t="n">
        <x:f>IF(G2679=1,'Claims Data'!O2675,"")</x:f>
        <x:v>0</x:v>
      </x:c>
      <x:c r="I2679" s="12" t="str">
        <x:f>IF(ISNUMBER('Claims Data'!P2675),'Claims Data'!P2675,"")</x:f>
      </x:c>
    </x:row>
    <x:row r="2680">
      <x:c r="A2680" s="4" t="str">
        <x:v>C02675</x:v>
      </x:c>
      <x:c r="B2680" s="4" t="n">
        <x:f>IF(ISNUMBER('Claims Data'!F2676),0,1)</x:f>
        <x:v>0</x:v>
      </x:c>
      <x:c r="C2680" s="10" t="n">
        <x:f>IF(B2680=0,'Claims Data'!F2676,Summary!$B$12)</x:f>
        <x:v>23216.02</x:v>
      </x:c>
      <x:c r="D2680" s="4" t="n">
        <x:f>IF('Claims Data'!E2676="Low",1,IF('Claims Data'!E2676="Medium",2,IF('Claims Data'!E2676="High",3,"")))</x:f>
        <x:v>1</x:v>
      </x:c>
      <x:c r="E2680" s="4" t="n">
        <x:f>IF('Claims Data'!B2676="Motor",1,0)</x:f>
        <x:v>1</x:v>
      </x:c>
      <x:c r="F2680" s="4" t="n">
        <x:f>IF('Claims Data'!B2676="Property",1,0)</x:f>
        <x:v>0</x:v>
      </x:c>
      <x:c r="G2680" s="4" t="n">
        <x:f>'Claims Data'!N2676</x:f>
        <x:v>1</x:v>
      </x:c>
      <x:c r="H2680" s="4" t="n">
        <x:f>IF(G2680=1,'Claims Data'!O2676,"")</x:f>
        <x:v>0</x:v>
      </x:c>
      <x:c r="I2680" s="12" t="n">
        <x:f>IF(ISNUMBER('Claims Data'!P2676),'Claims Data'!P2676,"")</x:f>
        <x:v>4.678658876969677</x:v>
      </x:c>
    </x:row>
    <x:row r="2681">
      <x:c r="A2681" s="4" t="str">
        <x:v>C02676</x:v>
      </x:c>
      <x:c r="B2681" s="4" t="n">
        <x:f>IF(ISNUMBER('Claims Data'!F2677),0,1)</x:f>
        <x:v>0</x:v>
      </x:c>
      <x:c r="C2681" s="10" t="n">
        <x:f>IF(B2681=0,'Claims Data'!F2677,Summary!$B$12)</x:f>
        <x:v>51902.93</x:v>
      </x:c>
      <x:c r="D2681" s="4" t="n">
        <x:f>IF('Claims Data'!E2677="Low",1,IF('Claims Data'!E2677="Medium",2,IF('Claims Data'!E2677="High",3,"")))</x:f>
        <x:v>1</x:v>
      </x:c>
      <x:c r="E2681" s="4" t="n">
        <x:f>IF('Claims Data'!B2677="Motor",1,0)</x:f>
        <x:v>1</x:v>
      </x:c>
      <x:c r="F2681" s="4" t="n">
        <x:f>IF('Claims Data'!B2677="Property",1,0)</x:f>
        <x:v>0</x:v>
      </x:c>
      <x:c r="G2681" s="4" t="n">
        <x:f>'Claims Data'!N2677</x:f>
        <x:v>1</x:v>
      </x:c>
      <x:c r="H2681" s="4" t="n">
        <x:f>IF(G2681=1,'Claims Data'!O2677,"")</x:f>
        <x:v>0</x:v>
      </x:c>
      <x:c r="I2681" s="12" t="n">
        <x:f>IF(ISNUMBER('Claims Data'!P2677),'Claims Data'!P2677,"")</x:f>
        <x:v>5.397823104914654</x:v>
      </x:c>
    </x:row>
    <x:row r="2682">
      <x:c r="A2682" s="4" t="str">
        <x:v>C02677</x:v>
      </x:c>
      <x:c r="B2682" s="4" t="n">
        <x:f>IF(ISNUMBER('Claims Data'!F2678),0,1)</x:f>
        <x:v>0</x:v>
      </x:c>
      <x:c r="C2682" s="10" t="n">
        <x:f>IF(B2682=0,'Claims Data'!F2678,Summary!$B$12)</x:f>
        <x:v>63492.9</x:v>
      </x:c>
      <x:c r="D2682" s="4" t="n">
        <x:f>IF('Claims Data'!E2678="Low",1,IF('Claims Data'!E2678="Medium",2,IF('Claims Data'!E2678="High",3,"")))</x:f>
        <x:v>1</x:v>
      </x:c>
      <x:c r="E2682" s="4" t="n">
        <x:f>IF('Claims Data'!B2678="Motor",1,0)</x:f>
        <x:v>0</x:v>
      </x:c>
      <x:c r="F2682" s="4" t="n">
        <x:f>IF('Claims Data'!B2678="Property",1,0)</x:f>
        <x:v>1</x:v>
      </x:c>
      <x:c r="G2682" s="4" t="n">
        <x:f>'Claims Data'!N2678</x:f>
        <x:v>1</x:v>
      </x:c>
      <x:c r="H2682" s="4" t="n">
        <x:f>IF(G2682=1,'Claims Data'!O2678,"")</x:f>
        <x:v>0</x:v>
      </x:c>
      <x:c r="I2682" s="12" t="n">
        <x:f>IF(ISNUMBER('Claims Data'!P2678),'Claims Data'!P2678,"")</x:f>
        <x:v>7.220534083594705</x:v>
      </x:c>
    </x:row>
    <x:row r="2683">
      <x:c r="A2683" s="4" t="str">
        <x:v>C02678</x:v>
      </x:c>
      <x:c r="B2683" s="4" t="n">
        <x:f>IF(ISNUMBER('Claims Data'!F2679),0,1)</x:f>
        <x:v>0</x:v>
      </x:c>
      <x:c r="C2683" s="10" t="n">
        <x:f>IF(B2683=0,'Claims Data'!F2679,Summary!$B$12)</x:f>
        <x:v>146837.11</x:v>
      </x:c>
      <x:c r="D2683" s="4" t="n">
        <x:f>IF('Claims Data'!E2679="Low",1,IF('Claims Data'!E2679="Medium",2,IF('Claims Data'!E2679="High",3,"")))</x:f>
        <x:v>3</x:v>
      </x:c>
      <x:c r="E2683" s="4" t="n">
        <x:f>IF('Claims Data'!B2679="Motor",1,0)</x:f>
        <x:v>1</x:v>
      </x:c>
      <x:c r="F2683" s="4" t="n">
        <x:f>IF('Claims Data'!B2679="Property",1,0)</x:f>
        <x:v>0</x:v>
      </x:c>
      <x:c r="G2683" s="4" t="n">
        <x:f>'Claims Data'!N2679</x:f>
        <x:v>1</x:v>
      </x:c>
      <x:c r="H2683" s="4" t="n">
        <x:f>IF(G2683=1,'Claims Data'!O2679,"")</x:f>
        <x:v>1</x:v>
      </x:c>
      <x:c r="I2683" s="12" t="n">
        <x:f>IF(ISNUMBER('Claims Data'!P2679),'Claims Data'!P2679,"")</x:f>
        <x:v>22.11022655748862</x:v>
      </x:c>
    </x:row>
    <x:row r="2684">
      <x:c r="A2684" s="4" t="str">
        <x:v>C02679</x:v>
      </x:c>
      <x:c r="B2684" s="4" t="n">
        <x:f>IF(ISNUMBER('Claims Data'!F2680),0,1)</x:f>
        <x:v>0</x:v>
      </x:c>
      <x:c r="C2684" s="10" t="n">
        <x:f>IF(B2684=0,'Claims Data'!F2680,Summary!$B$12)</x:f>
        <x:v>57297.15</x:v>
      </x:c>
      <x:c r="D2684" s="4" t="n">
        <x:f>IF('Claims Data'!E2680="Low",1,IF('Claims Data'!E2680="Medium",2,IF('Claims Data'!E2680="High",3,"")))</x:f>
        <x:v>2</x:v>
      </x:c>
      <x:c r="E2684" s="4" t="n">
        <x:f>IF('Claims Data'!B2680="Motor",1,0)</x:f>
        <x:v>1</x:v>
      </x:c>
      <x:c r="F2684" s="4" t="n">
        <x:f>IF('Claims Data'!B2680="Property",1,0)</x:f>
        <x:v>0</x:v>
      </x:c>
      <x:c r="G2684" s="4" t="n">
        <x:f>'Claims Data'!N2680</x:f>
        <x:v>1</x:v>
      </x:c>
      <x:c r="H2684" s="4" t="n">
        <x:f>IF(G2684=1,'Claims Data'!O2680,"")</x:f>
        <x:v>1</x:v>
      </x:c>
      <x:c r="I2684" s="12" t="n">
        <x:f>IF(ISNUMBER('Claims Data'!P2680),'Claims Data'!P2680,"")</x:f>
        <x:v>2.907504780114723</x:v>
      </x:c>
    </x:row>
    <x:row r="2685">
      <x:c r="A2685" s="4" t="str">
        <x:v>C02680</x:v>
      </x:c>
      <x:c r="B2685" s="4" t="n">
        <x:f>IF(ISNUMBER('Claims Data'!F2681),0,1)</x:f>
        <x:v>0</x:v>
      </x:c>
      <x:c r="C2685" s="10" t="n">
        <x:f>IF(B2685=0,'Claims Data'!F2681,Summary!$B$12)</x:f>
        <x:v>3237.46</x:v>
      </x:c>
      <x:c r="D2685" s="4" t="n">
        <x:f>IF('Claims Data'!E2681="Low",1,IF('Claims Data'!E2681="Medium",2,IF('Claims Data'!E2681="High",3,"")))</x:f>
        <x:v>1</x:v>
      </x:c>
      <x:c r="E2685" s="4" t="n">
        <x:f>IF('Claims Data'!B2681="Motor",1,0)</x:f>
        <x:v>1</x:v>
      </x:c>
      <x:c r="F2685" s="4" t="n">
        <x:f>IF('Claims Data'!B2681="Property",1,0)</x:f>
        <x:v>0</x:v>
      </x:c>
      <x:c r="G2685" s="4" t="n">
        <x:f>'Claims Data'!N2681</x:f>
        <x:v>1</x:v>
      </x:c>
      <x:c r="H2685" s="4" t="n">
        <x:f>IF(G2685=1,'Claims Data'!O2681,"")</x:f>
        <x:v>0</x:v>
      </x:c>
      <x:c r="I2685" s="12" t="n">
        <x:f>IF(ISNUMBER('Claims Data'!P2681),'Claims Data'!P2681,"")</x:f>
        <x:v>0.3885293905863716</x:v>
      </x:c>
    </x:row>
    <x:row r="2686">
      <x:c r="A2686" s="4" t="str">
        <x:v>C02681</x:v>
      </x:c>
      <x:c r="B2686" s="4" t="n">
        <x:f>IF(ISNUMBER('Claims Data'!F2682),0,1)</x:f>
        <x:v>0</x:v>
      </x:c>
      <x:c r="C2686" s="10" t="n">
        <x:f>IF(B2686=0,'Claims Data'!F2682,Summary!$B$12)</x:f>
        <x:v>48331.59</x:v>
      </x:c>
      <x:c r="D2686" s="4" t="n">
        <x:f>IF('Claims Data'!E2682="Low",1,IF('Claims Data'!E2682="Medium",2,IF('Claims Data'!E2682="High",3,"")))</x:f>
        <x:v>2</x:v>
      </x:c>
      <x:c r="E2686" s="4" t="n">
        <x:f>IF('Claims Data'!B2682="Motor",1,0)</x:f>
        <x:v>1</x:v>
      </x:c>
      <x:c r="F2686" s="4" t="n">
        <x:f>IF('Claims Data'!B2682="Property",1,0)</x:f>
        <x:v>0</x:v>
      </x:c>
      <x:c r="G2686" s="4" t="n">
        <x:f>'Claims Data'!N2682</x:f>
        <x:v>1</x:v>
      </x:c>
      <x:c r="H2686" s="4" t="n">
        <x:f>IF(G2686=1,'Claims Data'!O2682,"")</x:f>
        <x:v>0</x:v>
      </x:c>
      <x:c r="I2686" s="12" t="n">
        <x:f>IF(ISNUMBER('Claims Data'!P2682),'Claims Data'!P2682,"")</x:f>
        <x:v>12.1231159371214</x:v>
      </x:c>
    </x:row>
    <x:row r="2687">
      <x:c r="A2687" s="4" t="str">
        <x:v>C02682</x:v>
      </x:c>
      <x:c r="B2687" s="4" t="n">
        <x:f>IF(ISNUMBER('Claims Data'!F2683),0,1)</x:f>
        <x:v>0</x:v>
      </x:c>
      <x:c r="C2687" s="10" t="n">
        <x:f>IF(B2687=0,'Claims Data'!F2683,Summary!$B$12)</x:f>
        <x:v>76268.46</x:v>
      </x:c>
      <x:c r="D2687" s="4" t="n">
        <x:f>IF('Claims Data'!E2683="Low",1,IF('Claims Data'!E2683="Medium",2,IF('Claims Data'!E2683="High",3,"")))</x:f>
        <x:v>2</x:v>
      </x:c>
      <x:c r="E2687" s="4" t="n">
        <x:f>IF('Claims Data'!B2683="Motor",1,0)</x:f>
        <x:v>1</x:v>
      </x:c>
      <x:c r="F2687" s="4" t="n">
        <x:f>IF('Claims Data'!B2683="Property",1,0)</x:f>
        <x:v>0</x:v>
      </x:c>
      <x:c r="G2687" s="4" t="n">
        <x:f>'Claims Data'!N2683</x:f>
        <x:v>0</x:v>
      </x:c>
      <x:c r="H2687" s="4" t="str">
        <x:f>IF(G2687=1,'Claims Data'!O2683,"")</x:f>
      </x:c>
      <x:c r="I2687" s="12" t="n">
        <x:f>IF(ISNUMBER('Claims Data'!P2683),'Claims Data'!P2683,"")</x:f>
        <x:v>13.221036902467098</x:v>
      </x:c>
    </x:row>
    <x:row r="2688">
      <x:c r="A2688" s="4" t="str">
        <x:v>C02683</x:v>
      </x:c>
      <x:c r="B2688" s="4" t="n">
        <x:f>IF(ISNUMBER('Claims Data'!F2684),0,1)</x:f>
        <x:v>0</x:v>
      </x:c>
      <x:c r="C2688" s="10" t="n">
        <x:f>IF(B2688=0,'Claims Data'!F2684,Summary!$B$12)</x:f>
        <x:v>44746.21</x:v>
      </x:c>
      <x:c r="D2688" s="4" t="n">
        <x:f>IF('Claims Data'!E2684="Low",1,IF('Claims Data'!E2684="Medium",2,IF('Claims Data'!E2684="High",3,"")))</x:f>
        <x:v>2</x:v>
      </x:c>
      <x:c r="E2688" s="4" t="n">
        <x:f>IF('Claims Data'!B2684="Motor",1,0)</x:f>
        <x:v>1</x:v>
      </x:c>
      <x:c r="F2688" s="4" t="n">
        <x:f>IF('Claims Data'!B2684="Property",1,0)</x:f>
        <x:v>0</x:v>
      </x:c>
      <x:c r="G2688" s="4" t="n">
        <x:f>'Claims Data'!N2684</x:f>
        <x:v>1</x:v>
      </x:c>
      <x:c r="H2688" s="4" t="n">
        <x:f>IF(G2688=1,'Claims Data'!O2684,"")</x:f>
        <x:v>0</x:v>
      </x:c>
      <x:c r="I2688" s="12" t="n">
        <x:f>IF(ISNUMBER('Claims Data'!P2684),'Claims Data'!P2684,"")</x:f>
        <x:v>2.292591765235114</x:v>
      </x:c>
    </x:row>
    <x:row r="2689">
      <x:c r="A2689" s="4" t="str">
        <x:v>C02684</x:v>
      </x:c>
      <x:c r="B2689" s="4" t="n">
        <x:f>IF(ISNUMBER('Claims Data'!F2685),0,1)</x:f>
        <x:v>0</x:v>
      </x:c>
      <x:c r="C2689" s="10" t="n">
        <x:f>IF(B2689=0,'Claims Data'!F2685,Summary!$B$12)</x:f>
        <x:v>13401.33</x:v>
      </x:c>
      <x:c r="D2689" s="4" t="n">
        <x:f>IF('Claims Data'!E2685="Low",1,IF('Claims Data'!E2685="Medium",2,IF('Claims Data'!E2685="High",3,"")))</x:f>
        <x:v>1</x:v>
      </x:c>
      <x:c r="E2689" s="4" t="n">
        <x:f>IF('Claims Data'!B2685="Motor",1,0)</x:f>
        <x:v>1</x:v>
      </x:c>
      <x:c r="F2689" s="4" t="n">
        <x:f>IF('Claims Data'!B2685="Property",1,0)</x:f>
        <x:v>0</x:v>
      </x:c>
      <x:c r="G2689" s="4" t="n">
        <x:f>'Claims Data'!N2685</x:f>
        <x:v>1</x:v>
      </x:c>
      <x:c r="H2689" s="4" t="n">
        <x:f>IF(G2689=1,'Claims Data'!O2685,"")</x:f>
        <x:v>0</x:v>
      </x:c>
      <x:c r="I2689" s="12" t="n">
        <x:f>IF(ISNUMBER('Claims Data'!P2685),'Claims Data'!P2685,"")</x:f>
        <x:v>2.8745018382116365</x:v>
      </x:c>
    </x:row>
    <x:row r="2690">
      <x:c r="A2690" s="4" t="str">
        <x:v>C02685</x:v>
      </x:c>
      <x:c r="B2690" s="4" t="n">
        <x:f>IF(ISNUMBER('Claims Data'!F2686),0,1)</x:f>
        <x:v>0</x:v>
      </x:c>
      <x:c r="C2690" s="10" t="n">
        <x:f>IF(B2690=0,'Claims Data'!F2686,Summary!$B$12)</x:f>
        <x:v>38063.68</x:v>
      </x:c>
      <x:c r="D2690" s="4" t="n">
        <x:f>IF('Claims Data'!E2686="Low",1,IF('Claims Data'!E2686="Medium",2,IF('Claims Data'!E2686="High",3,"")))</x:f>
        <x:v>2</x:v>
      </x:c>
      <x:c r="E2690" s="4" t="n">
        <x:f>IF('Claims Data'!B2686="Motor",1,0)</x:f>
        <x:v>1</x:v>
      </x:c>
      <x:c r="F2690" s="4" t="n">
        <x:f>IF('Claims Data'!B2686="Property",1,0)</x:f>
        <x:v>0</x:v>
      </x:c>
      <x:c r="G2690" s="4" t="n">
        <x:f>'Claims Data'!N2686</x:f>
        <x:v>0</x:v>
      </x:c>
      <x:c r="H2690" s="4" t="str">
        <x:f>IF(G2690=1,'Claims Data'!O2686,"")</x:f>
      </x:c>
      <x:c r="I2690" s="12" t="n">
        <x:f>IF(ISNUMBER('Claims Data'!P2686),'Claims Data'!P2686,"")</x:f>
        <x:v>10.796890024762938</x:v>
      </x:c>
    </x:row>
    <x:row r="2691">
      <x:c r="A2691" s="4" t="str">
        <x:v>C02686</x:v>
      </x:c>
      <x:c r="B2691" s="4" t="n">
        <x:f>IF(ISNUMBER('Claims Data'!F2687),0,1)</x:f>
        <x:v>0</x:v>
      </x:c>
      <x:c r="C2691" s="10" t="n">
        <x:f>IF(B2691=0,'Claims Data'!F2687,Summary!$B$12)</x:f>
        <x:v>22058.74</x:v>
      </x:c>
      <x:c r="D2691" s="4" t="n">
        <x:f>IF('Claims Data'!E2687="Low",1,IF('Claims Data'!E2687="Medium",2,IF('Claims Data'!E2687="High",3,"")))</x:f>
        <x:v>1</x:v>
      </x:c>
      <x:c r="E2691" s="4" t="n">
        <x:f>IF('Claims Data'!B2687="Motor",1,0)</x:f>
        <x:v>1</x:v>
      </x:c>
      <x:c r="F2691" s="4" t="n">
        <x:f>IF('Claims Data'!B2687="Property",1,0)</x:f>
        <x:v>0</x:v>
      </x:c>
      <x:c r="G2691" s="4" t="n">
        <x:f>'Claims Data'!N2687</x:f>
        <x:v>0</x:v>
      </x:c>
      <x:c r="H2691" s="4" t="str">
        <x:f>IF(G2691=1,'Claims Data'!O2687,"")</x:f>
      </x:c>
      <x:c r="I2691" s="12" t="n">
        <x:f>IF(ISNUMBER('Claims Data'!P2687),'Claims Data'!P2687,"")</x:f>
        <x:v>3.255926612004517</x:v>
      </x:c>
    </x:row>
    <x:row r="2692">
      <x:c r="A2692" s="4" t="str">
        <x:v>C02687</x:v>
      </x:c>
      <x:c r="B2692" s="4" t="n">
        <x:f>IF(ISNUMBER('Claims Data'!F2688),0,1)</x:f>
        <x:v>0</x:v>
      </x:c>
      <x:c r="C2692" s="10" t="n">
        <x:f>IF(B2692=0,'Claims Data'!F2688,Summary!$B$12)</x:f>
        <x:v>58147.12</x:v>
      </x:c>
      <x:c r="D2692" s="4" t="str">
        <x:f>IF('Claims Data'!E2688="Low",1,IF('Claims Data'!E2688="Medium",2,IF('Claims Data'!E2688="High",3,"")))</x:f>
      </x:c>
      <x:c r="E2692" s="4" t="n">
        <x:f>IF('Claims Data'!B2688="Motor",1,0)</x:f>
        <x:v>0</x:v>
      </x:c>
      <x:c r="F2692" s="4" t="n">
        <x:f>IF('Claims Data'!B2688="Property",1,0)</x:f>
        <x:v>1</x:v>
      </x:c>
      <x:c r="G2692" s="4" t="n">
        <x:f>'Claims Data'!N2688</x:f>
        <x:v>1</x:v>
      </x:c>
      <x:c r="H2692" s="4" t="n">
        <x:f>IF(G2692=1,'Claims Data'!O2688,"")</x:f>
        <x:v>1</x:v>
      </x:c>
      <x:c r="I2692" s="12" t="n">
        <x:f>IF(ISNUMBER('Claims Data'!P2688),'Claims Data'!P2688,"")</x:f>
        <x:v>4.10092658025731</x:v>
      </x:c>
    </x:row>
    <x:row r="2693">
      <x:c r="A2693" s="4" t="str">
        <x:v>C02688</x:v>
      </x:c>
      <x:c r="B2693" s="4" t="n">
        <x:f>IF(ISNUMBER('Claims Data'!F2689),0,1)</x:f>
        <x:v>0</x:v>
      </x:c>
      <x:c r="C2693" s="10" t="n">
        <x:f>IF(B2693=0,'Claims Data'!F2689,Summary!$B$12)</x:f>
        <x:v>53068.38</x:v>
      </x:c>
      <x:c r="D2693" s="4" t="n">
        <x:f>IF('Claims Data'!E2689="Low",1,IF('Claims Data'!E2689="Medium",2,IF('Claims Data'!E2689="High",3,"")))</x:f>
        <x:v>2</x:v>
      </x:c>
      <x:c r="E2693" s="4" t="n">
        <x:f>IF('Claims Data'!B2689="Motor",1,0)</x:f>
        <x:v>0</x:v>
      </x:c>
      <x:c r="F2693" s="4" t="n">
        <x:f>IF('Claims Data'!B2689="Property",1,0)</x:f>
        <x:v>1</x:v>
      </x:c>
      <x:c r="G2693" s="4" t="n">
        <x:f>'Claims Data'!N2689</x:f>
        <x:v>1</x:v>
      </x:c>
      <x:c r="H2693" s="4" t="n">
        <x:f>IF(G2693=1,'Claims Data'!O2689,"")</x:f>
        <x:v>0</x:v>
      </x:c>
      <x:c r="I2693" s="12" t="n">
        <x:f>IF(ISNUMBER('Claims Data'!P2689),'Claims Data'!P2689,"")</x:f>
        <x:v>3.415742761680465</x:v>
      </x:c>
    </x:row>
    <x:row r="2694">
      <x:c r="A2694" s="4" t="str">
        <x:v>C02689</x:v>
      </x:c>
      <x:c r="B2694" s="4" t="n">
        <x:f>IF(ISNUMBER('Claims Data'!F2690),0,1)</x:f>
        <x:v>0</x:v>
      </x:c>
      <x:c r="C2694" s="10" t="n">
        <x:f>IF(B2694=0,'Claims Data'!F2690,Summary!$B$12)</x:f>
        <x:v>64546.91</x:v>
      </x:c>
      <x:c r="D2694" s="4" t="n">
        <x:f>IF('Claims Data'!E2690="Low",1,IF('Claims Data'!E2690="Medium",2,IF('Claims Data'!E2690="High",3,"")))</x:f>
        <x:v>2</x:v>
      </x:c>
      <x:c r="E2694" s="4" t="n">
        <x:f>IF('Claims Data'!B2690="Motor",1,0)</x:f>
        <x:v>1</x:v>
      </x:c>
      <x:c r="F2694" s="4" t="n">
        <x:f>IF('Claims Data'!B2690="Property",1,0)</x:f>
        <x:v>0</x:v>
      </x:c>
      <x:c r="G2694" s="4" t="n">
        <x:f>'Claims Data'!N2690</x:f>
        <x:v>1</x:v>
      </x:c>
      <x:c r="H2694" s="4" t="n">
        <x:f>IF(G2694=1,'Claims Data'!O2690,"")</x:f>
        <x:v>1</x:v>
      </x:c>
      <x:c r="I2694" s="12" t="n">
        <x:f>IF(ISNUMBER('Claims Data'!P2690),'Claims Data'!P2690,"")</x:f>
        <x:v>9.009206440041593</x:v>
      </x:c>
    </x:row>
    <x:row r="2695">
      <x:c r="A2695" s="4" t="str">
        <x:v>C02690</x:v>
      </x:c>
      <x:c r="B2695" s="4" t="n">
        <x:f>IF(ISNUMBER('Claims Data'!F2691),0,1)</x:f>
        <x:v>0</x:v>
      </x:c>
      <x:c r="C2695" s="10" t="n">
        <x:f>IF(B2695=0,'Claims Data'!F2691,Summary!$B$12)</x:f>
        <x:v>36027.41</x:v>
      </x:c>
      <x:c r="D2695" s="4" t="n">
        <x:f>IF('Claims Data'!E2691="Low",1,IF('Claims Data'!E2691="Medium",2,IF('Claims Data'!E2691="High",3,"")))</x:f>
        <x:v>2</x:v>
      </x:c>
      <x:c r="E2695" s="4" t="n">
        <x:f>IF('Claims Data'!B2691="Motor",1,0)</x:f>
        <x:v>1</x:v>
      </x:c>
      <x:c r="F2695" s="4" t="n">
        <x:f>IF('Claims Data'!B2691="Property",1,0)</x:f>
        <x:v>0</x:v>
      </x:c>
      <x:c r="G2695" s="4" t="n">
        <x:f>'Claims Data'!N2691</x:f>
        <x:v>0</x:v>
      </x:c>
      <x:c r="H2695" s="4" t="str">
        <x:f>IF(G2695=1,'Claims Data'!O2691,"")</x:f>
      </x:c>
      <x:c r="I2695" s="12" t="n">
        <x:f>IF(ISNUMBER('Claims Data'!P2691),'Claims Data'!P2691,"")</x:f>
        <x:v>1.8458802094914677</x:v>
      </x:c>
    </x:row>
    <x:row r="2696">
      <x:c r="A2696" s="4" t="str">
        <x:v>C02691</x:v>
      </x:c>
      <x:c r="B2696" s="4" t="n">
        <x:f>IF(ISNUMBER('Claims Data'!F2692),0,1)</x:f>
        <x:v>0</x:v>
      </x:c>
      <x:c r="C2696" s="10" t="n">
        <x:f>IF(B2696=0,'Claims Data'!F2692,Summary!$B$12)</x:f>
        <x:v>23173.54</x:v>
      </x:c>
      <x:c r="D2696" s="4" t="n">
        <x:f>IF('Claims Data'!E2692="Low",1,IF('Claims Data'!E2692="Medium",2,IF('Claims Data'!E2692="High",3,"")))</x:f>
        <x:v>1</x:v>
      </x:c>
      <x:c r="E2696" s="4" t="n">
        <x:f>IF('Claims Data'!B2692="Motor",1,0)</x:f>
        <x:v>1</x:v>
      </x:c>
      <x:c r="F2696" s="4" t="n">
        <x:f>IF('Claims Data'!B2692="Property",1,0)</x:f>
        <x:v>0</x:v>
      </x:c>
      <x:c r="G2696" s="4" t="n">
        <x:f>'Claims Data'!N2692</x:f>
        <x:v>1</x:v>
      </x:c>
      <x:c r="H2696" s="4" t="n">
        <x:f>IF(G2696=1,'Claims Data'!O2692,"")</x:f>
        <x:v>0</x:v>
      </x:c>
      <x:c r="I2696" s="12" t="n">
        <x:f>IF(ISNUMBER('Claims Data'!P2692),'Claims Data'!P2692,"")</x:f>
        <x:v>2.0751637176739868</x:v>
      </x:c>
    </x:row>
    <x:row r="2697">
      <x:c r="A2697" s="4" t="str">
        <x:v>C02692</x:v>
      </x:c>
      <x:c r="B2697" s="4" t="n">
        <x:f>IF(ISNUMBER('Claims Data'!F2693),0,1)</x:f>
        <x:v>0</x:v>
      </x:c>
      <x:c r="C2697" s="10" t="n">
        <x:f>IF(B2697=0,'Claims Data'!F2693,Summary!$B$12)</x:f>
        <x:v>62408.05</x:v>
      </x:c>
      <x:c r="D2697" s="4" t="n">
        <x:f>IF('Claims Data'!E2693="Low",1,IF('Claims Data'!E2693="Medium",2,IF('Claims Data'!E2693="High",3,"")))</x:f>
        <x:v>2</x:v>
      </x:c>
      <x:c r="E2697" s="4" t="n">
        <x:f>IF('Claims Data'!B2693="Motor",1,0)</x:f>
        <x:v>1</x:v>
      </x:c>
      <x:c r="F2697" s="4" t="n">
        <x:f>IF('Claims Data'!B2693="Property",1,0)</x:f>
        <x:v>0</x:v>
      </x:c>
      <x:c r="G2697" s="4" t="n">
        <x:f>'Claims Data'!N2693</x:f>
        <x:v>1</x:v>
      </x:c>
      <x:c r="H2697" s="4" t="n">
        <x:f>IF(G2697=1,'Claims Data'!O2693,"")</x:f>
        <x:v>0</x:v>
      </x:c>
      <x:c r="I2697" s="12" t="n">
        <x:f>IF(ISNUMBER('Claims Data'!P2693),'Claims Data'!P2693,"")</x:f>
        <x:v>5.1327685822967</x:v>
      </x:c>
    </x:row>
    <x:row r="2698">
      <x:c r="A2698" s="4" t="str">
        <x:v>C02693</x:v>
      </x:c>
      <x:c r="B2698" s="4" t="n">
        <x:f>IF(ISNUMBER('Claims Data'!F2694),0,1)</x:f>
        <x:v>0</x:v>
      </x:c>
      <x:c r="C2698" s="10" t="n">
        <x:f>IF(B2698=0,'Claims Data'!F2694,Summary!$B$12)</x:f>
        <x:v>33896.98</x:v>
      </x:c>
      <x:c r="D2698" s="4" t="n">
        <x:f>IF('Claims Data'!E2694="Low",1,IF('Claims Data'!E2694="Medium",2,IF('Claims Data'!E2694="High",3,"")))</x:f>
        <x:v>2</x:v>
      </x:c>
      <x:c r="E2698" s="4" t="n">
        <x:f>IF('Claims Data'!B2694="Motor",1,0)</x:f>
        <x:v>1</x:v>
      </x:c>
      <x:c r="F2698" s="4" t="n">
        <x:f>IF('Claims Data'!B2694="Property",1,0)</x:f>
        <x:v>0</x:v>
      </x:c>
      <x:c r="G2698" s="4" t="n">
        <x:f>'Claims Data'!N2694</x:f>
        <x:v>1</x:v>
      </x:c>
      <x:c r="H2698" s="4" t="n">
        <x:f>IF(G2698=1,'Claims Data'!O2694,"")</x:f>
        <x:v>1</x:v>
      </x:c>
      <x:c r="I2698" s="12" t="n">
        <x:f>IF(ISNUMBER('Claims Data'!P2694),'Claims Data'!P2694,"")</x:f>
        <x:v>2.61771944660033</x:v>
      </x:c>
    </x:row>
    <x:row r="2699">
      <x:c r="A2699" s="4" t="str">
        <x:v>C02694</x:v>
      </x:c>
      <x:c r="B2699" s="4" t="n">
        <x:f>IF(ISNUMBER('Claims Data'!F2695),0,1)</x:f>
        <x:v>0</x:v>
      </x:c>
      <x:c r="C2699" s="10" t="n">
        <x:f>IF(B2699=0,'Claims Data'!F2695,Summary!$B$12)</x:f>
        <x:v>47861.19</x:v>
      </x:c>
      <x:c r="D2699" s="4" t="n">
        <x:f>IF('Claims Data'!E2695="Low",1,IF('Claims Data'!E2695="Medium",2,IF('Claims Data'!E2695="High",3,"")))</x:f>
        <x:v>1</x:v>
      </x:c>
      <x:c r="E2699" s="4" t="n">
        <x:f>IF('Claims Data'!B2695="Motor",1,0)</x:f>
        <x:v>1</x:v>
      </x:c>
      <x:c r="F2699" s="4" t="n">
        <x:f>IF('Claims Data'!B2695="Property",1,0)</x:f>
        <x:v>0</x:v>
      </x:c>
      <x:c r="G2699" s="4" t="n">
        <x:f>'Claims Data'!N2695</x:f>
        <x:v>1</x:v>
      </x:c>
      <x:c r="H2699" s="4" t="n">
        <x:f>IF(G2699=1,'Claims Data'!O2695,"")</x:f>
        <x:v>0</x:v>
      </x:c>
      <x:c r="I2699" s="12" t="n">
        <x:f>IF(ISNUMBER('Claims Data'!P2695),'Claims Data'!P2695,"")</x:f>
        <x:v>4.517154093793268</x:v>
      </x:c>
    </x:row>
    <x:row r="2700">
      <x:c r="A2700" s="4" t="str">
        <x:v>C02695</x:v>
      </x:c>
      <x:c r="B2700" s="4" t="n">
        <x:f>IF(ISNUMBER('Claims Data'!F2696),0,1)</x:f>
        <x:v>0</x:v>
      </x:c>
      <x:c r="C2700" s="10" t="n">
        <x:f>IF(B2700=0,'Claims Data'!F2696,Summary!$B$12)</x:f>
        <x:v>189471.52</x:v>
      </x:c>
      <x:c r="D2700" s="4" t="n">
        <x:f>IF('Claims Data'!E2696="Low",1,IF('Claims Data'!E2696="Medium",2,IF('Claims Data'!E2696="High",3,"")))</x:f>
        <x:v>1</x:v>
      </x:c>
      <x:c r="E2700" s="4" t="n">
        <x:f>IF('Claims Data'!B2696="Motor",1,0)</x:f>
        <x:v>0</x:v>
      </x:c>
      <x:c r="F2700" s="4" t="n">
        <x:f>IF('Claims Data'!B2696="Property",1,0)</x:f>
        <x:v>1</x:v>
      </x:c>
      <x:c r="G2700" s="4" t="n">
        <x:f>'Claims Data'!N2696</x:f>
        <x:v>1</x:v>
      </x:c>
      <x:c r="H2700" s="4" t="n">
        <x:f>IF(G2700=1,'Claims Data'!O2696,"")</x:f>
        <x:v>1</x:v>
      </x:c>
      <x:c r="I2700" s="12" t="n">
        <x:f>IF(ISNUMBER('Claims Data'!P2696),'Claims Data'!P2696,"")</x:f>
        <x:v>26.06053003669654</x:v>
      </x:c>
    </x:row>
    <x:row r="2701">
      <x:c r="A2701" s="4" t="str">
        <x:v>C02696</x:v>
      </x:c>
      <x:c r="B2701" s="4" t="n">
        <x:f>IF(ISNUMBER('Claims Data'!F2697),0,1)</x:f>
        <x:v>0</x:v>
      </x:c>
      <x:c r="C2701" s="10" t="n">
        <x:f>IF(B2701=0,'Claims Data'!F2697,Summary!$B$12)</x:f>
        <x:v>12568.44</x:v>
      </x:c>
      <x:c r="D2701" s="4" t="n">
        <x:f>IF('Claims Data'!E2697="Low",1,IF('Claims Data'!E2697="Medium",2,IF('Claims Data'!E2697="High",3,"")))</x:f>
        <x:v>1</x:v>
      </x:c>
      <x:c r="E2701" s="4" t="n">
        <x:f>IF('Claims Data'!B2697="Motor",1,0)</x:f>
        <x:v>1</x:v>
      </x:c>
      <x:c r="F2701" s="4" t="n">
        <x:f>IF('Claims Data'!B2697="Property",1,0)</x:f>
        <x:v>0</x:v>
      </x:c>
      <x:c r="G2701" s="4" t="n">
        <x:f>'Claims Data'!N2697</x:f>
        <x:v>1</x:v>
      </x:c>
      <x:c r="H2701" s="4" t="n">
        <x:f>IF(G2701=1,'Claims Data'!O2697,"")</x:f>
        <x:v>0</x:v>
      </x:c>
      <x:c r="I2701" s="12" t="n">
        <x:f>IF(ISNUMBER('Claims Data'!P2697),'Claims Data'!P2697,"")</x:f>
        <x:v>0.42425328735841705</x:v>
      </x:c>
    </x:row>
    <x:row r="2702">
      <x:c r="A2702" s="4" t="str">
        <x:v>C02697</x:v>
      </x:c>
      <x:c r="B2702" s="4" t="n">
        <x:f>IF(ISNUMBER('Claims Data'!F2698),0,1)</x:f>
        <x:v>0</x:v>
      </x:c>
      <x:c r="C2702" s="10" t="n">
        <x:f>IF(B2702=0,'Claims Data'!F2698,Summary!$B$12)</x:f>
        <x:v>13077.63</x:v>
      </x:c>
      <x:c r="D2702" s="4" t="n">
        <x:f>IF('Claims Data'!E2698="Low",1,IF('Claims Data'!E2698="Medium",2,IF('Claims Data'!E2698="High",3,"")))</x:f>
        <x:v>1</x:v>
      </x:c>
      <x:c r="E2702" s="4" t="n">
        <x:f>IF('Claims Data'!B2698="Motor",1,0)</x:f>
        <x:v>1</x:v>
      </x:c>
      <x:c r="F2702" s="4" t="n">
        <x:f>IF('Claims Data'!B2698="Property",1,0)</x:f>
        <x:v>0</x:v>
      </x:c>
      <x:c r="G2702" s="4" t="n">
        <x:f>'Claims Data'!N2698</x:f>
        <x:v>1</x:v>
      </x:c>
      <x:c r="H2702" s="4" t="n">
        <x:f>IF(G2702=1,'Claims Data'!O2698,"")</x:f>
        <x:v>1</x:v>
      </x:c>
      <x:c r="I2702" s="12" t="n">
        <x:f>IF(ISNUMBER('Claims Data'!P2698),'Claims Data'!P2698,"")</x:f>
        <x:v>1.4143819393522512</x:v>
      </x:c>
    </x:row>
    <x:row r="2703">
      <x:c r="A2703" s="4" t="str">
        <x:v>C02698</x:v>
      </x:c>
      <x:c r="B2703" s="4" t="n">
        <x:f>IF(ISNUMBER('Claims Data'!F2699),0,1)</x:f>
        <x:v>0</x:v>
      </x:c>
      <x:c r="C2703" s="10" t="n">
        <x:f>IF(B2703=0,'Claims Data'!F2699,Summary!$B$12)</x:f>
        <x:v>19559.92</x:v>
      </x:c>
      <x:c r="D2703" s="4" t="n">
        <x:f>IF('Claims Data'!E2699="Low",1,IF('Claims Data'!E2699="Medium",2,IF('Claims Data'!E2699="High",3,"")))</x:f>
        <x:v>1</x:v>
      </x:c>
      <x:c r="E2703" s="4" t="n">
        <x:f>IF('Claims Data'!B2699="Motor",1,0)</x:f>
        <x:v>1</x:v>
      </x:c>
      <x:c r="F2703" s="4" t="n">
        <x:f>IF('Claims Data'!B2699="Property",1,0)</x:f>
        <x:v>0</x:v>
      </x:c>
      <x:c r="G2703" s="4" t="n">
        <x:f>'Claims Data'!N2699</x:f>
        <x:v>1</x:v>
      </x:c>
      <x:c r="H2703" s="4" t="n">
        <x:f>IF(G2703=1,'Claims Data'!O2699,"")</x:f>
        <x:v>0</x:v>
      </x:c>
      <x:c r="I2703" s="12" t="n">
        <x:f>IF(ISNUMBER('Claims Data'!P2699),'Claims Data'!P2699,"")</x:f>
        <x:v>1.7795787949036148</x:v>
      </x:c>
    </x:row>
    <x:row r="2704">
      <x:c r="A2704" s="4" t="str">
        <x:v>C02699</x:v>
      </x:c>
      <x:c r="B2704" s="4" t="n">
        <x:f>IF(ISNUMBER('Claims Data'!F2700),0,1)</x:f>
        <x:v>0</x:v>
      </x:c>
      <x:c r="C2704" s="10" t="n">
        <x:f>IF(B2704=0,'Claims Data'!F2700,Summary!$B$12)</x:f>
        <x:v>31605.59</x:v>
      </x:c>
      <x:c r="D2704" s="4" t="n">
        <x:f>IF('Claims Data'!E2700="Low",1,IF('Claims Data'!E2700="Medium",2,IF('Claims Data'!E2700="High",3,"")))</x:f>
        <x:v>1</x:v>
      </x:c>
      <x:c r="E2704" s="4" t="n">
        <x:f>IF('Claims Data'!B2700="Motor",1,0)</x:f>
        <x:v>1</x:v>
      </x:c>
      <x:c r="F2704" s="4" t="n">
        <x:f>IF('Claims Data'!B2700="Property",1,0)</x:f>
        <x:v>0</x:v>
      </x:c>
      <x:c r="G2704" s="4" t="n">
        <x:f>'Claims Data'!N2700</x:f>
        <x:v>1</x:v>
      </x:c>
      <x:c r="H2704" s="4" t="n">
        <x:f>IF(G2704=1,'Claims Data'!O2700,"")</x:f>
        <x:v>0</x:v>
      </x:c>
      <x:c r="I2704" s="12" t="n">
        <x:f>IF(ISNUMBER('Claims Data'!P2700),'Claims Data'!P2700,"")</x:f>
        <x:v>3.06915347131723</x:v>
      </x:c>
    </x:row>
    <x:row r="2705">
      <x:c r="A2705" s="4" t="str">
        <x:v>C02700</x:v>
      </x:c>
      <x:c r="B2705" s="4" t="n">
        <x:f>IF(ISNUMBER('Claims Data'!F2701),0,1)</x:f>
        <x:v>0</x:v>
      </x:c>
      <x:c r="C2705" s="10" t="n">
        <x:f>IF(B2705=0,'Claims Data'!F2701,Summary!$B$12)</x:f>
        <x:v>67650.58</x:v>
      </x:c>
      <x:c r="D2705" s="4" t="n">
        <x:f>IF('Claims Data'!E2701="Low",1,IF('Claims Data'!E2701="Medium",2,IF('Claims Data'!E2701="High",3,"")))</x:f>
        <x:v>2</x:v>
      </x:c>
      <x:c r="E2705" s="4" t="n">
        <x:f>IF('Claims Data'!B2701="Motor",1,0)</x:f>
        <x:v>1</x:v>
      </x:c>
      <x:c r="F2705" s="4" t="n">
        <x:f>IF('Claims Data'!B2701="Property",1,0)</x:f>
        <x:v>0</x:v>
      </x:c>
      <x:c r="G2705" s="4" t="n">
        <x:f>'Claims Data'!N2701</x:f>
        <x:v>1</x:v>
      </x:c>
      <x:c r="H2705" s="4" t="n">
        <x:f>IF(G2705=1,'Claims Data'!O2701,"")</x:f>
        <x:v>0</x:v>
      </x:c>
      <x:c r="I2705" s="12" t="n">
        <x:f>IF(ISNUMBER('Claims Data'!P2701),'Claims Data'!P2701,"")</x:f>
        <x:v>4.007082969302987</x:v>
      </x:c>
    </x:row>
    <x:row r="2706">
      <x:c r="A2706" s="4" t="str">
        <x:v>C02701</x:v>
      </x:c>
      <x:c r="B2706" s="4" t="n">
        <x:f>IF(ISNUMBER('Claims Data'!F2702),0,1)</x:f>
        <x:v>0</x:v>
      </x:c>
      <x:c r="C2706" s="10" t="n">
        <x:f>IF(B2706=0,'Claims Data'!F2702,Summary!$B$12)</x:f>
        <x:v>358264.37</x:v>
      </x:c>
      <x:c r="D2706" s="4" t="n">
        <x:f>IF('Claims Data'!E2702="Low",1,IF('Claims Data'!E2702="Medium",2,IF('Claims Data'!E2702="High",3,"")))</x:f>
        <x:v>2</x:v>
      </x:c>
      <x:c r="E2706" s="4" t="n">
        <x:f>IF('Claims Data'!B2702="Motor",1,0)</x:f>
        <x:v>0</x:v>
      </x:c>
      <x:c r="F2706" s="4" t="n">
        <x:f>IF('Claims Data'!B2702="Property",1,0)</x:f>
        <x:v>1</x:v>
      </x:c>
      <x:c r="G2706" s="4" t="n">
        <x:f>'Claims Data'!N2702</x:f>
        <x:v>0</x:v>
      </x:c>
      <x:c r="H2706" s="4" t="str">
        <x:f>IF(G2706=1,'Claims Data'!O2702,"")</x:f>
      </x:c>
      <x:c r="I2706" s="12" t="n">
        <x:f>IF(ISNUMBER('Claims Data'!P2702),'Claims Data'!P2702,"")</x:f>
        <x:v>43.364800451242125</x:v>
      </x:c>
    </x:row>
    <x:row r="2707">
      <x:c r="A2707" s="4" t="str">
        <x:v>C02702</x:v>
      </x:c>
      <x:c r="B2707" s="4" t="n">
        <x:f>IF(ISNUMBER('Claims Data'!F2703),0,1)</x:f>
        <x:v>0</x:v>
      </x:c>
      <x:c r="C2707" s="10" t="n">
        <x:f>IF(B2707=0,'Claims Data'!F2703,Summary!$B$12)</x:f>
        <x:v>45600.17</x:v>
      </x:c>
      <x:c r="D2707" s="4" t="n">
        <x:f>IF('Claims Data'!E2703="Low",1,IF('Claims Data'!E2703="Medium",2,IF('Claims Data'!E2703="High",3,"")))</x:f>
        <x:v>2</x:v>
      </x:c>
      <x:c r="E2707" s="4" t="n">
        <x:f>IF('Claims Data'!B2703="Motor",1,0)</x:f>
        <x:v>0</x:v>
      </x:c>
      <x:c r="F2707" s="4" t="n">
        <x:f>IF('Claims Data'!B2703="Property",1,0)</x:f>
        <x:v>1</x:v>
      </x:c>
      <x:c r="G2707" s="4" t="n">
        <x:f>'Claims Data'!N2703</x:f>
        <x:v>1</x:v>
      </x:c>
      <x:c r="H2707" s="4" t="n">
        <x:f>IF(G2707=1,'Claims Data'!O2703,"")</x:f>
        <x:v>1</x:v>
      </x:c>
      <x:c r="I2707" s="12" t="n">
        <x:f>IF(ISNUMBER('Claims Data'!P2703),'Claims Data'!P2703,"")</x:f>
        <x:v>3.8078392763796267</x:v>
      </x:c>
    </x:row>
    <x:row r="2708">
      <x:c r="A2708" s="4" t="str">
        <x:v>C02703</x:v>
      </x:c>
      <x:c r="B2708" s="4" t="n">
        <x:f>IF(ISNUMBER('Claims Data'!F2704),0,1)</x:f>
        <x:v>0</x:v>
      </x:c>
      <x:c r="C2708" s="10" t="n">
        <x:f>IF(B2708=0,'Claims Data'!F2704,Summary!$B$12)</x:f>
        <x:v>91638.75</x:v>
      </x:c>
      <x:c r="D2708" s="4" t="n">
        <x:f>IF('Claims Data'!E2704="Low",1,IF('Claims Data'!E2704="Medium",2,IF('Claims Data'!E2704="High",3,"")))</x:f>
        <x:v>2</x:v>
      </x:c>
      <x:c r="E2708" s="4" t="n">
        <x:f>IF('Claims Data'!B2704="Motor",1,0)</x:f>
        <x:v>1</x:v>
      </x:c>
      <x:c r="F2708" s="4" t="n">
        <x:f>IF('Claims Data'!B2704="Property",1,0)</x:f>
        <x:v>0</x:v>
      </x:c>
      <x:c r="G2708" s="4" t="n">
        <x:f>'Claims Data'!N2704</x:f>
        <x:v>1</x:v>
      </x:c>
      <x:c r="H2708" s="4" t="n">
        <x:f>IF(G2708=1,'Claims Data'!O2704,"")</x:f>
        <x:v>0</x:v>
      </x:c>
      <x:c r="I2708" s="12" t="n">
        <x:f>IF(ISNUMBER('Claims Data'!P2704),'Claims Data'!P2704,"")</x:f>
        <x:v>6.173549576691096</x:v>
      </x:c>
    </x:row>
    <x:row r="2709">
      <x:c r="A2709" s="4" t="str">
        <x:v>C02704</x:v>
      </x:c>
      <x:c r="B2709" s="4" t="n">
        <x:f>IF(ISNUMBER('Claims Data'!F2705),0,1)</x:f>
        <x:v>0</x:v>
      </x:c>
      <x:c r="C2709" s="10" t="n">
        <x:f>IF(B2709=0,'Claims Data'!F2705,Summary!$B$12)</x:f>
        <x:v>94842.53</x:v>
      </x:c>
      <x:c r="D2709" s="4" t="n">
        <x:f>IF('Claims Data'!E2705="Low",1,IF('Claims Data'!E2705="Medium",2,IF('Claims Data'!E2705="High",3,"")))</x:f>
        <x:v>1</x:v>
      </x:c>
      <x:c r="E2709" s="4" t="n">
        <x:f>IF('Claims Data'!B2705="Motor",1,0)</x:f>
        <x:v>0</x:v>
      </x:c>
      <x:c r="F2709" s="4" t="n">
        <x:f>IF('Claims Data'!B2705="Property",1,0)</x:f>
        <x:v>1</x:v>
      </x:c>
      <x:c r="G2709" s="4" t="n">
        <x:f>'Claims Data'!N2705</x:f>
        <x:v>1</x:v>
      </x:c>
      <x:c r="H2709" s="4" t="n">
        <x:f>IF(G2709=1,'Claims Data'!O2705,"")</x:f>
        <x:v>0</x:v>
      </x:c>
      <x:c r="I2709" s="12" t="n">
        <x:f>IF(ISNUMBER('Claims Data'!P2705),'Claims Data'!P2705,"")</x:f>
        <x:v>8.628158486782914</x:v>
      </x:c>
    </x:row>
    <x:row r="2710">
      <x:c r="A2710" s="4" t="str">
        <x:v>C02705</x:v>
      </x:c>
      <x:c r="B2710" s="4" t="n">
        <x:f>IF(ISNUMBER('Claims Data'!F2706),0,1)</x:f>
        <x:v>0</x:v>
      </x:c>
      <x:c r="C2710" s="10" t="n">
        <x:f>IF(B2710=0,'Claims Data'!F2706,Summary!$B$12)</x:f>
        <x:v>44978.66</x:v>
      </x:c>
      <x:c r="D2710" s="4" t="n">
        <x:f>IF('Claims Data'!E2706="Low",1,IF('Claims Data'!E2706="Medium",2,IF('Claims Data'!E2706="High",3,"")))</x:f>
        <x:v>3</x:v>
      </x:c>
      <x:c r="E2710" s="4" t="n">
        <x:f>IF('Claims Data'!B2706="Motor",1,0)</x:f>
        <x:v>1</x:v>
      </x:c>
      <x:c r="F2710" s="4" t="n">
        <x:f>IF('Claims Data'!B2706="Property",1,0)</x:f>
        <x:v>0</x:v>
      </x:c>
      <x:c r="G2710" s="4" t="n">
        <x:f>'Claims Data'!N2706</x:f>
        <x:v>1</x:v>
      </x:c>
      <x:c r="H2710" s="4" t="n">
        <x:f>IF(G2710=1,'Claims Data'!O2706,"")</x:f>
        <x:v>1</x:v>
      </x:c>
      <x:c r="I2710" s="12" t="n">
        <x:f>IF(ISNUMBER('Claims Data'!P2706),'Claims Data'!P2706,"")</x:f>
        <x:v>3.166938096414945</x:v>
      </x:c>
    </x:row>
    <x:row r="2711">
      <x:c r="A2711" s="4" t="str">
        <x:v>C02706</x:v>
      </x:c>
      <x:c r="B2711" s="4" t="n">
        <x:f>IF(ISNUMBER('Claims Data'!F2707),0,1)</x:f>
        <x:v>0</x:v>
      </x:c>
      <x:c r="C2711" s="10" t="n">
        <x:f>IF(B2711=0,'Claims Data'!F2707,Summary!$B$12)</x:f>
        <x:v>109580.72</x:v>
      </x:c>
      <x:c r="D2711" s="4" t="n">
        <x:f>IF('Claims Data'!E2707="Low",1,IF('Claims Data'!E2707="Medium",2,IF('Claims Data'!E2707="High",3,"")))</x:f>
        <x:v>2</x:v>
      </x:c>
      <x:c r="E2711" s="4" t="n">
        <x:f>IF('Claims Data'!B2707="Motor",1,0)</x:f>
        <x:v>1</x:v>
      </x:c>
      <x:c r="F2711" s="4" t="n">
        <x:f>IF('Claims Data'!B2707="Property",1,0)</x:f>
        <x:v>0</x:v>
      </x:c>
      <x:c r="G2711" s="4" t="n">
        <x:f>'Claims Data'!N2707</x:f>
        <x:v>1</x:v>
      </x:c>
      <x:c r="H2711" s="4" t="n">
        <x:f>IF(G2711=1,'Claims Data'!O2707,"")</x:f>
        <x:v>0</x:v>
      </x:c>
      <x:c r="I2711" s="12" t="n">
        <x:f>IF(ISNUMBER('Claims Data'!P2707),'Claims Data'!P2707,"")</x:f>
        <x:v>5.9187455237012925</x:v>
      </x:c>
    </x:row>
    <x:row r="2712">
      <x:c r="A2712" s="4" t="str">
        <x:v>C02707</x:v>
      </x:c>
      <x:c r="B2712" s="4" t="n">
        <x:f>IF(ISNUMBER('Claims Data'!F2708),0,1)</x:f>
        <x:v>0</x:v>
      </x:c>
      <x:c r="C2712" s="10" t="n">
        <x:f>IF(B2712=0,'Claims Data'!F2708,Summary!$B$12)</x:f>
        <x:v>80796.69</x:v>
      </x:c>
      <x:c r="D2712" s="4" t="n">
        <x:f>IF('Claims Data'!E2708="Low",1,IF('Claims Data'!E2708="Medium",2,IF('Claims Data'!E2708="High",3,"")))</x:f>
        <x:v>2</x:v>
      </x:c>
      <x:c r="E2712" s="4" t="n">
        <x:f>IF('Claims Data'!B2708="Motor",1,0)</x:f>
        <x:v>1</x:v>
      </x:c>
      <x:c r="F2712" s="4" t="n">
        <x:f>IF('Claims Data'!B2708="Property",1,0)</x:f>
        <x:v>0</x:v>
      </x:c>
      <x:c r="G2712" s="4" t="n">
        <x:f>'Claims Data'!N2708</x:f>
        <x:v>1</x:v>
      </x:c>
      <x:c r="H2712" s="4" t="n">
        <x:f>IF(G2712=1,'Claims Data'!O2708,"")</x:f>
        <x:v>0</x:v>
      </x:c>
      <x:c r="I2712" s="12" t="n">
        <x:f>IF(ISNUMBER('Claims Data'!P2708),'Claims Data'!P2708,"")</x:f>
        <x:v>9.411510702537486</x:v>
      </x:c>
    </x:row>
    <x:row r="2713">
      <x:c r="A2713" s="4" t="str">
        <x:v>C02708</x:v>
      </x:c>
      <x:c r="B2713" s="4" t="n">
        <x:f>IF(ISNUMBER('Claims Data'!F2709),0,1)</x:f>
        <x:v>0</x:v>
      </x:c>
      <x:c r="C2713" s="10" t="n">
        <x:f>IF(B2713=0,'Claims Data'!F2709,Summary!$B$12)</x:f>
        <x:v>24315.04</x:v>
      </x:c>
      <x:c r="D2713" s="4" t="n">
        <x:f>IF('Claims Data'!E2709="Low",1,IF('Claims Data'!E2709="Medium",2,IF('Claims Data'!E2709="High",3,"")))</x:f>
        <x:v>1</x:v>
      </x:c>
      <x:c r="E2713" s="4" t="n">
        <x:f>IF('Claims Data'!B2709="Motor",1,0)</x:f>
        <x:v>1</x:v>
      </x:c>
      <x:c r="F2713" s="4" t="n">
        <x:f>IF('Claims Data'!B2709="Property",1,0)</x:f>
        <x:v>0</x:v>
      </x:c>
      <x:c r="G2713" s="4" t="n">
        <x:f>'Claims Data'!N2709</x:f>
        <x:v>1</x:v>
      </x:c>
      <x:c r="H2713" s="4" t="n">
        <x:f>IF(G2713=1,'Claims Data'!O2709,"")</x:f>
        <x:v>0</x:v>
      </x:c>
      <x:c r="I2713" s="12" t="n">
        <x:f>IF(ISNUMBER('Claims Data'!P2709),'Claims Data'!P2709,"")</x:f>
        <x:v>1.600759462503843</x:v>
      </x:c>
    </x:row>
    <x:row r="2714">
      <x:c r="A2714" s="4" t="str">
        <x:v>C02709</x:v>
      </x:c>
      <x:c r="B2714" s="4" t="n">
        <x:f>IF(ISNUMBER('Claims Data'!F2710),0,1)</x:f>
        <x:v>0</x:v>
      </x:c>
      <x:c r="C2714" s="10" t="n">
        <x:f>IF(B2714=0,'Claims Data'!F2710,Summary!$B$12)</x:f>
        <x:v>95635.93</x:v>
      </x:c>
      <x:c r="D2714" s="4" t="n">
        <x:f>IF('Claims Data'!E2710="Low",1,IF('Claims Data'!E2710="Medium",2,IF('Claims Data'!E2710="High",3,"")))</x:f>
        <x:v>2</x:v>
      </x:c>
      <x:c r="E2714" s="4" t="n">
        <x:f>IF('Claims Data'!B2710="Motor",1,0)</x:f>
        <x:v>0</x:v>
      </x:c>
      <x:c r="F2714" s="4" t="n">
        <x:f>IF('Claims Data'!B2710="Property",1,0)</x:f>
        <x:v>1</x:v>
      </x:c>
      <x:c r="G2714" s="4" t="n">
        <x:f>'Claims Data'!N2710</x:f>
        <x:v>1</x:v>
      </x:c>
      <x:c r="H2714" s="4" t="n">
        <x:f>IF(G2714=1,'Claims Data'!O2710,"")</x:f>
        <x:v>0</x:v>
      </x:c>
      <x:c r="I2714" s="12" t="n">
        <x:f>IF(ISNUMBER('Claims Data'!P2710),'Claims Data'!P2710,"")</x:f>
        <x:v>7.544491040732834</x:v>
      </x:c>
    </x:row>
    <x:row r="2715">
      <x:c r="A2715" s="4" t="str">
        <x:v>C02710</x:v>
      </x:c>
      <x:c r="B2715" s="4" t="n">
        <x:f>IF(ISNUMBER('Claims Data'!F2711),0,1)</x:f>
        <x:v>0</x:v>
      </x:c>
      <x:c r="C2715" s="10" t="n">
        <x:f>IF(B2715=0,'Claims Data'!F2711,Summary!$B$12)</x:f>
        <x:v>58286.38</x:v>
      </x:c>
      <x:c r="D2715" s="4" t="n">
        <x:f>IF('Claims Data'!E2711="Low",1,IF('Claims Data'!E2711="Medium",2,IF('Claims Data'!E2711="High",3,"")))</x:f>
        <x:v>2</x:v>
      </x:c>
      <x:c r="E2715" s="4" t="n">
        <x:f>IF('Claims Data'!B2711="Motor",1,0)</x:f>
        <x:v>1</x:v>
      </x:c>
      <x:c r="F2715" s="4" t="n">
        <x:f>IF('Claims Data'!B2711="Property",1,0)</x:f>
        <x:v>0</x:v>
      </x:c>
      <x:c r="G2715" s="4" t="n">
        <x:f>'Claims Data'!N2711</x:f>
        <x:v>0</x:v>
      </x:c>
      <x:c r="H2715" s="4" t="str">
        <x:f>IF(G2715=1,'Claims Data'!O2711,"")</x:f>
      </x:c>
      <x:c r="I2715" s="12" t="n">
        <x:f>IF(ISNUMBER('Claims Data'!P2711),'Claims Data'!P2711,"")</x:f>
        <x:v>4.186187381046432</x:v>
      </x:c>
    </x:row>
    <x:row r="2716">
      <x:c r="A2716" s="4" t="str">
        <x:v>C02711</x:v>
      </x:c>
      <x:c r="B2716" s="4" t="n">
        <x:f>IF(ISNUMBER('Claims Data'!F2712),0,1)</x:f>
        <x:v>0</x:v>
      </x:c>
      <x:c r="C2716" s="10" t="n">
        <x:f>IF(B2716=0,'Claims Data'!F2712,Summary!$B$12)</x:f>
        <x:v>53206.18</x:v>
      </x:c>
      <x:c r="D2716" s="4" t="n">
        <x:f>IF('Claims Data'!E2712="Low",1,IF('Claims Data'!E2712="Medium",2,IF('Claims Data'!E2712="High",3,"")))</x:f>
        <x:v>2</x:v>
      </x:c>
      <x:c r="E2716" s="4" t="n">
        <x:f>IF('Claims Data'!B2712="Motor",1,0)</x:f>
        <x:v>0</x:v>
      </x:c>
      <x:c r="F2716" s="4" t="n">
        <x:f>IF('Claims Data'!B2712="Property",1,0)</x:f>
        <x:v>1</x:v>
      </x:c>
      <x:c r="G2716" s="4" t="n">
        <x:f>'Claims Data'!N2712</x:f>
        <x:v>1</x:v>
      </x:c>
      <x:c r="H2716" s="4" t="n">
        <x:f>IF(G2716=1,'Claims Data'!O2712,"")</x:f>
        <x:v>0</x:v>
      </x:c>
      <x:c r="I2716" s="12" t="n">
        <x:f>IF(ISNUMBER('Claims Data'!P2712),'Claims Data'!P2712,"")</x:f>
        <x:v>7.406349789667393</x:v>
      </x:c>
    </x:row>
    <x:row r="2717">
      <x:c r="A2717" s="4" t="str">
        <x:v>C02712</x:v>
      </x:c>
      <x:c r="B2717" s="4" t="n">
        <x:f>IF(ISNUMBER('Claims Data'!F2713),0,1)</x:f>
        <x:v>0</x:v>
      </x:c>
      <x:c r="C2717" s="10" t="n">
        <x:f>IF(B2717=0,'Claims Data'!F2713,Summary!$B$12)</x:f>
        <x:v>42523.31</x:v>
      </x:c>
      <x:c r="D2717" s="4" t="n">
        <x:f>IF('Claims Data'!E2713="Low",1,IF('Claims Data'!E2713="Medium",2,IF('Claims Data'!E2713="High",3,"")))</x:f>
        <x:v>2</x:v>
      </x:c>
      <x:c r="E2717" s="4" t="n">
        <x:f>IF('Claims Data'!B2713="Motor",1,0)</x:f>
        <x:v>1</x:v>
      </x:c>
      <x:c r="F2717" s="4" t="n">
        <x:f>IF('Claims Data'!B2713="Property",1,0)</x:f>
        <x:v>0</x:v>
      </x:c>
      <x:c r="G2717" s="4" t="n">
        <x:f>'Claims Data'!N2713</x:f>
        <x:v>0</x:v>
      </x:c>
      <x:c r="H2717" s="4" t="str">
        <x:f>IF(G2717=1,'Claims Data'!O2713,"")</x:f>
      </x:c>
      <x:c r="I2717" s="12" t="n">
        <x:f>IF(ISNUMBER('Claims Data'!P2713),'Claims Data'!P2713,"")</x:f>
        <x:v>6.241101765190219</x:v>
      </x:c>
    </x:row>
    <x:row r="2718">
      <x:c r="A2718" s="4" t="str">
        <x:v>C02713</x:v>
      </x:c>
      <x:c r="B2718" s="4" t="n">
        <x:f>IF(ISNUMBER('Claims Data'!F2714),0,1)</x:f>
        <x:v>0</x:v>
      </x:c>
      <x:c r="C2718" s="10" t="n">
        <x:f>IF(B2718=0,'Claims Data'!F2714,Summary!$B$12)</x:f>
        <x:v>43193.53</x:v>
      </x:c>
      <x:c r="D2718" s="4" t="n">
        <x:f>IF('Claims Data'!E2714="Low",1,IF('Claims Data'!E2714="Medium",2,IF('Claims Data'!E2714="High",3,"")))</x:f>
        <x:v>3</x:v>
      </x:c>
      <x:c r="E2718" s="4" t="n">
        <x:f>IF('Claims Data'!B2714="Motor",1,0)</x:f>
        <x:v>1</x:v>
      </x:c>
      <x:c r="F2718" s="4" t="n">
        <x:f>IF('Claims Data'!B2714="Property",1,0)</x:f>
        <x:v>0</x:v>
      </x:c>
      <x:c r="G2718" s="4" t="n">
        <x:f>'Claims Data'!N2714</x:f>
        <x:v>0</x:v>
      </x:c>
      <x:c r="H2718" s="4" t="str">
        <x:f>IF(G2718=1,'Claims Data'!O2714,"")</x:f>
      </x:c>
      <x:c r="I2718" s="12" t="n">
        <x:f>IF(ISNUMBER('Claims Data'!P2714),'Claims Data'!P2714,"")</x:f>
        <x:v>4.374466908581215</x:v>
      </x:c>
    </x:row>
    <x:row r="2719">
      <x:c r="A2719" s="4" t="str">
        <x:v>C02714</x:v>
      </x:c>
      <x:c r="B2719" s="4" t="n">
        <x:f>IF(ISNUMBER('Claims Data'!F2715),0,1)</x:f>
        <x:v>0</x:v>
      </x:c>
      <x:c r="C2719" s="10" t="n">
        <x:f>IF(B2719=0,'Claims Data'!F2715,Summary!$B$12)</x:f>
        <x:v>37565.47</x:v>
      </x:c>
      <x:c r="D2719" s="4" t="n">
        <x:f>IF('Claims Data'!E2715="Low",1,IF('Claims Data'!E2715="Medium",2,IF('Claims Data'!E2715="High",3,"")))</x:f>
        <x:v>3</x:v>
      </x:c>
      <x:c r="E2719" s="4" t="n">
        <x:f>IF('Claims Data'!B2715="Motor",1,0)</x:f>
        <x:v>1</x:v>
      </x:c>
      <x:c r="F2719" s="4" t="n">
        <x:f>IF('Claims Data'!B2715="Property",1,0)</x:f>
        <x:v>0</x:v>
      </x:c>
      <x:c r="G2719" s="4" t="n">
        <x:f>'Claims Data'!N2715</x:f>
        <x:v>1</x:v>
      </x:c>
      <x:c r="H2719" s="4" t="n">
        <x:f>IF(G2719=1,'Claims Data'!O2715,"")</x:f>
        <x:v>1</x:v>
      </x:c>
      <x:c r="I2719" s="12" t="n">
        <x:f>IF(ISNUMBER('Claims Data'!P2715),'Claims Data'!P2715,"")</x:f>
        <x:v>3.2763489204711465</x:v>
      </x:c>
    </x:row>
    <x:row r="2720">
      <x:c r="A2720" s="4" t="str">
        <x:v>C02715</x:v>
      </x:c>
      <x:c r="B2720" s="4" t="n">
        <x:f>IF(ISNUMBER('Claims Data'!F2716),0,1)</x:f>
        <x:v>0</x:v>
      </x:c>
      <x:c r="C2720" s="10" t="n">
        <x:f>IF(B2720=0,'Claims Data'!F2716,Summary!$B$12)</x:f>
        <x:v>24811.47</x:v>
      </x:c>
      <x:c r="D2720" s="4" t="n">
        <x:f>IF('Claims Data'!E2716="Low",1,IF('Claims Data'!E2716="Medium",2,IF('Claims Data'!E2716="High",3,"")))</x:f>
        <x:v>2</x:v>
      </x:c>
      <x:c r="E2720" s="4" t="n">
        <x:f>IF('Claims Data'!B2716="Motor",1,0)</x:f>
        <x:v>1</x:v>
      </x:c>
      <x:c r="F2720" s="4" t="n">
        <x:f>IF('Claims Data'!B2716="Property",1,0)</x:f>
        <x:v>0</x:v>
      </x:c>
      <x:c r="G2720" s="4" t="n">
        <x:f>'Claims Data'!N2716</x:f>
        <x:v>1</x:v>
      </x:c>
      <x:c r="H2720" s="4" t="n">
        <x:f>IF(G2720=1,'Claims Data'!O2716,"")</x:f>
        <x:v>0</x:v>
      </x:c>
      <x:c r="I2720" s="12" t="n">
        <x:f>IF(ISNUMBER('Claims Data'!P2716),'Claims Data'!P2716,"")</x:f>
        <x:v>3.054275732687308</x:v>
      </x:c>
    </x:row>
    <x:row r="2721">
      <x:c r="A2721" s="4" t="str">
        <x:v>C02716</x:v>
      </x:c>
      <x:c r="B2721" s="4" t="n">
        <x:f>IF(ISNUMBER('Claims Data'!F2717),0,1)</x:f>
        <x:v>0</x:v>
      </x:c>
      <x:c r="C2721" s="10" t="n">
        <x:f>IF(B2721=0,'Claims Data'!F2717,Summary!$B$12)</x:f>
        <x:v>53122.31</x:v>
      </x:c>
      <x:c r="D2721" s="4" t="n">
        <x:f>IF('Claims Data'!E2717="Low",1,IF('Claims Data'!E2717="Medium",2,IF('Claims Data'!E2717="High",3,"")))</x:f>
        <x:v>3</x:v>
      </x:c>
      <x:c r="E2721" s="4" t="n">
        <x:f>IF('Claims Data'!B2717="Motor",1,0)</x:f>
        <x:v>1</x:v>
      </x:c>
      <x:c r="F2721" s="4" t="n">
        <x:f>IF('Claims Data'!B2717="Property",1,0)</x:f>
        <x:v>0</x:v>
      </x:c>
      <x:c r="G2721" s="4" t="n">
        <x:f>'Claims Data'!N2717</x:f>
        <x:v>0</x:v>
      </x:c>
      <x:c r="H2721" s="4" t="str">
        <x:f>IF(G2721=1,'Claims Data'!O2717,"")</x:f>
      </x:c>
      <x:c r="I2721" s="12" t="n">
        <x:f>IF(ISNUMBER('Claims Data'!P2717),'Claims Data'!P2717,"")</x:f>
        <x:v>5.693422732188196</x:v>
      </x:c>
    </x:row>
    <x:row r="2722">
      <x:c r="A2722" s="4" t="str">
        <x:v>C02717</x:v>
      </x:c>
      <x:c r="B2722" s="4" t="n">
        <x:f>IF(ISNUMBER('Claims Data'!F2718),0,1)</x:f>
        <x:v>0</x:v>
      </x:c>
      <x:c r="C2722" s="10" t="n">
        <x:f>IF(B2722=0,'Claims Data'!F2718,Summary!$B$12)</x:f>
        <x:v>290727.04</x:v>
      </x:c>
      <x:c r="D2722" s="4" t="n">
        <x:f>IF('Claims Data'!E2718="Low",1,IF('Claims Data'!E2718="Medium",2,IF('Claims Data'!E2718="High",3,"")))</x:f>
        <x:v>3</x:v>
      </x:c>
      <x:c r="E2722" s="4" t="n">
        <x:f>IF('Claims Data'!B2718="Motor",1,0)</x:f>
        <x:v>0</x:v>
      </x:c>
      <x:c r="F2722" s="4" t="n">
        <x:f>IF('Claims Data'!B2718="Property",1,0)</x:f>
        <x:v>1</x:v>
      </x:c>
      <x:c r="G2722" s="4" t="n">
        <x:f>'Claims Data'!N2718</x:f>
        <x:v>0</x:v>
      </x:c>
      <x:c r="H2722" s="4" t="str">
        <x:f>IF(G2722=1,'Claims Data'!O2718,"")</x:f>
      </x:c>
      <x:c r="I2722" s="12" t="n">
        <x:f>IF(ISNUMBER('Claims Data'!P2718),'Claims Data'!P2718,"")</x:f>
        <x:v>35.4584088497518</x:v>
      </x:c>
    </x:row>
    <x:row r="2723">
      <x:c r="A2723" s="4" t="str">
        <x:v>C02718</x:v>
      </x:c>
      <x:c r="B2723" s="4" t="n">
        <x:f>IF(ISNUMBER('Claims Data'!F2719),0,1)</x:f>
        <x:v>0</x:v>
      </x:c>
      <x:c r="C2723" s="10" t="n">
        <x:f>IF(B2723=0,'Claims Data'!F2719,Summary!$B$12)</x:f>
        <x:v>12135.27</x:v>
      </x:c>
      <x:c r="D2723" s="4" t="n">
        <x:f>IF('Claims Data'!E2719="Low",1,IF('Claims Data'!E2719="Medium",2,IF('Claims Data'!E2719="High",3,"")))</x:f>
        <x:v>1</x:v>
      </x:c>
      <x:c r="E2723" s="4" t="n">
        <x:f>IF('Claims Data'!B2719="Motor",1,0)</x:f>
        <x:v>1</x:v>
      </x:c>
      <x:c r="F2723" s="4" t="n">
        <x:f>IF('Claims Data'!B2719="Property",1,0)</x:f>
        <x:v>0</x:v>
      </x:c>
      <x:c r="G2723" s="4" t="n">
        <x:f>'Claims Data'!N2719</x:f>
        <x:v>1</x:v>
      </x:c>
      <x:c r="H2723" s="4" t="n">
        <x:f>IF(G2723=1,'Claims Data'!O2719,"")</x:f>
        <x:v>0</x:v>
      </x:c>
      <x:c r="I2723" s="12" t="n">
        <x:f>IF(ISNUMBER('Claims Data'!P2719),'Claims Data'!P2719,"")</x:f>
        <x:v>1.1321503006872051</x:v>
      </x:c>
    </x:row>
    <x:row r="2724">
      <x:c r="A2724" s="4" t="str">
        <x:v>C02719</x:v>
      </x:c>
      <x:c r="B2724" s="4" t="n">
        <x:f>IF(ISNUMBER('Claims Data'!F2720),0,1)</x:f>
        <x:v>0</x:v>
      </x:c>
      <x:c r="C2724" s="10" t="n">
        <x:f>IF(B2724=0,'Claims Data'!F2720,Summary!$B$12)</x:f>
        <x:v>35840.16</x:v>
      </x:c>
      <x:c r="D2724" s="4" t="n">
        <x:f>IF('Claims Data'!E2720="Low",1,IF('Claims Data'!E2720="Medium",2,IF('Claims Data'!E2720="High",3,"")))</x:f>
        <x:v>2</x:v>
      </x:c>
      <x:c r="E2724" s="4" t="n">
        <x:f>IF('Claims Data'!B2720="Motor",1,0)</x:f>
        <x:v>1</x:v>
      </x:c>
      <x:c r="F2724" s="4" t="n">
        <x:f>IF('Claims Data'!B2720="Property",1,0)</x:f>
        <x:v>0</x:v>
      </x:c>
      <x:c r="G2724" s="4" t="n">
        <x:f>'Claims Data'!N2720</x:f>
        <x:v>1</x:v>
      </x:c>
      <x:c r="H2724" s="4" t="n">
        <x:f>IF(G2724=1,'Claims Data'!O2720,"")</x:f>
        <x:v>0</x:v>
      </x:c>
      <x:c r="I2724" s="12" t="n">
        <x:f>IF(ISNUMBER('Claims Data'!P2720),'Claims Data'!P2720,"")</x:f>
        <x:v>2.531497723145513</x:v>
      </x:c>
    </x:row>
    <x:row r="2725">
      <x:c r="A2725" s="4" t="str">
        <x:v>C02720</x:v>
      </x:c>
      <x:c r="B2725" s="4" t="n">
        <x:f>IF(ISNUMBER('Claims Data'!F2721),0,1)</x:f>
        <x:v>0</x:v>
      </x:c>
      <x:c r="C2725" s="10" t="n">
        <x:f>IF(B2725=0,'Claims Data'!F2721,Summary!$B$12)</x:f>
        <x:v>6183.95</x:v>
      </x:c>
      <x:c r="D2725" s="4" t="n">
        <x:f>IF('Claims Data'!E2721="Low",1,IF('Claims Data'!E2721="Medium",2,IF('Claims Data'!E2721="High",3,"")))</x:f>
        <x:v>1</x:v>
      </x:c>
      <x:c r="E2725" s="4" t="n">
        <x:f>IF('Claims Data'!B2721="Motor",1,0)</x:f>
        <x:v>1</x:v>
      </x:c>
      <x:c r="F2725" s="4" t="n">
        <x:f>IF('Claims Data'!B2721="Property",1,0)</x:f>
        <x:v>0</x:v>
      </x:c>
      <x:c r="G2725" s="4" t="n">
        <x:f>'Claims Data'!N2721</x:f>
        <x:v>1</x:v>
      </x:c>
      <x:c r="H2725" s="4" t="n">
        <x:f>IF(G2725=1,'Claims Data'!O2721,"")</x:f>
        <x:v>0</x:v>
      </x:c>
      <x:c r="I2725" s="12" t="n">
        <x:f>IF(ISNUMBER('Claims Data'!P2721),'Claims Data'!P2721,"")</x:f>
        <x:v>0.5933935495757259</x:v>
      </x:c>
    </x:row>
    <x:row r="2726">
      <x:c r="A2726" s="4" t="str">
        <x:v>C02721</x:v>
      </x:c>
      <x:c r="B2726" s="4" t="n">
        <x:f>IF(ISNUMBER('Claims Data'!F2722),0,1)</x:f>
        <x:v>0</x:v>
      </x:c>
      <x:c r="C2726" s="10" t="n">
        <x:f>IF(B2726=0,'Claims Data'!F2722,Summary!$B$12)</x:f>
        <x:v>15451.89</x:v>
      </x:c>
      <x:c r="D2726" s="4" t="n">
        <x:f>IF('Claims Data'!E2722="Low",1,IF('Claims Data'!E2722="Medium",2,IF('Claims Data'!E2722="High",3,"")))</x:f>
        <x:v>1</x:v>
      </x:c>
      <x:c r="E2726" s="4" t="n">
        <x:f>IF('Claims Data'!B2722="Motor",1,0)</x:f>
        <x:v>1</x:v>
      </x:c>
      <x:c r="F2726" s="4" t="n">
        <x:f>IF('Claims Data'!B2722="Property",1,0)</x:f>
        <x:v>0</x:v>
      </x:c>
      <x:c r="G2726" s="4" t="n">
        <x:f>'Claims Data'!N2722</x:f>
        <x:v>1</x:v>
      </x:c>
      <x:c r="H2726" s="4" t="n">
        <x:f>IF(G2726=1,'Claims Data'!O2722,"")</x:f>
        <x:v>0</x:v>
      </x:c>
      <x:c r="I2726" s="12" t="n">
        <x:f>IF(ISNUMBER('Claims Data'!P2722),'Claims Data'!P2722,"")</x:f>
        <x:v>1.3551709893818458</x:v>
      </x:c>
    </x:row>
    <x:row r="2727">
      <x:c r="A2727" s="4" t="str">
        <x:v>C02722</x:v>
      </x:c>
      <x:c r="B2727" s="4" t="n">
        <x:f>IF(ISNUMBER('Claims Data'!F2723),0,1)</x:f>
        <x:v>0</x:v>
      </x:c>
      <x:c r="C2727" s="10" t="n">
        <x:f>IF(B2727=0,'Claims Data'!F2723,Summary!$B$12)</x:f>
        <x:v>33873.47</x:v>
      </x:c>
      <x:c r="D2727" s="4" t="n">
        <x:f>IF('Claims Data'!E2723="Low",1,IF('Claims Data'!E2723="Medium",2,IF('Claims Data'!E2723="High",3,"")))</x:f>
        <x:v>1</x:v>
      </x:c>
      <x:c r="E2727" s="4" t="n">
        <x:f>IF('Claims Data'!B2723="Motor",1,0)</x:f>
        <x:v>0</x:v>
      </x:c>
      <x:c r="F2727" s="4" t="n">
        <x:f>IF('Claims Data'!B2723="Property",1,0)</x:f>
        <x:v>1</x:v>
      </x:c>
      <x:c r="G2727" s="4" t="n">
        <x:f>'Claims Data'!N2723</x:f>
        <x:v>1</x:v>
      </x:c>
      <x:c r="H2727" s="4" t="n">
        <x:f>IF(G2727=1,'Claims Data'!O2723,"")</x:f>
        <x:v>0</x:v>
      </x:c>
      <x:c r="I2727" s="12" t="n">
        <x:f>IF(ISNUMBER('Claims Data'!P2723),'Claims Data'!P2723,"")</x:f>
        <x:v>5.831727061124425</x:v>
      </x:c>
    </x:row>
    <x:row r="2728">
      <x:c r="A2728" s="4" t="str">
        <x:v>C02723</x:v>
      </x:c>
      <x:c r="B2728" s="4" t="n">
        <x:f>IF(ISNUMBER('Claims Data'!F2724),0,1)</x:f>
        <x:v>0</x:v>
      </x:c>
      <x:c r="C2728" s="10" t="n">
        <x:f>IF(B2728=0,'Claims Data'!F2724,Summary!$B$12)</x:f>
        <x:v>132248.07</x:v>
      </x:c>
      <x:c r="D2728" s="4" t="n">
        <x:f>IF('Claims Data'!E2724="Low",1,IF('Claims Data'!E2724="Medium",2,IF('Claims Data'!E2724="High",3,"")))</x:f>
        <x:v>2</x:v>
      </x:c>
      <x:c r="E2728" s="4" t="n">
        <x:f>IF('Claims Data'!B2724="Motor",1,0)</x:f>
        <x:v>1</x:v>
      </x:c>
      <x:c r="F2728" s="4" t="n">
        <x:f>IF('Claims Data'!B2724="Property",1,0)</x:f>
        <x:v>0</x:v>
      </x:c>
      <x:c r="G2728" s="4" t="n">
        <x:f>'Claims Data'!N2724</x:f>
        <x:v>1</x:v>
      </x:c>
      <x:c r="H2728" s="4" t="n">
        <x:f>IF(G2728=1,'Claims Data'!O2724,"")</x:f>
        <x:v>1</x:v>
      </x:c>
      <x:c r="I2728" s="12" t="n">
        <x:f>IF(ISNUMBER('Claims Data'!P2724),'Claims Data'!P2724,"")</x:f>
        <x:v>9.997397236973901</x:v>
      </x:c>
    </x:row>
    <x:row r="2729">
      <x:c r="A2729" s="4" t="str">
        <x:v>C02724</x:v>
      </x:c>
      <x:c r="B2729" s="4" t="n">
        <x:f>IF(ISNUMBER('Claims Data'!F2725),0,1)</x:f>
        <x:v>0</x:v>
      </x:c>
      <x:c r="C2729" s="10" t="n">
        <x:f>IF(B2729=0,'Claims Data'!F2725,Summary!$B$12)</x:f>
        <x:v>144558.03</x:v>
      </x:c>
      <x:c r="D2729" s="4" t="n">
        <x:f>IF('Claims Data'!E2725="Low",1,IF('Claims Data'!E2725="Medium",2,IF('Claims Data'!E2725="High",3,"")))</x:f>
        <x:v>1</x:v>
      </x:c>
      <x:c r="E2729" s="4" t="n">
        <x:f>IF('Claims Data'!B2725="Motor",1,0)</x:f>
        <x:v>0</x:v>
      </x:c>
      <x:c r="F2729" s="4" t="n">
        <x:f>IF('Claims Data'!B2725="Property",1,0)</x:f>
        <x:v>1</x:v>
      </x:c>
      <x:c r="G2729" s="4" t="n">
        <x:f>'Claims Data'!N2725</x:f>
        <x:v>1</x:v>
      </x:c>
      <x:c r="H2729" s="4" t="n">
        <x:f>IF(G2729=1,'Claims Data'!O2725,"")</x:f>
        <x:v>0</x:v>
      </x:c>
      <x:c r="I2729" s="12" t="n">
        <x:f>IF(ISNUMBER('Claims Data'!P2725),'Claims Data'!P2725,"")</x:f>
        <x:v>15.842375205073662</x:v>
      </x:c>
    </x:row>
    <x:row r="2730">
      <x:c r="A2730" s="4" t="str">
        <x:v>C02725</x:v>
      </x:c>
      <x:c r="B2730" s="4" t="n">
        <x:f>IF(ISNUMBER('Claims Data'!F2726),0,1)</x:f>
        <x:v>0</x:v>
      </x:c>
      <x:c r="C2730" s="10" t="n">
        <x:f>IF(B2730=0,'Claims Data'!F2726,Summary!$B$12)</x:f>
        <x:v>10659.16</x:v>
      </x:c>
      <x:c r="D2730" s="4" t="n">
        <x:f>IF('Claims Data'!E2726="Low",1,IF('Claims Data'!E2726="Medium",2,IF('Claims Data'!E2726="High",3,"")))</x:f>
        <x:v>1</x:v>
      </x:c>
      <x:c r="E2730" s="4" t="n">
        <x:f>IF('Claims Data'!B2726="Motor",1,0)</x:f>
        <x:v>1</x:v>
      </x:c>
      <x:c r="F2730" s="4" t="n">
        <x:f>IF('Claims Data'!B2726="Property",1,0)</x:f>
        <x:v>0</x:v>
      </x:c>
      <x:c r="G2730" s="4" t="n">
        <x:f>'Claims Data'!N2726</x:f>
        <x:v>1</x:v>
      </x:c>
      <x:c r="H2730" s="4" t="n">
        <x:f>IF(G2730=1,'Claims Data'!O2726,"")</x:f>
        <x:v>0</x:v>
      </x:c>
      <x:c r="I2730" s="12" t="n">
        <x:f>IF(ISNUMBER('Claims Data'!P2726),'Claims Data'!P2726,"")</x:f>
        <x:v>1.3338589101538938</x:v>
      </x:c>
    </x:row>
    <x:row r="2731">
      <x:c r="A2731" s="4" t="str">
        <x:v>C02726</x:v>
      </x:c>
      <x:c r="B2731" s="4" t="n">
        <x:f>IF(ISNUMBER('Claims Data'!F2727),0,1)</x:f>
        <x:v>0</x:v>
      </x:c>
      <x:c r="C2731" s="10" t="n">
        <x:f>IF(B2731=0,'Claims Data'!F2727,Summary!$B$12)</x:f>
        <x:v>109858.31</x:v>
      </x:c>
      <x:c r="D2731" s="4" t="n">
        <x:f>IF('Claims Data'!E2727="Low",1,IF('Claims Data'!E2727="Medium",2,IF('Claims Data'!E2727="High",3,"")))</x:f>
        <x:v>1</x:v>
      </x:c>
      <x:c r="E2731" s="4" t="n">
        <x:f>IF('Claims Data'!B2727="Motor",1,0)</x:f>
        <x:v>0</x:v>
      </x:c>
      <x:c r="F2731" s="4" t="n">
        <x:f>IF('Claims Data'!B2727="Property",1,0)</x:f>
        <x:v>1</x:v>
      </x:c>
      <x:c r="G2731" s="4" t="n">
        <x:f>'Claims Data'!N2727</x:f>
        <x:v>1</x:v>
      </x:c>
      <x:c r="H2731" s="4" t="n">
        <x:f>IF(G2731=1,'Claims Data'!O2727,"")</x:f>
        <x:v>0</x:v>
      </x:c>
      <x:c r="I2731" s="12" t="n">
        <x:f>IF(ISNUMBER('Claims Data'!P2727),'Claims Data'!P2727,"")</x:f>
        <x:v>10.609593592039108</x:v>
      </x:c>
    </x:row>
    <x:row r="2732">
      <x:c r="A2732" s="4" t="str">
        <x:v>C02727</x:v>
      </x:c>
      <x:c r="B2732" s="4" t="n">
        <x:f>IF(ISNUMBER('Claims Data'!F2728),0,1)</x:f>
        <x:v>0</x:v>
      </x:c>
      <x:c r="C2732" s="10" t="n">
        <x:f>IF(B2732=0,'Claims Data'!F2728,Summary!$B$12)</x:f>
        <x:v>164854.02</x:v>
      </x:c>
      <x:c r="D2732" s="4" t="n">
        <x:f>IF('Claims Data'!E2728="Low",1,IF('Claims Data'!E2728="Medium",2,IF('Claims Data'!E2728="High",3,"")))</x:f>
        <x:v>2</x:v>
      </x:c>
      <x:c r="E2732" s="4" t="n">
        <x:f>IF('Claims Data'!B2728="Motor",1,0)</x:f>
        <x:v>1</x:v>
      </x:c>
      <x:c r="F2732" s="4" t="n">
        <x:f>IF('Claims Data'!B2728="Property",1,0)</x:f>
        <x:v>0</x:v>
      </x:c>
      <x:c r="G2732" s="4" t="n">
        <x:f>'Claims Data'!N2728</x:f>
        <x:v>0</x:v>
      </x:c>
      <x:c r="H2732" s="4" t="str">
        <x:f>IF(G2732=1,'Claims Data'!O2728,"")</x:f>
      </x:c>
      <x:c r="I2732" s="12" t="n">
        <x:f>IF(ISNUMBER('Claims Data'!P2728),'Claims Data'!P2728,"")</x:f>
        <x:v>13.411816103549548</x:v>
      </x:c>
    </x:row>
    <x:row r="2733">
      <x:c r="A2733" s="4" t="str">
        <x:v>C02728</x:v>
      </x:c>
      <x:c r="B2733" s="4" t="n">
        <x:f>IF(ISNUMBER('Claims Data'!F2729),0,1)</x:f>
        <x:v>0</x:v>
      </x:c>
      <x:c r="C2733" s="10" t="n">
        <x:f>IF(B2733=0,'Claims Data'!F2729,Summary!$B$12)</x:f>
        <x:v>246995.35</x:v>
      </x:c>
      <x:c r="D2733" s="4" t="n">
        <x:f>IF('Claims Data'!E2729="Low",1,IF('Claims Data'!E2729="Medium",2,IF('Claims Data'!E2729="High",3,"")))</x:f>
        <x:v>3</x:v>
      </x:c>
      <x:c r="E2733" s="4" t="n">
        <x:f>IF('Claims Data'!B2729="Motor",1,0)</x:f>
        <x:v>1</x:v>
      </x:c>
      <x:c r="F2733" s="4" t="n">
        <x:f>IF('Claims Data'!B2729="Property",1,0)</x:f>
        <x:v>0</x:v>
      </x:c>
      <x:c r="G2733" s="4" t="n">
        <x:f>'Claims Data'!N2729</x:f>
        <x:v>1</x:v>
      </x:c>
      <x:c r="H2733" s="4" t="n">
        <x:f>IF(G2733=1,'Claims Data'!O2729,"")</x:f>
        <x:v>1</x:v>
      </x:c>
      <x:c r="I2733" s="12" t="n">
        <x:f>IF(ISNUMBER('Claims Data'!P2729),'Claims Data'!P2729,"")</x:f>
        <x:v>22.33428911422531</x:v>
      </x:c>
    </x:row>
    <x:row r="2734">
      <x:c r="A2734" s="4" t="str">
        <x:v>C02729</x:v>
      </x:c>
      <x:c r="B2734" s="4" t="n">
        <x:f>IF(ISNUMBER('Claims Data'!F2730),0,1)</x:f>
        <x:v>0</x:v>
      </x:c>
      <x:c r="C2734" s="10" t="n">
        <x:f>IF(B2734=0,'Claims Data'!F2730,Summary!$B$12)</x:f>
        <x:v>96408.79</x:v>
      </x:c>
      <x:c r="D2734" s="4" t="n">
        <x:f>IF('Claims Data'!E2730="Low",1,IF('Claims Data'!E2730="Medium",2,IF('Claims Data'!E2730="High",3,"")))</x:f>
        <x:v>3</x:v>
      </x:c>
      <x:c r="E2734" s="4" t="n">
        <x:f>IF('Claims Data'!B2730="Motor",1,0)</x:f>
        <x:v>1</x:v>
      </x:c>
      <x:c r="F2734" s="4" t="n">
        <x:f>IF('Claims Data'!B2730="Property",1,0)</x:f>
        <x:v>0</x:v>
      </x:c>
      <x:c r="G2734" s="4" t="n">
        <x:f>'Claims Data'!N2730</x:f>
        <x:v>1</x:v>
      </x:c>
      <x:c r="H2734" s="4" t="n">
        <x:f>IF(G2734=1,'Claims Data'!O2730,"")</x:f>
        <x:v>1</x:v>
      </x:c>
      <x:c r="I2734" s="12" t="n">
        <x:f>IF(ISNUMBER('Claims Data'!P2730),'Claims Data'!P2730,"")</x:f>
        <x:v>8.994380890362521</x:v>
      </x:c>
    </x:row>
    <x:row r="2735">
      <x:c r="A2735" s="4" t="str">
        <x:v>C02730</x:v>
      </x:c>
      <x:c r="B2735" s="4" t="n">
        <x:f>IF(ISNUMBER('Claims Data'!F2731),0,1)</x:f>
        <x:v>0</x:v>
      </x:c>
      <x:c r="C2735" s="10" t="n">
        <x:f>IF(B2735=0,'Claims Data'!F2731,Summary!$B$12)</x:f>
        <x:v>121692.57</x:v>
      </x:c>
      <x:c r="D2735" s="4" t="n">
        <x:f>IF('Claims Data'!E2731="Low",1,IF('Claims Data'!E2731="Medium",2,IF('Claims Data'!E2731="High",3,"")))</x:f>
        <x:v>2</x:v>
      </x:c>
      <x:c r="E2735" s="4" t="n">
        <x:f>IF('Claims Data'!B2731="Motor",1,0)</x:f>
        <x:v>0</x:v>
      </x:c>
      <x:c r="F2735" s="4" t="n">
        <x:f>IF('Claims Data'!B2731="Property",1,0)</x:f>
        <x:v>1</x:v>
      </x:c>
      <x:c r="G2735" s="4" t="n">
        <x:f>'Claims Data'!N2731</x:f>
        <x:v>1</x:v>
      </x:c>
      <x:c r="H2735" s="4" t="n">
        <x:f>IF(G2735=1,'Claims Data'!O2731,"")</x:f>
        <x:v>0</x:v>
      </x:c>
      <x:c r="I2735" s="12" t="n">
        <x:f>IF(ISNUMBER('Claims Data'!P2731),'Claims Data'!P2731,"")</x:f>
        <x:v>13.745245627965659</x:v>
      </x:c>
    </x:row>
    <x:row r="2736">
      <x:c r="A2736" s="4" t="str">
        <x:v>C02731</x:v>
      </x:c>
      <x:c r="B2736" s="4" t="n">
        <x:f>IF(ISNUMBER('Claims Data'!F2732),0,1)</x:f>
        <x:v>0</x:v>
      </x:c>
      <x:c r="C2736" s="10" t="n">
        <x:f>IF(B2736=0,'Claims Data'!F2732,Summary!$B$12)</x:f>
        <x:v>13768.84</x:v>
      </x:c>
      <x:c r="D2736" s="4" t="n">
        <x:f>IF('Claims Data'!E2732="Low",1,IF('Claims Data'!E2732="Medium",2,IF('Claims Data'!E2732="High",3,"")))</x:f>
        <x:v>1</x:v>
      </x:c>
      <x:c r="E2736" s="4" t="n">
        <x:f>IF('Claims Data'!B2732="Motor",1,0)</x:f>
        <x:v>0</x:v>
      </x:c>
      <x:c r="F2736" s="4" t="n">
        <x:f>IF('Claims Data'!B2732="Property",1,0)</x:f>
        <x:v>1</x:v>
      </x:c>
      <x:c r="G2736" s="4" t="n">
        <x:f>'Claims Data'!N2732</x:f>
        <x:v>1</x:v>
      </x:c>
      <x:c r="H2736" s="4" t="n">
        <x:f>IF(G2736=1,'Claims Data'!O2732,"")</x:f>
        <x:v>0</x:v>
      </x:c>
      <x:c r="I2736" s="12" t="n">
        <x:f>IF(ISNUMBER('Claims Data'!P2732),'Claims Data'!P2732,"")</x:f>
        <x:v>1.8151884883360687</x:v>
      </x:c>
    </x:row>
    <x:row r="2737">
      <x:c r="A2737" s="4" t="str">
        <x:v>C02732</x:v>
      </x:c>
      <x:c r="B2737" s="4" t="n">
        <x:f>IF(ISNUMBER('Claims Data'!F2733),0,1)</x:f>
        <x:v>0</x:v>
      </x:c>
      <x:c r="C2737" s="10" t="n">
        <x:f>IF(B2737=0,'Claims Data'!F2733,Summary!$B$12)</x:f>
        <x:v>57363.98</x:v>
      </x:c>
      <x:c r="D2737" s="4" t="n">
        <x:f>IF('Claims Data'!E2733="Low",1,IF('Claims Data'!E2733="Medium",2,IF('Claims Data'!E2733="High",3,"")))</x:f>
        <x:v>3</x:v>
      </x:c>
      <x:c r="E2737" s="4" t="n">
        <x:f>IF('Claims Data'!B2733="Motor",1,0)</x:f>
        <x:v>1</x:v>
      </x:c>
      <x:c r="F2737" s="4" t="n">
        <x:f>IF('Claims Data'!B2733="Property",1,0)</x:f>
        <x:v>0</x:v>
      </x:c>
      <x:c r="G2737" s="4" t="n">
        <x:f>'Claims Data'!N2733</x:f>
        <x:v>1</x:v>
      </x:c>
      <x:c r="H2737" s="4" t="n">
        <x:f>IF(G2737=1,'Claims Data'!O2733,"")</x:f>
        <x:v>1</x:v>
      </x:c>
      <x:c r="I2737" s="12" t="n">
        <x:f>IF(ISNUMBER('Claims Data'!P2733),'Claims Data'!P2733,"")</x:f>
        <x:v>3.7425871121967513</x:v>
      </x:c>
    </x:row>
    <x:row r="2738">
      <x:c r="A2738" s="4" t="str">
        <x:v>C02733</x:v>
      </x:c>
      <x:c r="B2738" s="4" t="n">
        <x:f>IF(ISNUMBER('Claims Data'!F2734),0,1)</x:f>
        <x:v>0</x:v>
      </x:c>
      <x:c r="C2738" s="10" t="n">
        <x:f>IF(B2738=0,'Claims Data'!F2734,Summary!$B$12)</x:f>
        <x:v>79371.8</x:v>
      </x:c>
      <x:c r="D2738" s="4" t="str">
        <x:f>IF('Claims Data'!E2734="Low",1,IF('Claims Data'!E2734="Medium",2,IF('Claims Data'!E2734="High",3,"")))</x:f>
      </x:c>
      <x:c r="E2738" s="4" t="n">
        <x:f>IF('Claims Data'!B2734="Motor",1,0)</x:f>
        <x:v>0</x:v>
      </x:c>
      <x:c r="F2738" s="4" t="n">
        <x:f>IF('Claims Data'!B2734="Property",1,0)</x:f>
        <x:v>1</x:v>
      </x:c>
      <x:c r="G2738" s="4" t="n">
        <x:f>'Claims Data'!N2734</x:f>
        <x:v>1</x:v>
      </x:c>
      <x:c r="H2738" s="4" t="n">
        <x:f>IF(G2738=1,'Claims Data'!O2734,"")</x:f>
        <x:v>0</x:v>
      </x:c>
      <x:c r="I2738" s="12" t="n">
        <x:f>IF(ISNUMBER('Claims Data'!P2734),'Claims Data'!P2734,"")</x:f>
        <x:v>6.809096547659593</x:v>
      </x:c>
    </x:row>
    <x:row r="2739">
      <x:c r="A2739" s="4" t="str">
        <x:v>C02734</x:v>
      </x:c>
      <x:c r="B2739" s="4" t="n">
        <x:f>IF(ISNUMBER('Claims Data'!F2735),0,1)</x:f>
        <x:v>0</x:v>
      </x:c>
      <x:c r="C2739" s="10" t="n">
        <x:f>IF(B2739=0,'Claims Data'!F2735,Summary!$B$12)</x:f>
        <x:v>41905.61</x:v>
      </x:c>
      <x:c r="D2739" s="4" t="n">
        <x:f>IF('Claims Data'!E2735="Low",1,IF('Claims Data'!E2735="Medium",2,IF('Claims Data'!E2735="High",3,"")))</x:f>
        <x:v>3</x:v>
      </x:c>
      <x:c r="E2739" s="4" t="n">
        <x:f>IF('Claims Data'!B2735="Motor",1,0)</x:f>
        <x:v>1</x:v>
      </x:c>
      <x:c r="F2739" s="4" t="n">
        <x:f>IF('Claims Data'!B2735="Property",1,0)</x:f>
        <x:v>0</x:v>
      </x:c>
      <x:c r="G2739" s="4" t="n">
        <x:f>'Claims Data'!N2735</x:f>
        <x:v>0</x:v>
      </x:c>
      <x:c r="H2739" s="4" t="str">
        <x:f>IF(G2739=1,'Claims Data'!O2735,"")</x:f>
      </x:c>
      <x:c r="I2739" s="12" t="n">
        <x:f>IF(ISNUMBER('Claims Data'!P2735),'Claims Data'!P2735,"")</x:f>
        <x:v>1.5815693710272634</x:v>
      </x:c>
    </x:row>
    <x:row r="2740">
      <x:c r="A2740" s="4" t="str">
        <x:v>C02735</x:v>
      </x:c>
      <x:c r="B2740" s="4" t="n">
        <x:f>IF(ISNUMBER('Claims Data'!F2736),0,1)</x:f>
        <x:v>0</x:v>
      </x:c>
      <x:c r="C2740" s="10" t="n">
        <x:f>IF(B2740=0,'Claims Data'!F2736,Summary!$B$12)</x:f>
        <x:v>113255.42</x:v>
      </x:c>
      <x:c r="D2740" s="4" t="n">
        <x:f>IF('Claims Data'!E2736="Low",1,IF('Claims Data'!E2736="Medium",2,IF('Claims Data'!E2736="High",3,"")))</x:f>
        <x:v>2</x:v>
      </x:c>
      <x:c r="E2740" s="4" t="n">
        <x:f>IF('Claims Data'!B2736="Motor",1,0)</x:f>
        <x:v>0</x:v>
      </x:c>
      <x:c r="F2740" s="4" t="n">
        <x:f>IF('Claims Data'!B2736="Property",1,0)</x:f>
        <x:v>1</x:v>
      </x:c>
      <x:c r="G2740" s="4" t="n">
        <x:f>'Claims Data'!N2736</x:f>
        <x:v>0</x:v>
      </x:c>
      <x:c r="H2740" s="4" t="str">
        <x:f>IF(G2740=1,'Claims Data'!O2736,"")</x:f>
      </x:c>
      <x:c r="I2740" s="12" t="n">
        <x:f>IF(ISNUMBER('Claims Data'!P2736),'Claims Data'!P2736,"")</x:f>
        <x:v>7.610918877871598</x:v>
      </x:c>
    </x:row>
    <x:row r="2741">
      <x:c r="A2741" s="4" t="str">
        <x:v>C02736</x:v>
      </x:c>
      <x:c r="B2741" s="4" t="n">
        <x:f>IF(ISNUMBER('Claims Data'!F2737),0,1)</x:f>
        <x:v>0</x:v>
      </x:c>
      <x:c r="C2741" s="10" t="n">
        <x:f>IF(B2741=0,'Claims Data'!F2737,Summary!$B$12)</x:f>
        <x:v>56354.62</x:v>
      </x:c>
      <x:c r="D2741" s="4" t="n">
        <x:f>IF('Claims Data'!E2737="Low",1,IF('Claims Data'!E2737="Medium",2,IF('Claims Data'!E2737="High",3,"")))</x:f>
        <x:v>2</x:v>
      </x:c>
      <x:c r="E2741" s="4" t="n">
        <x:f>IF('Claims Data'!B2737="Motor",1,0)</x:f>
        <x:v>1</x:v>
      </x:c>
      <x:c r="F2741" s="4" t="n">
        <x:f>IF('Claims Data'!B2737="Property",1,0)</x:f>
        <x:v>0</x:v>
      </x:c>
      <x:c r="G2741" s="4" t="n">
        <x:f>'Claims Data'!N2737</x:f>
        <x:v>1</x:v>
      </x:c>
      <x:c r="H2741" s="4" t="n">
        <x:f>IF(G2741=1,'Claims Data'!O2737,"")</x:f>
        <x:v>0</x:v>
      </x:c>
      <x:c r="I2741" s="12" t="n">
        <x:f>IF(ISNUMBER('Claims Data'!P2737),'Claims Data'!P2737,"")</x:f>
        <x:v>2.6999199911846574</x:v>
      </x:c>
    </x:row>
    <x:row r="2742">
      <x:c r="A2742" s="4" t="str">
        <x:v>C02737</x:v>
      </x:c>
      <x:c r="B2742" s="4" t="n">
        <x:f>IF(ISNUMBER('Claims Data'!F2738),0,1)</x:f>
        <x:v>0</x:v>
      </x:c>
      <x:c r="C2742" s="10" t="n">
        <x:f>IF(B2742=0,'Claims Data'!F2738,Summary!$B$12)</x:f>
        <x:v>19300.68</x:v>
      </x:c>
      <x:c r="D2742" s="4" t="n">
        <x:f>IF('Claims Data'!E2738="Low",1,IF('Claims Data'!E2738="Medium",2,IF('Claims Data'!E2738="High",3,"")))</x:f>
        <x:v>1</x:v>
      </x:c>
      <x:c r="E2742" s="4" t="n">
        <x:f>IF('Claims Data'!B2738="Motor",1,0)</x:f>
        <x:v>1</x:v>
      </x:c>
      <x:c r="F2742" s="4" t="n">
        <x:f>IF('Claims Data'!B2738="Property",1,0)</x:f>
        <x:v>0</x:v>
      </x:c>
      <x:c r="G2742" s="4" t="n">
        <x:f>'Claims Data'!N2738</x:f>
        <x:v>1</x:v>
      </x:c>
      <x:c r="H2742" s="4" t="n">
        <x:f>IF(G2742=1,'Claims Data'!O2738,"")</x:f>
        <x:v>0</x:v>
      </x:c>
      <x:c r="I2742" s="12" t="n">
        <x:f>IF(ISNUMBER('Claims Data'!P2738),'Claims Data'!P2738,"")</x:f>
        <x:v>1.1129911477071748</x:v>
      </x:c>
    </x:row>
    <x:row r="2743">
      <x:c r="A2743" s="4" t="str">
        <x:v>C02738</x:v>
      </x:c>
      <x:c r="B2743" s="4" t="n">
        <x:f>IF(ISNUMBER('Claims Data'!F2739),0,1)</x:f>
        <x:v>0</x:v>
      </x:c>
      <x:c r="C2743" s="10" t="n">
        <x:f>IF(B2743=0,'Claims Data'!F2739,Summary!$B$12)</x:f>
        <x:v>48406.17</x:v>
      </x:c>
      <x:c r="D2743" s="4" t="n">
        <x:f>IF('Claims Data'!E2739="Low",1,IF('Claims Data'!E2739="Medium",2,IF('Claims Data'!E2739="High",3,"")))</x:f>
        <x:v>1</x:v>
      </x:c>
      <x:c r="E2743" s="4" t="n">
        <x:f>IF('Claims Data'!B2739="Motor",1,0)</x:f>
        <x:v>0</x:v>
      </x:c>
      <x:c r="F2743" s="4" t="n">
        <x:f>IF('Claims Data'!B2739="Property",1,0)</x:f>
        <x:v>1</x:v>
      </x:c>
      <x:c r="G2743" s="4" t="n">
        <x:f>'Claims Data'!N2739</x:f>
        <x:v>1</x:v>
      </x:c>
      <x:c r="H2743" s="4" t="n">
        <x:f>IF(G2743=1,'Claims Data'!O2739,"")</x:f>
        <x:v>0</x:v>
      </x:c>
      <x:c r="I2743" s="12" t="n">
        <x:f>IF(ISNUMBER('Claims Data'!P2739),'Claims Data'!P2739,"")</x:f>
        <x:v>9.288301685496744</x:v>
      </x:c>
    </x:row>
    <x:row r="2744">
      <x:c r="A2744" s="4" t="str">
        <x:v>C02739</x:v>
      </x:c>
      <x:c r="B2744" s="4" t="n">
        <x:f>IF(ISNUMBER('Claims Data'!F2740),0,1)</x:f>
        <x:v>0</x:v>
      </x:c>
      <x:c r="C2744" s="10" t="n">
        <x:f>IF(B2744=0,'Claims Data'!F2740,Summary!$B$12)</x:f>
        <x:v>38924.91</x:v>
      </x:c>
      <x:c r="D2744" s="4" t="n">
        <x:f>IF('Claims Data'!E2740="Low",1,IF('Claims Data'!E2740="Medium",2,IF('Claims Data'!E2740="High",3,"")))</x:f>
        <x:v>2</x:v>
      </x:c>
      <x:c r="E2744" s="4" t="n">
        <x:f>IF('Claims Data'!B2740="Motor",1,0)</x:f>
        <x:v>0</x:v>
      </x:c>
      <x:c r="F2744" s="4" t="n">
        <x:f>IF('Claims Data'!B2740="Property",1,0)</x:f>
        <x:v>1</x:v>
      </x:c>
      <x:c r="G2744" s="4" t="n">
        <x:f>'Claims Data'!N2740</x:f>
        <x:v>0</x:v>
      </x:c>
      <x:c r="H2744" s="4" t="str">
        <x:f>IF(G2744=1,'Claims Data'!O2740,"")</x:f>
      </x:c>
      <x:c r="I2744" s="12" t="n">
        <x:f>IF(ISNUMBER('Claims Data'!P2740),'Claims Data'!P2740,"")</x:f>
        <x:v>4.735350185582361</x:v>
      </x:c>
    </x:row>
    <x:row r="2745">
      <x:c r="A2745" s="4" t="str">
        <x:v>C02740</x:v>
      </x:c>
      <x:c r="B2745" s="4" t="n">
        <x:f>IF(ISNUMBER('Claims Data'!F2741),0,1)</x:f>
        <x:v>0</x:v>
      </x:c>
      <x:c r="C2745" s="10" t="n">
        <x:f>IF(B2745=0,'Claims Data'!F2741,Summary!$B$12)</x:f>
        <x:v>17237.46</x:v>
      </x:c>
      <x:c r="D2745" s="4" t="n">
        <x:f>IF('Claims Data'!E2741="Low",1,IF('Claims Data'!E2741="Medium",2,IF('Claims Data'!E2741="High",3,"")))</x:f>
        <x:v>2</x:v>
      </x:c>
      <x:c r="E2745" s="4" t="n">
        <x:f>IF('Claims Data'!B2741="Motor",1,0)</x:f>
        <x:v>1</x:v>
      </x:c>
      <x:c r="F2745" s="4" t="n">
        <x:f>IF('Claims Data'!B2741="Property",1,0)</x:f>
        <x:v>0</x:v>
      </x:c>
      <x:c r="G2745" s="4" t="n">
        <x:f>'Claims Data'!N2741</x:f>
        <x:v>1</x:v>
      </x:c>
      <x:c r="H2745" s="4" t="n">
        <x:f>IF(G2745=1,'Claims Data'!O2741,"")</x:f>
        <x:v>0</x:v>
      </x:c>
      <x:c r="I2745" s="12" t="n">
        <x:f>IF(ISNUMBER('Claims Data'!P2741),'Claims Data'!P2741,"")</x:f>
        <x:v>2.8560923760589727</x:v>
      </x:c>
    </x:row>
    <x:row r="2746">
      <x:c r="A2746" s="4" t="str">
        <x:v>C02741</x:v>
      </x:c>
      <x:c r="B2746" s="4" t="n">
        <x:f>IF(ISNUMBER('Claims Data'!F2742),0,1)</x:f>
        <x:v>0</x:v>
      </x:c>
      <x:c r="C2746" s="10" t="n">
        <x:f>IF(B2746=0,'Claims Data'!F2742,Summary!$B$12)</x:f>
        <x:v>128375.82</x:v>
      </x:c>
      <x:c r="D2746" s="4" t="n">
        <x:f>IF('Claims Data'!E2742="Low",1,IF('Claims Data'!E2742="Medium",2,IF('Claims Data'!E2742="High",3,"")))</x:f>
        <x:v>3</x:v>
      </x:c>
      <x:c r="E2746" s="4" t="n">
        <x:f>IF('Claims Data'!B2742="Motor",1,0)</x:f>
        <x:v>1</x:v>
      </x:c>
      <x:c r="F2746" s="4" t="n">
        <x:f>IF('Claims Data'!B2742="Property",1,0)</x:f>
        <x:v>0</x:v>
      </x:c>
      <x:c r="G2746" s="4" t="n">
        <x:f>'Claims Data'!N2742</x:f>
        <x:v>1</x:v>
      </x:c>
      <x:c r="H2746" s="4" t="n">
        <x:f>IF(G2746=1,'Claims Data'!O2742,"")</x:f>
        <x:v>0</x:v>
      </x:c>
      <x:c r="I2746" s="12" t="n">
        <x:f>IF(ISNUMBER('Claims Data'!P2742),'Claims Data'!P2742,"")</x:f>
        <x:v>8.374156555772995</x:v>
      </x:c>
    </x:row>
    <x:row r="2747">
      <x:c r="A2747" s="4" t="str">
        <x:v>C02742</x:v>
      </x:c>
      <x:c r="B2747" s="4" t="n">
        <x:f>IF(ISNUMBER('Claims Data'!F2743),0,1)</x:f>
        <x:v>0</x:v>
      </x:c>
      <x:c r="C2747" s="10" t="n">
        <x:f>IF(B2747=0,'Claims Data'!F2743,Summary!$B$12)</x:f>
        <x:v>12433.88</x:v>
      </x:c>
      <x:c r="D2747" s="4" t="n">
        <x:f>IF('Claims Data'!E2743="Low",1,IF('Claims Data'!E2743="Medium",2,IF('Claims Data'!E2743="High",3,"")))</x:f>
        <x:v>2</x:v>
      </x:c>
      <x:c r="E2747" s="4" t="n">
        <x:f>IF('Claims Data'!B2743="Motor",1,0)</x:f>
        <x:v>1</x:v>
      </x:c>
      <x:c r="F2747" s="4" t="n">
        <x:f>IF('Claims Data'!B2743="Property",1,0)</x:f>
        <x:v>0</x:v>
      </x:c>
      <x:c r="G2747" s="4" t="n">
        <x:f>'Claims Data'!N2743</x:f>
        <x:v>1</x:v>
      </x:c>
      <x:c r="H2747" s="4" t="n">
        <x:f>IF(G2747=1,'Claims Data'!O2743,"")</x:f>
        <x:v>0</x:v>
      </x:c>
      <x:c r="I2747" s="12" t="n">
        <x:f>IF(ISNUMBER('Claims Data'!P2743),'Claims Data'!P2743,"")</x:f>
        <x:v>0.4079284684588921</x:v>
      </x:c>
    </x:row>
    <x:row r="2748">
      <x:c r="A2748" s="4" t="str">
        <x:v>C02743</x:v>
      </x:c>
      <x:c r="B2748" s="4" t="n">
        <x:f>IF(ISNUMBER('Claims Data'!F2744),0,1)</x:f>
        <x:v>0</x:v>
      </x:c>
      <x:c r="C2748" s="10" t="n">
        <x:f>IF(B2748=0,'Claims Data'!F2744,Summary!$B$12)</x:f>
        <x:v>89638.83</x:v>
      </x:c>
      <x:c r="D2748" s="4" t="n">
        <x:f>IF('Claims Data'!E2744="Low",1,IF('Claims Data'!E2744="Medium",2,IF('Claims Data'!E2744="High",3,"")))</x:f>
        <x:v>2</x:v>
      </x:c>
      <x:c r="E2748" s="4" t="n">
        <x:f>IF('Claims Data'!B2744="Motor",1,0)</x:f>
        <x:v>1</x:v>
      </x:c>
      <x:c r="F2748" s="4" t="n">
        <x:f>IF('Claims Data'!B2744="Property",1,0)</x:f>
        <x:v>0</x:v>
      </x:c>
      <x:c r="G2748" s="4" t="n">
        <x:f>'Claims Data'!N2744</x:f>
        <x:v>1</x:v>
      </x:c>
      <x:c r="H2748" s="4" t="n">
        <x:f>IF(G2748=1,'Claims Data'!O2744,"")</x:f>
        <x:v>1</x:v>
      </x:c>
      <x:c r="I2748" s="12" t="n">
        <x:f>IF(ISNUMBER('Claims Data'!P2744),'Claims Data'!P2744,"")</x:f>
        <x:v>7.910301970276856</x:v>
      </x:c>
    </x:row>
    <x:row r="2749">
      <x:c r="A2749" s="4" t="str">
        <x:v>C02744</x:v>
      </x:c>
      <x:c r="B2749" s="4" t="n">
        <x:f>IF(ISNUMBER('Claims Data'!F2745),0,1)</x:f>
        <x:v>0</x:v>
      </x:c>
      <x:c r="C2749" s="10" t="n">
        <x:f>IF(B2749=0,'Claims Data'!F2745,Summary!$B$12)</x:f>
        <x:v>33189.68</x:v>
      </x:c>
      <x:c r="D2749" s="4" t="n">
        <x:f>IF('Claims Data'!E2745="Low",1,IF('Claims Data'!E2745="Medium",2,IF('Claims Data'!E2745="High",3,"")))</x:f>
        <x:v>1</x:v>
      </x:c>
      <x:c r="E2749" s="4" t="n">
        <x:f>IF('Claims Data'!B2745="Motor",1,0)</x:f>
        <x:v>0</x:v>
      </x:c>
      <x:c r="F2749" s="4" t="n">
        <x:f>IF('Claims Data'!B2745="Property",1,0)</x:f>
        <x:v>1</x:v>
      </x:c>
      <x:c r="G2749" s="4" t="n">
        <x:f>'Claims Data'!N2745</x:f>
        <x:v>0</x:v>
      </x:c>
      <x:c r="H2749" s="4" t="str">
        <x:f>IF(G2749=1,'Claims Data'!O2745,"")</x:f>
      </x:c>
      <x:c r="I2749" s="12" t="n">
        <x:f>IF(ISNUMBER('Claims Data'!P2745),'Claims Data'!P2745,"")</x:f>
        <x:v>3.5353641012749377</x:v>
      </x:c>
    </x:row>
    <x:row r="2750">
      <x:c r="A2750" s="4" t="str">
        <x:v>C02745</x:v>
      </x:c>
      <x:c r="B2750" s="4" t="n">
        <x:f>IF(ISNUMBER('Claims Data'!F2746),0,1)</x:f>
        <x:v>0</x:v>
      </x:c>
      <x:c r="C2750" s="10" t="n">
        <x:f>IF(B2750=0,'Claims Data'!F2746,Summary!$B$12)</x:f>
        <x:v>166870.62</x:v>
      </x:c>
      <x:c r="D2750" s="4" t="n">
        <x:f>IF('Claims Data'!E2746="Low",1,IF('Claims Data'!E2746="Medium",2,IF('Claims Data'!E2746="High",3,"")))</x:f>
        <x:v>2</x:v>
      </x:c>
      <x:c r="E2750" s="4" t="n">
        <x:f>IF('Claims Data'!B2746="Motor",1,0)</x:f>
        <x:v>0</x:v>
      </x:c>
      <x:c r="F2750" s="4" t="n">
        <x:f>IF('Claims Data'!B2746="Property",1,0)</x:f>
        <x:v>1</x:v>
      </x:c>
      <x:c r="G2750" s="4" t="n">
        <x:f>'Claims Data'!N2746</x:f>
        <x:v>1</x:v>
      </x:c>
      <x:c r="H2750" s="4" t="n">
        <x:f>IF(G2750=1,'Claims Data'!O2746,"")</x:f>
        <x:v>0</x:v>
      </x:c>
      <x:c r="I2750" s="12" t="n">
        <x:f>IF(ISNUMBER('Claims Data'!P2746),'Claims Data'!P2746,"")</x:f>
        <x:v>21.61752143672361</x:v>
      </x:c>
    </x:row>
    <x:row r="2751">
      <x:c r="A2751" s="4" t="str">
        <x:v>C02746</x:v>
      </x:c>
      <x:c r="B2751" s="4" t="n">
        <x:f>IF(ISNUMBER('Claims Data'!F2747),0,1)</x:f>
        <x:v>0</x:v>
      </x:c>
      <x:c r="C2751" s="10" t="n">
        <x:f>IF(B2751=0,'Claims Data'!F2747,Summary!$B$12)</x:f>
        <x:v>14918.04</x:v>
      </x:c>
      <x:c r="D2751" s="4" t="n">
        <x:f>IF('Claims Data'!E2747="Low",1,IF('Claims Data'!E2747="Medium",2,IF('Claims Data'!E2747="High",3,"")))</x:f>
        <x:v>1</x:v>
      </x:c>
      <x:c r="E2751" s="4" t="n">
        <x:f>IF('Claims Data'!B2747="Motor",1,0)</x:f>
        <x:v>0</x:v>
      </x:c>
      <x:c r="F2751" s="4" t="n">
        <x:f>IF('Claims Data'!B2747="Property",1,0)</x:f>
        <x:v>1</x:v>
      </x:c>
      <x:c r="G2751" s="4" t="n">
        <x:f>'Claims Data'!N2747</x:f>
        <x:v>1</x:v>
      </x:c>
      <x:c r="H2751" s="4" t="n">
        <x:f>IF(G2751=1,'Claims Data'!O2747,"")</x:f>
        <x:v>0</x:v>
      </x:c>
      <x:c r="I2751" s="12" t="n">
        <x:f>IF(ISNUMBER('Claims Data'!P2747),'Claims Data'!P2747,"")</x:f>
        <x:v>1.4390054509974526</x:v>
      </x:c>
    </x:row>
    <x:row r="2752">
      <x:c r="A2752" s="4" t="str">
        <x:v>C02747</x:v>
      </x:c>
      <x:c r="B2752" s="4" t="n">
        <x:f>IF(ISNUMBER('Claims Data'!F2748),0,1)</x:f>
        <x:v>0</x:v>
      </x:c>
      <x:c r="C2752" s="10" t="n">
        <x:f>IF(B2752=0,'Claims Data'!F2748,Summary!$B$12)</x:f>
        <x:v>90379.66</x:v>
      </x:c>
      <x:c r="D2752" s="4" t="n">
        <x:f>IF('Claims Data'!E2748="Low",1,IF('Claims Data'!E2748="Medium",2,IF('Claims Data'!E2748="High",3,"")))</x:f>
        <x:v>2</x:v>
      </x:c>
      <x:c r="E2752" s="4" t="n">
        <x:f>IF('Claims Data'!B2748="Motor",1,0)</x:f>
        <x:v>0</x:v>
      </x:c>
      <x:c r="F2752" s="4" t="n">
        <x:f>IF('Claims Data'!B2748="Property",1,0)</x:f>
        <x:v>1</x:v>
      </x:c>
      <x:c r="G2752" s="4" t="n">
        <x:f>'Claims Data'!N2748</x:f>
        <x:v>1</x:v>
      </x:c>
      <x:c r="H2752" s="4" t="n">
        <x:f>IF(G2752=1,'Claims Data'!O2748,"")</x:f>
        <x:v>0</x:v>
      </x:c>
      <x:c r="I2752" s="12" t="n">
        <x:f>IF(ISNUMBER('Claims Data'!P2748),'Claims Data'!P2748,"")</x:f>
        <x:v>6.642461791736946</x:v>
      </x:c>
    </x:row>
    <x:row r="2753">
      <x:c r="A2753" s="4" t="str">
        <x:v>C02748</x:v>
      </x:c>
      <x:c r="B2753" s="4" t="n">
        <x:f>IF(ISNUMBER('Claims Data'!F2749),0,1)</x:f>
        <x:v>0</x:v>
      </x:c>
      <x:c r="C2753" s="10" t="n">
        <x:f>IF(B2753=0,'Claims Data'!F2749,Summary!$B$12)</x:f>
        <x:v>211761.93</x:v>
      </x:c>
      <x:c r="D2753" s="4" t="n">
        <x:f>IF('Claims Data'!E2749="Low",1,IF('Claims Data'!E2749="Medium",2,IF('Claims Data'!E2749="High",3,"")))</x:f>
        <x:v>2</x:v>
      </x:c>
      <x:c r="E2753" s="4" t="n">
        <x:f>IF('Claims Data'!B2749="Motor",1,0)</x:f>
        <x:v>0</x:v>
      </x:c>
      <x:c r="F2753" s="4" t="n">
        <x:f>IF('Claims Data'!B2749="Property",1,0)</x:f>
        <x:v>1</x:v>
      </x:c>
      <x:c r="G2753" s="4" t="n">
        <x:f>'Claims Data'!N2749</x:f>
        <x:v>0</x:v>
      </x:c>
      <x:c r="H2753" s="4" t="str">
        <x:f>IF(G2753=1,'Claims Data'!O2749,"")</x:f>
      </x:c>
      <x:c r="I2753" s="12" t="n">
        <x:f>IF(ISNUMBER('Claims Data'!P2749),'Claims Data'!P2749,"")</x:f>
        <x:v>27.957252567499594</x:v>
      </x:c>
    </x:row>
    <x:row r="2754">
      <x:c r="A2754" s="4" t="str">
        <x:v>C02749</x:v>
      </x:c>
      <x:c r="B2754" s="4" t="n">
        <x:f>IF(ISNUMBER('Claims Data'!F2750),0,1)</x:f>
        <x:v>0</x:v>
      </x:c>
      <x:c r="C2754" s="10" t="n">
        <x:f>IF(B2754=0,'Claims Data'!F2750,Summary!$B$12)</x:f>
        <x:v>132470.54</x:v>
      </x:c>
      <x:c r="D2754" s="4" t="n">
        <x:f>IF('Claims Data'!E2750="Low",1,IF('Claims Data'!E2750="Medium",2,IF('Claims Data'!E2750="High",3,"")))</x:f>
        <x:v>3</x:v>
      </x:c>
      <x:c r="E2754" s="4" t="n">
        <x:f>IF('Claims Data'!B2750="Motor",1,0)</x:f>
        <x:v>1</x:v>
      </x:c>
      <x:c r="F2754" s="4" t="n">
        <x:f>IF('Claims Data'!B2750="Property",1,0)</x:f>
        <x:v>0</x:v>
      </x:c>
      <x:c r="G2754" s="4" t="n">
        <x:f>'Claims Data'!N2750</x:f>
        <x:v>1</x:v>
      </x:c>
      <x:c r="H2754" s="4" t="n">
        <x:f>IF(G2754=1,'Claims Data'!O2750,"")</x:f>
        <x:v>1</x:v>
      </x:c>
      <x:c r="I2754" s="12" t="n">
        <x:f>IF(ISNUMBER('Claims Data'!P2750),'Claims Data'!P2750,"")</x:f>
        <x:v>11.0104468742078</x:v>
      </x:c>
    </x:row>
    <x:row r="2755">
      <x:c r="A2755" s="4" t="str">
        <x:v>C02750</x:v>
      </x:c>
      <x:c r="B2755" s="4" t="n">
        <x:f>IF(ISNUMBER('Claims Data'!F2751),0,1)</x:f>
        <x:v>0</x:v>
      </x:c>
      <x:c r="C2755" s="10" t="n">
        <x:f>IF(B2755=0,'Claims Data'!F2751,Summary!$B$12)</x:f>
        <x:v>209314.45</x:v>
      </x:c>
      <x:c r="D2755" s="4" t="n">
        <x:f>IF('Claims Data'!E2751="Low",1,IF('Claims Data'!E2751="Medium",2,IF('Claims Data'!E2751="High",3,"")))</x:f>
        <x:v>2</x:v>
      </x:c>
      <x:c r="E2755" s="4" t="n">
        <x:f>IF('Claims Data'!B2751="Motor",1,0)</x:f>
        <x:v>0</x:v>
      </x:c>
      <x:c r="F2755" s="4" t="n">
        <x:f>IF('Claims Data'!B2751="Property",1,0)</x:f>
        <x:v>1</x:v>
      </x:c>
      <x:c r="G2755" s="4" t="n">
        <x:f>'Claims Data'!N2751</x:f>
        <x:v>1</x:v>
      </x:c>
      <x:c r="H2755" s="4" t="n">
        <x:f>IF(G2755=1,'Claims Data'!O2751,"")</x:f>
        <x:v>0</x:v>
      </x:c>
      <x:c r="I2755" s="12" t="n">
        <x:f>IF(ISNUMBER('Claims Data'!P2751),'Claims Data'!P2751,"")</x:f>
        <x:v>40.163800580252975</x:v>
      </x:c>
    </x:row>
    <x:row r="2756">
      <x:c r="A2756" s="4" t="str">
        <x:v>C02751</x:v>
      </x:c>
      <x:c r="B2756" s="4" t="n">
        <x:f>IF(ISNUMBER('Claims Data'!F2752),0,1)</x:f>
        <x:v>0</x:v>
      </x:c>
      <x:c r="C2756" s="10" t="n">
        <x:f>IF(B2756=0,'Claims Data'!F2752,Summary!$B$12)</x:f>
        <x:v>61954.06</x:v>
      </x:c>
      <x:c r="D2756" s="4" t="n">
        <x:f>IF('Claims Data'!E2752="Low",1,IF('Claims Data'!E2752="Medium",2,IF('Claims Data'!E2752="High",3,"")))</x:f>
        <x:v>1</x:v>
      </x:c>
      <x:c r="E2756" s="4" t="n">
        <x:f>IF('Claims Data'!B2752="Motor",1,0)</x:f>
        <x:v>0</x:v>
      </x:c>
      <x:c r="F2756" s="4" t="n">
        <x:f>IF('Claims Data'!B2752="Property",1,0)</x:f>
        <x:v>1</x:v>
      </x:c>
      <x:c r="G2756" s="4" t="n">
        <x:f>'Claims Data'!N2752</x:f>
        <x:v>1</x:v>
      </x:c>
      <x:c r="H2756" s="4" t="n">
        <x:f>IF(G2756=1,'Claims Data'!O2752,"")</x:f>
        <x:v>0</x:v>
      </x:c>
      <x:c r="I2756" s="12" t="n">
        <x:f>IF(ISNUMBER('Claims Data'!P2752),'Claims Data'!P2752,"")</x:f>
        <x:v>13.087872066248389</x:v>
      </x:c>
    </x:row>
    <x:row r="2757">
      <x:c r="A2757" s="4" t="str">
        <x:v>C02752</x:v>
      </x:c>
      <x:c r="B2757" s="4" t="n">
        <x:f>IF(ISNUMBER('Claims Data'!F2753),0,1)</x:f>
        <x:v>0</x:v>
      </x:c>
      <x:c r="C2757" s="10" t="n">
        <x:f>IF(B2757=0,'Claims Data'!F2753,Summary!$B$12)</x:f>
        <x:v>762552.16</x:v>
      </x:c>
      <x:c r="D2757" s="4" t="n">
        <x:f>IF('Claims Data'!E2753="Low",1,IF('Claims Data'!E2753="Medium",2,IF('Claims Data'!E2753="High",3,"")))</x:f>
        <x:v>3</x:v>
      </x:c>
      <x:c r="E2757" s="4" t="n">
        <x:f>IF('Claims Data'!B2753="Motor",1,0)</x:f>
        <x:v>0</x:v>
      </x:c>
      <x:c r="F2757" s="4" t="n">
        <x:f>IF('Claims Data'!B2753="Property",1,0)</x:f>
        <x:v>1</x:v>
      </x:c>
      <x:c r="G2757" s="4" t="n">
        <x:f>'Claims Data'!N2753</x:f>
        <x:v>1</x:v>
      </x:c>
      <x:c r="H2757" s="4" t="n">
        <x:f>IF(G2757=1,'Claims Data'!O2753,"")</x:f>
        <x:v>1</x:v>
      </x:c>
      <x:c r="I2757" s="12" t="n">
        <x:f>IF(ISNUMBER('Claims Data'!P2753),'Claims Data'!P2753,"")</x:f>
        <x:v>59.16852837567313</x:v>
      </x:c>
    </x:row>
    <x:row r="2758">
      <x:c r="A2758" s="4" t="str">
        <x:v>C02753</x:v>
      </x:c>
      <x:c r="B2758" s="4" t="n">
        <x:f>IF(ISNUMBER('Claims Data'!F2754),0,1)</x:f>
        <x:v>0</x:v>
      </x:c>
      <x:c r="C2758" s="10" t="n">
        <x:f>IF(B2758=0,'Claims Data'!F2754,Summary!$B$12)</x:f>
        <x:v>6469.1</x:v>
      </x:c>
      <x:c r="D2758" s="4" t="n">
        <x:f>IF('Claims Data'!E2754="Low",1,IF('Claims Data'!E2754="Medium",2,IF('Claims Data'!E2754="High",3,"")))</x:f>
        <x:v>2</x:v>
      </x:c>
      <x:c r="E2758" s="4" t="n">
        <x:f>IF('Claims Data'!B2754="Motor",1,0)</x:f>
        <x:v>1</x:v>
      </x:c>
      <x:c r="F2758" s="4" t="n">
        <x:f>IF('Claims Data'!B2754="Property",1,0)</x:f>
        <x:v>0</x:v>
      </x:c>
      <x:c r="G2758" s="4" t="n">
        <x:f>'Claims Data'!N2754</x:f>
        <x:v>1</x:v>
      </x:c>
      <x:c r="H2758" s="4" t="n">
        <x:f>IF(G2758=1,'Claims Data'!O2754,"")</x:f>
        <x:v>0</x:v>
      </x:c>
      <x:c r="I2758" s="12" t="n">
        <x:f>IF(ISNUMBER('Claims Data'!P2754),'Claims Data'!P2754,"")</x:f>
        <x:v>0.5230713004132596</x:v>
      </x:c>
    </x:row>
    <x:row r="2759">
      <x:c r="A2759" s="4" t="str">
        <x:v>C02754</x:v>
      </x:c>
      <x:c r="B2759" s="4" t="n">
        <x:f>IF(ISNUMBER('Claims Data'!F2755),0,1)</x:f>
        <x:v>0</x:v>
      </x:c>
      <x:c r="C2759" s="10" t="n">
        <x:f>IF(B2759=0,'Claims Data'!F2755,Summary!$B$12)</x:f>
        <x:v>114409.02</x:v>
      </x:c>
      <x:c r="D2759" s="4" t="n">
        <x:f>IF('Claims Data'!E2755="Low",1,IF('Claims Data'!E2755="Medium",2,IF('Claims Data'!E2755="High",3,"")))</x:f>
        <x:v>2</x:v>
      </x:c>
      <x:c r="E2759" s="4" t="n">
        <x:f>IF('Claims Data'!B2755="Motor",1,0)</x:f>
        <x:v>0</x:v>
      </x:c>
      <x:c r="F2759" s="4" t="n">
        <x:f>IF('Claims Data'!B2755="Property",1,0)</x:f>
        <x:v>1</x:v>
      </x:c>
      <x:c r="G2759" s="4" t="n">
        <x:f>'Claims Data'!N2755</x:f>
        <x:v>1</x:v>
      </x:c>
      <x:c r="H2759" s="4" t="n">
        <x:f>IF(G2759=1,'Claims Data'!O2755,"")</x:f>
        <x:v>0</x:v>
      </x:c>
      <x:c r="I2759" s="12" t="n">
        <x:f>IF(ISNUMBER('Claims Data'!P2755),'Claims Data'!P2755,"")</x:f>
        <x:v>7.675948867719074</x:v>
      </x:c>
    </x:row>
    <x:row r="2760">
      <x:c r="A2760" s="4" t="str">
        <x:v>C02755</x:v>
      </x:c>
      <x:c r="B2760" s="4" t="n">
        <x:f>IF(ISNUMBER('Claims Data'!F2756),0,1)</x:f>
        <x:v>0</x:v>
      </x:c>
      <x:c r="C2760" s="10" t="n">
        <x:f>IF(B2760=0,'Claims Data'!F2756,Summary!$B$12)</x:f>
        <x:v>46593.38</x:v>
      </x:c>
      <x:c r="D2760" s="4" t="n">
        <x:f>IF('Claims Data'!E2756="Low",1,IF('Claims Data'!E2756="Medium",2,IF('Claims Data'!E2756="High",3,"")))</x:f>
        <x:v>2</x:v>
      </x:c>
      <x:c r="E2760" s="4" t="n">
        <x:f>IF('Claims Data'!B2756="Motor",1,0)</x:f>
        <x:v>1</x:v>
      </x:c>
      <x:c r="F2760" s="4" t="n">
        <x:f>IF('Claims Data'!B2756="Property",1,0)</x:f>
        <x:v>0</x:v>
      </x:c>
      <x:c r="G2760" s="4" t="n">
        <x:f>'Claims Data'!N2756</x:f>
        <x:v>0</x:v>
      </x:c>
      <x:c r="H2760" s="4" t="str">
        <x:f>IF(G2760=1,'Claims Data'!O2756,"")</x:f>
      </x:c>
      <x:c r="I2760" s="12" t="n">
        <x:f>IF(ISNUMBER('Claims Data'!P2756),'Claims Data'!P2756,"")</x:f>
        <x:v>2.4626483150396696</x:v>
      </x:c>
    </x:row>
    <x:row r="2761">
      <x:c r="A2761" s="4" t="str">
        <x:v>C02756</x:v>
      </x:c>
      <x:c r="B2761" s="4" t="n">
        <x:f>IF(ISNUMBER('Claims Data'!F2757),0,1)</x:f>
        <x:v>0</x:v>
      </x:c>
      <x:c r="C2761" s="10" t="n">
        <x:f>IF(B2761=0,'Claims Data'!F2757,Summary!$B$12)</x:f>
        <x:v>19899.94</x:v>
      </x:c>
      <x:c r="D2761" s="4" t="n">
        <x:f>IF('Claims Data'!E2757="Low",1,IF('Claims Data'!E2757="Medium",2,IF('Claims Data'!E2757="High",3,"")))</x:f>
        <x:v>3</x:v>
      </x:c>
      <x:c r="E2761" s="4" t="n">
        <x:f>IF('Claims Data'!B2757="Motor",1,0)</x:f>
        <x:v>1</x:v>
      </x:c>
      <x:c r="F2761" s="4" t="n">
        <x:f>IF('Claims Data'!B2757="Property",1,0)</x:f>
        <x:v>0</x:v>
      </x:c>
      <x:c r="G2761" s="4" t="n">
        <x:f>'Claims Data'!N2757</x:f>
        <x:v>1</x:v>
      </x:c>
      <x:c r="H2761" s="4" t="n">
        <x:f>IF(G2761=1,'Claims Data'!O2757,"")</x:f>
        <x:v>1</x:v>
      </x:c>
      <x:c r="I2761" s="12" t="n">
        <x:f>IF(ISNUMBER('Claims Data'!P2757),'Claims Data'!P2757,"")</x:f>
        <x:v>1.3100952027329062</x:v>
      </x:c>
    </x:row>
    <x:row r="2762">
      <x:c r="A2762" s="4" t="str">
        <x:v>C02757</x:v>
      </x:c>
      <x:c r="B2762" s="4" t="n">
        <x:f>IF(ISNUMBER('Claims Data'!F2758),0,1)</x:f>
        <x:v>0</x:v>
      </x:c>
      <x:c r="C2762" s="10" t="n">
        <x:f>IF(B2762=0,'Claims Data'!F2758,Summary!$B$12)</x:f>
        <x:v>3668.96</x:v>
      </x:c>
      <x:c r="D2762" s="4" t="n">
        <x:f>IF('Claims Data'!E2758="Low",1,IF('Claims Data'!E2758="Medium",2,IF('Claims Data'!E2758="High",3,"")))</x:f>
        <x:v>1</x:v>
      </x:c>
      <x:c r="E2762" s="4" t="n">
        <x:f>IF('Claims Data'!B2758="Motor",1,0)</x:f>
        <x:v>1</x:v>
      </x:c>
      <x:c r="F2762" s="4" t="n">
        <x:f>IF('Claims Data'!B2758="Property",1,0)</x:f>
        <x:v>0</x:v>
      </x:c>
      <x:c r="G2762" s="4" t="n">
        <x:f>'Claims Data'!N2758</x:f>
        <x:v>1</x:v>
      </x:c>
      <x:c r="H2762" s="4" t="n">
        <x:f>IF(G2762=1,'Claims Data'!O2758,"")</x:f>
        <x:v>0</x:v>
      </x:c>
      <x:c r="I2762" s="12" t="n">
        <x:f>IF(ISNUMBER('Claims Data'!P2758),'Claims Data'!P2758,"")</x:f>
        <x:v>0.3299219742659853</x:v>
      </x:c>
    </x:row>
    <x:row r="2763">
      <x:c r="A2763" s="4" t="str">
        <x:v>C02758</x:v>
      </x:c>
      <x:c r="B2763" s="4" t="n">
        <x:f>IF(ISNUMBER('Claims Data'!F2759),0,1)</x:f>
        <x:v>0</x:v>
      </x:c>
      <x:c r="C2763" s="10" t="n">
        <x:f>IF(B2763=0,'Claims Data'!F2759,Summary!$B$12)</x:f>
        <x:v>68956.52</x:v>
      </x:c>
      <x:c r="D2763" s="4" t="n">
        <x:f>IF('Claims Data'!E2759="Low",1,IF('Claims Data'!E2759="Medium",2,IF('Claims Data'!E2759="High",3,"")))</x:f>
        <x:v>2</x:v>
      </x:c>
      <x:c r="E2763" s="4" t="n">
        <x:f>IF('Claims Data'!B2759="Motor",1,0)</x:f>
        <x:v>0</x:v>
      </x:c>
      <x:c r="F2763" s="4" t="n">
        <x:f>IF('Claims Data'!B2759="Property",1,0)</x:f>
        <x:v>1</x:v>
      </x:c>
      <x:c r="G2763" s="4" t="n">
        <x:f>'Claims Data'!N2759</x:f>
        <x:v>1</x:v>
      </x:c>
      <x:c r="H2763" s="4" t="n">
        <x:f>IF(G2763=1,'Claims Data'!O2759,"")</x:f>
        <x:v>0</x:v>
      </x:c>
      <x:c r="I2763" s="12" t="n">
        <x:f>IF(ISNUMBER('Claims Data'!P2759),'Claims Data'!P2759,"")</x:f>
        <x:v>6.634217395110866</x:v>
      </x:c>
    </x:row>
    <x:row r="2764">
      <x:c r="A2764" s="4" t="str">
        <x:v>C02759</x:v>
      </x:c>
      <x:c r="B2764" s="4" t="n">
        <x:f>IF(ISNUMBER('Claims Data'!F2760),0,1)</x:f>
        <x:v>0</x:v>
      </x:c>
      <x:c r="C2764" s="10" t="n">
        <x:f>IF(B2764=0,'Claims Data'!F2760,Summary!$B$12)</x:f>
        <x:v>17658.44</x:v>
      </x:c>
      <x:c r="D2764" s="4" t="n">
        <x:f>IF('Claims Data'!E2760="Low",1,IF('Claims Data'!E2760="Medium",2,IF('Claims Data'!E2760="High",3,"")))</x:f>
        <x:v>2</x:v>
      </x:c>
      <x:c r="E2764" s="4" t="n">
        <x:f>IF('Claims Data'!B2760="Motor",1,0)</x:f>
        <x:v>1</x:v>
      </x:c>
      <x:c r="F2764" s="4" t="n">
        <x:f>IF('Claims Data'!B2760="Property",1,0)</x:f>
        <x:v>0</x:v>
      </x:c>
      <x:c r="G2764" s="4" t="n">
        <x:f>'Claims Data'!N2760</x:f>
        <x:v>0</x:v>
      </x:c>
      <x:c r="H2764" s="4" t="str">
        <x:f>IF(G2764=1,'Claims Data'!O2760,"")</x:f>
      </x:c>
      <x:c r="I2764" s="12" t="n">
        <x:f>IF(ISNUMBER('Claims Data'!P2760),'Claims Data'!P2760,"")</x:f>
        <x:v>1.3906561074569692</x:v>
      </x:c>
    </x:row>
    <x:row r="2765">
      <x:c r="A2765" s="4" t="str">
        <x:v>C02760</x:v>
      </x:c>
      <x:c r="B2765" s="4" t="n">
        <x:f>IF(ISNUMBER('Claims Data'!F2761),0,1)</x:f>
        <x:v>0</x:v>
      </x:c>
      <x:c r="C2765" s="10" t="n">
        <x:f>IF(B2765=0,'Claims Data'!F2761,Summary!$B$12)</x:f>
        <x:v>74403.31</x:v>
      </x:c>
      <x:c r="D2765" s="4" t="n">
        <x:f>IF('Claims Data'!E2761="Low",1,IF('Claims Data'!E2761="Medium",2,IF('Claims Data'!E2761="High",3,"")))</x:f>
        <x:v>1</x:v>
      </x:c>
      <x:c r="E2765" s="4" t="n">
        <x:f>IF('Claims Data'!B2761="Motor",1,0)</x:f>
        <x:v>0</x:v>
      </x:c>
      <x:c r="F2765" s="4" t="n">
        <x:f>IF('Claims Data'!B2761="Property",1,0)</x:f>
        <x:v>1</x:v>
      </x:c>
      <x:c r="G2765" s="4" t="n">
        <x:f>'Claims Data'!N2761</x:f>
        <x:v>1</x:v>
      </x:c>
      <x:c r="H2765" s="4" t="n">
        <x:f>IF(G2765=1,'Claims Data'!O2761,"")</x:f>
        <x:v>0</x:v>
      </x:c>
      <x:c r="I2765" s="12" t="n">
        <x:f>IF(ISNUMBER('Claims Data'!P2761),'Claims Data'!P2761,"")</x:f>
        <x:v>2.764396234792317</x:v>
      </x:c>
    </x:row>
    <x:row r="2766">
      <x:c r="A2766" s="4" t="str">
        <x:v>C02761</x:v>
      </x:c>
      <x:c r="B2766" s="4" t="n">
        <x:f>IF(ISNUMBER('Claims Data'!F2762),0,1)</x:f>
        <x:v>0</x:v>
      </x:c>
      <x:c r="C2766" s="10" t="n">
        <x:f>IF(B2766=0,'Claims Data'!F2762,Summary!$B$12)</x:f>
        <x:v>312587.07</x:v>
      </x:c>
      <x:c r="D2766" s="4" t="n">
        <x:f>IF('Claims Data'!E2762="Low",1,IF('Claims Data'!E2762="Medium",2,IF('Claims Data'!E2762="High",3,"")))</x:f>
        <x:v>3</x:v>
      </x:c>
      <x:c r="E2766" s="4" t="n">
        <x:f>IF('Claims Data'!B2762="Motor",1,0)</x:f>
        <x:v>1</x:v>
      </x:c>
      <x:c r="F2766" s="4" t="n">
        <x:f>IF('Claims Data'!B2762="Property",1,0)</x:f>
        <x:v>0</x:v>
      </x:c>
      <x:c r="G2766" s="4" t="n">
        <x:f>'Claims Data'!N2762</x:f>
        <x:v>1</x:v>
      </x:c>
      <x:c r="H2766" s="4" t="n">
        <x:f>IF(G2766=1,'Claims Data'!O2762,"")</x:f>
        <x:v>1</x:v>
      </x:c>
      <x:c r="I2766" s="12" t="n">
        <x:f>IF(ISNUMBER('Claims Data'!P2762),'Claims Data'!P2762,"")</x:f>
        <x:v>51.81227302186118</x:v>
      </x:c>
    </x:row>
    <x:row r="2767">
      <x:c r="A2767" s="4" t="str">
        <x:v>C02762</x:v>
      </x:c>
      <x:c r="B2767" s="4" t="n">
        <x:f>IF(ISNUMBER('Claims Data'!F2763),0,1)</x:f>
        <x:v>0</x:v>
      </x:c>
      <x:c r="C2767" s="10" t="n">
        <x:f>IF(B2767=0,'Claims Data'!F2763,Summary!$B$12)</x:f>
        <x:v>8098.92</x:v>
      </x:c>
      <x:c r="D2767" s="4" t="n">
        <x:f>IF('Claims Data'!E2763="Low",1,IF('Claims Data'!E2763="Medium",2,IF('Claims Data'!E2763="High",3,"")))</x:f>
        <x:v>1</x:v>
      </x:c>
      <x:c r="E2767" s="4" t="n">
        <x:f>IF('Claims Data'!B2763="Motor",1,0)</x:f>
        <x:v>1</x:v>
      </x:c>
      <x:c r="F2767" s="4" t="n">
        <x:f>IF('Claims Data'!B2763="Property",1,0)</x:f>
        <x:v>0</x:v>
      </x:c>
      <x:c r="G2767" s="4" t="n">
        <x:f>'Claims Data'!N2763</x:f>
        <x:v>1</x:v>
      </x:c>
      <x:c r="H2767" s="4" t="n">
        <x:f>IF(G2767=1,'Claims Data'!O2763,"")</x:f>
        <x:v>0</x:v>
      </x:c>
      <x:c r="I2767" s="12" t="n">
        <x:f>IF(ISNUMBER('Claims Data'!P2763),'Claims Data'!P2763,"")</x:f>
        <x:v>1.3251999928004228</x:v>
      </x:c>
    </x:row>
    <x:row r="2768">
      <x:c r="A2768" s="4" t="str">
        <x:v>C02763</x:v>
      </x:c>
      <x:c r="B2768" s="4" t="n">
        <x:f>IF(ISNUMBER('Claims Data'!F2764),0,1)</x:f>
        <x:v>0</x:v>
      </x:c>
      <x:c r="C2768" s="10" t="n">
        <x:f>IF(B2768=0,'Claims Data'!F2764,Summary!$B$12)</x:f>
        <x:v>11689.42</x:v>
      </x:c>
      <x:c r="D2768" s="4" t="n">
        <x:f>IF('Claims Data'!E2764="Low",1,IF('Claims Data'!E2764="Medium",2,IF('Claims Data'!E2764="High",3,"")))</x:f>
        <x:v>1</x:v>
      </x:c>
      <x:c r="E2768" s="4" t="n">
        <x:f>IF('Claims Data'!B2764="Motor",1,0)</x:f>
        <x:v>1</x:v>
      </x:c>
      <x:c r="F2768" s="4" t="n">
        <x:f>IF('Claims Data'!B2764="Property",1,0)</x:f>
        <x:v>0</x:v>
      </x:c>
      <x:c r="G2768" s="4" t="n">
        <x:f>'Claims Data'!N2764</x:f>
        <x:v>0</x:v>
      </x:c>
      <x:c r="H2768" s="4" t="str">
        <x:f>IF(G2768=1,'Claims Data'!O2764,"")</x:f>
      </x:c>
      <x:c r="I2768" s="12" t="n">
        <x:f>IF(ISNUMBER('Claims Data'!P2764),'Claims Data'!P2764,"")</x:f>
        <x:v>0.5218521357490021</x:v>
      </x:c>
    </x:row>
    <x:row r="2769">
      <x:c r="A2769" s="4" t="str">
        <x:v>C02764</x:v>
      </x:c>
      <x:c r="B2769" s="4" t="n">
        <x:f>IF(ISNUMBER('Claims Data'!F2765),0,1)</x:f>
        <x:v>0</x:v>
      </x:c>
      <x:c r="C2769" s="10" t="n">
        <x:f>IF(B2769=0,'Claims Data'!F2765,Summary!$B$12)</x:f>
        <x:v>7452.1</x:v>
      </x:c>
      <x:c r="D2769" s="4" t="n">
        <x:f>IF('Claims Data'!E2765="Low",1,IF('Claims Data'!E2765="Medium",2,IF('Claims Data'!E2765="High",3,"")))</x:f>
        <x:v>1</x:v>
      </x:c>
      <x:c r="E2769" s="4" t="n">
        <x:f>IF('Claims Data'!B2765="Motor",1,0)</x:f>
        <x:v>1</x:v>
      </x:c>
      <x:c r="F2769" s="4" t="n">
        <x:f>IF('Claims Data'!B2765="Property",1,0)</x:f>
        <x:v>0</x:v>
      </x:c>
      <x:c r="G2769" s="4" t="n">
        <x:f>'Claims Data'!N2765</x:f>
        <x:v>1</x:v>
      </x:c>
      <x:c r="H2769" s="4" t="n">
        <x:f>IF(G2769=1,'Claims Data'!O2765,"")</x:f>
        <x:v>0</x:v>
      </x:c>
      <x:c r="I2769" s="12" t="n">
        <x:f>IF(ISNUMBER('Claims Data'!P2765),'Claims Data'!P2765,"")</x:f>
        <x:v>0.999120485449129</x:v>
      </x:c>
    </x:row>
    <x:row r="2770">
      <x:c r="A2770" s="4" t="str">
        <x:v>C02765</x:v>
      </x:c>
      <x:c r="B2770" s="4" t="n">
        <x:f>IF(ISNUMBER('Claims Data'!F2766),0,1)</x:f>
        <x:v>0</x:v>
      </x:c>
      <x:c r="C2770" s="10" t="n">
        <x:f>IF(B2770=0,'Claims Data'!F2766,Summary!$B$12)</x:f>
        <x:v>266615.27</x:v>
      </x:c>
      <x:c r="D2770" s="4" t="n">
        <x:f>IF('Claims Data'!E2766="Low",1,IF('Claims Data'!E2766="Medium",2,IF('Claims Data'!E2766="High",3,"")))</x:f>
        <x:v>3</x:v>
      </x:c>
      <x:c r="E2770" s="4" t="n">
        <x:f>IF('Claims Data'!B2766="Motor",1,0)</x:f>
        <x:v>0</x:v>
      </x:c>
      <x:c r="F2770" s="4" t="n">
        <x:f>IF('Claims Data'!B2766="Property",1,0)</x:f>
        <x:v>1</x:v>
      </x:c>
      <x:c r="G2770" s="4" t="n">
        <x:f>'Claims Data'!N2766</x:f>
        <x:v>0</x:v>
      </x:c>
      <x:c r="H2770" s="4" t="str">
        <x:f>IF(G2770=1,'Claims Data'!O2766,"")</x:f>
      </x:c>
      <x:c r="I2770" s="12" t="n">
        <x:f>IF(ISNUMBER('Claims Data'!P2766),'Claims Data'!P2766,"")</x:f>
        <x:v>15.681415528417556</x:v>
      </x:c>
    </x:row>
    <x:row r="2771">
      <x:c r="A2771" s="4" t="str">
        <x:v>C02766</x:v>
      </x:c>
      <x:c r="B2771" s="4" t="n">
        <x:f>IF(ISNUMBER('Claims Data'!F2767),0,1)</x:f>
        <x:v>0</x:v>
      </x:c>
      <x:c r="C2771" s="10" t="n">
        <x:f>IF(B2771=0,'Claims Data'!F2767,Summary!$B$12)</x:f>
        <x:v>116472.03</x:v>
      </x:c>
      <x:c r="D2771" s="4" t="n">
        <x:f>IF('Claims Data'!E2767="Low",1,IF('Claims Data'!E2767="Medium",2,IF('Claims Data'!E2767="High",3,"")))</x:f>
        <x:v>2</x:v>
      </x:c>
      <x:c r="E2771" s="4" t="n">
        <x:f>IF('Claims Data'!B2767="Motor",1,0)</x:f>
        <x:v>1</x:v>
      </x:c>
      <x:c r="F2771" s="4" t="n">
        <x:f>IF('Claims Data'!B2767="Property",1,0)</x:f>
        <x:v>0</x:v>
      </x:c>
      <x:c r="G2771" s="4" t="n">
        <x:f>'Claims Data'!N2767</x:f>
        <x:v>1</x:v>
      </x:c>
      <x:c r="H2771" s="4" t="n">
        <x:f>IF(G2771=1,'Claims Data'!O2767,"")</x:f>
        <x:v>1</x:v>
      </x:c>
      <x:c r="I2771" s="12" t="n">
        <x:f>IF(ISNUMBER('Claims Data'!P2767),'Claims Data'!P2767,"")</x:f>
        <x:v>20.190272712144115</x:v>
      </x:c>
    </x:row>
    <x:row r="2772">
      <x:c r="A2772" s="4" t="str">
        <x:v>C02767</x:v>
      </x:c>
      <x:c r="B2772" s="4" t="n">
        <x:f>IF(ISNUMBER('Claims Data'!F2768),0,1)</x:f>
        <x:v>0</x:v>
      </x:c>
      <x:c r="C2772" s="10" t="n">
        <x:f>IF(B2772=0,'Claims Data'!F2768,Summary!$B$12)</x:f>
        <x:v>74572.15</x:v>
      </x:c>
      <x:c r="D2772" s="4" t="n">
        <x:f>IF('Claims Data'!E2768="Low",1,IF('Claims Data'!E2768="Medium",2,IF('Claims Data'!E2768="High",3,"")))</x:f>
        <x:v>1</x:v>
      </x:c>
      <x:c r="E2772" s="4" t="n">
        <x:f>IF('Claims Data'!B2768="Motor",1,0)</x:f>
        <x:v>0</x:v>
      </x:c>
      <x:c r="F2772" s="4" t="n">
        <x:f>IF('Claims Data'!B2768="Property",1,0)</x:f>
        <x:v>1</x:v>
      </x:c>
      <x:c r="G2772" s="4" t="n">
        <x:f>'Claims Data'!N2768</x:f>
        <x:v>1</x:v>
      </x:c>
      <x:c r="H2772" s="4" t="n">
        <x:f>IF(G2772=1,'Claims Data'!O2768,"")</x:f>
        <x:v>1</x:v>
      </x:c>
      <x:c r="I2772" s="12" t="n">
        <x:f>IF(ISNUMBER('Claims Data'!P2768),'Claims Data'!P2768,"")</x:f>
        <x:v>7.40389216860173</x:v>
      </x:c>
    </x:row>
    <x:row r="2773">
      <x:c r="A2773" s="4" t="str">
        <x:v>C02768</x:v>
      </x:c>
      <x:c r="B2773" s="4" t="n">
        <x:f>IF(ISNUMBER('Claims Data'!F2769),0,1)</x:f>
        <x:v>0</x:v>
      </x:c>
      <x:c r="C2773" s="10" t="n">
        <x:f>IF(B2773=0,'Claims Data'!F2769,Summary!$B$12)</x:f>
        <x:v>22921.55</x:v>
      </x:c>
      <x:c r="D2773" s="4" t="n">
        <x:f>IF('Claims Data'!E2769="Low",1,IF('Claims Data'!E2769="Medium",2,IF('Claims Data'!E2769="High",3,"")))</x:f>
        <x:v>1</x:v>
      </x:c>
      <x:c r="E2773" s="4" t="n">
        <x:f>IF('Claims Data'!B2769="Motor",1,0)</x:f>
        <x:v>1</x:v>
      </x:c>
      <x:c r="F2773" s="4" t="n">
        <x:f>IF('Claims Data'!B2769="Property",1,0)</x:f>
        <x:v>0</x:v>
      </x:c>
      <x:c r="G2773" s="4" t="n">
        <x:f>'Claims Data'!N2769</x:f>
        <x:v>1</x:v>
      </x:c>
      <x:c r="H2773" s="4" t="n">
        <x:f>IF(G2773=1,'Claims Data'!O2769,"")</x:f>
        <x:v>1</x:v>
      </x:c>
      <x:c r="I2773" s="12" t="n">
        <x:f>IF(ISNUMBER('Claims Data'!P2769),'Claims Data'!P2769,"")</x:f>
        <x:v>3.9734204468235585</x:v>
      </x:c>
    </x:row>
    <x:row r="2774">
      <x:c r="A2774" s="4" t="str">
        <x:v>C02769</x:v>
      </x:c>
      <x:c r="B2774" s="4" t="n">
        <x:f>IF(ISNUMBER('Claims Data'!F2770),0,1)</x:f>
        <x:v>0</x:v>
      </x:c>
      <x:c r="C2774" s="10" t="n">
        <x:f>IF(B2774=0,'Claims Data'!F2770,Summary!$B$12)</x:f>
        <x:v>45273.3</x:v>
      </x:c>
      <x:c r="D2774" s="4" t="n">
        <x:f>IF('Claims Data'!E2770="Low",1,IF('Claims Data'!E2770="Medium",2,IF('Claims Data'!E2770="High",3,"")))</x:f>
        <x:v>1</x:v>
      </x:c>
      <x:c r="E2774" s="4" t="n">
        <x:f>IF('Claims Data'!B2770="Motor",1,0)</x:f>
        <x:v>0</x:v>
      </x:c>
      <x:c r="F2774" s="4" t="n">
        <x:f>IF('Claims Data'!B2770="Property",1,0)</x:f>
        <x:v>1</x:v>
      </x:c>
      <x:c r="G2774" s="4" t="n">
        <x:f>'Claims Data'!N2770</x:f>
        <x:v>1</x:v>
      </x:c>
      <x:c r="H2774" s="4" t="n">
        <x:f>IF(G2774=1,'Claims Data'!O2770,"")</x:f>
        <x:v>0</x:v>
      </x:c>
      <x:c r="I2774" s="12" t="n">
        <x:f>IF(ISNUMBER('Claims Data'!P2770),'Claims Data'!P2770,"")</x:f>
        <x:v>3.2576766047223153</x:v>
      </x:c>
    </x:row>
    <x:row r="2775">
      <x:c r="A2775" s="4" t="str">
        <x:v>C02770</x:v>
      </x:c>
      <x:c r="B2775" s="4" t="n">
        <x:f>IF(ISNUMBER('Claims Data'!F2771),0,1)</x:f>
        <x:v>0</x:v>
      </x:c>
      <x:c r="C2775" s="10" t="n">
        <x:f>IF(B2775=0,'Claims Data'!F2771,Summary!$B$12)</x:f>
        <x:v>5318.92</x:v>
      </x:c>
      <x:c r="D2775" s="4" t="n">
        <x:f>IF('Claims Data'!E2771="Low",1,IF('Claims Data'!E2771="Medium",2,IF('Claims Data'!E2771="High",3,"")))</x:f>
        <x:v>1</x:v>
      </x:c>
      <x:c r="E2775" s="4" t="n">
        <x:f>IF('Claims Data'!B2771="Motor",1,0)</x:f>
        <x:v>1</x:v>
      </x:c>
      <x:c r="F2775" s="4" t="n">
        <x:f>IF('Claims Data'!B2771="Property",1,0)</x:f>
        <x:v>0</x:v>
      </x:c>
      <x:c r="G2775" s="4" t="n">
        <x:f>'Claims Data'!N2771</x:f>
        <x:v>0</x:v>
      </x:c>
      <x:c r="H2775" s="4" t="str">
        <x:f>IF(G2775=1,'Claims Data'!O2771,"")</x:f>
      </x:c>
      <x:c r="I2775" s="12" t="n">
        <x:f>IF(ISNUMBER('Claims Data'!P2771),'Claims Data'!P2771,"")</x:f>
        <x:v>0.15067860215519818</x:v>
      </x:c>
    </x:row>
    <x:row r="2776">
      <x:c r="A2776" s="4" t="str">
        <x:v>C02771</x:v>
      </x:c>
      <x:c r="B2776" s="4" t="n">
        <x:f>IF(ISNUMBER('Claims Data'!F2772),0,1)</x:f>
        <x:v>0</x:v>
      </x:c>
      <x:c r="C2776" s="10" t="n">
        <x:f>IF(B2776=0,'Claims Data'!F2772,Summary!$B$12)</x:f>
        <x:v>24527.64</x:v>
      </x:c>
      <x:c r="D2776" s="4" t="n">
        <x:f>IF('Claims Data'!E2772="Low",1,IF('Claims Data'!E2772="Medium",2,IF('Claims Data'!E2772="High",3,"")))</x:f>
        <x:v>2</x:v>
      </x:c>
      <x:c r="E2776" s="4" t="n">
        <x:f>IF('Claims Data'!B2772="Motor",1,0)</x:f>
        <x:v>1</x:v>
      </x:c>
      <x:c r="F2776" s="4" t="n">
        <x:f>IF('Claims Data'!B2772="Property",1,0)</x:f>
        <x:v>0</x:v>
      </x:c>
      <x:c r="G2776" s="4" t="n">
        <x:f>'Claims Data'!N2772</x:f>
        <x:v>1</x:v>
      </x:c>
      <x:c r="H2776" s="4" t="n">
        <x:f>IF(G2776=1,'Claims Data'!O2772,"")</x:f>
        <x:v>0</x:v>
      </x:c>
      <x:c r="I2776" s="12" t="n">
        <x:f>IF(ISNUMBER('Claims Data'!P2772),'Claims Data'!P2772,"")</x:f>
        <x:v>3.071345210845033</x:v>
      </x:c>
    </x:row>
    <x:row r="2777">
      <x:c r="A2777" s="4" t="str">
        <x:v>C02772</x:v>
      </x:c>
      <x:c r="B2777" s="4" t="n">
        <x:f>IF(ISNUMBER('Claims Data'!F2773),0,1)</x:f>
        <x:v>0</x:v>
      </x:c>
      <x:c r="C2777" s="10" t="n">
        <x:f>IF(B2777=0,'Claims Data'!F2773,Summary!$B$12)</x:f>
        <x:v>86356.51</x:v>
      </x:c>
      <x:c r="D2777" s="4" t="n">
        <x:f>IF('Claims Data'!E2773="Low",1,IF('Claims Data'!E2773="Medium",2,IF('Claims Data'!E2773="High",3,"")))</x:f>
        <x:v>1</x:v>
      </x:c>
      <x:c r="E2777" s="4" t="n">
        <x:f>IF('Claims Data'!B2773="Motor",1,0)</x:f>
        <x:v>0</x:v>
      </x:c>
      <x:c r="F2777" s="4" t="n">
        <x:f>IF('Claims Data'!B2773="Property",1,0)</x:f>
        <x:v>1</x:v>
      </x:c>
      <x:c r="G2777" s="4" t="n">
        <x:f>'Claims Data'!N2773</x:f>
        <x:v>1</x:v>
      </x:c>
      <x:c r="H2777" s="4" t="n">
        <x:f>IF(G2777=1,'Claims Data'!O2773,"")</x:f>
        <x:v>0</x:v>
      </x:c>
      <x:c r="I2777" s="12" t="n">
        <x:f>IF(ISNUMBER('Claims Data'!P2773),'Claims Data'!P2773,"")</x:f>
        <x:v>6.199038378020233</x:v>
      </x:c>
    </x:row>
    <x:row r="2778">
      <x:c r="A2778" s="4" t="str">
        <x:v>C02773</x:v>
      </x:c>
      <x:c r="B2778" s="4" t="n">
        <x:f>IF(ISNUMBER('Claims Data'!F2774),0,1)</x:f>
        <x:v>0</x:v>
      </x:c>
      <x:c r="C2778" s="10" t="n">
        <x:f>IF(B2778=0,'Claims Data'!F2774,Summary!$B$12)</x:f>
        <x:v>45571.64</x:v>
      </x:c>
      <x:c r="D2778" s="4" t="n">
        <x:f>IF('Claims Data'!E2774="Low",1,IF('Claims Data'!E2774="Medium",2,IF('Claims Data'!E2774="High",3,"")))</x:f>
        <x:v>1</x:v>
      </x:c>
      <x:c r="E2778" s="4" t="n">
        <x:f>IF('Claims Data'!B2774="Motor",1,0)</x:f>
        <x:v>0</x:v>
      </x:c>
      <x:c r="F2778" s="4" t="n">
        <x:f>IF('Claims Data'!B2774="Property",1,0)</x:f>
        <x:v>1</x:v>
      </x:c>
      <x:c r="G2778" s="4" t="n">
        <x:f>'Claims Data'!N2774</x:f>
        <x:v>1</x:v>
      </x:c>
      <x:c r="H2778" s="4" t="n">
        <x:f>IF(G2778=1,'Claims Data'!O2774,"")</x:f>
        <x:v>0</x:v>
      </x:c>
      <x:c r="I2778" s="12" t="n">
        <x:f>IF(ISNUMBER('Claims Data'!P2774),'Claims Data'!P2774,"")</x:f>
        <x:v>4.387199504014957</x:v>
      </x:c>
    </x:row>
    <x:row r="2779">
      <x:c r="A2779" s="4" t="str">
        <x:v>C02774</x:v>
      </x:c>
      <x:c r="B2779" s="4" t="n">
        <x:f>IF(ISNUMBER('Claims Data'!F2775),0,1)</x:f>
        <x:v>0</x:v>
      </x:c>
      <x:c r="C2779" s="10" t="n">
        <x:f>IF(B2779=0,'Claims Data'!F2775,Summary!$B$12)</x:f>
        <x:v>42726.12</x:v>
      </x:c>
      <x:c r="D2779" s="4" t="n">
        <x:f>IF('Claims Data'!E2775="Low",1,IF('Claims Data'!E2775="Medium",2,IF('Claims Data'!E2775="High",3,"")))</x:f>
        <x:v>1</x:v>
      </x:c>
      <x:c r="E2779" s="4" t="n">
        <x:f>IF('Claims Data'!B2775="Motor",1,0)</x:f>
        <x:v>1</x:v>
      </x:c>
      <x:c r="F2779" s="4" t="n">
        <x:f>IF('Claims Data'!B2775="Property",1,0)</x:f>
        <x:v>0</x:v>
      </x:c>
      <x:c r="G2779" s="4" t="n">
        <x:f>'Claims Data'!N2775</x:f>
        <x:v>0</x:v>
      </x:c>
      <x:c r="H2779" s="4" t="str">
        <x:f>IF(G2779=1,'Claims Data'!O2775,"")</x:f>
      </x:c>
      <x:c r="I2779" s="12" t="n">
        <x:f>IF(ISNUMBER('Claims Data'!P2775),'Claims Data'!P2775,"")</x:f>
        <x:v>3.243863015009069</x:v>
      </x:c>
    </x:row>
    <x:row r="2780">
      <x:c r="A2780" s="4" t="str">
        <x:v>C02775</x:v>
      </x:c>
      <x:c r="B2780" s="4" t="n">
        <x:f>IF(ISNUMBER('Claims Data'!F2776),0,1)</x:f>
        <x:v>0</x:v>
      </x:c>
      <x:c r="C2780" s="10" t="n">
        <x:f>IF(B2780=0,'Claims Data'!F2776,Summary!$B$12)</x:f>
        <x:v>58626.99</x:v>
      </x:c>
      <x:c r="D2780" s="4" t="n">
        <x:f>IF('Claims Data'!E2776="Low",1,IF('Claims Data'!E2776="Medium",2,IF('Claims Data'!E2776="High",3,"")))</x:f>
        <x:v>2</x:v>
      </x:c>
      <x:c r="E2780" s="4" t="n">
        <x:f>IF('Claims Data'!B2776="Motor",1,0)</x:f>
        <x:v>1</x:v>
      </x:c>
      <x:c r="F2780" s="4" t="n">
        <x:f>IF('Claims Data'!B2776="Property",1,0)</x:f>
        <x:v>0</x:v>
      </x:c>
      <x:c r="G2780" s="4" t="n">
        <x:f>'Claims Data'!N2776</x:f>
        <x:v>0</x:v>
      </x:c>
      <x:c r="H2780" s="4" t="str">
        <x:f>IF(G2780=1,'Claims Data'!O2776,"")</x:f>
      </x:c>
      <x:c r="I2780" s="12" t="n">
        <x:f>IF(ISNUMBER('Claims Data'!P2776),'Claims Data'!P2776,"")</x:f>
        <x:v>2.815209442072039</x:v>
      </x:c>
    </x:row>
    <x:row r="2781">
      <x:c r="A2781" s="4" t="str">
        <x:v>C02776</x:v>
      </x:c>
      <x:c r="B2781" s="4" t="n">
        <x:f>IF(ISNUMBER('Claims Data'!F2777),0,1)</x:f>
        <x:v>0</x:v>
      </x:c>
      <x:c r="C2781" s="10" t="n">
        <x:f>IF(B2781=0,'Claims Data'!F2777,Summary!$B$12)</x:f>
        <x:v>34583.98</x:v>
      </x:c>
      <x:c r="D2781" s="4" t="str">
        <x:f>IF('Claims Data'!E2777="Low",1,IF('Claims Data'!E2777="Medium",2,IF('Claims Data'!E2777="High",3,"")))</x:f>
      </x:c>
      <x:c r="E2781" s="4" t="n">
        <x:f>IF('Claims Data'!B2777="Motor",1,0)</x:f>
        <x:v>0</x:v>
      </x:c>
      <x:c r="F2781" s="4" t="n">
        <x:f>IF('Claims Data'!B2777="Property",1,0)</x:f>
        <x:v>1</x:v>
      </x:c>
      <x:c r="G2781" s="4" t="n">
        <x:f>'Claims Data'!N2777</x:f>
        <x:v>1</x:v>
      </x:c>
      <x:c r="H2781" s="4" t="n">
        <x:f>IF(G2781=1,'Claims Data'!O2777,"")</x:f>
        <x:v>0</x:v>
      </x:c>
      <x:c r="I2781" s="12" t="n">
        <x:f>IF(ISNUMBER('Claims Data'!P2777),'Claims Data'!P2777,"")</x:f>
        <x:v>1.5786559962167743</x:v>
      </x:c>
    </x:row>
    <x:row r="2782">
      <x:c r="A2782" s="4" t="str">
        <x:v>C02777</x:v>
      </x:c>
      <x:c r="B2782" s="4" t="n">
        <x:f>IF(ISNUMBER('Claims Data'!F2778),0,1)</x:f>
        <x:v>0</x:v>
      </x:c>
      <x:c r="C2782" s="10" t="n">
        <x:f>IF(B2782=0,'Claims Data'!F2778,Summary!$B$12)</x:f>
        <x:v>51907.69</x:v>
      </x:c>
      <x:c r="D2782" s="4" t="n">
        <x:f>IF('Claims Data'!E2778="Low",1,IF('Claims Data'!E2778="Medium",2,IF('Claims Data'!E2778="High",3,"")))</x:f>
        <x:v>2</x:v>
      </x:c>
      <x:c r="E2782" s="4" t="n">
        <x:f>IF('Claims Data'!B2778="Motor",1,0)</x:f>
        <x:v>1</x:v>
      </x:c>
      <x:c r="F2782" s="4" t="n">
        <x:f>IF('Claims Data'!B2778="Property",1,0)</x:f>
        <x:v>0</x:v>
      </x:c>
      <x:c r="G2782" s="4" t="n">
        <x:f>'Claims Data'!N2778</x:f>
        <x:v>1</x:v>
      </x:c>
      <x:c r="H2782" s="4" t="n">
        <x:f>IF(G2782=1,'Claims Data'!O2778,"")</x:f>
        <x:v>1</x:v>
      </x:c>
      <x:c r="I2782" s="12" t="n">
        <x:f>IF(ISNUMBER('Claims Data'!P2778),'Claims Data'!P2778,"")</x:f>
        <x:v>5.006741219727689</x:v>
      </x:c>
    </x:row>
    <x:row r="2783">
      <x:c r="A2783" s="4" t="str">
        <x:v>C02778</x:v>
      </x:c>
      <x:c r="B2783" s="4" t="n">
        <x:f>IF(ISNUMBER('Claims Data'!F2779),0,1)</x:f>
        <x:v>0</x:v>
      </x:c>
      <x:c r="C2783" s="10" t="n">
        <x:f>IF(B2783=0,'Claims Data'!F2779,Summary!$B$12)</x:f>
        <x:v>95323.62</x:v>
      </x:c>
      <x:c r="D2783" s="4" t="n">
        <x:f>IF('Claims Data'!E2779="Low",1,IF('Claims Data'!E2779="Medium",2,IF('Claims Data'!E2779="High",3,"")))</x:f>
        <x:v>2</x:v>
      </x:c>
      <x:c r="E2783" s="4" t="n">
        <x:f>IF('Claims Data'!B2779="Motor",1,0)</x:f>
        <x:v>1</x:v>
      </x:c>
      <x:c r="F2783" s="4" t="n">
        <x:f>IF('Claims Data'!B2779="Property",1,0)</x:f>
        <x:v>0</x:v>
      </x:c>
      <x:c r="G2783" s="4" t="n">
        <x:f>'Claims Data'!N2779</x:f>
        <x:v>1</x:v>
      </x:c>
      <x:c r="H2783" s="4" t="n">
        <x:f>IF(G2783=1,'Claims Data'!O2779,"")</x:f>
        <x:v>0</x:v>
      </x:c>
      <x:c r="I2783" s="12" t="n">
        <x:f>IF(ISNUMBER('Claims Data'!P2779),'Claims Data'!P2779,"")</x:f>
        <x:v>7.750007520441373</x:v>
      </x:c>
    </x:row>
    <x:row r="2784">
      <x:c r="A2784" s="4" t="str">
        <x:v>C02779</x:v>
      </x:c>
      <x:c r="B2784" s="4" t="n">
        <x:f>IF(ISNUMBER('Claims Data'!F2780),0,1)</x:f>
        <x:v>0</x:v>
      </x:c>
      <x:c r="C2784" s="10" t="n">
        <x:f>IF(B2784=0,'Claims Data'!F2780,Summary!$B$12)</x:f>
        <x:v>256742.94</x:v>
      </x:c>
      <x:c r="D2784" s="4" t="n">
        <x:f>IF('Claims Data'!E2780="Low",1,IF('Claims Data'!E2780="Medium",2,IF('Claims Data'!E2780="High",3,"")))</x:f>
        <x:v>3</x:v>
      </x:c>
      <x:c r="E2784" s="4" t="n">
        <x:f>IF('Claims Data'!B2780="Motor",1,0)</x:f>
        <x:v>1</x:v>
      </x:c>
      <x:c r="F2784" s="4" t="n">
        <x:f>IF('Claims Data'!B2780="Property",1,0)</x:f>
        <x:v>0</x:v>
      </x:c>
      <x:c r="G2784" s="4" t="n">
        <x:f>'Claims Data'!N2780</x:f>
        <x:v>1</x:v>
      </x:c>
      <x:c r="H2784" s="4" t="n">
        <x:f>IF(G2784=1,'Claims Data'!O2780,"")</x:f>
        <x:v>0</x:v>
      </x:c>
      <x:c r="I2784" s="12" t="n">
        <x:f>IF(ISNUMBER('Claims Data'!P2780),'Claims Data'!P2780,"")</x:f>
        <x:v>10.889347613651017</x:v>
      </x:c>
    </x:row>
    <x:row r="2785">
      <x:c r="A2785" s="4" t="str">
        <x:v>C02780</x:v>
      </x:c>
      <x:c r="B2785" s="4" t="n">
        <x:f>IF(ISNUMBER('Claims Data'!F2781),0,1)</x:f>
        <x:v>0</x:v>
      </x:c>
      <x:c r="C2785" s="10" t="n">
        <x:f>IF(B2785=0,'Claims Data'!F2781,Summary!$B$12)</x:f>
        <x:v>97336.42</x:v>
      </x:c>
      <x:c r="D2785" s="4" t="n">
        <x:f>IF('Claims Data'!E2781="Low",1,IF('Claims Data'!E2781="Medium",2,IF('Claims Data'!E2781="High",3,"")))</x:f>
        <x:v>2</x:v>
      </x:c>
      <x:c r="E2785" s="4" t="n">
        <x:f>IF('Claims Data'!B2781="Motor",1,0)</x:f>
        <x:v>1</x:v>
      </x:c>
      <x:c r="F2785" s="4" t="n">
        <x:f>IF('Claims Data'!B2781="Property",1,0)</x:f>
        <x:v>0</x:v>
      </x:c>
      <x:c r="G2785" s="4" t="n">
        <x:f>'Claims Data'!N2781</x:f>
        <x:v>1</x:v>
      </x:c>
      <x:c r="H2785" s="4" t="n">
        <x:f>IF(G2785=1,'Claims Data'!O2781,"")</x:f>
        <x:v>0</x:v>
      </x:c>
      <x:c r="I2785" s="12" t="n">
        <x:f>IF(ISNUMBER('Claims Data'!P2781),'Claims Data'!P2781,"")</x:f>
        <x:v>5.554656947086152</x:v>
      </x:c>
    </x:row>
    <x:row r="2786">
      <x:c r="A2786" s="4" t="str">
        <x:v>C02781</x:v>
      </x:c>
      <x:c r="B2786" s="4" t="n">
        <x:f>IF(ISNUMBER('Claims Data'!F2782),0,1)</x:f>
        <x:v>0</x:v>
      </x:c>
      <x:c r="C2786" s="10" t="n">
        <x:f>IF(B2786=0,'Claims Data'!F2782,Summary!$B$12)</x:f>
        <x:v>92338.08</x:v>
      </x:c>
      <x:c r="D2786" s="4" t="n">
        <x:f>IF('Claims Data'!E2782="Low",1,IF('Claims Data'!E2782="Medium",2,IF('Claims Data'!E2782="High",3,"")))</x:f>
        <x:v>3</x:v>
      </x:c>
      <x:c r="E2786" s="4" t="n">
        <x:f>IF('Claims Data'!B2782="Motor",1,0)</x:f>
        <x:v>1</x:v>
      </x:c>
      <x:c r="F2786" s="4" t="n">
        <x:f>IF('Claims Data'!B2782="Property",1,0)</x:f>
        <x:v>0</x:v>
      </x:c>
      <x:c r="G2786" s="4" t="n">
        <x:f>'Claims Data'!N2782</x:f>
        <x:v>1</x:v>
      </x:c>
      <x:c r="H2786" s="4" t="n">
        <x:f>IF(G2786=1,'Claims Data'!O2782,"")</x:f>
        <x:v>1</x:v>
      </x:c>
      <x:c r="I2786" s="12" t="n">
        <x:f>IF(ISNUMBER('Claims Data'!P2782),'Claims Data'!P2782,"")</x:f>
        <x:v>10.834865194999947</x:v>
      </x:c>
    </x:row>
    <x:row r="2787">
      <x:c r="A2787" s="4" t="str">
        <x:v>C02782</x:v>
      </x:c>
      <x:c r="B2787" s="4" t="n">
        <x:f>IF(ISNUMBER('Claims Data'!F2783),0,1)</x:f>
        <x:v>0</x:v>
      </x:c>
      <x:c r="C2787" s="10" t="n">
        <x:f>IF(B2787=0,'Claims Data'!F2783,Summary!$B$12)</x:f>
        <x:v>35877.27</x:v>
      </x:c>
      <x:c r="D2787" s="4" t="n">
        <x:f>IF('Claims Data'!E2783="Low",1,IF('Claims Data'!E2783="Medium",2,IF('Claims Data'!E2783="High",3,"")))</x:f>
        <x:v>2</x:v>
      </x:c>
      <x:c r="E2787" s="4" t="n">
        <x:f>IF('Claims Data'!B2783="Motor",1,0)</x:f>
        <x:v>1</x:v>
      </x:c>
      <x:c r="F2787" s="4" t="n">
        <x:f>IF('Claims Data'!B2783="Property",1,0)</x:f>
        <x:v>0</x:v>
      </x:c>
      <x:c r="G2787" s="4" t="n">
        <x:f>'Claims Data'!N2783</x:f>
        <x:v>0</x:v>
      </x:c>
      <x:c r="H2787" s="4" t="str">
        <x:f>IF(G2787=1,'Claims Data'!O2783,"")</x:f>
      </x:c>
      <x:c r="I2787" s="12" t="n">
        <x:f>IF(ISNUMBER('Claims Data'!P2783),'Claims Data'!P2783,"")</x:f>
        <x:v>5.527786637084286</x:v>
      </x:c>
    </x:row>
    <x:row r="2788">
      <x:c r="A2788" s="4" t="str">
        <x:v>C02783</x:v>
      </x:c>
      <x:c r="B2788" s="4" t="n">
        <x:f>IF(ISNUMBER('Claims Data'!F2784),0,1)</x:f>
        <x:v>0</x:v>
      </x:c>
      <x:c r="C2788" s="10" t="n">
        <x:f>IF(B2788=0,'Claims Data'!F2784,Summary!$B$12)</x:f>
        <x:v>50128.17</x:v>
      </x:c>
      <x:c r="D2788" s="4" t="n">
        <x:f>IF('Claims Data'!E2784="Low",1,IF('Claims Data'!E2784="Medium",2,IF('Claims Data'!E2784="High",3,"")))</x:f>
        <x:v>1</x:v>
      </x:c>
      <x:c r="E2788" s="4" t="n">
        <x:f>IF('Claims Data'!B2784="Motor",1,0)</x:f>
        <x:v>0</x:v>
      </x:c>
      <x:c r="F2788" s="4" t="n">
        <x:f>IF('Claims Data'!B2784="Property",1,0)</x:f>
        <x:v>1</x:v>
      </x:c>
      <x:c r="G2788" s="4" t="n">
        <x:f>'Claims Data'!N2784</x:f>
        <x:v>0</x:v>
      </x:c>
      <x:c r="H2788" s="4" t="str">
        <x:f>IF(G2788=1,'Claims Data'!O2784,"")</x:f>
      </x:c>
      <x:c r="I2788" s="12" t="n">
        <x:f>IF(ISNUMBER('Claims Data'!P2784),'Claims Data'!P2784,"")</x:f>
        <x:v>2.968366468373574</x:v>
      </x:c>
    </x:row>
    <x:row r="2789">
      <x:c r="A2789" s="4" t="str">
        <x:v>C02784</x:v>
      </x:c>
      <x:c r="B2789" s="4" t="n">
        <x:f>IF(ISNUMBER('Claims Data'!F2785),0,1)</x:f>
        <x:v>0</x:v>
      </x:c>
      <x:c r="C2789" s="10" t="n">
        <x:f>IF(B2789=0,'Claims Data'!F2785,Summary!$B$12)</x:f>
        <x:v>26502.66</x:v>
      </x:c>
      <x:c r="D2789" s="4" t="n">
        <x:f>IF('Claims Data'!E2785="Low",1,IF('Claims Data'!E2785="Medium",2,IF('Claims Data'!E2785="High",3,"")))</x:f>
        <x:v>3</x:v>
      </x:c>
      <x:c r="E2789" s="4" t="n">
        <x:f>IF('Claims Data'!B2785="Motor",1,0)</x:f>
        <x:v>1</x:v>
      </x:c>
      <x:c r="F2789" s="4" t="n">
        <x:f>IF('Claims Data'!B2785="Property",1,0)</x:f>
        <x:v>0</x:v>
      </x:c>
      <x:c r="G2789" s="4" t="n">
        <x:f>'Claims Data'!N2785</x:f>
        <x:v>1</x:v>
      </x:c>
      <x:c r="H2789" s="4" t="n">
        <x:f>IF(G2789=1,'Claims Data'!O2785,"")</x:f>
        <x:v>1</x:v>
      </x:c>
      <x:c r="I2789" s="12" t="n">
        <x:f>IF(ISNUMBER('Claims Data'!P2785),'Claims Data'!P2785,"")</x:f>
        <x:v>5.233935405895387</x:v>
      </x:c>
    </x:row>
    <x:row r="2790">
      <x:c r="A2790" s="4" t="str">
        <x:v>C02785</x:v>
      </x:c>
      <x:c r="B2790" s="4" t="n">
        <x:f>IF(ISNUMBER('Claims Data'!F2786),0,1)</x:f>
        <x:v>0</x:v>
      </x:c>
      <x:c r="C2790" s="10" t="n">
        <x:f>IF(B2790=0,'Claims Data'!F2786,Summary!$B$12)</x:f>
        <x:v>27207.24</x:v>
      </x:c>
      <x:c r="D2790" s="4" t="n">
        <x:f>IF('Claims Data'!E2786="Low",1,IF('Claims Data'!E2786="Medium",2,IF('Claims Data'!E2786="High",3,"")))</x:f>
        <x:v>2</x:v>
      </x:c>
      <x:c r="E2790" s="4" t="n">
        <x:f>IF('Claims Data'!B2786="Motor",1,0)</x:f>
        <x:v>1</x:v>
      </x:c>
      <x:c r="F2790" s="4" t="n">
        <x:f>IF('Claims Data'!B2786="Property",1,0)</x:f>
        <x:v>0</x:v>
      </x:c>
      <x:c r="G2790" s="4" t="n">
        <x:f>'Claims Data'!N2786</x:f>
        <x:v>1</x:v>
      </x:c>
      <x:c r="H2790" s="4" t="n">
        <x:f>IF(G2790=1,'Claims Data'!O2786,"")</x:f>
        <x:v>0</x:v>
      </x:c>
      <x:c r="I2790" s="12" t="n">
        <x:f>IF(ISNUMBER('Claims Data'!P2786),'Claims Data'!P2786,"")</x:f>
        <x:v>2.2247894985170658</x:v>
      </x:c>
    </x:row>
    <x:row r="2791">
      <x:c r="A2791" s="4" t="str">
        <x:v>C02786</x:v>
      </x:c>
      <x:c r="B2791" s="4" t="n">
        <x:f>IF(ISNUMBER('Claims Data'!F2787),0,1)</x:f>
        <x:v>0</x:v>
      </x:c>
      <x:c r="C2791" s="10" t="n">
        <x:f>IF(B2791=0,'Claims Data'!F2787,Summary!$B$12)</x:f>
        <x:v>208574.55</x:v>
      </x:c>
      <x:c r="D2791" s="4" t="n">
        <x:f>IF('Claims Data'!E2787="Low",1,IF('Claims Data'!E2787="Medium",2,IF('Claims Data'!E2787="High",3,"")))</x:f>
        <x:v>2</x:v>
      </x:c>
      <x:c r="E2791" s="4" t="n">
        <x:f>IF('Claims Data'!B2787="Motor",1,0)</x:f>
        <x:v>0</x:v>
      </x:c>
      <x:c r="F2791" s="4" t="n">
        <x:f>IF('Claims Data'!B2787="Property",1,0)</x:f>
        <x:v>1</x:v>
      </x:c>
      <x:c r="G2791" s="4" t="n">
        <x:f>'Claims Data'!N2787</x:f>
        <x:v>1</x:v>
      </x:c>
      <x:c r="H2791" s="4" t="n">
        <x:f>IF(G2791=1,'Claims Data'!O2787,"")</x:f>
        <x:v>0</x:v>
      </x:c>
      <x:c r="I2791" s="12" t="n">
        <x:f>IF(ISNUMBER('Claims Data'!P2787),'Claims Data'!P2787,"")</x:f>
        <x:v>25.43871278554963</x:v>
      </x:c>
    </x:row>
    <x:row r="2792">
      <x:c r="A2792" s="4" t="str">
        <x:v>C02787</x:v>
      </x:c>
      <x:c r="B2792" s="4" t="n">
        <x:f>IF(ISNUMBER('Claims Data'!F2788),0,1)</x:f>
        <x:v>0</x:v>
      </x:c>
      <x:c r="C2792" s="10" t="n">
        <x:f>IF(B2792=0,'Claims Data'!F2788,Summary!$B$12)</x:f>
        <x:v>19897.49</x:v>
      </x:c>
      <x:c r="D2792" s="4" t="n">
        <x:f>IF('Claims Data'!E2788="Low",1,IF('Claims Data'!E2788="Medium",2,IF('Claims Data'!E2788="High",3,"")))</x:f>
        <x:v>1</x:v>
      </x:c>
      <x:c r="E2792" s="4" t="n">
        <x:f>IF('Claims Data'!B2788="Motor",1,0)</x:f>
        <x:v>1</x:v>
      </x:c>
      <x:c r="F2792" s="4" t="n">
        <x:f>IF('Claims Data'!B2788="Property",1,0)</x:f>
        <x:v>0</x:v>
      </x:c>
      <x:c r="G2792" s="4" t="n">
        <x:f>'Claims Data'!N2788</x:f>
        <x:v>1</x:v>
      </x:c>
      <x:c r="H2792" s="4" t="n">
        <x:f>IF(G2792=1,'Claims Data'!O2788,"")</x:f>
        <x:v>0</x:v>
      </x:c>
      <x:c r="I2792" s="12" t="n">
        <x:f>IF(ISNUMBER('Claims Data'!P2788),'Claims Data'!P2788,"")</x:f>
        <x:v>2.332079633571181</x:v>
      </x:c>
    </x:row>
    <x:row r="2793">
      <x:c r="A2793" s="4" t="str">
        <x:v>C02788</x:v>
      </x:c>
      <x:c r="B2793" s="4" t="n">
        <x:f>IF(ISNUMBER('Claims Data'!F2789),0,1)</x:f>
        <x:v>0</x:v>
      </x:c>
      <x:c r="C2793" s="10" t="n">
        <x:f>IF(B2793=0,'Claims Data'!F2789,Summary!$B$12)</x:f>
        <x:v>47901.14</x:v>
      </x:c>
      <x:c r="D2793" s="4" t="n">
        <x:f>IF('Claims Data'!E2789="Low",1,IF('Claims Data'!E2789="Medium",2,IF('Claims Data'!E2789="High",3,"")))</x:f>
        <x:v>2</x:v>
      </x:c>
      <x:c r="E2793" s="4" t="n">
        <x:f>IF('Claims Data'!B2789="Motor",1,0)</x:f>
        <x:v>1</x:v>
      </x:c>
      <x:c r="F2793" s="4" t="n">
        <x:f>IF('Claims Data'!B2789="Property",1,0)</x:f>
        <x:v>0</x:v>
      </x:c>
      <x:c r="G2793" s="4" t="n">
        <x:f>'Claims Data'!N2789</x:f>
        <x:v>1</x:v>
      </x:c>
      <x:c r="H2793" s="4" t="n">
        <x:f>IF(G2793=1,'Claims Data'!O2789,"")</x:f>
        <x:v>0</x:v>
      </x:c>
      <x:c r="I2793" s="12" t="n">
        <x:f>IF(ISNUMBER('Claims Data'!P2789),'Claims Data'!P2789,"")</x:f>
        <x:v>3.296420269130137</x:v>
      </x:c>
    </x:row>
    <x:row r="2794">
      <x:c r="A2794" s="4" t="str">
        <x:v>C02789</x:v>
      </x:c>
      <x:c r="B2794" s="4" t="n">
        <x:f>IF(ISNUMBER('Claims Data'!F2790),0,1)</x:f>
        <x:v>0</x:v>
      </x:c>
      <x:c r="C2794" s="10" t="n">
        <x:f>IF(B2794=0,'Claims Data'!F2790,Summary!$B$12)</x:f>
        <x:v>157218.95</x:v>
      </x:c>
      <x:c r="D2794" s="4" t="n">
        <x:f>IF('Claims Data'!E2790="Low",1,IF('Claims Data'!E2790="Medium",2,IF('Claims Data'!E2790="High",3,"")))</x:f>
        <x:v>3</x:v>
      </x:c>
      <x:c r="E2794" s="4" t="n">
        <x:f>IF('Claims Data'!B2790="Motor",1,0)</x:f>
        <x:v>0</x:v>
      </x:c>
      <x:c r="F2794" s="4" t="n">
        <x:f>IF('Claims Data'!B2790="Property",1,0)</x:f>
        <x:v>1</x:v>
      </x:c>
      <x:c r="G2794" s="4" t="n">
        <x:f>'Claims Data'!N2790</x:f>
        <x:v>1</x:v>
      </x:c>
      <x:c r="H2794" s="4" t="n">
        <x:f>IF(G2794=1,'Claims Data'!O2790,"")</x:f>
        <x:v>1</x:v>
      </x:c>
      <x:c r="I2794" s="12" t="n">
        <x:f>IF(ISNUMBER('Claims Data'!P2790),'Claims Data'!P2790,"")</x:f>
        <x:v>19.029992834352505</x:v>
      </x:c>
    </x:row>
    <x:row r="2795">
      <x:c r="A2795" s="4" t="str">
        <x:v>C02790</x:v>
      </x:c>
      <x:c r="B2795" s="4" t="n">
        <x:f>IF(ISNUMBER('Claims Data'!F2791),0,1)</x:f>
        <x:v>0</x:v>
      </x:c>
      <x:c r="C2795" s="10" t="n">
        <x:f>IF(B2795=0,'Claims Data'!F2791,Summary!$B$12)</x:f>
        <x:v>111302.92</x:v>
      </x:c>
      <x:c r="D2795" s="4" t="n">
        <x:f>IF('Claims Data'!E2791="Low",1,IF('Claims Data'!E2791="Medium",2,IF('Claims Data'!E2791="High",3,"")))</x:f>
        <x:v>1</x:v>
      </x:c>
      <x:c r="E2795" s="4" t="n">
        <x:f>IF('Claims Data'!B2791="Motor",1,0)</x:f>
        <x:v>0</x:v>
      </x:c>
      <x:c r="F2795" s="4" t="n">
        <x:f>IF('Claims Data'!B2791="Property",1,0)</x:f>
        <x:v>1</x:v>
      </x:c>
      <x:c r="G2795" s="4" t="n">
        <x:f>'Claims Data'!N2791</x:f>
        <x:v>1</x:v>
      </x:c>
      <x:c r="H2795" s="4" t="n">
        <x:f>IF(G2795=1,'Claims Data'!O2791,"")</x:f>
        <x:v>0</x:v>
      </x:c>
      <x:c r="I2795" s="12" t="n">
        <x:f>IF(ISNUMBER('Claims Data'!P2791),'Claims Data'!P2791,"")</x:f>
        <x:v>11.826757948849815</x:v>
      </x:c>
    </x:row>
    <x:row r="2796">
      <x:c r="A2796" s="4" t="str">
        <x:v>C02791</x:v>
      </x:c>
      <x:c r="B2796" s="4" t="n">
        <x:f>IF(ISNUMBER('Claims Data'!F2792),0,1)</x:f>
        <x:v>0</x:v>
      </x:c>
      <x:c r="C2796" s="10" t="n">
        <x:f>IF(B2796=0,'Claims Data'!F2792,Summary!$B$12)</x:f>
        <x:v>3308.94</x:v>
      </x:c>
      <x:c r="D2796" s="4" t="n">
        <x:f>IF('Claims Data'!E2792="Low",1,IF('Claims Data'!E2792="Medium",2,IF('Claims Data'!E2792="High",3,"")))</x:f>
        <x:v>1</x:v>
      </x:c>
      <x:c r="E2796" s="4" t="n">
        <x:f>IF('Claims Data'!B2792="Motor",1,0)</x:f>
        <x:v>1</x:v>
      </x:c>
      <x:c r="F2796" s="4" t="n">
        <x:f>IF('Claims Data'!B2792="Property",1,0)</x:f>
        <x:v>0</x:v>
      </x:c>
      <x:c r="G2796" s="4" t="n">
        <x:f>'Claims Data'!N2792</x:f>
        <x:v>1</x:v>
      </x:c>
      <x:c r="H2796" s="4" t="n">
        <x:f>IF(G2796=1,'Claims Data'!O2792,"")</x:f>
        <x:v>0</x:v>
      </x:c>
      <x:c r="I2796" s="12" t="n">
        <x:f>IF(ISNUMBER('Claims Data'!P2792),'Claims Data'!P2792,"")</x:f>
        <x:v>0.3109388757697263</x:v>
      </x:c>
    </x:row>
    <x:row r="2797">
      <x:c r="A2797" s="4" t="str">
        <x:v>C02792</x:v>
      </x:c>
      <x:c r="B2797" s="4" t="n">
        <x:f>IF(ISNUMBER('Claims Data'!F2793),0,1)</x:f>
        <x:v>0</x:v>
      </x:c>
      <x:c r="C2797" s="10" t="n">
        <x:f>IF(B2797=0,'Claims Data'!F2793,Summary!$B$12)</x:f>
        <x:v>17632.28</x:v>
      </x:c>
      <x:c r="D2797" s="4" t="n">
        <x:f>IF('Claims Data'!E2793="Low",1,IF('Claims Data'!E2793="Medium",2,IF('Claims Data'!E2793="High",3,"")))</x:f>
        <x:v>1</x:v>
      </x:c>
      <x:c r="E2797" s="4" t="n">
        <x:f>IF('Claims Data'!B2793="Motor",1,0)</x:f>
        <x:v>1</x:v>
      </x:c>
      <x:c r="F2797" s="4" t="n">
        <x:f>IF('Claims Data'!B2793="Property",1,0)</x:f>
        <x:v>0</x:v>
      </x:c>
      <x:c r="G2797" s="4" t="n">
        <x:f>'Claims Data'!N2793</x:f>
        <x:v>0</x:v>
      </x:c>
      <x:c r="H2797" s="4" t="str">
        <x:f>IF(G2797=1,'Claims Data'!O2793,"")</x:f>
      </x:c>
      <x:c r="I2797" s="12" t="n">
        <x:f>IF(ISNUMBER('Claims Data'!P2793),'Claims Data'!P2793,"")</x:f>
        <x:v>1.513644647687462</x:v>
      </x:c>
    </x:row>
    <x:row r="2798">
      <x:c r="A2798" s="4" t="str">
        <x:v>C02793</x:v>
      </x:c>
      <x:c r="B2798" s="4" t="n">
        <x:f>IF(ISNUMBER('Claims Data'!F2794),0,1)</x:f>
        <x:v>0</x:v>
      </x:c>
      <x:c r="C2798" s="10" t="n">
        <x:f>IF(B2798=0,'Claims Data'!F2794,Summary!$B$12)</x:f>
        <x:v>97760.85</x:v>
      </x:c>
      <x:c r="D2798" s="4" t="n">
        <x:f>IF('Claims Data'!E2794="Low",1,IF('Claims Data'!E2794="Medium",2,IF('Claims Data'!E2794="High",3,"")))</x:f>
        <x:v>2</x:v>
      </x:c>
      <x:c r="E2798" s="4" t="n">
        <x:f>IF('Claims Data'!B2794="Motor",1,0)</x:f>
        <x:v>1</x:v>
      </x:c>
      <x:c r="F2798" s="4" t="n">
        <x:f>IF('Claims Data'!B2794="Property",1,0)</x:f>
        <x:v>0</x:v>
      </x:c>
      <x:c r="G2798" s="4" t="n">
        <x:f>'Claims Data'!N2794</x:f>
        <x:v>1</x:v>
      </x:c>
      <x:c r="H2798" s="4" t="n">
        <x:f>IF(G2798=1,'Claims Data'!O2794,"")</x:f>
        <x:v>0</x:v>
      </x:c>
      <x:c r="I2798" s="12" t="n">
        <x:f>IF(ISNUMBER('Claims Data'!P2794),'Claims Data'!P2794,"")</x:f>
        <x:v>20.095471158234016</x:v>
      </x:c>
    </x:row>
    <x:row r="2799">
      <x:c r="A2799" s="4" t="str">
        <x:v>C02794</x:v>
      </x:c>
      <x:c r="B2799" s="4" t="n">
        <x:f>IF(ISNUMBER('Claims Data'!F2795),0,1)</x:f>
        <x:v>1</x:v>
      </x:c>
      <x:c r="C2799" s="10" t="n">
        <x:f>IF(B2799=0,'Claims Data'!F2795,Summary!$B$12)</x:f>
        <x:v>44978.66</x:v>
      </x:c>
      <x:c r="D2799" s="4" t="n">
        <x:f>IF('Claims Data'!E2795="Low",1,IF('Claims Data'!E2795="Medium",2,IF('Claims Data'!E2795="High",3,"")))</x:f>
        <x:v>3</x:v>
      </x:c>
      <x:c r="E2799" s="4" t="n">
        <x:f>IF('Claims Data'!B2795="Motor",1,0)</x:f>
        <x:v>0</x:v>
      </x:c>
      <x:c r="F2799" s="4" t="n">
        <x:f>IF('Claims Data'!B2795="Property",1,0)</x:f>
        <x:v>1</x:v>
      </x:c>
      <x:c r="G2799" s="4" t="n">
        <x:f>'Claims Data'!N2795</x:f>
        <x:v>1</x:v>
      </x:c>
      <x:c r="H2799" s="4" t="n">
        <x:f>IF(G2799=1,'Claims Data'!O2795,"")</x:f>
        <x:v>1</x:v>
      </x:c>
      <x:c r="I2799" s="12" t="str">
        <x:f>IF(ISNUMBER('Claims Data'!P2795),'Claims Data'!P2795,"")</x:f>
      </x:c>
    </x:row>
    <x:row r="2800">
      <x:c r="A2800" s="4" t="str">
        <x:v>C02795</x:v>
      </x:c>
      <x:c r="B2800" s="4" t="n">
        <x:f>IF(ISNUMBER('Claims Data'!F2796),0,1)</x:f>
        <x:v>0</x:v>
      </x:c>
      <x:c r="C2800" s="10" t="n">
        <x:f>IF(B2800=0,'Claims Data'!F2796,Summary!$B$12)</x:f>
        <x:v>294414.76</x:v>
      </x:c>
      <x:c r="D2800" s="4" t="n">
        <x:f>IF('Claims Data'!E2796="Low",1,IF('Claims Data'!E2796="Medium",2,IF('Claims Data'!E2796="High",3,"")))</x:f>
        <x:v>2</x:v>
      </x:c>
      <x:c r="E2800" s="4" t="n">
        <x:f>IF('Claims Data'!B2796="Motor",1,0)</x:f>
        <x:v>0</x:v>
      </x:c>
      <x:c r="F2800" s="4" t="n">
        <x:f>IF('Claims Data'!B2796="Property",1,0)</x:f>
        <x:v>1</x:v>
      </x:c>
      <x:c r="G2800" s="4" t="n">
        <x:f>'Claims Data'!N2796</x:f>
        <x:v>1</x:v>
      </x:c>
      <x:c r="H2800" s="4" t="n">
        <x:f>IF(G2800=1,'Claims Data'!O2796,"")</x:f>
        <x:v>0</x:v>
      </x:c>
      <x:c r="I2800" s="12" t="n">
        <x:f>IF(ISNUMBER('Claims Data'!P2796),'Claims Data'!P2796,"")</x:f>
        <x:v>38.01544041597963</x:v>
      </x:c>
    </x:row>
    <x:row r="2801">
      <x:c r="A2801" s="4" t="str">
        <x:v>C02796</x:v>
      </x:c>
      <x:c r="B2801" s="4" t="n">
        <x:f>IF(ISNUMBER('Claims Data'!F2797),0,1)</x:f>
        <x:v>0</x:v>
      </x:c>
      <x:c r="C2801" s="10" t="n">
        <x:f>IF(B2801=0,'Claims Data'!F2797,Summary!$B$12)</x:f>
        <x:v>36764.12</x:v>
      </x:c>
      <x:c r="D2801" s="4" t="n">
        <x:f>IF('Claims Data'!E2797="Low",1,IF('Claims Data'!E2797="Medium",2,IF('Claims Data'!E2797="High",3,"")))</x:f>
        <x:v>3</x:v>
      </x:c>
      <x:c r="E2801" s="4" t="n">
        <x:f>IF('Claims Data'!B2797="Motor",1,0)</x:f>
        <x:v>1</x:v>
      </x:c>
      <x:c r="F2801" s="4" t="n">
        <x:f>IF('Claims Data'!B2797="Property",1,0)</x:f>
        <x:v>0</x:v>
      </x:c>
      <x:c r="G2801" s="4" t="n">
        <x:f>'Claims Data'!N2797</x:f>
        <x:v>0</x:v>
      </x:c>
      <x:c r="H2801" s="4" t="str">
        <x:f>IF(G2801=1,'Claims Data'!O2797,"")</x:f>
      </x:c>
      <x:c r="I2801" s="12" t="n">
        <x:f>IF(ISNUMBER('Claims Data'!P2797),'Claims Data'!P2797,"")</x:f>
        <x:v>4.366642872159358</x:v>
      </x:c>
    </x:row>
    <x:row r="2802">
      <x:c r="A2802" s="4" t="str">
        <x:v>C02797</x:v>
      </x:c>
      <x:c r="B2802" s="4" t="n">
        <x:f>IF(ISNUMBER('Claims Data'!F2798),0,1)</x:f>
        <x:v>0</x:v>
      </x:c>
      <x:c r="C2802" s="10" t="n">
        <x:f>IF(B2802=0,'Claims Data'!F2798,Summary!$B$12)</x:f>
        <x:v>33355.39</x:v>
      </x:c>
      <x:c r="D2802" s="4" t="n">
        <x:f>IF('Claims Data'!E2798="Low",1,IF('Claims Data'!E2798="Medium",2,IF('Claims Data'!E2798="High",3,"")))</x:f>
        <x:v>2</x:v>
      </x:c>
      <x:c r="E2802" s="4" t="n">
        <x:f>IF('Claims Data'!B2798="Motor",1,0)</x:f>
        <x:v>1</x:v>
      </x:c>
      <x:c r="F2802" s="4" t="n">
        <x:f>IF('Claims Data'!B2798="Property",1,0)</x:f>
        <x:v>0</x:v>
      </x:c>
      <x:c r="G2802" s="4" t="n">
        <x:f>'Claims Data'!N2798</x:f>
        <x:v>1</x:v>
      </x:c>
      <x:c r="H2802" s="4" t="n">
        <x:f>IF(G2802=1,'Claims Data'!O2798,"")</x:f>
        <x:v>0</x:v>
      </x:c>
      <x:c r="I2802" s="12" t="n">
        <x:f>IF(ISNUMBER('Claims Data'!P2798),'Claims Data'!P2798,"")</x:f>
        <x:v>6.209789962430791</x:v>
      </x:c>
    </x:row>
    <x:row r="2803">
      <x:c r="A2803" s="4" t="str">
        <x:v>C02798</x:v>
      </x:c>
      <x:c r="B2803" s="4" t="n">
        <x:f>IF(ISNUMBER('Claims Data'!F2799),0,1)</x:f>
        <x:v>0</x:v>
      </x:c>
      <x:c r="C2803" s="10" t="n">
        <x:f>IF(B2803=0,'Claims Data'!F2799,Summary!$B$12)</x:f>
        <x:v>33647.5</x:v>
      </x:c>
      <x:c r="D2803" s="4" t="n">
        <x:f>IF('Claims Data'!E2799="Low",1,IF('Claims Data'!E2799="Medium",2,IF('Claims Data'!E2799="High",3,"")))</x:f>
        <x:v>1</x:v>
      </x:c>
      <x:c r="E2803" s="4" t="n">
        <x:f>IF('Claims Data'!B2799="Motor",1,0)</x:f>
        <x:v>1</x:v>
      </x:c>
      <x:c r="F2803" s="4" t="n">
        <x:f>IF('Claims Data'!B2799="Property",1,0)</x:f>
        <x:v>0</x:v>
      </x:c>
      <x:c r="G2803" s="4" t="n">
        <x:f>'Claims Data'!N2799</x:f>
        <x:v>1</x:v>
      </x:c>
      <x:c r="H2803" s="4" t="n">
        <x:f>IF(G2803=1,'Claims Data'!O2799,"")</x:f>
        <x:v>0</x:v>
      </x:c>
      <x:c r="I2803" s="12" t="n">
        <x:f>IF(ISNUMBER('Claims Data'!P2799),'Claims Data'!P2799,"")</x:f>
        <x:v>4.891584831325915</x:v>
      </x:c>
    </x:row>
    <x:row r="2804">
      <x:c r="A2804" s="4" t="str">
        <x:v>C02799</x:v>
      </x:c>
      <x:c r="B2804" s="4" t="n">
        <x:f>IF(ISNUMBER('Claims Data'!F2800),0,1)</x:f>
        <x:v>0</x:v>
      </x:c>
      <x:c r="C2804" s="10" t="n">
        <x:f>IF(B2804=0,'Claims Data'!F2800,Summary!$B$12)</x:f>
        <x:v>19719.48</x:v>
      </x:c>
      <x:c r="D2804" s="4" t="n">
        <x:f>IF('Claims Data'!E2800="Low",1,IF('Claims Data'!E2800="Medium",2,IF('Claims Data'!E2800="High",3,"")))</x:f>
        <x:v>1</x:v>
      </x:c>
      <x:c r="E2804" s="4" t="n">
        <x:f>IF('Claims Data'!B2800="Motor",1,0)</x:f>
        <x:v>1</x:v>
      </x:c>
      <x:c r="F2804" s="4" t="n">
        <x:f>IF('Claims Data'!B2800="Property",1,0)</x:f>
        <x:v>0</x:v>
      </x:c>
      <x:c r="G2804" s="4" t="n">
        <x:f>'Claims Data'!N2800</x:f>
        <x:v>1</x:v>
      </x:c>
      <x:c r="H2804" s="4" t="n">
        <x:f>IF(G2804=1,'Claims Data'!O2800,"")</x:f>
        <x:v>0</x:v>
      </x:c>
      <x:c r="I2804" s="12" t="n">
        <x:f>IF(ISNUMBER('Claims Data'!P2800),'Claims Data'!P2800,"")</x:f>
        <x:v>2.7042584966285013</x:v>
      </x:c>
    </x:row>
    <x:row r="2805">
      <x:c r="A2805" s="4" t="str">
        <x:v>C02800</x:v>
      </x:c>
      <x:c r="B2805" s="4" t="n">
        <x:f>IF(ISNUMBER('Claims Data'!F2801),0,1)</x:f>
        <x:v>0</x:v>
      </x:c>
      <x:c r="C2805" s="10" t="n">
        <x:f>IF(B2805=0,'Claims Data'!F2801,Summary!$B$12)</x:f>
        <x:v>15292.47</x:v>
      </x:c>
      <x:c r="D2805" s="4" t="n">
        <x:f>IF('Claims Data'!E2801="Low",1,IF('Claims Data'!E2801="Medium",2,IF('Claims Data'!E2801="High",3,"")))</x:f>
        <x:v>1</x:v>
      </x:c>
      <x:c r="E2805" s="4" t="n">
        <x:f>IF('Claims Data'!B2801="Motor",1,0)</x:f>
        <x:v>1</x:v>
      </x:c>
      <x:c r="F2805" s="4" t="n">
        <x:f>IF('Claims Data'!B2801="Property",1,0)</x:f>
        <x:v>0</x:v>
      </x:c>
      <x:c r="G2805" s="4" t="n">
        <x:f>'Claims Data'!N2801</x:f>
        <x:v>0</x:v>
      </x:c>
      <x:c r="H2805" s="4" t="str">
        <x:f>IF(G2805=1,'Claims Data'!O2801,"")</x:f>
      </x:c>
      <x:c r="I2805" s="12" t="n">
        <x:f>IF(ISNUMBER('Claims Data'!P2801),'Claims Data'!P2801,"")</x:f>
        <x:v>1.0324225538102998</x:v>
      </x:c>
    </x:row>
    <x:row r="2806">
      <x:c r="A2806" s="4" t="str">
        <x:v>C02801</x:v>
      </x:c>
      <x:c r="B2806" s="4" t="n">
        <x:f>IF(ISNUMBER('Claims Data'!F2802),0,1)</x:f>
        <x:v>0</x:v>
      </x:c>
      <x:c r="C2806" s="10" t="n">
        <x:f>IF(B2806=0,'Claims Data'!F2802,Summary!$B$12)</x:f>
        <x:v>232652.7</x:v>
      </x:c>
      <x:c r="D2806" s="4" t="n">
        <x:f>IF('Claims Data'!E2802="Low",1,IF('Claims Data'!E2802="Medium",2,IF('Claims Data'!E2802="High",3,"")))</x:f>
        <x:v>2</x:v>
      </x:c>
      <x:c r="E2806" s="4" t="n">
        <x:f>IF('Claims Data'!B2802="Motor",1,0)</x:f>
        <x:v>0</x:v>
      </x:c>
      <x:c r="F2806" s="4" t="n">
        <x:f>IF('Claims Data'!B2802="Property",1,0)</x:f>
        <x:v>1</x:v>
      </x:c>
      <x:c r="G2806" s="4" t="n">
        <x:f>'Claims Data'!N2802</x:f>
        <x:v>1</x:v>
      </x:c>
      <x:c r="H2806" s="4" t="n">
        <x:f>IF(G2806=1,'Claims Data'!O2802,"")</x:f>
        <x:v>0</x:v>
      </x:c>
      <x:c r="I2806" s="12" t="n">
        <x:f>IF(ISNUMBER('Claims Data'!P2802),'Claims Data'!P2802,"")</x:f>
        <x:v>10.493989875548543</x:v>
      </x:c>
    </x:row>
    <x:row r="2807">
      <x:c r="A2807" s="4" t="str">
        <x:v>C02802</x:v>
      </x:c>
      <x:c r="B2807" s="4" t="n">
        <x:f>IF(ISNUMBER('Claims Data'!F2803),0,1)</x:f>
        <x:v>0</x:v>
      </x:c>
      <x:c r="C2807" s="10" t="n">
        <x:f>IF(B2807=0,'Claims Data'!F2803,Summary!$B$12)</x:f>
        <x:v>20455.9</x:v>
      </x:c>
      <x:c r="D2807" s="4" t="n">
        <x:f>IF('Claims Data'!E2803="Low",1,IF('Claims Data'!E2803="Medium",2,IF('Claims Data'!E2803="High",3,"")))</x:f>
        <x:v>1</x:v>
      </x:c>
      <x:c r="E2807" s="4" t="n">
        <x:f>IF('Claims Data'!B2803="Motor",1,0)</x:f>
        <x:v>1</x:v>
      </x:c>
      <x:c r="F2807" s="4" t="n">
        <x:f>IF('Claims Data'!B2803="Property",1,0)</x:f>
        <x:v>0</x:v>
      </x:c>
      <x:c r="G2807" s="4" t="n">
        <x:f>'Claims Data'!N2803</x:f>
        <x:v>1</x:v>
      </x:c>
      <x:c r="H2807" s="4" t="n">
        <x:f>IF(G2807=1,'Claims Data'!O2803,"")</x:f>
        <x:v>0</x:v>
      </x:c>
      <x:c r="I2807" s="12" t="n">
        <x:f>IF(ISNUMBER('Claims Data'!P2803),'Claims Data'!P2803,"")</x:f>
        <x:v>1.8318021973495333</x:v>
      </x:c>
    </x:row>
    <x:row r="2808">
      <x:c r="A2808" s="4" t="str">
        <x:v>C02803</x:v>
      </x:c>
      <x:c r="B2808" s="4" t="n">
        <x:f>IF(ISNUMBER('Claims Data'!F2804),0,1)</x:f>
        <x:v>1</x:v>
      </x:c>
      <x:c r="C2808" s="10" t="n">
        <x:f>IF(B2808=0,'Claims Data'!F2804,Summary!$B$12)</x:f>
        <x:v>44978.66</x:v>
      </x:c>
      <x:c r="D2808" s="4" t="n">
        <x:f>IF('Claims Data'!E2804="Low",1,IF('Claims Data'!E2804="Medium",2,IF('Claims Data'!E2804="High",3,"")))</x:f>
        <x:v>1</x:v>
      </x:c>
      <x:c r="E2808" s="4" t="n">
        <x:f>IF('Claims Data'!B2804="Motor",1,0)</x:f>
        <x:v>1</x:v>
      </x:c>
      <x:c r="F2808" s="4" t="n">
        <x:f>IF('Claims Data'!B2804="Property",1,0)</x:f>
        <x:v>0</x:v>
      </x:c>
      <x:c r="G2808" s="4" t="n">
        <x:f>'Claims Data'!N2804</x:f>
        <x:v>1</x:v>
      </x:c>
      <x:c r="H2808" s="4" t="n">
        <x:f>IF(G2808=1,'Claims Data'!O2804,"")</x:f>
        <x:v>0</x:v>
      </x:c>
      <x:c r="I2808" s="12" t="str">
        <x:f>IF(ISNUMBER('Claims Data'!P2804),'Claims Data'!P2804,"")</x:f>
      </x:c>
    </x:row>
    <x:row r="2809">
      <x:c r="A2809" s="4" t="str">
        <x:v>C02804</x:v>
      </x:c>
      <x:c r="B2809" s="4" t="n">
        <x:f>IF(ISNUMBER('Claims Data'!F2805),0,1)</x:f>
        <x:v>0</x:v>
      </x:c>
      <x:c r="C2809" s="10" t="n">
        <x:f>IF(B2809=0,'Claims Data'!F2805,Summary!$B$12)</x:f>
        <x:v>18651.82</x:v>
      </x:c>
      <x:c r="D2809" s="4" t="n">
        <x:f>IF('Claims Data'!E2805="Low",1,IF('Claims Data'!E2805="Medium",2,IF('Claims Data'!E2805="High",3,"")))</x:f>
        <x:v>3</x:v>
      </x:c>
      <x:c r="E2809" s="4" t="n">
        <x:f>IF('Claims Data'!B2805="Motor",1,0)</x:f>
        <x:v>1</x:v>
      </x:c>
      <x:c r="F2809" s="4" t="n">
        <x:f>IF('Claims Data'!B2805="Property",1,0)</x:f>
        <x:v>0</x:v>
      </x:c>
      <x:c r="G2809" s="4" t="n">
        <x:f>'Claims Data'!N2805</x:f>
        <x:v>1</x:v>
      </x:c>
      <x:c r="H2809" s="4" t="n">
        <x:f>IF(G2809=1,'Claims Data'!O2805,"")</x:f>
        <x:v>1</x:v>
      </x:c>
      <x:c r="I2809" s="12" t="n">
        <x:f>IF(ISNUMBER('Claims Data'!P2805),'Claims Data'!P2805,"")</x:f>
        <x:v>1.0267405407339516</x:v>
      </x:c>
    </x:row>
    <x:row r="2810">
      <x:c r="A2810" s="4" t="str">
        <x:v>C02805</x:v>
      </x:c>
      <x:c r="B2810" s="4" t="n">
        <x:f>IF(ISNUMBER('Claims Data'!F2806),0,1)</x:f>
        <x:v>0</x:v>
      </x:c>
      <x:c r="C2810" s="10" t="n">
        <x:f>IF(B2810=0,'Claims Data'!F2806,Summary!$B$12)</x:f>
        <x:v>45136.16</x:v>
      </x:c>
      <x:c r="D2810" s="4" t="n">
        <x:f>IF('Claims Data'!E2806="Low",1,IF('Claims Data'!E2806="Medium",2,IF('Claims Data'!E2806="High",3,"")))</x:f>
        <x:v>2</x:v>
      </x:c>
      <x:c r="E2810" s="4" t="n">
        <x:f>IF('Claims Data'!B2806="Motor",1,0)</x:f>
        <x:v>1</x:v>
      </x:c>
      <x:c r="F2810" s="4" t="n">
        <x:f>IF('Claims Data'!B2806="Property",1,0)</x:f>
        <x:v>0</x:v>
      </x:c>
      <x:c r="G2810" s="4" t="n">
        <x:f>'Claims Data'!N2806</x:f>
        <x:v>1</x:v>
      </x:c>
      <x:c r="H2810" s="4" t="n">
        <x:f>IF(G2810=1,'Claims Data'!O2806,"")</x:f>
        <x:v>0</x:v>
      </x:c>
      <x:c r="I2810" s="12" t="n">
        <x:f>IF(ISNUMBER('Claims Data'!P2806),'Claims Data'!P2806,"")</x:f>
        <x:v>4.424901156709139</x:v>
      </x:c>
    </x:row>
    <x:row r="2811">
      <x:c r="A2811" s="4" t="str">
        <x:v>C02806</x:v>
      </x:c>
      <x:c r="B2811" s="4" t="n">
        <x:f>IF(ISNUMBER('Claims Data'!F2807),0,1)</x:f>
        <x:v>0</x:v>
      </x:c>
      <x:c r="C2811" s="10" t="n">
        <x:f>IF(B2811=0,'Claims Data'!F2807,Summary!$B$12)</x:f>
        <x:v>3578.94</x:v>
      </x:c>
      <x:c r="D2811" s="4" t="n">
        <x:f>IF('Claims Data'!E2807="Low",1,IF('Claims Data'!E2807="Medium",2,IF('Claims Data'!E2807="High",3,"")))</x:f>
        <x:v>1</x:v>
      </x:c>
      <x:c r="E2811" s="4" t="n">
        <x:f>IF('Claims Data'!B2807="Motor",1,0)</x:f>
        <x:v>1</x:v>
      </x:c>
      <x:c r="F2811" s="4" t="n">
        <x:f>IF('Claims Data'!B2807="Property",1,0)</x:f>
        <x:v>0</x:v>
      </x:c>
      <x:c r="G2811" s="4" t="n">
        <x:f>'Claims Data'!N2807</x:f>
        <x:v>0</x:v>
      </x:c>
      <x:c r="H2811" s="4" t="str">
        <x:f>IF(G2811=1,'Claims Data'!O2807,"")</x:f>
      </x:c>
      <x:c r="I2811" s="12" t="n">
        <x:f>IF(ISNUMBER('Claims Data'!P2807),'Claims Data'!P2807,"")</x:f>
        <x:v>0.2444886658236824</x:v>
      </x:c>
    </x:row>
    <x:row r="2812">
      <x:c r="A2812" s="4" t="str">
        <x:v>C02807</x:v>
      </x:c>
      <x:c r="B2812" s="4" t="n">
        <x:f>IF(ISNUMBER('Claims Data'!F2808),0,1)</x:f>
        <x:v>0</x:v>
      </x:c>
      <x:c r="C2812" s="10" t="n">
        <x:f>IF(B2812=0,'Claims Data'!F2808,Summary!$B$12)</x:f>
        <x:v>175512.44</x:v>
      </x:c>
      <x:c r="D2812" s="4" t="n">
        <x:f>IF('Claims Data'!E2808="Low",1,IF('Claims Data'!E2808="Medium",2,IF('Claims Data'!E2808="High",3,"")))</x:f>
        <x:v>2</x:v>
      </x:c>
      <x:c r="E2812" s="4" t="n">
        <x:f>IF('Claims Data'!B2808="Motor",1,0)</x:f>
        <x:v>1</x:v>
      </x:c>
      <x:c r="F2812" s="4" t="n">
        <x:f>IF('Claims Data'!B2808="Property",1,0)</x:f>
        <x:v>0</x:v>
      </x:c>
      <x:c r="G2812" s="4" t="n">
        <x:f>'Claims Data'!N2808</x:f>
        <x:v>1</x:v>
      </x:c>
      <x:c r="H2812" s="4" t="n">
        <x:f>IF(G2812=1,'Claims Data'!O2808,"")</x:f>
        <x:v>0</x:v>
      </x:c>
      <x:c r="I2812" s="12" t="n">
        <x:f>IF(ISNUMBER('Claims Data'!P2808),'Claims Data'!P2808,"")</x:f>
        <x:v>7.898540426184934</x:v>
      </x:c>
    </x:row>
    <x:row r="2813">
      <x:c r="A2813" s="4" t="str">
        <x:v>C02808</x:v>
      </x:c>
      <x:c r="B2813" s="4" t="n">
        <x:f>IF(ISNUMBER('Claims Data'!F2809),0,1)</x:f>
        <x:v>0</x:v>
      </x:c>
      <x:c r="C2813" s="10" t="n">
        <x:f>IF(B2813=0,'Claims Data'!F2809,Summary!$B$12)</x:f>
        <x:v>161257.41</x:v>
      </x:c>
      <x:c r="D2813" s="4" t="n">
        <x:f>IF('Claims Data'!E2809="Low",1,IF('Claims Data'!E2809="Medium",2,IF('Claims Data'!E2809="High",3,"")))</x:f>
        <x:v>2</x:v>
      </x:c>
      <x:c r="E2813" s="4" t="n">
        <x:f>IF('Claims Data'!B2809="Motor",1,0)</x:f>
        <x:v>0</x:v>
      </x:c>
      <x:c r="F2813" s="4" t="n">
        <x:f>IF('Claims Data'!B2809="Property",1,0)</x:f>
        <x:v>1</x:v>
      </x:c>
      <x:c r="G2813" s="4" t="n">
        <x:f>'Claims Data'!N2809</x:f>
        <x:v>0</x:v>
      </x:c>
      <x:c r="H2813" s="4" t="str">
        <x:f>IF(G2813=1,'Claims Data'!O2809,"")</x:f>
      </x:c>
      <x:c r="I2813" s="12" t="n">
        <x:f>IF(ISNUMBER('Claims Data'!P2809),'Claims Data'!P2809,"")</x:f>
        <x:v>5.237835867896319</x:v>
      </x:c>
    </x:row>
    <x:row r="2814">
      <x:c r="A2814" s="4" t="str">
        <x:v>C02809</x:v>
      </x:c>
      <x:c r="B2814" s="4" t="n">
        <x:f>IF(ISNUMBER('Claims Data'!F2810),0,1)</x:f>
        <x:v>0</x:v>
      </x:c>
      <x:c r="C2814" s="10" t="n">
        <x:f>IF(B2814=0,'Claims Data'!F2810,Summary!$B$12)</x:f>
        <x:v>21403.08</x:v>
      </x:c>
      <x:c r="D2814" s="4" t="n">
        <x:f>IF('Claims Data'!E2810="Low",1,IF('Claims Data'!E2810="Medium",2,IF('Claims Data'!E2810="High",3,"")))</x:f>
        <x:v>3</x:v>
      </x:c>
      <x:c r="E2814" s="4" t="n">
        <x:f>IF('Claims Data'!B2810="Motor",1,0)</x:f>
        <x:v>1</x:v>
      </x:c>
      <x:c r="F2814" s="4" t="n">
        <x:f>IF('Claims Data'!B2810="Property",1,0)</x:f>
        <x:v>0</x:v>
      </x:c>
      <x:c r="G2814" s="4" t="n">
        <x:f>'Claims Data'!N2810</x:f>
        <x:v>0</x:v>
      </x:c>
      <x:c r="H2814" s="4" t="str">
        <x:f>IF(G2814=1,'Claims Data'!O2810,"")</x:f>
      </x:c>
      <x:c r="I2814" s="12" t="n">
        <x:f>IF(ISNUMBER('Claims Data'!P2810),'Claims Data'!P2810,"")</x:f>
        <x:v>7.271871082163717</x:v>
      </x:c>
    </x:row>
    <x:row r="2815">
      <x:c r="A2815" s="4" t="str">
        <x:v>C02810</x:v>
      </x:c>
      <x:c r="B2815" s="4" t="n">
        <x:f>IF(ISNUMBER('Claims Data'!F2811),0,1)</x:f>
        <x:v>0</x:v>
      </x:c>
      <x:c r="C2815" s="10" t="n">
        <x:f>IF(B2815=0,'Claims Data'!F2811,Summary!$B$12)</x:f>
        <x:v>34151.86</x:v>
      </x:c>
      <x:c r="D2815" s="4" t="n">
        <x:f>IF('Claims Data'!E2811="Low",1,IF('Claims Data'!E2811="Medium",2,IF('Claims Data'!E2811="High",3,"")))</x:f>
        <x:v>2</x:v>
      </x:c>
      <x:c r="E2815" s="4" t="n">
        <x:f>IF('Claims Data'!B2811="Motor",1,0)</x:f>
        <x:v>1</x:v>
      </x:c>
      <x:c r="F2815" s="4" t="n">
        <x:f>IF('Claims Data'!B2811="Property",1,0)</x:f>
        <x:v>0</x:v>
      </x:c>
      <x:c r="G2815" s="4" t="n">
        <x:f>'Claims Data'!N2811</x:f>
        <x:v>1</x:v>
      </x:c>
      <x:c r="H2815" s="4" t="n">
        <x:f>IF(G2815=1,'Claims Data'!O2811,"")</x:f>
        <x:v>0</x:v>
      </x:c>
      <x:c r="I2815" s="12" t="n">
        <x:f>IF(ISNUMBER('Claims Data'!P2811),'Claims Data'!P2811,"")</x:f>
        <x:v>4.659857141882535</x:v>
      </x:c>
    </x:row>
    <x:row r="2816">
      <x:c r="A2816" s="4" t="str">
        <x:v>C02811</x:v>
      </x:c>
      <x:c r="B2816" s="4" t="n">
        <x:f>IF(ISNUMBER('Claims Data'!F2812),0,1)</x:f>
        <x:v>0</x:v>
      </x:c>
      <x:c r="C2816" s="10" t="n">
        <x:f>IF(B2816=0,'Claims Data'!F2812,Summary!$B$12)</x:f>
        <x:v>209565.52</x:v>
      </x:c>
      <x:c r="D2816" s="4" t="n">
        <x:f>IF('Claims Data'!E2812="Low",1,IF('Claims Data'!E2812="Medium",2,IF('Claims Data'!E2812="High",3,"")))</x:f>
        <x:v>1</x:v>
      </x:c>
      <x:c r="E2816" s="4" t="n">
        <x:f>IF('Claims Data'!B2812="Motor",1,0)</x:f>
        <x:v>0</x:v>
      </x:c>
      <x:c r="F2816" s="4" t="n">
        <x:f>IF('Claims Data'!B2812="Property",1,0)</x:f>
        <x:v>1</x:v>
      </x:c>
      <x:c r="G2816" s="4" t="n">
        <x:f>'Claims Data'!N2812</x:f>
        <x:v>0</x:v>
      </x:c>
      <x:c r="H2816" s="4" t="str">
        <x:f>IF(G2816=1,'Claims Data'!O2812,"")</x:f>
      </x:c>
      <x:c r="I2816" s="12" t="n">
        <x:f>IF(ISNUMBER('Claims Data'!P2812),'Claims Data'!P2812,"")</x:f>
        <x:v>9.854857701785075</x:v>
      </x:c>
    </x:row>
    <x:row r="2817">
      <x:c r="A2817" s="4" t="str">
        <x:v>C02812</x:v>
      </x:c>
      <x:c r="B2817" s="4" t="n">
        <x:f>IF(ISNUMBER('Claims Data'!F2813),0,1)</x:f>
        <x:v>0</x:v>
      </x:c>
      <x:c r="C2817" s="10" t="n">
        <x:f>IF(B2817=0,'Claims Data'!F2813,Summary!$B$12)</x:f>
        <x:v>9604.71</x:v>
      </x:c>
      <x:c r="D2817" s="4" t="n">
        <x:f>IF('Claims Data'!E2813="Low",1,IF('Claims Data'!E2813="Medium",2,IF('Claims Data'!E2813="High",3,"")))</x:f>
        <x:v>1</x:v>
      </x:c>
      <x:c r="E2817" s="4" t="n">
        <x:f>IF('Claims Data'!B2813="Motor",1,0)</x:f>
        <x:v>0</x:v>
      </x:c>
      <x:c r="F2817" s="4" t="n">
        <x:f>IF('Claims Data'!B2813="Property",1,0)</x:f>
        <x:v>1</x:v>
      </x:c>
      <x:c r="G2817" s="4" t="n">
        <x:f>'Claims Data'!N2813</x:f>
        <x:v>1</x:v>
      </x:c>
      <x:c r="H2817" s="4" t="n">
        <x:f>IF(G2817=1,'Claims Data'!O2813,"")</x:f>
        <x:v>0</x:v>
      </x:c>
      <x:c r="I2817" s="12" t="n">
        <x:f>IF(ISNUMBER('Claims Data'!P2813),'Claims Data'!P2813,"")</x:f>
        <x:v>0.8810981539037358</x:v>
      </x:c>
    </x:row>
    <x:row r="2818">
      <x:c r="A2818" s="4" t="str">
        <x:v>C02813</x:v>
      </x:c>
      <x:c r="B2818" s="4" t="n">
        <x:f>IF(ISNUMBER('Claims Data'!F2814),0,1)</x:f>
        <x:v>0</x:v>
      </x:c>
      <x:c r="C2818" s="10" t="n">
        <x:f>IF(B2818=0,'Claims Data'!F2814,Summary!$B$12)</x:f>
        <x:v>96101.15</x:v>
      </x:c>
      <x:c r="D2818" s="4" t="n">
        <x:f>IF('Claims Data'!E2814="Low",1,IF('Claims Data'!E2814="Medium",2,IF('Claims Data'!E2814="High",3,"")))</x:f>
        <x:v>1</x:v>
      </x:c>
      <x:c r="E2818" s="4" t="n">
        <x:f>IF('Claims Data'!B2814="Motor",1,0)</x:f>
        <x:v>0</x:v>
      </x:c>
      <x:c r="F2818" s="4" t="n">
        <x:f>IF('Claims Data'!B2814="Property",1,0)</x:f>
        <x:v>1</x:v>
      </x:c>
      <x:c r="G2818" s="4" t="n">
        <x:f>'Claims Data'!N2814</x:f>
        <x:v>1</x:v>
      </x:c>
      <x:c r="H2818" s="4" t="n">
        <x:f>IF(G2818=1,'Claims Data'!O2814,"")</x:f>
        <x:v>0</x:v>
      </x:c>
      <x:c r="I2818" s="12" t="n">
        <x:f>IF(ISNUMBER('Claims Data'!P2814),'Claims Data'!P2814,"")</x:f>
        <x:v>16.39629594874726</x:v>
      </x:c>
    </x:row>
    <x:row r="2819">
      <x:c r="A2819" s="4" t="str">
        <x:v>C02814</x:v>
      </x:c>
      <x:c r="B2819" s="4" t="n">
        <x:f>IF(ISNUMBER('Claims Data'!F2815),0,1)</x:f>
        <x:v>0</x:v>
      </x:c>
      <x:c r="C2819" s="10" t="n">
        <x:f>IF(B2819=0,'Claims Data'!F2815,Summary!$B$12)</x:f>
        <x:v>10082.62</x:v>
      </x:c>
      <x:c r="D2819" s="4" t="n">
        <x:f>IF('Claims Data'!E2815="Low",1,IF('Claims Data'!E2815="Medium",2,IF('Claims Data'!E2815="High",3,"")))</x:f>
        <x:v>2</x:v>
      </x:c>
      <x:c r="E2819" s="4" t="n">
        <x:f>IF('Claims Data'!B2815="Motor",1,0)</x:f>
        <x:v>1</x:v>
      </x:c>
      <x:c r="F2819" s="4" t="n">
        <x:f>IF('Claims Data'!B2815="Property",1,0)</x:f>
        <x:v>0</x:v>
      </x:c>
      <x:c r="G2819" s="4" t="n">
        <x:f>'Claims Data'!N2815</x:f>
        <x:v>1</x:v>
      </x:c>
      <x:c r="H2819" s="4" t="n">
        <x:f>IF(G2819=1,'Claims Data'!O2815,"")</x:f>
        <x:v>0</x:v>
      </x:c>
      <x:c r="I2819" s="12" t="n">
        <x:f>IF(ISNUMBER('Claims Data'!P2815),'Claims Data'!P2815,"")</x:f>
        <x:v>2.0987575170323622</x:v>
      </x:c>
    </x:row>
    <x:row r="2820">
      <x:c r="A2820" s="4" t="str">
        <x:v>C02815</x:v>
      </x:c>
      <x:c r="B2820" s="4" t="n">
        <x:f>IF(ISNUMBER('Claims Data'!F2816),0,1)</x:f>
        <x:v>0</x:v>
      </x:c>
      <x:c r="C2820" s="10" t="n">
        <x:f>IF(B2820=0,'Claims Data'!F2816,Summary!$B$12)</x:f>
        <x:v>5256.96</x:v>
      </x:c>
      <x:c r="D2820" s="4" t="n">
        <x:f>IF('Claims Data'!E2816="Low",1,IF('Claims Data'!E2816="Medium",2,IF('Claims Data'!E2816="High",3,"")))</x:f>
        <x:v>2</x:v>
      </x:c>
      <x:c r="E2820" s="4" t="n">
        <x:f>IF('Claims Data'!B2816="Motor",1,0)</x:f>
        <x:v>1</x:v>
      </x:c>
      <x:c r="F2820" s="4" t="n">
        <x:f>IF('Claims Data'!B2816="Property",1,0)</x:f>
        <x:v>0</x:v>
      </x:c>
      <x:c r="G2820" s="4" t="n">
        <x:f>'Claims Data'!N2816</x:f>
        <x:v>0</x:v>
      </x:c>
      <x:c r="H2820" s="4" t="str">
        <x:f>IF(G2820=1,'Claims Data'!O2816,"")</x:f>
      </x:c>
      <x:c r="I2820" s="12" t="n">
        <x:f>IF(ISNUMBER('Claims Data'!P2816),'Claims Data'!P2816,"")</x:f>
        <x:v>0.3946968912033805</x:v>
      </x:c>
    </x:row>
    <x:row r="2821">
      <x:c r="A2821" s="4" t="str">
        <x:v>C02816</x:v>
      </x:c>
      <x:c r="B2821" s="4" t="n">
        <x:f>IF(ISNUMBER('Claims Data'!F2817),0,1)</x:f>
        <x:v>0</x:v>
      </x:c>
      <x:c r="C2821" s="10" t="n">
        <x:f>IF(B2821=0,'Claims Data'!F2817,Summary!$B$12)</x:f>
        <x:v>117274.73</x:v>
      </x:c>
      <x:c r="D2821" s="4" t="n">
        <x:f>IF('Claims Data'!E2817="Low",1,IF('Claims Data'!E2817="Medium",2,IF('Claims Data'!E2817="High",3,"")))</x:f>
        <x:v>2</x:v>
      </x:c>
      <x:c r="E2821" s="4" t="n">
        <x:f>IF('Claims Data'!B2817="Motor",1,0)</x:f>
        <x:v>0</x:v>
      </x:c>
      <x:c r="F2821" s="4" t="n">
        <x:f>IF('Claims Data'!B2817="Property",1,0)</x:f>
        <x:v>1</x:v>
      </x:c>
      <x:c r="G2821" s="4" t="n">
        <x:f>'Claims Data'!N2817</x:f>
        <x:v>1</x:v>
      </x:c>
      <x:c r="H2821" s="4" t="n">
        <x:f>IF(G2821=1,'Claims Data'!O2817,"")</x:f>
        <x:v>0</x:v>
      </x:c>
      <x:c r="I2821" s="12" t="n">
        <x:f>IF(ISNUMBER('Claims Data'!P2817),'Claims Data'!P2817,"")</x:f>
        <x:v>13.221845662288874</x:v>
      </x:c>
    </x:row>
    <x:row r="2822">
      <x:c r="A2822" s="4" t="str">
        <x:v>C02817</x:v>
      </x:c>
      <x:c r="B2822" s="4" t="n">
        <x:f>IF(ISNUMBER('Claims Data'!F2818),0,1)</x:f>
        <x:v>0</x:v>
      </x:c>
      <x:c r="C2822" s="10" t="n">
        <x:f>IF(B2822=0,'Claims Data'!F2818,Summary!$B$12)</x:f>
        <x:v>54764.47</x:v>
      </x:c>
      <x:c r="D2822" s="4" t="n">
        <x:f>IF('Claims Data'!E2818="Low",1,IF('Claims Data'!E2818="Medium",2,IF('Claims Data'!E2818="High",3,"")))</x:f>
        <x:v>2</x:v>
      </x:c>
      <x:c r="E2822" s="4" t="n">
        <x:f>IF('Claims Data'!B2818="Motor",1,0)</x:f>
        <x:v>1</x:v>
      </x:c>
      <x:c r="F2822" s="4" t="n">
        <x:f>IF('Claims Data'!B2818="Property",1,0)</x:f>
        <x:v>0</x:v>
      </x:c>
      <x:c r="G2822" s="4" t="n">
        <x:f>'Claims Data'!N2818</x:f>
        <x:v>1</x:v>
      </x:c>
      <x:c r="H2822" s="4" t="n">
        <x:f>IF(G2822=1,'Claims Data'!O2818,"")</x:f>
        <x:v>0</x:v>
      </x:c>
      <x:c r="I2822" s="12" t="n">
        <x:f>IF(ISNUMBER('Claims Data'!P2818),'Claims Data'!P2818,"")</x:f>
        <x:v>2.9955584460906395</x:v>
      </x:c>
    </x:row>
    <x:row r="2823">
      <x:c r="A2823" s="4" t="str">
        <x:v>C02818</x:v>
      </x:c>
      <x:c r="B2823" s="4" t="n">
        <x:f>IF(ISNUMBER('Claims Data'!F2819),0,1)</x:f>
        <x:v>0</x:v>
      </x:c>
      <x:c r="C2823" s="10" t="n">
        <x:f>IF(B2823=0,'Claims Data'!F2819,Summary!$B$12)</x:f>
        <x:v>12255.84</x:v>
      </x:c>
      <x:c r="D2823" s="4" t="n">
        <x:f>IF('Claims Data'!E2819="Low",1,IF('Claims Data'!E2819="Medium",2,IF('Claims Data'!E2819="High",3,"")))</x:f>
        <x:v>1</x:v>
      </x:c>
      <x:c r="E2823" s="4" t="n">
        <x:f>IF('Claims Data'!B2819="Motor",1,0)</x:f>
        <x:v>1</x:v>
      </x:c>
      <x:c r="F2823" s="4" t="n">
        <x:f>IF('Claims Data'!B2819="Property",1,0)</x:f>
        <x:v>0</x:v>
      </x:c>
      <x:c r="G2823" s="4" t="n">
        <x:f>'Claims Data'!N2819</x:f>
        <x:v>1</x:v>
      </x:c>
      <x:c r="H2823" s="4" t="n">
        <x:f>IF(G2823=1,'Claims Data'!O2819,"")</x:f>
        <x:v>0</x:v>
      </x:c>
      <x:c r="I2823" s="12" t="n">
        <x:f>IF(ISNUMBER('Claims Data'!P2819),'Claims Data'!P2819,"")</x:f>
        <x:v>1.3436284801210332</x:v>
      </x:c>
    </x:row>
    <x:row r="2824">
      <x:c r="A2824" s="4" t="str">
        <x:v>C02819</x:v>
      </x:c>
      <x:c r="B2824" s="4" t="n">
        <x:f>IF(ISNUMBER('Claims Data'!F2820),0,1)</x:f>
        <x:v>0</x:v>
      </x:c>
      <x:c r="C2824" s="10" t="n">
        <x:f>IF(B2824=0,'Claims Data'!F2820,Summary!$B$12)</x:f>
        <x:v>90964.89</x:v>
      </x:c>
      <x:c r="D2824" s="4" t="n">
        <x:f>IF('Claims Data'!E2820="Low",1,IF('Claims Data'!E2820="Medium",2,IF('Claims Data'!E2820="High",3,"")))</x:f>
        <x:v>1</x:v>
      </x:c>
      <x:c r="E2824" s="4" t="n">
        <x:f>IF('Claims Data'!B2820="Motor",1,0)</x:f>
        <x:v>0</x:v>
      </x:c>
      <x:c r="F2824" s="4" t="n">
        <x:f>IF('Claims Data'!B2820="Property",1,0)</x:f>
        <x:v>1</x:v>
      </x:c>
      <x:c r="G2824" s="4" t="n">
        <x:f>'Claims Data'!N2820</x:f>
        <x:v>0</x:v>
      </x:c>
      <x:c r="H2824" s="4" t="str">
        <x:f>IF(G2824=1,'Claims Data'!O2820,"")</x:f>
      </x:c>
      <x:c r="I2824" s="12" t="n">
        <x:f>IF(ISNUMBER('Claims Data'!P2820),'Claims Data'!P2820,"")</x:f>
        <x:v>6.330617076714937</x:v>
      </x:c>
    </x:row>
    <x:row r="2825">
      <x:c r="A2825" s="4" t="str">
        <x:v>C02820</x:v>
      </x:c>
      <x:c r="B2825" s="4" t="n">
        <x:f>IF(ISNUMBER('Claims Data'!F2821),0,1)</x:f>
        <x:v>0</x:v>
      </x:c>
      <x:c r="C2825" s="10" t="n">
        <x:f>IF(B2825=0,'Claims Data'!F2821,Summary!$B$12)</x:f>
        <x:v>51032.02</x:v>
      </x:c>
      <x:c r="D2825" s="4" t="n">
        <x:f>IF('Claims Data'!E2821="Low",1,IF('Claims Data'!E2821="Medium",2,IF('Claims Data'!E2821="High",3,"")))</x:f>
        <x:v>1</x:v>
      </x:c>
      <x:c r="E2825" s="4" t="n">
        <x:f>IF('Claims Data'!B2821="Motor",1,0)</x:f>
        <x:v>1</x:v>
      </x:c>
      <x:c r="F2825" s="4" t="n">
        <x:f>IF('Claims Data'!B2821="Property",1,0)</x:f>
        <x:v>0</x:v>
      </x:c>
      <x:c r="G2825" s="4" t="n">
        <x:f>'Claims Data'!N2821</x:f>
        <x:v>1</x:v>
      </x:c>
      <x:c r="H2825" s="4" t="n">
        <x:f>IF(G2825=1,'Claims Data'!O2821,"")</x:f>
        <x:v>0</x:v>
      </x:c>
      <x:c r="I2825" s="12" t="n">
        <x:f>IF(ISNUMBER('Claims Data'!P2821),'Claims Data'!P2821,"")</x:f>
        <x:v>3.5755337514783614</x:v>
      </x:c>
    </x:row>
    <x:row r="2826">
      <x:c r="A2826" s="4" t="str">
        <x:v>C02821</x:v>
      </x:c>
      <x:c r="B2826" s="4" t="n">
        <x:f>IF(ISNUMBER('Claims Data'!F2822),0,1)</x:f>
        <x:v>0</x:v>
      </x:c>
      <x:c r="C2826" s="10" t="n">
        <x:f>IF(B2826=0,'Claims Data'!F2822,Summary!$B$12)</x:f>
        <x:v>80846.39</x:v>
      </x:c>
      <x:c r="D2826" s="4" t="n">
        <x:f>IF('Claims Data'!E2822="Low",1,IF('Claims Data'!E2822="Medium",2,IF('Claims Data'!E2822="High",3,"")))</x:f>
        <x:v>2</x:v>
      </x:c>
      <x:c r="E2826" s="4" t="n">
        <x:f>IF('Claims Data'!B2822="Motor",1,0)</x:f>
        <x:v>1</x:v>
      </x:c>
      <x:c r="F2826" s="4" t="n">
        <x:f>IF('Claims Data'!B2822="Property",1,0)</x:f>
        <x:v>0</x:v>
      </x:c>
      <x:c r="G2826" s="4" t="n">
        <x:f>'Claims Data'!N2822</x:f>
        <x:v>1</x:v>
      </x:c>
      <x:c r="H2826" s="4" t="n">
        <x:f>IF(G2826=1,'Claims Data'!O2822,"")</x:f>
        <x:v>0</x:v>
      </x:c>
      <x:c r="I2826" s="12" t="n">
        <x:f>IF(ISNUMBER('Claims Data'!P2822),'Claims Data'!P2822,"")</x:f>
        <x:v>5.47131104827827</x:v>
      </x:c>
    </x:row>
    <x:row r="2827">
      <x:c r="A2827" s="4" t="str">
        <x:v>C02822</x:v>
      </x:c>
      <x:c r="B2827" s="4" t="n">
        <x:f>IF(ISNUMBER('Claims Data'!F2823),0,1)</x:f>
        <x:v>0</x:v>
      </x:c>
      <x:c r="C2827" s="10" t="n">
        <x:f>IF(B2827=0,'Claims Data'!F2823,Summary!$B$12)</x:f>
        <x:v>33091.91</x:v>
      </x:c>
      <x:c r="D2827" s="4" t="n">
        <x:f>IF('Claims Data'!E2823="Low",1,IF('Claims Data'!E2823="Medium",2,IF('Claims Data'!E2823="High",3,"")))</x:f>
        <x:v>2</x:v>
      </x:c>
      <x:c r="E2827" s="4" t="n">
        <x:f>IF('Claims Data'!B2823="Motor",1,0)</x:f>
        <x:v>1</x:v>
      </x:c>
      <x:c r="F2827" s="4" t="n">
        <x:f>IF('Claims Data'!B2823="Property",1,0)</x:f>
        <x:v>0</x:v>
      </x:c>
      <x:c r="G2827" s="4" t="n">
        <x:f>'Claims Data'!N2823</x:f>
        <x:v>1</x:v>
      </x:c>
      <x:c r="H2827" s="4" t="n">
        <x:f>IF(G2827=1,'Claims Data'!O2823,"")</x:f>
        <x:v>1</x:v>
      </x:c>
      <x:c r="I2827" s="12" t="n">
        <x:f>IF(ISNUMBER('Claims Data'!P2823),'Claims Data'!P2823,"")</x:f>
        <x:v>2.3185686380018726</x:v>
      </x:c>
    </x:row>
    <x:row r="2828">
      <x:c r="A2828" s="4" t="str">
        <x:v>C02823</x:v>
      </x:c>
      <x:c r="B2828" s="4" t="n">
        <x:f>IF(ISNUMBER('Claims Data'!F2824),0,1)</x:f>
        <x:v>0</x:v>
      </x:c>
      <x:c r="C2828" s="10" t="n">
        <x:f>IF(B2828=0,'Claims Data'!F2824,Summary!$B$12)</x:f>
        <x:v>66000.19</x:v>
      </x:c>
      <x:c r="D2828" s="4" t="n">
        <x:f>IF('Claims Data'!E2824="Low",1,IF('Claims Data'!E2824="Medium",2,IF('Claims Data'!E2824="High",3,"")))</x:f>
        <x:v>3</x:v>
      </x:c>
      <x:c r="E2828" s="4" t="n">
        <x:f>IF('Claims Data'!B2824="Motor",1,0)</x:f>
        <x:v>1</x:v>
      </x:c>
      <x:c r="F2828" s="4" t="n">
        <x:f>IF('Claims Data'!B2824="Property",1,0)</x:f>
        <x:v>0</x:v>
      </x:c>
      <x:c r="G2828" s="4" t="n">
        <x:f>'Claims Data'!N2824</x:f>
        <x:v>1</x:v>
      </x:c>
      <x:c r="H2828" s="4" t="n">
        <x:f>IF(G2828=1,'Claims Data'!O2824,"")</x:f>
        <x:v>1</x:v>
      </x:c>
      <x:c r="I2828" s="12" t="n">
        <x:f>IF(ISNUMBER('Claims Data'!P2824),'Claims Data'!P2824,"")</x:f>
        <x:v>4.868311807097388</x:v>
      </x:c>
    </x:row>
    <x:row r="2829">
      <x:c r="A2829" s="4" t="str">
        <x:v>C02824</x:v>
      </x:c>
      <x:c r="B2829" s="4" t="n">
        <x:f>IF(ISNUMBER('Claims Data'!F2825),0,1)</x:f>
        <x:v>0</x:v>
      </x:c>
      <x:c r="C2829" s="10" t="n">
        <x:f>IF(B2829=0,'Claims Data'!F2825,Summary!$B$12)</x:f>
        <x:v>16851.61</x:v>
      </x:c>
      <x:c r="D2829" s="4" t="n">
        <x:f>IF('Claims Data'!E2825="Low",1,IF('Claims Data'!E2825="Medium",2,IF('Claims Data'!E2825="High",3,"")))</x:f>
        <x:v>1</x:v>
      </x:c>
      <x:c r="E2829" s="4" t="n">
        <x:f>IF('Claims Data'!B2825="Motor",1,0)</x:f>
        <x:v>1</x:v>
      </x:c>
      <x:c r="F2829" s="4" t="n">
        <x:f>IF('Claims Data'!B2825="Property",1,0)</x:f>
        <x:v>0</x:v>
      </x:c>
      <x:c r="G2829" s="4" t="n">
        <x:f>'Claims Data'!N2825</x:f>
        <x:v>1</x:v>
      </x:c>
      <x:c r="H2829" s="4" t="n">
        <x:f>IF(G2829=1,'Claims Data'!O2825,"")</x:f>
        <x:v>0</x:v>
      </x:c>
      <x:c r="I2829" s="12" t="n">
        <x:f>IF(ISNUMBER('Claims Data'!P2825),'Claims Data'!P2825,"")</x:f>
        <x:v>2.502057875903847</x:v>
      </x:c>
    </x:row>
    <x:row r="2830">
      <x:c r="A2830" s="4" t="str">
        <x:v>C02825</x:v>
      </x:c>
      <x:c r="B2830" s="4" t="n">
        <x:f>IF(ISNUMBER('Claims Data'!F2826),0,1)</x:f>
        <x:v>0</x:v>
      </x:c>
      <x:c r="C2830" s="10" t="n">
        <x:f>IF(B2830=0,'Claims Data'!F2826,Summary!$B$12)</x:f>
        <x:v>9475.35</x:v>
      </x:c>
      <x:c r="D2830" s="4" t="n">
        <x:f>IF('Claims Data'!E2826="Low",1,IF('Claims Data'!E2826="Medium",2,IF('Claims Data'!E2826="High",3,"")))</x:f>
        <x:v>2</x:v>
      </x:c>
      <x:c r="E2830" s="4" t="n">
        <x:f>IF('Claims Data'!B2826="Motor",1,0)</x:f>
        <x:v>1</x:v>
      </x:c>
      <x:c r="F2830" s="4" t="n">
        <x:f>IF('Claims Data'!B2826="Property",1,0)</x:f>
        <x:v>0</x:v>
      </x:c>
      <x:c r="G2830" s="4" t="n">
        <x:f>'Claims Data'!N2826</x:f>
        <x:v>1</x:v>
      </x:c>
      <x:c r="H2830" s="4" t="n">
        <x:f>IF(G2830=1,'Claims Data'!O2826,"")</x:f>
        <x:v>0</x:v>
      </x:c>
      <x:c r="I2830" s="12" t="n">
        <x:f>IF(ISNUMBER('Claims Data'!P2826),'Claims Data'!P2826,"")</x:f>
        <x:v>0.8066605995544164</x:v>
      </x:c>
    </x:row>
    <x:row r="2831">
      <x:c r="A2831" s="4" t="str">
        <x:v>C02826</x:v>
      </x:c>
      <x:c r="B2831" s="4" t="n">
        <x:f>IF(ISNUMBER('Claims Data'!F2827),0,1)</x:f>
        <x:v>0</x:v>
      </x:c>
      <x:c r="C2831" s="10" t="n">
        <x:f>IF(B2831=0,'Claims Data'!F2827,Summary!$B$12)</x:f>
        <x:v>21435.03</x:v>
      </x:c>
      <x:c r="D2831" s="4" t="n">
        <x:f>IF('Claims Data'!E2827="Low",1,IF('Claims Data'!E2827="Medium",2,IF('Claims Data'!E2827="High",3,"")))</x:f>
        <x:v>1</x:v>
      </x:c>
      <x:c r="E2831" s="4" t="n">
        <x:f>IF('Claims Data'!B2827="Motor",1,0)</x:f>
        <x:v>1</x:v>
      </x:c>
      <x:c r="F2831" s="4" t="n">
        <x:f>IF('Claims Data'!B2827="Property",1,0)</x:f>
        <x:v>0</x:v>
      </x:c>
      <x:c r="G2831" s="4" t="n">
        <x:f>'Claims Data'!N2827</x:f>
        <x:v>1</x:v>
      </x:c>
      <x:c r="H2831" s="4" t="n">
        <x:f>IF(G2831=1,'Claims Data'!O2827,"")</x:f>
        <x:v>0</x:v>
      </x:c>
      <x:c r="I2831" s="12" t="n">
        <x:f>IF(ISNUMBER('Claims Data'!P2827),'Claims Data'!P2827,"")</x:f>
        <x:v>1.6464231535852956</x:v>
      </x:c>
    </x:row>
    <x:row r="2832">
      <x:c r="A2832" s="4" t="str">
        <x:v>C02827</x:v>
      </x:c>
      <x:c r="B2832" s="4" t="n">
        <x:f>IF(ISNUMBER('Claims Data'!F2828),0,1)</x:f>
        <x:v>0</x:v>
      </x:c>
      <x:c r="C2832" s="10" t="n">
        <x:f>IF(B2832=0,'Claims Data'!F2828,Summary!$B$12)</x:f>
        <x:v>142034.79</x:v>
      </x:c>
      <x:c r="D2832" s="4" t="n">
        <x:f>IF('Claims Data'!E2828="Low",1,IF('Claims Data'!E2828="Medium",2,IF('Claims Data'!E2828="High",3,"")))</x:f>
        <x:v>2</x:v>
      </x:c>
      <x:c r="E2832" s="4" t="n">
        <x:f>IF('Claims Data'!B2828="Motor",1,0)</x:f>
        <x:v>0</x:v>
      </x:c>
      <x:c r="F2832" s="4" t="n">
        <x:f>IF('Claims Data'!B2828="Property",1,0)</x:f>
        <x:v>1</x:v>
      </x:c>
      <x:c r="G2832" s="4" t="n">
        <x:f>'Claims Data'!N2828</x:f>
        <x:v>1</x:v>
      </x:c>
      <x:c r="H2832" s="4" t="n">
        <x:f>IF(G2832=1,'Claims Data'!O2828,"")</x:f>
        <x:v>0</x:v>
      </x:c>
      <x:c r="I2832" s="12" t="n">
        <x:f>IF(ISNUMBER('Claims Data'!P2828),'Claims Data'!P2828,"")</x:f>
        <x:v>12.132798538953828</x:v>
      </x:c>
    </x:row>
    <x:row r="2833">
      <x:c r="A2833" s="4" t="str">
        <x:v>C02828</x:v>
      </x:c>
      <x:c r="B2833" s="4" t="n">
        <x:f>IF(ISNUMBER('Claims Data'!F2829),0,1)</x:f>
        <x:v>0</x:v>
      </x:c>
      <x:c r="C2833" s="10" t="n">
        <x:f>IF(B2833=0,'Claims Data'!F2829,Summary!$B$12)</x:f>
        <x:v>204282.5</x:v>
      </x:c>
      <x:c r="D2833" s="4" t="n">
        <x:f>IF('Claims Data'!E2829="Low",1,IF('Claims Data'!E2829="Medium",2,IF('Claims Data'!E2829="High",3,"")))</x:f>
        <x:v>1</x:v>
      </x:c>
      <x:c r="E2833" s="4" t="n">
        <x:f>IF('Claims Data'!B2829="Motor",1,0)</x:f>
        <x:v>0</x:v>
      </x:c>
      <x:c r="F2833" s="4" t="n">
        <x:f>IF('Claims Data'!B2829="Property",1,0)</x:f>
        <x:v>1</x:v>
      </x:c>
      <x:c r="G2833" s="4" t="n">
        <x:f>'Claims Data'!N2829</x:f>
        <x:v>1</x:v>
      </x:c>
      <x:c r="H2833" s="4" t="n">
        <x:f>IF(G2833=1,'Claims Data'!O2829,"")</x:f>
        <x:v>0</x:v>
      </x:c>
      <x:c r="I2833" s="12" t="n">
        <x:f>IF(ISNUMBER('Claims Data'!P2829),'Claims Data'!P2829,"")</x:f>
        <x:v>14.88359131096839</x:v>
      </x:c>
    </x:row>
    <x:row r="2834">
      <x:c r="A2834" s="4" t="str">
        <x:v>C02829</x:v>
      </x:c>
      <x:c r="B2834" s="4" t="n">
        <x:f>IF(ISNUMBER('Claims Data'!F2830),0,1)</x:f>
        <x:v>0</x:v>
      </x:c>
      <x:c r="C2834" s="10" t="n">
        <x:f>IF(B2834=0,'Claims Data'!F2830,Summary!$B$12)</x:f>
        <x:v>45909.46</x:v>
      </x:c>
      <x:c r="D2834" s="4" t="n">
        <x:f>IF('Claims Data'!E2830="Low",1,IF('Claims Data'!E2830="Medium",2,IF('Claims Data'!E2830="High",3,"")))</x:f>
        <x:v>2</x:v>
      </x:c>
      <x:c r="E2834" s="4" t="n">
        <x:f>IF('Claims Data'!B2830="Motor",1,0)</x:f>
        <x:v>1</x:v>
      </x:c>
      <x:c r="F2834" s="4" t="n">
        <x:f>IF('Claims Data'!B2830="Property",1,0)</x:f>
        <x:v>0</x:v>
      </x:c>
      <x:c r="G2834" s="4" t="n">
        <x:f>'Claims Data'!N2830</x:f>
        <x:v>0</x:v>
      </x:c>
      <x:c r="H2834" s="4" t="str">
        <x:f>IF(G2834=1,'Claims Data'!O2830,"")</x:f>
      </x:c>
      <x:c r="I2834" s="12" t="n">
        <x:f>IF(ISNUMBER('Claims Data'!P2830),'Claims Data'!P2830,"")</x:f>
        <x:v>1.2081379614517616</x:v>
      </x:c>
    </x:row>
    <x:row r="2835">
      <x:c r="A2835" s="4" t="str">
        <x:v>C02830</x:v>
      </x:c>
      <x:c r="B2835" s="4" t="n">
        <x:f>IF(ISNUMBER('Claims Data'!F2831),0,1)</x:f>
        <x:v>0</x:v>
      </x:c>
      <x:c r="C2835" s="10" t="n">
        <x:f>IF(B2835=0,'Claims Data'!F2831,Summary!$B$12)</x:f>
        <x:v>10461.61</x:v>
      </x:c>
      <x:c r="D2835" s="4" t="n">
        <x:f>IF('Claims Data'!E2831="Low",1,IF('Claims Data'!E2831="Medium",2,IF('Claims Data'!E2831="High",3,"")))</x:f>
        <x:v>1</x:v>
      </x:c>
      <x:c r="E2835" s="4" t="n">
        <x:f>IF('Claims Data'!B2831="Motor",1,0)</x:f>
        <x:v>1</x:v>
      </x:c>
      <x:c r="F2835" s="4" t="n">
        <x:f>IF('Claims Data'!B2831="Property",1,0)</x:f>
        <x:v>0</x:v>
      </x:c>
      <x:c r="G2835" s="4" t="n">
        <x:f>'Claims Data'!N2831</x:f>
        <x:v>1</x:v>
      </x:c>
      <x:c r="H2835" s="4" t="n">
        <x:f>IF(G2835=1,'Claims Data'!O2831,"")</x:f>
        <x:v>0</x:v>
      </x:c>
      <x:c r="I2835" s="12" t="n">
        <x:f>IF(ISNUMBER('Claims Data'!P2831),'Claims Data'!P2831,"")</x:f>
        <x:v>0.7416693783767881</x:v>
      </x:c>
    </x:row>
    <x:row r="2836">
      <x:c r="A2836" s="4" t="str">
        <x:v>C02831</x:v>
      </x:c>
      <x:c r="B2836" s="4" t="n">
        <x:f>IF(ISNUMBER('Claims Data'!F2832),0,1)</x:f>
        <x:v>0</x:v>
      </x:c>
      <x:c r="C2836" s="10" t="n">
        <x:f>IF(B2836=0,'Claims Data'!F2832,Summary!$B$12)</x:f>
        <x:v>37188.98</x:v>
      </x:c>
      <x:c r="D2836" s="4" t="n">
        <x:f>IF('Claims Data'!E2832="Low",1,IF('Claims Data'!E2832="Medium",2,IF('Claims Data'!E2832="High",3,"")))</x:f>
        <x:v>1</x:v>
      </x:c>
      <x:c r="E2836" s="4" t="n">
        <x:f>IF('Claims Data'!B2832="Motor",1,0)</x:f>
        <x:v>1</x:v>
      </x:c>
      <x:c r="F2836" s="4" t="n">
        <x:f>IF('Claims Data'!B2832="Property",1,0)</x:f>
        <x:v>0</x:v>
      </x:c>
      <x:c r="G2836" s="4" t="n">
        <x:f>'Claims Data'!N2832</x:f>
        <x:v>1</x:v>
      </x:c>
      <x:c r="H2836" s="4" t="n">
        <x:f>IF(G2836=1,'Claims Data'!O2832,"")</x:f>
        <x:v>0</x:v>
      </x:c>
      <x:c r="I2836" s="12" t="n">
        <x:f>IF(ISNUMBER('Claims Data'!P2832),'Claims Data'!P2832,"")</x:f>
        <x:v>2.823470906974749</x:v>
      </x:c>
    </x:row>
    <x:row r="2837">
      <x:c r="A2837" s="4" t="str">
        <x:v>C02832</x:v>
      </x:c>
      <x:c r="B2837" s="4" t="n">
        <x:f>IF(ISNUMBER('Claims Data'!F2833),0,1)</x:f>
        <x:v>0</x:v>
      </x:c>
      <x:c r="C2837" s="10" t="n">
        <x:f>IF(B2837=0,'Claims Data'!F2833,Summary!$B$12)</x:f>
        <x:v>92146.57</x:v>
      </x:c>
      <x:c r="D2837" s="4" t="n">
        <x:f>IF('Claims Data'!E2833="Low",1,IF('Claims Data'!E2833="Medium",2,IF('Claims Data'!E2833="High",3,"")))</x:f>
        <x:v>2</x:v>
      </x:c>
      <x:c r="E2837" s="4" t="n">
        <x:f>IF('Claims Data'!B2833="Motor",1,0)</x:f>
        <x:v>1</x:v>
      </x:c>
      <x:c r="F2837" s="4" t="n">
        <x:f>IF('Claims Data'!B2833="Property",1,0)</x:f>
        <x:v>0</x:v>
      </x:c>
      <x:c r="G2837" s="4" t="n">
        <x:f>'Claims Data'!N2833</x:f>
        <x:v>0</x:v>
      </x:c>
      <x:c r="H2837" s="4" t="str">
        <x:f>IF(G2837=1,'Claims Data'!O2833,"")</x:f>
      </x:c>
      <x:c r="I2837" s="12" t="n">
        <x:f>IF(ISNUMBER('Claims Data'!P2833),'Claims Data'!P2833,"")</x:f>
        <x:v>6.995974602490098</x:v>
      </x:c>
    </x:row>
    <x:row r="2838">
      <x:c r="A2838" s="4" t="str">
        <x:v>C02833</x:v>
      </x:c>
      <x:c r="B2838" s="4" t="n">
        <x:f>IF(ISNUMBER('Claims Data'!F2834),0,1)</x:f>
        <x:v>0</x:v>
      </x:c>
      <x:c r="C2838" s="10" t="n">
        <x:f>IF(B2838=0,'Claims Data'!F2834,Summary!$B$12)</x:f>
        <x:v>35847.23</x:v>
      </x:c>
      <x:c r="D2838" s="4" t="n">
        <x:f>IF('Claims Data'!E2834="Low",1,IF('Claims Data'!E2834="Medium",2,IF('Claims Data'!E2834="High",3,"")))</x:f>
        <x:v>1</x:v>
      </x:c>
      <x:c r="E2838" s="4" t="n">
        <x:f>IF('Claims Data'!B2834="Motor",1,0)</x:f>
        <x:v>1</x:v>
      </x:c>
      <x:c r="F2838" s="4" t="n">
        <x:f>IF('Claims Data'!B2834="Property",1,0)</x:f>
        <x:v>0</x:v>
      </x:c>
      <x:c r="G2838" s="4" t="n">
        <x:f>'Claims Data'!N2834</x:f>
        <x:v>1</x:v>
      </x:c>
      <x:c r="H2838" s="4" t="n">
        <x:f>IF(G2838=1,'Claims Data'!O2834,"")</x:f>
        <x:v>0</x:v>
      </x:c>
      <x:c r="I2838" s="12" t="n">
        <x:f>IF(ISNUMBER('Claims Data'!P2834),'Claims Data'!P2834,"")</x:f>
        <x:v>2.6551536923190877</x:v>
      </x:c>
    </x:row>
    <x:row r="2839">
      <x:c r="A2839" s="4" t="str">
        <x:v>C02834</x:v>
      </x:c>
      <x:c r="B2839" s="4" t="n">
        <x:f>IF(ISNUMBER('Claims Data'!F2835),0,1)</x:f>
        <x:v>0</x:v>
      </x:c>
      <x:c r="C2839" s="10" t="n">
        <x:f>IF(B2839=0,'Claims Data'!F2835,Summary!$B$12)</x:f>
        <x:v>40173.2</x:v>
      </x:c>
      <x:c r="D2839" s="4" t="n">
        <x:f>IF('Claims Data'!E2835="Low",1,IF('Claims Data'!E2835="Medium",2,IF('Claims Data'!E2835="High",3,"")))</x:f>
        <x:v>2</x:v>
      </x:c>
      <x:c r="E2839" s="4" t="n">
        <x:f>IF('Claims Data'!B2835="Motor",1,0)</x:f>
        <x:v>1</x:v>
      </x:c>
      <x:c r="F2839" s="4" t="n">
        <x:f>IF('Claims Data'!B2835="Property",1,0)</x:f>
        <x:v>0</x:v>
      </x:c>
      <x:c r="G2839" s="4" t="n">
        <x:f>'Claims Data'!N2835</x:f>
        <x:v>0</x:v>
      </x:c>
      <x:c r="H2839" s="4" t="str">
        <x:f>IF(G2839=1,'Claims Data'!O2835,"")</x:f>
      </x:c>
      <x:c r="I2839" s="12" t="n">
        <x:f>IF(ISNUMBER('Claims Data'!P2835),'Claims Data'!P2835,"")</x:f>
        <x:v>13.649172519000974</x:v>
      </x:c>
    </x:row>
    <x:row r="2840">
      <x:c r="A2840" s="4" t="str">
        <x:v>C02835</x:v>
      </x:c>
      <x:c r="B2840" s="4" t="n">
        <x:f>IF(ISNUMBER('Claims Data'!F2836),0,1)</x:f>
        <x:v>0</x:v>
      </x:c>
      <x:c r="C2840" s="10" t="n">
        <x:f>IF(B2840=0,'Claims Data'!F2836,Summary!$B$12)</x:f>
        <x:v>72192.13</x:v>
      </x:c>
      <x:c r="D2840" s="4" t="n">
        <x:f>IF('Claims Data'!E2836="Low",1,IF('Claims Data'!E2836="Medium",2,IF('Claims Data'!E2836="High",3,"")))</x:f>
        <x:v>1</x:v>
      </x:c>
      <x:c r="E2840" s="4" t="n">
        <x:f>IF('Claims Data'!B2836="Motor",1,0)</x:f>
        <x:v>0</x:v>
      </x:c>
      <x:c r="F2840" s="4" t="n">
        <x:f>IF('Claims Data'!B2836="Property",1,0)</x:f>
        <x:v>1</x:v>
      </x:c>
      <x:c r="G2840" s="4" t="n">
        <x:f>'Claims Data'!N2836</x:f>
        <x:v>1</x:v>
      </x:c>
      <x:c r="H2840" s="4" t="n">
        <x:f>IF(G2840=1,'Claims Data'!O2836,"")</x:f>
        <x:v>0</x:v>
      </x:c>
      <x:c r="I2840" s="12" t="n">
        <x:f>IF(ISNUMBER('Claims Data'!P2836),'Claims Data'!P2836,"")</x:f>
        <x:v>14.201348685051746</x:v>
      </x:c>
    </x:row>
    <x:row r="2841">
      <x:c r="A2841" s="4" t="str">
        <x:v>C02836</x:v>
      </x:c>
      <x:c r="B2841" s="4" t="n">
        <x:f>IF(ISNUMBER('Claims Data'!F2837),0,1)</x:f>
        <x:v>0</x:v>
      </x:c>
      <x:c r="C2841" s="10" t="n">
        <x:f>IF(B2841=0,'Claims Data'!F2837,Summary!$B$12)</x:f>
        <x:v>243426.02</x:v>
      </x:c>
      <x:c r="D2841" s="4" t="n">
        <x:f>IF('Claims Data'!E2837="Low",1,IF('Claims Data'!E2837="Medium",2,IF('Claims Data'!E2837="High",3,"")))</x:f>
        <x:v>3</x:v>
      </x:c>
      <x:c r="E2841" s="4" t="n">
        <x:f>IF('Claims Data'!B2837="Motor",1,0)</x:f>
        <x:v>0</x:v>
      </x:c>
      <x:c r="F2841" s="4" t="n">
        <x:f>IF('Claims Data'!B2837="Property",1,0)</x:f>
        <x:v>1</x:v>
      </x:c>
      <x:c r="G2841" s="4" t="n">
        <x:f>'Claims Data'!N2837</x:f>
        <x:v>1</x:v>
      </x:c>
      <x:c r="H2841" s="4" t="n">
        <x:f>IF(G2841=1,'Claims Data'!O2837,"")</x:f>
        <x:v>1</x:v>
      </x:c>
      <x:c r="I2841" s="12" t="n">
        <x:f>IF(ISNUMBER('Claims Data'!P2837),'Claims Data'!P2837,"")</x:f>
        <x:v>22.900230953400094</x:v>
      </x:c>
    </x:row>
    <x:row r="2842">
      <x:c r="A2842" s="4" t="str">
        <x:v>C02837</x:v>
      </x:c>
      <x:c r="B2842" s="4" t="n">
        <x:f>IF(ISNUMBER('Claims Data'!F2838),0,1)</x:f>
        <x:v>0</x:v>
      </x:c>
      <x:c r="C2842" s="10" t="n">
        <x:f>IF(B2842=0,'Claims Data'!F2838,Summary!$B$12)</x:f>
        <x:v>7637.73</x:v>
      </x:c>
      <x:c r="D2842" s="4" t="n">
        <x:f>IF('Claims Data'!E2838="Low",1,IF('Claims Data'!E2838="Medium",2,IF('Claims Data'!E2838="High",3,"")))</x:f>
        <x:v>1</x:v>
      </x:c>
      <x:c r="E2842" s="4" t="n">
        <x:f>IF('Claims Data'!B2838="Motor",1,0)</x:f>
        <x:v>0</x:v>
      </x:c>
      <x:c r="F2842" s="4" t="n">
        <x:f>IF('Claims Data'!B2838="Property",1,0)</x:f>
        <x:v>1</x:v>
      </x:c>
      <x:c r="G2842" s="4" t="n">
        <x:f>'Claims Data'!N2838</x:f>
        <x:v>1</x:v>
      </x:c>
      <x:c r="H2842" s="4" t="n">
        <x:f>IF(G2842=1,'Claims Data'!O2838,"")</x:f>
        <x:v>0</x:v>
      </x:c>
      <x:c r="I2842" s="12" t="n">
        <x:f>IF(ISNUMBER('Claims Data'!P2838),'Claims Data'!P2838,"")</x:f>
        <x:v>0.28747118787986453</x:v>
      </x:c>
    </x:row>
    <x:row r="2843">
      <x:c r="A2843" s="4" t="str">
        <x:v>C02838</x:v>
      </x:c>
      <x:c r="B2843" s="4" t="n">
        <x:f>IF(ISNUMBER('Claims Data'!F2839),0,1)</x:f>
        <x:v>0</x:v>
      </x:c>
      <x:c r="C2843" s="10" t="n">
        <x:f>IF(B2843=0,'Claims Data'!F2839,Summary!$B$12)</x:f>
        <x:v>100346.73</x:v>
      </x:c>
      <x:c r="D2843" s="4" t="n">
        <x:f>IF('Claims Data'!E2839="Low",1,IF('Claims Data'!E2839="Medium",2,IF('Claims Data'!E2839="High",3,"")))</x:f>
        <x:v>2</x:v>
      </x:c>
      <x:c r="E2843" s="4" t="n">
        <x:f>IF('Claims Data'!B2839="Motor",1,0)</x:f>
        <x:v>1</x:v>
      </x:c>
      <x:c r="F2843" s="4" t="n">
        <x:f>IF('Claims Data'!B2839="Property",1,0)</x:f>
        <x:v>0</x:v>
      </x:c>
      <x:c r="G2843" s="4" t="n">
        <x:f>'Claims Data'!N2839</x:f>
        <x:v>1</x:v>
      </x:c>
      <x:c r="H2843" s="4" t="n">
        <x:f>IF(G2843=1,'Claims Data'!O2839,"")</x:f>
        <x:v>1</x:v>
      </x:c>
      <x:c r="I2843" s="12" t="n">
        <x:f>IF(ISNUMBER('Claims Data'!P2839),'Claims Data'!P2839,"")</x:f>
        <x:v>18.696987143655672</x:v>
      </x:c>
    </x:row>
    <x:row r="2844">
      <x:c r="A2844" s="4" t="str">
        <x:v>C02839</x:v>
      </x:c>
      <x:c r="B2844" s="4" t="n">
        <x:f>IF(ISNUMBER('Claims Data'!F2840),0,1)</x:f>
        <x:v>0</x:v>
      </x:c>
      <x:c r="C2844" s="10" t="n">
        <x:f>IF(B2844=0,'Claims Data'!F2840,Summary!$B$12)</x:f>
        <x:v>687064.52</x:v>
      </x:c>
      <x:c r="D2844" s="4" t="n">
        <x:f>IF('Claims Data'!E2840="Low",1,IF('Claims Data'!E2840="Medium",2,IF('Claims Data'!E2840="High",3,"")))</x:f>
        <x:v>3</x:v>
      </x:c>
      <x:c r="E2844" s="4" t="n">
        <x:f>IF('Claims Data'!B2840="Motor",1,0)</x:f>
        <x:v>0</x:v>
      </x:c>
      <x:c r="F2844" s="4" t="n">
        <x:f>IF('Claims Data'!B2840="Property",1,0)</x:f>
        <x:v>1</x:v>
      </x:c>
      <x:c r="G2844" s="4" t="n">
        <x:f>'Claims Data'!N2840</x:f>
        <x:v>0</x:v>
      </x:c>
      <x:c r="H2844" s="4" t="str">
        <x:f>IF(G2844=1,'Claims Data'!O2840,"")</x:f>
      </x:c>
      <x:c r="I2844" s="12" t="n">
        <x:f>IF(ISNUMBER('Claims Data'!P2840),'Claims Data'!P2840,"")</x:f>
        <x:v>37.0106458909382</x:v>
      </x:c>
    </x:row>
    <x:row r="2845">
      <x:c r="A2845" s="4" t="str">
        <x:v>C02840</x:v>
      </x:c>
      <x:c r="B2845" s="4" t="n">
        <x:f>IF(ISNUMBER('Claims Data'!F2841),0,1)</x:f>
        <x:v>0</x:v>
      </x:c>
      <x:c r="C2845" s="10" t="n">
        <x:f>IF(B2845=0,'Claims Data'!F2841,Summary!$B$12)</x:f>
        <x:v>406510.31</x:v>
      </x:c>
      <x:c r="D2845" s="4" t="n">
        <x:f>IF('Claims Data'!E2841="Low",1,IF('Claims Data'!E2841="Medium",2,IF('Claims Data'!E2841="High",3,"")))</x:f>
        <x:v>2</x:v>
      </x:c>
      <x:c r="E2845" s="4" t="n">
        <x:f>IF('Claims Data'!B2841="Motor",1,0)</x:f>
        <x:v>0</x:v>
      </x:c>
      <x:c r="F2845" s="4" t="n">
        <x:f>IF('Claims Data'!B2841="Property",1,0)</x:f>
        <x:v>1</x:v>
      </x:c>
      <x:c r="G2845" s="4" t="n">
        <x:f>'Claims Data'!N2841</x:f>
        <x:v>1</x:v>
      </x:c>
      <x:c r="H2845" s="4" t="n">
        <x:f>IF(G2845=1,'Claims Data'!O2841,"")</x:f>
        <x:v>1</x:v>
      </x:c>
      <x:c r="I2845" s="12" t="n">
        <x:f>IF(ISNUMBER('Claims Data'!P2841),'Claims Data'!P2841,"")</x:f>
        <x:v>63.09587380524435</x:v>
      </x:c>
    </x:row>
    <x:row r="2846">
      <x:c r="A2846" s="4" t="str">
        <x:v>C02841</x:v>
      </x:c>
      <x:c r="B2846" s="4" t="n">
        <x:f>IF(ISNUMBER('Claims Data'!F2842),0,1)</x:f>
        <x:v>0</x:v>
      </x:c>
      <x:c r="C2846" s="10" t="n">
        <x:f>IF(B2846=0,'Claims Data'!F2842,Summary!$B$12)</x:f>
        <x:v>13190.57</x:v>
      </x:c>
      <x:c r="D2846" s="4" t="n">
        <x:f>IF('Claims Data'!E2842="Low",1,IF('Claims Data'!E2842="Medium",2,IF('Claims Data'!E2842="High",3,"")))</x:f>
        <x:v>1</x:v>
      </x:c>
      <x:c r="E2846" s="4" t="n">
        <x:f>IF('Claims Data'!B2842="Motor",1,0)</x:f>
        <x:v>1</x:v>
      </x:c>
      <x:c r="F2846" s="4" t="n">
        <x:f>IF('Claims Data'!B2842="Property",1,0)</x:f>
        <x:v>0</x:v>
      </x:c>
      <x:c r="G2846" s="4" t="n">
        <x:f>'Claims Data'!N2842</x:f>
        <x:v>0</x:v>
      </x:c>
      <x:c r="H2846" s="4" t="str">
        <x:f>IF(G2846=1,'Claims Data'!O2842,"")</x:f>
      </x:c>
      <x:c r="I2846" s="12" t="n">
        <x:f>IF(ISNUMBER('Claims Data'!P2842),'Claims Data'!P2842,"")</x:f>
        <x:v>1.3682440036886014</x:v>
      </x:c>
    </x:row>
    <x:row r="2847">
      <x:c r="A2847" s="4" t="str">
        <x:v>C02842</x:v>
      </x:c>
      <x:c r="B2847" s="4" t="n">
        <x:f>IF(ISNUMBER('Claims Data'!F2843),0,1)</x:f>
        <x:v>0</x:v>
      </x:c>
      <x:c r="C2847" s="10" t="n">
        <x:f>IF(B2847=0,'Claims Data'!F2843,Summary!$B$12)</x:f>
        <x:v>135452.27</x:v>
      </x:c>
      <x:c r="D2847" s="4" t="n">
        <x:f>IF('Claims Data'!E2843="Low",1,IF('Claims Data'!E2843="Medium",2,IF('Claims Data'!E2843="High",3,"")))</x:f>
        <x:v>2</x:v>
      </x:c>
      <x:c r="E2847" s="4" t="n">
        <x:f>IF('Claims Data'!B2843="Motor",1,0)</x:f>
        <x:v>0</x:v>
      </x:c>
      <x:c r="F2847" s="4" t="n">
        <x:f>IF('Claims Data'!B2843="Property",1,0)</x:f>
        <x:v>1</x:v>
      </x:c>
      <x:c r="G2847" s="4" t="n">
        <x:f>'Claims Data'!N2843</x:f>
        <x:v>1</x:v>
      </x:c>
      <x:c r="H2847" s="4" t="n">
        <x:f>IF(G2847=1,'Claims Data'!O2843,"")</x:f>
        <x:v>0</x:v>
      </x:c>
      <x:c r="I2847" s="12" t="n">
        <x:f>IF(ISNUMBER('Claims Data'!P2843),'Claims Data'!P2843,"")</x:f>
        <x:v>14.171300902574854</x:v>
      </x:c>
    </x:row>
    <x:row r="2848">
      <x:c r="A2848" s="4" t="str">
        <x:v>C02843</x:v>
      </x:c>
      <x:c r="B2848" s="4" t="n">
        <x:f>IF(ISNUMBER('Claims Data'!F2844),0,1)</x:f>
        <x:v>0</x:v>
      </x:c>
      <x:c r="C2848" s="10" t="n">
        <x:f>IF(B2848=0,'Claims Data'!F2844,Summary!$B$12)</x:f>
        <x:v>36151.28</x:v>
      </x:c>
      <x:c r="D2848" s="4" t="n">
        <x:f>IF('Claims Data'!E2844="Low",1,IF('Claims Data'!E2844="Medium",2,IF('Claims Data'!E2844="High",3,"")))</x:f>
        <x:v>1</x:v>
      </x:c>
      <x:c r="E2848" s="4" t="n">
        <x:f>IF('Claims Data'!B2844="Motor",1,0)</x:f>
        <x:v>1</x:v>
      </x:c>
      <x:c r="F2848" s="4" t="n">
        <x:f>IF('Claims Data'!B2844="Property",1,0)</x:f>
        <x:v>0</x:v>
      </x:c>
      <x:c r="G2848" s="4" t="n">
        <x:f>'Claims Data'!N2844</x:f>
        <x:v>0</x:v>
      </x:c>
      <x:c r="H2848" s="4" t="str">
        <x:f>IF(G2848=1,'Claims Data'!O2844,"")</x:f>
      </x:c>
      <x:c r="I2848" s="12" t="n">
        <x:f>IF(ISNUMBER('Claims Data'!P2844),'Claims Data'!P2844,"")</x:f>
        <x:v>2.141314655491552</x:v>
      </x:c>
    </x:row>
    <x:row r="2849">
      <x:c r="A2849" s="4" t="str">
        <x:v>C02844</x:v>
      </x:c>
      <x:c r="B2849" s="4" t="n">
        <x:f>IF(ISNUMBER('Claims Data'!F2845),0,1)</x:f>
        <x:v>0</x:v>
      </x:c>
      <x:c r="C2849" s="10" t="n">
        <x:f>IF(B2849=0,'Claims Data'!F2845,Summary!$B$12)</x:f>
        <x:v>48215.35</x:v>
      </x:c>
      <x:c r="D2849" s="4" t="n">
        <x:f>IF('Claims Data'!E2845="Low",1,IF('Claims Data'!E2845="Medium",2,IF('Claims Data'!E2845="High",3,"")))</x:f>
        <x:v>2</x:v>
      </x:c>
      <x:c r="E2849" s="4" t="n">
        <x:f>IF('Claims Data'!B2845="Motor",1,0)</x:f>
        <x:v>1</x:v>
      </x:c>
      <x:c r="F2849" s="4" t="n">
        <x:f>IF('Claims Data'!B2845="Property",1,0)</x:f>
        <x:v>0</x:v>
      </x:c>
      <x:c r="G2849" s="4" t="n">
        <x:f>'Claims Data'!N2845</x:f>
        <x:v>0</x:v>
      </x:c>
      <x:c r="H2849" s="4" t="str">
        <x:f>IF(G2849=1,'Claims Data'!O2845,"")</x:f>
      </x:c>
      <x:c r="I2849" s="12" t="n">
        <x:f>IF(ISNUMBER('Claims Data'!P2845),'Claims Data'!P2845,"")</x:f>
        <x:v>6.166828675577157</x:v>
      </x:c>
    </x:row>
    <x:row r="2850">
      <x:c r="A2850" s="4" t="str">
        <x:v>C02845</x:v>
      </x:c>
      <x:c r="B2850" s="4" t="n">
        <x:f>IF(ISNUMBER('Claims Data'!F2846),0,1)</x:f>
        <x:v>0</x:v>
      </x:c>
      <x:c r="C2850" s="10" t="n">
        <x:f>IF(B2850=0,'Claims Data'!F2846,Summary!$B$12)</x:f>
        <x:v>49003.31</x:v>
      </x:c>
      <x:c r="D2850" s="4" t="n">
        <x:f>IF('Claims Data'!E2846="Low",1,IF('Claims Data'!E2846="Medium",2,IF('Claims Data'!E2846="High",3,"")))</x:f>
        <x:v>2</x:v>
      </x:c>
      <x:c r="E2850" s="4" t="n">
        <x:f>IF('Claims Data'!B2846="Motor",1,0)</x:f>
        <x:v>1</x:v>
      </x:c>
      <x:c r="F2850" s="4" t="n">
        <x:f>IF('Claims Data'!B2846="Property",1,0)</x:f>
        <x:v>0</x:v>
      </x:c>
      <x:c r="G2850" s="4" t="n">
        <x:f>'Claims Data'!N2846</x:f>
        <x:v>1</x:v>
      </x:c>
      <x:c r="H2850" s="4" t="n">
        <x:f>IF(G2850=1,'Claims Data'!O2846,"")</x:f>
        <x:v>0</x:v>
      </x:c>
      <x:c r="I2850" s="12" t="n">
        <x:f>IF(ISNUMBER('Claims Data'!P2846),'Claims Data'!P2846,"")</x:f>
        <x:v>8.119408549325389</x:v>
      </x:c>
    </x:row>
    <x:row r="2851">
      <x:c r="A2851" s="4" t="str">
        <x:v>C02846</x:v>
      </x:c>
      <x:c r="B2851" s="4" t="n">
        <x:f>IF(ISNUMBER('Claims Data'!F2847),0,1)</x:f>
        <x:v>0</x:v>
      </x:c>
      <x:c r="C2851" s="10" t="n">
        <x:f>IF(B2851=0,'Claims Data'!F2847,Summary!$B$12)</x:f>
        <x:v>75124.4</x:v>
      </x:c>
      <x:c r="D2851" s="4" t="str">
        <x:f>IF('Claims Data'!E2847="Low",1,IF('Claims Data'!E2847="Medium",2,IF('Claims Data'!E2847="High",3,"")))</x:f>
      </x:c>
      <x:c r="E2851" s="4" t="n">
        <x:f>IF('Claims Data'!B2847="Motor",1,0)</x:f>
        <x:v>1</x:v>
      </x:c>
      <x:c r="F2851" s="4" t="n">
        <x:f>IF('Claims Data'!B2847="Property",1,0)</x:f>
        <x:v>0</x:v>
      </x:c>
      <x:c r="G2851" s="4" t="n">
        <x:f>'Claims Data'!N2847</x:f>
        <x:v>1</x:v>
      </x:c>
      <x:c r="H2851" s="4" t="n">
        <x:f>IF(G2851=1,'Claims Data'!O2847,"")</x:f>
        <x:v>0</x:v>
      </x:c>
      <x:c r="I2851" s="12" t="n">
        <x:f>IF(ISNUMBER('Claims Data'!P2847),'Claims Data'!P2847,"")</x:f>
        <x:v>5.040011807642765</x:v>
      </x:c>
    </x:row>
    <x:row r="2852">
      <x:c r="A2852" s="4" t="str">
        <x:v>C02847</x:v>
      </x:c>
      <x:c r="B2852" s="4" t="n">
        <x:f>IF(ISNUMBER('Claims Data'!F2848),0,1)</x:f>
        <x:v>0</x:v>
      </x:c>
      <x:c r="C2852" s="10" t="n">
        <x:f>IF(B2852=0,'Claims Data'!F2848,Summary!$B$12)</x:f>
        <x:v>118138.5</x:v>
      </x:c>
      <x:c r="D2852" s="4" t="n">
        <x:f>IF('Claims Data'!E2848="Low",1,IF('Claims Data'!E2848="Medium",2,IF('Claims Data'!E2848="High",3,"")))</x:f>
        <x:v>3</x:v>
      </x:c>
      <x:c r="E2852" s="4" t="n">
        <x:f>IF('Claims Data'!B2848="Motor",1,0)</x:f>
        <x:v>1</x:v>
      </x:c>
      <x:c r="F2852" s="4" t="n">
        <x:f>IF('Claims Data'!B2848="Property",1,0)</x:f>
        <x:v>0</x:v>
      </x:c>
      <x:c r="G2852" s="4" t="n">
        <x:f>'Claims Data'!N2848</x:f>
        <x:v>0</x:v>
      </x:c>
      <x:c r="H2852" s="4" t="str">
        <x:f>IF(G2852=1,'Claims Data'!O2848,"")</x:f>
      </x:c>
      <x:c r="I2852" s="12" t="n">
        <x:f>IF(ISNUMBER('Claims Data'!P2848),'Claims Data'!P2848,"")</x:f>
        <x:v>9.836751482733842</x:v>
      </x:c>
    </x:row>
    <x:row r="2853">
      <x:c r="A2853" s="4" t="str">
        <x:v>C02848</x:v>
      </x:c>
      <x:c r="B2853" s="4" t="n">
        <x:f>IF(ISNUMBER('Claims Data'!F2849),0,1)</x:f>
        <x:v>0</x:v>
      </x:c>
      <x:c r="C2853" s="10" t="n">
        <x:f>IF(B2853=0,'Claims Data'!F2849,Summary!$B$12)</x:f>
        <x:v>77038.49</x:v>
      </x:c>
      <x:c r="D2853" s="4" t="n">
        <x:f>IF('Claims Data'!E2849="Low",1,IF('Claims Data'!E2849="Medium",2,IF('Claims Data'!E2849="High",3,"")))</x:f>
        <x:v>1</x:v>
      </x:c>
      <x:c r="E2853" s="4" t="n">
        <x:f>IF('Claims Data'!B2849="Motor",1,0)</x:f>
        <x:v>0</x:v>
      </x:c>
      <x:c r="F2853" s="4" t="n">
        <x:f>IF('Claims Data'!B2849="Property",1,0)</x:f>
        <x:v>1</x:v>
      </x:c>
      <x:c r="G2853" s="4" t="n">
        <x:f>'Claims Data'!N2849</x:f>
        <x:v>1</x:v>
      </x:c>
      <x:c r="H2853" s="4" t="n">
        <x:f>IF(G2853=1,'Claims Data'!O2849,"")</x:f>
        <x:v>0</x:v>
      </x:c>
      <x:c r="I2853" s="12" t="n">
        <x:f>IF(ISNUMBER('Claims Data'!P2849),'Claims Data'!P2849,"")</x:f>
        <x:v>4.311403729683567</x:v>
      </x:c>
    </x:row>
    <x:row r="2854">
      <x:c r="A2854" s="4" t="str">
        <x:v>C02849</x:v>
      </x:c>
      <x:c r="B2854" s="4" t="n">
        <x:f>IF(ISNUMBER('Claims Data'!F2850),0,1)</x:f>
        <x:v>0</x:v>
      </x:c>
      <x:c r="C2854" s="10" t="n">
        <x:f>IF(B2854=0,'Claims Data'!F2850,Summary!$B$12)</x:f>
        <x:v>154295.81</x:v>
      </x:c>
      <x:c r="D2854" s="4" t="n">
        <x:f>IF('Claims Data'!E2850="Low",1,IF('Claims Data'!E2850="Medium",2,IF('Claims Data'!E2850="High",3,"")))</x:f>
        <x:v>1</x:v>
      </x:c>
      <x:c r="E2854" s="4" t="n">
        <x:f>IF('Claims Data'!B2850="Motor",1,0)</x:f>
        <x:v>0</x:v>
      </x:c>
      <x:c r="F2854" s="4" t="n">
        <x:f>IF('Claims Data'!B2850="Property",1,0)</x:f>
        <x:v>1</x:v>
      </x:c>
      <x:c r="G2854" s="4" t="n">
        <x:f>'Claims Data'!N2850</x:f>
        <x:v>1</x:v>
      </x:c>
      <x:c r="H2854" s="4" t="n">
        <x:f>IF(G2854=1,'Claims Data'!O2850,"")</x:f>
        <x:v>0</x:v>
      </x:c>
      <x:c r="I2854" s="12" t="n">
        <x:f>IF(ISNUMBER('Claims Data'!P2850),'Claims Data'!P2850,"")</x:f>
        <x:v>9.989518813241425</x:v>
      </x:c>
    </x:row>
    <x:row r="2855">
      <x:c r="A2855" s="4" t="str">
        <x:v>C02850</x:v>
      </x:c>
      <x:c r="B2855" s="4" t="n">
        <x:f>IF(ISNUMBER('Claims Data'!F2851),0,1)</x:f>
        <x:v>0</x:v>
      </x:c>
      <x:c r="C2855" s="10" t="n">
        <x:f>IF(B2855=0,'Claims Data'!F2851,Summary!$B$12)</x:f>
        <x:v>13006.33</x:v>
      </x:c>
      <x:c r="D2855" s="4" t="n">
        <x:f>IF('Claims Data'!E2851="Low",1,IF('Claims Data'!E2851="Medium",2,IF('Claims Data'!E2851="High",3,"")))</x:f>
        <x:v>1</x:v>
      </x:c>
      <x:c r="E2855" s="4" t="n">
        <x:f>IF('Claims Data'!B2851="Motor",1,0)</x:f>
        <x:v>1</x:v>
      </x:c>
      <x:c r="F2855" s="4" t="n">
        <x:f>IF('Claims Data'!B2851="Property",1,0)</x:f>
        <x:v>0</x:v>
      </x:c>
      <x:c r="G2855" s="4" t="n">
        <x:f>'Claims Data'!N2851</x:f>
        <x:v>1</x:v>
      </x:c>
      <x:c r="H2855" s="4" t="n">
        <x:f>IF(G2855=1,'Claims Data'!O2851,"")</x:f>
        <x:v>0</x:v>
      </x:c>
      <x:c r="I2855" s="12" t="n">
        <x:f>IF(ISNUMBER('Claims Data'!P2851),'Claims Data'!P2851,"")</x:f>
        <x:v>0.8331964566666837</x:v>
      </x:c>
    </x:row>
    <x:row r="2856">
      <x:c r="A2856" s="4" t="str">
        <x:v>C02851</x:v>
      </x:c>
      <x:c r="B2856" s="4" t="n">
        <x:f>IF(ISNUMBER('Claims Data'!F2852),0,1)</x:f>
        <x:v>0</x:v>
      </x:c>
      <x:c r="C2856" s="10" t="n">
        <x:f>IF(B2856=0,'Claims Data'!F2852,Summary!$B$12)</x:f>
        <x:v>108794.7</x:v>
      </x:c>
      <x:c r="D2856" s="4" t="n">
        <x:f>IF('Claims Data'!E2852="Low",1,IF('Claims Data'!E2852="Medium",2,IF('Claims Data'!E2852="High",3,"")))</x:f>
        <x:v>2</x:v>
      </x:c>
      <x:c r="E2856" s="4" t="n">
        <x:f>IF('Claims Data'!B2852="Motor",1,0)</x:f>
        <x:v>0</x:v>
      </x:c>
      <x:c r="F2856" s="4" t="n">
        <x:f>IF('Claims Data'!B2852="Property",1,0)</x:f>
        <x:v>1</x:v>
      </x:c>
      <x:c r="G2856" s="4" t="n">
        <x:f>'Claims Data'!N2852</x:f>
        <x:v>1</x:v>
      </x:c>
      <x:c r="H2856" s="4" t="n">
        <x:f>IF(G2856=1,'Claims Data'!O2852,"")</x:f>
        <x:v>0</x:v>
      </x:c>
      <x:c r="I2856" s="12" t="n">
        <x:f>IF(ISNUMBER('Claims Data'!P2852),'Claims Data'!P2852,"")</x:f>
        <x:v>7.56410684265196</x:v>
      </x:c>
    </x:row>
    <x:row r="2857">
      <x:c r="A2857" s="4" t="str">
        <x:v>C02852</x:v>
      </x:c>
      <x:c r="B2857" s="4" t="n">
        <x:f>IF(ISNUMBER('Claims Data'!F2853),0,1)</x:f>
        <x:v>0</x:v>
      </x:c>
      <x:c r="C2857" s="10" t="n">
        <x:f>IF(B2857=0,'Claims Data'!F2853,Summary!$B$12)</x:f>
        <x:v>25002.81</x:v>
      </x:c>
      <x:c r="D2857" s="4" t="n">
        <x:f>IF('Claims Data'!E2853="Low",1,IF('Claims Data'!E2853="Medium",2,IF('Claims Data'!E2853="High",3,"")))</x:f>
        <x:v>1</x:v>
      </x:c>
      <x:c r="E2857" s="4" t="n">
        <x:f>IF('Claims Data'!B2853="Motor",1,0)</x:f>
        <x:v>1</x:v>
      </x:c>
      <x:c r="F2857" s="4" t="n">
        <x:f>IF('Claims Data'!B2853="Property",1,0)</x:f>
        <x:v>0</x:v>
      </x:c>
      <x:c r="G2857" s="4" t="n">
        <x:f>'Claims Data'!N2853</x:f>
        <x:v>1</x:v>
      </x:c>
      <x:c r="H2857" s="4" t="n">
        <x:f>IF(G2857=1,'Claims Data'!O2853,"")</x:f>
        <x:v>0</x:v>
      </x:c>
      <x:c r="I2857" s="12" t="n">
        <x:f>IF(ISNUMBER('Claims Data'!P2853),'Claims Data'!P2853,"")</x:f>
        <x:v>3.779308645632895</x:v>
      </x:c>
    </x:row>
    <x:row r="2858">
      <x:c r="A2858" s="4" t="str">
        <x:v>C02853</x:v>
      </x:c>
      <x:c r="B2858" s="4" t="n">
        <x:f>IF(ISNUMBER('Claims Data'!F2854),0,1)</x:f>
        <x:v>0</x:v>
      </x:c>
      <x:c r="C2858" s="10" t="n">
        <x:f>IF(B2858=0,'Claims Data'!F2854,Summary!$B$12)</x:f>
        <x:v>33703.35</x:v>
      </x:c>
      <x:c r="D2858" s="4" t="n">
        <x:f>IF('Claims Data'!E2854="Low",1,IF('Claims Data'!E2854="Medium",2,IF('Claims Data'!E2854="High",3,"")))</x:f>
        <x:v>2</x:v>
      </x:c>
      <x:c r="E2858" s="4" t="n">
        <x:f>IF('Claims Data'!B2854="Motor",1,0)</x:f>
        <x:v>1</x:v>
      </x:c>
      <x:c r="F2858" s="4" t="n">
        <x:f>IF('Claims Data'!B2854="Property",1,0)</x:f>
        <x:v>0</x:v>
      </x:c>
      <x:c r="G2858" s="4" t="n">
        <x:f>'Claims Data'!N2854</x:f>
        <x:v>1</x:v>
      </x:c>
      <x:c r="H2858" s="4" t="n">
        <x:f>IF(G2858=1,'Claims Data'!O2854,"")</x:f>
        <x:v>0</x:v>
      </x:c>
      <x:c r="I2858" s="12" t="n">
        <x:f>IF(ISNUMBER('Claims Data'!P2854),'Claims Data'!P2854,"")</x:f>
        <x:v>2.547831345794039</x:v>
      </x:c>
    </x:row>
    <x:row r="2859">
      <x:c r="A2859" s="4" t="str">
        <x:v>C02854</x:v>
      </x:c>
      <x:c r="B2859" s="4" t="n">
        <x:f>IF(ISNUMBER('Claims Data'!F2855),0,1)</x:f>
        <x:v>0</x:v>
      </x:c>
      <x:c r="C2859" s="10" t="n">
        <x:f>IF(B2859=0,'Claims Data'!F2855,Summary!$B$12)</x:f>
        <x:v>30262.32</x:v>
      </x:c>
      <x:c r="D2859" s="4" t="n">
        <x:f>IF('Claims Data'!E2855="Low",1,IF('Claims Data'!E2855="Medium",2,IF('Claims Data'!E2855="High",3,"")))</x:f>
        <x:v>2</x:v>
      </x:c>
      <x:c r="E2859" s="4" t="n">
        <x:f>IF('Claims Data'!B2855="Motor",1,0)</x:f>
        <x:v>1</x:v>
      </x:c>
      <x:c r="F2859" s="4" t="n">
        <x:f>IF('Claims Data'!B2855="Property",1,0)</x:f>
        <x:v>0</x:v>
      </x:c>
      <x:c r="G2859" s="4" t="n">
        <x:f>'Claims Data'!N2855</x:f>
        <x:v>1</x:v>
      </x:c>
      <x:c r="H2859" s="4" t="n">
        <x:f>IF(G2859=1,'Claims Data'!O2855,"")</x:f>
        <x:v>0</x:v>
      </x:c>
      <x:c r="I2859" s="12" t="n">
        <x:f>IF(ISNUMBER('Claims Data'!P2855),'Claims Data'!P2855,"")</x:f>
        <x:v>2.3680844870273976</x:v>
      </x:c>
    </x:row>
    <x:row r="2860">
      <x:c r="A2860" s="4" t="str">
        <x:v>C02855</x:v>
      </x:c>
      <x:c r="B2860" s="4" t="n">
        <x:f>IF(ISNUMBER('Claims Data'!F2856),0,1)</x:f>
        <x:v>0</x:v>
      </x:c>
      <x:c r="C2860" s="10" t="n">
        <x:f>IF(B2860=0,'Claims Data'!F2856,Summary!$B$12)</x:f>
        <x:v>106561.03</x:v>
      </x:c>
      <x:c r="D2860" s="4" t="n">
        <x:f>IF('Claims Data'!E2856="Low",1,IF('Claims Data'!E2856="Medium",2,IF('Claims Data'!E2856="High",3,"")))</x:f>
        <x:v>3</x:v>
      </x:c>
      <x:c r="E2860" s="4" t="n">
        <x:f>IF('Claims Data'!B2856="Motor",1,0)</x:f>
        <x:v>1</x:v>
      </x:c>
      <x:c r="F2860" s="4" t="n">
        <x:f>IF('Claims Data'!B2856="Property",1,0)</x:f>
        <x:v>0</x:v>
      </x:c>
      <x:c r="G2860" s="4" t="n">
        <x:f>'Claims Data'!N2856</x:f>
        <x:v>1</x:v>
      </x:c>
      <x:c r="H2860" s="4" t="n">
        <x:f>IF(G2860=1,'Claims Data'!O2856,"")</x:f>
        <x:v>0</x:v>
      </x:c>
      <x:c r="I2860" s="12" t="n">
        <x:f>IF(ISNUMBER('Claims Data'!P2856),'Claims Data'!P2856,"")</x:f>
        <x:v>19.997303317651163</x:v>
      </x:c>
    </x:row>
    <x:row r="2861">
      <x:c r="A2861" s="4" t="str">
        <x:v>C02856</x:v>
      </x:c>
      <x:c r="B2861" s="4" t="n">
        <x:f>IF(ISNUMBER('Claims Data'!F2857),0,1)</x:f>
        <x:v>0</x:v>
      </x:c>
      <x:c r="C2861" s="10" t="n">
        <x:f>IF(B2861=0,'Claims Data'!F2857,Summary!$B$12)</x:f>
        <x:v>59880.04</x:v>
      </x:c>
      <x:c r="D2861" s="4" t="n">
        <x:f>IF('Claims Data'!E2857="Low",1,IF('Claims Data'!E2857="Medium",2,IF('Claims Data'!E2857="High",3,"")))</x:f>
        <x:v>2</x:v>
      </x:c>
      <x:c r="E2861" s="4" t="n">
        <x:f>IF('Claims Data'!B2857="Motor",1,0)</x:f>
        <x:v>1</x:v>
      </x:c>
      <x:c r="F2861" s="4" t="n">
        <x:f>IF('Claims Data'!B2857="Property",1,0)</x:f>
        <x:v>0</x:v>
      </x:c>
      <x:c r="G2861" s="4" t="n">
        <x:f>'Claims Data'!N2857</x:f>
        <x:v>1</x:v>
      </x:c>
      <x:c r="H2861" s="4" t="n">
        <x:f>IF(G2861=1,'Claims Data'!O2857,"")</x:f>
        <x:v>0</x:v>
      </x:c>
      <x:c r="I2861" s="12" t="n">
        <x:f>IF(ISNUMBER('Claims Data'!P2857),'Claims Data'!P2857,"")</x:f>
        <x:v>5.704708191223824</x:v>
      </x:c>
    </x:row>
    <x:row r="2862">
      <x:c r="A2862" s="4" t="str">
        <x:v>C02857</x:v>
      </x:c>
      <x:c r="B2862" s="4" t="n">
        <x:f>IF(ISNUMBER('Claims Data'!F2858),0,1)</x:f>
        <x:v>0</x:v>
      </x:c>
      <x:c r="C2862" s="10" t="n">
        <x:f>IF(B2862=0,'Claims Data'!F2858,Summary!$B$12)</x:f>
        <x:v>18103.66</x:v>
      </x:c>
      <x:c r="D2862" s="4" t="n">
        <x:f>IF('Claims Data'!E2858="Low",1,IF('Claims Data'!E2858="Medium",2,IF('Claims Data'!E2858="High",3,"")))</x:f>
        <x:v>1</x:v>
      </x:c>
      <x:c r="E2862" s="4" t="n">
        <x:f>IF('Claims Data'!B2858="Motor",1,0)</x:f>
        <x:v>1</x:v>
      </x:c>
      <x:c r="F2862" s="4" t="n">
        <x:f>IF('Claims Data'!B2858="Property",1,0)</x:f>
        <x:v>0</x:v>
      </x:c>
      <x:c r="G2862" s="4" t="n">
        <x:f>'Claims Data'!N2858</x:f>
        <x:v>1</x:v>
      </x:c>
      <x:c r="H2862" s="4" t="n">
        <x:f>IF(G2862=1,'Claims Data'!O2858,"")</x:f>
        <x:v>0</x:v>
      </x:c>
      <x:c r="I2862" s="12" t="n">
        <x:f>IF(ISNUMBER('Claims Data'!P2858),'Claims Data'!P2858,"")</x:f>
        <x:v>1.0480039271940824</x:v>
      </x:c>
    </x:row>
    <x:row r="2863">
      <x:c r="A2863" s="4" t="str">
        <x:v>C02858</x:v>
      </x:c>
      <x:c r="B2863" s="4" t="n">
        <x:f>IF(ISNUMBER('Claims Data'!F2859),0,1)</x:f>
        <x:v>0</x:v>
      </x:c>
      <x:c r="C2863" s="10" t="n">
        <x:f>IF(B2863=0,'Claims Data'!F2859,Summary!$B$12)</x:f>
        <x:v>31390.2</x:v>
      </x:c>
      <x:c r="D2863" s="4" t="n">
        <x:f>IF('Claims Data'!E2859="Low",1,IF('Claims Data'!E2859="Medium",2,IF('Claims Data'!E2859="High",3,"")))</x:f>
        <x:v>1</x:v>
      </x:c>
      <x:c r="E2863" s="4" t="n">
        <x:f>IF('Claims Data'!B2859="Motor",1,0)</x:f>
        <x:v>1</x:v>
      </x:c>
      <x:c r="F2863" s="4" t="n">
        <x:f>IF('Claims Data'!B2859="Property",1,0)</x:f>
        <x:v>0</x:v>
      </x:c>
      <x:c r="G2863" s="4" t="n">
        <x:f>'Claims Data'!N2859</x:f>
        <x:v>1</x:v>
      </x:c>
      <x:c r="H2863" s="4" t="n">
        <x:f>IF(G2863=1,'Claims Data'!O2859,"")</x:f>
        <x:v>0</x:v>
      </x:c>
      <x:c r="I2863" s="12" t="n">
        <x:f>IF(ISNUMBER('Claims Data'!P2859),'Claims Data'!P2859,"")</x:f>
        <x:v>2.046114525625808</x:v>
      </x:c>
    </x:row>
    <x:row r="2864">
      <x:c r="A2864" s="4" t="str">
        <x:v>C02859</x:v>
      </x:c>
      <x:c r="B2864" s="4" t="n">
        <x:f>IF(ISNUMBER('Claims Data'!F2860),0,1)</x:f>
        <x:v>0</x:v>
      </x:c>
      <x:c r="C2864" s="10" t="n">
        <x:f>IF(B2864=0,'Claims Data'!F2860,Summary!$B$12)</x:f>
        <x:v>150561.06</x:v>
      </x:c>
      <x:c r="D2864" s="4" t="n">
        <x:f>IF('Claims Data'!E2860="Low",1,IF('Claims Data'!E2860="Medium",2,IF('Claims Data'!E2860="High",3,"")))</x:f>
        <x:v>2</x:v>
      </x:c>
      <x:c r="E2864" s="4" t="n">
        <x:f>IF('Claims Data'!B2860="Motor",1,0)</x:f>
        <x:v>0</x:v>
      </x:c>
      <x:c r="F2864" s="4" t="n">
        <x:f>IF('Claims Data'!B2860="Property",1,0)</x:f>
        <x:v>1</x:v>
      </x:c>
      <x:c r="G2864" s="4" t="n">
        <x:f>'Claims Data'!N2860</x:f>
        <x:v>1</x:v>
      </x:c>
      <x:c r="H2864" s="4" t="n">
        <x:f>IF(G2864=1,'Claims Data'!O2860,"")</x:f>
        <x:v>0</x:v>
      </x:c>
      <x:c r="I2864" s="12" t="n">
        <x:f>IF(ISNUMBER('Claims Data'!P2860),'Claims Data'!P2860,"")</x:f>
        <x:v>23.79787439185921</x:v>
      </x:c>
    </x:row>
    <x:row r="2865">
      <x:c r="A2865" s="4" t="str">
        <x:v>C02860</x:v>
      </x:c>
      <x:c r="B2865" s="4" t="n">
        <x:f>IF(ISNUMBER('Claims Data'!F2861),0,1)</x:f>
        <x:v>0</x:v>
      </x:c>
      <x:c r="C2865" s="10" t="n">
        <x:f>IF(B2865=0,'Claims Data'!F2861,Summary!$B$12)</x:f>
        <x:v>171370.74</x:v>
      </x:c>
      <x:c r="D2865" s="4" t="n">
        <x:f>IF('Claims Data'!E2861="Low",1,IF('Claims Data'!E2861="Medium",2,IF('Claims Data'!E2861="High",3,"")))</x:f>
        <x:v>1</x:v>
      </x:c>
      <x:c r="E2865" s="4" t="n">
        <x:f>IF('Claims Data'!B2861="Motor",1,0)</x:f>
        <x:v>0</x:v>
      </x:c>
      <x:c r="F2865" s="4" t="n">
        <x:f>IF('Claims Data'!B2861="Property",1,0)</x:f>
        <x:v>1</x:v>
      </x:c>
      <x:c r="G2865" s="4" t="n">
        <x:f>'Claims Data'!N2861</x:f>
        <x:v>0</x:v>
      </x:c>
      <x:c r="H2865" s="4" t="str">
        <x:f>IF(G2865=1,'Claims Data'!O2861,"")</x:f>
      </x:c>
      <x:c r="I2865" s="12" t="n">
        <x:f>IF(ISNUMBER('Claims Data'!P2861),'Claims Data'!P2861,"")</x:f>
        <x:v>8.72387430589069</x:v>
      </x:c>
    </x:row>
    <x:row r="2866">
      <x:c r="A2866" s="4" t="str">
        <x:v>C02861</x:v>
      </x:c>
      <x:c r="B2866" s="4" t="n">
        <x:f>IF(ISNUMBER('Claims Data'!F2862),0,1)</x:f>
        <x:v>0</x:v>
      </x:c>
      <x:c r="C2866" s="10" t="n">
        <x:f>IF(B2866=0,'Claims Data'!F2862,Summary!$B$12)</x:f>
        <x:v>40693.16</x:v>
      </x:c>
      <x:c r="D2866" s="4" t="n">
        <x:f>IF('Claims Data'!E2862="Low",1,IF('Claims Data'!E2862="Medium",2,IF('Claims Data'!E2862="High",3,"")))</x:f>
        <x:v>1</x:v>
      </x:c>
      <x:c r="E2866" s="4" t="n">
        <x:f>IF('Claims Data'!B2862="Motor",1,0)</x:f>
        <x:v>0</x:v>
      </x:c>
      <x:c r="F2866" s="4" t="n">
        <x:f>IF('Claims Data'!B2862="Property",1,0)</x:f>
        <x:v>1</x:v>
      </x:c>
      <x:c r="G2866" s="4" t="n">
        <x:f>'Claims Data'!N2862</x:f>
        <x:v>0</x:v>
      </x:c>
      <x:c r="H2866" s="4" t="str">
        <x:f>IF(G2866=1,'Claims Data'!O2862,"")</x:f>
      </x:c>
      <x:c r="I2866" s="12" t="n">
        <x:f>IF(ISNUMBER('Claims Data'!P2862),'Claims Data'!P2862,"")</x:f>
        <x:v>6.316126368594729</x:v>
      </x:c>
    </x:row>
    <x:row r="2867">
      <x:c r="A2867" s="4" t="str">
        <x:v>C02862</x:v>
      </x:c>
      <x:c r="B2867" s="4" t="n">
        <x:f>IF(ISNUMBER('Claims Data'!F2863),0,1)</x:f>
        <x:v>0</x:v>
      </x:c>
      <x:c r="C2867" s="10" t="n">
        <x:f>IF(B2867=0,'Claims Data'!F2863,Summary!$B$12)</x:f>
        <x:v>16560.76</x:v>
      </x:c>
      <x:c r="D2867" s="4" t="n">
        <x:f>IF('Claims Data'!E2863="Low",1,IF('Claims Data'!E2863="Medium",2,IF('Claims Data'!E2863="High",3,"")))</x:f>
        <x:v>1</x:v>
      </x:c>
      <x:c r="E2867" s="4" t="n">
        <x:f>IF('Claims Data'!B2863="Motor",1,0)</x:f>
        <x:v>1</x:v>
      </x:c>
      <x:c r="F2867" s="4" t="n">
        <x:f>IF('Claims Data'!B2863="Property",1,0)</x:f>
        <x:v>0</x:v>
      </x:c>
      <x:c r="G2867" s="4" t="n">
        <x:f>'Claims Data'!N2863</x:f>
        <x:v>0</x:v>
      </x:c>
      <x:c r="H2867" s="4" t="str">
        <x:f>IF(G2867=1,'Claims Data'!O2863,"")</x:f>
      </x:c>
      <x:c r="I2867" s="12" t="n">
        <x:f>IF(ISNUMBER('Claims Data'!P2863),'Claims Data'!P2863,"")</x:f>
        <x:v>1.5562035262930882</x:v>
      </x:c>
    </x:row>
    <x:row r="2868">
      <x:c r="A2868" s="4" t="str">
        <x:v>C02863</x:v>
      </x:c>
      <x:c r="B2868" s="4" t="n">
        <x:f>IF(ISNUMBER('Claims Data'!F2864),0,1)</x:f>
        <x:v>0</x:v>
      </x:c>
      <x:c r="C2868" s="10" t="n">
        <x:f>IF(B2868=0,'Claims Data'!F2864,Summary!$B$12)</x:f>
        <x:v>175084.59</x:v>
      </x:c>
      <x:c r="D2868" s="4" t="n">
        <x:f>IF('Claims Data'!E2864="Low",1,IF('Claims Data'!E2864="Medium",2,IF('Claims Data'!E2864="High",3,"")))</x:f>
        <x:v>2</x:v>
      </x:c>
      <x:c r="E2868" s="4" t="n">
        <x:f>IF('Claims Data'!B2864="Motor",1,0)</x:f>
        <x:v>0</x:v>
      </x:c>
      <x:c r="F2868" s="4" t="n">
        <x:f>IF('Claims Data'!B2864="Property",1,0)</x:f>
        <x:v>1</x:v>
      </x:c>
      <x:c r="G2868" s="4" t="n">
        <x:f>'Claims Data'!N2864</x:f>
        <x:v>1</x:v>
      </x:c>
      <x:c r="H2868" s="4" t="n">
        <x:f>IF(G2868=1,'Claims Data'!O2864,"")</x:f>
        <x:v>0</x:v>
      </x:c>
      <x:c r="I2868" s="12" t="n">
        <x:f>IF(ISNUMBER('Claims Data'!P2864),'Claims Data'!P2864,"")</x:f>
        <x:v>16.229960121397067</x:v>
      </x:c>
    </x:row>
    <x:row r="2869">
      <x:c r="A2869" s="4" t="str">
        <x:v>C02864</x:v>
      </x:c>
      <x:c r="B2869" s="4" t="n">
        <x:f>IF(ISNUMBER('Claims Data'!F2865),0,1)</x:f>
        <x:v>0</x:v>
      </x:c>
      <x:c r="C2869" s="10" t="n">
        <x:f>IF(B2869=0,'Claims Data'!F2865,Summary!$B$12)</x:f>
        <x:v>1185178.4</x:v>
      </x:c>
      <x:c r="D2869" s="4" t="n">
        <x:f>IF('Claims Data'!E2865="Low",1,IF('Claims Data'!E2865="Medium",2,IF('Claims Data'!E2865="High",3,"")))</x:f>
        <x:v>3</x:v>
      </x:c>
      <x:c r="E2869" s="4" t="n">
        <x:f>IF('Claims Data'!B2865="Motor",1,0)</x:f>
        <x:v>0</x:v>
      </x:c>
      <x:c r="F2869" s="4" t="n">
        <x:f>IF('Claims Data'!B2865="Property",1,0)</x:f>
        <x:v>1</x:v>
      </x:c>
      <x:c r="G2869" s="4" t="n">
        <x:f>'Claims Data'!N2865</x:f>
        <x:v>1</x:v>
      </x:c>
      <x:c r="H2869" s="4" t="n">
        <x:f>IF(G2869=1,'Claims Data'!O2865,"")</x:f>
        <x:v>1</x:v>
      </x:c>
      <x:c r="I2869" s="12" t="n">
        <x:f>IF(ISNUMBER('Claims Data'!P2865),'Claims Data'!P2865,"")</x:f>
        <x:v>78.8434312019984</x:v>
      </x:c>
    </x:row>
    <x:row r="2870">
      <x:c r="A2870" s="4" t="str">
        <x:v>C02865</x:v>
      </x:c>
      <x:c r="B2870" s="4" t="n">
        <x:f>IF(ISNUMBER('Claims Data'!F2866),0,1)</x:f>
        <x:v>0</x:v>
      </x:c>
      <x:c r="C2870" s="10" t="n">
        <x:f>IF(B2870=0,'Claims Data'!F2866,Summary!$B$12)</x:f>
        <x:v>10411.63</x:v>
      </x:c>
      <x:c r="D2870" s="4" t="n">
        <x:f>IF('Claims Data'!E2866="Low",1,IF('Claims Data'!E2866="Medium",2,IF('Claims Data'!E2866="High",3,"")))</x:f>
        <x:v>1</x:v>
      </x:c>
      <x:c r="E2870" s="4" t="n">
        <x:f>IF('Claims Data'!B2866="Motor",1,0)</x:f>
        <x:v>1</x:v>
      </x:c>
      <x:c r="F2870" s="4" t="n">
        <x:f>IF('Claims Data'!B2866="Property",1,0)</x:f>
        <x:v>0</x:v>
      </x:c>
      <x:c r="G2870" s="4" t="n">
        <x:f>'Claims Data'!N2866</x:f>
        <x:v>1</x:v>
      </x:c>
      <x:c r="H2870" s="4" t="n">
        <x:f>IF(G2870=1,'Claims Data'!O2866,"")</x:f>
        <x:v>0</x:v>
      </x:c>
      <x:c r="I2870" s="12" t="n">
        <x:f>IF(ISNUMBER('Claims Data'!P2866),'Claims Data'!P2866,"")</x:f>
        <x:v>1.6041708074294914</x:v>
      </x:c>
    </x:row>
    <x:row r="2871">
      <x:c r="A2871" s="4" t="str">
        <x:v>C02866</x:v>
      </x:c>
      <x:c r="B2871" s="4" t="n">
        <x:f>IF(ISNUMBER('Claims Data'!F2867),0,1)</x:f>
        <x:v>0</x:v>
      </x:c>
      <x:c r="C2871" s="10" t="n">
        <x:f>IF(B2871=0,'Claims Data'!F2867,Summary!$B$12)</x:f>
        <x:v>7047.69</x:v>
      </x:c>
      <x:c r="D2871" s="4" t="n">
        <x:f>IF('Claims Data'!E2867="Low",1,IF('Claims Data'!E2867="Medium",2,IF('Claims Data'!E2867="High",3,"")))</x:f>
        <x:v>1</x:v>
      </x:c>
      <x:c r="E2871" s="4" t="n">
        <x:f>IF('Claims Data'!B2867="Motor",1,0)</x:f>
        <x:v>1</x:v>
      </x:c>
      <x:c r="F2871" s="4" t="n">
        <x:f>IF('Claims Data'!B2867="Property",1,0)</x:f>
        <x:v>0</x:v>
      </x:c>
      <x:c r="G2871" s="4" t="n">
        <x:f>'Claims Data'!N2867</x:f>
        <x:v>1</x:v>
      </x:c>
      <x:c r="H2871" s="4" t="n">
        <x:f>IF(G2871=1,'Claims Data'!O2867,"")</x:f>
        <x:v>0</x:v>
      </x:c>
      <x:c r="I2871" s="12" t="n">
        <x:f>IF(ISNUMBER('Claims Data'!P2867),'Claims Data'!P2867,"")</x:f>
        <x:v>0.9476064087256768</x:v>
      </x:c>
    </x:row>
    <x:row r="2872">
      <x:c r="A2872" s="4" t="str">
        <x:v>C02867</x:v>
      </x:c>
      <x:c r="B2872" s="4" t="n">
        <x:f>IF(ISNUMBER('Claims Data'!F2868),0,1)</x:f>
        <x:v>0</x:v>
      </x:c>
      <x:c r="C2872" s="10" t="n">
        <x:f>IF(B2872=0,'Claims Data'!F2868,Summary!$B$12)</x:f>
        <x:v>139152.84</x:v>
      </x:c>
      <x:c r="D2872" s="4" t="n">
        <x:f>IF('Claims Data'!E2868="Low",1,IF('Claims Data'!E2868="Medium",2,IF('Claims Data'!E2868="High",3,"")))</x:f>
        <x:v>2</x:v>
      </x:c>
      <x:c r="E2872" s="4" t="n">
        <x:f>IF('Claims Data'!B2868="Motor",1,0)</x:f>
        <x:v>1</x:v>
      </x:c>
      <x:c r="F2872" s="4" t="n">
        <x:f>IF('Claims Data'!B2868="Property",1,0)</x:f>
        <x:v>0</x:v>
      </x:c>
      <x:c r="G2872" s="4" t="n">
        <x:f>'Claims Data'!N2868</x:f>
        <x:v>1</x:v>
      </x:c>
      <x:c r="H2872" s="4" t="n">
        <x:f>IF(G2872=1,'Claims Data'!O2868,"")</x:f>
        <x:v>1</x:v>
      </x:c>
      <x:c r="I2872" s="12" t="n">
        <x:f>IF(ISNUMBER('Claims Data'!P2868),'Claims Data'!P2868,"")</x:f>
        <x:v>9.909688721772383</x:v>
      </x:c>
    </x:row>
    <x:row r="2873">
      <x:c r="A2873" s="4" t="str">
        <x:v>C02868</x:v>
      </x:c>
      <x:c r="B2873" s="4" t="n">
        <x:f>IF(ISNUMBER('Claims Data'!F2869),0,1)</x:f>
        <x:v>0</x:v>
      </x:c>
      <x:c r="C2873" s="10" t="n">
        <x:f>IF(B2873=0,'Claims Data'!F2869,Summary!$B$12)</x:f>
        <x:v>1341.89</x:v>
      </x:c>
      <x:c r="D2873" s="4" t="n">
        <x:f>IF('Claims Data'!E2869="Low",1,IF('Claims Data'!E2869="Medium",2,IF('Claims Data'!E2869="High",3,"")))</x:f>
        <x:v>1</x:v>
      </x:c>
      <x:c r="E2873" s="4" t="n">
        <x:f>IF('Claims Data'!B2869="Motor",1,0)</x:f>
        <x:v>1</x:v>
      </x:c>
      <x:c r="F2873" s="4" t="n">
        <x:f>IF('Claims Data'!B2869="Property",1,0)</x:f>
        <x:v>0</x:v>
      </x:c>
      <x:c r="G2873" s="4" t="n">
        <x:f>'Claims Data'!N2869</x:f>
        <x:v>1</x:v>
      </x:c>
      <x:c r="H2873" s="4" t="n">
        <x:f>IF(G2873=1,'Claims Data'!O2869,"")</x:f>
        <x:v>0</x:v>
      </x:c>
      <x:c r="I2873" s="12" t="n">
        <x:f>IF(ISNUMBER('Claims Data'!P2869),'Claims Data'!P2869,"")</x:f>
        <x:v>0.08027213407382772</x:v>
      </x:c>
    </x:row>
    <x:row r="2874">
      <x:c r="A2874" s="4" t="str">
        <x:v>C02869</x:v>
      </x:c>
      <x:c r="B2874" s="4" t="n">
        <x:f>IF(ISNUMBER('Claims Data'!F2870),0,1)</x:f>
        <x:v>0</x:v>
      </x:c>
      <x:c r="C2874" s="10" t="n">
        <x:f>IF(B2874=0,'Claims Data'!F2870,Summary!$B$12)</x:f>
        <x:v>527058.89</x:v>
      </x:c>
      <x:c r="D2874" s="4" t="n">
        <x:f>IF('Claims Data'!E2870="Low",1,IF('Claims Data'!E2870="Medium",2,IF('Claims Data'!E2870="High",3,"")))</x:f>
        <x:v>3</x:v>
      </x:c>
      <x:c r="E2874" s="4" t="n">
        <x:f>IF('Claims Data'!B2870="Motor",1,0)</x:f>
        <x:v>0</x:v>
      </x:c>
      <x:c r="F2874" s="4" t="n">
        <x:f>IF('Claims Data'!B2870="Property",1,0)</x:f>
        <x:v>1</x:v>
      </x:c>
      <x:c r="G2874" s="4" t="n">
        <x:f>'Claims Data'!N2870</x:f>
        <x:v>0</x:v>
      </x:c>
      <x:c r="H2874" s="4" t="str">
        <x:f>IF(G2874=1,'Claims Data'!O2870,"")</x:f>
      </x:c>
      <x:c r="I2874" s="12" t="n">
        <x:f>IF(ISNUMBER('Claims Data'!P2870),'Claims Data'!P2870,"")</x:f>
        <x:v>50.845012391484076</x:v>
      </x:c>
    </x:row>
    <x:row r="2875">
      <x:c r="A2875" s="4" t="str">
        <x:v>C02870</x:v>
      </x:c>
      <x:c r="B2875" s="4" t="n">
        <x:f>IF(ISNUMBER('Claims Data'!F2871),0,1)</x:f>
        <x:v>0</x:v>
      </x:c>
      <x:c r="C2875" s="10" t="n">
        <x:f>IF(B2875=0,'Claims Data'!F2871,Summary!$B$12)</x:f>
        <x:v>64109.52</x:v>
      </x:c>
      <x:c r="D2875" s="4" t="n">
        <x:f>IF('Claims Data'!E2871="Low",1,IF('Claims Data'!E2871="Medium",2,IF('Claims Data'!E2871="High",3,"")))</x:f>
        <x:v>2</x:v>
      </x:c>
      <x:c r="E2875" s="4" t="n">
        <x:f>IF('Claims Data'!B2871="Motor",1,0)</x:f>
        <x:v>1</x:v>
      </x:c>
      <x:c r="F2875" s="4" t="n">
        <x:f>IF('Claims Data'!B2871="Property",1,0)</x:f>
        <x:v>0</x:v>
      </x:c>
      <x:c r="G2875" s="4" t="n">
        <x:f>'Claims Data'!N2871</x:f>
        <x:v>1</x:v>
      </x:c>
      <x:c r="H2875" s="4" t="n">
        <x:f>IF(G2875=1,'Claims Data'!O2871,"")</x:f>
        <x:v>0</x:v>
      </x:c>
      <x:c r="I2875" s="12" t="n">
        <x:f>IF(ISNUMBER('Claims Data'!P2871),'Claims Data'!P2871,"")</x:f>
        <x:v>6.030573571949298</x:v>
      </x:c>
    </x:row>
    <x:row r="2876">
      <x:c r="A2876" s="4" t="str">
        <x:v>C02871</x:v>
      </x:c>
      <x:c r="B2876" s="4" t="n">
        <x:f>IF(ISNUMBER('Claims Data'!F2872),0,1)</x:f>
        <x:v>0</x:v>
      </x:c>
      <x:c r="C2876" s="10" t="n">
        <x:f>IF(B2876=0,'Claims Data'!F2872,Summary!$B$12)</x:f>
        <x:v>39713.16</x:v>
      </x:c>
      <x:c r="D2876" s="4" t="n">
        <x:f>IF('Claims Data'!E2872="Low",1,IF('Claims Data'!E2872="Medium",2,IF('Claims Data'!E2872="High",3,"")))</x:f>
        <x:v>2</x:v>
      </x:c>
      <x:c r="E2876" s="4" t="n">
        <x:f>IF('Claims Data'!B2872="Motor",1,0)</x:f>
        <x:v>1</x:v>
      </x:c>
      <x:c r="F2876" s="4" t="n">
        <x:f>IF('Claims Data'!B2872="Property",1,0)</x:f>
        <x:v>0</x:v>
      </x:c>
      <x:c r="G2876" s="4" t="n">
        <x:f>'Claims Data'!N2872</x:f>
        <x:v>1</x:v>
      </x:c>
      <x:c r="H2876" s="4" t="n">
        <x:f>IF(G2876=1,'Claims Data'!O2872,"")</x:f>
        <x:v>0</x:v>
      </x:c>
      <x:c r="I2876" s="12" t="n">
        <x:f>IF(ISNUMBER('Claims Data'!P2872),'Claims Data'!P2872,"")</x:f>
        <x:v>3.2301355556676197</x:v>
      </x:c>
    </x:row>
    <x:row r="2877">
      <x:c r="A2877" s="4" t="str">
        <x:v>C02872</x:v>
      </x:c>
      <x:c r="B2877" s="4" t="n">
        <x:f>IF(ISNUMBER('Claims Data'!F2873),0,1)</x:f>
        <x:v>0</x:v>
      </x:c>
      <x:c r="C2877" s="10" t="n">
        <x:f>IF(B2877=0,'Claims Data'!F2873,Summary!$B$12)</x:f>
        <x:v>117902.49</x:v>
      </x:c>
      <x:c r="D2877" s="4" t="n">
        <x:f>IF('Claims Data'!E2873="Low",1,IF('Claims Data'!E2873="Medium",2,IF('Claims Data'!E2873="High",3,"")))</x:f>
        <x:v>3</x:v>
      </x:c>
      <x:c r="E2877" s="4" t="n">
        <x:f>IF('Claims Data'!B2873="Motor",1,0)</x:f>
        <x:v>1</x:v>
      </x:c>
      <x:c r="F2877" s="4" t="n">
        <x:f>IF('Claims Data'!B2873="Property",1,0)</x:f>
        <x:v>0</x:v>
      </x:c>
      <x:c r="G2877" s="4" t="n">
        <x:f>'Claims Data'!N2873</x:f>
        <x:v>0</x:v>
      </x:c>
      <x:c r="H2877" s="4" t="str">
        <x:f>IF(G2877=1,'Claims Data'!O2873,"")</x:f>
      </x:c>
      <x:c r="I2877" s="12" t="n">
        <x:f>IF(ISNUMBER('Claims Data'!P2873),'Claims Data'!P2873,"")</x:f>
        <x:v>13.818727672501899</x:v>
      </x:c>
    </x:row>
    <x:row r="2878">
      <x:c r="A2878" s="4" t="str">
        <x:v>C02873</x:v>
      </x:c>
      <x:c r="B2878" s="4" t="n">
        <x:f>IF(ISNUMBER('Claims Data'!F2874),0,1)</x:f>
        <x:v>0</x:v>
      </x:c>
      <x:c r="C2878" s="10" t="n">
        <x:f>IF(B2878=0,'Claims Data'!F2874,Summary!$B$12)</x:f>
        <x:v>33243.28</x:v>
      </x:c>
      <x:c r="D2878" s="4" t="n">
        <x:f>IF('Claims Data'!E2874="Low",1,IF('Claims Data'!E2874="Medium",2,IF('Claims Data'!E2874="High",3,"")))</x:f>
        <x:v>2</x:v>
      </x:c>
      <x:c r="E2878" s="4" t="n">
        <x:f>IF('Claims Data'!B2874="Motor",1,0)</x:f>
        <x:v>1</x:v>
      </x:c>
      <x:c r="F2878" s="4" t="n">
        <x:f>IF('Claims Data'!B2874="Property",1,0)</x:f>
        <x:v>0</x:v>
      </x:c>
      <x:c r="G2878" s="4" t="n">
        <x:f>'Claims Data'!N2874</x:f>
        <x:v>1</x:v>
      </x:c>
      <x:c r="H2878" s="4" t="n">
        <x:f>IF(G2878=1,'Claims Data'!O2874,"")</x:f>
        <x:v>0</x:v>
      </x:c>
      <x:c r="I2878" s="12" t="n">
        <x:f>IF(ISNUMBER('Claims Data'!P2874),'Claims Data'!P2874,"")</x:f>
        <x:v>3.580853158573918</x:v>
      </x:c>
    </x:row>
    <x:row r="2879">
      <x:c r="A2879" s="4" t="str">
        <x:v>C02874</x:v>
      </x:c>
      <x:c r="B2879" s="4" t="n">
        <x:f>IF(ISNUMBER('Claims Data'!F2875),0,1)</x:f>
        <x:v>0</x:v>
      </x:c>
      <x:c r="C2879" s="10" t="n">
        <x:f>IF(B2879=0,'Claims Data'!F2875,Summary!$B$12)</x:f>
        <x:v>26330.03</x:v>
      </x:c>
      <x:c r="D2879" s="4" t="n">
        <x:f>IF('Claims Data'!E2875="Low",1,IF('Claims Data'!E2875="Medium",2,IF('Claims Data'!E2875="High",3,"")))</x:f>
        <x:v>1</x:v>
      </x:c>
      <x:c r="E2879" s="4" t="n">
        <x:f>IF('Claims Data'!B2875="Motor",1,0)</x:f>
        <x:v>1</x:v>
      </x:c>
      <x:c r="F2879" s="4" t="n">
        <x:f>IF('Claims Data'!B2875="Property",1,0)</x:f>
        <x:v>0</x:v>
      </x:c>
      <x:c r="G2879" s="4" t="n">
        <x:f>'Claims Data'!N2875</x:f>
        <x:v>1</x:v>
      </x:c>
      <x:c r="H2879" s="4" t="n">
        <x:f>IF(G2879=1,'Claims Data'!O2875,"")</x:f>
        <x:v>0</x:v>
      </x:c>
      <x:c r="I2879" s="12" t="n">
        <x:f>IF(ISNUMBER('Claims Data'!P2875),'Claims Data'!P2875,"")</x:f>
        <x:v>2.2527924584157915</x:v>
      </x:c>
    </x:row>
    <x:row r="2880">
      <x:c r="A2880" s="4" t="str">
        <x:v>C02875</x:v>
      </x:c>
      <x:c r="B2880" s="4" t="n">
        <x:f>IF(ISNUMBER('Claims Data'!F2876),0,1)</x:f>
        <x:v>0</x:v>
      </x:c>
      <x:c r="C2880" s="10" t="n">
        <x:f>IF(B2880=0,'Claims Data'!F2876,Summary!$B$12)</x:f>
        <x:v>38961.12</x:v>
      </x:c>
      <x:c r="D2880" s="4" t="n">
        <x:f>IF('Claims Data'!E2876="Low",1,IF('Claims Data'!E2876="Medium",2,IF('Claims Data'!E2876="High",3,"")))</x:f>
        <x:v>2</x:v>
      </x:c>
      <x:c r="E2880" s="4" t="n">
        <x:f>IF('Claims Data'!B2876="Motor",1,0)</x:f>
        <x:v>1</x:v>
      </x:c>
      <x:c r="F2880" s="4" t="n">
        <x:f>IF('Claims Data'!B2876="Property",1,0)</x:f>
        <x:v>0</x:v>
      </x:c>
      <x:c r="G2880" s="4" t="n">
        <x:f>'Claims Data'!N2876</x:f>
        <x:v>1</x:v>
      </x:c>
      <x:c r="H2880" s="4" t="n">
        <x:f>IF(G2880=1,'Claims Data'!O2876,"")</x:f>
        <x:v>0</x:v>
      </x:c>
      <x:c r="I2880" s="12" t="n">
        <x:f>IF(ISNUMBER('Claims Data'!P2876),'Claims Data'!P2876,"")</x:f>
        <x:v>2.6811935097162944</x:v>
      </x:c>
    </x:row>
    <x:row r="2881">
      <x:c r="A2881" s="4" t="str">
        <x:v>C02876</x:v>
      </x:c>
      <x:c r="B2881" s="4" t="n">
        <x:f>IF(ISNUMBER('Claims Data'!F2877),0,1)</x:f>
        <x:v>0</x:v>
      </x:c>
      <x:c r="C2881" s="10" t="n">
        <x:f>IF(B2881=0,'Claims Data'!F2877,Summary!$B$12)</x:f>
        <x:v>8780.17</x:v>
      </x:c>
      <x:c r="D2881" s="4" t="n">
        <x:f>IF('Claims Data'!E2877="Low",1,IF('Claims Data'!E2877="Medium",2,IF('Claims Data'!E2877="High",3,"")))</x:f>
        <x:v>2</x:v>
      </x:c>
      <x:c r="E2881" s="4" t="n">
        <x:f>IF('Claims Data'!B2877="Motor",1,0)</x:f>
        <x:v>1</x:v>
      </x:c>
      <x:c r="F2881" s="4" t="n">
        <x:f>IF('Claims Data'!B2877="Property",1,0)</x:f>
        <x:v>0</x:v>
      </x:c>
      <x:c r="G2881" s="4" t="n">
        <x:f>'Claims Data'!N2877</x:f>
        <x:v>0</x:v>
      </x:c>
      <x:c r="H2881" s="4" t="str">
        <x:f>IF(G2881=1,'Claims Data'!O2877,"")</x:f>
      </x:c>
      <x:c r="I2881" s="12" t="n">
        <x:f>IF(ISNUMBER('Claims Data'!P2877),'Claims Data'!P2877,"")</x:f>
        <x:v>1.2557110147178496</x:v>
      </x:c>
    </x:row>
    <x:row r="2882">
      <x:c r="A2882" s="4" t="str">
        <x:v>C02877</x:v>
      </x:c>
      <x:c r="B2882" s="4" t="n">
        <x:f>IF(ISNUMBER('Claims Data'!F2878),0,1)</x:f>
        <x:v>0</x:v>
      </x:c>
      <x:c r="C2882" s="10" t="n">
        <x:f>IF(B2882=0,'Claims Data'!F2878,Summary!$B$12)</x:f>
        <x:v>152253.96</x:v>
      </x:c>
      <x:c r="D2882" s="4" t="n">
        <x:f>IF('Claims Data'!E2878="Low",1,IF('Claims Data'!E2878="Medium",2,IF('Claims Data'!E2878="High",3,"")))</x:f>
        <x:v>2</x:v>
      </x:c>
      <x:c r="E2882" s="4" t="n">
        <x:f>IF('Claims Data'!B2878="Motor",1,0)</x:f>
        <x:v>0</x:v>
      </x:c>
      <x:c r="F2882" s="4" t="n">
        <x:f>IF('Claims Data'!B2878="Property",1,0)</x:f>
        <x:v>1</x:v>
      </x:c>
      <x:c r="G2882" s="4" t="n">
        <x:f>'Claims Data'!N2878</x:f>
        <x:v>1</x:v>
      </x:c>
      <x:c r="H2882" s="4" t="n">
        <x:f>IF(G2882=1,'Claims Data'!O2878,"")</x:f>
        <x:v>1</x:v>
      </x:c>
      <x:c r="I2882" s="12" t="n">
        <x:f>IF(ISNUMBER('Claims Data'!P2878),'Claims Data'!P2878,"")</x:f>
        <x:v>13.831838292073586</x:v>
      </x:c>
    </x:row>
    <x:row r="2883">
      <x:c r="A2883" s="4" t="str">
        <x:v>C02878</x:v>
      </x:c>
      <x:c r="B2883" s="4" t="n">
        <x:f>IF(ISNUMBER('Claims Data'!F2879),0,1)</x:f>
        <x:v>0</x:v>
      </x:c>
      <x:c r="C2883" s="10" t="n">
        <x:f>IF(B2883=0,'Claims Data'!F2879,Summary!$B$12)</x:f>
        <x:v>202417.22</x:v>
      </x:c>
      <x:c r="D2883" s="4" t="n">
        <x:f>IF('Claims Data'!E2879="Low",1,IF('Claims Data'!E2879="Medium",2,IF('Claims Data'!E2879="High",3,"")))</x:f>
        <x:v>3</x:v>
      </x:c>
      <x:c r="E2883" s="4" t="n">
        <x:f>IF('Claims Data'!B2879="Motor",1,0)</x:f>
        <x:v>1</x:v>
      </x:c>
      <x:c r="F2883" s="4" t="n">
        <x:f>IF('Claims Data'!B2879="Property",1,0)</x:f>
        <x:v>0</x:v>
      </x:c>
      <x:c r="G2883" s="4" t="n">
        <x:f>'Claims Data'!N2879</x:f>
        <x:v>1</x:v>
      </x:c>
      <x:c r="H2883" s="4" t="n">
        <x:f>IF(G2883=1,'Claims Data'!O2879,"")</x:f>
        <x:v>0</x:v>
      </x:c>
      <x:c r="I2883" s="12" t="n">
        <x:f>IF(ISNUMBER('Claims Data'!P2879),'Claims Data'!P2879,"")</x:f>
        <x:v>21.707336219534298</x:v>
      </x:c>
    </x:row>
    <x:row r="2884">
      <x:c r="A2884" s="4" t="str">
        <x:v>C02879</x:v>
      </x:c>
      <x:c r="B2884" s="4" t="n">
        <x:f>IF(ISNUMBER('Claims Data'!F2880),0,1)</x:f>
        <x:v>0</x:v>
      </x:c>
      <x:c r="C2884" s="10" t="n">
        <x:f>IF(B2884=0,'Claims Data'!F2880,Summary!$B$12)</x:f>
        <x:v>10109.58</x:v>
      </x:c>
      <x:c r="D2884" s="4" t="n">
        <x:f>IF('Claims Data'!E2880="Low",1,IF('Claims Data'!E2880="Medium",2,IF('Claims Data'!E2880="High",3,"")))</x:f>
        <x:v>1</x:v>
      </x:c>
      <x:c r="E2884" s="4" t="n">
        <x:f>IF('Claims Data'!B2880="Motor",1,0)</x:f>
        <x:v>1</x:v>
      </x:c>
      <x:c r="F2884" s="4" t="n">
        <x:f>IF('Claims Data'!B2880="Property",1,0)</x:f>
        <x:v>0</x:v>
      </x:c>
      <x:c r="G2884" s="4" t="n">
        <x:f>'Claims Data'!N2880</x:f>
        <x:v>1</x:v>
      </x:c>
      <x:c r="H2884" s="4" t="n">
        <x:f>IF(G2884=1,'Claims Data'!O2880,"")</x:f>
        <x:v>0</x:v>
      </x:c>
      <x:c r="I2884" s="12" t="n">
        <x:f>IF(ISNUMBER('Claims Data'!P2880),'Claims Data'!P2880,"")</x:f>
        <x:v>1.2031733677043426</x:v>
      </x:c>
    </x:row>
    <x:row r="2885">
      <x:c r="A2885" s="4" t="str">
        <x:v>C02880</x:v>
      </x:c>
      <x:c r="B2885" s="4" t="n">
        <x:f>IF(ISNUMBER('Claims Data'!F2881),0,1)</x:f>
        <x:v>0</x:v>
      </x:c>
      <x:c r="C2885" s="10" t="n">
        <x:f>IF(B2885=0,'Claims Data'!F2881,Summary!$B$12)</x:f>
        <x:v>17579.52</x:v>
      </x:c>
      <x:c r="D2885" s="4" t="n">
        <x:f>IF('Claims Data'!E2881="Low",1,IF('Claims Data'!E2881="Medium",2,IF('Claims Data'!E2881="High",3,"")))</x:f>
        <x:v>2</x:v>
      </x:c>
      <x:c r="E2885" s="4" t="n">
        <x:f>IF('Claims Data'!B2881="Motor",1,0)</x:f>
        <x:v>1</x:v>
      </x:c>
      <x:c r="F2885" s="4" t="n">
        <x:f>IF('Claims Data'!B2881="Property",1,0)</x:f>
        <x:v>0</x:v>
      </x:c>
      <x:c r="G2885" s="4" t="n">
        <x:f>'Claims Data'!N2881</x:f>
        <x:v>1</x:v>
      </x:c>
      <x:c r="H2885" s="4" t="n">
        <x:f>IF(G2885=1,'Claims Data'!O2881,"")</x:f>
        <x:v>0</x:v>
      </x:c>
      <x:c r="I2885" s="12" t="n">
        <x:f>IF(ISNUMBER('Claims Data'!P2881),'Claims Data'!P2881,"")</x:f>
        <x:v>1.2872648828505715</x:v>
      </x:c>
    </x:row>
    <x:row r="2886">
      <x:c r="A2886" s="4" t="str">
        <x:v>C02881</x:v>
      </x:c>
      <x:c r="B2886" s="4" t="n">
        <x:f>IF(ISNUMBER('Claims Data'!F2882),0,1)</x:f>
        <x:v>0</x:v>
      </x:c>
      <x:c r="C2886" s="10" t="n">
        <x:f>IF(B2886=0,'Claims Data'!F2882,Summary!$B$12)</x:f>
        <x:v>99550.23</x:v>
      </x:c>
      <x:c r="D2886" s="4" t="n">
        <x:f>IF('Claims Data'!E2882="Low",1,IF('Claims Data'!E2882="Medium",2,IF('Claims Data'!E2882="High",3,"")))</x:f>
        <x:v>1</x:v>
      </x:c>
      <x:c r="E2886" s="4" t="n">
        <x:f>IF('Claims Data'!B2882="Motor",1,0)</x:f>
        <x:v>0</x:v>
      </x:c>
      <x:c r="F2886" s="4" t="n">
        <x:f>IF('Claims Data'!B2882="Property",1,0)</x:f>
        <x:v>1</x:v>
      </x:c>
      <x:c r="G2886" s="4" t="n">
        <x:f>'Claims Data'!N2882</x:f>
        <x:v>1</x:v>
      </x:c>
      <x:c r="H2886" s="4" t="n">
        <x:f>IF(G2886=1,'Claims Data'!O2882,"")</x:f>
        <x:v>0</x:v>
      </x:c>
      <x:c r="I2886" s="12" t="n">
        <x:f>IF(ISNUMBER('Claims Data'!P2882),'Claims Data'!P2882,"")</x:f>
        <x:v>13.83776010897819</x:v>
      </x:c>
    </x:row>
    <x:row r="2887">
      <x:c r="A2887" s="4" t="str">
        <x:v>C02882</x:v>
      </x:c>
      <x:c r="B2887" s="4" t="n">
        <x:f>IF(ISNUMBER('Claims Data'!F2883),0,1)</x:f>
        <x:v>0</x:v>
      </x:c>
      <x:c r="C2887" s="10" t="n">
        <x:f>IF(B2887=0,'Claims Data'!F2883,Summary!$B$12)</x:f>
        <x:v>17739.78</x:v>
      </x:c>
      <x:c r="D2887" s="4" t="n">
        <x:f>IF('Claims Data'!E2883="Low",1,IF('Claims Data'!E2883="Medium",2,IF('Claims Data'!E2883="High",3,"")))</x:f>
        <x:v>1</x:v>
      </x:c>
      <x:c r="E2887" s="4" t="n">
        <x:f>IF('Claims Data'!B2883="Motor",1,0)</x:f>
        <x:v>1</x:v>
      </x:c>
      <x:c r="F2887" s="4" t="n">
        <x:f>IF('Claims Data'!B2883="Property",1,0)</x:f>
        <x:v>0</x:v>
      </x:c>
      <x:c r="G2887" s="4" t="n">
        <x:f>'Claims Data'!N2883</x:f>
        <x:v>1</x:v>
      </x:c>
      <x:c r="H2887" s="4" t="n">
        <x:f>IF(G2887=1,'Claims Data'!O2883,"")</x:f>
        <x:v>0</x:v>
      </x:c>
      <x:c r="I2887" s="12" t="n">
        <x:f>IF(ISNUMBER('Claims Data'!P2883),'Claims Data'!P2883,"")</x:f>
        <x:v>2.03784885958312</x:v>
      </x:c>
    </x:row>
    <x:row r="2888">
      <x:c r="A2888" s="4" t="str">
        <x:v>C02883</x:v>
      </x:c>
      <x:c r="B2888" s="4" t="n">
        <x:f>IF(ISNUMBER('Claims Data'!F2884),0,1)</x:f>
        <x:v>0</x:v>
      </x:c>
      <x:c r="C2888" s="10" t="n">
        <x:f>IF(B2888=0,'Claims Data'!F2884,Summary!$B$12)</x:f>
        <x:v>59453.4</x:v>
      </x:c>
      <x:c r="D2888" s="4" t="n">
        <x:f>IF('Claims Data'!E2884="Low",1,IF('Claims Data'!E2884="Medium",2,IF('Claims Data'!E2884="High",3,"")))</x:f>
        <x:v>2</x:v>
      </x:c>
      <x:c r="E2888" s="4" t="n">
        <x:f>IF('Claims Data'!B2884="Motor",1,0)</x:f>
        <x:v>1</x:v>
      </x:c>
      <x:c r="F2888" s="4" t="n">
        <x:f>IF('Claims Data'!B2884="Property",1,0)</x:f>
        <x:v>0</x:v>
      </x:c>
      <x:c r="G2888" s="4" t="n">
        <x:f>'Claims Data'!N2884</x:f>
        <x:v>1</x:v>
      </x:c>
      <x:c r="H2888" s="4" t="n">
        <x:f>IF(G2888=1,'Claims Data'!O2884,"")</x:f>
        <x:v>1</x:v>
      </x:c>
      <x:c r="I2888" s="12" t="n">
        <x:f>IF(ISNUMBER('Claims Data'!P2884),'Claims Data'!P2884,"")</x:f>
        <x:v>1.3718484190726097</x:v>
      </x:c>
    </x:row>
    <x:row r="2889">
      <x:c r="A2889" s="4" t="str">
        <x:v>C02884</x:v>
      </x:c>
      <x:c r="B2889" s="4" t="n">
        <x:f>IF(ISNUMBER('Claims Data'!F2885),0,1)</x:f>
        <x:v>0</x:v>
      </x:c>
      <x:c r="C2889" s="10" t="n">
        <x:f>IF(B2889=0,'Claims Data'!F2885,Summary!$B$12)</x:f>
        <x:v>43273.81</x:v>
      </x:c>
      <x:c r="D2889" s="4" t="n">
        <x:f>IF('Claims Data'!E2885="Low",1,IF('Claims Data'!E2885="Medium",2,IF('Claims Data'!E2885="High",3,"")))</x:f>
        <x:v>2</x:v>
      </x:c>
      <x:c r="E2889" s="4" t="n">
        <x:f>IF('Claims Data'!B2885="Motor",1,0)</x:f>
        <x:v>1</x:v>
      </x:c>
      <x:c r="F2889" s="4" t="n">
        <x:f>IF('Claims Data'!B2885="Property",1,0)</x:f>
        <x:v>0</x:v>
      </x:c>
      <x:c r="G2889" s="4" t="n">
        <x:f>'Claims Data'!N2885</x:f>
        <x:v>0</x:v>
      </x:c>
      <x:c r="H2889" s="4" t="str">
        <x:f>IF(G2889=1,'Claims Data'!O2885,"")</x:f>
      </x:c>
      <x:c r="I2889" s="12" t="n">
        <x:f>IF(ISNUMBER('Claims Data'!P2885),'Claims Data'!P2885,"")</x:f>
        <x:v>4.055599083048582</x:v>
      </x:c>
    </x:row>
    <x:row r="2890">
      <x:c r="A2890" s="4" t="str">
        <x:v>C02885</x:v>
      </x:c>
      <x:c r="B2890" s="4" t="n">
        <x:f>IF(ISNUMBER('Claims Data'!F2886),0,1)</x:f>
        <x:v>0</x:v>
      </x:c>
      <x:c r="C2890" s="10" t="n">
        <x:f>IF(B2890=0,'Claims Data'!F2886,Summary!$B$12)</x:f>
        <x:v>206461.41</x:v>
      </x:c>
      <x:c r="D2890" s="4" t="n">
        <x:f>IF('Claims Data'!E2886="Low",1,IF('Claims Data'!E2886="Medium",2,IF('Claims Data'!E2886="High",3,"")))</x:f>
        <x:v>2</x:v>
      </x:c>
      <x:c r="E2890" s="4" t="n">
        <x:f>IF('Claims Data'!B2886="Motor",1,0)</x:f>
        <x:v>0</x:v>
      </x:c>
      <x:c r="F2890" s="4" t="n">
        <x:f>IF('Claims Data'!B2886="Property",1,0)</x:f>
        <x:v>1</x:v>
      </x:c>
      <x:c r="G2890" s="4" t="n">
        <x:f>'Claims Data'!N2886</x:f>
        <x:v>1</x:v>
      </x:c>
      <x:c r="H2890" s="4" t="n">
        <x:f>IF(G2890=1,'Claims Data'!O2886,"")</x:f>
        <x:v>0</x:v>
      </x:c>
      <x:c r="I2890" s="12" t="n">
        <x:f>IF(ISNUMBER('Claims Data'!P2886),'Claims Data'!P2886,"")</x:f>
        <x:v>16.66378069755598</x:v>
      </x:c>
    </x:row>
    <x:row r="2891">
      <x:c r="A2891" s="4" t="str">
        <x:v>C02886</x:v>
      </x:c>
      <x:c r="B2891" s="4" t="n">
        <x:f>IF(ISNUMBER('Claims Data'!F2887),0,1)</x:f>
        <x:v>0</x:v>
      </x:c>
      <x:c r="C2891" s="10" t="n">
        <x:f>IF(B2891=0,'Claims Data'!F2887,Summary!$B$12)</x:f>
        <x:v>14778.76</x:v>
      </x:c>
      <x:c r="D2891" s="4" t="n">
        <x:f>IF('Claims Data'!E2887="Low",1,IF('Claims Data'!E2887="Medium",2,IF('Claims Data'!E2887="High",3,"")))</x:f>
        <x:v>1</x:v>
      </x:c>
      <x:c r="E2891" s="4" t="n">
        <x:f>IF('Claims Data'!B2887="Motor",1,0)</x:f>
        <x:v>1</x:v>
      </x:c>
      <x:c r="F2891" s="4" t="n">
        <x:f>IF('Claims Data'!B2887="Property",1,0)</x:f>
        <x:v>0</x:v>
      </x:c>
      <x:c r="G2891" s="4" t="n">
        <x:f>'Claims Data'!N2887</x:f>
        <x:v>1</x:v>
      </x:c>
      <x:c r="H2891" s="4" t="n">
        <x:f>IF(G2891=1,'Claims Data'!O2887,"")</x:f>
        <x:v>0</x:v>
      </x:c>
      <x:c r="I2891" s="12" t="n">
        <x:f>IF(ISNUMBER('Claims Data'!P2887),'Claims Data'!P2887,"")</x:f>
        <x:v>1.213282203728652</x:v>
      </x:c>
    </x:row>
    <x:row r="2892">
      <x:c r="A2892" s="4" t="str">
        <x:v>C02887</x:v>
      </x:c>
      <x:c r="B2892" s="4" t="n">
        <x:f>IF(ISNUMBER('Claims Data'!F2888),0,1)</x:f>
        <x:v>0</x:v>
      </x:c>
      <x:c r="C2892" s="10" t="n">
        <x:f>IF(B2892=0,'Claims Data'!F2888,Summary!$B$12)</x:f>
        <x:v>67707.21</x:v>
      </x:c>
      <x:c r="D2892" s="4" t="n">
        <x:f>IF('Claims Data'!E2888="Low",1,IF('Claims Data'!E2888="Medium",2,IF('Claims Data'!E2888="High",3,"")))</x:f>
        <x:v>1</x:v>
      </x:c>
      <x:c r="E2892" s="4" t="n">
        <x:f>IF('Claims Data'!B2888="Motor",1,0)</x:f>
        <x:v>0</x:v>
      </x:c>
      <x:c r="F2892" s="4" t="n">
        <x:f>IF('Claims Data'!B2888="Property",1,0)</x:f>
        <x:v>1</x:v>
      </x:c>
      <x:c r="G2892" s="4" t="n">
        <x:f>'Claims Data'!N2888</x:f>
        <x:v>1</x:v>
      </x:c>
      <x:c r="H2892" s="4" t="n">
        <x:f>IF(G2892=1,'Claims Data'!O2888,"")</x:f>
        <x:v>0</x:v>
      </x:c>
      <x:c r="I2892" s="12" t="n">
        <x:f>IF(ISNUMBER('Claims Data'!P2888),'Claims Data'!P2888,"")</x:f>
        <x:v>8.926049556052128</x:v>
      </x:c>
    </x:row>
    <x:row r="2893">
      <x:c r="A2893" s="4" t="str">
        <x:v>C02888</x:v>
      </x:c>
      <x:c r="B2893" s="4" t="n">
        <x:f>IF(ISNUMBER('Claims Data'!F2889),0,1)</x:f>
        <x:v>0</x:v>
      </x:c>
      <x:c r="C2893" s="10" t="n">
        <x:f>IF(B2893=0,'Claims Data'!F2889,Summary!$B$12)</x:f>
        <x:v>108393.37</x:v>
      </x:c>
      <x:c r="D2893" s="4" t="n">
        <x:f>IF('Claims Data'!E2889="Low",1,IF('Claims Data'!E2889="Medium",2,IF('Claims Data'!E2889="High",3,"")))</x:f>
        <x:v>2</x:v>
      </x:c>
      <x:c r="E2893" s="4" t="n">
        <x:f>IF('Claims Data'!B2889="Motor",1,0)</x:f>
        <x:v>0</x:v>
      </x:c>
      <x:c r="F2893" s="4" t="n">
        <x:f>IF('Claims Data'!B2889="Property",1,0)</x:f>
        <x:v>1</x:v>
      </x:c>
      <x:c r="G2893" s="4" t="n">
        <x:f>'Claims Data'!N2889</x:f>
        <x:v>1</x:v>
      </x:c>
      <x:c r="H2893" s="4" t="n">
        <x:f>IF(G2893=1,'Claims Data'!O2889,"")</x:f>
        <x:v>0</x:v>
      </x:c>
      <x:c r="I2893" s="12" t="n">
        <x:f>IF(ISNUMBER('Claims Data'!P2889),'Claims Data'!P2889,"")</x:f>
        <x:v>7.326292047648143</x:v>
      </x:c>
    </x:row>
    <x:row r="2894">
      <x:c r="A2894" s="4" t="str">
        <x:v>C02889</x:v>
      </x:c>
      <x:c r="B2894" s="4" t="n">
        <x:f>IF(ISNUMBER('Claims Data'!F2890),0,1)</x:f>
        <x:v>0</x:v>
      </x:c>
      <x:c r="C2894" s="10" t="n">
        <x:f>IF(B2894=0,'Claims Data'!F2890,Summary!$B$12)</x:f>
        <x:v>38966.9</x:v>
      </x:c>
      <x:c r="D2894" s="4" t="n">
        <x:f>IF('Claims Data'!E2890="Low",1,IF('Claims Data'!E2890="Medium",2,IF('Claims Data'!E2890="High",3,"")))</x:f>
        <x:v>2</x:v>
      </x:c>
      <x:c r="E2894" s="4" t="n">
        <x:f>IF('Claims Data'!B2890="Motor",1,0)</x:f>
        <x:v>1</x:v>
      </x:c>
      <x:c r="F2894" s="4" t="n">
        <x:f>IF('Claims Data'!B2890="Property",1,0)</x:f>
        <x:v>0</x:v>
      </x:c>
      <x:c r="G2894" s="4" t="n">
        <x:f>'Claims Data'!N2890</x:f>
        <x:v>1</x:v>
      </x:c>
      <x:c r="H2894" s="4" t="n">
        <x:f>IF(G2894=1,'Claims Data'!O2890,"")</x:f>
        <x:v>0</x:v>
      </x:c>
      <x:c r="I2894" s="12" t="n">
        <x:f>IF(ISNUMBER('Claims Data'!P2890),'Claims Data'!P2890,"")</x:f>
        <x:v>3.316080739416334</x:v>
      </x:c>
    </x:row>
    <x:row r="2895">
      <x:c r="A2895" s="4" t="str">
        <x:v>C02890</x:v>
      </x:c>
      <x:c r="B2895" s="4" t="n">
        <x:f>IF(ISNUMBER('Claims Data'!F2891),0,1)</x:f>
        <x:v>0</x:v>
      </x:c>
      <x:c r="C2895" s="10" t="n">
        <x:f>IF(B2895=0,'Claims Data'!F2891,Summary!$B$12)</x:f>
        <x:v>13607.68</x:v>
      </x:c>
      <x:c r="D2895" s="4" t="n">
        <x:f>IF('Claims Data'!E2891="Low",1,IF('Claims Data'!E2891="Medium",2,IF('Claims Data'!E2891="High",3,"")))</x:f>
        <x:v>2</x:v>
      </x:c>
      <x:c r="E2895" s="4" t="n">
        <x:f>IF('Claims Data'!B2891="Motor",1,0)</x:f>
        <x:v>1</x:v>
      </x:c>
      <x:c r="F2895" s="4" t="n">
        <x:f>IF('Claims Data'!B2891="Property",1,0)</x:f>
        <x:v>0</x:v>
      </x:c>
      <x:c r="G2895" s="4" t="n">
        <x:f>'Claims Data'!N2891</x:f>
        <x:v>1</x:v>
      </x:c>
      <x:c r="H2895" s="4" t="n">
        <x:f>IF(G2895=1,'Claims Data'!O2891,"")</x:f>
        <x:v>0</x:v>
      </x:c>
      <x:c r="I2895" s="12" t="n">
        <x:f>IF(ISNUMBER('Claims Data'!P2891),'Claims Data'!P2891,"")</x:f>
        <x:v>0.8042501910493738</x:v>
      </x:c>
    </x:row>
    <x:row r="2896">
      <x:c r="A2896" s="4" t="str">
        <x:v>C02891</x:v>
      </x:c>
      <x:c r="B2896" s="4" t="n">
        <x:f>IF(ISNUMBER('Claims Data'!F2892),0,1)</x:f>
        <x:v>0</x:v>
      </x:c>
      <x:c r="C2896" s="10" t="n">
        <x:f>IF(B2896=0,'Claims Data'!F2892,Summary!$B$12)</x:f>
        <x:v>21914.6</x:v>
      </x:c>
      <x:c r="D2896" s="4" t="n">
        <x:f>IF('Claims Data'!E2892="Low",1,IF('Claims Data'!E2892="Medium",2,IF('Claims Data'!E2892="High",3,"")))</x:f>
        <x:v>2</x:v>
      </x:c>
      <x:c r="E2896" s="4" t="n">
        <x:f>IF('Claims Data'!B2892="Motor",1,0)</x:f>
        <x:v>1</x:v>
      </x:c>
      <x:c r="F2896" s="4" t="n">
        <x:f>IF('Claims Data'!B2892="Property",1,0)</x:f>
        <x:v>0</x:v>
      </x:c>
      <x:c r="G2896" s="4" t="n">
        <x:f>'Claims Data'!N2892</x:f>
        <x:v>1</x:v>
      </x:c>
      <x:c r="H2896" s="4" t="n">
        <x:f>IF(G2896=1,'Claims Data'!O2892,"")</x:f>
        <x:v>0</x:v>
      </x:c>
      <x:c r="I2896" s="12" t="n">
        <x:f>IF(ISNUMBER('Claims Data'!P2892),'Claims Data'!P2892,"")</x:f>
        <x:v>2.428592642831337</x:v>
      </x:c>
    </x:row>
    <x:row r="2897">
      <x:c r="A2897" s="4" t="str">
        <x:v>C02892</x:v>
      </x:c>
      <x:c r="B2897" s="4" t="n">
        <x:f>IF(ISNUMBER('Claims Data'!F2893),0,1)</x:f>
        <x:v>0</x:v>
      </x:c>
      <x:c r="C2897" s="10" t="n">
        <x:f>IF(B2897=0,'Claims Data'!F2893,Summary!$B$12)</x:f>
        <x:v>95444.73</x:v>
      </x:c>
      <x:c r="D2897" s="4" t="str">
        <x:f>IF('Claims Data'!E2893="Low",1,IF('Claims Data'!E2893="Medium",2,IF('Claims Data'!E2893="High",3,"")))</x:f>
      </x:c>
      <x:c r="E2897" s="4" t="n">
        <x:f>IF('Claims Data'!B2893="Motor",1,0)</x:f>
        <x:v>1</x:v>
      </x:c>
      <x:c r="F2897" s="4" t="n">
        <x:f>IF('Claims Data'!B2893="Property",1,0)</x:f>
        <x:v>0</x:v>
      </x:c>
      <x:c r="G2897" s="4" t="n">
        <x:f>'Claims Data'!N2893</x:f>
        <x:v>1</x:v>
      </x:c>
      <x:c r="H2897" s="4" t="n">
        <x:f>IF(G2897=1,'Claims Data'!O2893,"")</x:f>
        <x:v>0</x:v>
      </x:c>
      <x:c r="I2897" s="12" t="n">
        <x:f>IF(ISNUMBER('Claims Data'!P2893),'Claims Data'!P2893,"")</x:f>
        <x:v>12.63099575326313</x:v>
      </x:c>
    </x:row>
    <x:row r="2898">
      <x:c r="A2898" s="4" t="str">
        <x:v>C02893</x:v>
      </x:c>
      <x:c r="B2898" s="4" t="n">
        <x:f>IF(ISNUMBER('Claims Data'!F2894),0,1)</x:f>
        <x:v>0</x:v>
      </x:c>
      <x:c r="C2898" s="10" t="n">
        <x:f>IF(B2898=0,'Claims Data'!F2894,Summary!$B$12)</x:f>
        <x:v>79805.77</x:v>
      </x:c>
      <x:c r="D2898" s="4" t="n">
        <x:f>IF('Claims Data'!E2894="Low",1,IF('Claims Data'!E2894="Medium",2,IF('Claims Data'!E2894="High",3,"")))</x:f>
        <x:v>2</x:v>
      </x:c>
      <x:c r="E2898" s="4" t="n">
        <x:f>IF('Claims Data'!B2894="Motor",1,0)</x:f>
        <x:v>0</x:v>
      </x:c>
      <x:c r="F2898" s="4" t="n">
        <x:f>IF('Claims Data'!B2894="Property",1,0)</x:f>
        <x:v>1</x:v>
      </x:c>
      <x:c r="G2898" s="4" t="n">
        <x:f>'Claims Data'!N2894</x:f>
        <x:v>1</x:v>
      </x:c>
      <x:c r="H2898" s="4" t="n">
        <x:f>IF(G2898=1,'Claims Data'!O2894,"")</x:f>
        <x:v>0</x:v>
      </x:c>
      <x:c r="I2898" s="12" t="n">
        <x:f>IF(ISNUMBER('Claims Data'!P2894),'Claims Data'!P2894,"")</x:f>
        <x:v>5.865332730673546</x:v>
      </x:c>
    </x:row>
    <x:row r="2899">
      <x:c r="A2899" s="4" t="str">
        <x:v>C02894</x:v>
      </x:c>
      <x:c r="B2899" s="4" t="n">
        <x:f>IF(ISNUMBER('Claims Data'!F2895),0,1)</x:f>
        <x:v>0</x:v>
      </x:c>
      <x:c r="C2899" s="10" t="n">
        <x:f>IF(B2899=0,'Claims Data'!F2895,Summary!$B$12)</x:f>
        <x:v>25624.15</x:v>
      </x:c>
      <x:c r="D2899" s="4" t="n">
        <x:f>IF('Claims Data'!E2895="Low",1,IF('Claims Data'!E2895="Medium",2,IF('Claims Data'!E2895="High",3,"")))</x:f>
        <x:v>1</x:v>
      </x:c>
      <x:c r="E2899" s="4" t="n">
        <x:f>IF('Claims Data'!B2895="Motor",1,0)</x:f>
        <x:v>1</x:v>
      </x:c>
      <x:c r="F2899" s="4" t="n">
        <x:f>IF('Claims Data'!B2895="Property",1,0)</x:f>
        <x:v>0</x:v>
      </x:c>
      <x:c r="G2899" s="4" t="n">
        <x:f>'Claims Data'!N2895</x:f>
        <x:v>1</x:v>
      </x:c>
      <x:c r="H2899" s="4" t="n">
        <x:f>IF(G2899=1,'Claims Data'!O2895,"")</x:f>
        <x:v>0</x:v>
      </x:c>
      <x:c r="I2899" s="12" t="n">
        <x:f>IF(ISNUMBER('Claims Data'!P2895),'Claims Data'!P2895,"")</x:f>
        <x:v>1.479553480487146</x:v>
      </x:c>
    </x:row>
    <x:row r="2900">
      <x:c r="A2900" s="4" t="str">
        <x:v>C02895</x:v>
      </x:c>
      <x:c r="B2900" s="4" t="n">
        <x:f>IF(ISNUMBER('Claims Data'!F2896),0,1)</x:f>
        <x:v>0</x:v>
      </x:c>
      <x:c r="C2900" s="10" t="n">
        <x:f>IF(B2900=0,'Claims Data'!F2896,Summary!$B$12)</x:f>
        <x:v>161842.88</x:v>
      </x:c>
      <x:c r="D2900" s="4" t="n">
        <x:f>IF('Claims Data'!E2896="Low",1,IF('Claims Data'!E2896="Medium",2,IF('Claims Data'!E2896="High",3,"")))</x:f>
        <x:v>2</x:v>
      </x:c>
      <x:c r="E2900" s="4" t="n">
        <x:f>IF('Claims Data'!B2896="Motor",1,0)</x:f>
        <x:v>0</x:v>
      </x:c>
      <x:c r="F2900" s="4" t="n">
        <x:f>IF('Claims Data'!B2896="Property",1,0)</x:f>
        <x:v>1</x:v>
      </x:c>
      <x:c r="G2900" s="4" t="n">
        <x:f>'Claims Data'!N2896</x:f>
        <x:v>1</x:v>
      </x:c>
      <x:c r="H2900" s="4" t="n">
        <x:f>IF(G2900=1,'Claims Data'!O2896,"")</x:f>
        <x:v>0</x:v>
      </x:c>
      <x:c r="I2900" s="12" t="n">
        <x:f>IF(ISNUMBER('Claims Data'!P2896),'Claims Data'!P2896,"")</x:f>
        <x:v>11.557547478365692</x:v>
      </x:c>
    </x:row>
    <x:row r="2901">
      <x:c r="A2901" s="4" t="str">
        <x:v>C02896</x:v>
      </x:c>
      <x:c r="B2901" s="4" t="n">
        <x:f>IF(ISNUMBER('Claims Data'!F2897),0,1)</x:f>
        <x:v>0</x:v>
      </x:c>
      <x:c r="C2901" s="10" t="n">
        <x:f>IF(B2901=0,'Claims Data'!F2897,Summary!$B$12)</x:f>
        <x:v>45807.16</x:v>
      </x:c>
      <x:c r="D2901" s="4" t="n">
        <x:f>IF('Claims Data'!E2897="Low",1,IF('Claims Data'!E2897="Medium",2,IF('Claims Data'!E2897="High",3,"")))</x:f>
        <x:v>2</x:v>
      </x:c>
      <x:c r="E2901" s="4" t="n">
        <x:f>IF('Claims Data'!B2897="Motor",1,0)</x:f>
        <x:v>1</x:v>
      </x:c>
      <x:c r="F2901" s="4" t="n">
        <x:f>IF('Claims Data'!B2897="Property",1,0)</x:f>
        <x:v>0</x:v>
      </x:c>
      <x:c r="G2901" s="4" t="n">
        <x:f>'Claims Data'!N2897</x:f>
        <x:v>1</x:v>
      </x:c>
      <x:c r="H2901" s="4" t="n">
        <x:f>IF(G2901=1,'Claims Data'!O2897,"")</x:f>
        <x:v>0</x:v>
      </x:c>
      <x:c r="I2901" s="12" t="n">
        <x:f>IF(ISNUMBER('Claims Data'!P2897),'Claims Data'!P2897,"")</x:f>
        <x:v>2.6936372472978167</x:v>
      </x:c>
    </x:row>
    <x:row r="2902">
      <x:c r="A2902" s="4" t="str">
        <x:v>C02897</x:v>
      </x:c>
      <x:c r="B2902" s="4" t="n">
        <x:f>IF(ISNUMBER('Claims Data'!F2898),0,1)</x:f>
        <x:v>0</x:v>
      </x:c>
      <x:c r="C2902" s="10" t="n">
        <x:f>IF(B2902=0,'Claims Data'!F2898,Summary!$B$12)</x:f>
        <x:v>156216.39</x:v>
      </x:c>
      <x:c r="D2902" s="4" t="n">
        <x:f>IF('Claims Data'!E2898="Low",1,IF('Claims Data'!E2898="Medium",2,IF('Claims Data'!E2898="High",3,"")))</x:f>
        <x:v>3</x:v>
      </x:c>
      <x:c r="E2902" s="4" t="n">
        <x:f>IF('Claims Data'!B2898="Motor",1,0)</x:f>
        <x:v>0</x:v>
      </x:c>
      <x:c r="F2902" s="4" t="n">
        <x:f>IF('Claims Data'!B2898="Property",1,0)</x:f>
        <x:v>1</x:v>
      </x:c>
      <x:c r="G2902" s="4" t="n">
        <x:f>'Claims Data'!N2898</x:f>
        <x:v>0</x:v>
      </x:c>
      <x:c r="H2902" s="4" t="str">
        <x:f>IF(G2902=1,'Claims Data'!O2898,"")</x:f>
      </x:c>
      <x:c r="I2902" s="12" t="n">
        <x:f>IF(ISNUMBER('Claims Data'!P2898),'Claims Data'!P2898,"")</x:f>
        <x:v>14.492203604302306</x:v>
      </x:c>
    </x:row>
    <x:row r="2903">
      <x:c r="A2903" s="4" t="str">
        <x:v>C02898</x:v>
      </x:c>
      <x:c r="B2903" s="4" t="n">
        <x:f>IF(ISNUMBER('Claims Data'!F2899),0,1)</x:f>
        <x:v>0</x:v>
      </x:c>
      <x:c r="C2903" s="10" t="n">
        <x:f>IF(B2903=0,'Claims Data'!F2899,Summary!$B$12)</x:f>
        <x:v>70493.6</x:v>
      </x:c>
      <x:c r="D2903" s="4" t="n">
        <x:f>IF('Claims Data'!E2899="Low",1,IF('Claims Data'!E2899="Medium",2,IF('Claims Data'!E2899="High",3,"")))</x:f>
        <x:v>2</x:v>
      </x:c>
      <x:c r="E2903" s="4" t="n">
        <x:f>IF('Claims Data'!B2899="Motor",1,0)</x:f>
        <x:v>0</x:v>
      </x:c>
      <x:c r="F2903" s="4" t="n">
        <x:f>IF('Claims Data'!B2899="Property",1,0)</x:f>
        <x:v>1</x:v>
      </x:c>
      <x:c r="G2903" s="4" t="n">
        <x:f>'Claims Data'!N2899</x:f>
        <x:v>1</x:v>
      </x:c>
      <x:c r="H2903" s="4" t="n">
        <x:f>IF(G2903=1,'Claims Data'!O2899,"")</x:f>
        <x:v>0</x:v>
      </x:c>
      <x:c r="I2903" s="12" t="n">
        <x:f>IF(ISNUMBER('Claims Data'!P2899),'Claims Data'!P2899,"")</x:f>
        <x:v>17.004643533427412</x:v>
      </x:c>
    </x:row>
    <x:row r="2904">
      <x:c r="A2904" s="4" t="str">
        <x:v>C02899</x:v>
      </x:c>
      <x:c r="B2904" s="4" t="n">
        <x:f>IF(ISNUMBER('Claims Data'!F2900),0,1)</x:f>
        <x:v>0</x:v>
      </x:c>
      <x:c r="C2904" s="10" t="n">
        <x:f>IF(B2904=0,'Claims Data'!F2900,Summary!$B$12)</x:f>
        <x:v>28988.24</x:v>
      </x:c>
      <x:c r="D2904" s="4" t="n">
        <x:f>IF('Claims Data'!E2900="Low",1,IF('Claims Data'!E2900="Medium",2,IF('Claims Data'!E2900="High",3,"")))</x:f>
        <x:v>2</x:v>
      </x:c>
      <x:c r="E2904" s="4" t="n">
        <x:f>IF('Claims Data'!B2900="Motor",1,0)</x:f>
        <x:v>0</x:v>
      </x:c>
      <x:c r="F2904" s="4" t="n">
        <x:f>IF('Claims Data'!B2900="Property",1,0)</x:f>
        <x:v>1</x:v>
      </x:c>
      <x:c r="G2904" s="4" t="n">
        <x:f>'Claims Data'!N2900</x:f>
        <x:v>0</x:v>
      </x:c>
      <x:c r="H2904" s="4" t="str">
        <x:f>IF(G2904=1,'Claims Data'!O2900,"")</x:f>
      </x:c>
      <x:c r="I2904" s="12" t="n">
        <x:f>IF(ISNUMBER('Claims Data'!P2900),'Claims Data'!P2900,"")</x:f>
        <x:v>2.422955533266466</x:v>
      </x:c>
    </x:row>
    <x:row r="2905">
      <x:c r="A2905" s="4" t="str">
        <x:v>C02900</x:v>
      </x:c>
      <x:c r="B2905" s="4" t="n">
        <x:f>IF(ISNUMBER('Claims Data'!F2901),0,1)</x:f>
        <x:v>0</x:v>
      </x:c>
      <x:c r="C2905" s="10" t="n">
        <x:f>IF(B2905=0,'Claims Data'!F2901,Summary!$B$12)</x:f>
        <x:v>29838.95</x:v>
      </x:c>
      <x:c r="D2905" s="4" t="n">
        <x:f>IF('Claims Data'!E2901="Low",1,IF('Claims Data'!E2901="Medium",2,IF('Claims Data'!E2901="High",3,"")))</x:f>
        <x:v>1</x:v>
      </x:c>
      <x:c r="E2905" s="4" t="n">
        <x:f>IF('Claims Data'!B2901="Motor",1,0)</x:f>
        <x:v>1</x:v>
      </x:c>
      <x:c r="F2905" s="4" t="n">
        <x:f>IF('Claims Data'!B2901="Property",1,0)</x:f>
        <x:v>0</x:v>
      </x:c>
      <x:c r="G2905" s="4" t="n">
        <x:f>'Claims Data'!N2901</x:f>
        <x:v>1</x:v>
      </x:c>
      <x:c r="H2905" s="4" t="n">
        <x:f>IF(G2905=1,'Claims Data'!O2901,"")</x:f>
        <x:v>1</x:v>
      </x:c>
      <x:c r="I2905" s="12" t="n">
        <x:f>IF(ISNUMBER('Claims Data'!P2901),'Claims Data'!P2901,"")</x:f>
        <x:v>1.4056980827374768</x:v>
      </x:c>
    </x:row>
    <x:row r="2906">
      <x:c r="A2906" s="4" t="str">
        <x:v>C02901</x:v>
      </x:c>
      <x:c r="B2906" s="4" t="n">
        <x:f>IF(ISNUMBER('Claims Data'!F2902),0,1)</x:f>
        <x:v>0</x:v>
      </x:c>
      <x:c r="C2906" s="10" t="n">
        <x:f>IF(B2906=0,'Claims Data'!F2902,Summary!$B$12)</x:f>
        <x:v>50645.16</x:v>
      </x:c>
      <x:c r="D2906" s="4" t="n">
        <x:f>IF('Claims Data'!E2902="Low",1,IF('Claims Data'!E2902="Medium",2,IF('Claims Data'!E2902="High",3,"")))</x:f>
        <x:v>2</x:v>
      </x:c>
      <x:c r="E2906" s="4" t="n">
        <x:f>IF('Claims Data'!B2902="Motor",1,0)</x:f>
        <x:v>1</x:v>
      </x:c>
      <x:c r="F2906" s="4" t="n">
        <x:f>IF('Claims Data'!B2902="Property",1,0)</x:f>
        <x:v>0</x:v>
      </x:c>
      <x:c r="G2906" s="4" t="n">
        <x:f>'Claims Data'!N2902</x:f>
        <x:v>0</x:v>
      </x:c>
      <x:c r="H2906" s="4" t="str">
        <x:f>IF(G2906=1,'Claims Data'!O2902,"")</x:f>
      </x:c>
      <x:c r="I2906" s="12" t="n">
        <x:f>IF(ISNUMBER('Claims Data'!P2902),'Claims Data'!P2902,"")</x:f>
        <x:v>8.179180744061656</x:v>
      </x:c>
    </x:row>
    <x:row r="2907">
      <x:c r="A2907" s="4" t="str">
        <x:v>C02902</x:v>
      </x:c>
      <x:c r="B2907" s="4" t="n">
        <x:f>IF(ISNUMBER('Claims Data'!F2903),0,1)</x:f>
        <x:v>0</x:v>
      </x:c>
      <x:c r="C2907" s="10" t="n">
        <x:f>IF(B2907=0,'Claims Data'!F2903,Summary!$B$12)</x:f>
        <x:v>598790.79</x:v>
      </x:c>
      <x:c r="D2907" s="4" t="n">
        <x:f>IF('Claims Data'!E2903="Low",1,IF('Claims Data'!E2903="Medium",2,IF('Claims Data'!E2903="High",3,"")))</x:f>
        <x:v>3</x:v>
      </x:c>
      <x:c r="E2907" s="4" t="n">
        <x:f>IF('Claims Data'!B2903="Motor",1,0)</x:f>
        <x:v>0</x:v>
      </x:c>
      <x:c r="F2907" s="4" t="n">
        <x:f>IF('Claims Data'!B2903="Property",1,0)</x:f>
        <x:v>1</x:v>
      </x:c>
      <x:c r="G2907" s="4" t="n">
        <x:f>'Claims Data'!N2903</x:f>
        <x:v>1</x:v>
      </x:c>
      <x:c r="H2907" s="4" t="n">
        <x:f>IF(G2907=1,'Claims Data'!O2903,"")</x:f>
        <x:v>1</x:v>
      </x:c>
      <x:c r="I2907" s="12" t="n">
        <x:f>IF(ISNUMBER('Claims Data'!P2903),'Claims Data'!P2903,"")</x:f>
        <x:v>35.41696846670204</x:v>
      </x:c>
    </x:row>
    <x:row r="2908">
      <x:c r="A2908" s="4" t="str">
        <x:v>C02903</x:v>
      </x:c>
      <x:c r="B2908" s="4" t="n">
        <x:f>IF(ISNUMBER('Claims Data'!F2904),0,1)</x:f>
        <x:v>0</x:v>
      </x:c>
      <x:c r="C2908" s="10" t="n">
        <x:f>IF(B2908=0,'Claims Data'!F2904,Summary!$B$12)</x:f>
        <x:v>129246.96</x:v>
      </x:c>
      <x:c r="D2908" s="4" t="n">
        <x:f>IF('Claims Data'!E2904="Low",1,IF('Claims Data'!E2904="Medium",2,IF('Claims Data'!E2904="High",3,"")))</x:f>
        <x:v>3</x:v>
      </x:c>
      <x:c r="E2908" s="4" t="n">
        <x:f>IF('Claims Data'!B2904="Motor",1,0)</x:f>
        <x:v>1</x:v>
      </x:c>
      <x:c r="F2908" s="4" t="n">
        <x:f>IF('Claims Data'!B2904="Property",1,0)</x:f>
        <x:v>0</x:v>
      </x:c>
      <x:c r="G2908" s="4" t="n">
        <x:f>'Claims Data'!N2904</x:f>
        <x:v>1</x:v>
      </x:c>
      <x:c r="H2908" s="4" t="n">
        <x:f>IF(G2908=1,'Claims Data'!O2904,"")</x:f>
        <x:v>1</x:v>
      </x:c>
      <x:c r="I2908" s="12" t="n">
        <x:f>IF(ISNUMBER('Claims Data'!P2904),'Claims Data'!P2904,"")</x:f>
        <x:v>13.083927396414364</x:v>
      </x:c>
    </x:row>
    <x:row r="2909">
      <x:c r="A2909" s="4" t="str">
        <x:v>C02904</x:v>
      </x:c>
      <x:c r="B2909" s="4" t="n">
        <x:f>IF(ISNUMBER('Claims Data'!F2905),0,1)</x:f>
        <x:v>0</x:v>
      </x:c>
      <x:c r="C2909" s="10" t="n">
        <x:f>IF(B2909=0,'Claims Data'!F2905,Summary!$B$12)</x:f>
        <x:v>53178.21</x:v>
      </x:c>
      <x:c r="D2909" s="4" t="n">
        <x:f>IF('Claims Data'!E2905="Low",1,IF('Claims Data'!E2905="Medium",2,IF('Claims Data'!E2905="High",3,"")))</x:f>
        <x:v>1</x:v>
      </x:c>
      <x:c r="E2909" s="4" t="n">
        <x:f>IF('Claims Data'!B2905="Motor",1,0)</x:f>
        <x:v>0</x:v>
      </x:c>
      <x:c r="F2909" s="4" t="n">
        <x:f>IF('Claims Data'!B2905="Property",1,0)</x:f>
        <x:v>1</x:v>
      </x:c>
      <x:c r="G2909" s="4" t="n">
        <x:f>'Claims Data'!N2905</x:f>
        <x:v>1</x:v>
      </x:c>
      <x:c r="H2909" s="4" t="n">
        <x:f>IF(G2909=1,'Claims Data'!O2905,"")</x:f>
        <x:v>0</x:v>
      </x:c>
      <x:c r="I2909" s="12" t="n">
        <x:f>IF(ISNUMBER('Claims Data'!P2905),'Claims Data'!P2905,"")</x:f>
        <x:v>4.618914561970062</x:v>
      </x:c>
    </x:row>
    <x:row r="2910">
      <x:c r="A2910" s="4" t="str">
        <x:v>C02905</x:v>
      </x:c>
      <x:c r="B2910" s="4" t="n">
        <x:f>IF(ISNUMBER('Claims Data'!F2906),0,1)</x:f>
        <x:v>0</x:v>
      </x:c>
      <x:c r="C2910" s="10" t="n">
        <x:f>IF(B2910=0,'Claims Data'!F2906,Summary!$B$12)</x:f>
        <x:v>16980.61</x:v>
      </x:c>
      <x:c r="D2910" s="4" t="n">
        <x:f>IF('Claims Data'!E2906="Low",1,IF('Claims Data'!E2906="Medium",2,IF('Claims Data'!E2906="High",3,"")))</x:f>
        <x:v>1</x:v>
      </x:c>
      <x:c r="E2910" s="4" t="n">
        <x:f>IF('Claims Data'!B2906="Motor",1,0)</x:f>
        <x:v>1</x:v>
      </x:c>
      <x:c r="F2910" s="4" t="n">
        <x:f>IF('Claims Data'!B2906="Property",1,0)</x:f>
        <x:v>0</x:v>
      </x:c>
      <x:c r="G2910" s="4" t="n">
        <x:f>'Claims Data'!N2906</x:f>
        <x:v>1</x:v>
      </x:c>
      <x:c r="H2910" s="4" t="n">
        <x:f>IF(G2910=1,'Claims Data'!O2906,"")</x:f>
        <x:v>0</x:v>
      </x:c>
      <x:c r="I2910" s="12" t="n">
        <x:f>IF(ISNUMBER('Claims Data'!P2906),'Claims Data'!P2906,"")</x:f>
        <x:v>1.992489125600923</x:v>
      </x:c>
    </x:row>
    <x:row r="2911">
      <x:c r="A2911" s="4" t="str">
        <x:v>C02906</x:v>
      </x:c>
      <x:c r="B2911" s="4" t="n">
        <x:f>IF(ISNUMBER('Claims Data'!F2907),0,1)</x:f>
        <x:v>0</x:v>
      </x:c>
      <x:c r="C2911" s="10" t="n">
        <x:f>IF(B2911=0,'Claims Data'!F2907,Summary!$B$12)</x:f>
        <x:v>49494.95</x:v>
      </x:c>
      <x:c r="D2911" s="4" t="str">
        <x:f>IF('Claims Data'!E2907="Low",1,IF('Claims Data'!E2907="Medium",2,IF('Claims Data'!E2907="High",3,"")))</x:f>
      </x:c>
      <x:c r="E2911" s="4" t="n">
        <x:f>IF('Claims Data'!B2907="Motor",1,0)</x:f>
        <x:v>1</x:v>
      </x:c>
      <x:c r="F2911" s="4" t="n">
        <x:f>IF('Claims Data'!B2907="Property",1,0)</x:f>
        <x:v>0</x:v>
      </x:c>
      <x:c r="G2911" s="4" t="n">
        <x:f>'Claims Data'!N2907</x:f>
        <x:v>1</x:v>
      </x:c>
      <x:c r="H2911" s="4" t="n">
        <x:f>IF(G2911=1,'Claims Data'!O2907,"")</x:f>
        <x:v>0</x:v>
      </x:c>
      <x:c r="I2911" s="12" t="n">
        <x:f>IF(ISNUMBER('Claims Data'!P2907),'Claims Data'!P2907,"")</x:f>
        <x:v>4.349606034881248</x:v>
      </x:c>
    </x:row>
    <x:row r="2912">
      <x:c r="A2912" s="4" t="str">
        <x:v>C02907</x:v>
      </x:c>
      <x:c r="B2912" s="4" t="n">
        <x:f>IF(ISNUMBER('Claims Data'!F2908),0,1)</x:f>
        <x:v>0</x:v>
      </x:c>
      <x:c r="C2912" s="10" t="n">
        <x:f>IF(B2912=0,'Claims Data'!F2908,Summary!$B$12)</x:f>
        <x:v>44314.65</x:v>
      </x:c>
      <x:c r="D2912" s="4" t="n">
        <x:f>IF('Claims Data'!E2908="Low",1,IF('Claims Data'!E2908="Medium",2,IF('Claims Data'!E2908="High",3,"")))</x:f>
        <x:v>2</x:v>
      </x:c>
      <x:c r="E2912" s="4" t="n">
        <x:f>IF('Claims Data'!B2908="Motor",1,0)</x:f>
        <x:v>1</x:v>
      </x:c>
      <x:c r="F2912" s="4" t="n">
        <x:f>IF('Claims Data'!B2908="Property",1,0)</x:f>
        <x:v>0</x:v>
      </x:c>
      <x:c r="G2912" s="4" t="n">
        <x:f>'Claims Data'!N2908</x:f>
        <x:v>1</x:v>
      </x:c>
      <x:c r="H2912" s="4" t="n">
        <x:f>IF(G2912=1,'Claims Data'!O2908,"")</x:f>
        <x:v>0</x:v>
      </x:c>
      <x:c r="I2912" s="12" t="n">
        <x:f>IF(ISNUMBER('Claims Data'!P2908),'Claims Data'!P2908,"")</x:f>
        <x:v>5.252579787927565</x:v>
      </x:c>
    </x:row>
    <x:row r="2913">
      <x:c r="A2913" s="4" t="str">
        <x:v>C02908</x:v>
      </x:c>
      <x:c r="B2913" s="4" t="n">
        <x:f>IF(ISNUMBER('Claims Data'!F2909),0,1)</x:f>
        <x:v>0</x:v>
      </x:c>
      <x:c r="C2913" s="10" t="n">
        <x:f>IF(B2913=0,'Claims Data'!F2909,Summary!$B$12)</x:f>
        <x:v>122101.89</x:v>
      </x:c>
      <x:c r="D2913" s="4" t="n">
        <x:f>IF('Claims Data'!E2909="Low",1,IF('Claims Data'!E2909="Medium",2,IF('Claims Data'!E2909="High",3,"")))</x:f>
        <x:v>3</x:v>
      </x:c>
      <x:c r="E2913" s="4" t="n">
        <x:f>IF('Claims Data'!B2909="Motor",1,0)</x:f>
        <x:v>1</x:v>
      </x:c>
      <x:c r="F2913" s="4" t="n">
        <x:f>IF('Claims Data'!B2909="Property",1,0)</x:f>
        <x:v>0</x:v>
      </x:c>
      <x:c r="G2913" s="4" t="n">
        <x:f>'Claims Data'!N2909</x:f>
        <x:v>0</x:v>
      </x:c>
      <x:c r="H2913" s="4" t="str">
        <x:f>IF(G2913=1,'Claims Data'!O2909,"")</x:f>
      </x:c>
      <x:c r="I2913" s="12" t="n">
        <x:f>IF(ISNUMBER('Claims Data'!P2909),'Claims Data'!P2909,"")</x:f>
        <x:v>8.289508468949448</x:v>
      </x:c>
    </x:row>
    <x:row r="2914">
      <x:c r="A2914" s="4" t="str">
        <x:v>C02909</x:v>
      </x:c>
      <x:c r="B2914" s="4" t="n">
        <x:f>IF(ISNUMBER('Claims Data'!F2910),0,1)</x:f>
        <x:v>0</x:v>
      </x:c>
      <x:c r="C2914" s="10" t="n">
        <x:f>IF(B2914=0,'Claims Data'!F2910,Summary!$B$12)</x:f>
        <x:v>32759.16</x:v>
      </x:c>
      <x:c r="D2914" s="4" t="n">
        <x:f>IF('Claims Data'!E2910="Low",1,IF('Claims Data'!E2910="Medium",2,IF('Claims Data'!E2910="High",3,"")))</x:f>
        <x:v>1</x:v>
      </x:c>
      <x:c r="E2914" s="4" t="n">
        <x:f>IF('Claims Data'!B2910="Motor",1,0)</x:f>
        <x:v>1</x:v>
      </x:c>
      <x:c r="F2914" s="4" t="n">
        <x:f>IF('Claims Data'!B2910="Property",1,0)</x:f>
        <x:v>0</x:v>
      </x:c>
      <x:c r="G2914" s="4" t="n">
        <x:f>'Claims Data'!N2910</x:f>
        <x:v>0</x:v>
      </x:c>
      <x:c r="H2914" s="4" t="str">
        <x:f>IF(G2914=1,'Claims Data'!O2910,"")</x:f>
      </x:c>
      <x:c r="I2914" s="12" t="n">
        <x:f>IF(ISNUMBER('Claims Data'!P2910),'Claims Data'!P2910,"")</x:f>
        <x:v>3.0530637198937924</x:v>
      </x:c>
    </x:row>
    <x:row r="2915">
      <x:c r="A2915" s="4" t="str">
        <x:v>C02910</x:v>
      </x:c>
      <x:c r="B2915" s="4" t="n">
        <x:f>IF(ISNUMBER('Claims Data'!F2911),0,1)</x:f>
        <x:v>0</x:v>
      </x:c>
      <x:c r="C2915" s="10" t="n">
        <x:f>IF(B2915=0,'Claims Data'!F2911,Summary!$B$12)</x:f>
        <x:v>48937.03</x:v>
      </x:c>
      <x:c r="D2915" s="4" t="n">
        <x:f>IF('Claims Data'!E2911="Low",1,IF('Claims Data'!E2911="Medium",2,IF('Claims Data'!E2911="High",3,"")))</x:f>
        <x:v>3</x:v>
      </x:c>
      <x:c r="E2915" s="4" t="n">
        <x:f>IF('Claims Data'!B2911="Motor",1,0)</x:f>
        <x:v>1</x:v>
      </x:c>
      <x:c r="F2915" s="4" t="n">
        <x:f>IF('Claims Data'!B2911="Property",1,0)</x:f>
        <x:v>0</x:v>
      </x:c>
      <x:c r="G2915" s="4" t="n">
        <x:f>'Claims Data'!N2911</x:f>
        <x:v>1</x:v>
      </x:c>
      <x:c r="H2915" s="4" t="n">
        <x:f>IF(G2915=1,'Claims Data'!O2911,"")</x:f>
        <x:v>0</x:v>
      </x:c>
      <x:c r="I2915" s="12" t="n">
        <x:f>IF(ISNUMBER('Claims Data'!P2911),'Claims Data'!P2911,"")</x:f>
        <x:v>2.824147755635798</x:v>
      </x:c>
    </x:row>
    <x:row r="2916">
      <x:c r="A2916" s="4" t="str">
        <x:v>C02911</x:v>
      </x:c>
      <x:c r="B2916" s="4" t="n">
        <x:f>IF(ISNUMBER('Claims Data'!F2912),0,1)</x:f>
        <x:v>0</x:v>
      </x:c>
      <x:c r="C2916" s="10" t="n">
        <x:f>IF(B2916=0,'Claims Data'!F2912,Summary!$B$12)</x:f>
        <x:v>22549.73</x:v>
      </x:c>
      <x:c r="D2916" s="4" t="n">
        <x:f>IF('Claims Data'!E2912="Low",1,IF('Claims Data'!E2912="Medium",2,IF('Claims Data'!E2912="High",3,"")))</x:f>
        <x:v>2</x:v>
      </x:c>
      <x:c r="E2916" s="4" t="n">
        <x:f>IF('Claims Data'!B2912="Motor",1,0)</x:f>
        <x:v>1</x:v>
      </x:c>
      <x:c r="F2916" s="4" t="n">
        <x:f>IF('Claims Data'!B2912="Property",1,0)</x:f>
        <x:v>0</x:v>
      </x:c>
      <x:c r="G2916" s="4" t="n">
        <x:f>'Claims Data'!N2912</x:f>
        <x:v>0</x:v>
      </x:c>
      <x:c r="H2916" s="4" t="str">
        <x:f>IF(G2916=1,'Claims Data'!O2912,"")</x:f>
      </x:c>
      <x:c r="I2916" s="12" t="n">
        <x:f>IF(ISNUMBER('Claims Data'!P2912),'Claims Data'!P2912,"")</x:f>
        <x:v>2.4388158136657516</x:v>
      </x:c>
    </x:row>
    <x:row r="2917">
      <x:c r="A2917" s="4" t="str">
        <x:v>C02912</x:v>
      </x:c>
      <x:c r="B2917" s="4" t="n">
        <x:f>IF(ISNUMBER('Claims Data'!F2913),0,1)</x:f>
        <x:v>0</x:v>
      </x:c>
      <x:c r="C2917" s="10" t="n">
        <x:f>IF(B2917=0,'Claims Data'!F2913,Summary!$B$12)</x:f>
        <x:v>4013.4</x:v>
      </x:c>
      <x:c r="D2917" s="4" t="n">
        <x:f>IF('Claims Data'!E2913="Low",1,IF('Claims Data'!E2913="Medium",2,IF('Claims Data'!E2913="High",3,"")))</x:f>
        <x:v>1</x:v>
      </x:c>
      <x:c r="E2917" s="4" t="n">
        <x:f>IF('Claims Data'!B2913="Motor",1,0)</x:f>
        <x:v>1</x:v>
      </x:c>
      <x:c r="F2917" s="4" t="n">
        <x:f>IF('Claims Data'!B2913="Property",1,0)</x:f>
        <x:v>0</x:v>
      </x:c>
      <x:c r="G2917" s="4" t="n">
        <x:f>'Claims Data'!N2913</x:f>
        <x:v>1</x:v>
      </x:c>
      <x:c r="H2917" s="4" t="n">
        <x:f>IF(G2917=1,'Claims Data'!O2913,"")</x:f>
        <x:v>0</x:v>
      </x:c>
      <x:c r="I2917" s="12" t="n">
        <x:f>IF(ISNUMBER('Claims Data'!P2913),'Claims Data'!P2913,"")</x:f>
        <x:v>0.18936518264393126</x:v>
      </x:c>
    </x:row>
    <x:row r="2918">
      <x:c r="A2918" s="4" t="str">
        <x:v>C02913</x:v>
      </x:c>
      <x:c r="B2918" s="4" t="n">
        <x:f>IF(ISNUMBER('Claims Data'!F2914),0,1)</x:f>
        <x:v>0</x:v>
      </x:c>
      <x:c r="C2918" s="10" t="n">
        <x:f>IF(B2918=0,'Claims Data'!F2914,Summary!$B$12)</x:f>
        <x:v>42935.27</x:v>
      </x:c>
      <x:c r="D2918" s="4" t="n">
        <x:f>IF('Claims Data'!E2914="Low",1,IF('Claims Data'!E2914="Medium",2,IF('Claims Data'!E2914="High",3,"")))</x:f>
        <x:v>1</x:v>
      </x:c>
      <x:c r="E2918" s="4" t="n">
        <x:f>IF('Claims Data'!B2914="Motor",1,0)</x:f>
        <x:v>1</x:v>
      </x:c>
      <x:c r="F2918" s="4" t="n">
        <x:f>IF('Claims Data'!B2914="Property",1,0)</x:f>
        <x:v>0</x:v>
      </x:c>
      <x:c r="G2918" s="4" t="n">
        <x:f>'Claims Data'!N2914</x:f>
        <x:v>1</x:v>
      </x:c>
      <x:c r="H2918" s="4" t="n">
        <x:f>IF(G2918=1,'Claims Data'!O2914,"")</x:f>
        <x:v>0</x:v>
      </x:c>
      <x:c r="I2918" s="12" t="n">
        <x:f>IF(ISNUMBER('Claims Data'!P2914),'Claims Data'!P2914,"")</x:f>
        <x:v>2.6690017306286458</x:v>
      </x:c>
    </x:row>
    <x:row r="2919">
      <x:c r="A2919" s="4" t="str">
        <x:v>C02914</x:v>
      </x:c>
      <x:c r="B2919" s="4" t="n">
        <x:f>IF(ISNUMBER('Claims Data'!F2915),0,1)</x:f>
        <x:v>0</x:v>
      </x:c>
      <x:c r="C2919" s="10" t="n">
        <x:f>IF(B2919=0,'Claims Data'!F2915,Summary!$B$12)</x:f>
        <x:v>60305.16</x:v>
      </x:c>
      <x:c r="D2919" s="4" t="n">
        <x:f>IF('Claims Data'!E2915="Low",1,IF('Claims Data'!E2915="Medium",2,IF('Claims Data'!E2915="High",3,"")))</x:f>
        <x:v>2</x:v>
      </x:c>
      <x:c r="E2919" s="4" t="n">
        <x:f>IF('Claims Data'!B2915="Motor",1,0)</x:f>
        <x:v>1</x:v>
      </x:c>
      <x:c r="F2919" s="4" t="n">
        <x:f>IF('Claims Data'!B2915="Property",1,0)</x:f>
        <x:v>0</x:v>
      </x:c>
      <x:c r="G2919" s="4" t="n">
        <x:f>'Claims Data'!N2915</x:f>
        <x:v>1</x:v>
      </x:c>
      <x:c r="H2919" s="4" t="n">
        <x:f>IF(G2919=1,'Claims Data'!O2915,"")</x:f>
        <x:v>1</x:v>
      </x:c>
      <x:c r="I2919" s="12" t="n">
        <x:f>IF(ISNUMBER('Claims Data'!P2915),'Claims Data'!P2915,"")</x:f>
        <x:v>3.9126140838162047</x:v>
      </x:c>
    </x:row>
    <x:row r="2920">
      <x:c r="A2920" s="4" t="str">
        <x:v>C02915</x:v>
      </x:c>
      <x:c r="B2920" s="4" t="n">
        <x:f>IF(ISNUMBER('Claims Data'!F2916),0,1)</x:f>
        <x:v>0</x:v>
      </x:c>
      <x:c r="C2920" s="10" t="n">
        <x:f>IF(B2920=0,'Claims Data'!F2916,Summary!$B$12)</x:f>
        <x:v>155683.29</x:v>
      </x:c>
      <x:c r="D2920" s="4" t="n">
        <x:f>IF('Claims Data'!E2916="Low",1,IF('Claims Data'!E2916="Medium",2,IF('Claims Data'!E2916="High",3,"")))</x:f>
        <x:v>1</x:v>
      </x:c>
      <x:c r="E2920" s="4" t="n">
        <x:f>IF('Claims Data'!B2916="Motor",1,0)</x:f>
        <x:v>0</x:v>
      </x:c>
      <x:c r="F2920" s="4" t="n">
        <x:f>IF('Claims Data'!B2916="Property",1,0)</x:f>
        <x:v>1</x:v>
      </x:c>
      <x:c r="G2920" s="4" t="n">
        <x:f>'Claims Data'!N2916</x:f>
        <x:v>1</x:v>
      </x:c>
      <x:c r="H2920" s="4" t="n">
        <x:f>IF(G2920=1,'Claims Data'!O2916,"")</x:f>
        <x:v>1</x:v>
      </x:c>
      <x:c r="I2920" s="12" t="n">
        <x:f>IF(ISNUMBER('Claims Data'!P2916),'Claims Data'!P2916,"")</x:f>
        <x:v>18.916169410838418</x:v>
      </x:c>
    </x:row>
    <x:row r="2921">
      <x:c r="A2921" s="4" t="str">
        <x:v>C02916</x:v>
      </x:c>
      <x:c r="B2921" s="4" t="n">
        <x:f>IF(ISNUMBER('Claims Data'!F2917),0,1)</x:f>
        <x:v>0</x:v>
      </x:c>
      <x:c r="C2921" s="10" t="n">
        <x:f>IF(B2921=0,'Claims Data'!F2917,Summary!$B$12)</x:f>
        <x:v>44832.32</x:v>
      </x:c>
      <x:c r="D2921" s="4" t="n">
        <x:f>IF('Claims Data'!E2917="Low",1,IF('Claims Data'!E2917="Medium",2,IF('Claims Data'!E2917="High",3,"")))</x:f>
        <x:v>2</x:v>
      </x:c>
      <x:c r="E2921" s="4" t="n">
        <x:f>IF('Claims Data'!B2917="Motor",1,0)</x:f>
        <x:v>1</x:v>
      </x:c>
      <x:c r="F2921" s="4" t="n">
        <x:f>IF('Claims Data'!B2917="Property",1,0)</x:f>
        <x:v>0</x:v>
      </x:c>
      <x:c r="G2921" s="4" t="n">
        <x:f>'Claims Data'!N2917</x:f>
        <x:v>0</x:v>
      </x:c>
      <x:c r="H2921" s="4" t="str">
        <x:f>IF(G2921=1,'Claims Data'!O2917,"")</x:f>
      </x:c>
      <x:c r="I2921" s="12" t="n">
        <x:f>IF(ISNUMBER('Claims Data'!P2917),'Claims Data'!P2917,"")</x:f>
        <x:v>2.8486289101492486</x:v>
      </x:c>
    </x:row>
    <x:row r="2922">
      <x:c r="A2922" s="4" t="str">
        <x:v>C02917</x:v>
      </x:c>
      <x:c r="B2922" s="4" t="n">
        <x:f>IF(ISNUMBER('Claims Data'!F2918),0,1)</x:f>
        <x:v>0</x:v>
      </x:c>
      <x:c r="C2922" s="10" t="n">
        <x:f>IF(B2922=0,'Claims Data'!F2918,Summary!$B$12)</x:f>
        <x:v>97045</x:v>
      </x:c>
      <x:c r="D2922" s="4" t="n">
        <x:f>IF('Claims Data'!E2918="Low",1,IF('Claims Data'!E2918="Medium",2,IF('Claims Data'!E2918="High",3,"")))</x:f>
        <x:v>2</x:v>
      </x:c>
      <x:c r="E2922" s="4" t="n">
        <x:f>IF('Claims Data'!B2918="Motor",1,0)</x:f>
        <x:v>1</x:v>
      </x:c>
      <x:c r="F2922" s="4" t="n">
        <x:f>IF('Claims Data'!B2918="Property",1,0)</x:f>
        <x:v>0</x:v>
      </x:c>
      <x:c r="G2922" s="4" t="n">
        <x:f>'Claims Data'!N2918</x:f>
        <x:v>0</x:v>
      </x:c>
      <x:c r="H2922" s="4" t="str">
        <x:f>IF(G2922=1,'Claims Data'!O2918,"")</x:f>
      </x:c>
      <x:c r="I2922" s="12" t="n">
        <x:f>IF(ISNUMBER('Claims Data'!P2918),'Claims Data'!P2918,"")</x:f>
        <x:v>8.117557998987866</x:v>
      </x:c>
    </x:row>
    <x:row r="2923">
      <x:c r="A2923" s="4" t="str">
        <x:v>C02918</x:v>
      </x:c>
      <x:c r="B2923" s="4" t="n">
        <x:f>IF(ISNUMBER('Claims Data'!F2919),0,1)</x:f>
        <x:v>0</x:v>
      </x:c>
      <x:c r="C2923" s="10" t="n">
        <x:f>IF(B2923=0,'Claims Data'!F2919,Summary!$B$12)</x:f>
        <x:v>21670.88</x:v>
      </x:c>
      <x:c r="D2923" s="4" t="n">
        <x:f>IF('Claims Data'!E2919="Low",1,IF('Claims Data'!E2919="Medium",2,IF('Claims Data'!E2919="High",3,"")))</x:f>
        <x:v>2</x:v>
      </x:c>
      <x:c r="E2923" s="4" t="n">
        <x:f>IF('Claims Data'!B2919="Motor",1,0)</x:f>
        <x:v>1</x:v>
      </x:c>
      <x:c r="F2923" s="4" t="n">
        <x:f>IF('Claims Data'!B2919="Property",1,0)</x:f>
        <x:v>0</x:v>
      </x:c>
      <x:c r="G2923" s="4" t="n">
        <x:f>'Claims Data'!N2919</x:f>
        <x:v>0</x:v>
      </x:c>
      <x:c r="H2923" s="4" t="str">
        <x:f>IF(G2923=1,'Claims Data'!O2919,"")</x:f>
      </x:c>
      <x:c r="I2923" s="12" t="n">
        <x:f>IF(ISNUMBER('Claims Data'!P2919),'Claims Data'!P2919,"")</x:f>
        <x:v>1.0180703675568668</x:v>
      </x:c>
    </x:row>
    <x:row r="2924">
      <x:c r="A2924" s="4" t="str">
        <x:v>C02919</x:v>
      </x:c>
      <x:c r="B2924" s="4" t="n">
        <x:f>IF(ISNUMBER('Claims Data'!F2920),0,1)</x:f>
        <x:v>0</x:v>
      </x:c>
      <x:c r="C2924" s="10" t="n">
        <x:f>IF(B2924=0,'Claims Data'!F2920,Summary!$B$12)</x:f>
        <x:v>56240.13</x:v>
      </x:c>
      <x:c r="D2924" s="4" t="str">
        <x:f>IF('Claims Data'!E2920="Low",1,IF('Claims Data'!E2920="Medium",2,IF('Claims Data'!E2920="High",3,"")))</x:f>
      </x:c>
      <x:c r="E2924" s="4" t="n">
        <x:f>IF('Claims Data'!B2920="Motor",1,0)</x:f>
        <x:v>1</x:v>
      </x:c>
      <x:c r="F2924" s="4" t="n">
        <x:f>IF('Claims Data'!B2920="Property",1,0)</x:f>
        <x:v>0</x:v>
      </x:c>
      <x:c r="G2924" s="4" t="n">
        <x:f>'Claims Data'!N2920</x:f>
        <x:v>1</x:v>
      </x:c>
      <x:c r="H2924" s="4" t="n">
        <x:f>IF(G2924=1,'Claims Data'!O2920,"")</x:f>
        <x:v>1</x:v>
      </x:c>
      <x:c r="I2924" s="12" t="n">
        <x:f>IF(ISNUMBER('Claims Data'!P2920),'Claims Data'!P2920,"")</x:f>
        <x:v>3.1952023216295493</x:v>
      </x:c>
    </x:row>
    <x:row r="2925">
      <x:c r="A2925" s="4" t="str">
        <x:v>C02920</x:v>
      </x:c>
      <x:c r="B2925" s="4" t="n">
        <x:f>IF(ISNUMBER('Claims Data'!F2921),0,1)</x:f>
        <x:v>0</x:v>
      </x:c>
      <x:c r="C2925" s="10" t="n">
        <x:f>IF(B2925=0,'Claims Data'!F2921,Summary!$B$12)</x:f>
        <x:v>65090.96</x:v>
      </x:c>
      <x:c r="D2925" s="4" t="n">
        <x:f>IF('Claims Data'!E2921="Low",1,IF('Claims Data'!E2921="Medium",2,IF('Claims Data'!E2921="High",3,"")))</x:f>
        <x:v>3</x:v>
      </x:c>
      <x:c r="E2925" s="4" t="n">
        <x:f>IF('Claims Data'!B2921="Motor",1,0)</x:f>
        <x:v>0</x:v>
      </x:c>
      <x:c r="F2925" s="4" t="n">
        <x:f>IF('Claims Data'!B2921="Property",1,0)</x:f>
        <x:v>1</x:v>
      </x:c>
      <x:c r="G2925" s="4" t="n">
        <x:f>'Claims Data'!N2921</x:f>
        <x:v>1</x:v>
      </x:c>
      <x:c r="H2925" s="4" t="n">
        <x:f>IF(G2925=1,'Claims Data'!O2921,"")</x:f>
        <x:v>1</x:v>
      </x:c>
      <x:c r="I2925" s="12" t="n">
        <x:f>IF(ISNUMBER('Claims Data'!P2921),'Claims Data'!P2921,"")</x:f>
        <x:v>6.191014078666283</x:v>
      </x:c>
    </x:row>
    <x:row r="2926">
      <x:c r="A2926" s="4" t="str">
        <x:v>C02921</x:v>
      </x:c>
      <x:c r="B2926" s="4" t="n">
        <x:f>IF(ISNUMBER('Claims Data'!F2922),0,1)</x:f>
        <x:v>0</x:v>
      </x:c>
      <x:c r="C2926" s="10" t="n">
        <x:f>IF(B2926=0,'Claims Data'!F2922,Summary!$B$12)</x:f>
        <x:v>74302.75</x:v>
      </x:c>
      <x:c r="D2926" s="4" t="n">
        <x:f>IF('Claims Data'!E2922="Low",1,IF('Claims Data'!E2922="Medium",2,IF('Claims Data'!E2922="High",3,"")))</x:f>
        <x:v>2</x:v>
      </x:c>
      <x:c r="E2926" s="4" t="n">
        <x:f>IF('Claims Data'!B2922="Motor",1,0)</x:f>
        <x:v>1</x:v>
      </x:c>
      <x:c r="F2926" s="4" t="n">
        <x:f>IF('Claims Data'!B2922="Property",1,0)</x:f>
        <x:v>0</x:v>
      </x:c>
      <x:c r="G2926" s="4" t="n">
        <x:f>'Claims Data'!N2922</x:f>
        <x:v>1</x:v>
      </x:c>
      <x:c r="H2926" s="4" t="n">
        <x:f>IF(G2926=1,'Claims Data'!O2922,"")</x:f>
        <x:v>0</x:v>
      </x:c>
      <x:c r="I2926" s="12" t="n">
        <x:f>IF(ISNUMBER('Claims Data'!P2922),'Claims Data'!P2922,"")</x:f>
        <x:v>1.8303243717268458</x:v>
      </x:c>
    </x:row>
    <x:row r="2927">
      <x:c r="A2927" s="4" t="str">
        <x:v>C02922</x:v>
      </x:c>
      <x:c r="B2927" s="4" t="n">
        <x:f>IF(ISNUMBER('Claims Data'!F2923),0,1)</x:f>
        <x:v>0</x:v>
      </x:c>
      <x:c r="C2927" s="10" t="n">
        <x:f>IF(B2927=0,'Claims Data'!F2923,Summary!$B$12)</x:f>
        <x:v>22532.26</x:v>
      </x:c>
      <x:c r="D2927" s="4" t="n">
        <x:f>IF('Claims Data'!E2923="Low",1,IF('Claims Data'!E2923="Medium",2,IF('Claims Data'!E2923="High",3,"")))</x:f>
        <x:v>2</x:v>
      </x:c>
      <x:c r="E2927" s="4" t="n">
        <x:f>IF('Claims Data'!B2923="Motor",1,0)</x:f>
        <x:v>1</x:v>
      </x:c>
      <x:c r="F2927" s="4" t="n">
        <x:f>IF('Claims Data'!B2923="Property",1,0)</x:f>
        <x:v>0</x:v>
      </x:c>
      <x:c r="G2927" s="4" t="n">
        <x:f>'Claims Data'!N2923</x:f>
        <x:v>1</x:v>
      </x:c>
      <x:c r="H2927" s="4" t="n">
        <x:f>IF(G2927=1,'Claims Data'!O2923,"")</x:f>
        <x:v>0</x:v>
      </x:c>
      <x:c r="I2927" s="12" t="n">
        <x:f>IF(ISNUMBER('Claims Data'!P2923),'Claims Data'!P2923,"")</x:f>
        <x:v>2.6509164921527564</x:v>
      </x:c>
    </x:row>
    <x:row r="2928">
      <x:c r="A2928" s="4" t="str">
        <x:v>C02923</x:v>
      </x:c>
      <x:c r="B2928" s="4" t="n">
        <x:f>IF(ISNUMBER('Claims Data'!F2924),0,1)</x:f>
        <x:v>0</x:v>
      </x:c>
      <x:c r="C2928" s="10" t="n">
        <x:f>IF(B2928=0,'Claims Data'!F2924,Summary!$B$12)</x:f>
        <x:v>53437.17</x:v>
      </x:c>
      <x:c r="D2928" s="4" t="n">
        <x:f>IF('Claims Data'!E2924="Low",1,IF('Claims Data'!E2924="Medium",2,IF('Claims Data'!E2924="High",3,"")))</x:f>
        <x:v>2</x:v>
      </x:c>
      <x:c r="E2928" s="4" t="n">
        <x:f>IF('Claims Data'!B2924="Motor",1,0)</x:f>
        <x:v>1</x:v>
      </x:c>
      <x:c r="F2928" s="4" t="n">
        <x:f>IF('Claims Data'!B2924="Property",1,0)</x:f>
        <x:v>0</x:v>
      </x:c>
      <x:c r="G2928" s="4" t="n">
        <x:f>'Claims Data'!N2924</x:f>
        <x:v>0</x:v>
      </x:c>
      <x:c r="H2928" s="4" t="str">
        <x:f>IF(G2928=1,'Claims Data'!O2924,"")</x:f>
      </x:c>
      <x:c r="I2928" s="12" t="n">
        <x:f>IF(ISNUMBER('Claims Data'!P2924),'Claims Data'!P2924,"")</x:f>
        <x:v>10.665356711606972</x:v>
      </x:c>
    </x:row>
    <x:row r="2929">
      <x:c r="A2929" s="4" t="str">
        <x:v>C02924</x:v>
      </x:c>
      <x:c r="B2929" s="4" t="n">
        <x:f>IF(ISNUMBER('Claims Data'!F2925),0,1)</x:f>
        <x:v>0</x:v>
      </x:c>
      <x:c r="C2929" s="10" t="n">
        <x:f>IF(B2929=0,'Claims Data'!F2925,Summary!$B$12)</x:f>
        <x:v>62403.1</x:v>
      </x:c>
      <x:c r="D2929" s="4" t="n">
        <x:f>IF('Claims Data'!E2925="Low",1,IF('Claims Data'!E2925="Medium",2,IF('Claims Data'!E2925="High",3,"")))</x:f>
        <x:v>2</x:v>
      </x:c>
      <x:c r="E2929" s="4" t="n">
        <x:f>IF('Claims Data'!B2925="Motor",1,0)</x:f>
        <x:v>1</x:v>
      </x:c>
      <x:c r="F2929" s="4" t="n">
        <x:f>IF('Claims Data'!B2925="Property",1,0)</x:f>
        <x:v>0</x:v>
      </x:c>
      <x:c r="G2929" s="4" t="n">
        <x:f>'Claims Data'!N2925</x:f>
        <x:v>1</x:v>
      </x:c>
      <x:c r="H2929" s="4" t="n">
        <x:f>IF(G2929=1,'Claims Data'!O2925,"")</x:f>
        <x:v>0</x:v>
      </x:c>
      <x:c r="I2929" s="12" t="n">
        <x:f>IF(ISNUMBER('Claims Data'!P2925),'Claims Data'!P2925,"")</x:f>
        <x:v>15.489060153641859</x:v>
      </x:c>
    </x:row>
    <x:row r="2930">
      <x:c r="A2930" s="4" t="str">
        <x:v>C02925</x:v>
      </x:c>
      <x:c r="B2930" s="4" t="n">
        <x:f>IF(ISNUMBER('Claims Data'!F2926),0,1)</x:f>
        <x:v>0</x:v>
      </x:c>
      <x:c r="C2930" s="10" t="n">
        <x:f>IF(B2930=0,'Claims Data'!F2926,Summary!$B$12)</x:f>
        <x:v>78418.6</x:v>
      </x:c>
      <x:c r="D2930" s="4" t="n">
        <x:f>IF('Claims Data'!E2926="Low",1,IF('Claims Data'!E2926="Medium",2,IF('Claims Data'!E2926="High",3,"")))</x:f>
        <x:v>3</x:v>
      </x:c>
      <x:c r="E2930" s="4" t="n">
        <x:f>IF('Claims Data'!B2926="Motor",1,0)</x:f>
        <x:v>1</x:v>
      </x:c>
      <x:c r="F2930" s="4" t="n">
        <x:f>IF('Claims Data'!B2926="Property",1,0)</x:f>
        <x:v>0</x:v>
      </x:c>
      <x:c r="G2930" s="4" t="n">
        <x:f>'Claims Data'!N2926</x:f>
        <x:v>0</x:v>
      </x:c>
      <x:c r="H2930" s="4" t="str">
        <x:f>IF(G2930=1,'Claims Data'!O2926,"")</x:f>
      </x:c>
      <x:c r="I2930" s="12" t="n">
        <x:f>IF(ISNUMBER('Claims Data'!P2926),'Claims Data'!P2926,"")</x:f>
        <x:v>6.6734179283441515</x:v>
      </x:c>
    </x:row>
    <x:row r="2931">
      <x:c r="A2931" s="4" t="str">
        <x:v>C02926</x:v>
      </x:c>
      <x:c r="B2931" s="4" t="n">
        <x:f>IF(ISNUMBER('Claims Data'!F2927),0,1)</x:f>
        <x:v>0</x:v>
      </x:c>
      <x:c r="C2931" s="10" t="n">
        <x:f>IF(B2931=0,'Claims Data'!F2927,Summary!$B$12)</x:f>
        <x:v>132165.04</x:v>
      </x:c>
      <x:c r="D2931" s="4" t="n">
        <x:f>IF('Claims Data'!E2927="Low",1,IF('Claims Data'!E2927="Medium",2,IF('Claims Data'!E2927="High",3,"")))</x:f>
        <x:v>2</x:v>
      </x:c>
      <x:c r="E2931" s="4" t="n">
        <x:f>IF('Claims Data'!B2927="Motor",1,0)</x:f>
        <x:v>1</x:v>
      </x:c>
      <x:c r="F2931" s="4" t="n">
        <x:f>IF('Claims Data'!B2927="Property",1,0)</x:f>
        <x:v>0</x:v>
      </x:c>
      <x:c r="G2931" s="4" t="n">
        <x:f>'Claims Data'!N2927</x:f>
        <x:v>1</x:v>
      </x:c>
      <x:c r="H2931" s="4" t="n">
        <x:f>IF(G2931=1,'Claims Data'!O2927,"")</x:f>
        <x:v>0</x:v>
      </x:c>
      <x:c r="I2931" s="12" t="n">
        <x:f>IF(ISNUMBER('Claims Data'!P2927),'Claims Data'!P2927,"")</x:f>
        <x:v>8.165649603441107</x:v>
      </x:c>
    </x:row>
    <x:row r="2932">
      <x:c r="A2932" s="4" t="str">
        <x:v>C02927</x:v>
      </x:c>
      <x:c r="B2932" s="4" t="n">
        <x:f>IF(ISNUMBER('Claims Data'!F2928),0,1)</x:f>
        <x:v>0</x:v>
      </x:c>
      <x:c r="C2932" s="10" t="n">
        <x:f>IF(B2932=0,'Claims Data'!F2928,Summary!$B$12)</x:f>
        <x:v>29768.81</x:v>
      </x:c>
      <x:c r="D2932" s="4" t="n">
        <x:f>IF('Claims Data'!E2928="Low",1,IF('Claims Data'!E2928="Medium",2,IF('Claims Data'!E2928="High",3,"")))</x:f>
        <x:v>2</x:v>
      </x:c>
      <x:c r="E2932" s="4" t="n">
        <x:f>IF('Claims Data'!B2928="Motor",1,0)</x:f>
        <x:v>1</x:v>
      </x:c>
      <x:c r="F2932" s="4" t="n">
        <x:f>IF('Claims Data'!B2928="Property",1,0)</x:f>
        <x:v>0</x:v>
      </x:c>
      <x:c r="G2932" s="4" t="n">
        <x:f>'Claims Data'!N2928</x:f>
        <x:v>1</x:v>
      </x:c>
      <x:c r="H2932" s="4" t="n">
        <x:f>IF(G2932=1,'Claims Data'!O2928,"")</x:f>
        <x:v>0</x:v>
      </x:c>
      <x:c r="I2932" s="12" t="n">
        <x:f>IF(ISNUMBER('Claims Data'!P2928),'Claims Data'!P2928,"")</x:f>
        <x:v>2.0403473047079284</x:v>
      </x:c>
    </x:row>
    <x:row r="2933">
      <x:c r="A2933" s="4" t="str">
        <x:v>C02928</x:v>
      </x:c>
      <x:c r="B2933" s="4" t="n">
        <x:f>IF(ISNUMBER('Claims Data'!F2929),0,1)</x:f>
        <x:v>0</x:v>
      </x:c>
      <x:c r="C2933" s="10" t="n">
        <x:f>IF(B2933=0,'Claims Data'!F2929,Summary!$B$12)</x:f>
        <x:v>10532.74</x:v>
      </x:c>
      <x:c r="D2933" s="4" t="n">
        <x:f>IF('Claims Data'!E2929="Low",1,IF('Claims Data'!E2929="Medium",2,IF('Claims Data'!E2929="High",3,"")))</x:f>
        <x:v>1</x:v>
      </x:c>
      <x:c r="E2933" s="4" t="n">
        <x:f>IF('Claims Data'!B2929="Motor",1,0)</x:f>
        <x:v>1</x:v>
      </x:c>
      <x:c r="F2933" s="4" t="n">
        <x:f>IF('Claims Data'!B2929="Property",1,0)</x:f>
        <x:v>0</x:v>
      </x:c>
      <x:c r="G2933" s="4" t="n">
        <x:f>'Claims Data'!N2929</x:f>
        <x:v>1</x:v>
      </x:c>
      <x:c r="H2933" s="4" t="n">
        <x:f>IF(G2933=1,'Claims Data'!O2929,"")</x:f>
        <x:v>0</x:v>
      </x:c>
      <x:c r="I2933" s="12" t="n">
        <x:f>IF(ISNUMBER('Claims Data'!P2929),'Claims Data'!P2929,"")</x:f>
        <x:v>0.4678256960927839</x:v>
      </x:c>
    </x:row>
    <x:row r="2934">
      <x:c r="A2934" s="4" t="str">
        <x:v>C02929</x:v>
      </x:c>
      <x:c r="B2934" s="4" t="n">
        <x:f>IF(ISNUMBER('Claims Data'!F2930),0,1)</x:f>
        <x:v>0</x:v>
      </x:c>
      <x:c r="C2934" s="10" t="n">
        <x:f>IF(B2934=0,'Claims Data'!F2930,Summary!$B$12)</x:f>
        <x:v>26005.38</x:v>
      </x:c>
      <x:c r="D2934" s="4" t="n">
        <x:f>IF('Claims Data'!E2930="Low",1,IF('Claims Data'!E2930="Medium",2,IF('Claims Data'!E2930="High",3,"")))</x:f>
        <x:v>1</x:v>
      </x:c>
      <x:c r="E2934" s="4" t="n">
        <x:f>IF('Claims Data'!B2930="Motor",1,0)</x:f>
        <x:v>1</x:v>
      </x:c>
      <x:c r="F2934" s="4" t="n">
        <x:f>IF('Claims Data'!B2930="Property",1,0)</x:f>
        <x:v>0</x:v>
      </x:c>
      <x:c r="G2934" s="4" t="n">
        <x:f>'Claims Data'!N2930</x:f>
        <x:v>1</x:v>
      </x:c>
      <x:c r="H2934" s="4" t="n">
        <x:f>IF(G2934=1,'Claims Data'!O2930,"")</x:f>
        <x:v>0</x:v>
      </x:c>
      <x:c r="I2934" s="12" t="n">
        <x:f>IF(ISNUMBER('Claims Data'!P2930),'Claims Data'!P2930,"")</x:f>
        <x:v>2.872802070640845</x:v>
      </x:c>
    </x:row>
    <x:row r="2935">
      <x:c r="A2935" s="4" t="str">
        <x:v>C02930</x:v>
      </x:c>
      <x:c r="B2935" s="4" t="n">
        <x:f>IF(ISNUMBER('Claims Data'!F2931),0,1)</x:f>
        <x:v>0</x:v>
      </x:c>
      <x:c r="C2935" s="10" t="n">
        <x:f>IF(B2935=0,'Claims Data'!F2931,Summary!$B$12)</x:f>
        <x:v>11972.36</x:v>
      </x:c>
      <x:c r="D2935" s="4" t="n">
        <x:f>IF('Claims Data'!E2931="Low",1,IF('Claims Data'!E2931="Medium",2,IF('Claims Data'!E2931="High",3,"")))</x:f>
        <x:v>2</x:v>
      </x:c>
      <x:c r="E2935" s="4" t="n">
        <x:f>IF('Claims Data'!B2931="Motor",1,0)</x:f>
        <x:v>1</x:v>
      </x:c>
      <x:c r="F2935" s="4" t="n">
        <x:f>IF('Claims Data'!B2931="Property",1,0)</x:f>
        <x:v>0</x:v>
      </x:c>
      <x:c r="G2935" s="4" t="n">
        <x:f>'Claims Data'!N2931</x:f>
        <x:v>1</x:v>
      </x:c>
      <x:c r="H2935" s="4" t="n">
        <x:f>IF(G2935=1,'Claims Data'!O2931,"")</x:f>
        <x:v>0</x:v>
      </x:c>
      <x:c r="I2935" s="12" t="n">
        <x:f>IF(ISNUMBER('Claims Data'!P2931),'Claims Data'!P2931,"")</x:f>
        <x:v>1.0801664770507615</x:v>
      </x:c>
    </x:row>
    <x:row r="2936">
      <x:c r="A2936" s="4" t="str">
        <x:v>C02931</x:v>
      </x:c>
      <x:c r="B2936" s="4" t="n">
        <x:f>IF(ISNUMBER('Claims Data'!F2932),0,1)</x:f>
        <x:v>0</x:v>
      </x:c>
      <x:c r="C2936" s="10" t="n">
        <x:f>IF(B2936=0,'Claims Data'!F2932,Summary!$B$12)</x:f>
        <x:v>13025.67</x:v>
      </x:c>
      <x:c r="D2936" s="4" t="n">
        <x:f>IF('Claims Data'!E2932="Low",1,IF('Claims Data'!E2932="Medium",2,IF('Claims Data'!E2932="High",3,"")))</x:f>
        <x:v>1</x:v>
      </x:c>
      <x:c r="E2936" s="4" t="n">
        <x:f>IF('Claims Data'!B2932="Motor",1,0)</x:f>
        <x:v>0</x:v>
      </x:c>
      <x:c r="F2936" s="4" t="n">
        <x:f>IF('Claims Data'!B2932="Property",1,0)</x:f>
        <x:v>1</x:v>
      </x:c>
      <x:c r="G2936" s="4" t="n">
        <x:f>'Claims Data'!N2932</x:f>
        <x:v>0</x:v>
      </x:c>
      <x:c r="H2936" s="4" t="str">
        <x:f>IF(G2936=1,'Claims Data'!O2932,"")</x:f>
      </x:c>
      <x:c r="I2936" s="12" t="n">
        <x:f>IF(ISNUMBER('Claims Data'!P2932),'Claims Data'!P2932,"")</x:f>
        <x:v>1.7558218845705904</x:v>
      </x:c>
    </x:row>
    <x:row r="2937">
      <x:c r="A2937" s="4" t="str">
        <x:v>C02932</x:v>
      </x:c>
      <x:c r="B2937" s="4" t="n">
        <x:f>IF(ISNUMBER('Claims Data'!F2933),0,1)</x:f>
        <x:v>0</x:v>
      </x:c>
      <x:c r="C2937" s="10" t="n">
        <x:f>IF(B2937=0,'Claims Data'!F2933,Summary!$B$12)</x:f>
        <x:v>225477.42</x:v>
      </x:c>
      <x:c r="D2937" s="4" t="n">
        <x:f>IF('Claims Data'!E2933="Low",1,IF('Claims Data'!E2933="Medium",2,IF('Claims Data'!E2933="High",3,"")))</x:f>
        <x:v>2</x:v>
      </x:c>
      <x:c r="E2937" s="4" t="n">
        <x:f>IF('Claims Data'!B2933="Motor",1,0)</x:f>
        <x:v>0</x:v>
      </x:c>
      <x:c r="F2937" s="4" t="n">
        <x:f>IF('Claims Data'!B2933="Property",1,0)</x:f>
        <x:v>1</x:v>
      </x:c>
      <x:c r="G2937" s="4" t="n">
        <x:f>'Claims Data'!N2933</x:f>
        <x:v>1</x:v>
      </x:c>
      <x:c r="H2937" s="4" t="n">
        <x:f>IF(G2937=1,'Claims Data'!O2933,"")</x:f>
        <x:v>0</x:v>
      </x:c>
      <x:c r="I2937" s="12" t="n">
        <x:f>IF(ISNUMBER('Claims Data'!P2933),'Claims Data'!P2933,"")</x:f>
        <x:v>14.5651508564585</x:v>
      </x:c>
    </x:row>
    <x:row r="2938">
      <x:c r="A2938" s="4" t="str">
        <x:v>C02933</x:v>
      </x:c>
      <x:c r="B2938" s="4" t="n">
        <x:f>IF(ISNUMBER('Claims Data'!F2934),0,1)</x:f>
        <x:v>0</x:v>
      </x:c>
      <x:c r="C2938" s="10" t="n">
        <x:f>IF(B2938=0,'Claims Data'!F2934,Summary!$B$12)</x:f>
        <x:v>85316.95</x:v>
      </x:c>
      <x:c r="D2938" s="4" t="n">
        <x:f>IF('Claims Data'!E2934="Low",1,IF('Claims Data'!E2934="Medium",2,IF('Claims Data'!E2934="High",3,"")))</x:f>
        <x:v>3</x:v>
      </x:c>
      <x:c r="E2938" s="4" t="n">
        <x:f>IF('Claims Data'!B2934="Motor",1,0)</x:f>
        <x:v>1</x:v>
      </x:c>
      <x:c r="F2938" s="4" t="n">
        <x:f>IF('Claims Data'!B2934="Property",1,0)</x:f>
        <x:v>0</x:v>
      </x:c>
      <x:c r="G2938" s="4" t="n">
        <x:f>'Claims Data'!N2934</x:f>
        <x:v>1</x:v>
      </x:c>
      <x:c r="H2938" s="4" t="n">
        <x:f>IF(G2938=1,'Claims Data'!O2934,"")</x:f>
        <x:v>1</x:v>
      </x:c>
      <x:c r="I2938" s="12" t="n">
        <x:f>IF(ISNUMBER('Claims Data'!P2934),'Claims Data'!P2934,"")</x:f>
        <x:v>4.2135988739628605</x:v>
      </x:c>
    </x:row>
    <x:row r="2939">
      <x:c r="A2939" s="4" t="str">
        <x:v>C02934</x:v>
      </x:c>
      <x:c r="B2939" s="4" t="n">
        <x:f>IF(ISNUMBER('Claims Data'!F2935),0,1)</x:f>
        <x:v>0</x:v>
      </x:c>
      <x:c r="C2939" s="10" t="n">
        <x:f>IF(B2939=0,'Claims Data'!F2935,Summary!$B$12)</x:f>
        <x:v>25172.59</x:v>
      </x:c>
      <x:c r="D2939" s="4" t="n">
        <x:f>IF('Claims Data'!E2935="Low",1,IF('Claims Data'!E2935="Medium",2,IF('Claims Data'!E2935="High",3,"")))</x:f>
        <x:v>2</x:v>
      </x:c>
      <x:c r="E2939" s="4" t="n">
        <x:f>IF('Claims Data'!B2935="Motor",1,0)</x:f>
        <x:v>0</x:v>
      </x:c>
      <x:c r="F2939" s="4" t="n">
        <x:f>IF('Claims Data'!B2935="Property",1,0)</x:f>
        <x:v>1</x:v>
      </x:c>
      <x:c r="G2939" s="4" t="n">
        <x:f>'Claims Data'!N2935</x:f>
        <x:v>1</x:v>
      </x:c>
      <x:c r="H2939" s="4" t="n">
        <x:f>IF(G2939=1,'Claims Data'!O2935,"")</x:f>
        <x:v>0</x:v>
      </x:c>
      <x:c r="I2939" s="12" t="n">
        <x:f>IF(ISNUMBER('Claims Data'!P2935),'Claims Data'!P2935,"")</x:f>
        <x:v>1.6081207812733576</x:v>
      </x:c>
    </x:row>
    <x:row r="2940">
      <x:c r="A2940" s="4" t="str">
        <x:v>C02935</x:v>
      </x:c>
      <x:c r="B2940" s="4" t="n">
        <x:f>IF(ISNUMBER('Claims Data'!F2936),0,1)</x:f>
        <x:v>0</x:v>
      </x:c>
      <x:c r="C2940" s="10" t="n">
        <x:f>IF(B2940=0,'Claims Data'!F2936,Summary!$B$12)</x:f>
        <x:v>19992.01</x:v>
      </x:c>
      <x:c r="D2940" s="4" t="n">
        <x:f>IF('Claims Data'!E2936="Low",1,IF('Claims Data'!E2936="Medium",2,IF('Claims Data'!E2936="High",3,"")))</x:f>
        <x:v>1</x:v>
      </x:c>
      <x:c r="E2940" s="4" t="n">
        <x:f>IF('Claims Data'!B2936="Motor",1,0)</x:f>
        <x:v>1</x:v>
      </x:c>
      <x:c r="F2940" s="4" t="n">
        <x:f>IF('Claims Data'!B2936="Property",1,0)</x:f>
        <x:v>0</x:v>
      </x:c>
      <x:c r="G2940" s="4" t="n">
        <x:f>'Claims Data'!N2936</x:f>
        <x:v>1</x:v>
      </x:c>
      <x:c r="H2940" s="4" t="n">
        <x:f>IF(G2940=1,'Claims Data'!O2936,"")</x:f>
        <x:v>0</x:v>
      </x:c>
      <x:c r="I2940" s="12" t="n">
        <x:f>IF(ISNUMBER('Claims Data'!P2936),'Claims Data'!P2936,"")</x:f>
        <x:v>1.451948531093921</x:v>
      </x:c>
    </x:row>
    <x:row r="2941">
      <x:c r="A2941" s="4" t="str">
        <x:v>C02936</x:v>
      </x:c>
      <x:c r="B2941" s="4" t="n">
        <x:f>IF(ISNUMBER('Claims Data'!F2937),0,1)</x:f>
        <x:v>0</x:v>
      </x:c>
      <x:c r="C2941" s="10" t="n">
        <x:f>IF(B2941=0,'Claims Data'!F2937,Summary!$B$12)</x:f>
        <x:v>33691.53</x:v>
      </x:c>
      <x:c r="D2941" s="4" t="n">
        <x:f>IF('Claims Data'!E2937="Low",1,IF('Claims Data'!E2937="Medium",2,IF('Claims Data'!E2937="High",3,"")))</x:f>
        <x:v>2</x:v>
      </x:c>
      <x:c r="E2941" s="4" t="n">
        <x:f>IF('Claims Data'!B2937="Motor",1,0)</x:f>
        <x:v>0</x:v>
      </x:c>
      <x:c r="F2941" s="4" t="n">
        <x:f>IF('Claims Data'!B2937="Property",1,0)</x:f>
        <x:v>1</x:v>
      </x:c>
      <x:c r="G2941" s="4" t="n">
        <x:f>'Claims Data'!N2937</x:f>
        <x:v>1</x:v>
      </x:c>
      <x:c r="H2941" s="4" t="n">
        <x:f>IF(G2941=1,'Claims Data'!O2937,"")</x:f>
        <x:v>0</x:v>
      </x:c>
      <x:c r="I2941" s="12" t="n">
        <x:f>IF(ISNUMBER('Claims Data'!P2937),'Claims Data'!P2937,"")</x:f>
        <x:v>3.0300699879306343</x:v>
      </x:c>
    </x:row>
    <x:row r="2942">
      <x:c r="A2942" s="4" t="str">
        <x:v>C02937</x:v>
      </x:c>
      <x:c r="B2942" s="4" t="n">
        <x:f>IF(ISNUMBER('Claims Data'!F2938),0,1)</x:f>
        <x:v>0</x:v>
      </x:c>
      <x:c r="C2942" s="10" t="n">
        <x:f>IF(B2942=0,'Claims Data'!F2938,Summary!$B$12)</x:f>
        <x:v>7929.66</x:v>
      </x:c>
      <x:c r="D2942" s="4" t="n">
        <x:f>IF('Claims Data'!E2938="Low",1,IF('Claims Data'!E2938="Medium",2,IF('Claims Data'!E2938="High",3,"")))</x:f>
        <x:v>1</x:v>
      </x:c>
      <x:c r="E2942" s="4" t="n">
        <x:f>IF('Claims Data'!B2938="Motor",1,0)</x:f>
        <x:v>1</x:v>
      </x:c>
      <x:c r="F2942" s="4" t="n">
        <x:f>IF('Claims Data'!B2938="Property",1,0)</x:f>
        <x:v>0</x:v>
      </x:c>
      <x:c r="G2942" s="4" t="n">
        <x:f>'Claims Data'!N2938</x:f>
        <x:v>0</x:v>
      </x:c>
      <x:c r="H2942" s="4" t="str">
        <x:f>IF(G2942=1,'Claims Data'!O2938,"")</x:f>
      </x:c>
      <x:c r="I2942" s="12" t="n">
        <x:f>IF(ISNUMBER('Claims Data'!P2938),'Claims Data'!P2938,"")</x:f>
        <x:v>1.2855586502514484</x:v>
      </x:c>
    </x:row>
    <x:row r="2943">
      <x:c r="A2943" s="4" t="str">
        <x:v>C02938</x:v>
      </x:c>
      <x:c r="B2943" s="4" t="n">
        <x:f>IF(ISNUMBER('Claims Data'!F2939),0,1)</x:f>
        <x:v>0</x:v>
      </x:c>
      <x:c r="C2943" s="10" t="n">
        <x:f>IF(B2943=0,'Claims Data'!F2939,Summary!$B$12)</x:f>
        <x:v>33844.92</x:v>
      </x:c>
      <x:c r="D2943" s="4" t="n">
        <x:f>IF('Claims Data'!E2939="Low",1,IF('Claims Data'!E2939="Medium",2,IF('Claims Data'!E2939="High",3,"")))</x:f>
        <x:v>2</x:v>
      </x:c>
      <x:c r="E2943" s="4" t="n">
        <x:f>IF('Claims Data'!B2939="Motor",1,0)</x:f>
        <x:v>0</x:v>
      </x:c>
      <x:c r="F2943" s="4" t="n">
        <x:f>IF('Claims Data'!B2939="Property",1,0)</x:f>
        <x:v>1</x:v>
      </x:c>
      <x:c r="G2943" s="4" t="n">
        <x:f>'Claims Data'!N2939</x:f>
        <x:v>1</x:v>
      </x:c>
      <x:c r="H2943" s="4" t="n">
        <x:f>IF(G2943=1,'Claims Data'!O2939,"")</x:f>
        <x:v>0</x:v>
      </x:c>
      <x:c r="I2943" s="12" t="n">
        <x:f>IF(ISNUMBER('Claims Data'!P2939),'Claims Data'!P2939,"")</x:f>
        <x:v>2.920235828259183</x:v>
      </x:c>
    </x:row>
    <x:row r="2944">
      <x:c r="A2944" s="4" t="str">
        <x:v>C02939</x:v>
      </x:c>
      <x:c r="B2944" s="4" t="n">
        <x:f>IF(ISNUMBER('Claims Data'!F2940),0,1)</x:f>
        <x:v>0</x:v>
      </x:c>
      <x:c r="C2944" s="10" t="n">
        <x:f>IF(B2944=0,'Claims Data'!F2940,Summary!$B$12)</x:f>
        <x:v>53389.84</x:v>
      </x:c>
      <x:c r="D2944" s="4" t="n">
        <x:f>IF('Claims Data'!E2940="Low",1,IF('Claims Data'!E2940="Medium",2,IF('Claims Data'!E2940="High",3,"")))</x:f>
        <x:v>2</x:v>
      </x:c>
      <x:c r="E2944" s="4" t="n">
        <x:f>IF('Claims Data'!B2940="Motor",1,0)</x:f>
        <x:v>1</x:v>
      </x:c>
      <x:c r="F2944" s="4" t="n">
        <x:f>IF('Claims Data'!B2940="Property",1,0)</x:f>
        <x:v>0</x:v>
      </x:c>
      <x:c r="G2944" s="4" t="n">
        <x:f>'Claims Data'!N2940</x:f>
        <x:v>0</x:v>
      </x:c>
      <x:c r="H2944" s="4" t="str">
        <x:f>IF(G2944=1,'Claims Data'!O2940,"")</x:f>
      </x:c>
      <x:c r="I2944" s="12" t="n">
        <x:f>IF(ISNUMBER('Claims Data'!P2940),'Claims Data'!P2940,"")</x:f>
        <x:v>5.123131116661693</x:v>
      </x:c>
    </x:row>
    <x:row r="2945">
      <x:c r="A2945" s="4" t="str">
        <x:v>C02940</x:v>
      </x:c>
      <x:c r="B2945" s="4" t="n">
        <x:f>IF(ISNUMBER('Claims Data'!F2941),0,1)</x:f>
        <x:v>0</x:v>
      </x:c>
      <x:c r="C2945" s="10" t="n">
        <x:f>IF(B2945=0,'Claims Data'!F2941,Summary!$B$12)</x:f>
        <x:v>24479.46</x:v>
      </x:c>
      <x:c r="D2945" s="4" t="n">
        <x:f>IF('Claims Data'!E2941="Low",1,IF('Claims Data'!E2941="Medium",2,IF('Claims Data'!E2941="High",3,"")))</x:f>
        <x:v>2</x:v>
      </x:c>
      <x:c r="E2945" s="4" t="n">
        <x:f>IF('Claims Data'!B2941="Motor",1,0)</x:f>
        <x:v>1</x:v>
      </x:c>
      <x:c r="F2945" s="4" t="n">
        <x:f>IF('Claims Data'!B2941="Property",1,0)</x:f>
        <x:v>0</x:v>
      </x:c>
      <x:c r="G2945" s="4" t="n">
        <x:f>'Claims Data'!N2941</x:f>
        <x:v>1</x:v>
      </x:c>
      <x:c r="H2945" s="4" t="n">
        <x:f>IF(G2945=1,'Claims Data'!O2941,"")</x:f>
        <x:v>0</x:v>
      </x:c>
      <x:c r="I2945" s="12" t="n">
        <x:f>IF(ISNUMBER('Claims Data'!P2941),'Claims Data'!P2941,"")</x:f>
        <x:v>2.0164582205846373</x:v>
      </x:c>
    </x:row>
    <x:row r="2946">
      <x:c r="A2946" s="4" t="str">
        <x:v>C02941</x:v>
      </x:c>
      <x:c r="B2946" s="4" t="n">
        <x:f>IF(ISNUMBER('Claims Data'!F2942),0,1)</x:f>
        <x:v>0</x:v>
      </x:c>
      <x:c r="C2946" s="10" t="n">
        <x:f>IF(B2946=0,'Claims Data'!F2942,Summary!$B$12)</x:f>
        <x:v>499543.1</x:v>
      </x:c>
      <x:c r="D2946" s="4" t="n">
        <x:f>IF('Claims Data'!E2942="Low",1,IF('Claims Data'!E2942="Medium",2,IF('Claims Data'!E2942="High",3,"")))</x:f>
        <x:v>2</x:v>
      </x:c>
      <x:c r="E2946" s="4" t="n">
        <x:f>IF('Claims Data'!B2942="Motor",1,0)</x:f>
        <x:v>0</x:v>
      </x:c>
      <x:c r="F2946" s="4" t="n">
        <x:f>IF('Claims Data'!B2942="Property",1,0)</x:f>
        <x:v>1</x:v>
      </x:c>
      <x:c r="G2946" s="4" t="n">
        <x:f>'Claims Data'!N2942</x:f>
        <x:v>1</x:v>
      </x:c>
      <x:c r="H2946" s="4" t="n">
        <x:f>IF(G2946=1,'Claims Data'!O2942,"")</x:f>
        <x:v>0</x:v>
      </x:c>
      <x:c r="I2946" s="12" t="n">
        <x:f>IF(ISNUMBER('Claims Data'!P2942),'Claims Data'!P2942,"")</x:f>
        <x:v>65.42547116681727</x:v>
      </x:c>
    </x:row>
    <x:row r="2947">
      <x:c r="A2947" s="4" t="str">
        <x:v>C02942</x:v>
      </x:c>
      <x:c r="B2947" s="4" t="n">
        <x:f>IF(ISNUMBER('Claims Data'!F2943),0,1)</x:f>
        <x:v>0</x:v>
      </x:c>
      <x:c r="C2947" s="10" t="n">
        <x:f>IF(B2947=0,'Claims Data'!F2943,Summary!$B$12)</x:f>
        <x:v>60685.82</x:v>
      </x:c>
      <x:c r="D2947" s="4" t="n">
        <x:f>IF('Claims Data'!E2943="Low",1,IF('Claims Data'!E2943="Medium",2,IF('Claims Data'!E2943="High",3,"")))</x:f>
        <x:v>2</x:v>
      </x:c>
      <x:c r="E2947" s="4" t="n">
        <x:f>IF('Claims Data'!B2943="Motor",1,0)</x:f>
        <x:v>1</x:v>
      </x:c>
      <x:c r="F2947" s="4" t="n">
        <x:f>IF('Claims Data'!B2943="Property",1,0)</x:f>
        <x:v>0</x:v>
      </x:c>
      <x:c r="G2947" s="4" t="n">
        <x:f>'Claims Data'!N2943</x:f>
        <x:v>1</x:v>
      </x:c>
      <x:c r="H2947" s="4" t="n">
        <x:f>IF(G2947=1,'Claims Data'!O2943,"")</x:f>
        <x:v>0</x:v>
      </x:c>
      <x:c r="I2947" s="12" t="n">
        <x:f>IF(ISNUMBER('Claims Data'!P2943),'Claims Data'!P2943,"")</x:f>
        <x:v>8.063210678344888</x:v>
      </x:c>
    </x:row>
    <x:row r="2948">
      <x:c r="A2948" s="4" t="str">
        <x:v>C02943</x:v>
      </x:c>
      <x:c r="B2948" s="4" t="n">
        <x:f>IF(ISNUMBER('Claims Data'!F2944),0,1)</x:f>
        <x:v>0</x:v>
      </x:c>
      <x:c r="C2948" s="10" t="n">
        <x:f>IF(B2948=0,'Claims Data'!F2944,Summary!$B$12)</x:f>
        <x:v>18199.44</x:v>
      </x:c>
      <x:c r="D2948" s="4" t="n">
        <x:f>IF('Claims Data'!E2944="Low",1,IF('Claims Data'!E2944="Medium",2,IF('Claims Data'!E2944="High",3,"")))</x:f>
        <x:v>1</x:v>
      </x:c>
      <x:c r="E2948" s="4" t="n">
        <x:f>IF('Claims Data'!B2944="Motor",1,0)</x:f>
        <x:v>1</x:v>
      </x:c>
      <x:c r="F2948" s="4" t="n">
        <x:f>IF('Claims Data'!B2944="Property",1,0)</x:f>
        <x:v>0</x:v>
      </x:c>
      <x:c r="G2948" s="4" t="n">
        <x:f>'Claims Data'!N2944</x:f>
        <x:v>1</x:v>
      </x:c>
      <x:c r="H2948" s="4" t="n">
        <x:f>IF(G2948=1,'Claims Data'!O2944,"")</x:f>
        <x:v>0</x:v>
      </x:c>
      <x:c r="I2948" s="12" t="n">
        <x:f>IF(ISNUMBER('Claims Data'!P2944),'Claims Data'!P2944,"")</x:f>
        <x:v>2.8064680284109658</x:v>
      </x:c>
    </x:row>
    <x:row r="2949">
      <x:c r="A2949" s="4" t="str">
        <x:v>C02944</x:v>
      </x:c>
      <x:c r="B2949" s="4" t="n">
        <x:f>IF(ISNUMBER('Claims Data'!F2945),0,1)</x:f>
        <x:v>0</x:v>
      </x:c>
      <x:c r="C2949" s="10" t="n">
        <x:f>IF(B2949=0,'Claims Data'!F2945,Summary!$B$12)</x:f>
        <x:v>67127</x:v>
      </x:c>
      <x:c r="D2949" s="4" t="n">
        <x:f>IF('Claims Data'!E2945="Low",1,IF('Claims Data'!E2945="Medium",2,IF('Claims Data'!E2945="High",3,"")))</x:f>
        <x:v>1</x:v>
      </x:c>
      <x:c r="E2949" s="4" t="n">
        <x:f>IF('Claims Data'!B2945="Motor",1,0)</x:f>
        <x:v>0</x:v>
      </x:c>
      <x:c r="F2949" s="4" t="n">
        <x:f>IF('Claims Data'!B2945="Property",1,0)</x:f>
        <x:v>1</x:v>
      </x:c>
      <x:c r="G2949" s="4" t="n">
        <x:f>'Claims Data'!N2945</x:f>
        <x:v>1</x:v>
      </x:c>
      <x:c r="H2949" s="4" t="n">
        <x:f>IF(G2949=1,'Claims Data'!O2945,"")</x:f>
        <x:v>1</x:v>
      </x:c>
      <x:c r="I2949" s="12" t="n">
        <x:f>IF(ISNUMBER('Claims Data'!P2945),'Claims Data'!P2945,"")</x:f>
        <x:v>5.912793626969111</x:v>
      </x:c>
    </x:row>
    <x:row r="2950">
      <x:c r="A2950" s="4" t="str">
        <x:v>C02945</x:v>
      </x:c>
      <x:c r="B2950" s="4" t="n">
        <x:f>IF(ISNUMBER('Claims Data'!F2946),0,1)</x:f>
        <x:v>0</x:v>
      </x:c>
      <x:c r="C2950" s="10" t="n">
        <x:f>IF(B2950=0,'Claims Data'!F2946,Summary!$B$12)</x:f>
        <x:v>54284.6</x:v>
      </x:c>
      <x:c r="D2950" s="4" t="n">
        <x:f>IF('Claims Data'!E2946="Low",1,IF('Claims Data'!E2946="Medium",2,IF('Claims Data'!E2946="High",3,"")))</x:f>
        <x:v>2</x:v>
      </x:c>
      <x:c r="E2950" s="4" t="n">
        <x:f>IF('Claims Data'!B2946="Motor",1,0)</x:f>
        <x:v>1</x:v>
      </x:c>
      <x:c r="F2950" s="4" t="n">
        <x:f>IF('Claims Data'!B2946="Property",1,0)</x:f>
        <x:v>0</x:v>
      </x:c>
      <x:c r="G2950" s="4" t="n">
        <x:f>'Claims Data'!N2946</x:f>
        <x:v>1</x:v>
      </x:c>
      <x:c r="H2950" s="4" t="n">
        <x:f>IF(G2950=1,'Claims Data'!O2946,"")</x:f>
        <x:v>0</x:v>
      </x:c>
      <x:c r="I2950" s="12" t="n">
        <x:f>IF(ISNUMBER('Claims Data'!P2946),'Claims Data'!P2946,"")</x:f>
        <x:v>4.202283966099701</x:v>
      </x:c>
    </x:row>
    <x:row r="2951">
      <x:c r="A2951" s="4" t="str">
        <x:v>C02946</x:v>
      </x:c>
      <x:c r="B2951" s="4" t="n">
        <x:f>IF(ISNUMBER('Claims Data'!F2947),0,1)</x:f>
        <x:v>0</x:v>
      </x:c>
      <x:c r="C2951" s="10" t="n">
        <x:f>IF(B2951=0,'Claims Data'!F2947,Summary!$B$12)</x:f>
        <x:v>69192.54</x:v>
      </x:c>
      <x:c r="D2951" s="4" t="n">
        <x:f>IF('Claims Data'!E2947="Low",1,IF('Claims Data'!E2947="Medium",2,IF('Claims Data'!E2947="High",3,"")))</x:f>
        <x:v>3</x:v>
      </x:c>
      <x:c r="E2951" s="4" t="n">
        <x:f>IF('Claims Data'!B2947="Motor",1,0)</x:f>
        <x:v>1</x:v>
      </x:c>
      <x:c r="F2951" s="4" t="n">
        <x:f>IF('Claims Data'!B2947="Property",1,0)</x:f>
        <x:v>0</x:v>
      </x:c>
      <x:c r="G2951" s="4" t="n">
        <x:f>'Claims Data'!N2947</x:f>
        <x:v>1</x:v>
      </x:c>
      <x:c r="H2951" s="4" t="n">
        <x:f>IF(G2951=1,'Claims Data'!O2947,"")</x:f>
        <x:v>1</x:v>
      </x:c>
      <x:c r="I2951" s="12" t="n">
        <x:f>IF(ISNUMBER('Claims Data'!P2947),'Claims Data'!P2947,"")</x:f>
        <x:v>6.280125616054167</x:v>
      </x:c>
    </x:row>
    <x:row r="2952">
      <x:c r="A2952" s="4" t="str">
        <x:v>C02947</x:v>
      </x:c>
      <x:c r="B2952" s="4" t="n">
        <x:f>IF(ISNUMBER('Claims Data'!F2948),0,1)</x:f>
        <x:v>0</x:v>
      </x:c>
      <x:c r="C2952" s="10" t="n">
        <x:f>IF(B2952=0,'Claims Data'!F2948,Summary!$B$12)</x:f>
        <x:v>20446.35</x:v>
      </x:c>
      <x:c r="D2952" s="4" t="n">
        <x:f>IF('Claims Data'!E2948="Low",1,IF('Claims Data'!E2948="Medium",2,IF('Claims Data'!E2948="High",3,"")))</x:f>
        <x:v>1</x:v>
      </x:c>
      <x:c r="E2952" s="4" t="n">
        <x:f>IF('Claims Data'!B2948="Motor",1,0)</x:f>
        <x:v>1</x:v>
      </x:c>
      <x:c r="F2952" s="4" t="n">
        <x:f>IF('Claims Data'!B2948="Property",1,0)</x:f>
        <x:v>0</x:v>
      </x:c>
      <x:c r="G2952" s="4" t="n">
        <x:f>'Claims Data'!N2948</x:f>
        <x:v>1</x:v>
      </x:c>
      <x:c r="H2952" s="4" t="n">
        <x:f>IF(G2952=1,'Claims Data'!O2948,"")</x:f>
        <x:v>0</x:v>
      </x:c>
      <x:c r="I2952" s="12" t="n">
        <x:f>IF(ISNUMBER('Claims Data'!P2948),'Claims Data'!P2948,"")</x:f>
        <x:v>1.8752871902816184</x:v>
      </x:c>
    </x:row>
    <x:row r="2953">
      <x:c r="A2953" s="4" t="str">
        <x:v>C02948</x:v>
      </x:c>
      <x:c r="B2953" s="4" t="n">
        <x:f>IF(ISNUMBER('Claims Data'!F2949),0,1)</x:f>
        <x:v>0</x:v>
      </x:c>
      <x:c r="C2953" s="10" t="n">
        <x:f>IF(B2953=0,'Claims Data'!F2949,Summary!$B$12)</x:f>
        <x:v>59550.31</x:v>
      </x:c>
      <x:c r="D2953" s="4" t="n">
        <x:f>IF('Claims Data'!E2949="Low",1,IF('Claims Data'!E2949="Medium",2,IF('Claims Data'!E2949="High",3,"")))</x:f>
        <x:v>1</x:v>
      </x:c>
      <x:c r="E2953" s="4" t="n">
        <x:f>IF('Claims Data'!B2949="Motor",1,0)</x:f>
        <x:v>0</x:v>
      </x:c>
      <x:c r="F2953" s="4" t="n">
        <x:f>IF('Claims Data'!B2949="Property",1,0)</x:f>
        <x:v>1</x:v>
      </x:c>
      <x:c r="G2953" s="4" t="n">
        <x:f>'Claims Data'!N2949</x:f>
        <x:v>1</x:v>
      </x:c>
      <x:c r="H2953" s="4" t="n">
        <x:f>IF(G2953=1,'Claims Data'!O2949,"")</x:f>
        <x:v>0</x:v>
      </x:c>
      <x:c r="I2953" s="12" t="n">
        <x:f>IF(ISNUMBER('Claims Data'!P2949),'Claims Data'!P2949,"")</x:f>
        <x:v>2.7182948277806003</x:v>
      </x:c>
    </x:row>
    <x:row r="2954">
      <x:c r="A2954" s="4" t="str">
        <x:v>C02949</x:v>
      </x:c>
      <x:c r="B2954" s="4" t="n">
        <x:f>IF(ISNUMBER('Claims Data'!F2950),0,1)</x:f>
        <x:v>0</x:v>
      </x:c>
      <x:c r="C2954" s="10" t="n">
        <x:f>IF(B2954=0,'Claims Data'!F2950,Summary!$B$12)</x:f>
        <x:v>58193.62</x:v>
      </x:c>
      <x:c r="D2954" s="4" t="n">
        <x:f>IF('Claims Data'!E2950="Low",1,IF('Claims Data'!E2950="Medium",2,IF('Claims Data'!E2950="High",3,"")))</x:f>
        <x:v>1</x:v>
      </x:c>
      <x:c r="E2954" s="4" t="n">
        <x:f>IF('Claims Data'!B2950="Motor",1,0)</x:f>
        <x:v>0</x:v>
      </x:c>
      <x:c r="F2954" s="4" t="n">
        <x:f>IF('Claims Data'!B2950="Property",1,0)</x:f>
        <x:v>1</x:v>
      </x:c>
      <x:c r="G2954" s="4" t="n">
        <x:f>'Claims Data'!N2950</x:f>
        <x:v>1</x:v>
      </x:c>
      <x:c r="H2954" s="4" t="n">
        <x:f>IF(G2954=1,'Claims Data'!O2950,"")</x:f>
        <x:v>0</x:v>
      </x:c>
      <x:c r="I2954" s="12" t="n">
        <x:f>IF(ISNUMBER('Claims Data'!P2950),'Claims Data'!P2950,"")</x:f>
        <x:v>5.808204439272159</x:v>
      </x:c>
    </x:row>
    <x:row r="2955">
      <x:c r="A2955" s="4" t="str">
        <x:v>C02950</x:v>
      </x:c>
      <x:c r="B2955" s="4" t="n">
        <x:f>IF(ISNUMBER('Claims Data'!F2951),0,1)</x:f>
        <x:v>0</x:v>
      </x:c>
      <x:c r="C2955" s="10" t="n">
        <x:f>IF(B2955=0,'Claims Data'!F2951,Summary!$B$12)</x:f>
        <x:v>17113.34</x:v>
      </x:c>
      <x:c r="D2955" s="4" t="n">
        <x:f>IF('Claims Data'!E2951="Low",1,IF('Claims Data'!E2951="Medium",2,IF('Claims Data'!E2951="High",3,"")))</x:f>
        <x:v>2</x:v>
      </x:c>
      <x:c r="E2955" s="4" t="n">
        <x:f>IF('Claims Data'!B2951="Motor",1,0)</x:f>
        <x:v>0</x:v>
      </x:c>
      <x:c r="F2955" s="4" t="n">
        <x:f>IF('Claims Data'!B2951="Property",1,0)</x:f>
        <x:v>1</x:v>
      </x:c>
      <x:c r="G2955" s="4" t="n">
        <x:f>'Claims Data'!N2951</x:f>
        <x:v>1</x:v>
      </x:c>
      <x:c r="H2955" s="4" t="n">
        <x:f>IF(G2955=1,'Claims Data'!O2951,"")</x:f>
        <x:v>0</x:v>
      </x:c>
      <x:c r="I2955" s="12" t="n">
        <x:f>IF(ISNUMBER('Claims Data'!P2951),'Claims Data'!P2951,"")</x:f>
        <x:v>1.8115412137815396</x:v>
      </x:c>
    </x:row>
    <x:row r="2956">
      <x:c r="A2956" s="4" t="str">
        <x:v>C02951</x:v>
      </x:c>
      <x:c r="B2956" s="4" t="n">
        <x:f>IF(ISNUMBER('Claims Data'!F2952),0,1)</x:f>
        <x:v>0</x:v>
      </x:c>
      <x:c r="C2956" s="10" t="n">
        <x:f>IF(B2956=0,'Claims Data'!F2952,Summary!$B$12)</x:f>
        <x:v>16612.25</x:v>
      </x:c>
      <x:c r="D2956" s="4" t="n">
        <x:f>IF('Claims Data'!E2952="Low",1,IF('Claims Data'!E2952="Medium",2,IF('Claims Data'!E2952="High",3,"")))</x:f>
        <x:v>1</x:v>
      </x:c>
      <x:c r="E2956" s="4" t="n">
        <x:f>IF('Claims Data'!B2952="Motor",1,0)</x:f>
        <x:v>1</x:v>
      </x:c>
      <x:c r="F2956" s="4" t="n">
        <x:f>IF('Claims Data'!B2952="Property",1,0)</x:f>
        <x:v>0</x:v>
      </x:c>
      <x:c r="G2956" s="4" t="n">
        <x:f>'Claims Data'!N2952</x:f>
        <x:v>1</x:v>
      </x:c>
      <x:c r="H2956" s="4" t="n">
        <x:f>IF(G2956=1,'Claims Data'!O2952,"")</x:f>
        <x:v>0</x:v>
      </x:c>
      <x:c r="I2956" s="12" t="n">
        <x:f>IF(ISNUMBER('Claims Data'!P2952),'Claims Data'!P2952,"")</x:f>
        <x:v>0.9702119284277979</x:v>
      </x:c>
    </x:row>
    <x:row r="2957">
      <x:c r="A2957" s="4" t="str">
        <x:v>C02952</x:v>
      </x:c>
      <x:c r="B2957" s="4" t="n">
        <x:f>IF(ISNUMBER('Claims Data'!F2953),0,1)</x:f>
        <x:v>0</x:v>
      </x:c>
      <x:c r="C2957" s="10" t="n">
        <x:f>IF(B2957=0,'Claims Data'!F2953,Summary!$B$12)</x:f>
        <x:v>76628.23</x:v>
      </x:c>
      <x:c r="D2957" s="4" t="n">
        <x:f>IF('Claims Data'!E2953="Low",1,IF('Claims Data'!E2953="Medium",2,IF('Claims Data'!E2953="High",3,"")))</x:f>
        <x:v>2</x:v>
      </x:c>
      <x:c r="E2957" s="4" t="n">
        <x:f>IF('Claims Data'!B2953="Motor",1,0)</x:f>
        <x:v>1</x:v>
      </x:c>
      <x:c r="F2957" s="4" t="n">
        <x:f>IF('Claims Data'!B2953="Property",1,0)</x:f>
        <x:v>0</x:v>
      </x:c>
      <x:c r="G2957" s="4" t="n">
        <x:f>'Claims Data'!N2953</x:f>
        <x:v>1</x:v>
      </x:c>
      <x:c r="H2957" s="4" t="n">
        <x:f>IF(G2957=1,'Claims Data'!O2953,"")</x:f>
        <x:v>0</x:v>
      </x:c>
      <x:c r="I2957" s="12" t="n">
        <x:f>IF(ISNUMBER('Claims Data'!P2953),'Claims Data'!P2953,"")</x:f>
        <x:v>4.594690710151844</x:v>
      </x:c>
    </x:row>
    <x:row r="2958">
      <x:c r="A2958" s="4" t="str">
        <x:v>C02953</x:v>
      </x:c>
      <x:c r="B2958" s="4" t="n">
        <x:f>IF(ISNUMBER('Claims Data'!F2954),0,1)</x:f>
        <x:v>0</x:v>
      </x:c>
      <x:c r="C2958" s="10" t="n">
        <x:f>IF(B2958=0,'Claims Data'!F2954,Summary!$B$12)</x:f>
        <x:v>17161.03</x:v>
      </x:c>
      <x:c r="D2958" s="4" t="n">
        <x:f>IF('Claims Data'!E2954="Low",1,IF('Claims Data'!E2954="Medium",2,IF('Claims Data'!E2954="High",3,"")))</x:f>
        <x:v>1</x:v>
      </x:c>
      <x:c r="E2958" s="4" t="n">
        <x:f>IF('Claims Data'!B2954="Motor",1,0)</x:f>
        <x:v>1</x:v>
      </x:c>
      <x:c r="F2958" s="4" t="n">
        <x:f>IF('Claims Data'!B2954="Property",1,0)</x:f>
        <x:v>0</x:v>
      </x:c>
      <x:c r="G2958" s="4" t="n">
        <x:f>'Claims Data'!N2954</x:f>
        <x:v>1</x:v>
      </x:c>
      <x:c r="H2958" s="4" t="n">
        <x:f>IF(G2958=1,'Claims Data'!O2954,"")</x:f>
        <x:v>0</x:v>
      </x:c>
      <x:c r="I2958" s="12" t="n">
        <x:f>IF(ISNUMBER('Claims Data'!P2954),'Claims Data'!P2954,"")</x:f>
        <x:v>2.832961075536142</x:v>
      </x:c>
    </x:row>
    <x:row r="2959">
      <x:c r="A2959" s="4" t="str">
        <x:v>C02954</x:v>
      </x:c>
      <x:c r="B2959" s="4" t="n">
        <x:f>IF(ISNUMBER('Claims Data'!F2955),0,1)</x:f>
        <x:v>0</x:v>
      </x:c>
      <x:c r="C2959" s="10" t="n">
        <x:f>IF(B2959=0,'Claims Data'!F2955,Summary!$B$12)</x:f>
        <x:v>10683.26</x:v>
      </x:c>
      <x:c r="D2959" s="4" t="n">
        <x:f>IF('Claims Data'!E2955="Low",1,IF('Claims Data'!E2955="Medium",2,IF('Claims Data'!E2955="High",3,"")))</x:f>
        <x:v>2</x:v>
      </x:c>
      <x:c r="E2959" s="4" t="n">
        <x:f>IF('Claims Data'!B2955="Motor",1,0)</x:f>
        <x:v>1</x:v>
      </x:c>
      <x:c r="F2959" s="4" t="n">
        <x:f>IF('Claims Data'!B2955="Property",1,0)</x:f>
        <x:v>0</x:v>
      </x:c>
      <x:c r="G2959" s="4" t="n">
        <x:f>'Claims Data'!N2955</x:f>
        <x:v>1</x:v>
      </x:c>
      <x:c r="H2959" s="4" t="n">
        <x:f>IF(G2959=1,'Claims Data'!O2955,"")</x:f>
        <x:v>0</x:v>
      </x:c>
      <x:c r="I2959" s="12" t="n">
        <x:f>IF(ISNUMBER('Claims Data'!P2955),'Claims Data'!P2955,"")</x:f>
        <x:v>0.36118854272777096</x:v>
      </x:c>
    </x:row>
    <x:row r="2960">
      <x:c r="A2960" s="4" t="str">
        <x:v>C02955</x:v>
      </x:c>
      <x:c r="B2960" s="4" t="n">
        <x:f>IF(ISNUMBER('Claims Data'!F2956),0,1)</x:f>
        <x:v>0</x:v>
      </x:c>
      <x:c r="C2960" s="10" t="n">
        <x:f>IF(B2960=0,'Claims Data'!F2956,Summary!$B$12)</x:f>
        <x:v>37517.86</x:v>
      </x:c>
      <x:c r="D2960" s="4" t="n">
        <x:f>IF('Claims Data'!E2956="Low",1,IF('Claims Data'!E2956="Medium",2,IF('Claims Data'!E2956="High",3,"")))</x:f>
        <x:v>1</x:v>
      </x:c>
      <x:c r="E2960" s="4" t="n">
        <x:f>IF('Claims Data'!B2956="Motor",1,0)</x:f>
        <x:v>1</x:v>
      </x:c>
      <x:c r="F2960" s="4" t="n">
        <x:f>IF('Claims Data'!B2956="Property",1,0)</x:f>
        <x:v>0</x:v>
      </x:c>
      <x:c r="G2960" s="4" t="n">
        <x:f>'Claims Data'!N2956</x:f>
        <x:v>1</x:v>
      </x:c>
      <x:c r="H2960" s="4" t="n">
        <x:f>IF(G2960=1,'Claims Data'!O2956,"")</x:f>
        <x:v>0</x:v>
      </x:c>
      <x:c r="I2960" s="12" t="n">
        <x:f>IF(ISNUMBER('Claims Data'!P2956),'Claims Data'!P2956,"")</x:f>
        <x:v>3.218922371671181</x:v>
      </x:c>
    </x:row>
    <x:row r="2961">
      <x:c r="A2961" s="4" t="str">
        <x:v>C02956</x:v>
      </x:c>
      <x:c r="B2961" s="4" t="n">
        <x:f>IF(ISNUMBER('Claims Data'!F2957),0,1)</x:f>
        <x:v>0</x:v>
      </x:c>
      <x:c r="C2961" s="10" t="n">
        <x:f>IF(B2961=0,'Claims Data'!F2957,Summary!$B$12)</x:f>
        <x:v>78006.08</x:v>
      </x:c>
      <x:c r="D2961" s="4" t="n">
        <x:f>IF('Claims Data'!E2957="Low",1,IF('Claims Data'!E2957="Medium",2,IF('Claims Data'!E2957="High",3,"")))</x:f>
        <x:v>2</x:v>
      </x:c>
      <x:c r="E2961" s="4" t="n">
        <x:f>IF('Claims Data'!B2957="Motor",1,0)</x:f>
        <x:v>0</x:v>
      </x:c>
      <x:c r="F2961" s="4" t="n">
        <x:f>IF('Claims Data'!B2957="Property",1,0)</x:f>
        <x:v>1</x:v>
      </x:c>
      <x:c r="G2961" s="4" t="n">
        <x:f>'Claims Data'!N2957</x:f>
        <x:v>1</x:v>
      </x:c>
      <x:c r="H2961" s="4" t="n">
        <x:f>IF(G2961=1,'Claims Data'!O2957,"")</x:f>
        <x:v>0</x:v>
      </x:c>
      <x:c r="I2961" s="12" t="n">
        <x:f>IF(ISNUMBER('Claims Data'!P2957),'Claims Data'!P2957,"")</x:f>
        <x:v>3.408876897569485</x:v>
      </x:c>
    </x:row>
    <x:row r="2962">
      <x:c r="A2962" s="4" t="str">
        <x:v>C02957</x:v>
      </x:c>
      <x:c r="B2962" s="4" t="n">
        <x:f>IF(ISNUMBER('Claims Data'!F2958),0,1)</x:f>
        <x:v>0</x:v>
      </x:c>
      <x:c r="C2962" s="10" t="n">
        <x:f>IF(B2962=0,'Claims Data'!F2958,Summary!$B$12)</x:f>
        <x:v>72585.15</x:v>
      </x:c>
      <x:c r="D2962" s="4" t="n">
        <x:f>IF('Claims Data'!E2958="Low",1,IF('Claims Data'!E2958="Medium",2,IF('Claims Data'!E2958="High",3,"")))</x:f>
        <x:v>1</x:v>
      </x:c>
      <x:c r="E2962" s="4" t="n">
        <x:f>IF('Claims Data'!B2958="Motor",1,0)</x:f>
        <x:v>0</x:v>
      </x:c>
      <x:c r="F2962" s="4" t="n">
        <x:f>IF('Claims Data'!B2958="Property",1,0)</x:f>
        <x:v>1</x:v>
      </x:c>
      <x:c r="G2962" s="4" t="n">
        <x:f>'Claims Data'!N2958</x:f>
        <x:v>1</x:v>
      </x:c>
      <x:c r="H2962" s="4" t="n">
        <x:f>IF(G2962=1,'Claims Data'!O2958,"")</x:f>
        <x:v>0</x:v>
      </x:c>
      <x:c r="I2962" s="12" t="n">
        <x:f>IF(ISNUMBER('Claims Data'!P2958),'Claims Data'!P2958,"")</x:f>
        <x:v>2.266841534409793</x:v>
      </x:c>
    </x:row>
    <x:row r="2963">
      <x:c r="A2963" s="4" t="str">
        <x:v>C02958</x:v>
      </x:c>
      <x:c r="B2963" s="4" t="n">
        <x:f>IF(ISNUMBER('Claims Data'!F2959),0,1)</x:f>
        <x:v>0</x:v>
      </x:c>
      <x:c r="C2963" s="10" t="n">
        <x:f>IF(B2963=0,'Claims Data'!F2959,Summary!$B$12)</x:f>
        <x:v>50977.53</x:v>
      </x:c>
      <x:c r="D2963" s="4" t="n">
        <x:f>IF('Claims Data'!E2959="Low",1,IF('Claims Data'!E2959="Medium",2,IF('Claims Data'!E2959="High",3,"")))</x:f>
        <x:v>2</x:v>
      </x:c>
      <x:c r="E2963" s="4" t="n">
        <x:f>IF('Claims Data'!B2959="Motor",1,0)</x:f>
        <x:v>1</x:v>
      </x:c>
      <x:c r="F2963" s="4" t="n">
        <x:f>IF('Claims Data'!B2959="Property",1,0)</x:f>
        <x:v>0</x:v>
      </x:c>
      <x:c r="G2963" s="4" t="n">
        <x:f>'Claims Data'!N2959</x:f>
        <x:v>1</x:v>
      </x:c>
      <x:c r="H2963" s="4" t="n">
        <x:f>IF(G2963=1,'Claims Data'!O2959,"")</x:f>
        <x:v>0</x:v>
      </x:c>
      <x:c r="I2963" s="12" t="n">
        <x:f>IF(ISNUMBER('Claims Data'!P2959),'Claims Data'!P2959,"")</x:f>
        <x:v>6.990874943945496</x:v>
      </x:c>
    </x:row>
    <x:row r="2964">
      <x:c r="A2964" s="4" t="str">
        <x:v>C02959</x:v>
      </x:c>
      <x:c r="B2964" s="4" t="n">
        <x:f>IF(ISNUMBER('Claims Data'!F2960),0,1)</x:f>
        <x:v>0</x:v>
      </x:c>
      <x:c r="C2964" s="10" t="n">
        <x:f>IF(B2964=0,'Claims Data'!F2960,Summary!$B$12)</x:f>
        <x:v>144333.66</x:v>
      </x:c>
      <x:c r="D2964" s="4" t="n">
        <x:f>IF('Claims Data'!E2960="Low",1,IF('Claims Data'!E2960="Medium",2,IF('Claims Data'!E2960="High",3,"")))</x:f>
        <x:v>3</x:v>
      </x:c>
      <x:c r="E2964" s="4" t="n">
        <x:f>IF('Claims Data'!B2960="Motor",1,0)</x:f>
        <x:v>1</x:v>
      </x:c>
      <x:c r="F2964" s="4" t="n">
        <x:f>IF('Claims Data'!B2960="Property",1,0)</x:f>
        <x:v>0</x:v>
      </x:c>
      <x:c r="G2964" s="4" t="n">
        <x:f>'Claims Data'!N2960</x:f>
        <x:v>0</x:v>
      </x:c>
      <x:c r="H2964" s="4" t="str">
        <x:f>IF(G2964=1,'Claims Data'!O2960,"")</x:f>
      </x:c>
      <x:c r="I2964" s="12" t="n">
        <x:f>IF(ISNUMBER('Claims Data'!P2960),'Claims Data'!P2960,"")</x:f>
        <x:v>20.52701595699292</x:v>
      </x:c>
    </x:row>
    <x:row r="2965">
      <x:c r="A2965" s="4" t="str">
        <x:v>C02960</x:v>
      </x:c>
      <x:c r="B2965" s="4" t="n">
        <x:f>IF(ISNUMBER('Claims Data'!F2961),0,1)</x:f>
        <x:v>0</x:v>
      </x:c>
      <x:c r="C2965" s="10" t="n">
        <x:f>IF(B2965=0,'Claims Data'!F2961,Summary!$B$12)</x:f>
        <x:v>3974.9</x:v>
      </x:c>
      <x:c r="D2965" s="4" t="n">
        <x:f>IF('Claims Data'!E2961="Low",1,IF('Claims Data'!E2961="Medium",2,IF('Claims Data'!E2961="High",3,"")))</x:f>
        <x:v>1</x:v>
      </x:c>
      <x:c r="E2965" s="4" t="n">
        <x:f>IF('Claims Data'!B2961="Motor",1,0)</x:f>
        <x:v>1</x:v>
      </x:c>
      <x:c r="F2965" s="4" t="n">
        <x:f>IF('Claims Data'!B2961="Property",1,0)</x:f>
        <x:v>0</x:v>
      </x:c>
      <x:c r="G2965" s="4" t="n">
        <x:f>'Claims Data'!N2961</x:f>
        <x:v>1</x:v>
      </x:c>
      <x:c r="H2965" s="4" t="n">
        <x:f>IF(G2965=1,'Claims Data'!O2961,"")</x:f>
        <x:v>0</x:v>
      </x:c>
      <x:c r="I2965" s="12" t="n">
        <x:f>IF(ISNUMBER('Claims Data'!P2961),'Claims Data'!P2961,"")</x:f>
        <x:v>0.38967735863669295</x:v>
      </x:c>
    </x:row>
    <x:row r="2966">
      <x:c r="A2966" s="4" t="str">
        <x:v>C02961</x:v>
      </x:c>
      <x:c r="B2966" s="4" t="n">
        <x:f>IF(ISNUMBER('Claims Data'!F2962),0,1)</x:f>
        <x:v>0</x:v>
      </x:c>
      <x:c r="C2966" s="10" t="n">
        <x:f>IF(B2966=0,'Claims Data'!F2962,Summary!$B$12)</x:f>
        <x:v>92069.48</x:v>
      </x:c>
      <x:c r="D2966" s="4" t="n">
        <x:f>IF('Claims Data'!E2962="Low",1,IF('Claims Data'!E2962="Medium",2,IF('Claims Data'!E2962="High",3,"")))</x:f>
        <x:v>3</x:v>
      </x:c>
      <x:c r="E2966" s="4" t="n">
        <x:f>IF('Claims Data'!B2962="Motor",1,0)</x:f>
        <x:v>1</x:v>
      </x:c>
      <x:c r="F2966" s="4" t="n">
        <x:f>IF('Claims Data'!B2962="Property",1,0)</x:f>
        <x:v>0</x:v>
      </x:c>
      <x:c r="G2966" s="4" t="n">
        <x:f>'Claims Data'!N2962</x:f>
        <x:v>1</x:v>
      </x:c>
      <x:c r="H2966" s="4" t="n">
        <x:f>IF(G2966=1,'Claims Data'!O2962,"")</x:f>
        <x:v>1</x:v>
      </x:c>
      <x:c r="I2966" s="12" t="n">
        <x:f>IF(ISNUMBER('Claims Data'!P2962),'Claims Data'!P2962,"")</x:f>
        <x:v>5.859726009960381</x:v>
      </x:c>
    </x:row>
    <x:row r="2967">
      <x:c r="A2967" s="4" t="str">
        <x:v>C02962</x:v>
      </x:c>
      <x:c r="B2967" s="4" t="n">
        <x:f>IF(ISNUMBER('Claims Data'!F2963),0,1)</x:f>
        <x:v>0</x:v>
      </x:c>
      <x:c r="C2967" s="10" t="n">
        <x:f>IF(B2967=0,'Claims Data'!F2963,Summary!$B$12)</x:f>
        <x:v>49525.92</x:v>
      </x:c>
      <x:c r="D2967" s="4" t="n">
        <x:f>IF('Claims Data'!E2963="Low",1,IF('Claims Data'!E2963="Medium",2,IF('Claims Data'!E2963="High",3,"")))</x:f>
        <x:v>1</x:v>
      </x:c>
      <x:c r="E2967" s="4" t="n">
        <x:f>IF('Claims Data'!B2963="Motor",1,0)</x:f>
        <x:v>1</x:v>
      </x:c>
      <x:c r="F2967" s="4" t="n">
        <x:f>IF('Claims Data'!B2963="Property",1,0)</x:f>
        <x:v>0</x:v>
      </x:c>
      <x:c r="G2967" s="4" t="n">
        <x:f>'Claims Data'!N2963</x:f>
        <x:v>1</x:v>
      </x:c>
      <x:c r="H2967" s="4" t="n">
        <x:f>IF(G2967=1,'Claims Data'!O2963,"")</x:f>
        <x:v>0</x:v>
      </x:c>
      <x:c r="I2967" s="12" t="n">
        <x:f>IF(ISNUMBER('Claims Data'!P2963),'Claims Data'!P2963,"")</x:f>
        <x:v>5.6332137897146985</x:v>
      </x:c>
    </x:row>
    <x:row r="2968">
      <x:c r="A2968" s="4" t="str">
        <x:v>C02963</x:v>
      </x:c>
      <x:c r="B2968" s="4" t="n">
        <x:f>IF(ISNUMBER('Claims Data'!F2964),0,1)</x:f>
        <x:v>0</x:v>
      </x:c>
      <x:c r="C2968" s="10" t="n">
        <x:f>IF(B2968=0,'Claims Data'!F2964,Summary!$B$12)</x:f>
        <x:v>17354.23</x:v>
      </x:c>
      <x:c r="D2968" s="4" t="n">
        <x:f>IF('Claims Data'!E2964="Low",1,IF('Claims Data'!E2964="Medium",2,IF('Claims Data'!E2964="High",3,"")))</x:f>
        <x:v>2</x:v>
      </x:c>
      <x:c r="E2968" s="4" t="n">
        <x:f>IF('Claims Data'!B2964="Motor",1,0)</x:f>
        <x:v>1</x:v>
      </x:c>
      <x:c r="F2968" s="4" t="n">
        <x:f>IF('Claims Data'!B2964="Property",1,0)</x:f>
        <x:v>0</x:v>
      </x:c>
      <x:c r="G2968" s="4" t="n">
        <x:f>'Claims Data'!N2964</x:f>
        <x:v>0</x:v>
      </x:c>
      <x:c r="H2968" s="4" t="str">
        <x:f>IF(G2968=1,'Claims Data'!O2964,"")</x:f>
      </x:c>
      <x:c r="I2968" s="12" t="n">
        <x:f>IF(ISNUMBER('Claims Data'!P2964),'Claims Data'!P2964,"")</x:f>
        <x:v>4.255605117251966</x:v>
      </x:c>
    </x:row>
    <x:row r="2969">
      <x:c r="A2969" s="4" t="str">
        <x:v>C02964</x:v>
      </x:c>
      <x:c r="B2969" s="4" t="n">
        <x:f>IF(ISNUMBER('Claims Data'!F2965),0,1)</x:f>
        <x:v>0</x:v>
      </x:c>
      <x:c r="C2969" s="10" t="n">
        <x:f>IF(B2969=0,'Claims Data'!F2965,Summary!$B$12)</x:f>
        <x:v>50403.12</x:v>
      </x:c>
      <x:c r="D2969" s="4" t="n">
        <x:f>IF('Claims Data'!E2965="Low",1,IF('Claims Data'!E2965="Medium",2,IF('Claims Data'!E2965="High",3,"")))</x:f>
        <x:v>2</x:v>
      </x:c>
      <x:c r="E2969" s="4" t="n">
        <x:f>IF('Claims Data'!B2965="Motor",1,0)</x:f>
        <x:v>0</x:v>
      </x:c>
      <x:c r="F2969" s="4" t="n">
        <x:f>IF('Claims Data'!B2965="Property",1,0)</x:f>
        <x:v>1</x:v>
      </x:c>
      <x:c r="G2969" s="4" t="n">
        <x:f>'Claims Data'!N2965</x:f>
        <x:v>1</x:v>
      </x:c>
      <x:c r="H2969" s="4" t="n">
        <x:f>IF(G2969=1,'Claims Data'!O2965,"")</x:f>
        <x:v>0</x:v>
      </x:c>
      <x:c r="I2969" s="12" t="n">
        <x:f>IF(ISNUMBER('Claims Data'!P2965),'Claims Data'!P2965,"")</x:f>
        <x:v>5.2732802480799235</x:v>
      </x:c>
    </x:row>
    <x:row r="2970">
      <x:c r="A2970" s="4" t="str">
        <x:v>C02965</x:v>
      </x:c>
      <x:c r="B2970" s="4" t="n">
        <x:f>IF(ISNUMBER('Claims Data'!F2966),0,1)</x:f>
        <x:v>0</x:v>
      </x:c>
      <x:c r="C2970" s="10" t="n">
        <x:f>IF(B2970=0,'Claims Data'!F2966,Summary!$B$12)</x:f>
        <x:v>3802.78</x:v>
      </x:c>
      <x:c r="D2970" s="4" t="n">
        <x:f>IF('Claims Data'!E2966="Low",1,IF('Claims Data'!E2966="Medium",2,IF('Claims Data'!E2966="High",3,"")))</x:f>
        <x:v>1</x:v>
      </x:c>
      <x:c r="E2970" s="4" t="n">
        <x:f>IF('Claims Data'!B2966="Motor",1,0)</x:f>
        <x:v>1</x:v>
      </x:c>
      <x:c r="F2970" s="4" t="n">
        <x:f>IF('Claims Data'!B2966="Property",1,0)</x:f>
        <x:v>0</x:v>
      </x:c>
      <x:c r="G2970" s="4" t="n">
        <x:f>'Claims Data'!N2966</x:f>
        <x:v>1</x:v>
      </x:c>
      <x:c r="H2970" s="4" t="n">
        <x:f>IF(G2970=1,'Claims Data'!O2966,"")</x:f>
        <x:v>0</x:v>
      </x:c>
      <x:c r="I2970" s="12" t="n">
        <x:f>IF(ISNUMBER('Claims Data'!P2966),'Claims Data'!P2966,"")</x:f>
        <x:v>0.7979880221426683</x:v>
      </x:c>
    </x:row>
    <x:row r="2971">
      <x:c r="A2971" s="4" t="str">
        <x:v>C02966</x:v>
      </x:c>
      <x:c r="B2971" s="4" t="n">
        <x:f>IF(ISNUMBER('Claims Data'!F2967),0,1)</x:f>
        <x:v>0</x:v>
      </x:c>
      <x:c r="C2971" s="10" t="n">
        <x:f>IF(B2971=0,'Claims Data'!F2967,Summary!$B$12)</x:f>
        <x:v>27714.45</x:v>
      </x:c>
      <x:c r="D2971" s="4" t="n">
        <x:f>IF('Claims Data'!E2967="Low",1,IF('Claims Data'!E2967="Medium",2,IF('Claims Data'!E2967="High",3,"")))</x:f>
        <x:v>2</x:v>
      </x:c>
      <x:c r="E2971" s="4" t="n">
        <x:f>IF('Claims Data'!B2967="Motor",1,0)</x:f>
        <x:v>1</x:v>
      </x:c>
      <x:c r="F2971" s="4" t="n">
        <x:f>IF('Claims Data'!B2967="Property",1,0)</x:f>
        <x:v>0</x:v>
      </x:c>
      <x:c r="G2971" s="4" t="n">
        <x:f>'Claims Data'!N2967</x:f>
        <x:v>1</x:v>
      </x:c>
      <x:c r="H2971" s="4" t="n">
        <x:f>IF(G2971=1,'Claims Data'!O2967,"")</x:f>
        <x:v>0</x:v>
      </x:c>
      <x:c r="I2971" s="12" t="n">
        <x:f>IF(ISNUMBER('Claims Data'!P2967),'Claims Data'!P2967,"")</x:f>
        <x:v>3.064428920202744</x:v>
      </x:c>
    </x:row>
    <x:row r="2972">
      <x:c r="A2972" s="4" t="str">
        <x:v>C02967</x:v>
      </x:c>
      <x:c r="B2972" s="4" t="n">
        <x:f>IF(ISNUMBER('Claims Data'!F2968),0,1)</x:f>
        <x:v>0</x:v>
      </x:c>
      <x:c r="C2972" s="10" t="n">
        <x:f>IF(B2972=0,'Claims Data'!F2968,Summary!$B$12)</x:f>
        <x:v>32716.27</x:v>
      </x:c>
      <x:c r="D2972" s="4" t="n">
        <x:f>IF('Claims Data'!E2968="Low",1,IF('Claims Data'!E2968="Medium",2,IF('Claims Data'!E2968="High",3,"")))</x:f>
        <x:v>1</x:v>
      </x:c>
      <x:c r="E2972" s="4" t="n">
        <x:f>IF('Claims Data'!B2968="Motor",1,0)</x:f>
        <x:v>0</x:v>
      </x:c>
      <x:c r="F2972" s="4" t="n">
        <x:f>IF('Claims Data'!B2968="Property",1,0)</x:f>
        <x:v>1</x:v>
      </x:c>
      <x:c r="G2972" s="4" t="n">
        <x:f>'Claims Data'!N2968</x:f>
        <x:v>0</x:v>
      </x:c>
      <x:c r="H2972" s="4" t="str">
        <x:f>IF(G2972=1,'Claims Data'!O2968,"")</x:f>
      </x:c>
      <x:c r="I2972" s="12" t="n">
        <x:f>IF(ISNUMBER('Claims Data'!P2968),'Claims Data'!P2968,"")</x:f>
        <x:v>3.9360286333012513</x:v>
      </x:c>
    </x:row>
    <x:row r="2973">
      <x:c r="A2973" s="4" t="str">
        <x:v>C02968</x:v>
      </x:c>
      <x:c r="B2973" s="4" t="n">
        <x:f>IF(ISNUMBER('Claims Data'!F2969),0,1)</x:f>
        <x:v>0</x:v>
      </x:c>
      <x:c r="C2973" s="10" t="n">
        <x:f>IF(B2973=0,'Claims Data'!F2969,Summary!$B$12)</x:f>
        <x:v>37098.96</x:v>
      </x:c>
      <x:c r="D2973" s="4" t="n">
        <x:f>IF('Claims Data'!E2969="Low",1,IF('Claims Data'!E2969="Medium",2,IF('Claims Data'!E2969="High",3,"")))</x:f>
        <x:v>2</x:v>
      </x:c>
      <x:c r="E2973" s="4" t="n">
        <x:f>IF('Claims Data'!B2969="Motor",1,0)</x:f>
        <x:v>1</x:v>
      </x:c>
      <x:c r="F2973" s="4" t="n">
        <x:f>IF('Claims Data'!B2969="Property",1,0)</x:f>
        <x:v>0</x:v>
      </x:c>
      <x:c r="G2973" s="4" t="n">
        <x:f>'Claims Data'!N2969</x:f>
        <x:v>1</x:v>
      </x:c>
      <x:c r="H2973" s="4" t="n">
        <x:f>IF(G2973=1,'Claims Data'!O2969,"")</x:f>
        <x:v>0</x:v>
      </x:c>
      <x:c r="I2973" s="12" t="n">
        <x:f>IF(ISNUMBER('Claims Data'!P2969),'Claims Data'!P2969,"")</x:f>
        <x:v>5.36070306652371</x:v>
      </x:c>
    </x:row>
    <x:row r="2974">
      <x:c r="A2974" s="4" t="str">
        <x:v>C02969</x:v>
      </x:c>
      <x:c r="B2974" s="4" t="n">
        <x:f>IF(ISNUMBER('Claims Data'!F2970),0,1)</x:f>
        <x:v>0</x:v>
      </x:c>
      <x:c r="C2974" s="10" t="n">
        <x:f>IF(B2974=0,'Claims Data'!F2970,Summary!$B$12)</x:f>
        <x:v>8030.33</x:v>
      </x:c>
      <x:c r="D2974" s="4" t="n">
        <x:f>IF('Claims Data'!E2970="Low",1,IF('Claims Data'!E2970="Medium",2,IF('Claims Data'!E2970="High",3,"")))</x:f>
        <x:v>2</x:v>
      </x:c>
      <x:c r="E2974" s="4" t="n">
        <x:f>IF('Claims Data'!B2970="Motor",1,0)</x:f>
        <x:v>1</x:v>
      </x:c>
      <x:c r="F2974" s="4" t="n">
        <x:f>IF('Claims Data'!B2970="Property",1,0)</x:f>
        <x:v>0</x:v>
      </x:c>
      <x:c r="G2974" s="4" t="n">
        <x:f>'Claims Data'!N2970</x:f>
        <x:v>1</x:v>
      </x:c>
      <x:c r="H2974" s="4" t="n">
        <x:f>IF(G2974=1,'Claims Data'!O2970,"")</x:f>
        <x:v>0</x:v>
      </x:c>
      <x:c r="I2974" s="12" t="n">
        <x:f>IF(ISNUMBER('Claims Data'!P2970),'Claims Data'!P2970,"")</x:f>
        <x:v>0.9103908397811977</x:v>
      </x:c>
    </x:row>
    <x:row r="2975">
      <x:c r="A2975" s="4" t="str">
        <x:v>C02970</x:v>
      </x:c>
      <x:c r="B2975" s="4" t="n">
        <x:f>IF(ISNUMBER('Claims Data'!F2971),0,1)</x:f>
        <x:v>0</x:v>
      </x:c>
      <x:c r="C2975" s="10" t="n">
        <x:f>IF(B2975=0,'Claims Data'!F2971,Summary!$B$12)</x:f>
        <x:v>46191.45</x:v>
      </x:c>
      <x:c r="D2975" s="4" t="n">
        <x:f>IF('Claims Data'!E2971="Low",1,IF('Claims Data'!E2971="Medium",2,IF('Claims Data'!E2971="High",3,"")))</x:f>
        <x:v>3</x:v>
      </x:c>
      <x:c r="E2975" s="4" t="n">
        <x:f>IF('Claims Data'!B2971="Motor",1,0)</x:f>
        <x:v>1</x:v>
      </x:c>
      <x:c r="F2975" s="4" t="n">
        <x:f>IF('Claims Data'!B2971="Property",1,0)</x:f>
        <x:v>0</x:v>
      </x:c>
      <x:c r="G2975" s="4" t="n">
        <x:f>'Claims Data'!N2971</x:f>
        <x:v>1</x:v>
      </x:c>
      <x:c r="H2975" s="4" t="n">
        <x:f>IF(G2975=1,'Claims Data'!O2971,"")</x:f>
        <x:v>0</x:v>
      </x:c>
      <x:c r="I2975" s="12" t="n">
        <x:f>IF(ISNUMBER('Claims Data'!P2971),'Claims Data'!P2971,"")</x:f>
        <x:v>4.393277801661004</x:v>
      </x:c>
    </x:row>
    <x:row r="2976">
      <x:c r="A2976" s="4" t="str">
        <x:v>C02971</x:v>
      </x:c>
      <x:c r="B2976" s="4" t="n">
        <x:f>IF(ISNUMBER('Claims Data'!F2972),0,1)</x:f>
        <x:v>0</x:v>
      </x:c>
      <x:c r="C2976" s="10" t="n">
        <x:f>IF(B2976=0,'Claims Data'!F2972,Summary!$B$12)</x:f>
        <x:v>21007.7</x:v>
      </x:c>
      <x:c r="D2976" s="4" t="n">
        <x:f>IF('Claims Data'!E2972="Low",1,IF('Claims Data'!E2972="Medium",2,IF('Claims Data'!E2972="High",3,"")))</x:f>
        <x:v>1</x:v>
      </x:c>
      <x:c r="E2976" s="4" t="n">
        <x:f>IF('Claims Data'!B2972="Motor",1,0)</x:f>
        <x:v>1</x:v>
      </x:c>
      <x:c r="F2976" s="4" t="n">
        <x:f>IF('Claims Data'!B2972="Property",1,0)</x:f>
        <x:v>0</x:v>
      </x:c>
      <x:c r="G2976" s="4" t="n">
        <x:f>'Claims Data'!N2972</x:f>
        <x:v>1</x:v>
      </x:c>
      <x:c r="H2976" s="4" t="n">
        <x:f>IF(G2976=1,'Claims Data'!O2972,"")</x:f>
        <x:v>0</x:v>
      </x:c>
      <x:c r="I2976" s="12" t="n">
        <x:f>IF(ISNUMBER('Claims Data'!P2972),'Claims Data'!P2972,"")</x:f>
        <x:v>2.5860341329866854</x:v>
      </x:c>
    </x:row>
    <x:row r="2977">
      <x:c r="A2977" s="4" t="str">
        <x:v>C02972</x:v>
      </x:c>
      <x:c r="B2977" s="4" t="n">
        <x:f>IF(ISNUMBER('Claims Data'!F2973),0,1)</x:f>
        <x:v>0</x:v>
      </x:c>
      <x:c r="C2977" s="10" t="n">
        <x:f>IF(B2977=0,'Claims Data'!F2973,Summary!$B$12)</x:f>
        <x:v>384420.02</x:v>
      </x:c>
      <x:c r="D2977" s="4" t="n">
        <x:f>IF('Claims Data'!E2973="Low",1,IF('Claims Data'!E2973="Medium",2,IF('Claims Data'!E2973="High",3,"")))</x:f>
        <x:v>3</x:v>
      </x:c>
      <x:c r="E2977" s="4" t="n">
        <x:f>IF('Claims Data'!B2973="Motor",1,0)</x:f>
        <x:v>0</x:v>
      </x:c>
      <x:c r="F2977" s="4" t="n">
        <x:f>IF('Claims Data'!B2973="Property",1,0)</x:f>
        <x:v>1</x:v>
      </x:c>
      <x:c r="G2977" s="4" t="n">
        <x:f>'Claims Data'!N2973</x:f>
        <x:v>1</x:v>
      </x:c>
      <x:c r="H2977" s="4" t="n">
        <x:f>IF(G2977=1,'Claims Data'!O2973,"")</x:f>
        <x:v>1</x:v>
      </x:c>
      <x:c r="I2977" s="12" t="n">
        <x:f>IF(ISNUMBER('Claims Data'!P2973),'Claims Data'!P2973,"")</x:f>
        <x:v>38.71813977286004</x:v>
      </x:c>
    </x:row>
    <x:row r="2978">
      <x:c r="A2978" s="4" t="str">
        <x:v>C02973</x:v>
      </x:c>
      <x:c r="B2978" s="4" t="n">
        <x:f>IF(ISNUMBER('Claims Data'!F2974),0,1)</x:f>
        <x:v>0</x:v>
      </x:c>
      <x:c r="C2978" s="10" t="n">
        <x:f>IF(B2978=0,'Claims Data'!F2974,Summary!$B$12)</x:f>
        <x:v>21002.79</x:v>
      </x:c>
      <x:c r="D2978" s="4" t="n">
        <x:f>IF('Claims Data'!E2974="Low",1,IF('Claims Data'!E2974="Medium",2,IF('Claims Data'!E2974="High",3,"")))</x:f>
        <x:v>1</x:v>
      </x:c>
      <x:c r="E2978" s="4" t="n">
        <x:f>IF('Claims Data'!B2974="Motor",1,0)</x:f>
        <x:v>1</x:v>
      </x:c>
      <x:c r="F2978" s="4" t="n">
        <x:f>IF('Claims Data'!B2974="Property",1,0)</x:f>
        <x:v>0</x:v>
      </x:c>
      <x:c r="G2978" s="4" t="n">
        <x:f>'Claims Data'!N2974</x:f>
        <x:v>0</x:v>
      </x:c>
      <x:c r="H2978" s="4" t="str">
        <x:f>IF(G2978=1,'Claims Data'!O2974,"")</x:f>
      </x:c>
      <x:c r="I2978" s="12" t="n">
        <x:f>IF(ISNUMBER('Claims Data'!P2974),'Claims Data'!P2974,"")</x:f>
        <x:v>1.4499482230138347</x:v>
      </x:c>
    </x:row>
    <x:row r="2979">
      <x:c r="A2979" s="4" t="str">
        <x:v>C02974</x:v>
      </x:c>
      <x:c r="B2979" s="4" t="n">
        <x:f>IF(ISNUMBER('Claims Data'!F2975),0,1)</x:f>
        <x:v>0</x:v>
      </x:c>
      <x:c r="C2979" s="10" t="n">
        <x:f>IF(B2979=0,'Claims Data'!F2975,Summary!$B$12)</x:f>
        <x:v>55395.88</x:v>
      </x:c>
      <x:c r="D2979" s="4" t="n">
        <x:f>IF('Claims Data'!E2975="Low",1,IF('Claims Data'!E2975="Medium",2,IF('Claims Data'!E2975="High",3,"")))</x:f>
        <x:v>2</x:v>
      </x:c>
      <x:c r="E2979" s="4" t="n">
        <x:f>IF('Claims Data'!B2975="Motor",1,0)</x:f>
        <x:v>1</x:v>
      </x:c>
      <x:c r="F2979" s="4" t="n">
        <x:f>IF('Claims Data'!B2975="Property",1,0)</x:f>
        <x:v>0</x:v>
      </x:c>
      <x:c r="G2979" s="4" t="n">
        <x:f>'Claims Data'!N2975</x:f>
        <x:v>0</x:v>
      </x:c>
      <x:c r="H2979" s="4" t="str">
        <x:f>IF(G2979=1,'Claims Data'!O2975,"")</x:f>
      </x:c>
      <x:c r="I2979" s="12" t="n">
        <x:f>IF(ISNUMBER('Claims Data'!P2975),'Claims Data'!P2975,"")</x:f>
        <x:v>5.007577914758176</x:v>
      </x:c>
    </x:row>
    <x:row r="2980">
      <x:c r="A2980" s="4" t="str">
        <x:v>C02975</x:v>
      </x:c>
      <x:c r="B2980" s="4" t="n">
        <x:f>IF(ISNUMBER('Claims Data'!F2976),0,1)</x:f>
        <x:v>0</x:v>
      </x:c>
      <x:c r="C2980" s="10" t="n">
        <x:f>IF(B2980=0,'Claims Data'!F2976,Summary!$B$12)</x:f>
        <x:v>30576.87</x:v>
      </x:c>
      <x:c r="D2980" s="4" t="n">
        <x:f>IF('Claims Data'!E2976="Low",1,IF('Claims Data'!E2976="Medium",2,IF('Claims Data'!E2976="High",3,"")))</x:f>
        <x:v>1</x:v>
      </x:c>
      <x:c r="E2980" s="4" t="n">
        <x:f>IF('Claims Data'!B2976="Motor",1,0)</x:f>
        <x:v>1</x:v>
      </x:c>
      <x:c r="F2980" s="4" t="n">
        <x:f>IF('Claims Data'!B2976="Property",1,0)</x:f>
        <x:v>0</x:v>
      </x:c>
      <x:c r="G2980" s="4" t="n">
        <x:f>'Claims Data'!N2976</x:f>
        <x:v>1</x:v>
      </x:c>
      <x:c r="H2980" s="4" t="n">
        <x:f>IF(G2980=1,'Claims Data'!O2976,"")</x:f>
        <x:v>0</x:v>
      </x:c>
      <x:c r="I2980" s="12" t="n">
        <x:f>IF(ISNUMBER('Claims Data'!P2976),'Claims Data'!P2976,"")</x:f>
        <x:v>2.167728310040984</x:v>
      </x:c>
    </x:row>
    <x:row r="2981">
      <x:c r="A2981" s="4" t="str">
        <x:v>C02976</x:v>
      </x:c>
      <x:c r="B2981" s="4" t="n">
        <x:f>IF(ISNUMBER('Claims Data'!F2977),0,1)</x:f>
        <x:v>0</x:v>
      </x:c>
      <x:c r="C2981" s="10" t="n">
        <x:f>IF(B2981=0,'Claims Data'!F2977,Summary!$B$12)</x:f>
        <x:v>38223.36</x:v>
      </x:c>
      <x:c r="D2981" s="4" t="n">
        <x:f>IF('Claims Data'!E2977="Low",1,IF('Claims Data'!E2977="Medium",2,IF('Claims Data'!E2977="High",3,"")))</x:f>
        <x:v>1</x:v>
      </x:c>
      <x:c r="E2981" s="4" t="n">
        <x:f>IF('Claims Data'!B2977="Motor",1,0)</x:f>
        <x:v>1</x:v>
      </x:c>
      <x:c r="F2981" s="4" t="n">
        <x:f>IF('Claims Data'!B2977="Property",1,0)</x:f>
        <x:v>0</x:v>
      </x:c>
      <x:c r="G2981" s="4" t="n">
        <x:f>'Claims Data'!N2977</x:f>
        <x:v>0</x:v>
      </x:c>
      <x:c r="H2981" s="4" t="str">
        <x:f>IF(G2981=1,'Claims Data'!O2977,"")</x:f>
      </x:c>
      <x:c r="I2981" s="12" t="n">
        <x:f>IF(ISNUMBER('Claims Data'!P2977),'Claims Data'!P2977,"")</x:f>
        <x:v>3.2604524482378303</x:v>
      </x:c>
    </x:row>
    <x:row r="2982">
      <x:c r="A2982" s="4" t="str">
        <x:v>C02977</x:v>
      </x:c>
      <x:c r="B2982" s="4" t="n">
        <x:f>IF(ISNUMBER('Claims Data'!F2978),0,1)</x:f>
        <x:v>0</x:v>
      </x:c>
      <x:c r="C2982" s="10" t="n">
        <x:f>IF(B2982=0,'Claims Data'!F2978,Summary!$B$12)</x:f>
        <x:v>39411.41</x:v>
      </x:c>
      <x:c r="D2982" s="4" t="n">
        <x:f>IF('Claims Data'!E2978="Low",1,IF('Claims Data'!E2978="Medium",2,IF('Claims Data'!E2978="High",3,"")))</x:f>
        <x:v>1</x:v>
      </x:c>
      <x:c r="E2982" s="4" t="n">
        <x:f>IF('Claims Data'!B2978="Motor",1,0)</x:f>
        <x:v>1</x:v>
      </x:c>
      <x:c r="F2982" s="4" t="n">
        <x:f>IF('Claims Data'!B2978="Property",1,0)</x:f>
        <x:v>0</x:v>
      </x:c>
      <x:c r="G2982" s="4" t="n">
        <x:f>'Claims Data'!N2978</x:f>
        <x:v>0</x:v>
      </x:c>
      <x:c r="H2982" s="4" t="str">
        <x:f>IF(G2982=1,'Claims Data'!O2978,"")</x:f>
      </x:c>
      <x:c r="I2982" s="12" t="n">
        <x:f>IF(ISNUMBER('Claims Data'!P2978),'Claims Data'!P2978,"")</x:f>
        <x:v>3.267294236636159</x:v>
      </x:c>
    </x:row>
    <x:row r="2983">
      <x:c r="A2983" s="4" t="str">
        <x:v>C02978</x:v>
      </x:c>
      <x:c r="B2983" s="4" t="n">
        <x:f>IF(ISNUMBER('Claims Data'!F2979),0,1)</x:f>
        <x:v>0</x:v>
      </x:c>
      <x:c r="C2983" s="10" t="n">
        <x:f>IF(B2983=0,'Claims Data'!F2979,Summary!$B$12)</x:f>
        <x:v>61636.57</x:v>
      </x:c>
      <x:c r="D2983" s="4" t="n">
        <x:f>IF('Claims Data'!E2979="Low",1,IF('Claims Data'!E2979="Medium",2,IF('Claims Data'!E2979="High",3,"")))</x:f>
        <x:v>2</x:v>
      </x:c>
      <x:c r="E2983" s="4" t="n">
        <x:f>IF('Claims Data'!B2979="Motor",1,0)</x:f>
        <x:v>1</x:v>
      </x:c>
      <x:c r="F2983" s="4" t="n">
        <x:f>IF('Claims Data'!B2979="Property",1,0)</x:f>
        <x:v>0</x:v>
      </x:c>
      <x:c r="G2983" s="4" t="n">
        <x:f>'Claims Data'!N2979</x:f>
        <x:v>1</x:v>
      </x:c>
      <x:c r="H2983" s="4" t="n">
        <x:f>IF(G2983=1,'Claims Data'!O2979,"")</x:f>
        <x:v>0</x:v>
      </x:c>
      <x:c r="I2983" s="12" t="n">
        <x:f>IF(ISNUMBER('Claims Data'!P2979),'Claims Data'!P2979,"")</x:f>
        <x:v>3.3295557734328365</x:v>
      </x:c>
    </x:row>
    <x:row r="2984">
      <x:c r="A2984" s="4" t="str">
        <x:v>C02979</x:v>
      </x:c>
      <x:c r="B2984" s="4" t="n">
        <x:f>IF(ISNUMBER('Claims Data'!F2980),0,1)</x:f>
        <x:v>0</x:v>
      </x:c>
      <x:c r="C2984" s="10" t="n">
        <x:f>IF(B2984=0,'Claims Data'!F2980,Summary!$B$12)</x:f>
        <x:v>41993.49</x:v>
      </x:c>
      <x:c r="D2984" s="4" t="n">
        <x:f>IF('Claims Data'!E2980="Low",1,IF('Claims Data'!E2980="Medium",2,IF('Claims Data'!E2980="High",3,"")))</x:f>
        <x:v>1</x:v>
      </x:c>
      <x:c r="E2984" s="4" t="n">
        <x:f>IF('Claims Data'!B2980="Motor",1,0)</x:f>
        <x:v>1</x:v>
      </x:c>
      <x:c r="F2984" s="4" t="n">
        <x:f>IF('Claims Data'!B2980="Property",1,0)</x:f>
        <x:v>0</x:v>
      </x:c>
      <x:c r="G2984" s="4" t="n">
        <x:f>'Claims Data'!N2980</x:f>
        <x:v>1</x:v>
      </x:c>
      <x:c r="H2984" s="4" t="n">
        <x:f>IF(G2984=1,'Claims Data'!O2980,"")</x:f>
        <x:v>0</x:v>
      </x:c>
      <x:c r="I2984" s="12" t="n">
        <x:f>IF(ISNUMBER('Claims Data'!P2980),'Claims Data'!P2980,"")</x:f>
        <x:v>4.743124509377594</x:v>
      </x:c>
    </x:row>
    <x:row r="2985">
      <x:c r="A2985" s="4" t="str">
        <x:v>C02980</x:v>
      </x:c>
      <x:c r="B2985" s="4" t="n">
        <x:f>IF(ISNUMBER('Claims Data'!F2981),0,1)</x:f>
        <x:v>0</x:v>
      </x:c>
      <x:c r="C2985" s="10" t="n">
        <x:f>IF(B2985=0,'Claims Data'!F2981,Summary!$B$12)</x:f>
        <x:v>11554.74</x:v>
      </x:c>
      <x:c r="D2985" s="4" t="n">
        <x:f>IF('Claims Data'!E2981="Low",1,IF('Claims Data'!E2981="Medium",2,IF('Claims Data'!E2981="High",3,"")))</x:f>
        <x:v>2</x:v>
      </x:c>
      <x:c r="E2985" s="4" t="n">
        <x:f>IF('Claims Data'!B2981="Motor",1,0)</x:f>
        <x:v>1</x:v>
      </x:c>
      <x:c r="F2985" s="4" t="n">
        <x:f>IF('Claims Data'!B2981="Property",1,0)</x:f>
        <x:v>0</x:v>
      </x:c>
      <x:c r="G2985" s="4" t="n">
        <x:f>'Claims Data'!N2981</x:f>
        <x:v>1</x:v>
      </x:c>
      <x:c r="H2985" s="4" t="n">
        <x:f>IF(G2985=1,'Claims Data'!O2981,"")</x:f>
        <x:v>0</x:v>
      </x:c>
      <x:c r="I2985" s="12" t="n">
        <x:f>IF(ISNUMBER('Claims Data'!P2981),'Claims Data'!P2981,"")</x:f>
        <x:v>2.0486219582465317</x:v>
      </x:c>
    </x:row>
    <x:row r="2986">
      <x:c r="A2986" s="4" t="str">
        <x:v>C02981</x:v>
      </x:c>
      <x:c r="B2986" s="4" t="n">
        <x:f>IF(ISNUMBER('Claims Data'!F2982),0,1)</x:f>
        <x:v>0</x:v>
      </x:c>
      <x:c r="C2986" s="10" t="n">
        <x:f>IF(B2986=0,'Claims Data'!F2982,Summary!$B$12)</x:f>
        <x:v>399649.95</x:v>
      </x:c>
      <x:c r="D2986" s="4" t="n">
        <x:f>IF('Claims Data'!E2982="Low",1,IF('Claims Data'!E2982="Medium",2,IF('Claims Data'!E2982="High",3,"")))</x:f>
        <x:v>3</x:v>
      </x:c>
      <x:c r="E2986" s="4" t="n">
        <x:f>IF('Claims Data'!B2982="Motor",1,0)</x:f>
        <x:v>0</x:v>
      </x:c>
      <x:c r="F2986" s="4" t="n">
        <x:f>IF('Claims Data'!B2982="Property",1,0)</x:f>
        <x:v>1</x:v>
      </x:c>
      <x:c r="G2986" s="4" t="n">
        <x:f>'Claims Data'!N2982</x:f>
        <x:v>1</x:v>
      </x:c>
      <x:c r="H2986" s="4" t="n">
        <x:f>IF(G2986=1,'Claims Data'!O2982,"")</x:f>
        <x:v>1</x:v>
      </x:c>
      <x:c r="I2986" s="12" t="n">
        <x:f>IF(ISNUMBER('Claims Data'!P2982),'Claims Data'!P2982,"")</x:f>
        <x:v>64.08939802624194</x:v>
      </x:c>
    </x:row>
    <x:row r="2987">
      <x:c r="A2987" s="4" t="str">
        <x:v>C02982</x:v>
      </x:c>
      <x:c r="B2987" s="4" t="n">
        <x:f>IF(ISNUMBER('Claims Data'!F2983),0,1)</x:f>
        <x:v>0</x:v>
      </x:c>
      <x:c r="C2987" s="10" t="n">
        <x:f>IF(B2987=0,'Claims Data'!F2983,Summary!$B$12)</x:f>
        <x:v>34256.29</x:v>
      </x:c>
      <x:c r="D2987" s="4" t="n">
        <x:f>IF('Claims Data'!E2983="Low",1,IF('Claims Data'!E2983="Medium",2,IF('Claims Data'!E2983="High",3,"")))</x:f>
        <x:v>1</x:v>
      </x:c>
      <x:c r="E2987" s="4" t="n">
        <x:f>IF('Claims Data'!B2983="Motor",1,0)</x:f>
        <x:v>1</x:v>
      </x:c>
      <x:c r="F2987" s="4" t="n">
        <x:f>IF('Claims Data'!B2983="Property",1,0)</x:f>
        <x:v>0</x:v>
      </x:c>
      <x:c r="G2987" s="4" t="n">
        <x:f>'Claims Data'!N2983</x:f>
        <x:v>1</x:v>
      </x:c>
      <x:c r="H2987" s="4" t="n">
        <x:f>IF(G2987=1,'Claims Data'!O2983,"")</x:f>
        <x:v>0</x:v>
      </x:c>
      <x:c r="I2987" s="12" t="n">
        <x:f>IF(ISNUMBER('Claims Data'!P2983),'Claims Data'!P2983,"")</x:f>
        <x:v>0.9411355675956052</x:v>
      </x:c>
    </x:row>
    <x:row r="2988">
      <x:c r="A2988" s="4" t="str">
        <x:v>C02983</x:v>
      </x:c>
      <x:c r="B2988" s="4" t="n">
        <x:f>IF(ISNUMBER('Claims Data'!F2984),0,1)</x:f>
        <x:v>0</x:v>
      </x:c>
      <x:c r="C2988" s="10" t="n">
        <x:f>IF(B2988=0,'Claims Data'!F2984,Summary!$B$12)</x:f>
        <x:v>89783.53</x:v>
      </x:c>
      <x:c r="D2988" s="4" t="n">
        <x:f>IF('Claims Data'!E2984="Low",1,IF('Claims Data'!E2984="Medium",2,IF('Claims Data'!E2984="High",3,"")))</x:f>
        <x:v>1</x:v>
      </x:c>
      <x:c r="E2988" s="4" t="n">
        <x:f>IF('Claims Data'!B2984="Motor",1,0)</x:f>
        <x:v>0</x:v>
      </x:c>
      <x:c r="F2988" s="4" t="n">
        <x:f>IF('Claims Data'!B2984="Property",1,0)</x:f>
        <x:v>1</x:v>
      </x:c>
      <x:c r="G2988" s="4" t="n">
        <x:f>'Claims Data'!N2984</x:f>
        <x:v>0</x:v>
      </x:c>
      <x:c r="H2988" s="4" t="str">
        <x:f>IF(G2988=1,'Claims Data'!O2984,"")</x:f>
      </x:c>
      <x:c r="I2988" s="12" t="n">
        <x:f>IF(ISNUMBER('Claims Data'!P2984),'Claims Data'!P2984,"")</x:f>
        <x:v>7.157499453921323</x:v>
      </x:c>
    </x:row>
    <x:row r="2989">
      <x:c r="A2989" s="4" t="str">
        <x:v>C02984</x:v>
      </x:c>
      <x:c r="B2989" s="4" t="n">
        <x:f>IF(ISNUMBER('Claims Data'!F2985),0,1)</x:f>
        <x:v>0</x:v>
      </x:c>
      <x:c r="C2989" s="10" t="n">
        <x:f>IF(B2989=0,'Claims Data'!F2985,Summary!$B$12)</x:f>
        <x:v>130518.24</x:v>
      </x:c>
      <x:c r="D2989" s="4" t="n">
        <x:f>IF('Claims Data'!E2985="Low",1,IF('Claims Data'!E2985="Medium",2,IF('Claims Data'!E2985="High",3,"")))</x:f>
        <x:v>1</x:v>
      </x:c>
      <x:c r="E2989" s="4" t="n">
        <x:f>IF('Claims Data'!B2985="Motor",1,0)</x:f>
        <x:v>0</x:v>
      </x:c>
      <x:c r="F2989" s="4" t="n">
        <x:f>IF('Claims Data'!B2985="Property",1,0)</x:f>
        <x:v>1</x:v>
      </x:c>
      <x:c r="G2989" s="4" t="n">
        <x:f>'Claims Data'!N2985</x:f>
        <x:v>0</x:v>
      </x:c>
      <x:c r="H2989" s="4" t="str">
        <x:f>IF(G2989=1,'Claims Data'!O2985,"")</x:f>
      </x:c>
      <x:c r="I2989" s="12" t="n">
        <x:f>IF(ISNUMBER('Claims Data'!P2985),'Claims Data'!P2985,"")</x:f>
        <x:v>12.10744341372913</x:v>
      </x:c>
    </x:row>
    <x:row r="2990">
      <x:c r="A2990" s="4" t="str">
        <x:v>C02985</x:v>
      </x:c>
      <x:c r="B2990" s="4" t="n">
        <x:f>IF(ISNUMBER('Claims Data'!F2986),0,1)</x:f>
        <x:v>0</x:v>
      </x:c>
      <x:c r="C2990" s="10" t="n">
        <x:f>IF(B2990=0,'Claims Data'!F2986,Summary!$B$12)</x:f>
        <x:v>27898.51</x:v>
      </x:c>
      <x:c r="D2990" s="4" t="n">
        <x:f>IF('Claims Data'!E2986="Low",1,IF('Claims Data'!E2986="Medium",2,IF('Claims Data'!E2986="High",3,"")))</x:f>
        <x:v>1</x:v>
      </x:c>
      <x:c r="E2990" s="4" t="n">
        <x:f>IF('Claims Data'!B2986="Motor",1,0)</x:f>
        <x:v>1</x:v>
      </x:c>
      <x:c r="F2990" s="4" t="n">
        <x:f>IF('Claims Data'!B2986="Property",1,0)</x:f>
        <x:v>0</x:v>
      </x:c>
      <x:c r="G2990" s="4" t="n">
        <x:f>'Claims Data'!N2986</x:f>
        <x:v>1</x:v>
      </x:c>
      <x:c r="H2990" s="4" t="n">
        <x:f>IF(G2990=1,'Claims Data'!O2986,"")</x:f>
        <x:v>0</x:v>
      </x:c>
      <x:c r="I2990" s="12" t="n">
        <x:f>IF(ISNUMBER('Claims Data'!P2986),'Claims Data'!P2986,"")</x:f>
        <x:v>1.9643282870635383</x:v>
      </x:c>
    </x:row>
    <x:row r="2991">
      <x:c r="A2991" s="4" t="str">
        <x:v>C02986</x:v>
      </x:c>
      <x:c r="B2991" s="4" t="n">
        <x:f>IF(ISNUMBER('Claims Data'!F2987),0,1)</x:f>
        <x:v>0</x:v>
      </x:c>
      <x:c r="C2991" s="10" t="n">
        <x:f>IF(B2991=0,'Claims Data'!F2987,Summary!$B$12)</x:f>
        <x:v>33745.36</x:v>
      </x:c>
      <x:c r="D2991" s="4" t="n">
        <x:f>IF('Claims Data'!E2987="Low",1,IF('Claims Data'!E2987="Medium",2,IF('Claims Data'!E2987="High",3,"")))</x:f>
        <x:v>2</x:v>
      </x:c>
      <x:c r="E2991" s="4" t="n">
        <x:f>IF('Claims Data'!B2987="Motor",1,0)</x:f>
        <x:v>1</x:v>
      </x:c>
      <x:c r="F2991" s="4" t="n">
        <x:f>IF('Claims Data'!B2987="Property",1,0)</x:f>
        <x:v>0</x:v>
      </x:c>
      <x:c r="G2991" s="4" t="n">
        <x:f>'Claims Data'!N2987</x:f>
        <x:v>1</x:v>
      </x:c>
      <x:c r="H2991" s="4" t="n">
        <x:f>IF(G2991=1,'Claims Data'!O2987,"")</x:f>
        <x:v>0</x:v>
      </x:c>
      <x:c r="I2991" s="12" t="n">
        <x:f>IF(ISNUMBER('Claims Data'!P2987),'Claims Data'!P2987,"")</x:f>
        <x:v>1.8264478957780248</x:v>
      </x:c>
    </x:row>
    <x:row r="2992">
      <x:c r="A2992" s="4" t="str">
        <x:v>C02987</x:v>
      </x:c>
      <x:c r="B2992" s="4" t="n">
        <x:f>IF(ISNUMBER('Claims Data'!F2988),0,1)</x:f>
        <x:v>0</x:v>
      </x:c>
      <x:c r="C2992" s="10" t="n">
        <x:f>IF(B2992=0,'Claims Data'!F2988,Summary!$B$12)</x:f>
        <x:v>41025.99</x:v>
      </x:c>
      <x:c r="D2992" s="4" t="n">
        <x:f>IF('Claims Data'!E2988="Low",1,IF('Claims Data'!E2988="Medium",2,IF('Claims Data'!E2988="High",3,"")))</x:f>
        <x:v>2</x:v>
      </x:c>
      <x:c r="E2992" s="4" t="n">
        <x:f>IF('Claims Data'!B2988="Motor",1,0)</x:f>
        <x:v>0</x:v>
      </x:c>
      <x:c r="F2992" s="4" t="n">
        <x:f>IF('Claims Data'!B2988="Property",1,0)</x:f>
        <x:v>1</x:v>
      </x:c>
      <x:c r="G2992" s="4" t="n">
        <x:f>'Claims Data'!N2988</x:f>
        <x:v>1</x:v>
      </x:c>
      <x:c r="H2992" s="4" t="n">
        <x:f>IF(G2992=1,'Claims Data'!O2988,"")</x:f>
        <x:v>0</x:v>
      </x:c>
      <x:c r="I2992" s="12" t="n">
        <x:f>IF(ISNUMBER('Claims Data'!P2988),'Claims Data'!P2988,"")</x:f>
        <x:v>4.665554087279294</x:v>
      </x:c>
    </x:row>
    <x:row r="2993">
      <x:c r="A2993" s="4" t="str">
        <x:v>C02988</x:v>
      </x:c>
      <x:c r="B2993" s="4" t="n">
        <x:f>IF(ISNUMBER('Claims Data'!F2989),0,1)</x:f>
        <x:v>0</x:v>
      </x:c>
      <x:c r="C2993" s="10" t="n">
        <x:f>IF(B2993=0,'Claims Data'!F2989,Summary!$B$12)</x:f>
        <x:v>18102.46</x:v>
      </x:c>
      <x:c r="D2993" s="4" t="n">
        <x:f>IF('Claims Data'!E2989="Low",1,IF('Claims Data'!E2989="Medium",2,IF('Claims Data'!E2989="High",3,"")))</x:f>
        <x:v>1</x:v>
      </x:c>
      <x:c r="E2993" s="4" t="n">
        <x:f>IF('Claims Data'!B2989="Motor",1,0)</x:f>
        <x:v>1</x:v>
      </x:c>
      <x:c r="F2993" s="4" t="n">
        <x:f>IF('Claims Data'!B2989="Property",1,0)</x:f>
        <x:v>0</x:v>
      </x:c>
      <x:c r="G2993" s="4" t="n">
        <x:f>'Claims Data'!N2989</x:f>
        <x:v>0</x:v>
      </x:c>
      <x:c r="H2993" s="4" t="str">
        <x:f>IF(G2993=1,'Claims Data'!O2989,"")</x:f>
      </x:c>
      <x:c r="I2993" s="12" t="n">
        <x:f>IF(ISNUMBER('Claims Data'!P2989),'Claims Data'!P2989,"")</x:f>
        <x:v>2.934775771449323</x:v>
      </x:c>
    </x:row>
    <x:row r="2994">
      <x:c r="A2994" s="4" t="str">
        <x:v>C02989</x:v>
      </x:c>
      <x:c r="B2994" s="4" t="n">
        <x:f>IF(ISNUMBER('Claims Data'!F2990),0,1)</x:f>
        <x:v>0</x:v>
      </x:c>
      <x:c r="C2994" s="10" t="n">
        <x:f>IF(B2994=0,'Claims Data'!F2990,Summary!$B$12)</x:f>
        <x:v>17521.67</x:v>
      </x:c>
      <x:c r="D2994" s="4" t="n">
        <x:f>IF('Claims Data'!E2990="Low",1,IF('Claims Data'!E2990="Medium",2,IF('Claims Data'!E2990="High",3,"")))</x:f>
        <x:v>1</x:v>
      </x:c>
      <x:c r="E2994" s="4" t="n">
        <x:f>IF('Claims Data'!B2990="Motor",1,0)</x:f>
        <x:v>1</x:v>
      </x:c>
      <x:c r="F2994" s="4" t="n">
        <x:f>IF('Claims Data'!B2990="Property",1,0)</x:f>
        <x:v>0</x:v>
      </x:c>
      <x:c r="G2994" s="4" t="n">
        <x:f>'Claims Data'!N2990</x:f>
        <x:v>1</x:v>
      </x:c>
      <x:c r="H2994" s="4" t="n">
        <x:f>IF(G2994=1,'Claims Data'!O2990,"")</x:f>
        <x:v>0</x:v>
      </x:c>
      <x:c r="I2994" s="12" t="n">
        <x:f>IF(ISNUMBER('Claims Data'!P2990),'Claims Data'!P2990,"")</x:f>
        <x:v>2.7272567377211208</x:v>
      </x:c>
    </x:row>
    <x:row r="2995">
      <x:c r="A2995" s="4" t="str">
        <x:v>C02990</x:v>
      </x:c>
      <x:c r="B2995" s="4" t="n">
        <x:f>IF(ISNUMBER('Claims Data'!F2991),0,1)</x:f>
        <x:v>0</x:v>
      </x:c>
      <x:c r="C2995" s="10" t="n">
        <x:f>IF(B2995=0,'Claims Data'!F2991,Summary!$B$12)</x:f>
        <x:v>37572.79</x:v>
      </x:c>
      <x:c r="D2995" s="4" t="n">
        <x:f>IF('Claims Data'!E2991="Low",1,IF('Claims Data'!E2991="Medium",2,IF('Claims Data'!E2991="High",3,"")))</x:f>
        <x:v>2</x:v>
      </x:c>
      <x:c r="E2995" s="4" t="n">
        <x:f>IF('Claims Data'!B2991="Motor",1,0)</x:f>
        <x:v>1</x:v>
      </x:c>
      <x:c r="F2995" s="4" t="n">
        <x:f>IF('Claims Data'!B2991="Property",1,0)</x:f>
        <x:v>0</x:v>
      </x:c>
      <x:c r="G2995" s="4" t="n">
        <x:f>'Claims Data'!N2991</x:f>
        <x:v>1</x:v>
      </x:c>
      <x:c r="H2995" s="4" t="n">
        <x:f>IF(G2995=1,'Claims Data'!O2991,"")</x:f>
        <x:v>0</x:v>
      </x:c>
      <x:c r="I2995" s="12" t="n">
        <x:f>IF(ISNUMBER('Claims Data'!P2991),'Claims Data'!P2991,"")</x:f>
        <x:v>2.745519406830626</x:v>
      </x:c>
    </x:row>
    <x:row r="2996">
      <x:c r="A2996" s="4" t="str">
        <x:v>C02991</x:v>
      </x:c>
      <x:c r="B2996" s="4" t="n">
        <x:f>IF(ISNUMBER('Claims Data'!F2992),0,1)</x:f>
        <x:v>0</x:v>
      </x:c>
      <x:c r="C2996" s="10" t="n">
        <x:f>IF(B2996=0,'Claims Data'!F2992,Summary!$B$12)</x:f>
        <x:v>7924.16</x:v>
      </x:c>
      <x:c r="D2996" s="4" t="n">
        <x:f>IF('Claims Data'!E2992="Low",1,IF('Claims Data'!E2992="Medium",2,IF('Claims Data'!E2992="High",3,"")))</x:f>
        <x:v>1</x:v>
      </x:c>
      <x:c r="E2996" s="4" t="n">
        <x:f>IF('Claims Data'!B2992="Motor",1,0)</x:f>
        <x:v>0</x:v>
      </x:c>
      <x:c r="F2996" s="4" t="n">
        <x:f>IF('Claims Data'!B2992="Property",1,0)</x:f>
        <x:v>1</x:v>
      </x:c>
      <x:c r="G2996" s="4" t="n">
        <x:f>'Claims Data'!N2992</x:f>
        <x:v>1</x:v>
      </x:c>
      <x:c r="H2996" s="4" t="n">
        <x:f>IF(G2996=1,'Claims Data'!O2992,"")</x:f>
        <x:v>0</x:v>
      </x:c>
      <x:c r="I2996" s="12" t="n">
        <x:f>IF(ISNUMBER('Claims Data'!P2992),'Claims Data'!P2992,"")</x:f>
        <x:v>1.2707486745929164</x:v>
      </x:c>
    </x:row>
    <x:row r="2997">
      <x:c r="A2997" s="4" t="str">
        <x:v>C02992</x:v>
      </x:c>
      <x:c r="B2997" s="4" t="n">
        <x:f>IF(ISNUMBER('Claims Data'!F2993),0,1)</x:f>
        <x:v>0</x:v>
      </x:c>
      <x:c r="C2997" s="10" t="n">
        <x:f>IF(B2997=0,'Claims Data'!F2993,Summary!$B$12)</x:f>
        <x:v>97992.66</x:v>
      </x:c>
      <x:c r="D2997" s="4" t="n">
        <x:f>IF('Claims Data'!E2993="Low",1,IF('Claims Data'!E2993="Medium",2,IF('Claims Data'!E2993="High",3,"")))</x:f>
        <x:v>2</x:v>
      </x:c>
      <x:c r="E2997" s="4" t="n">
        <x:f>IF('Claims Data'!B2993="Motor",1,0)</x:f>
        <x:v>1</x:v>
      </x:c>
      <x:c r="F2997" s="4" t="n">
        <x:f>IF('Claims Data'!B2993="Property",1,0)</x:f>
        <x:v>0</x:v>
      </x:c>
      <x:c r="G2997" s="4" t="n">
        <x:f>'Claims Data'!N2993</x:f>
        <x:v>1</x:v>
      </x:c>
      <x:c r="H2997" s="4" t="n">
        <x:f>IF(G2997=1,'Claims Data'!O2993,"")</x:f>
        <x:v>0</x:v>
      </x:c>
      <x:c r="I2997" s="12" t="n">
        <x:f>IF(ISNUMBER('Claims Data'!P2993),'Claims Data'!P2993,"")</x:f>
        <x:v>5.138630714532927</x:v>
      </x:c>
    </x:row>
    <x:row r="2998">
      <x:c r="A2998" s="4" t="str">
        <x:v>C02993</x:v>
      </x:c>
      <x:c r="B2998" s="4" t="n">
        <x:f>IF(ISNUMBER('Claims Data'!F2994),0,1)</x:f>
        <x:v>0</x:v>
      </x:c>
      <x:c r="C2998" s="10" t="n">
        <x:f>IF(B2998=0,'Claims Data'!F2994,Summary!$B$12)</x:f>
        <x:v>95686.47</x:v>
      </x:c>
      <x:c r="D2998" s="4" t="n">
        <x:f>IF('Claims Data'!E2994="Low",1,IF('Claims Data'!E2994="Medium",2,IF('Claims Data'!E2994="High",3,"")))</x:f>
        <x:v>3</x:v>
      </x:c>
      <x:c r="E2998" s="4" t="n">
        <x:f>IF('Claims Data'!B2994="Motor",1,0)</x:f>
        <x:v>1</x:v>
      </x:c>
      <x:c r="F2998" s="4" t="n">
        <x:f>IF('Claims Data'!B2994="Property",1,0)</x:f>
        <x:v>0</x:v>
      </x:c>
      <x:c r="G2998" s="4" t="n">
        <x:f>'Claims Data'!N2994</x:f>
        <x:v>1</x:v>
      </x:c>
      <x:c r="H2998" s="4" t="n">
        <x:f>IF(G2998=1,'Claims Data'!O2994,"")</x:f>
        <x:v>1</x:v>
      </x:c>
      <x:c r="I2998" s="12" t="n">
        <x:f>IF(ISNUMBER('Claims Data'!P2994),'Claims Data'!P2994,"")</x:f>
        <x:v>13.947407776669989</x:v>
      </x:c>
    </x:row>
    <x:row r="2999">
      <x:c r="A2999" s="4" t="str">
        <x:v>C02994</x:v>
      </x:c>
      <x:c r="B2999" s="4" t="n">
        <x:f>IF(ISNUMBER('Claims Data'!F2995),0,1)</x:f>
        <x:v>0</x:v>
      </x:c>
      <x:c r="C2999" s="10" t="n">
        <x:f>IF(B2999=0,'Claims Data'!F2995,Summary!$B$12)</x:f>
        <x:v>21645.93</x:v>
      </x:c>
      <x:c r="D2999" s="4" t="n">
        <x:f>IF('Claims Data'!E2995="Low",1,IF('Claims Data'!E2995="Medium",2,IF('Claims Data'!E2995="High",3,"")))</x:f>
        <x:v>1</x:v>
      </x:c>
      <x:c r="E2999" s="4" t="n">
        <x:f>IF('Claims Data'!B2995="Motor",1,0)</x:f>
        <x:v>1</x:v>
      </x:c>
      <x:c r="F2999" s="4" t="n">
        <x:f>IF('Claims Data'!B2995="Property",1,0)</x:f>
        <x:v>0</x:v>
      </x:c>
      <x:c r="G2999" s="4" t="n">
        <x:f>'Claims Data'!N2995</x:f>
        <x:v>1</x:v>
      </x:c>
      <x:c r="H2999" s="4" t="n">
        <x:f>IF(G2999=1,'Claims Data'!O2995,"")</x:f>
        <x:v>0</x:v>
      </x:c>
      <x:c r="I2999" s="12" t="n">
        <x:f>IF(ISNUMBER('Claims Data'!P2995),'Claims Data'!P2995,"")</x:f>
        <x:v>2.53700504449091</x:v>
      </x:c>
    </x:row>
    <x:row r="3000">
      <x:c r="A3000" s="4" t="str">
        <x:v>C02995</x:v>
      </x:c>
      <x:c r="B3000" s="4" t="n">
        <x:f>IF(ISNUMBER('Claims Data'!F2996),0,1)</x:f>
        <x:v>0</x:v>
      </x:c>
      <x:c r="C3000" s="10" t="n">
        <x:f>IF(B3000=0,'Claims Data'!F2996,Summary!$B$12)</x:f>
        <x:v>21045.64</x:v>
      </x:c>
      <x:c r="D3000" s="4" t="n">
        <x:f>IF('Claims Data'!E2996="Low",1,IF('Claims Data'!E2996="Medium",2,IF('Claims Data'!E2996="High",3,"")))</x:f>
        <x:v>2</x:v>
      </x:c>
      <x:c r="E3000" s="4" t="n">
        <x:f>IF('Claims Data'!B2996="Motor",1,0)</x:f>
        <x:v>1</x:v>
      </x:c>
      <x:c r="F3000" s="4" t="n">
        <x:f>IF('Claims Data'!B2996="Property",1,0)</x:f>
        <x:v>0</x:v>
      </x:c>
      <x:c r="G3000" s="4" t="n">
        <x:f>'Claims Data'!N2996</x:f>
        <x:v>1</x:v>
      </x:c>
      <x:c r="H3000" s="4" t="n">
        <x:f>IF(G3000=1,'Claims Data'!O2996,"")</x:f>
        <x:v>0</x:v>
      </x:c>
      <x:c r="I3000" s="12" t="n">
        <x:f>IF(ISNUMBER('Claims Data'!P2996),'Claims Data'!P2996,"")</x:f>
        <x:v>2.603301992402473</x:v>
      </x:c>
    </x:row>
    <x:row r="3001">
      <x:c r="A3001" s="4" t="str">
        <x:v>C02996</x:v>
      </x:c>
      <x:c r="B3001" s="4" t="n">
        <x:f>IF(ISNUMBER('Claims Data'!F2997),0,1)</x:f>
        <x:v>0</x:v>
      </x:c>
      <x:c r="C3001" s="10" t="n">
        <x:f>IF(B3001=0,'Claims Data'!F2997,Summary!$B$12)</x:f>
        <x:v>147937.4</x:v>
      </x:c>
      <x:c r="D3001" s="4" t="n">
        <x:f>IF('Claims Data'!E2997="Low",1,IF('Claims Data'!E2997="Medium",2,IF('Claims Data'!E2997="High",3,"")))</x:f>
        <x:v>3</x:v>
      </x:c>
      <x:c r="E3001" s="4" t="n">
        <x:f>IF('Claims Data'!B2997="Motor",1,0)</x:f>
        <x:v>1</x:v>
      </x:c>
      <x:c r="F3001" s="4" t="n">
        <x:f>IF('Claims Data'!B2997="Property",1,0)</x:f>
        <x:v>0</x:v>
      </x:c>
      <x:c r="G3001" s="4" t="n">
        <x:f>'Claims Data'!N2997</x:f>
        <x:v>0</x:v>
      </x:c>
      <x:c r="H3001" s="4" t="str">
        <x:f>IF(G3001=1,'Claims Data'!O2997,"")</x:f>
      </x:c>
      <x:c r="I3001" s="12" t="n">
        <x:f>IF(ISNUMBER('Claims Data'!P2997),'Claims Data'!P2997,"")</x:f>
        <x:v>20.440824334873952</x:v>
      </x:c>
    </x:row>
    <x:row r="3002">
      <x:c r="A3002" s="4" t="str">
        <x:v>C02997</x:v>
      </x:c>
      <x:c r="B3002" s="4" t="n">
        <x:f>IF(ISNUMBER('Claims Data'!F2998),0,1)</x:f>
        <x:v>0</x:v>
      </x:c>
      <x:c r="C3002" s="10" t="n">
        <x:f>IF(B3002=0,'Claims Data'!F2998,Summary!$B$12)</x:f>
        <x:v>29866.85</x:v>
      </x:c>
      <x:c r="D3002" s="4" t="n">
        <x:f>IF('Claims Data'!E2998="Low",1,IF('Claims Data'!E2998="Medium",2,IF('Claims Data'!E2998="High",3,"")))</x:f>
        <x:v>2</x:v>
      </x:c>
      <x:c r="E3002" s="4" t="n">
        <x:f>IF('Claims Data'!B2998="Motor",1,0)</x:f>
        <x:v>1</x:v>
      </x:c>
      <x:c r="F3002" s="4" t="n">
        <x:f>IF('Claims Data'!B2998="Property",1,0)</x:f>
        <x:v>0</x:v>
      </x:c>
      <x:c r="G3002" s="4" t="n">
        <x:f>'Claims Data'!N2998</x:f>
        <x:v>1</x:v>
      </x:c>
      <x:c r="H3002" s="4" t="n">
        <x:f>IF(G3002=1,'Claims Data'!O2998,"")</x:f>
        <x:v>0</x:v>
      </x:c>
      <x:c r="I3002" s="12" t="n">
        <x:f>IF(ISNUMBER('Claims Data'!P2998),'Claims Data'!P2998,"")</x:f>
        <x:v>4.530002487441454</x:v>
      </x:c>
    </x:row>
    <x:row r="3003">
      <x:c r="A3003" s="4" t="str">
        <x:v>C02998</x:v>
      </x:c>
      <x:c r="B3003" s="4" t="n">
        <x:f>IF(ISNUMBER('Claims Data'!F2999),0,1)</x:f>
        <x:v>0</x:v>
      </x:c>
      <x:c r="C3003" s="10" t="n">
        <x:f>IF(B3003=0,'Claims Data'!F2999,Summary!$B$12)</x:f>
        <x:v>24629.33</x:v>
      </x:c>
      <x:c r="D3003" s="4" t="n">
        <x:f>IF('Claims Data'!E2999="Low",1,IF('Claims Data'!E2999="Medium",2,IF('Claims Data'!E2999="High",3,"")))</x:f>
        <x:v>2</x:v>
      </x:c>
      <x:c r="E3003" s="4" t="n">
        <x:f>IF('Claims Data'!B2999="Motor",1,0)</x:f>
        <x:v>1</x:v>
      </x:c>
      <x:c r="F3003" s="4" t="n">
        <x:f>IF('Claims Data'!B2999="Property",1,0)</x:f>
        <x:v>0</x:v>
      </x:c>
      <x:c r="G3003" s="4" t="n">
        <x:f>'Claims Data'!N2999</x:f>
        <x:v>1</x:v>
      </x:c>
      <x:c r="H3003" s="4" t="n">
        <x:f>IF(G3003=1,'Claims Data'!O2999,"")</x:f>
        <x:v>0</x:v>
      </x:c>
      <x:c r="I3003" s="12" t="n">
        <x:f>IF(ISNUMBER('Claims Data'!P2999),'Claims Data'!P2999,"")</x:f>
        <x:v>3.6019219547722012</x:v>
      </x:c>
    </x:row>
    <x:row r="3004">
      <x:c r="A3004" s="4" t="str">
        <x:v>C02999</x:v>
      </x:c>
      <x:c r="B3004" s="4" t="n">
        <x:f>IF(ISNUMBER('Claims Data'!F3000),0,1)</x:f>
        <x:v>0</x:v>
      </x:c>
      <x:c r="C3004" s="10" t="n">
        <x:f>IF(B3004=0,'Claims Data'!F3000,Summary!$B$12)</x:f>
        <x:v>51193.16</x:v>
      </x:c>
      <x:c r="D3004" s="4" t="n">
        <x:f>IF('Claims Data'!E3000="Low",1,IF('Claims Data'!E3000="Medium",2,IF('Claims Data'!E3000="High",3,"")))</x:f>
        <x:v>2</x:v>
      </x:c>
      <x:c r="E3004" s="4" t="n">
        <x:f>IF('Claims Data'!B3000="Motor",1,0)</x:f>
        <x:v>1</x:v>
      </x:c>
      <x:c r="F3004" s="4" t="n">
        <x:f>IF('Claims Data'!B3000="Property",1,0)</x:f>
        <x:v>0</x:v>
      </x:c>
      <x:c r="G3004" s="4" t="n">
        <x:f>'Claims Data'!N3000</x:f>
        <x:v>1</x:v>
      </x:c>
      <x:c r="H3004" s="4" t="n">
        <x:f>IF(G3004=1,'Claims Data'!O3000,"")</x:f>
        <x:v>0</x:v>
      </x:c>
      <x:c r="I3004" s="12" t="n">
        <x:f>IF(ISNUMBER('Claims Data'!P3000),'Claims Data'!P3000,"")</x:f>
        <x:v>4.797436776891258</x:v>
      </x:c>
    </x:row>
    <x:row r="3005">
      <x:c r="A3005" s="4" t="str">
        <x:v>C03000</x:v>
      </x:c>
      <x:c r="B3005" s="4" t="n">
        <x:f>IF(ISNUMBER('Claims Data'!F3001),0,1)</x:f>
        <x:v>0</x:v>
      </x:c>
      <x:c r="C3005" s="10" t="n">
        <x:f>IF(B3005=0,'Claims Data'!F3001,Summary!$B$12)</x:f>
        <x:v>31290.45</x:v>
      </x:c>
      <x:c r="D3005" s="4" t="n">
        <x:f>IF('Claims Data'!E3001="Low",1,IF('Claims Data'!E3001="Medium",2,IF('Claims Data'!E3001="High",3,"")))</x:f>
        <x:v>2</x:v>
      </x:c>
      <x:c r="E3005" s="4" t="n">
        <x:f>IF('Claims Data'!B3001="Motor",1,0)</x:f>
        <x:v>1</x:v>
      </x:c>
      <x:c r="F3005" s="4" t="n">
        <x:f>IF('Claims Data'!B3001="Property",1,0)</x:f>
        <x:v>0</x:v>
      </x:c>
      <x:c r="G3005" s="4" t="n">
        <x:f>'Claims Data'!N3001</x:f>
        <x:v>1</x:v>
      </x:c>
      <x:c r="H3005" s="4" t="n">
        <x:f>IF(G3005=1,'Claims Data'!O3001,"")</x:f>
        <x:v>0</x:v>
      </x:c>
      <x:c r="I3005" s="12" t="n">
        <x:f>IF(ISNUMBER('Claims Data'!P3001),'Claims Data'!P3001,"")</x:f>
        <x:v>2.2004675135074696</x:v>
      </x:c>
    </x:row>
  </x:sheetData>
  <x:conditionalFormatting sqref="B6:B3005">
    <x:cfRule type="cellIs" dxfId="1" priority="1" operator="equal">
      <x:formula>1</x:formula>
    </x:cfRule>
  </x:conditionalFormatting>
  <x:conditionalFormatting sqref="H6:H3005">
    <x:cfRule type="cellIs" dxfId="2" priority="2" operator="equal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ac3d72283714b3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3" customHeight="1">
      <x:c r="A2" s="2" t="str">
        <x:v>Raw claims before cleaning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3" customHeight="1">
      <x:c r="A3" s="1" t="str">
        <x:v>Original synthetic CSV. Invalid values and exact duplicates remain visible.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6" customHeight="1">
      <x:c r="A5" s="9" t="str">
        <x:v>claim_id</x:v>
      </x:c>
      <x:c r="B5" s="9" t="str">
        <x:v>policy_id</x:v>
      </x:c>
      <x:c r="C5" s="9" t="str">
        <x:v>incident_id</x:v>
      </x:c>
      <x:c r="D5" s="9" t="str">
        <x:v>claim_date</x:v>
      </x:c>
      <x:c r="E5" s="9" t="str">
        <x:v>amount</x:v>
      </x:c>
      <x:c r="F5" s="9" t="str">
        <x:v>status</x:v>
      </x:c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3" customHeight="1">
      <x:c r="A6" s="4" t="str">
        <x:v>C00001</x:v>
      </x:c>
      <x:c r="B6" s="4" t="str">
        <x:v>P00671</x:v>
      </x:c>
      <x:c r="C6" s="4" t="str">
        <x:v>I00001</x:v>
      </x:c>
      <x:c r="D6" s="4" t="str">
        <x:v>not-a-date</x:v>
      </x:c>
      <x:c r="E6" s="10" t="n">
        <x:v>28534.95</x:v>
      </x:c>
      <x:c r="F6" s="4" t="str">
        <x:v>Settled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3" customHeight="1">
      <x:c r="A7" s="4" t="str">
        <x:v>C00002</x:v>
      </x:c>
      <x:c r="B7" s="4" t="str">
        <x:v>P99999</x:v>
      </x:c>
      <x:c r="C7" s="4" t="str">
        <x:v>I00002</x:v>
      </x:c>
      <x:c r="D7" s="4" t="str">
        <x:v>2025-09-19</x:v>
      </x:c>
      <x:c r="E7" s="10" t="n">
        <x:v>37810.45</x:v>
      </x:c>
      <x:c r="F7" s="4" t="str">
        <x:v>Settled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3" customHeight="1">
      <x:c r="A8" s="4" t="str">
        <x:v>C00003</x:v>
      </x:c>
      <x:c r="B8" s="4" t="str">
        <x:v>P00821</x:v>
      </x:c>
      <x:c r="C8" s="4" t="str">
        <x:v>I00003</x:v>
      </x:c>
      <x:c r="D8" s="4" t="str">
        <x:v>2025-04-24</x:v>
      </x:c>
      <x:c r="E8" s="10" t="n">
        <x:v>71396.39</x:v>
      </x:c>
      <x:c r="F8" s="4" t="str">
        <x:v>Settled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3" customHeight="1">
      <x:c r="A9" s="4" t="str">
        <x:v>C00004</x:v>
      </x:c>
      <x:c r="B9" s="4" t="str">
        <x:v>P00421</x:v>
      </x:c>
      <x:c r="C9" s="4" t="str">
        <x:v>I00004</x:v>
      </x:c>
      <x:c r="D9" s="4" t="str">
        <x:v>2025-10-28</x:v>
      </x:c>
      <x:c r="E9" s="10" t="n">
        <x:v>17903.29</x:v>
      </x:c>
      <x:c r="F9" s="4" t="str">
        <x:v>Rejected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23" customHeight="1">
      <x:c r="A10" s="4" t="str">
        <x:v>C00005</x:v>
      </x:c>
      <x:c r="B10" s="4" t="str">
        <x:v>P00173</x:v>
      </x:c>
      <x:c r="C10" s="4" t="str">
        <x:v>I00005</x:v>
      </x:c>
      <x:c r="D10" s="4" t="str">
        <x:v>2025-10-20</x:v>
      </x:c>
      <x:c r="E10" s="10" t="n">
        <x:v>19057.87</x:v>
      </x:c>
      <x:c r="F10" s="4" t="str">
        <x:v>Pending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3" customHeight="1">
      <x:c r="A11" s="4" t="str">
        <x:v>C00006</x:v>
      </x:c>
      <x:c r="B11" s="4" t="str">
        <x:v>P01139</x:v>
      </x:c>
      <x:c r="C11" s="4" t="str">
        <x:v>I00006</x:v>
      </x:c>
      <x:c r="D11" s="4" t="str">
        <x:v>2025-05-12</x:v>
      </x:c>
      <x:c r="E11" s="10" t="n">
        <x:v>10586.8</x:v>
      </x:c>
      <x:c r="F11" s="4" t="str">
        <x:v>Pending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3" customHeight="1">
      <x:c r="A12" s="4" t="str">
        <x:v>C00007</x:v>
      </x:c>
      <x:c r="B12" s="4" t="str">
        <x:v>P00785</x:v>
      </x:c>
      <x:c r="C12" s="4" t="str">
        <x:v>I00007</x:v>
      </x:c>
      <x:c r="D12" s="4" t="str">
        <x:v>2025-07-15</x:v>
      </x:c>
      <x:c r="E12" s="10" t="n">
        <x:v>46372.09</x:v>
      </x:c>
      <x:c r="F12" s="4" t="str">
        <x:v>Settled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3" customHeight="1">
      <x:c r="A13" s="4" t="str">
        <x:v>C00008</x:v>
      </x:c>
      <x:c r="B13" s="4" t="str">
        <x:v>P00077</x:v>
      </x:c>
      <x:c r="C13" s="4" t="str">
        <x:v>I00008</x:v>
      </x:c>
      <x:c r="D13" s="4" t="str">
        <x:v>2025-06-24</x:v>
      </x:c>
      <x:c r="E13" s="10" t="n">
        <x:v>139204.24</x:v>
      </x:c>
      <x:c r="F13" s="4" t="str">
        <x:v>Pending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3" customHeight="1">
      <x:c r="A14" s="4" t="str">
        <x:v>C00009</x:v>
      </x:c>
      <x:c r="B14" s="4" t="str">
        <x:v>P00290</x:v>
      </x:c>
      <x:c r="C14" s="4" t="str">
        <x:v>I00009</x:v>
      </x:c>
      <x:c r="D14" s="4" t="str">
        <x:v>2025-09-02</x:v>
      </x:c>
      <x:c r="E14" s="10" t="n">
        <x:v>102049.6</x:v>
      </x:c>
      <x:c r="F14" s="4" t="str">
        <x:v>Rejected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3" customHeight="1">
      <x:c r="A15" s="4" t="str">
        <x:v>C00010</x:v>
      </x:c>
      <x:c r="B15" s="4" t="str">
        <x:v>P00901</x:v>
      </x:c>
      <x:c r="C15" s="4" t="str">
        <x:v>I00010</x:v>
      </x:c>
      <x:c r="D15" s="4" t="str">
        <x:v>2025-04-28</x:v>
      </x:c>
      <x:c r="E15" s="10" t="n">
        <x:v>11259.25</x:v>
      </x:c>
      <x:c r="F15" s="4" t="str">
        <x:v>Settled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3" customHeight="1">
      <x:c r="A16" s="4" t="str">
        <x:v>C00011</x:v>
      </x:c>
      <x:c r="B16" s="4" t="str">
        <x:v>P00270</x:v>
      </x:c>
      <x:c r="C16" s="4" t="str">
        <x:v>I00011</x:v>
      </x:c>
      <x:c r="D16" s="4" t="str">
        <x:v>2025-05-01</x:v>
      </x:c>
      <x:c r="E16" s="10" t="n">
        <x:v>185604.22</x:v>
      </x:c>
      <x:c r="F16" s="4" t="str">
        <x:v>Pending</x:v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3" customHeight="1">
      <x:c r="A17" s="4" t="str">
        <x:v>C00012</x:v>
      </x:c>
      <x:c r="B17" s="4" t="str">
        <x:v>P00627</x:v>
      </x:c>
      <x:c r="C17" s="4" t="str">
        <x:v>I00012</x:v>
      </x:c>
      <x:c r="D17" s="4" t="str">
        <x:v>2025-06-04</x:v>
      </x:c>
      <x:c r="E17" s="10" t="n">
        <x:v>17106.47</x:v>
      </x:c>
      <x:c r="F17" s="4" t="str">
        <x:v>Settled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3" customHeight="1">
      <x:c r="A18" s="4" t="str">
        <x:v>C00013</x:v>
      </x:c>
      <x:c r="B18" s="4" t="str">
        <x:v>P00200</x:v>
      </x:c>
      <x:c r="C18" s="4" t="str">
        <x:v>I00013</x:v>
      </x:c>
      <x:c r="D18" s="4" t="str">
        <x:v>2025-03-20</x:v>
      </x:c>
      <x:c r="E18" s="10" t="n">
        <x:v>133802.46</x:v>
      </x:c>
      <x:c r="F18" s="4" t="str">
        <x:v>Settled</x:v>
      </x:c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3" customHeight="1">
      <x:c r="A19" s="4" t="str">
        <x:v>C00014</x:v>
      </x:c>
      <x:c r="B19" s="4" t="str">
        <x:v>P01276</x:v>
      </x:c>
      <x:c r="C19" s="4" t="str">
        <x:v>I00014</x:v>
      </x:c>
      <x:c r="D19" s="4" t="str">
        <x:v>2025-07-31</x:v>
      </x:c>
      <x:c r="E19" s="10" t="n">
        <x:v>77484.03</x:v>
      </x:c>
      <x:c r="F19" s="4" t="str">
        <x:v>Settled</x:v>
      </x:c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3" customHeight="1">
      <x:c r="A20" s="4" t="str">
        <x:v>C00015</x:v>
      </x:c>
      <x:c r="B20" s="4" t="str">
        <x:v>P01009</x:v>
      </x:c>
      <x:c r="C20" s="4" t="str">
        <x:v>I00015</x:v>
      </x:c>
      <x:c r="D20" s="4" t="str">
        <x:v>2025-12-16</x:v>
      </x:c>
      <x:c r="E20" s="10" t="n">
        <x:v>35560.21</x:v>
      </x:c>
      <x:c r="F20" s="4" t="str">
        <x:v>Settled</x:v>
      </x:c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3" customHeight="1">
      <x:c r="A21" s="4" t="str">
        <x:v>C00016</x:v>
      </x:c>
      <x:c r="B21" s="4" t="str">
        <x:v>P01255</x:v>
      </x:c>
      <x:c r="C21" s="4" t="str">
        <x:v>I00016</x:v>
      </x:c>
      <x:c r="D21" s="4" t="str">
        <x:v>2025-05-08</x:v>
      </x:c>
      <x:c r="E21" s="10" t="n">
        <x:v>81267.68</x:v>
      </x:c>
      <x:c r="F21" s="4" t="str">
        <x:v>Settled</x:v>
      </x:c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3" customHeight="1">
      <x:c r="A22" s="4" t="str">
        <x:v>C00017</x:v>
      </x:c>
      <x:c r="B22" s="4" t="str">
        <x:v>P00084</x:v>
      </x:c>
      <x:c r="C22" s="4" t="str">
        <x:v>I00017</x:v>
      </x:c>
      <x:c r="D22" s="4" t="str">
        <x:v>2025-11-11</x:v>
      </x:c>
      <x:c r="E22" s="10" t="n">
        <x:v>21649.58</x:v>
      </x:c>
      <x:c r="F22" s="4" t="str">
        <x:v>Settled</x:v>
      </x:c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3" customHeight="1">
      <x:c r="A23" s="4" t="str">
        <x:v>C00018</x:v>
      </x:c>
      <x:c r="B23" s="4" t="str">
        <x:v>P00601</x:v>
      </x:c>
      <x:c r="C23" s="4" t="str">
        <x:v>I00018</x:v>
      </x:c>
      <x:c r="D23" s="4" t="str">
        <x:v>2025-06-19</x:v>
      </x:c>
      <x:c r="E23" s="10" t="n">
        <x:v>17614.18</x:v>
      </x:c>
      <x:c r="F23" s="4" t="str">
        <x:v>Settled</x:v>
      </x:c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3" customHeight="1">
      <x:c r="A24" s="4" t="str">
        <x:v>C00019</x:v>
      </x:c>
      <x:c r="B24" s="4" t="str">
        <x:v>P00429</x:v>
      </x:c>
      <x:c r="C24" s="4" t="str">
        <x:v>I00019</x:v>
      </x:c>
      <x:c r="D24" s="4" t="str">
        <x:v>2025-03-02</x:v>
      </x:c>
      <x:c r="E24" s="10" t="n">
        <x:v>31551.49</x:v>
      </x:c>
      <x:c r="F24" s="4" t="str">
        <x:v>Pending</x:v>
      </x:c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3" customHeight="1">
      <x:c r="A25" s="4" t="str">
        <x:v>C00020</x:v>
      </x:c>
      <x:c r="B25" s="4" t="str">
        <x:v>P00997</x:v>
      </x:c>
      <x:c r="C25" s="4" t="str">
        <x:v>I00020</x:v>
      </x:c>
      <x:c r="D25" s="4" t="str">
        <x:v>2025-07-01</x:v>
      </x:c>
      <x:c r="E25" s="10" t="n">
        <x:v>38085.88</x:v>
      </x:c>
      <x:c r="F25" s="4" t="str">
        <x:v>Settled</x:v>
      </x:c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3" customHeight="1">
      <x:c r="A26" s="4" t="str">
        <x:v>C00021</x:v>
      </x:c>
      <x:c r="B26" s="4" t="str">
        <x:v>P01315</x:v>
      </x:c>
      <x:c r="C26" s="4" t="str">
        <x:v>I00021</x:v>
      </x:c>
      <x:c r="D26" s="4" t="str">
        <x:v>2025-07-02</x:v>
      </x:c>
      <x:c r="E26" s="10" t="n">
        <x:v>64932.79</x:v>
      </x:c>
      <x:c r="F26" s="4" t="str">
        <x:v>Settled</x:v>
      </x:c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3" customHeight="1">
      <x:c r="A27" s="4" t="str">
        <x:v>C00022</x:v>
      </x:c>
      <x:c r="B27" s="4" t="str">
        <x:v>P00365</x:v>
      </x:c>
      <x:c r="C27" s="4" t="str">
        <x:v>I00022</x:v>
      </x:c>
      <x:c r="D27" s="4" t="str">
        <x:v>2025-01-09</x:v>
      </x:c>
      <x:c r="E27" s="10" t="n">
        <x:v>104399.24</x:v>
      </x:c>
      <x:c r="F27" s="4" t="str">
        <x:v>Settled</x:v>
      </x:c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23" customHeight="1">
      <x:c r="A28" s="4" t="str">
        <x:v>C00023</x:v>
      </x:c>
      <x:c r="B28" s="4" t="str">
        <x:v>P01232</x:v>
      </x:c>
      <x:c r="C28" s="4" t="str">
        <x:v>I00023</x:v>
      </x:c>
      <x:c r="D28" s="4" t="str">
        <x:v>2025-06-24</x:v>
      </x:c>
      <x:c r="E28" s="10" t="n">
        <x:v>10430.7</x:v>
      </x:c>
      <x:c r="F28" s="4" t="str">
        <x:v>Settled</x:v>
      </x:c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23" customHeight="1">
      <x:c r="A29" s="4" t="str">
        <x:v>C00024</x:v>
      </x:c>
      <x:c r="B29" s="4" t="str">
        <x:v>P00929</x:v>
      </x:c>
      <x:c r="C29" s="4" t="str">
        <x:v>I00024</x:v>
      </x:c>
      <x:c r="D29" s="4" t="str">
        <x:v>2025-03-01</x:v>
      </x:c>
      <x:c r="E29" s="10" t="n">
        <x:v>7886.58</x:v>
      </x:c>
      <x:c r="F29" s="4" t="str">
        <x:v>Pending</x:v>
      </x:c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3" customHeight="1">
      <x:c r="A30" s="4" t="str">
        <x:v>C00025</x:v>
      </x:c>
      <x:c r="B30" s="4" t="str">
        <x:v>P01319</x:v>
      </x:c>
      <x:c r="C30" s="4" t="str">
        <x:v>I00025</x:v>
      </x:c>
      <x:c r="D30" s="4" t="str">
        <x:v>2025-10-17</x:v>
      </x:c>
      <x:c r="E30" s="10" t="n">
        <x:v>28122.31</x:v>
      </x:c>
      <x:c r="F30" s="4" t="str">
        <x:v>Settled</x:v>
      </x:c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3" customHeight="1">
      <x:c r="A31" s="4" t="str">
        <x:v>C00026</x:v>
      </x:c>
      <x:c r="B31" s="4" t="str">
        <x:v>P00131</x:v>
      </x:c>
      <x:c r="C31" s="4" t="str">
        <x:v>I00026</x:v>
      </x:c>
      <x:c r="D31" s="4" t="str">
        <x:v>2025-07-17</x:v>
      </x:c>
      <x:c r="E31" s="10" t="n">
        <x:v>144546.69</x:v>
      </x:c>
      <x:c r="F31" s="4" t="str">
        <x:v>Settled</x:v>
      </x:c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23" customHeight="1">
      <x:c r="A32" s="4" t="str">
        <x:v>C00027</x:v>
      </x:c>
      <x:c r="B32" s="4" t="str">
        <x:v>P01586</x:v>
      </x:c>
      <x:c r="C32" s="4" t="str">
        <x:v>I00027</x:v>
      </x:c>
      <x:c r="D32" s="4" t="str">
        <x:v>2025-04-22</x:v>
      </x:c>
      <x:c r="E32" s="10" t="n">
        <x:v>54315.28</x:v>
      </x:c>
      <x:c r="F32" s="4" t="str">
        <x:v>Rejected</x:v>
      </x:c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23" customHeight="1">
      <x:c r="A33" s="4" t="str">
        <x:v>C00028</x:v>
      </x:c>
      <x:c r="B33" s="4" t="str">
        <x:v>P00696</x:v>
      </x:c>
      <x:c r="C33" s="4" t="str">
        <x:v>I00028</x:v>
      </x:c>
      <x:c r="D33" s="4" t="str">
        <x:v>2025-01-01</x:v>
      </x:c>
      <x:c r="E33" s="10" t="n">
        <x:v>22523.38</x:v>
      </x:c>
      <x:c r="F33" s="4" t="str">
        <x:v>Settled</x:v>
      </x:c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23" customHeight="1">
      <x:c r="A34" s="4" t="str">
        <x:v>C00029</x:v>
      </x:c>
      <x:c r="B34" s="4" t="str">
        <x:v>P00449</x:v>
      </x:c>
      <x:c r="C34" s="4" t="str">
        <x:v>I00029</x:v>
      </x:c>
      <x:c r="D34" s="4" t="str">
        <x:v>2025-07-28</x:v>
      </x:c>
      <x:c r="E34" s="10" t="n">
        <x:v>33728.22</x:v>
      </x:c>
      <x:c r="F34" s="4" t="str">
        <x:v>Settled</x:v>
      </x:c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3" customHeight="1">
      <x:c r="A35" s="4" t="str">
        <x:v>C00030</x:v>
      </x:c>
      <x:c r="B35" s="4" t="str">
        <x:v>P00293</x:v>
      </x:c>
      <x:c r="C35" s="4" t="str">
        <x:v>I00030</x:v>
      </x:c>
      <x:c r="D35" s="4" t="str">
        <x:v>2025-09-15</x:v>
      </x:c>
      <x:c r="E35" s="10" t="n">
        <x:v>307917.09</x:v>
      </x:c>
      <x:c r="F35" s="4" t="str">
        <x:v>Settled</x:v>
      </x:c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23" customHeight="1">
      <x:c r="A36" s="4" t="str">
        <x:v>C00031</x:v>
      </x:c>
      <x:c r="B36" s="4" t="str">
        <x:v>P01576</x:v>
      </x:c>
      <x:c r="C36" s="4" t="str">
        <x:v>I00031</x:v>
      </x:c>
      <x:c r="D36" s="4" t="str">
        <x:v>2025-06-04</x:v>
      </x:c>
      <x:c r="E36" s="10" t="n">
        <x:v>45564.15</x:v>
      </x:c>
      <x:c r="F36" s="4" t="str">
        <x:v>Settled</x:v>
      </x:c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23" customHeight="1">
      <x:c r="A37" s="4" t="str">
        <x:v>C00032</x:v>
      </x:c>
      <x:c r="B37" s="4" t="str">
        <x:v>P01414</x:v>
      </x:c>
      <x:c r="C37" s="4" t="str">
        <x:v>I00032</x:v>
      </x:c>
      <x:c r="D37" s="4" t="str">
        <x:v>2025-11-27</x:v>
      </x:c>
      <x:c r="E37" s="10" t="n">
        <x:v>23616.2</x:v>
      </x:c>
      <x:c r="F37" s="4" t="str">
        <x:v>Pending</x:v>
      </x:c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23" customHeight="1">
      <x:c r="A38" s="4" t="str">
        <x:v>C00033</x:v>
      </x:c>
      <x:c r="B38" s="4" t="str">
        <x:v>P00210</x:v>
      </x:c>
      <x:c r="C38" s="4" t="str">
        <x:v>I00033</x:v>
      </x:c>
      <x:c r="D38" s="4" t="str">
        <x:v>2025-03-13</x:v>
      </x:c>
      <x:c r="E38" s="10" t="n">
        <x:v>34331.13</x:v>
      </x:c>
      <x:c r="F38" s="4" t="str">
        <x:v>Settled</x:v>
      </x:c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23" customHeight="1">
      <x:c r="A39" s="4" t="str">
        <x:v>C00034</x:v>
      </x:c>
      <x:c r="B39" s="4" t="str">
        <x:v>P00712</x:v>
      </x:c>
      <x:c r="C39" s="4" t="str">
        <x:v>I00034</x:v>
      </x:c>
      <x:c r="D39" s="4" t="str">
        <x:v>2025-10-03</x:v>
      </x:c>
      <x:c r="E39" s="10" t="n">
        <x:v>51093</x:v>
      </x:c>
      <x:c r="F39" s="4" t="str">
        <x:v>Settled</x:v>
      </x:c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23" customHeight="1">
      <x:c r="A40" s="4" t="str">
        <x:v>C00035</x:v>
      </x:c>
      <x:c r="B40" s="4" t="str">
        <x:v>P01174</x:v>
      </x:c>
      <x:c r="C40" s="4" t="str">
        <x:v>I00035</x:v>
      </x:c>
      <x:c r="D40" s="4" t="str">
        <x:v>2025-06-30</x:v>
      </x:c>
      <x:c r="E40" s="10" t="n">
        <x:v>34493.74</x:v>
      </x:c>
      <x:c r="F40" s="4" t="str">
        <x:v>Settled</x:v>
      </x:c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23" customHeight="1">
      <x:c r="A41" s="4" t="str">
        <x:v>C00036</x:v>
      </x:c>
      <x:c r="B41" s="4" t="str">
        <x:v>P00946</x:v>
      </x:c>
      <x:c r="C41" s="4" t="str">
        <x:v>I00036</x:v>
      </x:c>
      <x:c r="D41" s="4" t="str">
        <x:v>2025-04-25</x:v>
      </x:c>
      <x:c r="E41" s="10" t="n">
        <x:v>35396.65</x:v>
      </x:c>
      <x:c r="F41" s="4" t="str">
        <x:v>Settled</x:v>
      </x:c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23" customHeight="1">
      <x:c r="A42" s="4" t="str">
        <x:v>C00037</x:v>
      </x:c>
      <x:c r="B42" s="4" t="str">
        <x:v>P00303</x:v>
      </x:c>
      <x:c r="C42" s="4" t="str">
        <x:v>I00037</x:v>
      </x:c>
      <x:c r="D42" s="4" t="str">
        <x:v>2025-04-16</x:v>
      </x:c>
      <x:c r="E42" s="10" t="n">
        <x:v>9743.01</x:v>
      </x:c>
      <x:c r="F42" s="4" t="str">
        <x:v>Settled</x:v>
      </x:c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23" customHeight="1">
      <x:c r="A43" s="4" t="str">
        <x:v>C00038</x:v>
      </x:c>
      <x:c r="B43" s="4" t="str">
        <x:v>P00577</x:v>
      </x:c>
      <x:c r="C43" s="4" t="str">
        <x:v>I00038</x:v>
      </x:c>
      <x:c r="D43" s="4" t="str">
        <x:v>2025-06-14</x:v>
      </x:c>
      <x:c r="E43" s="10" t="n">
        <x:v>33904.12</x:v>
      </x:c>
      <x:c r="F43" s="4" t="str">
        <x:v>Settled</x:v>
      </x:c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23" customHeight="1">
      <x:c r="A44" s="4" t="str">
        <x:v>C00039</x:v>
      </x:c>
      <x:c r="B44" s="4" t="str">
        <x:v>P00590</x:v>
      </x:c>
      <x:c r="C44" s="4" t="str">
        <x:v>I00039</x:v>
      </x:c>
      <x:c r="D44" s="4" t="str">
        <x:v>2025-01-30</x:v>
      </x:c>
      <x:c r="E44" s="10" t="n">
        <x:v>50177.48</x:v>
      </x:c>
      <x:c r="F44" s="4" t="str">
        <x:v>Settled</x:v>
      </x:c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23" customHeight="1">
      <x:c r="A45" s="4" t="str">
        <x:v>C00040</x:v>
      </x:c>
      <x:c r="B45" s="4" t="str">
        <x:v>P00462</x:v>
      </x:c>
      <x:c r="C45" s="4" t="str">
        <x:v>I00040</x:v>
      </x:c>
      <x:c r="D45" s="4" t="str">
        <x:v>2025-08-26</x:v>
      </x:c>
      <x:c r="E45" s="10" t="n">
        <x:v>52090.65</x:v>
      </x:c>
      <x:c r="F45" s="4" t="str">
        <x:v>Settled</x:v>
      </x:c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23" customHeight="1">
      <x:c r="A46" s="4" t="str">
        <x:v>C00041</x:v>
      </x:c>
      <x:c r="B46" s="4" t="str">
        <x:v>P01538</x:v>
      </x:c>
      <x:c r="C46" s="4" t="str">
        <x:v>I00041</x:v>
      </x:c>
      <x:c r="D46" s="4" t="str">
        <x:v>2025-05-30</x:v>
      </x:c>
      <x:c r="E46" s="10" t="n">
        <x:v>59429.77</x:v>
      </x:c>
      <x:c r="F46" s="4" t="str">
        <x:v>Settled</x:v>
      </x:c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23" customHeight="1">
      <x:c r="A47" s="4" t="str">
        <x:v>C00042</x:v>
      </x:c>
      <x:c r="B47" s="4" t="str">
        <x:v>P00325</x:v>
      </x:c>
      <x:c r="C47" s="4" t="str">
        <x:v>I00042</x:v>
      </x:c>
      <x:c r="D47" s="4" t="str">
        <x:v>2025-09-06</x:v>
      </x:c>
      <x:c r="E47" s="10" t="n">
        <x:v>48798.37</x:v>
      </x:c>
      <x:c r="F47" s="4" t="str">
        <x:v>Settled</x:v>
      </x:c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23" customHeight="1">
      <x:c r="A48" s="4" t="str">
        <x:v>C00043</x:v>
      </x:c>
      <x:c r="B48" s="4" t="str">
        <x:v>P01131</x:v>
      </x:c>
      <x:c r="C48" s="4" t="str">
        <x:v>I00043</x:v>
      </x:c>
      <x:c r="D48" s="4" t="str">
        <x:v>2025-07-08</x:v>
      </x:c>
      <x:c r="E48" s="10" t="n">
        <x:v>76547.62</x:v>
      </x:c>
      <x:c r="F48" s="4" t="str">
        <x:v>Settled</x:v>
      </x:c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23" customHeight="1">
      <x:c r="A49" s="4" t="str">
        <x:v>C00044</x:v>
      </x:c>
      <x:c r="B49" s="4" t="str">
        <x:v>P01459</x:v>
      </x:c>
      <x:c r="C49" s="4" t="str">
        <x:v>I00044</x:v>
      </x:c>
      <x:c r="D49" s="4" t="str">
        <x:v>2025-12-23</x:v>
      </x:c>
      <x:c r="E49" s="10" t="n">
        <x:v>166600.81</x:v>
      </x:c>
      <x:c r="F49" s="4" t="str">
        <x:v>Pending</x:v>
      </x:c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23" customHeight="1">
      <x:c r="A50" s="4" t="str">
        <x:v>C00045</x:v>
      </x:c>
      <x:c r="B50" s="4" t="str">
        <x:v>P01272</x:v>
      </x:c>
      <x:c r="C50" s="4" t="str">
        <x:v>I00045</x:v>
      </x:c>
      <x:c r="D50" s="4" t="str">
        <x:v>2025-01-31</x:v>
      </x:c>
      <x:c r="E50" s="10" t="n">
        <x:v>501188.19</x:v>
      </x:c>
      <x:c r="F50" s="4" t="str">
        <x:v>Settled</x:v>
      </x:c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23" customHeight="1">
      <x:c r="A51" s="4" t="str">
        <x:v>C00046</x:v>
      </x:c>
      <x:c r="B51" s="4" t="str">
        <x:v>P01280</x:v>
      </x:c>
      <x:c r="C51" s="4" t="str">
        <x:v>I00046</x:v>
      </x:c>
      <x:c r="D51" s="4" t="str">
        <x:v>2025-06-29</x:v>
      </x:c>
      <x:c r="E51" s="10" t="n">
        <x:v>27535.17</x:v>
      </x:c>
      <x:c r="F51" s="4" t="str">
        <x:v>Pending</x:v>
      </x:c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23" customHeight="1">
      <x:c r="A52" s="4" t="str">
        <x:v>C00047</x:v>
      </x:c>
      <x:c r="B52" s="4" t="str">
        <x:v>P00255</x:v>
      </x:c>
      <x:c r="C52" s="4" t="str">
        <x:v>I00047</x:v>
      </x:c>
      <x:c r="D52" s="4" t="str">
        <x:v>2025-07-15</x:v>
      </x:c>
      <x:c r="E52" s="10" t="n">
        <x:v>26880.21</x:v>
      </x:c>
      <x:c r="F52" s="4" t="str">
        <x:v>Settled</x:v>
      </x:c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23" customHeight="1">
      <x:c r="A53" s="4" t="str">
        <x:v>C00048</x:v>
      </x:c>
      <x:c r="B53" s="4" t="str">
        <x:v>P00214</x:v>
      </x:c>
      <x:c r="C53" s="4" t="str">
        <x:v>I00048</x:v>
      </x:c>
      <x:c r="D53" s="4" t="str">
        <x:v>2025-04-02</x:v>
      </x:c>
      <x:c r="E53" s="10" t="n">
        <x:v>67659.65</x:v>
      </x:c>
      <x:c r="F53" s="4" t="str">
        <x:v>Settled</x:v>
      </x:c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23" customHeight="1">
      <x:c r="A54" s="4" t="str">
        <x:v>C00049</x:v>
      </x:c>
      <x:c r="B54" s="4" t="str">
        <x:v>P01253</x:v>
      </x:c>
      <x:c r="C54" s="4" t="str">
        <x:v>I00049</x:v>
      </x:c>
      <x:c r="D54" s="4" t="str">
        <x:v>2025-09-03</x:v>
      </x:c>
      <x:c r="E54" s="10" t="n">
        <x:v>149148.89</x:v>
      </x:c>
      <x:c r="F54" s="4" t="str">
        <x:v>Settled</x:v>
      </x:c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23" customHeight="1">
      <x:c r="A55" s="4" t="str">
        <x:v>C00050</x:v>
      </x:c>
      <x:c r="B55" s="4" t="str">
        <x:v>P01195</x:v>
      </x:c>
      <x:c r="C55" s="4" t="str">
        <x:v>I00050</x:v>
      </x:c>
      <x:c r="D55" s="4" t="str">
        <x:v>2025-05-13</x:v>
      </x:c>
      <x:c r="E55" s="10" t="n">
        <x:v>23127.05</x:v>
      </x:c>
      <x:c r="F55" s="4" t="str">
        <x:v>Settled</x:v>
      </x:c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23" customHeight="1">
      <x:c r="A56" s="4" t="str">
        <x:v>C00051</x:v>
      </x:c>
      <x:c r="B56" s="4" t="str">
        <x:v>P01188</x:v>
      </x:c>
      <x:c r="C56" s="4" t="str">
        <x:v>I00051</x:v>
      </x:c>
      <x:c r="D56" s="4" t="str">
        <x:v>2025-10-06</x:v>
      </x:c>
      <x:c r="E56" s="10" t="n">
        <x:v>77076.04</x:v>
      </x:c>
      <x:c r="F56" s="4" t="str">
        <x:v>Settled</x:v>
      </x:c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23" customHeight="1">
      <x:c r="A57" s="4" t="str">
        <x:v>C00052</x:v>
      </x:c>
      <x:c r="B57" s="4" t="str">
        <x:v>P00670</x:v>
      </x:c>
      <x:c r="C57" s="4" t="str">
        <x:v>I00052</x:v>
      </x:c>
      <x:c r="D57" s="4" t="str">
        <x:v>2025-12-03</x:v>
      </x:c>
      <x:c r="E57" s="10" t="n">
        <x:v>21532.5</x:v>
      </x:c>
      <x:c r="F57" s="4" t="str">
        <x:v>Pending</x:v>
      </x:c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23" customHeight="1">
      <x:c r="A58" s="4" t="str">
        <x:v>C00053</x:v>
      </x:c>
      <x:c r="B58" s="4" t="str">
        <x:v>P00838</x:v>
      </x:c>
      <x:c r="C58" s="4" t="str">
        <x:v>I00053</x:v>
      </x:c>
      <x:c r="D58" s="4" t="str">
        <x:v>2025-11-08</x:v>
      </x:c>
      <x:c r="E58" s="10" t="n">
        <x:v>33168.48</x:v>
      </x:c>
      <x:c r="F58" s="4" t="str">
        <x:v>Pending</x:v>
      </x:c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23" customHeight="1">
      <x:c r="A59" s="4" t="str">
        <x:v>C00054</x:v>
      </x:c>
      <x:c r="B59" s="4" t="str">
        <x:v>P00025</x:v>
      </x:c>
      <x:c r="C59" s="4" t="str">
        <x:v>I00054</x:v>
      </x:c>
      <x:c r="D59" s="4" t="str">
        <x:v>2025-08-19</x:v>
      </x:c>
      <x:c r="E59" s="10" t="n">
        <x:v>92800.65</x:v>
      </x:c>
      <x:c r="F59" s="4" t="str">
        <x:v>Settled</x:v>
      </x:c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23" customHeight="1">
      <x:c r="A60" s="4" t="str">
        <x:v>C00055</x:v>
      </x:c>
      <x:c r="B60" s="4" t="str">
        <x:v>P00466</x:v>
      </x:c>
      <x:c r="C60" s="4" t="str">
        <x:v>I00055</x:v>
      </x:c>
      <x:c r="D60" s="4" t="str">
        <x:v>2025-09-20</x:v>
      </x:c>
      <x:c r="E60" s="10" t="n">
        <x:v>201365.99</x:v>
      </x:c>
      <x:c r="F60" s="4" t="str">
        <x:v>Settled</x:v>
      </x:c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23" customHeight="1">
      <x:c r="A61" s="4" t="str">
        <x:v>C00056</x:v>
      </x:c>
      <x:c r="B61" s="4" t="str">
        <x:v>P00846</x:v>
      </x:c>
      <x:c r="C61" s="4" t="str">
        <x:v>I00056</x:v>
      </x:c>
      <x:c r="D61" s="4" t="str">
        <x:v>2025-11-12</x:v>
      </x:c>
      <x:c r="E61" s="10" t="n">
        <x:v>74739.89</x:v>
      </x:c>
      <x:c r="F61" s="4" t="str">
        <x:v>Settled</x:v>
      </x:c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23" customHeight="1">
      <x:c r="A62" s="4" t="str">
        <x:v>C00057</x:v>
      </x:c>
      <x:c r="B62" s="4" t="str">
        <x:v>P00202</x:v>
      </x:c>
      <x:c r="C62" s="4" t="str">
        <x:v>I00057</x:v>
      </x:c>
      <x:c r="D62" s="4" t="str">
        <x:v>2025-12-24</x:v>
      </x:c>
      <x:c r="E62" s="10" t="n">
        <x:v>113645.59</x:v>
      </x:c>
      <x:c r="F62" s="4" t="str">
        <x:v>Settled</x:v>
      </x:c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23" customHeight="1">
      <x:c r="A63" s="4" t="str">
        <x:v>C00058</x:v>
      </x:c>
      <x:c r="B63" s="4" t="str">
        <x:v>P00209</x:v>
      </x:c>
      <x:c r="C63" s="4" t="str">
        <x:v>I00058</x:v>
      </x:c>
      <x:c r="D63" s="4" t="str">
        <x:v>2025-09-22</x:v>
      </x:c>
      <x:c r="E63" s="10" t="n">
        <x:v>51059.11</x:v>
      </x:c>
      <x:c r="F63" s="4" t="str">
        <x:v>Settled</x:v>
      </x:c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23" customHeight="1">
      <x:c r="A64" s="4" t="str">
        <x:v>C00059</x:v>
      </x:c>
      <x:c r="B64" s="4" t="str">
        <x:v>P00073</x:v>
      </x:c>
      <x:c r="C64" s="4" t="str">
        <x:v>I00059</x:v>
      </x:c>
      <x:c r="D64" s="4" t="str">
        <x:v>2025-11-30</x:v>
      </x:c>
      <x:c r="E64" s="10" t="n">
        <x:v>24485</x:v>
      </x:c>
      <x:c r="F64" s="4" t="str">
        <x:v>Settled</x:v>
      </x:c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23" customHeight="1">
      <x:c r="A65" s="4" t="str">
        <x:v>C00060</x:v>
      </x:c>
      <x:c r="B65" s="4" t="str">
        <x:v>P00336</x:v>
      </x:c>
      <x:c r="C65" s="4" t="str">
        <x:v>I00060</x:v>
      </x:c>
      <x:c r="D65" s="4" t="str">
        <x:v>2025-12-19</x:v>
      </x:c>
      <x:c r="E65" s="10" t="n">
        <x:v>29516.47</x:v>
      </x:c>
      <x:c r="F65" s="4" t="str">
        <x:v>Settled</x:v>
      </x:c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23" customHeight="1">
      <x:c r="A66" s="4" t="str">
        <x:v>C00061</x:v>
      </x:c>
      <x:c r="B66" s="4" t="str">
        <x:v>P01589</x:v>
      </x:c>
      <x:c r="C66" s="4" t="str">
        <x:v>I00061</x:v>
      </x:c>
      <x:c r="D66" s="4" t="str">
        <x:v>2025-03-06</x:v>
      </x:c>
      <x:c r="E66" s="10" t="n">
        <x:v>152786.32</x:v>
      </x:c>
      <x:c r="F66" s="4" t="str">
        <x:v>Settled</x:v>
      </x:c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23" customHeight="1">
      <x:c r="A67" s="4" t="str">
        <x:v>C00062</x:v>
      </x:c>
      <x:c r="B67" s="4" t="str">
        <x:v>P01114</x:v>
      </x:c>
      <x:c r="C67" s="4" t="str">
        <x:v>I00062</x:v>
      </x:c>
      <x:c r="D67" s="4" t="str">
        <x:v>2025-07-02</x:v>
      </x:c>
      <x:c r="E67" s="10" t="n">
        <x:v>39669.2</x:v>
      </x:c>
      <x:c r="F67" s="4" t="str">
        <x:v>Settled</x:v>
      </x:c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23" customHeight="1">
      <x:c r="A68" s="4" t="str">
        <x:v>C00063</x:v>
      </x:c>
      <x:c r="B68" s="4" t="str">
        <x:v>P01518</x:v>
      </x:c>
      <x:c r="C68" s="4" t="str">
        <x:v>I00063</x:v>
      </x:c>
      <x:c r="D68" s="4" t="str">
        <x:v>2025-05-11</x:v>
      </x:c>
      <x:c r="E68" s="10" t="n">
        <x:v>107594.79</x:v>
      </x:c>
      <x:c r="F68" s="4" t="str">
        <x:v>Settled</x:v>
      </x:c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23" customHeight="1">
      <x:c r="A69" s="4" t="str">
        <x:v>C00064</x:v>
      </x:c>
      <x:c r="B69" s="4" t="str">
        <x:v>P00412</x:v>
      </x:c>
      <x:c r="C69" s="4" t="str">
        <x:v>I00064</x:v>
      </x:c>
      <x:c r="D69" s="4" t="str">
        <x:v>2025-12-13</x:v>
      </x:c>
      <x:c r="E69" s="10" t="n">
        <x:v>19945.99</x:v>
      </x:c>
      <x:c r="F69" s="4" t="str">
        <x:v>Settled</x:v>
      </x:c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23" customHeight="1">
      <x:c r="A70" s="4" t="str">
        <x:v>C00065</x:v>
      </x:c>
      <x:c r="B70" s="4" t="str">
        <x:v>P00959</x:v>
      </x:c>
      <x:c r="C70" s="4" t="str">
        <x:v>I00065</x:v>
      </x:c>
      <x:c r="D70" s="4" t="str">
        <x:v>2025-09-29</x:v>
      </x:c>
      <x:c r="E70" s="10" t="n">
        <x:v>70445.22</x:v>
      </x:c>
      <x:c r="F70" s="4" t="str">
        <x:v>Settled</x:v>
      </x:c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23" customHeight="1">
      <x:c r="A71" s="4" t="str">
        <x:v>C00066</x:v>
      </x:c>
      <x:c r="B71" s="4" t="str">
        <x:v>P01428</x:v>
      </x:c>
      <x:c r="C71" s="4" t="str">
        <x:v>I00066</x:v>
      </x:c>
      <x:c r="D71" s="4" t="str">
        <x:v>2025-11-20</x:v>
      </x:c>
      <x:c r="E71" s="10" t="n">
        <x:v>86628.51</x:v>
      </x:c>
      <x:c r="F71" s="4" t="str">
        <x:v>Settled</x:v>
      </x:c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23" customHeight="1">
      <x:c r="A72" s="4" t="str">
        <x:v>C00067</x:v>
      </x:c>
      <x:c r="B72" s="4" t="str">
        <x:v>P00564</x:v>
      </x:c>
      <x:c r="C72" s="4" t="str">
        <x:v>I00067</x:v>
      </x:c>
      <x:c r="D72" s="4" t="str">
        <x:v>2025-05-08</x:v>
      </x:c>
      <x:c r="E72" s="10" t="n">
        <x:v>17885.57</x:v>
      </x:c>
      <x:c r="F72" s="4" t="str">
        <x:v>Rejected</x:v>
      </x:c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23" customHeight="1">
      <x:c r="A73" s="4" t="str">
        <x:v>C00068</x:v>
      </x:c>
      <x:c r="B73" s="4" t="str">
        <x:v>P01052</x:v>
      </x:c>
      <x:c r="C73" s="4" t="str">
        <x:v>I00068</x:v>
      </x:c>
      <x:c r="D73" s="4" t="str">
        <x:v>2025-11-04</x:v>
      </x:c>
      <x:c r="E73" s="10" t="n">
        <x:v>27208.53</x:v>
      </x:c>
      <x:c r="F73" s="4" t="str">
        <x:v>Settled</x:v>
      </x:c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23" customHeight="1">
      <x:c r="A74" s="4" t="str">
        <x:v>C00069</x:v>
      </x:c>
      <x:c r="B74" s="4" t="str">
        <x:v>P01109</x:v>
      </x:c>
      <x:c r="C74" s="4" t="str">
        <x:v>I00069</x:v>
      </x:c>
      <x:c r="D74" s="4" t="str">
        <x:v>2025-01-30</x:v>
      </x:c>
      <x:c r="E74" s="10" t="n">
        <x:v>169858.58</x:v>
      </x:c>
      <x:c r="F74" s="4" t="str">
        <x:v>Settled</x:v>
      </x:c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23" customHeight="1">
      <x:c r="A75" s="4" t="str">
        <x:v>C00070</x:v>
      </x:c>
      <x:c r="B75" s="4" t="str">
        <x:v>P01332</x:v>
      </x:c>
      <x:c r="C75" s="4" t="str">
        <x:v>I00070</x:v>
      </x:c>
      <x:c r="D75" s="4" t="str">
        <x:v>2025-12-09</x:v>
      </x:c>
      <x:c r="E75" s="10" t="n">
        <x:v>31329.09</x:v>
      </x:c>
      <x:c r="F75" s="4" t="str">
        <x:v>Settled</x:v>
      </x:c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23" customHeight="1">
      <x:c r="A76" s="4" t="str">
        <x:v>C00071</x:v>
      </x:c>
      <x:c r="B76" s="4" t="str">
        <x:v>P01552</x:v>
      </x:c>
      <x:c r="C76" s="4" t="str">
        <x:v>I00071</x:v>
      </x:c>
      <x:c r="D76" s="4" t="str">
        <x:v>2025-03-25</x:v>
      </x:c>
      <x:c r="E76" s="10" t="n">
        <x:v>14908.7</x:v>
      </x:c>
      <x:c r="F76" s="4" t="str">
        <x:v>Settled</x:v>
      </x:c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23" customHeight="1">
      <x:c r="A77" s="4" t="str">
        <x:v>C00072</x:v>
      </x:c>
      <x:c r="B77" s="4" t="str">
        <x:v>P00985</x:v>
      </x:c>
      <x:c r="C77" s="4" t="str">
        <x:v>I00072</x:v>
      </x:c>
      <x:c r="D77" s="4" t="str">
        <x:v>2025-07-11</x:v>
      </x:c>
      <x:c r="E77" s="10" t="n">
        <x:v>93745</x:v>
      </x:c>
      <x:c r="F77" s="4" t="str">
        <x:v>Settled</x:v>
      </x:c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23" customHeight="1">
      <x:c r="A78" s="4" t="str">
        <x:v>C00073</x:v>
      </x:c>
      <x:c r="B78" s="4" t="str">
        <x:v>P00933</x:v>
      </x:c>
      <x:c r="C78" s="4" t="str">
        <x:v>I00073</x:v>
      </x:c>
      <x:c r="D78" s="4" t="str">
        <x:v>2025-09-19</x:v>
      </x:c>
      <x:c r="E78" s="10" t="n">
        <x:v>6340.25</x:v>
      </x:c>
      <x:c r="F78" s="4" t="str">
        <x:v>Settled</x:v>
      </x:c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23" customHeight="1">
      <x:c r="A79" s="4" t="str">
        <x:v>C00074</x:v>
      </x:c>
      <x:c r="B79" s="4" t="str">
        <x:v>P01391</x:v>
      </x:c>
      <x:c r="C79" s="4" t="str">
        <x:v>I00074</x:v>
      </x:c>
      <x:c r="D79" s="4" t="str">
        <x:v>2025-09-29</x:v>
      </x:c>
      <x:c r="E79" s="10" t="n">
        <x:v>183692.01</x:v>
      </x:c>
      <x:c r="F79" s="4" t="str">
        <x:v>Settled</x:v>
      </x:c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23" customHeight="1">
      <x:c r="A80" s="4" t="str">
        <x:v>C00075</x:v>
      </x:c>
      <x:c r="B80" s="4" t="str">
        <x:v>P01096</x:v>
      </x:c>
      <x:c r="C80" s="4" t="str">
        <x:v>I00075</x:v>
      </x:c>
      <x:c r="D80" s="4" t="str">
        <x:v>2025-03-19</x:v>
      </x:c>
      <x:c r="E80" s="10" t="n">
        <x:v>13660.94</x:v>
      </x:c>
      <x:c r="F80" s="4" t="str">
        <x:v>Pending</x:v>
      </x:c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23" customHeight="1">
      <x:c r="A81" s="4" t="str">
        <x:v>C00076</x:v>
      </x:c>
      <x:c r="B81" s="4" t="str">
        <x:v>P00579</x:v>
      </x:c>
      <x:c r="C81" s="4" t="str">
        <x:v>I00076</x:v>
      </x:c>
      <x:c r="D81" s="4" t="str">
        <x:v>2025-07-22</x:v>
      </x:c>
      <x:c r="E81" s="10" t="n">
        <x:v>40713.21</x:v>
      </x:c>
      <x:c r="F81" s="4" t="str">
        <x:v>Settled</x:v>
      </x:c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23" customHeight="1">
      <x:c r="A82" s="4" t="str">
        <x:v>C00077</x:v>
      </x:c>
      <x:c r="B82" s="4" t="str">
        <x:v>P01009</x:v>
      </x:c>
      <x:c r="C82" s="4" t="str">
        <x:v>I00077</x:v>
      </x:c>
      <x:c r="D82" s="4" t="str">
        <x:v>2025-07-13</x:v>
      </x:c>
      <x:c r="E82" s="10" t="n">
        <x:v>69721.27</x:v>
      </x:c>
      <x:c r="F82" s="4" t="str">
        <x:v>Settled</x:v>
      </x:c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23" customHeight="1">
      <x:c r="A83" s="4" t="str">
        <x:v>C00078</x:v>
      </x:c>
      <x:c r="B83" s="4" t="str">
        <x:v>P00879</x:v>
      </x:c>
      <x:c r="C83" s="4" t="str">
        <x:v>I00078</x:v>
      </x:c>
      <x:c r="D83" s="4" t="str">
        <x:v>2025-10-11</x:v>
      </x:c>
      <x:c r="E83" s="10" t="n">
        <x:v>122856.02</x:v>
      </x:c>
      <x:c r="F83" s="4" t="str">
        <x:v>Settled</x:v>
      </x:c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23" customHeight="1">
      <x:c r="A84" s="4" t="str">
        <x:v>C00079</x:v>
      </x:c>
      <x:c r="B84" s="4" t="str">
        <x:v>P00367</x:v>
      </x:c>
      <x:c r="C84" s="4" t="str">
        <x:v>I00079</x:v>
      </x:c>
      <x:c r="D84" s="4" t="str">
        <x:v>2025-04-28</x:v>
      </x:c>
      <x:c r="E84" s="10" t="n">
        <x:v>27620.84</x:v>
      </x:c>
      <x:c r="F84" s="4" t="str">
        <x:v>Settled</x:v>
      </x:c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23" customHeight="1">
      <x:c r="A85" s="4" t="str">
        <x:v>C00080</x:v>
      </x:c>
      <x:c r="B85" s="4" t="str">
        <x:v>P00826</x:v>
      </x:c>
      <x:c r="C85" s="4" t="str">
        <x:v>I00080</x:v>
      </x:c>
      <x:c r="D85" s="4" t="str">
        <x:v>2025-10-06</x:v>
      </x:c>
      <x:c r="E85" s="10" t="n">
        <x:v>58344.96</x:v>
      </x:c>
      <x:c r="F85" s="4" t="str">
        <x:v>Settled</x:v>
      </x:c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23" customHeight="1">
      <x:c r="A86" s="4" t="str">
        <x:v>C00081</x:v>
      </x:c>
      <x:c r="B86" s="4" t="str">
        <x:v>P00998</x:v>
      </x:c>
      <x:c r="C86" s="4" t="str">
        <x:v>I00081</x:v>
      </x:c>
      <x:c r="D86" s="4" t="str">
        <x:v>2025-08-13</x:v>
      </x:c>
      <x:c r="E86" s="10" t="n">
        <x:v>18976.39</x:v>
      </x:c>
      <x:c r="F86" s="4" t="str">
        <x:v>Settled</x:v>
      </x:c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23" customHeight="1">
      <x:c r="A87" s="4" t="str">
        <x:v>C00082</x:v>
      </x:c>
      <x:c r="B87" s="4" t="str">
        <x:v>P01447</x:v>
      </x:c>
      <x:c r="C87" s="4" t="str">
        <x:v>I00082</x:v>
      </x:c>
      <x:c r="D87" s="4" t="str">
        <x:v>2025-10-04</x:v>
      </x:c>
      <x:c r="E87" s="10" t="n">
        <x:v>178461.06</x:v>
      </x:c>
      <x:c r="F87" s="4" t="str">
        <x:v>Settled</x:v>
      </x:c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23" customHeight="1">
      <x:c r="A88" s="4" t="str">
        <x:v>C00083</x:v>
      </x:c>
      <x:c r="B88" s="4" t="str">
        <x:v>P00929</x:v>
      </x:c>
      <x:c r="C88" s="4" t="str">
        <x:v>I00083</x:v>
      </x:c>
      <x:c r="D88" s="4" t="str">
        <x:v>2025-11-16</x:v>
      </x:c>
      <x:c r="E88" s="10" t="n">
        <x:v>7944.7</x:v>
      </x:c>
      <x:c r="F88" s="4" t="str">
        <x:v>Settled</x:v>
      </x:c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23" customHeight="1">
      <x:c r="A89" s="4" t="str">
        <x:v>C00084</x:v>
      </x:c>
      <x:c r="B89" s="4" t="str">
        <x:v>P00264</x:v>
      </x:c>
      <x:c r="C89" s="4" t="str">
        <x:v>I00084</x:v>
      </x:c>
      <x:c r="D89" s="4" t="str">
        <x:v>2025-06-06</x:v>
      </x:c>
      <x:c r="E89" s="10" t="n">
        <x:v>41422.47</x:v>
      </x:c>
      <x:c r="F89" s="4" t="str">
        <x:v>Settled</x:v>
      </x:c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23" customHeight="1">
      <x:c r="A90" s="4" t="str">
        <x:v>C00085</x:v>
      </x:c>
      <x:c r="B90" s="4" t="str">
        <x:v>P01581</x:v>
      </x:c>
      <x:c r="C90" s="4" t="str">
        <x:v>I00085</x:v>
      </x:c>
      <x:c r="D90" s="4" t="str">
        <x:v>2025-06-07</x:v>
      </x:c>
      <x:c r="E90" s="10" t="n">
        <x:v>212318.14</x:v>
      </x:c>
      <x:c r="F90" s="4" t="str">
        <x:v>Rejected</x:v>
      </x:c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23" customHeight="1">
      <x:c r="A91" s="4" t="str">
        <x:v>C00086</x:v>
      </x:c>
      <x:c r="B91" s="4" t="str">
        <x:v>P00925</x:v>
      </x:c>
      <x:c r="C91" s="4" t="str">
        <x:v>I00086</x:v>
      </x:c>
      <x:c r="D91" s="4" t="str">
        <x:v>2025-10-18</x:v>
      </x:c>
      <x:c r="E91" s="10" t="n">
        <x:v>33264.18</x:v>
      </x:c>
      <x:c r="F91" s="4" t="str">
        <x:v>Settled</x:v>
      </x:c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23" customHeight="1">
      <x:c r="A92" s="4" t="str">
        <x:v>C00087</x:v>
      </x:c>
      <x:c r="B92" s="4" t="str">
        <x:v>P00460</x:v>
      </x:c>
      <x:c r="C92" s="4" t="str">
        <x:v>I00087</x:v>
      </x:c>
      <x:c r="D92" s="4" t="str">
        <x:v>2025-10-13</x:v>
      </x:c>
      <x:c r="E92" s="10" t="n">
        <x:v>21542.82</x:v>
      </x:c>
      <x:c r="F92" s="4" t="str">
        <x:v>Settled</x:v>
      </x:c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23" customHeight="1">
      <x:c r="A93" s="4" t="str">
        <x:v>C00088</x:v>
      </x:c>
      <x:c r="B93" s="4" t="str">
        <x:v>P01208</x:v>
      </x:c>
      <x:c r="C93" s="4" t="str">
        <x:v>I00088</x:v>
      </x:c>
      <x:c r="D93" s="4" t="str">
        <x:v>2025-11-16</x:v>
      </x:c>
      <x:c r="E93" s="10" t="n">
        <x:v>15411.44</x:v>
      </x:c>
      <x:c r="F93" s="4" t="str">
        <x:v>Settled</x:v>
      </x:c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23" customHeight="1">
      <x:c r="A94" s="4" t="str">
        <x:v>C00089</x:v>
      </x:c>
      <x:c r="B94" s="4" t="str">
        <x:v>P00616</x:v>
      </x:c>
      <x:c r="C94" s="4" t="str">
        <x:v>I00089</x:v>
      </x:c>
      <x:c r="D94" s="4" t="str">
        <x:v>2025-07-20</x:v>
      </x:c>
      <x:c r="E94" s="10" t="n">
        <x:v>19432.52</x:v>
      </x:c>
      <x:c r="F94" s="4" t="str">
        <x:v>Settled</x:v>
      </x:c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23" customHeight="1">
      <x:c r="A95" s="4" t="str">
        <x:v>C00090</x:v>
      </x:c>
      <x:c r="B95" s="4" t="str">
        <x:v>P00593</x:v>
      </x:c>
      <x:c r="C95" s="4" t="str">
        <x:v>I00090</x:v>
      </x:c>
      <x:c r="D95" s="4" t="str">
        <x:v>2025-08-21</x:v>
      </x:c>
      <x:c r="E95" s="10" t="n">
        <x:v>67471.12</x:v>
      </x:c>
      <x:c r="F95" s="4" t="str">
        <x:v>Settled</x:v>
      </x:c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23" customHeight="1">
      <x:c r="A96" s="4" t="str">
        <x:v>C00091</x:v>
      </x:c>
      <x:c r="B96" s="4" t="str">
        <x:v>P01344</x:v>
      </x:c>
      <x:c r="C96" s="4" t="str">
        <x:v>I00091</x:v>
      </x:c>
      <x:c r="D96" s="4" t="str">
        <x:v>2025-01-22</x:v>
      </x:c>
      <x:c r="E96" s="10" t="n">
        <x:v>19452.57</x:v>
      </x:c>
      <x:c r="F96" s="4" t="str">
        <x:v>Settled</x:v>
      </x:c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23" customHeight="1">
      <x:c r="A97" s="4" t="str">
        <x:v>C00092</x:v>
      </x:c>
      <x:c r="B97" s="4" t="str">
        <x:v>P01389</x:v>
      </x:c>
      <x:c r="C97" s="4" t="str">
        <x:v>I00092</x:v>
      </x:c>
      <x:c r="D97" s="4" t="str">
        <x:v>2025-06-15</x:v>
      </x:c>
      <x:c r="E97" s="10" t="n">
        <x:v>129310.29</x:v>
      </x:c>
      <x:c r="F97" s="4" t="str">
        <x:v>Settled</x:v>
      </x:c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23" customHeight="1">
      <x:c r="A98" s="4" t="str">
        <x:v>C00093</x:v>
      </x:c>
      <x:c r="B98" s="4" t="str">
        <x:v>P00839</x:v>
      </x:c>
      <x:c r="C98" s="4" t="str">
        <x:v>I00093</x:v>
      </x:c>
      <x:c r="D98" s="4" t="str">
        <x:v>2025-03-31</x:v>
      </x:c>
      <x:c r="E98" s="10" t="n">
        <x:v>32557.47</x:v>
      </x:c>
      <x:c r="F98" s="4" t="str">
        <x:v>Settled</x:v>
      </x:c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23" customHeight="1">
      <x:c r="A99" s="4" t="str">
        <x:v>C00094</x:v>
      </x:c>
      <x:c r="B99" s="4" t="str">
        <x:v>P00597</x:v>
      </x:c>
      <x:c r="C99" s="4" t="str">
        <x:v>I00094</x:v>
      </x:c>
      <x:c r="D99" s="4" t="str">
        <x:v>2025-11-08</x:v>
      </x:c>
      <x:c r="E99" s="10" t="n">
        <x:v>43099.87</x:v>
      </x:c>
      <x:c r="F99" s="4" t="str">
        <x:v>Settled</x:v>
      </x:c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23" customHeight="1">
      <x:c r="A100" s="4" t="str">
        <x:v>C00095</x:v>
      </x:c>
      <x:c r="B100" s="4" t="str">
        <x:v>P01382</x:v>
      </x:c>
      <x:c r="C100" s="4" t="str">
        <x:v>I00095</x:v>
      </x:c>
      <x:c r="D100" s="4" t="str">
        <x:v>2025-02-14</x:v>
      </x:c>
      <x:c r="E100" s="10" t="n">
        <x:v>43406.22</x:v>
      </x:c>
      <x:c r="F100" s="4" t="str">
        <x:v>Settled</x:v>
      </x:c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>
      <x:c r="A101" s="4" t="str">
        <x:v>C00096</x:v>
      </x:c>
      <x:c r="B101" s="4" t="str">
        <x:v>P00278</x:v>
      </x:c>
      <x:c r="C101" s="4" t="str">
        <x:v>I00096</x:v>
      </x:c>
      <x:c r="D101" s="4" t="str">
        <x:v>2025-10-12</x:v>
      </x:c>
      <x:c r="E101" s="10" t="n">
        <x:v>71234.19</x:v>
      </x:c>
      <x:c r="F101" s="4" t="str">
        <x:v>Pending</x:v>
      </x:c>
    </x:row>
    <x:row r="102">
      <x:c r="A102" s="4" t="str">
        <x:v>C00097</x:v>
      </x:c>
      <x:c r="B102" s="4" t="str">
        <x:v>P01196</x:v>
      </x:c>
      <x:c r="C102" s="4" t="str">
        <x:v>I00097</x:v>
      </x:c>
      <x:c r="D102" s="4" t="str">
        <x:v>2025-11-02</x:v>
      </x:c>
      <x:c r="E102" s="10" t="n">
        <x:v>13958.1</x:v>
      </x:c>
      <x:c r="F102" s="4" t="str">
        <x:v>Settled</x:v>
      </x:c>
    </x:row>
    <x:row r="103">
      <x:c r="A103" s="4" t="str">
        <x:v>C00098</x:v>
      </x:c>
      <x:c r="B103" s="4" t="str">
        <x:v>P00935</x:v>
      </x:c>
      <x:c r="C103" s="4" t="str">
        <x:v>I00098</x:v>
      </x:c>
      <x:c r="D103" s="4" t="str">
        <x:v>2025-06-21</x:v>
      </x:c>
      <x:c r="E103" s="10" t="n">
        <x:v>39231.72</x:v>
      </x:c>
      <x:c r="F103" s="4" t="str">
        <x:v>Settled</x:v>
      </x:c>
    </x:row>
    <x:row r="104">
      <x:c r="A104" s="4" t="str">
        <x:v>C00099</x:v>
      </x:c>
      <x:c r="B104" s="4" t="str">
        <x:v>P01367</x:v>
      </x:c>
      <x:c r="C104" s="4" t="str">
        <x:v>I00099</x:v>
      </x:c>
      <x:c r="D104" s="4" t="str">
        <x:v>2025-09-01</x:v>
      </x:c>
      <x:c r="E104" s="10" t="n">
        <x:v>14050.27</x:v>
      </x:c>
      <x:c r="F104" s="4" t="str">
        <x:v>Settled</x:v>
      </x:c>
    </x:row>
    <x:row r="105">
      <x:c r="A105" s="4" t="str">
        <x:v>C00100</x:v>
      </x:c>
      <x:c r="B105" s="4" t="str">
        <x:v>P00673</x:v>
      </x:c>
      <x:c r="C105" s="4" t="str">
        <x:v>I00100</x:v>
      </x:c>
      <x:c r="D105" s="4" t="str">
        <x:v>2025-07-31</x:v>
      </x:c>
      <x:c r="E105" s="10" t="n">
        <x:v>47662.51</x:v>
      </x:c>
      <x:c r="F105" s="4" t="str">
        <x:v>Settled</x:v>
      </x:c>
    </x:row>
    <x:row r="106">
      <x:c r="A106" s="4" t="str">
        <x:v>C00101</x:v>
      </x:c>
      <x:c r="B106" s="4" t="str">
        <x:v>P01332</x:v>
      </x:c>
      <x:c r="C106" s="4" t="str">
        <x:v>I00101</x:v>
      </x:c>
      <x:c r="D106" s="4" t="str">
        <x:v>2025-09-09</x:v>
      </x:c>
      <x:c r="E106" s="10" t="n">
        <x:v>21364.24</x:v>
      </x:c>
      <x:c r="F106" s="4" t="str">
        <x:v>Settled</x:v>
      </x:c>
    </x:row>
    <x:row r="107">
      <x:c r="A107" s="4" t="str">
        <x:v>C00102</x:v>
      </x:c>
      <x:c r="B107" s="4" t="str">
        <x:v>P00025</x:v>
      </x:c>
      <x:c r="C107" s="4" t="str">
        <x:v>I00102</x:v>
      </x:c>
      <x:c r="D107" s="4" t="str">
        <x:v>2025-09-08</x:v>
      </x:c>
      <x:c r="E107" s="10" t="n">
        <x:v>141814.54</x:v>
      </x:c>
      <x:c r="F107" s="4" t="str">
        <x:v>Pending</x:v>
      </x:c>
    </x:row>
    <x:row r="108">
      <x:c r="A108" s="4" t="str">
        <x:v>C00103</x:v>
      </x:c>
      <x:c r="B108" s="4" t="str">
        <x:v>P01214</x:v>
      </x:c>
      <x:c r="C108" s="4" t="str">
        <x:v>I00103</x:v>
      </x:c>
      <x:c r="D108" s="4" t="str">
        <x:v>2025-04-03</x:v>
      </x:c>
      <x:c r="E108" s="10" t="n">
        <x:v>61515.74</x:v>
      </x:c>
      <x:c r="F108" s="4" t="str">
        <x:v>Settled</x:v>
      </x:c>
    </x:row>
    <x:row r="109">
      <x:c r="A109" s="4" t="str">
        <x:v>C00104</x:v>
      </x:c>
      <x:c r="B109" s="4" t="str">
        <x:v>P00112</x:v>
      </x:c>
      <x:c r="C109" s="4" t="str">
        <x:v>I00104</x:v>
      </x:c>
      <x:c r="D109" s="4" t="str">
        <x:v>2025-09-09</x:v>
      </x:c>
      <x:c r="E109" s="10" t="n">
        <x:v>28589.72</x:v>
      </x:c>
      <x:c r="F109" s="4" t="str">
        <x:v>Rejected</x:v>
      </x:c>
    </x:row>
    <x:row r="110">
      <x:c r="A110" s="4" t="str">
        <x:v>C00105</x:v>
      </x:c>
      <x:c r="B110" s="4" t="str">
        <x:v>P01028</x:v>
      </x:c>
      <x:c r="C110" s="4" t="str">
        <x:v>I00105</x:v>
      </x:c>
      <x:c r="D110" s="4" t="str">
        <x:v>2025-11-26</x:v>
      </x:c>
      <x:c r="E110" s="10" t="n">
        <x:v>8933.13</x:v>
      </x:c>
      <x:c r="F110" s="4" t="str">
        <x:v>Settled</x:v>
      </x:c>
    </x:row>
    <x:row r="111">
      <x:c r="A111" s="4" t="str">
        <x:v>C00106</x:v>
      </x:c>
      <x:c r="B111" s="4" t="str">
        <x:v>P00313</x:v>
      </x:c>
      <x:c r="C111" s="4" t="str">
        <x:v>I00106</x:v>
      </x:c>
      <x:c r="D111" s="4" t="str">
        <x:v>2025-04-24</x:v>
      </x:c>
      <x:c r="E111" s="10" t="n">
        <x:v>93858.83</x:v>
      </x:c>
      <x:c r="F111" s="4" t="str">
        <x:v>Settled</x:v>
      </x:c>
    </x:row>
    <x:row r="112">
      <x:c r="A112" s="4" t="str">
        <x:v>C00107</x:v>
      </x:c>
      <x:c r="B112" s="4" t="str">
        <x:v>P01542</x:v>
      </x:c>
      <x:c r="C112" s="4" t="str">
        <x:v>I00107</x:v>
      </x:c>
      <x:c r="D112" s="4" t="str">
        <x:v>2025-04-22</x:v>
      </x:c>
      <x:c r="E112" s="10" t="n">
        <x:v>71893.61</x:v>
      </x:c>
      <x:c r="F112" s="4" t="str">
        <x:v>Settled</x:v>
      </x:c>
    </x:row>
    <x:row r="113">
      <x:c r="A113" s="4" t="str">
        <x:v>C00108</x:v>
      </x:c>
      <x:c r="B113" s="4" t="str">
        <x:v>P01231</x:v>
      </x:c>
      <x:c r="C113" s="4" t="str">
        <x:v>I00108</x:v>
      </x:c>
      <x:c r="D113" s="4" t="str">
        <x:v>2025-04-17</x:v>
      </x:c>
      <x:c r="E113" s="10" t="n">
        <x:v>27940.68</x:v>
      </x:c>
      <x:c r="F113" s="4" t="str">
        <x:v> settled </x:v>
      </x:c>
    </x:row>
    <x:row r="114">
      <x:c r="A114" s="4" t="str">
        <x:v>C00109</x:v>
      </x:c>
      <x:c r="B114" s="4" t="str">
        <x:v>P00168</x:v>
      </x:c>
      <x:c r="C114" s="4" t="str">
        <x:v>I00109</x:v>
      </x:c>
      <x:c r="D114" s="4" t="str">
        <x:v>2025-11-29</x:v>
      </x:c>
      <x:c r="E114" s="10" t="n">
        <x:v>74375.74</x:v>
      </x:c>
      <x:c r="F114" s="4" t="str">
        <x:v>Settled</x:v>
      </x:c>
    </x:row>
    <x:row r="115">
      <x:c r="A115" s="4" t="str">
        <x:v>C00110</x:v>
      </x:c>
      <x:c r="B115" s="4" t="str">
        <x:v>P01428</x:v>
      </x:c>
      <x:c r="C115" s="4" t="str">
        <x:v>I00110</x:v>
      </x:c>
      <x:c r="D115" s="4" t="str">
        <x:v>2025-11-20</x:v>
      </x:c>
      <x:c r="E115" s="10" t="n">
        <x:v>41641.53</x:v>
      </x:c>
      <x:c r="F115" s="4" t="str">
        <x:v>Pending</x:v>
      </x:c>
    </x:row>
    <x:row r="116">
      <x:c r="A116" s="4" t="str">
        <x:v>C00111</x:v>
      </x:c>
      <x:c r="B116" s="4" t="str">
        <x:v>P00404</x:v>
      </x:c>
      <x:c r="C116" s="4" t="str">
        <x:v>I00111</x:v>
      </x:c>
      <x:c r="D116" s="4" t="str">
        <x:v>2025-05-07</x:v>
      </x:c>
      <x:c r="E116" s="10" t="n">
        <x:v>29246.78</x:v>
      </x:c>
      <x:c r="F116" s="4" t="str">
        <x:v>Settled</x:v>
      </x:c>
    </x:row>
    <x:row r="117">
      <x:c r="A117" s="4" t="str">
        <x:v>C00112</x:v>
      </x:c>
      <x:c r="B117" s="4" t="str">
        <x:v>P00874</x:v>
      </x:c>
      <x:c r="C117" s="4" t="str">
        <x:v>I00112</x:v>
      </x:c>
      <x:c r="D117" s="4" t="str">
        <x:v>2025-12-09</x:v>
      </x:c>
      <x:c r="E117" s="10" t="n">
        <x:v>8190.11</x:v>
      </x:c>
      <x:c r="F117" s="4" t="str">
        <x:v>Settled</x:v>
      </x:c>
    </x:row>
    <x:row r="118">
      <x:c r="A118" s="4" t="str">
        <x:v>C00113</x:v>
      </x:c>
      <x:c r="B118" s="4" t="str">
        <x:v>P00137</x:v>
      </x:c>
      <x:c r="C118" s="4" t="str">
        <x:v>I00113</x:v>
      </x:c>
      <x:c r="D118" s="4" t="str">
        <x:v>2025-10-05</x:v>
      </x:c>
      <x:c r="E118" s="10" t="n">
        <x:v>444660.68</x:v>
      </x:c>
      <x:c r="F118" s="4" t="str">
        <x:v>Settled</x:v>
      </x:c>
    </x:row>
    <x:row r="119">
      <x:c r="A119" s="4" t="str">
        <x:v>C00114</x:v>
      </x:c>
      <x:c r="B119" s="4" t="str">
        <x:v>P00169</x:v>
      </x:c>
      <x:c r="C119" s="4" t="str">
        <x:v>I00114</x:v>
      </x:c>
      <x:c r="D119" s="4" t="str">
        <x:v>2025-05-27</x:v>
      </x:c>
      <x:c r="E119" s="10" t="n">
        <x:v>2673.15</x:v>
      </x:c>
      <x:c r="F119" s="4" t="str">
        <x:v>Settled</x:v>
      </x:c>
    </x:row>
    <x:row r="120">
      <x:c r="A120" s="4" t="str">
        <x:v>C00115</x:v>
      </x:c>
      <x:c r="B120" s="4" t="str">
        <x:v>P00387</x:v>
      </x:c>
      <x:c r="C120" s="4" t="str">
        <x:v>I00115</x:v>
      </x:c>
      <x:c r="D120" s="4" t="str">
        <x:v>2025-10-29</x:v>
      </x:c>
      <x:c r="E120" s="10" t="n">
        <x:v>195247.87</x:v>
      </x:c>
      <x:c r="F120" s="4" t="str">
        <x:v>Rejected</x:v>
      </x:c>
    </x:row>
    <x:row r="121">
      <x:c r="A121" s="4" t="str">
        <x:v>C00116</x:v>
      </x:c>
      <x:c r="B121" s="4" t="str">
        <x:v>P00856</x:v>
      </x:c>
      <x:c r="C121" s="4" t="str">
        <x:v>I00116</x:v>
      </x:c>
      <x:c r="D121" s="4" t="str">
        <x:v>2025-11-30</x:v>
      </x:c>
      <x:c r="E121" s="10" t="n">
        <x:v>16974.6</x:v>
      </x:c>
      <x:c r="F121" s="4" t="str">
        <x:v>Pending</x:v>
      </x:c>
    </x:row>
    <x:row r="122">
      <x:c r="A122" s="4" t="str">
        <x:v>C00117</x:v>
      </x:c>
      <x:c r="B122" s="4" t="str">
        <x:v>P00869</x:v>
      </x:c>
      <x:c r="C122" s="4" t="str">
        <x:v>I00117</x:v>
      </x:c>
      <x:c r="D122" s="4" t="str">
        <x:v>2025-11-14</x:v>
      </x:c>
      <x:c r="E122" s="10" t="n">
        <x:v>18498.95</x:v>
      </x:c>
      <x:c r="F122" s="4" t="str">
        <x:v>Settled</x:v>
      </x:c>
    </x:row>
    <x:row r="123">
      <x:c r="A123" s="4" t="str">
        <x:v>C00118</x:v>
      </x:c>
      <x:c r="B123" s="4" t="str">
        <x:v>P01369</x:v>
      </x:c>
      <x:c r="C123" s="4" t="str">
        <x:v>I00118</x:v>
      </x:c>
      <x:c r="D123" s="4" t="str">
        <x:v>2025-06-21</x:v>
      </x:c>
      <x:c r="E123" s="10" t="n">
        <x:v>17267.27</x:v>
      </x:c>
      <x:c r="F123" s="4" t="str">
        <x:v>Settled</x:v>
      </x:c>
    </x:row>
    <x:row r="124">
      <x:c r="A124" s="4" t="str">
        <x:v>C00119</x:v>
      </x:c>
      <x:c r="B124" s="4" t="str">
        <x:v>P00265</x:v>
      </x:c>
      <x:c r="C124" s="4" t="str">
        <x:v>I00119</x:v>
      </x:c>
      <x:c r="D124" s="4" t="str">
        <x:v>2025-03-21</x:v>
      </x:c>
      <x:c r="E124" s="10" t="n">
        <x:v>90767.02</x:v>
      </x:c>
      <x:c r="F124" s="4" t="str">
        <x:v>Settled</x:v>
      </x:c>
    </x:row>
    <x:row r="125">
      <x:c r="A125" s="4" t="str">
        <x:v>C00120</x:v>
      </x:c>
      <x:c r="B125" s="4" t="str">
        <x:v>P01200</x:v>
      </x:c>
      <x:c r="C125" s="4" t="str">
        <x:v>I00120</x:v>
      </x:c>
      <x:c r="D125" s="4" t="str">
        <x:v>2025-03-03</x:v>
      </x:c>
      <x:c r="E125" s="10" t="n">
        <x:v>162285.25</x:v>
      </x:c>
      <x:c r="F125" s="4" t="str">
        <x:v>Settled</x:v>
      </x:c>
    </x:row>
    <x:row r="126">
      <x:c r="A126" s="4" t="str">
        <x:v>C00121</x:v>
      </x:c>
      <x:c r="B126" s="4" t="str">
        <x:v>P00010</x:v>
      </x:c>
      <x:c r="C126" s="4" t="str">
        <x:v>I00121</x:v>
      </x:c>
      <x:c r="D126" s="4" t="str">
        <x:v>2025-10-29</x:v>
      </x:c>
      <x:c r="E126" s="10" t="n">
        <x:v>301116.73</x:v>
      </x:c>
      <x:c r="F126" s="4" t="str">
        <x:v>Settled</x:v>
      </x:c>
    </x:row>
    <x:row r="127">
      <x:c r="A127" s="4" t="str">
        <x:v>C00122</x:v>
      </x:c>
      <x:c r="B127" s="4" t="str">
        <x:v>P00466</x:v>
      </x:c>
      <x:c r="C127" s="4" t="str">
        <x:v>I00122</x:v>
      </x:c>
      <x:c r="D127" s="4" t="str">
        <x:v>2025-09-25</x:v>
      </x:c>
      <x:c r="E127" s="10" t="n">
        <x:v>228096.19</x:v>
      </x:c>
      <x:c r="F127" s="4" t="str">
        <x:v>Pending</x:v>
      </x:c>
    </x:row>
    <x:row r="128">
      <x:c r="A128" s="4" t="str">
        <x:v>C00123</x:v>
      </x:c>
      <x:c r="B128" s="4" t="str">
        <x:v>P00281</x:v>
      </x:c>
      <x:c r="C128" s="4" t="str">
        <x:v>I00123</x:v>
      </x:c>
      <x:c r="D128" s="4" t="str">
        <x:v>2025-09-16</x:v>
      </x:c>
      <x:c r="E128" s="10" t="n">
        <x:v>88342.6</x:v>
      </x:c>
      <x:c r="F128" s="4" t="str">
        <x:v>Settled</x:v>
      </x:c>
    </x:row>
    <x:row r="129">
      <x:c r="A129" s="4" t="str">
        <x:v>C00124</x:v>
      </x:c>
      <x:c r="B129" s="4" t="str">
        <x:v>P00199</x:v>
      </x:c>
      <x:c r="C129" s="4" t="str">
        <x:v>I00124</x:v>
      </x:c>
      <x:c r="D129" s="4" t="str">
        <x:v>2025-01-17</x:v>
      </x:c>
      <x:c r="E129" s="10" t="n">
        <x:v>118065.29</x:v>
      </x:c>
      <x:c r="F129" s="4" t="str">
        <x:v>Pending</x:v>
      </x:c>
    </x:row>
    <x:row r="130">
      <x:c r="A130" s="4" t="str">
        <x:v>C00125</x:v>
      </x:c>
      <x:c r="B130" s="4" t="str">
        <x:v>P00936</x:v>
      </x:c>
      <x:c r="C130" s="4" t="str">
        <x:v>I00125</x:v>
      </x:c>
      <x:c r="D130" s="4" t="str">
        <x:v>2025-12-19</x:v>
      </x:c>
      <x:c r="E130" s="10" t="n">
        <x:v>5187.54</x:v>
      </x:c>
      <x:c r="F130" s="4" t="str">
        <x:v>Rejected</x:v>
      </x:c>
    </x:row>
    <x:row r="131">
      <x:c r="A131" s="4" t="str">
        <x:v>C00126</x:v>
      </x:c>
      <x:c r="B131" s="4" t="str">
        <x:v>P01442</x:v>
      </x:c>
      <x:c r="C131" s="4" t="str">
        <x:v>I00126</x:v>
      </x:c>
      <x:c r="D131" s="4" t="str">
        <x:v>2025-02-11</x:v>
      </x:c>
      <x:c r="E131" s="10" t="n">
        <x:v>35659.35</x:v>
      </x:c>
      <x:c r="F131" s="4" t="str">
        <x:v>Settled</x:v>
      </x:c>
    </x:row>
    <x:row r="132">
      <x:c r="A132" s="4" t="str">
        <x:v>C00127</x:v>
      </x:c>
      <x:c r="B132" s="4" t="str">
        <x:v>P01068</x:v>
      </x:c>
      <x:c r="C132" s="4" t="str">
        <x:v>I00127</x:v>
      </x:c>
      <x:c r="D132" s="4" t="str">
        <x:v>2025-07-31</x:v>
      </x:c>
      <x:c r="E132" s="10" t="n">
        <x:v>133112.06</x:v>
      </x:c>
      <x:c r="F132" s="4" t="str">
        <x:v>Settled</x:v>
      </x:c>
    </x:row>
    <x:row r="133">
      <x:c r="A133" s="4" t="str">
        <x:v>C00128</x:v>
      </x:c>
      <x:c r="B133" s="4" t="str">
        <x:v>P01367</x:v>
      </x:c>
      <x:c r="C133" s="4" t="str">
        <x:v>I00128</x:v>
      </x:c>
      <x:c r="D133" s="4" t="str">
        <x:v>2025-12-10</x:v>
      </x:c>
      <x:c r="E133" s="10" t="n">
        <x:v>54415.99</x:v>
      </x:c>
      <x:c r="F133" s="4" t="str">
        <x:v>Settled</x:v>
      </x:c>
    </x:row>
    <x:row r="134">
      <x:c r="A134" s="4" t="str">
        <x:v>C00129</x:v>
      </x:c>
      <x:c r="B134" s="4" t="str">
        <x:v>P00947</x:v>
      </x:c>
      <x:c r="C134" s="4" t="str">
        <x:v>I00129</x:v>
      </x:c>
      <x:c r="D134" s="4" t="str">
        <x:v>2025-03-30</x:v>
      </x:c>
      <x:c r="E134" s="10" t="n">
        <x:v>132145.98</x:v>
      </x:c>
      <x:c r="F134" s="4" t="str">
        <x:v> settled </x:v>
      </x:c>
    </x:row>
    <x:row r="135">
      <x:c r="A135" s="4" t="str">
        <x:v>C00130</x:v>
      </x:c>
      <x:c r="B135" s="4" t="str">
        <x:v>P00086</x:v>
      </x:c>
      <x:c r="C135" s="4" t="str">
        <x:v>I00130</x:v>
      </x:c>
      <x:c r="D135" s="4" t="str">
        <x:v>2025-07-08</x:v>
      </x:c>
      <x:c r="E135" s="10" t="n">
        <x:v>15167.68</x:v>
      </x:c>
      <x:c r="F135" s="4" t="str">
        <x:v>Settled</x:v>
      </x:c>
    </x:row>
    <x:row r="136">
      <x:c r="A136" s="4" t="str">
        <x:v>C00131</x:v>
      </x:c>
      <x:c r="B136" s="4" t="str">
        <x:v>P00554</x:v>
      </x:c>
      <x:c r="C136" s="4" t="str">
        <x:v>I00131</x:v>
      </x:c>
      <x:c r="D136" s="4" t="str">
        <x:v>2025-11-03</x:v>
      </x:c>
      <x:c r="E136" s="10" t="n">
        <x:v>180783.89</x:v>
      </x:c>
      <x:c r="F136" s="4" t="str">
        <x:v>Settled</x:v>
      </x:c>
    </x:row>
    <x:row r="137">
      <x:c r="A137" s="4" t="str">
        <x:v>C00132</x:v>
      </x:c>
      <x:c r="B137" s="4" t="str">
        <x:v>P01318</x:v>
      </x:c>
      <x:c r="C137" s="4" t="str">
        <x:v>I00132</x:v>
      </x:c>
      <x:c r="D137" s="4" t="str">
        <x:v>2025-04-08</x:v>
      </x:c>
      <x:c r="E137" s="10" t="n">
        <x:v>6185.43</x:v>
      </x:c>
      <x:c r="F137" s="4" t="str">
        <x:v>Settled</x:v>
      </x:c>
    </x:row>
    <x:row r="138">
      <x:c r="A138" s="4" t="str">
        <x:v>C00133</x:v>
      </x:c>
      <x:c r="B138" s="4" t="str">
        <x:v>P00071</x:v>
      </x:c>
      <x:c r="C138" s="4" t="str">
        <x:v>I00133</x:v>
      </x:c>
      <x:c r="D138" s="4" t="str">
        <x:v>2025-02-07</x:v>
      </x:c>
      <x:c r="E138" s="10" t="n">
        <x:v>18511.13</x:v>
      </x:c>
      <x:c r="F138" s="4" t="str">
        <x:v>Pending</x:v>
      </x:c>
    </x:row>
    <x:row r="139">
      <x:c r="A139" s="4" t="str">
        <x:v>C00134</x:v>
      </x:c>
      <x:c r="B139" s="4" t="str">
        <x:v>P00156</x:v>
      </x:c>
      <x:c r="C139" s="4" t="str">
        <x:v>I00134</x:v>
      </x:c>
      <x:c r="D139" s="4" t="str">
        <x:v>2025-06-25</x:v>
      </x:c>
      <x:c r="E139" s="10" t="n">
        <x:v>45415.88</x:v>
      </x:c>
      <x:c r="F139" s="4" t="str">
        <x:v>Settled</x:v>
      </x:c>
    </x:row>
    <x:row r="140">
      <x:c r="A140" s="4" t="str">
        <x:v>C00135</x:v>
      </x:c>
      <x:c r="B140" s="4" t="str">
        <x:v>P01335</x:v>
      </x:c>
      <x:c r="C140" s="4" t="str">
        <x:v>I00135</x:v>
      </x:c>
      <x:c r="D140" s="4" t="str">
        <x:v>2025-10-18</x:v>
      </x:c>
      <x:c r="E140" s="10" t="n">
        <x:v>54150.58</x:v>
      </x:c>
      <x:c r="F140" s="4" t="str">
        <x:v>Settled</x:v>
      </x:c>
    </x:row>
    <x:row r="141">
      <x:c r="A141" s="4" t="str">
        <x:v>C00136</x:v>
      </x:c>
      <x:c r="B141" s="4" t="str">
        <x:v>P00102</x:v>
      </x:c>
      <x:c r="C141" s="4" t="str">
        <x:v>I00136</x:v>
      </x:c>
      <x:c r="D141" s="4" t="str">
        <x:v>2025-07-31</x:v>
      </x:c>
      <x:c r="E141" s="10" t="n">
        <x:v>79397.85</x:v>
      </x:c>
      <x:c r="F141" s="4" t="str">
        <x:v>Rejected</x:v>
      </x:c>
    </x:row>
    <x:row r="142">
      <x:c r="A142" s="4" t="str">
        <x:v>C00137</x:v>
      </x:c>
      <x:c r="B142" s="4" t="str">
        <x:v>P01536</x:v>
      </x:c>
      <x:c r="C142" s="4" t="str">
        <x:v>I00137</x:v>
      </x:c>
      <x:c r="D142" s="4" t="str">
        <x:v>2025-06-11</x:v>
      </x:c>
      <x:c r="E142" s="10" t="n">
        <x:v>26782.47</x:v>
      </x:c>
      <x:c r="F142" s="4" t="str">
        <x:v>Settled</x:v>
      </x:c>
    </x:row>
    <x:row r="143">
      <x:c r="A143" s="4" t="str">
        <x:v>C00138</x:v>
      </x:c>
      <x:c r="B143" s="4" t="str">
        <x:v>P01214</x:v>
      </x:c>
      <x:c r="C143" s="4" t="str">
        <x:v>I00138</x:v>
      </x:c>
      <x:c r="D143" s="4" t="str">
        <x:v>2025-08-22</x:v>
      </x:c>
      <x:c r="E143" s="10"/>
      <x:c r="F143" s="4" t="str">
        <x:v>Settled</x:v>
      </x:c>
    </x:row>
    <x:row r="144">
      <x:c r="A144" s="4" t="str">
        <x:v>C00139</x:v>
      </x:c>
      <x:c r="B144" s="4" t="str">
        <x:v>P01065</x:v>
      </x:c>
      <x:c r="C144" s="4" t="str">
        <x:v>I00139</x:v>
      </x:c>
      <x:c r="D144" s="4" t="str">
        <x:v>2025-01-19</x:v>
      </x:c>
      <x:c r="E144" s="10" t="n">
        <x:v>56663.76</x:v>
      </x:c>
      <x:c r="F144" s="4" t="str">
        <x:v>Settled</x:v>
      </x:c>
    </x:row>
    <x:row r="145">
      <x:c r="A145" s="4" t="str">
        <x:v>C00140</x:v>
      </x:c>
      <x:c r="B145" s="4" t="str">
        <x:v>P00859</x:v>
      </x:c>
      <x:c r="C145" s="4" t="str">
        <x:v>I00140</x:v>
      </x:c>
      <x:c r="D145" s="4" t="str">
        <x:v>2025-05-08</x:v>
      </x:c>
      <x:c r="E145" s="10" t="n">
        <x:v>21846.83</x:v>
      </x:c>
      <x:c r="F145" s="4" t="str">
        <x:v>Settled</x:v>
      </x:c>
    </x:row>
    <x:row r="146">
      <x:c r="A146" s="4" t="str">
        <x:v>C00141</x:v>
      </x:c>
      <x:c r="B146" s="4" t="str">
        <x:v>P00143</x:v>
      </x:c>
      <x:c r="C146" s="4" t="str">
        <x:v>I00141</x:v>
      </x:c>
      <x:c r="D146" s="4" t="str">
        <x:v>2025-11-17</x:v>
      </x:c>
      <x:c r="E146" s="10" t="n">
        <x:v>87769.77</x:v>
      </x:c>
      <x:c r="F146" s="4" t="str">
        <x:v>Settled</x:v>
      </x:c>
    </x:row>
    <x:row r="147">
      <x:c r="A147" s="4" t="str">
        <x:v>C00142</x:v>
      </x:c>
      <x:c r="B147" s="4" t="str">
        <x:v>P00664</x:v>
      </x:c>
      <x:c r="C147" s="4" t="str">
        <x:v>I00142</x:v>
      </x:c>
      <x:c r="D147" s="4" t="str">
        <x:v>2025-05-22</x:v>
      </x:c>
      <x:c r="E147" s="10" t="n">
        <x:v>13145.29</x:v>
      </x:c>
      <x:c r="F147" s="4" t="str">
        <x:v>Settled</x:v>
      </x:c>
    </x:row>
    <x:row r="148">
      <x:c r="A148" s="4" t="str">
        <x:v>C00143</x:v>
      </x:c>
      <x:c r="B148" s="4" t="str">
        <x:v>P01293</x:v>
      </x:c>
      <x:c r="C148" s="4" t="str">
        <x:v>I00143</x:v>
      </x:c>
      <x:c r="D148" s="4" t="str">
        <x:v>2025-12-19</x:v>
      </x:c>
      <x:c r="E148" s="10" t="n">
        <x:v>13548.15</x:v>
      </x:c>
      <x:c r="F148" s="4" t="str">
        <x:v>Settled</x:v>
      </x:c>
    </x:row>
    <x:row r="149">
      <x:c r="A149" s="4" t="str">
        <x:v>C00144</x:v>
      </x:c>
      <x:c r="B149" s="4" t="str">
        <x:v>P01447</x:v>
      </x:c>
      <x:c r="C149" s="4" t="str">
        <x:v>I00144</x:v>
      </x:c>
      <x:c r="D149" s="4" t="str">
        <x:v>2025-07-20</x:v>
      </x:c>
      <x:c r="E149" s="10" t="n">
        <x:v>160066.12</x:v>
      </x:c>
      <x:c r="F149" s="4" t="str">
        <x:v>Settled</x:v>
      </x:c>
    </x:row>
    <x:row r="150">
      <x:c r="A150" s="4" t="str">
        <x:v>C00145</x:v>
      </x:c>
      <x:c r="B150" s="4" t="str">
        <x:v>P00716</x:v>
      </x:c>
      <x:c r="C150" s="4" t="str">
        <x:v>I00145</x:v>
      </x:c>
      <x:c r="D150" s="4" t="str">
        <x:v>2025-12-07</x:v>
      </x:c>
      <x:c r="E150" s="10" t="n">
        <x:v>60226.89</x:v>
      </x:c>
      <x:c r="F150" s="4" t="str">
        <x:v>Settled</x:v>
      </x:c>
    </x:row>
    <x:row r="151">
      <x:c r="A151" s="4" t="str">
        <x:v>C00146</x:v>
      </x:c>
      <x:c r="B151" s="4" t="str">
        <x:v>P01343</x:v>
      </x:c>
      <x:c r="C151" s="4" t="str">
        <x:v>I00146</x:v>
      </x:c>
      <x:c r="D151" s="4" t="str">
        <x:v>2025-08-17</x:v>
      </x:c>
      <x:c r="E151" s="10" t="n">
        <x:v>18060.68</x:v>
      </x:c>
      <x:c r="F151" s="4" t="str">
        <x:v>Settled</x:v>
      </x:c>
    </x:row>
    <x:row r="152">
      <x:c r="A152" s="4" t="str">
        <x:v>C00147</x:v>
      </x:c>
      <x:c r="B152" s="4" t="str">
        <x:v>P01243</x:v>
      </x:c>
      <x:c r="C152" s="4" t="str">
        <x:v>I00147</x:v>
      </x:c>
      <x:c r="D152" s="4" t="str">
        <x:v>2025-06-02</x:v>
      </x:c>
      <x:c r="E152" s="10"/>
      <x:c r="F152" s="4" t="str">
        <x:v>Rejected</x:v>
      </x:c>
    </x:row>
    <x:row r="153">
      <x:c r="A153" s="4" t="str">
        <x:v>C00148</x:v>
      </x:c>
      <x:c r="B153" s="4" t="str">
        <x:v>P00093</x:v>
      </x:c>
      <x:c r="C153" s="4" t="str">
        <x:v>I00148</x:v>
      </x:c>
      <x:c r="D153" s="4" t="str">
        <x:v>2025-12-03</x:v>
      </x:c>
      <x:c r="E153" s="10" t="n">
        <x:v>16020.09</x:v>
      </x:c>
      <x:c r="F153" s="4" t="str">
        <x:v>Settled</x:v>
      </x:c>
    </x:row>
    <x:row r="154">
      <x:c r="A154" s="4" t="str">
        <x:v>C00149</x:v>
      </x:c>
      <x:c r="B154" s="4" t="str">
        <x:v>P00993</x:v>
      </x:c>
      <x:c r="C154" s="4" t="str">
        <x:v>I00149</x:v>
      </x:c>
      <x:c r="D154" s="4" t="str">
        <x:v>2025-04-09</x:v>
      </x:c>
      <x:c r="E154" s="10" t="n">
        <x:v>25060.84</x:v>
      </x:c>
      <x:c r="F154" s="4" t="str">
        <x:v>Settled</x:v>
      </x:c>
    </x:row>
    <x:row r="155">
      <x:c r="A155" s="4" t="str">
        <x:v>C00150</x:v>
      </x:c>
      <x:c r="B155" s="4" t="str">
        <x:v>P00986</x:v>
      </x:c>
      <x:c r="C155" s="4" t="str">
        <x:v>I00150</x:v>
      </x:c>
      <x:c r="D155" s="4" t="str">
        <x:v>2025-05-24</x:v>
      </x:c>
      <x:c r="E155" s="10" t="n">
        <x:v>29913.38</x:v>
      </x:c>
      <x:c r="F155" s="4" t="str">
        <x:v>Settled</x:v>
      </x:c>
    </x:row>
    <x:row r="156">
      <x:c r="A156" s="4" t="str">
        <x:v>C00151</x:v>
      </x:c>
      <x:c r="B156" s="4" t="str">
        <x:v>P00869</x:v>
      </x:c>
      <x:c r="C156" s="4" t="str">
        <x:v>I00151</x:v>
      </x:c>
      <x:c r="D156" s="4" t="str">
        <x:v>2025-09-21</x:v>
      </x:c>
      <x:c r="E156" s="10" t="n">
        <x:v>3429.34</x:v>
      </x:c>
      <x:c r="F156" s="4" t="str">
        <x:v>Settled</x:v>
      </x:c>
    </x:row>
    <x:row r="157">
      <x:c r="A157" s="4" t="str">
        <x:v>C00152</x:v>
      </x:c>
      <x:c r="B157" s="4" t="str">
        <x:v>P01236</x:v>
      </x:c>
      <x:c r="C157" s="4" t="str">
        <x:v>I00152</x:v>
      </x:c>
      <x:c r="D157" s="4" t="str">
        <x:v>2025-11-16</x:v>
      </x:c>
      <x:c r="E157" s="10" t="n">
        <x:v>36399.88</x:v>
      </x:c>
      <x:c r="F157" s="4" t="str">
        <x:v>Pending</x:v>
      </x:c>
    </x:row>
    <x:row r="158">
      <x:c r="A158" s="4" t="str">
        <x:v>C00153</x:v>
      </x:c>
      <x:c r="B158" s="4" t="str">
        <x:v>P01424</x:v>
      </x:c>
      <x:c r="C158" s="4" t="str">
        <x:v>I00153</x:v>
      </x:c>
      <x:c r="D158" s="4" t="str">
        <x:v>2025-03-12</x:v>
      </x:c>
      <x:c r="E158" s="10" t="n">
        <x:v>31545.24</x:v>
      </x:c>
      <x:c r="F158" s="4" t="str">
        <x:v>Pending</x:v>
      </x:c>
    </x:row>
    <x:row r="159">
      <x:c r="A159" s="4" t="str">
        <x:v>C00154</x:v>
      </x:c>
      <x:c r="B159" s="4" t="str">
        <x:v>P00881</x:v>
      </x:c>
      <x:c r="C159" s="4" t="str">
        <x:v>I00154</x:v>
      </x:c>
      <x:c r="D159" s="4" t="str">
        <x:v>2025-12-29</x:v>
      </x:c>
      <x:c r="E159" s="10" t="n">
        <x:v>35912.31</x:v>
      </x:c>
      <x:c r="F159" s="4" t="str">
        <x:v>Settled</x:v>
      </x:c>
    </x:row>
    <x:row r="160">
      <x:c r="A160" s="4" t="str">
        <x:v>C00155</x:v>
      </x:c>
      <x:c r="B160" s="4" t="str">
        <x:v>P00513</x:v>
      </x:c>
      <x:c r="C160" s="4" t="str">
        <x:v>I00155</x:v>
      </x:c>
      <x:c r="D160" s="4" t="str">
        <x:v>2025-06-07</x:v>
      </x:c>
      <x:c r="E160" s="10" t="n">
        <x:v>20460.47</x:v>
      </x:c>
      <x:c r="F160" s="4" t="str">
        <x:v>Settled</x:v>
      </x:c>
    </x:row>
    <x:row r="161">
      <x:c r="A161" s="4" t="str">
        <x:v>C00156</x:v>
      </x:c>
      <x:c r="B161" s="4" t="str">
        <x:v>P01573</x:v>
      </x:c>
      <x:c r="C161" s="4" t="str">
        <x:v>I00156</x:v>
      </x:c>
      <x:c r="D161" s="4" t="str">
        <x:v>2025-05-04</x:v>
      </x:c>
      <x:c r="E161" s="10" t="n">
        <x:v>10217.3</x:v>
      </x:c>
      <x:c r="F161" s="4" t="str">
        <x:v>Settled</x:v>
      </x:c>
    </x:row>
    <x:row r="162">
      <x:c r="A162" s="4" t="str">
        <x:v>C00157</x:v>
      </x:c>
      <x:c r="B162" s="4" t="str">
        <x:v>P01542</x:v>
      </x:c>
      <x:c r="C162" s="4" t="str">
        <x:v>I00157</x:v>
      </x:c>
      <x:c r="D162" s="4" t="str">
        <x:v>2025-02-16</x:v>
      </x:c>
      <x:c r="E162" s="10" t="n">
        <x:v>62561.18</x:v>
      </x:c>
      <x:c r="F162" s="4" t="str">
        <x:v>Settled</x:v>
      </x:c>
    </x:row>
    <x:row r="163">
      <x:c r="A163" s="4" t="str">
        <x:v>C00158</x:v>
      </x:c>
      <x:c r="B163" s="4" t="str">
        <x:v>P01098</x:v>
      </x:c>
      <x:c r="C163" s="4" t="str">
        <x:v>I00158</x:v>
      </x:c>
      <x:c r="D163" s="4" t="str">
        <x:v>2025-01-10</x:v>
      </x:c>
      <x:c r="E163" s="10" t="n">
        <x:v>54135.83</x:v>
      </x:c>
      <x:c r="F163" s="4" t="str">
        <x:v>Settled</x:v>
      </x:c>
    </x:row>
    <x:row r="164">
      <x:c r="A164" s="4" t="str">
        <x:v>C00159</x:v>
      </x:c>
      <x:c r="B164" s="4" t="str">
        <x:v>P01026</x:v>
      </x:c>
      <x:c r="C164" s="4" t="str">
        <x:v>I00159</x:v>
      </x:c>
      <x:c r="D164" s="4" t="str">
        <x:v>2025-07-23</x:v>
      </x:c>
      <x:c r="E164" s="10" t="n">
        <x:v>47946.14</x:v>
      </x:c>
      <x:c r="F164" s="4" t="str">
        <x:v>Settled</x:v>
      </x:c>
    </x:row>
    <x:row r="165">
      <x:c r="A165" s="4" t="str">
        <x:v>C00160</x:v>
      </x:c>
      <x:c r="B165" s="4" t="str">
        <x:v>P00167</x:v>
      </x:c>
      <x:c r="C165" s="4" t="str">
        <x:v>I00160</x:v>
      </x:c>
      <x:c r="D165" s="4" t="str">
        <x:v>2025-08-09</x:v>
      </x:c>
      <x:c r="E165" s="10" t="n">
        <x:v>63529.87</x:v>
      </x:c>
      <x:c r="F165" s="4" t="str">
        <x:v>Settled</x:v>
      </x:c>
    </x:row>
    <x:row r="166">
      <x:c r="A166" s="4" t="str">
        <x:v>C00161</x:v>
      </x:c>
      <x:c r="B166" s="4" t="str">
        <x:v>P00643</x:v>
      </x:c>
      <x:c r="C166" s="4" t="str">
        <x:v>I00161</x:v>
      </x:c>
      <x:c r="D166" s="4" t="str">
        <x:v>2025-02-04</x:v>
      </x:c>
      <x:c r="E166" s="10" t="n">
        <x:v>4247.09</x:v>
      </x:c>
      <x:c r="F166" s="4" t="str">
        <x:v>Settled</x:v>
      </x:c>
    </x:row>
    <x:row r="167">
      <x:c r="A167" s="4" t="str">
        <x:v>C00162</x:v>
      </x:c>
      <x:c r="B167" s="4" t="str">
        <x:v>P00318</x:v>
      </x:c>
      <x:c r="C167" s="4" t="str">
        <x:v>I00162</x:v>
      </x:c>
      <x:c r="D167" s="4" t="str">
        <x:v>2025-11-26</x:v>
      </x:c>
      <x:c r="E167" s="10" t="n">
        <x:v>13136.09</x:v>
      </x:c>
      <x:c r="F167" s="4" t="str">
        <x:v>Settled</x:v>
      </x:c>
    </x:row>
    <x:row r="168">
      <x:c r="A168" s="4" t="str">
        <x:v>C00163</x:v>
      </x:c>
      <x:c r="B168" s="4" t="str">
        <x:v>P00824</x:v>
      </x:c>
      <x:c r="C168" s="4" t="str">
        <x:v>I00163</x:v>
      </x:c>
      <x:c r="D168" s="4" t="str">
        <x:v>2025-07-18</x:v>
      </x:c>
      <x:c r="E168" s="10" t="n">
        <x:v>24796.8</x:v>
      </x:c>
      <x:c r="F168" s="4" t="str">
        <x:v>Settled</x:v>
      </x:c>
    </x:row>
    <x:row r="169">
      <x:c r="A169" s="4" t="str">
        <x:v>C00164</x:v>
      </x:c>
      <x:c r="B169" s="4" t="str">
        <x:v>P01322</x:v>
      </x:c>
      <x:c r="C169" s="4" t="str">
        <x:v>I00164</x:v>
      </x:c>
      <x:c r="D169" s="4" t="str">
        <x:v>2025-01-20</x:v>
      </x:c>
      <x:c r="E169" s="10" t="n">
        <x:v>121106.42</x:v>
      </x:c>
      <x:c r="F169" s="4" t="str">
        <x:v>Settled</x:v>
      </x:c>
    </x:row>
    <x:row r="170">
      <x:c r="A170" s="4" t="str">
        <x:v>C00165</x:v>
      </x:c>
      <x:c r="B170" s="4" t="str">
        <x:v>P00360</x:v>
      </x:c>
      <x:c r="C170" s="4" t="str">
        <x:v>I00165</x:v>
      </x:c>
      <x:c r="D170" s="4" t="str">
        <x:v>2025-11-04</x:v>
      </x:c>
      <x:c r="E170" s="10" t="n">
        <x:v>16290.48</x:v>
      </x:c>
      <x:c r="F170" s="4" t="str">
        <x:v>Settled</x:v>
      </x:c>
    </x:row>
    <x:row r="171">
      <x:c r="A171" s="4" t="str">
        <x:v>C00166</x:v>
      </x:c>
      <x:c r="B171" s="4" t="str">
        <x:v>P01595</x:v>
      </x:c>
      <x:c r="C171" s="4" t="str">
        <x:v>I00166</x:v>
      </x:c>
      <x:c r="D171" s="4" t="str">
        <x:v>2025-03-13</x:v>
      </x:c>
      <x:c r="E171" s="10" t="n">
        <x:v>160086.76</x:v>
      </x:c>
      <x:c r="F171" s="4" t="str">
        <x:v>Settled</x:v>
      </x:c>
    </x:row>
    <x:row r="172">
      <x:c r="A172" s="4" t="str">
        <x:v>C00167</x:v>
      </x:c>
      <x:c r="B172" s="4" t="str">
        <x:v>P00208</x:v>
      </x:c>
      <x:c r="C172" s="4" t="str">
        <x:v>I00167</x:v>
      </x:c>
      <x:c r="D172" s="4" t="str">
        <x:v>2025-09-03</x:v>
      </x:c>
      <x:c r="E172" s="10" t="n">
        <x:v>24700.73</x:v>
      </x:c>
      <x:c r="F172" s="4" t="str">
        <x:v>Rejected</x:v>
      </x:c>
    </x:row>
    <x:row r="173">
      <x:c r="A173" s="4" t="str">
        <x:v>C00168</x:v>
      </x:c>
      <x:c r="B173" s="4" t="str">
        <x:v>P00158</x:v>
      </x:c>
      <x:c r="C173" s="4" t="str">
        <x:v>I00168</x:v>
      </x:c>
      <x:c r="D173" s="4" t="str">
        <x:v>2025-09-04</x:v>
      </x:c>
      <x:c r="E173" s="10" t="n">
        <x:v>175390</x:v>
      </x:c>
      <x:c r="F173" s="4" t="str">
        <x:v>Settled</x:v>
      </x:c>
    </x:row>
    <x:row r="174">
      <x:c r="A174" s="4" t="str">
        <x:v>C00169</x:v>
      </x:c>
      <x:c r="B174" s="4" t="str">
        <x:v>P01560</x:v>
      </x:c>
      <x:c r="C174" s="4" t="str">
        <x:v>I00169</x:v>
      </x:c>
      <x:c r="D174" s="4" t="str">
        <x:v>2025-10-23</x:v>
      </x:c>
      <x:c r="E174" s="10" t="n">
        <x:v>20372.41</x:v>
      </x:c>
      <x:c r="F174" s="4" t="str">
        <x:v>Pending</x:v>
      </x:c>
    </x:row>
    <x:row r="175">
      <x:c r="A175" s="4" t="str">
        <x:v>C00170</x:v>
      </x:c>
      <x:c r="B175" s="4" t="str">
        <x:v>P00161</x:v>
      </x:c>
      <x:c r="C175" s="4" t="str">
        <x:v>I00170</x:v>
      </x:c>
      <x:c r="D175" s="4" t="str">
        <x:v>2025-10-23</x:v>
      </x:c>
      <x:c r="E175" s="10" t="n">
        <x:v>227775.68</x:v>
      </x:c>
      <x:c r="F175" s="4" t="str">
        <x:v>Settled</x:v>
      </x:c>
    </x:row>
    <x:row r="176">
      <x:c r="A176" s="4" t="str">
        <x:v>C00171</x:v>
      </x:c>
      <x:c r="B176" s="4" t="str">
        <x:v>P01177</x:v>
      </x:c>
      <x:c r="C176" s="4" t="str">
        <x:v>I00171</x:v>
      </x:c>
      <x:c r="D176" s="4" t="str">
        <x:v>2025-12-26</x:v>
      </x:c>
      <x:c r="E176" s="10" t="n">
        <x:v>51131.78</x:v>
      </x:c>
      <x:c r="F176" s="4" t="str">
        <x:v>Settled</x:v>
      </x:c>
    </x:row>
    <x:row r="177">
      <x:c r="A177" s="4" t="str">
        <x:v>C00172</x:v>
      </x:c>
      <x:c r="B177" s="4" t="str">
        <x:v>P01222</x:v>
      </x:c>
      <x:c r="C177" s="4" t="str">
        <x:v>I00172</x:v>
      </x:c>
      <x:c r="D177" s="4" t="str">
        <x:v>2025-02-01</x:v>
      </x:c>
      <x:c r="E177" s="10" t="n">
        <x:v>150996.09</x:v>
      </x:c>
      <x:c r="F177" s="4" t="str">
        <x:v>Settled</x:v>
      </x:c>
    </x:row>
    <x:row r="178">
      <x:c r="A178" s="4" t="str">
        <x:v>C00173</x:v>
      </x:c>
      <x:c r="B178" s="4" t="str">
        <x:v>P00529</x:v>
      </x:c>
      <x:c r="C178" s="4" t="str">
        <x:v>I00173</x:v>
      </x:c>
      <x:c r="D178" s="4" t="str">
        <x:v>2025-05-14</x:v>
      </x:c>
      <x:c r="E178" s="10" t="n">
        <x:v>346068.1</x:v>
      </x:c>
      <x:c r="F178" s="4" t="str">
        <x:v> settled </x:v>
      </x:c>
    </x:row>
    <x:row r="179">
      <x:c r="A179" s="4" t="str">
        <x:v>C00174</x:v>
      </x:c>
      <x:c r="B179" s="4" t="str">
        <x:v>P00103</x:v>
      </x:c>
      <x:c r="C179" s="4" t="str">
        <x:v>I00174</x:v>
      </x:c>
      <x:c r="D179" s="4" t="str">
        <x:v>2025-05-13</x:v>
      </x:c>
      <x:c r="E179" s="10" t="n">
        <x:v>38191.57</x:v>
      </x:c>
      <x:c r="F179" s="4" t="str">
        <x:v>Pending</x:v>
      </x:c>
    </x:row>
    <x:row r="180">
      <x:c r="A180" s="4" t="str">
        <x:v>C00175</x:v>
      </x:c>
      <x:c r="B180" s="4" t="str">
        <x:v>P00494</x:v>
      </x:c>
      <x:c r="C180" s="4" t="str">
        <x:v>I00175</x:v>
      </x:c>
      <x:c r="D180" s="4" t="str">
        <x:v>2025-05-18</x:v>
      </x:c>
      <x:c r="E180" s="10" t="n">
        <x:v>42124.55</x:v>
      </x:c>
      <x:c r="F180" s="4" t="str">
        <x:v>Settled</x:v>
      </x:c>
    </x:row>
    <x:row r="181">
      <x:c r="A181" s="4" t="str">
        <x:v>C00176</x:v>
      </x:c>
      <x:c r="B181" s="4" t="str">
        <x:v>P00110</x:v>
      </x:c>
      <x:c r="C181" s="4" t="str">
        <x:v>I00176</x:v>
      </x:c>
      <x:c r="D181" s="4" t="str">
        <x:v>2025-03-29</x:v>
      </x:c>
      <x:c r="E181" s="10" t="n">
        <x:v>101478.93</x:v>
      </x:c>
      <x:c r="F181" s="4" t="str">
        <x:v>Settled</x:v>
      </x:c>
    </x:row>
    <x:row r="182">
      <x:c r="A182" s="4" t="str">
        <x:v>C00177</x:v>
      </x:c>
      <x:c r="B182" s="4" t="str">
        <x:v>P01076</x:v>
      </x:c>
      <x:c r="C182" s="4" t="str">
        <x:v>I00177</x:v>
      </x:c>
      <x:c r="D182" s="4" t="str">
        <x:v>2025-03-27</x:v>
      </x:c>
      <x:c r="E182" s="10" t="n">
        <x:v>96271.92</x:v>
      </x:c>
      <x:c r="F182" s="4" t="str">
        <x:v>Pending</x:v>
      </x:c>
    </x:row>
    <x:row r="183">
      <x:c r="A183" s="4" t="str">
        <x:v>C00178</x:v>
      </x:c>
      <x:c r="B183" s="4" t="str">
        <x:v>P01423</x:v>
      </x:c>
      <x:c r="C183" s="4" t="str">
        <x:v>I00178</x:v>
      </x:c>
      <x:c r="D183" s="4" t="str">
        <x:v>2025-12-19</x:v>
      </x:c>
      <x:c r="E183" s="10" t="n">
        <x:v>18740.66</x:v>
      </x:c>
      <x:c r="F183" s="4" t="str">
        <x:v>Pending</x:v>
      </x:c>
    </x:row>
    <x:row r="184">
      <x:c r="A184" s="4" t="str">
        <x:v>C00179</x:v>
      </x:c>
      <x:c r="B184" s="4" t="str">
        <x:v>P01596</x:v>
      </x:c>
      <x:c r="C184" s="4" t="str">
        <x:v>I00179</x:v>
      </x:c>
      <x:c r="D184" s="4" t="str">
        <x:v>2025-11-25</x:v>
      </x:c>
      <x:c r="E184" s="10" t="n">
        <x:v>101460.08</x:v>
      </x:c>
      <x:c r="F184" s="4" t="str">
        <x:v>Settled</x:v>
      </x:c>
    </x:row>
    <x:row r="185">
      <x:c r="A185" s="4" t="str">
        <x:v>C00180</x:v>
      </x:c>
      <x:c r="B185" s="4" t="str">
        <x:v>P01281</x:v>
      </x:c>
      <x:c r="C185" s="4" t="str">
        <x:v>I00180</x:v>
      </x:c>
      <x:c r="D185" s="4" t="str">
        <x:v>2025-09-07</x:v>
      </x:c>
      <x:c r="E185" s="10" t="n">
        <x:v>30083.71</x:v>
      </x:c>
      <x:c r="F185" s="4" t="str">
        <x:v>Settled</x:v>
      </x:c>
    </x:row>
    <x:row r="186">
      <x:c r="A186" s="4" t="str">
        <x:v>C00181</x:v>
      </x:c>
      <x:c r="B186" s="4" t="str">
        <x:v>P01240</x:v>
      </x:c>
      <x:c r="C186" s="4" t="str">
        <x:v>I00181</x:v>
      </x:c>
      <x:c r="D186" s="4" t="str">
        <x:v>2025-07-22</x:v>
      </x:c>
      <x:c r="E186" s="10" t="n">
        <x:v>41207.99</x:v>
      </x:c>
      <x:c r="F186" s="4" t="str">
        <x:v>Pending</x:v>
      </x:c>
    </x:row>
    <x:row r="187">
      <x:c r="A187" s="4" t="str">
        <x:v>C00182</x:v>
      </x:c>
      <x:c r="B187" s="4" t="str">
        <x:v>P01411</x:v>
      </x:c>
      <x:c r="C187" s="4" t="str">
        <x:v>I00182</x:v>
      </x:c>
      <x:c r="D187" s="4" t="str">
        <x:v>2025-06-23</x:v>
      </x:c>
      <x:c r="E187" s="10" t="n">
        <x:v>19840.39</x:v>
      </x:c>
      <x:c r="F187" s="4" t="str">
        <x:v>Settled</x:v>
      </x:c>
    </x:row>
    <x:row r="188">
      <x:c r="A188" s="4" t="str">
        <x:v>C00183</x:v>
      </x:c>
      <x:c r="B188" s="4" t="str">
        <x:v>P01232</x:v>
      </x:c>
      <x:c r="C188" s="4" t="str">
        <x:v>I00183</x:v>
      </x:c>
      <x:c r="D188" s="4" t="str">
        <x:v>2025-09-06</x:v>
      </x:c>
      <x:c r="E188" s="10" t="n">
        <x:v>73198.73</x:v>
      </x:c>
      <x:c r="F188" s="4" t="str">
        <x:v>Rejected</x:v>
      </x:c>
    </x:row>
    <x:row r="189">
      <x:c r="A189" s="4" t="str">
        <x:v>C00184</x:v>
      </x:c>
      <x:c r="B189" s="4" t="str">
        <x:v>P01041</x:v>
      </x:c>
      <x:c r="C189" s="4" t="str">
        <x:v>I00184</x:v>
      </x:c>
      <x:c r="D189" s="4" t="str">
        <x:v>2025-11-11</x:v>
      </x:c>
      <x:c r="E189" s="10" t="n">
        <x:v>43217.91</x:v>
      </x:c>
      <x:c r="F189" s="4" t="str">
        <x:v>Settled</x:v>
      </x:c>
    </x:row>
    <x:row r="190">
      <x:c r="A190" s="4" t="str">
        <x:v>C00185</x:v>
      </x:c>
      <x:c r="B190" s="4" t="str">
        <x:v>P01595</x:v>
      </x:c>
      <x:c r="C190" s="4" t="str">
        <x:v>I00185</x:v>
      </x:c>
      <x:c r="D190" s="4" t="str">
        <x:v>2025-06-05</x:v>
      </x:c>
      <x:c r="E190" s="10" t="n">
        <x:v>43365.59</x:v>
      </x:c>
      <x:c r="F190" s="4" t="str">
        <x:v>Pending</x:v>
      </x:c>
    </x:row>
    <x:row r="191">
      <x:c r="A191" s="4" t="str">
        <x:v>C00186</x:v>
      </x:c>
      <x:c r="B191" s="4" t="str">
        <x:v>P00517</x:v>
      </x:c>
      <x:c r="C191" s="4" t="str">
        <x:v>I00186</x:v>
      </x:c>
      <x:c r="D191" s="4" t="str">
        <x:v>2025-07-16</x:v>
      </x:c>
      <x:c r="E191" s="10" t="n">
        <x:v>24029.25</x:v>
      </x:c>
      <x:c r="F191" s="4" t="str">
        <x:v>Pending</x:v>
      </x:c>
    </x:row>
    <x:row r="192">
      <x:c r="A192" s="4" t="str">
        <x:v>C00187</x:v>
      </x:c>
      <x:c r="B192" s="4" t="str">
        <x:v>P00661</x:v>
      </x:c>
      <x:c r="C192" s="4" t="str">
        <x:v>I00187</x:v>
      </x:c>
      <x:c r="D192" s="4" t="str">
        <x:v>2025-11-29</x:v>
      </x:c>
      <x:c r="E192" s="10" t="n">
        <x:v>14168.6</x:v>
      </x:c>
      <x:c r="F192" s="4" t="str">
        <x:v>Pending</x:v>
      </x:c>
    </x:row>
    <x:row r="193">
      <x:c r="A193" s="4" t="str">
        <x:v>C00188</x:v>
      </x:c>
      <x:c r="B193" s="4" t="str">
        <x:v>P01451</x:v>
      </x:c>
      <x:c r="C193" s="4" t="str">
        <x:v>I00188</x:v>
      </x:c>
      <x:c r="D193" s="4" t="str">
        <x:v>2025-11-29</x:v>
      </x:c>
      <x:c r="E193" s="10" t="n">
        <x:v>108434.39</x:v>
      </x:c>
      <x:c r="F193" s="4" t="str">
        <x:v>Settled</x:v>
      </x:c>
    </x:row>
    <x:row r="194">
      <x:c r="A194" s="4" t="str">
        <x:v>C00189</x:v>
      </x:c>
      <x:c r="B194" s="4" t="str">
        <x:v>P00498</x:v>
      </x:c>
      <x:c r="C194" s="4" t="str">
        <x:v>I00189</x:v>
      </x:c>
      <x:c r="D194" s="4" t="str">
        <x:v>2025-03-25</x:v>
      </x:c>
      <x:c r="E194" s="10" t="n">
        <x:v>3146.59</x:v>
      </x:c>
      <x:c r="F194" s="4" t="str">
        <x:v>Settled</x:v>
      </x:c>
    </x:row>
    <x:row r="195">
      <x:c r="A195" s="4" t="str">
        <x:v>C00190</x:v>
      </x:c>
      <x:c r="B195" s="4" t="str">
        <x:v>P00478</x:v>
      </x:c>
      <x:c r="C195" s="4" t="str">
        <x:v>I00190</x:v>
      </x:c>
      <x:c r="D195" s="4" t="str">
        <x:v>2025-03-29</x:v>
      </x:c>
      <x:c r="E195" s="10"/>
      <x:c r="F195" s="4" t="str">
        <x:v>Settled</x:v>
      </x:c>
    </x:row>
    <x:row r="196">
      <x:c r="A196" s="4" t="str">
        <x:v>C00191</x:v>
      </x:c>
      <x:c r="B196" s="4" t="str">
        <x:v>P00244</x:v>
      </x:c>
      <x:c r="C196" s="4" t="str">
        <x:v>I00191</x:v>
      </x:c>
      <x:c r="D196" s="4" t="str">
        <x:v>2025-03-16</x:v>
      </x:c>
      <x:c r="E196" s="10" t="n">
        <x:v>229687.76</x:v>
      </x:c>
      <x:c r="F196" s="4" t="str">
        <x:v>Settled</x:v>
      </x:c>
    </x:row>
    <x:row r="197">
      <x:c r="A197" s="4" t="str">
        <x:v>C00192</x:v>
      </x:c>
      <x:c r="B197" s="4" t="str">
        <x:v>P00441</x:v>
      </x:c>
      <x:c r="C197" s="4" t="str">
        <x:v>I00192</x:v>
      </x:c>
      <x:c r="D197" s="4" t="str">
        <x:v>2025-01-10</x:v>
      </x:c>
      <x:c r="E197" s="10" t="n">
        <x:v>307667.71</x:v>
      </x:c>
      <x:c r="F197" s="4" t="str">
        <x:v>Settled</x:v>
      </x:c>
    </x:row>
    <x:row r="198">
      <x:c r="A198" s="4" t="str">
        <x:v>C00193</x:v>
      </x:c>
      <x:c r="B198" s="4" t="str">
        <x:v>P00950</x:v>
      </x:c>
      <x:c r="C198" s="4" t="str">
        <x:v>I00193</x:v>
      </x:c>
      <x:c r="D198" s="4" t="str">
        <x:v>2025-09-11</x:v>
      </x:c>
      <x:c r="E198" s="10" t="n">
        <x:v>2233.18</x:v>
      </x:c>
      <x:c r="F198" s="4" t="str">
        <x:v>Settled</x:v>
      </x:c>
    </x:row>
    <x:row r="199">
      <x:c r="A199" s="4" t="str">
        <x:v>C00194</x:v>
      </x:c>
      <x:c r="B199" s="4" t="str">
        <x:v>P01419</x:v>
      </x:c>
      <x:c r="C199" s="4" t="str">
        <x:v>I00194</x:v>
      </x:c>
      <x:c r="D199" s="4" t="str">
        <x:v>2025-06-06</x:v>
      </x:c>
      <x:c r="E199" s="10" t="n">
        <x:v>371133.95</x:v>
      </x:c>
      <x:c r="F199" s="4" t="str">
        <x:v>Pending</x:v>
      </x:c>
    </x:row>
    <x:row r="200">
      <x:c r="A200" s="4" t="str">
        <x:v>C00195</x:v>
      </x:c>
      <x:c r="B200" s="4" t="str">
        <x:v>P00219</x:v>
      </x:c>
      <x:c r="C200" s="4" t="str">
        <x:v>I00195</x:v>
      </x:c>
      <x:c r="D200" s="4" t="str">
        <x:v>2025-01-12</x:v>
      </x:c>
      <x:c r="E200" s="10" t="n">
        <x:v>185608.66</x:v>
      </x:c>
      <x:c r="F200" s="4" t="str">
        <x:v>Settled</x:v>
      </x:c>
    </x:row>
    <x:row r="201">
      <x:c r="A201" s="4" t="str">
        <x:v>C00196</x:v>
      </x:c>
      <x:c r="B201" s="4" t="str">
        <x:v>P01090</x:v>
      </x:c>
      <x:c r="C201" s="4" t="str">
        <x:v>I00196</x:v>
      </x:c>
      <x:c r="D201" s="4" t="str">
        <x:v>2025-03-16</x:v>
      </x:c>
      <x:c r="E201" s="10" t="n">
        <x:v>87317.61</x:v>
      </x:c>
      <x:c r="F201" s="4" t="str">
        <x:v>Settled</x:v>
      </x:c>
    </x:row>
    <x:row r="202">
      <x:c r="A202" s="4" t="str">
        <x:v>C00197</x:v>
      </x:c>
      <x:c r="B202" s="4" t="str">
        <x:v>P01227</x:v>
      </x:c>
      <x:c r="C202" s="4" t="str">
        <x:v>I00197</x:v>
      </x:c>
      <x:c r="D202" s="4" t="str">
        <x:v>2025-07-14</x:v>
      </x:c>
      <x:c r="E202" s="10" t="n">
        <x:v>81189.81</x:v>
      </x:c>
      <x:c r="F202" s="4" t="str">
        <x:v>Settled</x:v>
      </x:c>
    </x:row>
    <x:row r="203">
      <x:c r="A203" s="4" t="str">
        <x:v>C00198</x:v>
      </x:c>
      <x:c r="B203" s="4" t="str">
        <x:v>P01434</x:v>
      </x:c>
      <x:c r="C203" s="4" t="str">
        <x:v>I00198</x:v>
      </x:c>
      <x:c r="D203" s="4" t="str">
        <x:v>2025-11-02</x:v>
      </x:c>
      <x:c r="E203" s="10" t="n">
        <x:v>13386.05</x:v>
      </x:c>
      <x:c r="F203" s="4" t="str">
        <x:v>Rejected</x:v>
      </x:c>
    </x:row>
    <x:row r="204">
      <x:c r="A204" s="4" t="str">
        <x:v>C00199</x:v>
      </x:c>
      <x:c r="B204" s="4" t="str">
        <x:v>P01201</x:v>
      </x:c>
      <x:c r="C204" s="4" t="str">
        <x:v>I00199</x:v>
      </x:c>
      <x:c r="D204" s="4" t="str">
        <x:v>2025-08-30</x:v>
      </x:c>
      <x:c r="E204" s="10" t="n">
        <x:v>21934.94</x:v>
      </x:c>
      <x:c r="F204" s="4" t="str">
        <x:v>Settled</x:v>
      </x:c>
    </x:row>
    <x:row r="205">
      <x:c r="A205" s="4" t="str">
        <x:v>C00200</x:v>
      </x:c>
      <x:c r="B205" s="4" t="str">
        <x:v>P00250</x:v>
      </x:c>
      <x:c r="C205" s="4" t="str">
        <x:v>I00200</x:v>
      </x:c>
      <x:c r="D205" s="4" t="str">
        <x:v>2025-07-14</x:v>
      </x:c>
      <x:c r="E205" s="10" t="n">
        <x:v>59630.33</x:v>
      </x:c>
      <x:c r="F205" s="4" t="str">
        <x:v>Settled</x:v>
      </x:c>
    </x:row>
    <x:row r="206">
      <x:c r="A206" s="4" t="str">
        <x:v>C00201</x:v>
      </x:c>
      <x:c r="B206" s="4" t="str">
        <x:v>P00783</x:v>
      </x:c>
      <x:c r="C206" s="4" t="str">
        <x:v>I00201</x:v>
      </x:c>
      <x:c r="D206" s="4" t="str">
        <x:v>2025-03-10</x:v>
      </x:c>
      <x:c r="E206" s="10" t="n">
        <x:v>21675.49</x:v>
      </x:c>
      <x:c r="F206" s="4" t="str">
        <x:v>Settled</x:v>
      </x:c>
    </x:row>
    <x:row r="207">
      <x:c r="A207" s="4" t="str">
        <x:v>C00202</x:v>
      </x:c>
      <x:c r="B207" s="4" t="str">
        <x:v>P01524</x:v>
      </x:c>
      <x:c r="C207" s="4" t="str">
        <x:v>I00202</x:v>
      </x:c>
      <x:c r="D207" s="4" t="str">
        <x:v>2025-04-16</x:v>
      </x:c>
      <x:c r="E207" s="10" t="n">
        <x:v>83294.69</x:v>
      </x:c>
      <x:c r="F207" s="4" t="str">
        <x:v>Settled</x:v>
      </x:c>
    </x:row>
    <x:row r="208">
      <x:c r="A208" s="4" t="str">
        <x:v>C00203</x:v>
      </x:c>
      <x:c r="B208" s="4" t="str">
        <x:v>P01454</x:v>
      </x:c>
      <x:c r="C208" s="4" t="str">
        <x:v>I00203</x:v>
      </x:c>
      <x:c r="D208" s="4" t="str">
        <x:v>2025-10-13</x:v>
      </x:c>
      <x:c r="E208" s="10" t="n">
        <x:v>124624.08</x:v>
      </x:c>
      <x:c r="F208" s="4" t="str">
        <x:v>Settled</x:v>
      </x:c>
    </x:row>
    <x:row r="209">
      <x:c r="A209" s="4" t="str">
        <x:v>C00204</x:v>
      </x:c>
      <x:c r="B209" s="4" t="str">
        <x:v>P00981</x:v>
      </x:c>
      <x:c r="C209" s="4" t="str">
        <x:v>I00204</x:v>
      </x:c>
      <x:c r="D209" s="4" t="str">
        <x:v>2025-10-10</x:v>
      </x:c>
      <x:c r="E209" s="10" t="n">
        <x:v>35663.64</x:v>
      </x:c>
      <x:c r="F209" s="4" t="str">
        <x:v>Pending</x:v>
      </x:c>
    </x:row>
    <x:row r="210">
      <x:c r="A210" s="4" t="str">
        <x:v>C00205</x:v>
      </x:c>
      <x:c r="B210" s="4" t="str">
        <x:v>P01542</x:v>
      </x:c>
      <x:c r="C210" s="4" t="str">
        <x:v>I00205</x:v>
      </x:c>
      <x:c r="D210" s="4" t="str">
        <x:v>2025-11-13</x:v>
      </x:c>
      <x:c r="E210" s="10" t="n">
        <x:v>43787.06</x:v>
      </x:c>
      <x:c r="F210" s="4" t="str">
        <x:v>Settled</x:v>
      </x:c>
    </x:row>
    <x:row r="211">
      <x:c r="A211" s="4" t="str">
        <x:v>C00206</x:v>
      </x:c>
      <x:c r="B211" s="4" t="str">
        <x:v>P01069</x:v>
      </x:c>
      <x:c r="C211" s="4" t="str">
        <x:v>I00206</x:v>
      </x:c>
      <x:c r="D211" s="4" t="str">
        <x:v>2025-07-12</x:v>
      </x:c>
      <x:c r="E211" s="10" t="n">
        <x:v>74895.96</x:v>
      </x:c>
      <x:c r="F211" s="4" t="str">
        <x:v>Settled</x:v>
      </x:c>
    </x:row>
    <x:row r="212">
      <x:c r="A212" s="4" t="str">
        <x:v>C00207</x:v>
      </x:c>
      <x:c r="B212" s="4" t="str">
        <x:v>P00104</x:v>
      </x:c>
      <x:c r="C212" s="4" t="str">
        <x:v>I00207</x:v>
      </x:c>
      <x:c r="D212" s="4" t="str">
        <x:v>2025-04-10</x:v>
      </x:c>
      <x:c r="E212" s="10" t="n">
        <x:v>52930.06</x:v>
      </x:c>
      <x:c r="F212" s="4" t="str">
        <x:v>Pending</x:v>
      </x:c>
    </x:row>
    <x:row r="213">
      <x:c r="A213" s="4" t="str">
        <x:v>C00208</x:v>
      </x:c>
      <x:c r="B213" s="4" t="str">
        <x:v>P01463</x:v>
      </x:c>
      <x:c r="C213" s="4" t="str">
        <x:v>I00208</x:v>
      </x:c>
      <x:c r="D213" s="4" t="str">
        <x:v>2025-07-03</x:v>
      </x:c>
      <x:c r="E213" s="10" t="n">
        <x:v>112305.06</x:v>
      </x:c>
      <x:c r="F213" s="4" t="str">
        <x:v>Settled</x:v>
      </x:c>
    </x:row>
    <x:row r="214">
      <x:c r="A214" s="4" t="str">
        <x:v>C00209</x:v>
      </x:c>
      <x:c r="B214" s="4" t="str">
        <x:v>P00270</x:v>
      </x:c>
      <x:c r="C214" s="4" t="str">
        <x:v>I00209</x:v>
      </x:c>
      <x:c r="D214" s="4" t="str">
        <x:v>2025-11-24</x:v>
      </x:c>
      <x:c r="E214" s="10" t="n">
        <x:v>13446.49</x:v>
      </x:c>
      <x:c r="F214" s="4" t="str">
        <x:v>Settled</x:v>
      </x:c>
    </x:row>
    <x:row r="215">
      <x:c r="A215" s="4" t="str">
        <x:v>C00210</x:v>
      </x:c>
      <x:c r="B215" s="4" t="str">
        <x:v>P00610</x:v>
      </x:c>
      <x:c r="C215" s="4" t="str">
        <x:v>I00210</x:v>
      </x:c>
      <x:c r="D215" s="4" t="str">
        <x:v>2025-03-07</x:v>
      </x:c>
      <x:c r="E215" s="10" t="n">
        <x:v>116933.56</x:v>
      </x:c>
      <x:c r="F215" s="4" t="str">
        <x:v>Settled</x:v>
      </x:c>
    </x:row>
    <x:row r="216">
      <x:c r="A216" s="4" t="str">
        <x:v>C00211</x:v>
      </x:c>
      <x:c r="B216" s="4" t="str">
        <x:v>P00381</x:v>
      </x:c>
      <x:c r="C216" s="4" t="str">
        <x:v>I00211</x:v>
      </x:c>
      <x:c r="D216" s="4" t="str">
        <x:v>2025-11-06</x:v>
      </x:c>
      <x:c r="E216" s="10" t="n">
        <x:v>25960.09</x:v>
      </x:c>
      <x:c r="F216" s="4" t="str">
        <x:v>Settled</x:v>
      </x:c>
    </x:row>
    <x:row r="217">
      <x:c r="A217" s="4" t="str">
        <x:v>C00212</x:v>
      </x:c>
      <x:c r="B217" s="4" t="str">
        <x:v>P01152</x:v>
      </x:c>
      <x:c r="C217" s="4" t="str">
        <x:v>I00212</x:v>
      </x:c>
      <x:c r="D217" s="4" t="str">
        <x:v>2025-12-30</x:v>
      </x:c>
      <x:c r="E217" s="10" t="n">
        <x:v>254268.26</x:v>
      </x:c>
      <x:c r="F217" s="4" t="str">
        <x:v>Settled</x:v>
      </x:c>
    </x:row>
    <x:row r="218">
      <x:c r="A218" s="4" t="str">
        <x:v>C00213</x:v>
      </x:c>
      <x:c r="B218" s="4" t="str">
        <x:v>P00048</x:v>
      </x:c>
      <x:c r="C218" s="4" t="str">
        <x:v>I00213</x:v>
      </x:c>
      <x:c r="D218" s="4" t="str">
        <x:v>2025-10-27</x:v>
      </x:c>
      <x:c r="E218" s="10" t="n">
        <x:v>68410.22</x:v>
      </x:c>
      <x:c r="F218" s="4" t="str">
        <x:v>Rejected</x:v>
      </x:c>
    </x:row>
    <x:row r="219">
      <x:c r="A219" s="4" t="str">
        <x:v>C00214</x:v>
      </x:c>
      <x:c r="B219" s="4" t="str">
        <x:v>P01025</x:v>
      </x:c>
      <x:c r="C219" s="4" t="str">
        <x:v>I00214</x:v>
      </x:c>
      <x:c r="D219" s="4" t="str">
        <x:v>2025-08-29</x:v>
      </x:c>
      <x:c r="E219" s="10" t="n">
        <x:v>14227.74</x:v>
      </x:c>
      <x:c r="F219" s="4" t="str">
        <x:v>Pending</x:v>
      </x:c>
    </x:row>
    <x:row r="220">
      <x:c r="A220" s="4" t="str">
        <x:v>C00215</x:v>
      </x:c>
      <x:c r="B220" s="4" t="str">
        <x:v>P01384</x:v>
      </x:c>
      <x:c r="C220" s="4" t="str">
        <x:v>I00215</x:v>
      </x:c>
      <x:c r="D220" s="4" t="str">
        <x:v>2025-05-30</x:v>
      </x:c>
      <x:c r="E220" s="10" t="n">
        <x:v>31120.81</x:v>
      </x:c>
      <x:c r="F220" s="4" t="str">
        <x:v>Settled</x:v>
      </x:c>
    </x:row>
    <x:row r="221">
      <x:c r="A221" s="4" t="str">
        <x:v>C00216</x:v>
      </x:c>
      <x:c r="B221" s="4" t="str">
        <x:v>P01261</x:v>
      </x:c>
      <x:c r="C221" s="4" t="str">
        <x:v>I00216</x:v>
      </x:c>
      <x:c r="D221" s="4" t="str">
        <x:v>2025-11-09</x:v>
      </x:c>
      <x:c r="E221" s="10" t="n">
        <x:v>12662.42</x:v>
      </x:c>
      <x:c r="F221" s="4" t="str">
        <x:v>Settled</x:v>
      </x:c>
    </x:row>
    <x:row r="222">
      <x:c r="A222" s="4" t="str">
        <x:v>C00217</x:v>
      </x:c>
      <x:c r="B222" s="4" t="str">
        <x:v>P00492</x:v>
      </x:c>
      <x:c r="C222" s="4" t="str">
        <x:v>I00217</x:v>
      </x:c>
      <x:c r="D222" s="4" t="str">
        <x:v>2025-02-28</x:v>
      </x:c>
      <x:c r="E222" s="10" t="n">
        <x:v>48337.64</x:v>
      </x:c>
      <x:c r="F222" s="4" t="str">
        <x:v>Settled</x:v>
      </x:c>
    </x:row>
    <x:row r="223">
      <x:c r="A223" s="4" t="str">
        <x:v>C00218</x:v>
      </x:c>
      <x:c r="B223" s="4" t="str">
        <x:v>P01436</x:v>
      </x:c>
      <x:c r="C223" s="4" t="str">
        <x:v>I00218</x:v>
      </x:c>
      <x:c r="D223" s="4" t="str">
        <x:v>2025-10-05</x:v>
      </x:c>
      <x:c r="E223" s="10" t="n">
        <x:v>74804.05</x:v>
      </x:c>
      <x:c r="F223" s="4" t="str">
        <x:v>Pending</x:v>
      </x:c>
    </x:row>
    <x:row r="224">
      <x:c r="A224" s="4" t="str">
        <x:v>C00219</x:v>
      </x:c>
      <x:c r="B224" s="4" t="str">
        <x:v>P00580</x:v>
      </x:c>
      <x:c r="C224" s="4" t="str">
        <x:v>I00219</x:v>
      </x:c>
      <x:c r="D224" s="4" t="str">
        <x:v>2025-05-27</x:v>
      </x:c>
      <x:c r="E224" s="10" t="n">
        <x:v>41075.33</x:v>
      </x:c>
      <x:c r="F224" s="4" t="str">
        <x:v>Settled</x:v>
      </x:c>
    </x:row>
    <x:row r="225">
      <x:c r="A225" s="4" t="str">
        <x:v>C00220</x:v>
      </x:c>
      <x:c r="B225" s="4" t="str">
        <x:v>P01089</x:v>
      </x:c>
      <x:c r="C225" s="4" t="str">
        <x:v>I00220</x:v>
      </x:c>
      <x:c r="D225" s="4" t="str">
        <x:v>2025-07-03</x:v>
      </x:c>
      <x:c r="E225" s="10" t="n">
        <x:v>168529.25</x:v>
      </x:c>
      <x:c r="F225" s="4" t="str">
        <x:v>Settled</x:v>
      </x:c>
    </x:row>
    <x:row r="226">
      <x:c r="A226" s="4" t="str">
        <x:v>C00221</x:v>
      </x:c>
      <x:c r="B226" s="4" t="str">
        <x:v>P00811</x:v>
      </x:c>
      <x:c r="C226" s="4" t="str">
        <x:v>I00221</x:v>
      </x:c>
      <x:c r="D226" s="4" t="str">
        <x:v>2025-06-19</x:v>
      </x:c>
      <x:c r="E226" s="10" t="n">
        <x:v>13195.88</x:v>
      </x:c>
      <x:c r="F226" s="4" t="str">
        <x:v>Settled</x:v>
      </x:c>
    </x:row>
    <x:row r="227">
      <x:c r="A227" s="4" t="str">
        <x:v>C00222</x:v>
      </x:c>
      <x:c r="B227" s="4" t="str">
        <x:v>P00109</x:v>
      </x:c>
      <x:c r="C227" s="4" t="str">
        <x:v>I00222</x:v>
      </x:c>
      <x:c r="D227" s="4" t="str">
        <x:v>2025-01-04</x:v>
      </x:c>
      <x:c r="E227" s="10" t="n">
        <x:v>15998.13</x:v>
      </x:c>
      <x:c r="F227" s="4" t="str">
        <x:v>Settled</x:v>
      </x:c>
    </x:row>
    <x:row r="228">
      <x:c r="A228" s="4" t="str">
        <x:v>C00223</x:v>
      </x:c>
      <x:c r="B228" s="4" t="str">
        <x:v>P00005</x:v>
      </x:c>
      <x:c r="C228" s="4" t="str">
        <x:v>I00223</x:v>
      </x:c>
      <x:c r="D228" s="4" t="str">
        <x:v>2025-12-27</x:v>
      </x:c>
      <x:c r="E228" s="10" t="n">
        <x:v>205579.18</x:v>
      </x:c>
      <x:c r="F228" s="4" t="str">
        <x:v>Settled</x:v>
      </x:c>
    </x:row>
    <x:row r="229">
      <x:c r="A229" s="4" t="str">
        <x:v>C00224</x:v>
      </x:c>
      <x:c r="B229" s="4" t="str">
        <x:v>P00294</x:v>
      </x:c>
      <x:c r="C229" s="4" t="str">
        <x:v>I00224</x:v>
      </x:c>
      <x:c r="D229" s="4" t="str">
        <x:v>2025-09-01</x:v>
      </x:c>
      <x:c r="E229" s="10" t="n">
        <x:v>12102.46</x:v>
      </x:c>
      <x:c r="F229" s="4" t="str">
        <x:v>Settled</x:v>
      </x:c>
    </x:row>
    <x:row r="230">
      <x:c r="A230" s="4" t="str">
        <x:v>C00225</x:v>
      </x:c>
      <x:c r="B230" s="4" t="str">
        <x:v>P01496</x:v>
      </x:c>
      <x:c r="C230" s="4" t="str">
        <x:v>I00225</x:v>
      </x:c>
      <x:c r="D230" s="4" t="str">
        <x:v>2025-08-08</x:v>
      </x:c>
      <x:c r="E230" s="10" t="n">
        <x:v>15803.96</x:v>
      </x:c>
      <x:c r="F230" s="4" t="str">
        <x:v>Settled</x:v>
      </x:c>
    </x:row>
    <x:row r="231">
      <x:c r="A231" s="4" t="str">
        <x:v>C00226</x:v>
      </x:c>
      <x:c r="B231" s="4" t="str">
        <x:v>P01527</x:v>
      </x:c>
      <x:c r="C231" s="4" t="str">
        <x:v>I00226</x:v>
      </x:c>
      <x:c r="D231" s="4" t="str">
        <x:v>2025-02-06</x:v>
      </x:c>
      <x:c r="E231" s="10" t="n">
        <x:v>129999.67</x:v>
      </x:c>
      <x:c r="F231" s="4" t="str">
        <x:v>Settled</x:v>
      </x:c>
    </x:row>
    <x:row r="232">
      <x:c r="A232" s="4" t="str">
        <x:v>C00227</x:v>
      </x:c>
      <x:c r="B232" s="4" t="str">
        <x:v>P00657</x:v>
      </x:c>
      <x:c r="C232" s="4" t="str">
        <x:v>I00227</x:v>
      </x:c>
      <x:c r="D232" s="4" t="str">
        <x:v>2025-10-12</x:v>
      </x:c>
      <x:c r="E232" s="10" t="n">
        <x:v>145000.33</x:v>
      </x:c>
      <x:c r="F232" s="4" t="str">
        <x:v>Settled</x:v>
      </x:c>
    </x:row>
    <x:row r="233">
      <x:c r="A233" s="4" t="str">
        <x:v>C00228</x:v>
      </x:c>
      <x:c r="B233" s="4" t="str">
        <x:v>P01550</x:v>
      </x:c>
      <x:c r="C233" s="4" t="str">
        <x:v>I00228</x:v>
      </x:c>
      <x:c r="D233" s="4" t="str">
        <x:v>2025-12-17</x:v>
      </x:c>
      <x:c r="E233" s="10" t="n">
        <x:v>12062.6</x:v>
      </x:c>
      <x:c r="F233" s="4" t="str">
        <x:v>Settled</x:v>
      </x:c>
    </x:row>
    <x:row r="234">
      <x:c r="A234" s="4" t="str">
        <x:v>C00229</x:v>
      </x:c>
      <x:c r="B234" s="4" t="str">
        <x:v>P00080</x:v>
      </x:c>
      <x:c r="C234" s="4" t="str">
        <x:v>I00229</x:v>
      </x:c>
      <x:c r="D234" s="4" t="str">
        <x:v>2025-10-25</x:v>
      </x:c>
      <x:c r="E234" s="10" t="n">
        <x:v>105786.25</x:v>
      </x:c>
      <x:c r="F234" s="4" t="str">
        <x:v>Settled</x:v>
      </x:c>
    </x:row>
    <x:row r="235">
      <x:c r="A235" s="4" t="str">
        <x:v>C00230</x:v>
      </x:c>
      <x:c r="B235" s="4" t="str">
        <x:v>P01548</x:v>
      </x:c>
      <x:c r="C235" s="4" t="str">
        <x:v>I00230</x:v>
      </x:c>
      <x:c r="D235" s="4" t="str">
        <x:v>2025-04-01</x:v>
      </x:c>
      <x:c r="E235" s="10" t="n">
        <x:v>40805.84</x:v>
      </x:c>
      <x:c r="F235" s="4" t="str">
        <x:v>Settled</x:v>
      </x:c>
    </x:row>
    <x:row r="236">
      <x:c r="A236" s="4" t="str">
        <x:v>C00231</x:v>
      </x:c>
      <x:c r="B236" s="4" t="str">
        <x:v>P00370</x:v>
      </x:c>
      <x:c r="C236" s="4" t="str">
        <x:v>I00231</x:v>
      </x:c>
      <x:c r="D236" s="4" t="str">
        <x:v>2025-03-08</x:v>
      </x:c>
      <x:c r="E236" s="10" t="n">
        <x:v>40794.45</x:v>
      </x:c>
      <x:c r="F236" s="4" t="str">
        <x:v>Settled</x:v>
      </x:c>
    </x:row>
    <x:row r="237">
      <x:c r="A237" s="4" t="str">
        <x:v>C00232</x:v>
      </x:c>
      <x:c r="B237" s="4" t="str">
        <x:v>P00059</x:v>
      </x:c>
      <x:c r="C237" s="4" t="str">
        <x:v>I00232</x:v>
      </x:c>
      <x:c r="D237" s="4" t="str">
        <x:v>2025-05-15</x:v>
      </x:c>
      <x:c r="E237" s="10" t="n">
        <x:v>9952.39</x:v>
      </x:c>
      <x:c r="F237" s="4" t="str">
        <x:v>Settled</x:v>
      </x:c>
    </x:row>
    <x:row r="238">
      <x:c r="A238" s="4" t="str">
        <x:v>C00233</x:v>
      </x:c>
      <x:c r="B238" s="4" t="str">
        <x:v>P01213</x:v>
      </x:c>
      <x:c r="C238" s="4" t="str">
        <x:v>I00233</x:v>
      </x:c>
      <x:c r="D238" s="4" t="str">
        <x:v>2025-01-09</x:v>
      </x:c>
      <x:c r="E238" s="10" t="n">
        <x:v>25477.34</x:v>
      </x:c>
      <x:c r="F238" s="4" t="str">
        <x:v>Settled</x:v>
      </x:c>
    </x:row>
    <x:row r="239">
      <x:c r="A239" s="4" t="str">
        <x:v>C00234</x:v>
      </x:c>
      <x:c r="B239" s="4" t="str">
        <x:v>P00612</x:v>
      </x:c>
      <x:c r="C239" s="4" t="str">
        <x:v>I00234</x:v>
      </x:c>
      <x:c r="D239" s="4" t="str">
        <x:v>2025-07-21</x:v>
      </x:c>
      <x:c r="E239" s="10" t="n">
        <x:v>47595.47</x:v>
      </x:c>
      <x:c r="F239" s="4" t="str">
        <x:v>Settled</x:v>
      </x:c>
    </x:row>
    <x:row r="240">
      <x:c r="A240" s="4" t="str">
        <x:v>C00235</x:v>
      </x:c>
      <x:c r="B240" s="4" t="str">
        <x:v>P00468</x:v>
      </x:c>
      <x:c r="C240" s="4" t="str">
        <x:v>I00235</x:v>
      </x:c>
      <x:c r="D240" s="4" t="str">
        <x:v>2025-06-17</x:v>
      </x:c>
      <x:c r="E240" s="10" t="n">
        <x:v>372921.68</x:v>
      </x:c>
      <x:c r="F240" s="4" t="str">
        <x:v>Settled</x:v>
      </x:c>
    </x:row>
    <x:row r="241">
      <x:c r="A241" s="4" t="str">
        <x:v>C00236</x:v>
      </x:c>
      <x:c r="B241" s="4" t="str">
        <x:v>P01216</x:v>
      </x:c>
      <x:c r="C241" s="4" t="str">
        <x:v>I00236</x:v>
      </x:c>
      <x:c r="D241" s="4" t="str">
        <x:v>2025-07-03</x:v>
      </x:c>
      <x:c r="E241" s="10" t="n">
        <x:v>13897.82</x:v>
      </x:c>
      <x:c r="F241" s="4" t="str">
        <x:v>Settled</x:v>
      </x:c>
    </x:row>
    <x:row r="242">
      <x:c r="A242" s="4" t="str">
        <x:v>C00237</x:v>
      </x:c>
      <x:c r="B242" s="4" t="str">
        <x:v>P00533</x:v>
      </x:c>
      <x:c r="C242" s="4" t="str">
        <x:v>I00237</x:v>
      </x:c>
      <x:c r="D242" s="4" t="str">
        <x:v>2025-12-28</x:v>
      </x:c>
      <x:c r="E242" s="10" t="n">
        <x:v>4121.39</x:v>
      </x:c>
      <x:c r="F242" s="4" t="str">
        <x:v>Pending</x:v>
      </x:c>
    </x:row>
    <x:row r="243">
      <x:c r="A243" s="4" t="str">
        <x:v>C00238</x:v>
      </x:c>
      <x:c r="B243" s="4" t="str">
        <x:v>P01205</x:v>
      </x:c>
      <x:c r="C243" s="4" t="str">
        <x:v>I00238</x:v>
      </x:c>
      <x:c r="D243" s="4" t="str">
        <x:v>2025-08-28</x:v>
      </x:c>
      <x:c r="E243" s="10" t="n">
        <x:v>38349.13</x:v>
      </x:c>
      <x:c r="F243" s="4" t="str">
        <x:v>Settled</x:v>
      </x:c>
    </x:row>
    <x:row r="244">
      <x:c r="A244" s="4" t="str">
        <x:v>C00239</x:v>
      </x:c>
      <x:c r="B244" s="4" t="str">
        <x:v>P00313</x:v>
      </x:c>
      <x:c r="C244" s="4" t="str">
        <x:v>I00239</x:v>
      </x:c>
      <x:c r="D244" s="4" t="str">
        <x:v>2025-06-02</x:v>
      </x:c>
      <x:c r="E244" s="10" t="n">
        <x:v>47893.92</x:v>
      </x:c>
      <x:c r="F244" s="4" t="str">
        <x:v>Settled</x:v>
      </x:c>
    </x:row>
    <x:row r="245">
      <x:c r="A245" s="4" t="str">
        <x:v>C00240</x:v>
      </x:c>
      <x:c r="B245" s="4" t="str">
        <x:v>P00138</x:v>
      </x:c>
      <x:c r="C245" s="4" t="str">
        <x:v>I00240</x:v>
      </x:c>
      <x:c r="D245" s="4" t="str">
        <x:v>2025-10-13</x:v>
      </x:c>
      <x:c r="E245" s="10" t="n">
        <x:v>31286.31</x:v>
      </x:c>
      <x:c r="F245" s="4" t="str">
        <x:v>Settled</x:v>
      </x:c>
    </x:row>
    <x:row r="246">
      <x:c r="A246" s="4" t="str">
        <x:v>C00241</x:v>
      </x:c>
      <x:c r="B246" s="4" t="str">
        <x:v>P00520</x:v>
      </x:c>
      <x:c r="C246" s="4" t="str">
        <x:v>I00241</x:v>
      </x:c>
      <x:c r="D246" s="4" t="str">
        <x:v>2025-05-15</x:v>
      </x:c>
      <x:c r="E246" s="10" t="n">
        <x:v>135209.64</x:v>
      </x:c>
      <x:c r="F246" s="4" t="str">
        <x:v>Pending</x:v>
      </x:c>
    </x:row>
    <x:row r="247">
      <x:c r="A247" s="4" t="str">
        <x:v>C00242</x:v>
      </x:c>
      <x:c r="B247" s="4" t="str">
        <x:v>P00976</x:v>
      </x:c>
      <x:c r="C247" s="4" t="str">
        <x:v>I00242</x:v>
      </x:c>
      <x:c r="D247" s="4" t="str">
        <x:v>2025-10-04</x:v>
      </x:c>
      <x:c r="E247" s="10" t="n">
        <x:v>19173.85</x:v>
      </x:c>
      <x:c r="F247" s="4" t="str">
        <x:v>Settled</x:v>
      </x:c>
    </x:row>
    <x:row r="248">
      <x:c r="A248" s="4" t="str">
        <x:v>C00243</x:v>
      </x:c>
      <x:c r="B248" s="4" t="str">
        <x:v>P00360</x:v>
      </x:c>
      <x:c r="C248" s="4" t="str">
        <x:v>I00243</x:v>
      </x:c>
      <x:c r="D248" s="4" t="str">
        <x:v>2025-12-07</x:v>
      </x:c>
      <x:c r="E248" s="10" t="n">
        <x:v>24581.93</x:v>
      </x:c>
      <x:c r="F248" s="4" t="str">
        <x:v>Rejected</x:v>
      </x:c>
    </x:row>
    <x:row r="249">
      <x:c r="A249" s="4" t="str">
        <x:v>C00244</x:v>
      </x:c>
      <x:c r="B249" s="4" t="str">
        <x:v>P00229</x:v>
      </x:c>
      <x:c r="C249" s="4" t="str">
        <x:v>I00244</x:v>
      </x:c>
      <x:c r="D249" s="4" t="str">
        <x:v>2025-11-28</x:v>
      </x:c>
      <x:c r="E249" s="10" t="n">
        <x:v>9813.36</x:v>
      </x:c>
      <x:c r="F249" s="4" t="str">
        <x:v>Settled</x:v>
      </x:c>
    </x:row>
    <x:row r="250">
      <x:c r="A250" s="4" t="str">
        <x:v>C00245</x:v>
      </x:c>
      <x:c r="B250" s="4" t="str">
        <x:v>P01199</x:v>
      </x:c>
      <x:c r="C250" s="4" t="str">
        <x:v>I00245</x:v>
      </x:c>
      <x:c r="D250" s="4" t="str">
        <x:v>2025-07-09</x:v>
      </x:c>
      <x:c r="E250" s="10" t="n">
        <x:v>27114.13</x:v>
      </x:c>
      <x:c r="F250" s="4" t="str">
        <x:v>Settled</x:v>
      </x:c>
    </x:row>
    <x:row r="251">
      <x:c r="A251" s="4" t="str">
        <x:v>C00246</x:v>
      </x:c>
      <x:c r="B251" s="4" t="str">
        <x:v>P00790</x:v>
      </x:c>
      <x:c r="C251" s="4" t="str">
        <x:v>I00246</x:v>
      </x:c>
      <x:c r="D251" s="4" t="str">
        <x:v>2025-06-21</x:v>
      </x:c>
      <x:c r="E251" s="10" t="n">
        <x:v>27006.97</x:v>
      </x:c>
      <x:c r="F251" s="4" t="str">
        <x:v>Settled</x:v>
      </x:c>
    </x:row>
    <x:row r="252">
      <x:c r="A252" s="4" t="str">
        <x:v>C00247</x:v>
      </x:c>
      <x:c r="B252" s="4" t="str">
        <x:v>P00691</x:v>
      </x:c>
      <x:c r="C252" s="4" t="str">
        <x:v>I00247</x:v>
      </x:c>
      <x:c r="D252" s="4" t="str">
        <x:v>2025-05-26</x:v>
      </x:c>
      <x:c r="E252" s="10" t="n">
        <x:v>92657.99</x:v>
      </x:c>
      <x:c r="F252" s="4" t="str">
        <x:v>Settled</x:v>
      </x:c>
    </x:row>
    <x:row r="253">
      <x:c r="A253" s="4" t="str">
        <x:v>C00248</x:v>
      </x:c>
      <x:c r="B253" s="4" t="str">
        <x:v>P00384</x:v>
      </x:c>
      <x:c r="C253" s="4" t="str">
        <x:v>I00248</x:v>
      </x:c>
      <x:c r="D253" s="4" t="str">
        <x:v>2025-07-14</x:v>
      </x:c>
      <x:c r="E253" s="10" t="n">
        <x:v>28606.79</x:v>
      </x:c>
      <x:c r="F253" s="4" t="str">
        <x:v>Settled</x:v>
      </x:c>
    </x:row>
    <x:row r="254">
      <x:c r="A254" s="4" t="str">
        <x:v>C00249</x:v>
      </x:c>
      <x:c r="B254" s="4" t="str">
        <x:v>P00029</x:v>
      </x:c>
      <x:c r="C254" s="4" t="str">
        <x:v>I00249</x:v>
      </x:c>
      <x:c r="D254" s="4" t="str">
        <x:v>2025-12-08</x:v>
      </x:c>
      <x:c r="E254" s="10" t="n">
        <x:v>26835.92</x:v>
      </x:c>
      <x:c r="F254" s="4" t="str">
        <x:v>Settled</x:v>
      </x:c>
    </x:row>
    <x:row r="255">
      <x:c r="A255" s="4" t="str">
        <x:v>C00250</x:v>
      </x:c>
      <x:c r="B255" s="4" t="str">
        <x:v>P00086</x:v>
      </x:c>
      <x:c r="C255" s="4" t="str">
        <x:v>I00250</x:v>
      </x:c>
      <x:c r="D255" s="4" t="str">
        <x:v>2025-11-16</x:v>
      </x:c>
      <x:c r="E255" s="10" t="n">
        <x:v>27296.91</x:v>
      </x:c>
      <x:c r="F255" s="4" t="str">
        <x:v>Settled</x:v>
      </x:c>
    </x:row>
    <x:row r="256">
      <x:c r="A256" s="4" t="str">
        <x:v>C00251</x:v>
      </x:c>
      <x:c r="B256" s="4" t="str">
        <x:v>P01091</x:v>
      </x:c>
      <x:c r="C256" s="4" t="str">
        <x:v>I00251</x:v>
      </x:c>
      <x:c r="D256" s="4" t="str">
        <x:v>2025-08-10</x:v>
      </x:c>
      <x:c r="E256" s="10" t="n">
        <x:v>17171.12</x:v>
      </x:c>
      <x:c r="F256" s="4" t="str">
        <x:v> settled </x:v>
      </x:c>
    </x:row>
    <x:row r="257">
      <x:c r="A257" s="4" t="str">
        <x:v>C00252</x:v>
      </x:c>
      <x:c r="B257" s="4" t="str">
        <x:v>P00129</x:v>
      </x:c>
      <x:c r="C257" s="4" t="str">
        <x:v>I00252</x:v>
      </x:c>
      <x:c r="D257" s="4" t="str">
        <x:v>2025-04-14</x:v>
      </x:c>
      <x:c r="E257" s="10" t="n">
        <x:v>239620.62</x:v>
      </x:c>
      <x:c r="F257" s="4" t="str">
        <x:v>Settled</x:v>
      </x:c>
    </x:row>
    <x:row r="258">
      <x:c r="A258" s="4" t="str">
        <x:v>C00253</x:v>
      </x:c>
      <x:c r="B258" s="4" t="str">
        <x:v>P00396</x:v>
      </x:c>
      <x:c r="C258" s="4" t="str">
        <x:v>I00253</x:v>
      </x:c>
      <x:c r="D258" s="4" t="str">
        <x:v>2025-05-18</x:v>
      </x:c>
      <x:c r="E258" s="10" t="n">
        <x:v>115028.96</x:v>
      </x:c>
      <x:c r="F258" s="4" t="str">
        <x:v>Pending</x:v>
      </x:c>
    </x:row>
    <x:row r="259">
      <x:c r="A259" s="4" t="str">
        <x:v>C00254</x:v>
      </x:c>
      <x:c r="B259" s="4" t="str">
        <x:v>P01458</x:v>
      </x:c>
      <x:c r="C259" s="4" t="str">
        <x:v>I00254</x:v>
      </x:c>
      <x:c r="D259" s="4" t="str">
        <x:v>2025-03-31</x:v>
      </x:c>
      <x:c r="E259" s="10" t="n">
        <x:v>9884.53</x:v>
      </x:c>
      <x:c r="F259" s="4" t="str">
        <x:v>Settled</x:v>
      </x:c>
    </x:row>
    <x:row r="260">
      <x:c r="A260" s="4" t="str">
        <x:v>C00255</x:v>
      </x:c>
      <x:c r="B260" s="4" t="str">
        <x:v>P00551</x:v>
      </x:c>
      <x:c r="C260" s="4" t="str">
        <x:v>I00255</x:v>
      </x:c>
      <x:c r="D260" s="4" t="str">
        <x:v>2025-03-10</x:v>
      </x:c>
      <x:c r="E260" s="10" t="n">
        <x:v>107553.98</x:v>
      </x:c>
      <x:c r="F260" s="4" t="str">
        <x:v>Pending</x:v>
      </x:c>
    </x:row>
    <x:row r="261">
      <x:c r="A261" s="4" t="str">
        <x:v>C00256</x:v>
      </x:c>
      <x:c r="B261" s="4" t="str">
        <x:v>P01192</x:v>
      </x:c>
      <x:c r="C261" s="4" t="str">
        <x:v>I00256</x:v>
      </x:c>
      <x:c r="D261" s="4" t="str">
        <x:v>2025-01-04</x:v>
      </x:c>
      <x:c r="E261" s="10" t="n">
        <x:v>39287.28</x:v>
      </x:c>
      <x:c r="F261" s="4" t="str">
        <x:v>Pending</x:v>
      </x:c>
    </x:row>
    <x:row r="262">
      <x:c r="A262" s="4" t="str">
        <x:v>C00257</x:v>
      </x:c>
      <x:c r="B262" s="4" t="str">
        <x:v>P00550</x:v>
      </x:c>
      <x:c r="C262" s="4" t="str">
        <x:v>I00257</x:v>
      </x:c>
      <x:c r="D262" s="4" t="str">
        <x:v>2025-10-10</x:v>
      </x:c>
      <x:c r="E262" s="10" t="n">
        <x:v>157247.38</x:v>
      </x:c>
      <x:c r="F262" s="4" t="str">
        <x:v>Pending</x:v>
      </x:c>
    </x:row>
    <x:row r="263">
      <x:c r="A263" s="4" t="str">
        <x:v>C00258</x:v>
      </x:c>
      <x:c r="B263" s="4" t="str">
        <x:v>P01491</x:v>
      </x:c>
      <x:c r="C263" s="4" t="str">
        <x:v>I00258</x:v>
      </x:c>
      <x:c r="D263" s="4" t="str">
        <x:v>2025-09-27</x:v>
      </x:c>
      <x:c r="E263" s="10" t="n">
        <x:v>23812.65</x:v>
      </x:c>
      <x:c r="F263" s="4" t="str">
        <x:v>Settled</x:v>
      </x:c>
    </x:row>
    <x:row r="264">
      <x:c r="A264" s="4" t="str">
        <x:v>C00259</x:v>
      </x:c>
      <x:c r="B264" s="4" t="str">
        <x:v>P01315</x:v>
      </x:c>
      <x:c r="C264" s="4" t="str">
        <x:v>I00259</x:v>
      </x:c>
      <x:c r="D264" s="4" t="str">
        <x:v>2025-03-07</x:v>
      </x:c>
      <x:c r="E264" s="10" t="n">
        <x:v>26371.03</x:v>
      </x:c>
      <x:c r="F264" s="4" t="str">
        <x:v>Settled</x:v>
      </x:c>
    </x:row>
    <x:row r="265">
      <x:c r="A265" s="4" t="str">
        <x:v>C00260</x:v>
      </x:c>
      <x:c r="B265" s="4" t="str">
        <x:v>P00752</x:v>
      </x:c>
      <x:c r="C265" s="4" t="str">
        <x:v>I00260</x:v>
      </x:c>
      <x:c r="D265" s="4" t="str">
        <x:v>2025-09-08</x:v>
      </x:c>
      <x:c r="E265" s="10" t="n">
        <x:v>17991.87</x:v>
      </x:c>
      <x:c r="F265" s="4" t="str">
        <x:v>Pending</x:v>
      </x:c>
    </x:row>
    <x:row r="266">
      <x:c r="A266" s="4" t="str">
        <x:v>C00261</x:v>
      </x:c>
      <x:c r="B266" s="4" t="str">
        <x:v>P01096</x:v>
      </x:c>
      <x:c r="C266" s="4" t="str">
        <x:v>I00261</x:v>
      </x:c>
      <x:c r="D266" s="4" t="str">
        <x:v>2025-03-02</x:v>
      </x:c>
      <x:c r="E266" s="10" t="n">
        <x:v>64182.09</x:v>
      </x:c>
      <x:c r="F266" s="4" t="str">
        <x:v>Settled</x:v>
      </x:c>
    </x:row>
    <x:row r="267">
      <x:c r="A267" s="4" t="str">
        <x:v>C00262</x:v>
      </x:c>
      <x:c r="B267" s="4" t="str">
        <x:v>P00662</x:v>
      </x:c>
      <x:c r="C267" s="4" t="str">
        <x:v>I00262</x:v>
      </x:c>
      <x:c r="D267" s="4" t="str">
        <x:v>2025-04-12</x:v>
      </x:c>
      <x:c r="E267" s="10" t="n">
        <x:v>35402.86</x:v>
      </x:c>
      <x:c r="F267" s="4" t="str">
        <x:v>Settled</x:v>
      </x:c>
    </x:row>
    <x:row r="268">
      <x:c r="A268" s="4" t="str">
        <x:v>C00263</x:v>
      </x:c>
      <x:c r="B268" s="4" t="str">
        <x:v>P01512</x:v>
      </x:c>
      <x:c r="C268" s="4" t="str">
        <x:v>I00263</x:v>
      </x:c>
      <x:c r="D268" s="4" t="str">
        <x:v>2025-04-05</x:v>
      </x:c>
      <x:c r="E268" s="10" t="n">
        <x:v>82475.79</x:v>
      </x:c>
      <x:c r="F268" s="4" t="str">
        <x:v>Settled</x:v>
      </x:c>
    </x:row>
    <x:row r="269">
      <x:c r="A269" s="4" t="str">
        <x:v>C00264</x:v>
      </x:c>
      <x:c r="B269" s="4" t="str">
        <x:v>P00574</x:v>
      </x:c>
      <x:c r="C269" s="4" t="str">
        <x:v>I00264</x:v>
      </x:c>
      <x:c r="D269" s="4" t="str">
        <x:v>2025-02-17</x:v>
      </x:c>
      <x:c r="E269" s="10" t="n">
        <x:v>150349.37</x:v>
      </x:c>
      <x:c r="F269" s="4" t="str">
        <x:v>Settled</x:v>
      </x:c>
    </x:row>
    <x:row r="270">
      <x:c r="A270" s="4" t="str">
        <x:v>C00265</x:v>
      </x:c>
      <x:c r="B270" s="4" t="str">
        <x:v>P01339</x:v>
      </x:c>
      <x:c r="C270" s="4" t="str">
        <x:v>I00265</x:v>
      </x:c>
      <x:c r="D270" s="4" t="str">
        <x:v>2025-09-24</x:v>
      </x:c>
      <x:c r="E270" s="10" t="n">
        <x:v>30541.24</x:v>
      </x:c>
      <x:c r="F270" s="4" t="str">
        <x:v>Settled</x:v>
      </x:c>
    </x:row>
    <x:row r="271">
      <x:c r="A271" s="4" t="str">
        <x:v>C00266</x:v>
      </x:c>
      <x:c r="B271" s="4" t="str">
        <x:v>P00987</x:v>
      </x:c>
      <x:c r="C271" s="4" t="str">
        <x:v>I00266</x:v>
      </x:c>
      <x:c r="D271" s="4" t="str">
        <x:v>2025-01-16</x:v>
      </x:c>
      <x:c r="E271" s="10" t="n">
        <x:v>3823.21</x:v>
      </x:c>
      <x:c r="F271" s="4" t="str">
        <x:v>Settled</x:v>
      </x:c>
    </x:row>
    <x:row r="272">
      <x:c r="A272" s="4" t="str">
        <x:v>C00267</x:v>
      </x:c>
      <x:c r="B272" s="4" t="str">
        <x:v>P01030</x:v>
      </x:c>
      <x:c r="C272" s="4" t="str">
        <x:v>I00267</x:v>
      </x:c>
      <x:c r="D272" s="4" t="str">
        <x:v>2025-05-28</x:v>
      </x:c>
      <x:c r="E272" s="10" t="n">
        <x:v>-500</x:v>
      </x:c>
      <x:c r="F272" s="4" t="str">
        <x:v>Settled</x:v>
      </x:c>
    </x:row>
    <x:row r="273">
      <x:c r="A273" s="4" t="str">
        <x:v>C00268</x:v>
      </x:c>
      <x:c r="B273" s="4" t="str">
        <x:v>P00563</x:v>
      </x:c>
      <x:c r="C273" s="4" t="str">
        <x:v>I00268</x:v>
      </x:c>
      <x:c r="D273" s="4" t="str">
        <x:v>2025-06-28</x:v>
      </x:c>
      <x:c r="E273" s="10" t="n">
        <x:v>210247.52</x:v>
      </x:c>
      <x:c r="F273" s="4" t="str">
        <x:v>Pending</x:v>
      </x:c>
    </x:row>
    <x:row r="274">
      <x:c r="A274" s="4" t="str">
        <x:v>C00269</x:v>
      </x:c>
      <x:c r="B274" s="4" t="str">
        <x:v>P01333</x:v>
      </x:c>
      <x:c r="C274" s="4" t="str">
        <x:v>I00269</x:v>
      </x:c>
      <x:c r="D274" s="4" t="str">
        <x:v>2025-07-30</x:v>
      </x:c>
      <x:c r="E274" s="10" t="n">
        <x:v>7843.66</x:v>
      </x:c>
      <x:c r="F274" s="4" t="str">
        <x:v>Settled</x:v>
      </x:c>
    </x:row>
    <x:row r="275">
      <x:c r="A275" s="4" t="str">
        <x:v>C00270</x:v>
      </x:c>
      <x:c r="B275" s="4" t="str">
        <x:v>P01195</x:v>
      </x:c>
      <x:c r="C275" s="4" t="str">
        <x:v>I00270</x:v>
      </x:c>
      <x:c r="D275" s="4" t="str">
        <x:v>2025-03-12</x:v>
      </x:c>
      <x:c r="E275" s="10" t="n">
        <x:v>98144.01</x:v>
      </x:c>
      <x:c r="F275" s="4" t="str">
        <x:v>Settled</x:v>
      </x:c>
    </x:row>
    <x:row r="276">
      <x:c r="A276" s="4" t="str">
        <x:v>C00271</x:v>
      </x:c>
      <x:c r="B276" s="4" t="str">
        <x:v>P01305</x:v>
      </x:c>
      <x:c r="C276" s="4" t="str">
        <x:v>I00271</x:v>
      </x:c>
      <x:c r="D276" s="4" t="str">
        <x:v>2025-06-22</x:v>
      </x:c>
      <x:c r="E276" s="10" t="n">
        <x:v>48183.61</x:v>
      </x:c>
      <x:c r="F276" s="4" t="str">
        <x:v>Settled</x:v>
      </x:c>
    </x:row>
    <x:row r="277">
      <x:c r="A277" s="4" t="str">
        <x:v>C00272</x:v>
      </x:c>
      <x:c r="B277" s="4" t="str">
        <x:v>P01283</x:v>
      </x:c>
      <x:c r="C277" s="4" t="str">
        <x:v>I00272</x:v>
      </x:c>
      <x:c r="D277" s="4" t="str">
        <x:v>2025-10-17</x:v>
      </x:c>
      <x:c r="E277" s="10" t="n">
        <x:v>66320.48</x:v>
      </x:c>
      <x:c r="F277" s="4" t="str">
        <x:v>Settled</x:v>
      </x:c>
    </x:row>
    <x:row r="278">
      <x:c r="A278" s="4" t="str">
        <x:v>C00273</x:v>
      </x:c>
      <x:c r="B278" s="4" t="str">
        <x:v>P00253</x:v>
      </x:c>
      <x:c r="C278" s="4" t="str">
        <x:v>I00273</x:v>
      </x:c>
      <x:c r="D278" s="4" t="str">
        <x:v>2025-05-17</x:v>
      </x:c>
      <x:c r="E278" s="10" t="n">
        <x:v>21394.14</x:v>
      </x:c>
      <x:c r="F278" s="4" t="str">
        <x:v>Settled</x:v>
      </x:c>
    </x:row>
    <x:row r="279">
      <x:c r="A279" s="4" t="str">
        <x:v>C00274</x:v>
      </x:c>
      <x:c r="B279" s="4" t="str">
        <x:v>P01402</x:v>
      </x:c>
      <x:c r="C279" s="4" t="str">
        <x:v>I00274</x:v>
      </x:c>
      <x:c r="D279" s="4" t="str">
        <x:v>2025-12-13</x:v>
      </x:c>
      <x:c r="E279" s="10" t="n">
        <x:v>6196.65</x:v>
      </x:c>
      <x:c r="F279" s="4" t="str">
        <x:v>Settled</x:v>
      </x:c>
    </x:row>
    <x:row r="280">
      <x:c r="A280" s="4" t="str">
        <x:v>C00275</x:v>
      </x:c>
      <x:c r="B280" s="4" t="str">
        <x:v>P01347</x:v>
      </x:c>
      <x:c r="C280" s="4" t="str">
        <x:v>I00275</x:v>
      </x:c>
      <x:c r="D280" s="4" t="str">
        <x:v>2025-06-06</x:v>
      </x:c>
      <x:c r="E280" s="10" t="n">
        <x:v>46710.44</x:v>
      </x:c>
      <x:c r="F280" s="4" t="str">
        <x:v>Rejected</x:v>
      </x:c>
    </x:row>
    <x:row r="281">
      <x:c r="A281" s="4" t="str">
        <x:v>C00276</x:v>
      </x:c>
      <x:c r="B281" s="4" t="str">
        <x:v>P00389</x:v>
      </x:c>
      <x:c r="C281" s="4" t="str">
        <x:v>I00276</x:v>
      </x:c>
      <x:c r="D281" s="4" t="str">
        <x:v>2025-10-11</x:v>
      </x:c>
      <x:c r="E281" s="10" t="n">
        <x:v>10054.97</x:v>
      </x:c>
      <x:c r="F281" s="4" t="str">
        <x:v>Settled</x:v>
      </x:c>
    </x:row>
    <x:row r="282">
      <x:c r="A282" s="4" t="str">
        <x:v>C00277</x:v>
      </x:c>
      <x:c r="B282" s="4" t="str">
        <x:v>P01571</x:v>
      </x:c>
      <x:c r="C282" s="4" t="str">
        <x:v>I00277</x:v>
      </x:c>
      <x:c r="D282" s="4" t="str">
        <x:v>2025-02-11</x:v>
      </x:c>
      <x:c r="E282" s="10" t="n">
        <x:v>19242.46</x:v>
      </x:c>
      <x:c r="F282" s="4" t="str">
        <x:v>Settled</x:v>
      </x:c>
    </x:row>
    <x:row r="283">
      <x:c r="A283" s="4" t="str">
        <x:v>C00278</x:v>
      </x:c>
      <x:c r="B283" s="4" t="str">
        <x:v>P00844</x:v>
      </x:c>
      <x:c r="C283" s="4" t="str">
        <x:v>I00278</x:v>
      </x:c>
      <x:c r="D283" s="4" t="str">
        <x:v>2025-11-07</x:v>
      </x:c>
      <x:c r="E283" s="10" t="n">
        <x:v>39404.54</x:v>
      </x:c>
      <x:c r="F283" s="4" t="str">
        <x:v>Settled</x:v>
      </x:c>
    </x:row>
    <x:row r="284">
      <x:c r="A284" s="4" t="str">
        <x:v>C00279</x:v>
      </x:c>
      <x:c r="B284" s="4" t="str">
        <x:v>P00516</x:v>
      </x:c>
      <x:c r="C284" s="4" t="str">
        <x:v>I00279</x:v>
      </x:c>
      <x:c r="D284" s="4" t="str">
        <x:v>2025-06-25</x:v>
      </x:c>
      <x:c r="E284" s="10" t="n">
        <x:v>17672.76</x:v>
      </x:c>
      <x:c r="F284" s="4" t="str">
        <x:v>Settled</x:v>
      </x:c>
    </x:row>
    <x:row r="285">
      <x:c r="A285" s="4" t="str">
        <x:v>C00280</x:v>
      </x:c>
      <x:c r="B285" s="4" t="str">
        <x:v>P00358</x:v>
      </x:c>
      <x:c r="C285" s="4" t="str">
        <x:v>I00280</x:v>
      </x:c>
      <x:c r="D285" s="4" t="str">
        <x:v>2025-12-28</x:v>
      </x:c>
      <x:c r="E285" s="10" t="n">
        <x:v>131157.61</x:v>
      </x:c>
      <x:c r="F285" s="4" t="str">
        <x:v>Settled</x:v>
      </x:c>
    </x:row>
    <x:row r="286">
      <x:c r="A286" s="4" t="str">
        <x:v>C00281</x:v>
      </x:c>
      <x:c r="B286" s="4" t="str">
        <x:v>P00584</x:v>
      </x:c>
      <x:c r="C286" s="4" t="str">
        <x:v>I00281</x:v>
      </x:c>
      <x:c r="D286" s="4" t="str">
        <x:v>2025-09-13</x:v>
      </x:c>
      <x:c r="E286" s="10" t="n">
        <x:v>12563.73</x:v>
      </x:c>
      <x:c r="F286" s="4" t="str">
        <x:v>Settled</x:v>
      </x:c>
    </x:row>
    <x:row r="287">
      <x:c r="A287" s="4" t="str">
        <x:v>C00282</x:v>
      </x:c>
      <x:c r="B287" s="4" t="str">
        <x:v>P00061</x:v>
      </x:c>
      <x:c r="C287" s="4" t="str">
        <x:v>I00282</x:v>
      </x:c>
      <x:c r="D287" s="4" t="str">
        <x:v>2025-09-28</x:v>
      </x:c>
      <x:c r="E287" s="10" t="n">
        <x:v>19982.07</x:v>
      </x:c>
      <x:c r="F287" s="4" t="str">
        <x:v>Pending</x:v>
      </x:c>
    </x:row>
    <x:row r="288">
      <x:c r="A288" s="4" t="str">
        <x:v>C00283</x:v>
      </x:c>
      <x:c r="B288" s="4" t="str">
        <x:v>P01106</x:v>
      </x:c>
      <x:c r="C288" s="4" t="str">
        <x:v>I00283</x:v>
      </x:c>
      <x:c r="D288" s="4" t="str">
        <x:v>2025-02-24</x:v>
      </x:c>
      <x:c r="E288" s="10" t="n">
        <x:v>119263.87</x:v>
      </x:c>
      <x:c r="F288" s="4" t="str">
        <x:v>Settled</x:v>
      </x:c>
    </x:row>
    <x:row r="289">
      <x:c r="A289" s="4" t="str">
        <x:v>C00284</x:v>
      </x:c>
      <x:c r="B289" s="4" t="str">
        <x:v>P01133</x:v>
      </x:c>
      <x:c r="C289" s="4" t="str">
        <x:v>I00284</x:v>
      </x:c>
      <x:c r="D289" s="4" t="str">
        <x:v>2025-07-27</x:v>
      </x:c>
      <x:c r="E289" s="10" t="n">
        <x:v>26506.17</x:v>
      </x:c>
      <x:c r="F289" s="4" t="str">
        <x:v>Rejected</x:v>
      </x:c>
    </x:row>
    <x:row r="290">
      <x:c r="A290" s="4" t="str">
        <x:v>C00285</x:v>
      </x:c>
      <x:c r="B290" s="4" t="str">
        <x:v>P01069</x:v>
      </x:c>
      <x:c r="C290" s="4" t="str">
        <x:v>I00285</x:v>
      </x:c>
      <x:c r="D290" s="4" t="str">
        <x:v>2025-09-27</x:v>
      </x:c>
      <x:c r="E290" s="10" t="n">
        <x:v>22748.29</x:v>
      </x:c>
      <x:c r="F290" s="4" t="str">
        <x:v>Rejected</x:v>
      </x:c>
    </x:row>
    <x:row r="291">
      <x:c r="A291" s="4" t="str">
        <x:v>C00286</x:v>
      </x:c>
      <x:c r="B291" s="4" t="str">
        <x:v>P00879</x:v>
      </x:c>
      <x:c r="C291" s="4" t="str">
        <x:v>I00286</x:v>
      </x:c>
      <x:c r="D291" s="4" t="str">
        <x:v>2025-10-23</x:v>
      </x:c>
      <x:c r="E291" s="10" t="n">
        <x:v>76414.26</x:v>
      </x:c>
      <x:c r="F291" s="4" t="str">
        <x:v>Settled</x:v>
      </x:c>
    </x:row>
    <x:row r="292">
      <x:c r="A292" s="4" t="str">
        <x:v>C00287</x:v>
      </x:c>
      <x:c r="B292" s="4" t="str">
        <x:v>P00581</x:v>
      </x:c>
      <x:c r="C292" s="4" t="str">
        <x:v>I00287</x:v>
      </x:c>
      <x:c r="D292" s="4" t="str">
        <x:v>2025-05-18</x:v>
      </x:c>
      <x:c r="E292" s="10" t="n">
        <x:v>112940.11</x:v>
      </x:c>
      <x:c r="F292" s="4" t="str">
        <x:v>Settled</x:v>
      </x:c>
    </x:row>
    <x:row r="293">
      <x:c r="A293" s="4" t="str">
        <x:v>C00288</x:v>
      </x:c>
      <x:c r="B293" s="4" t="str">
        <x:v>P01159</x:v>
      </x:c>
      <x:c r="C293" s="4" t="str">
        <x:v>I00288</x:v>
      </x:c>
      <x:c r="D293" s="4" t="str">
        <x:v>2025-07-25</x:v>
      </x:c>
      <x:c r="E293" s="10" t="n">
        <x:v>17336.25</x:v>
      </x:c>
      <x:c r="F293" s="4" t="str">
        <x:v>Settled</x:v>
      </x:c>
    </x:row>
    <x:row r="294">
      <x:c r="A294" s="4" t="str">
        <x:v>C00289</x:v>
      </x:c>
      <x:c r="B294" s="4" t="str">
        <x:v>P01395</x:v>
      </x:c>
      <x:c r="C294" s="4" t="str">
        <x:v>I00289</x:v>
      </x:c>
      <x:c r="D294" s="4" t="str">
        <x:v>2025-03-05</x:v>
      </x:c>
      <x:c r="E294" s="10" t="n">
        <x:v>19731.18</x:v>
      </x:c>
      <x:c r="F294" s="4" t="str">
        <x:v>Settled</x:v>
      </x:c>
    </x:row>
    <x:row r="295">
      <x:c r="A295" s="4" t="str">
        <x:v>C00290</x:v>
      </x:c>
      <x:c r="B295" s="4" t="str">
        <x:v>P00141</x:v>
      </x:c>
      <x:c r="C295" s="4" t="str">
        <x:v>I00290</x:v>
      </x:c>
      <x:c r="D295" s="4" t="str">
        <x:v>2025-06-07</x:v>
      </x:c>
      <x:c r="E295" s="10" t="n">
        <x:v>6988.25</x:v>
      </x:c>
      <x:c r="F295" s="4" t="str">
        <x:v>Rejected</x:v>
      </x:c>
    </x:row>
    <x:row r="296">
      <x:c r="A296" s="4" t="str">
        <x:v>C00291</x:v>
      </x:c>
      <x:c r="B296" s="4" t="str">
        <x:v>P00613</x:v>
      </x:c>
      <x:c r="C296" s="4" t="str">
        <x:v>I00291</x:v>
      </x:c>
      <x:c r="D296" s="4" t="str">
        <x:v>2025-06-23</x:v>
      </x:c>
      <x:c r="E296" s="10" t="n">
        <x:v>41807.39</x:v>
      </x:c>
      <x:c r="F296" s="4" t="str">
        <x:v>Settled</x:v>
      </x:c>
    </x:row>
    <x:row r="297">
      <x:c r="A297" s="4" t="str">
        <x:v>C00292</x:v>
      </x:c>
      <x:c r="B297" s="4" t="str">
        <x:v>P01593</x:v>
      </x:c>
      <x:c r="C297" s="4" t="str">
        <x:v>I00292</x:v>
      </x:c>
      <x:c r="D297" s="4" t="str">
        <x:v>2025-01-12</x:v>
      </x:c>
      <x:c r="E297" s="10" t="n">
        <x:v>138474.49</x:v>
      </x:c>
      <x:c r="F297" s="4" t="str">
        <x:v>Settled</x:v>
      </x:c>
    </x:row>
    <x:row r="298">
      <x:c r="A298" s="4" t="str">
        <x:v>C00293</x:v>
      </x:c>
      <x:c r="B298" s="4" t="str">
        <x:v>P01380</x:v>
      </x:c>
      <x:c r="C298" s="4" t="str">
        <x:v>I00293</x:v>
      </x:c>
      <x:c r="D298" s="4" t="str">
        <x:v>2025-12-01</x:v>
      </x:c>
      <x:c r="E298" s="10" t="n">
        <x:v>46491.61</x:v>
      </x:c>
      <x:c r="F298" s="4" t="str">
        <x:v>Settled</x:v>
      </x:c>
    </x:row>
    <x:row r="299">
      <x:c r="A299" s="4" t="str">
        <x:v>C00294</x:v>
      </x:c>
      <x:c r="B299" s="4" t="str">
        <x:v>P01591</x:v>
      </x:c>
      <x:c r="C299" s="4" t="str">
        <x:v>I00294</x:v>
      </x:c>
      <x:c r="D299" s="4" t="str">
        <x:v>2025-08-23</x:v>
      </x:c>
      <x:c r="E299" s="10" t="n">
        <x:v>18795.4</x:v>
      </x:c>
      <x:c r="F299" s="4" t="str">
        <x:v>Settled</x:v>
      </x:c>
    </x:row>
    <x:row r="300">
      <x:c r="A300" s="4" t="str">
        <x:v>C00295</x:v>
      </x:c>
      <x:c r="B300" s="4" t="str">
        <x:v>P00294</x:v>
      </x:c>
      <x:c r="C300" s="4" t="str">
        <x:v>I00295</x:v>
      </x:c>
      <x:c r="D300" s="4" t="str">
        <x:v>2025-03-08</x:v>
      </x:c>
      <x:c r="E300" s="10" t="n">
        <x:v>22543.08</x:v>
      </x:c>
      <x:c r="F300" s="4" t="str">
        <x:v>Pending</x:v>
      </x:c>
    </x:row>
    <x:row r="301">
      <x:c r="A301" s="4" t="str">
        <x:v>C00296</x:v>
      </x:c>
      <x:c r="B301" s="4" t="str">
        <x:v>P00744</x:v>
      </x:c>
      <x:c r="C301" s="4" t="str">
        <x:v>I00296</x:v>
      </x:c>
      <x:c r="D301" s="4" t="str">
        <x:v>2025-11-24</x:v>
      </x:c>
      <x:c r="E301" s="10" t="n">
        <x:v>29170.96</x:v>
      </x:c>
      <x:c r="F301" s="4" t="str">
        <x:v>Settled</x:v>
      </x:c>
    </x:row>
    <x:row r="302">
      <x:c r="A302" s="4" t="str">
        <x:v>C00297</x:v>
      </x:c>
      <x:c r="B302" s="4" t="str">
        <x:v>P00209</x:v>
      </x:c>
      <x:c r="C302" s="4" t="str">
        <x:v>I00297</x:v>
      </x:c>
      <x:c r="D302" s="4" t="str">
        <x:v>2025-09-10</x:v>
      </x:c>
      <x:c r="E302" s="10" t="n">
        <x:v>48175.97</x:v>
      </x:c>
      <x:c r="F302" s="4" t="str">
        <x:v>Settled</x:v>
      </x:c>
    </x:row>
    <x:row r="303">
      <x:c r="A303" s="4" t="str">
        <x:v>C00298</x:v>
      </x:c>
      <x:c r="B303" s="4" t="str">
        <x:v>P01386</x:v>
      </x:c>
      <x:c r="C303" s="4" t="str">
        <x:v>I00298</x:v>
      </x:c>
      <x:c r="D303" s="4" t="str">
        <x:v>2025-09-11</x:v>
      </x:c>
      <x:c r="E303" s="10" t="n">
        <x:v>61478.56</x:v>
      </x:c>
      <x:c r="F303" s="4" t="str">
        <x:v>Settled</x:v>
      </x:c>
    </x:row>
    <x:row r="304">
      <x:c r="A304" s="4" t="str">
        <x:v>C00299</x:v>
      </x:c>
      <x:c r="B304" s="4" t="str">
        <x:v>P00831</x:v>
      </x:c>
      <x:c r="C304" s="4" t="str">
        <x:v>I00299</x:v>
      </x:c>
      <x:c r="D304" s="4" t="str">
        <x:v>2025-12-07</x:v>
      </x:c>
      <x:c r="E304" s="10" t="n">
        <x:v>-500</x:v>
      </x:c>
      <x:c r="F304" s="4" t="str">
        <x:v>Settled</x:v>
      </x:c>
    </x:row>
    <x:row r="305">
      <x:c r="A305" s="4" t="str">
        <x:v>C00300</x:v>
      </x:c>
      <x:c r="B305" s="4" t="str">
        <x:v>P00390</x:v>
      </x:c>
      <x:c r="C305" s="4" t="str">
        <x:v>I00300</x:v>
      </x:c>
      <x:c r="D305" s="4" t="str">
        <x:v>2025-05-28</x:v>
      </x:c>
      <x:c r="E305" s="10" t="n">
        <x:v>765009.71</x:v>
      </x:c>
      <x:c r="F305" s="4" t="str">
        <x:v>Settled</x:v>
      </x:c>
    </x:row>
    <x:row r="306">
      <x:c r="A306" s="4" t="str">
        <x:v>C00301</x:v>
      </x:c>
      <x:c r="B306" s="4" t="str">
        <x:v>P00145</x:v>
      </x:c>
      <x:c r="C306" s="4" t="str">
        <x:v>I00301</x:v>
      </x:c>
      <x:c r="D306" s="4" t="str">
        <x:v>2025-05-10</x:v>
      </x:c>
      <x:c r="E306" s="10" t="n">
        <x:v>50633.85</x:v>
      </x:c>
      <x:c r="F306" s="4" t="str">
        <x:v>Settled</x:v>
      </x:c>
    </x:row>
    <x:row r="307">
      <x:c r="A307" s="4" t="str">
        <x:v>C00302</x:v>
      </x:c>
      <x:c r="B307" s="4" t="str">
        <x:v>P01181</x:v>
      </x:c>
      <x:c r="C307" s="4" t="str">
        <x:v>I00302</x:v>
      </x:c>
      <x:c r="D307" s="4" t="str">
        <x:v>2025-08-14</x:v>
      </x:c>
      <x:c r="E307" s="10" t="n">
        <x:v>92473.09</x:v>
      </x:c>
      <x:c r="F307" s="4" t="str">
        <x:v>Settled</x:v>
      </x:c>
    </x:row>
    <x:row r="308">
      <x:c r="A308" s="4" t="str">
        <x:v>C00303</x:v>
      </x:c>
      <x:c r="B308" s="4" t="str">
        <x:v>P01299</x:v>
      </x:c>
      <x:c r="C308" s="4" t="str">
        <x:v>I00303</x:v>
      </x:c>
      <x:c r="D308" s="4" t="str">
        <x:v>2025-11-21</x:v>
      </x:c>
      <x:c r="E308" s="10" t="n">
        <x:v>16013.75</x:v>
      </x:c>
      <x:c r="F308" s="4" t="str">
        <x:v>Rejected</x:v>
      </x:c>
    </x:row>
    <x:row r="309">
      <x:c r="A309" s="4" t="str">
        <x:v>C00304</x:v>
      </x:c>
      <x:c r="B309" s="4" t="str">
        <x:v>P01407</x:v>
      </x:c>
      <x:c r="C309" s="4" t="str">
        <x:v>I00304</x:v>
      </x:c>
      <x:c r="D309" s="4" t="str">
        <x:v>2025-10-24</x:v>
      </x:c>
      <x:c r="E309" s="10" t="n">
        <x:v>20968.49</x:v>
      </x:c>
      <x:c r="F309" s="4" t="str">
        <x:v>Settled</x:v>
      </x:c>
    </x:row>
    <x:row r="310">
      <x:c r="A310" s="4" t="str">
        <x:v>C00305</x:v>
      </x:c>
      <x:c r="B310" s="4" t="str">
        <x:v>P01555</x:v>
      </x:c>
      <x:c r="C310" s="4" t="str">
        <x:v>I00305</x:v>
      </x:c>
      <x:c r="D310" s="4" t="str">
        <x:v>2025-10-15</x:v>
      </x:c>
      <x:c r="E310" s="10" t="n">
        <x:v>17579.99</x:v>
      </x:c>
      <x:c r="F310" s="4" t="str">
        <x:v>Settled</x:v>
      </x:c>
    </x:row>
    <x:row r="311">
      <x:c r="A311" s="4" t="str">
        <x:v>C00306</x:v>
      </x:c>
      <x:c r="B311" s="4" t="str">
        <x:v>P01304</x:v>
      </x:c>
      <x:c r="C311" s="4" t="str">
        <x:v>I00306</x:v>
      </x:c>
      <x:c r="D311" s="4" t="str">
        <x:v>2025-10-06</x:v>
      </x:c>
      <x:c r="E311" s="10" t="n">
        <x:v>16891.01</x:v>
      </x:c>
      <x:c r="F311" s="4" t="str">
        <x:v>Settled</x:v>
      </x:c>
    </x:row>
    <x:row r="312">
      <x:c r="A312" s="4" t="str">
        <x:v>C00307</x:v>
      </x:c>
      <x:c r="B312" s="4" t="str">
        <x:v>P01259</x:v>
      </x:c>
      <x:c r="C312" s="4" t="str">
        <x:v>I00307</x:v>
      </x:c>
      <x:c r="D312" s="4" t="str">
        <x:v>2025-01-13</x:v>
      </x:c>
      <x:c r="E312" s="10" t="n">
        <x:v>12287.82</x:v>
      </x:c>
      <x:c r="F312" s="4" t="str">
        <x:v>Settled</x:v>
      </x:c>
    </x:row>
    <x:row r="313">
      <x:c r="A313" s="4" t="str">
        <x:v>C00308</x:v>
      </x:c>
      <x:c r="B313" s="4" t="str">
        <x:v>P01299</x:v>
      </x:c>
      <x:c r="C313" s="4" t="str">
        <x:v>I00308</x:v>
      </x:c>
      <x:c r="D313" s="4" t="str">
        <x:v>2025-06-29</x:v>
      </x:c>
      <x:c r="E313" s="10" t="n">
        <x:v>166793.18</x:v>
      </x:c>
      <x:c r="F313" s="4" t="str">
        <x:v>Settled</x:v>
      </x:c>
    </x:row>
    <x:row r="314">
      <x:c r="A314" s="4" t="str">
        <x:v>C00309</x:v>
      </x:c>
      <x:c r="B314" s="4" t="str">
        <x:v>P01598</x:v>
      </x:c>
      <x:c r="C314" s="4" t="str">
        <x:v>I00309</x:v>
      </x:c>
      <x:c r="D314" s="4" t="str">
        <x:v>2025-05-10</x:v>
      </x:c>
      <x:c r="E314" s="10" t="n">
        <x:v>59052.97</x:v>
      </x:c>
      <x:c r="F314" s="4" t="str">
        <x:v>Settled</x:v>
      </x:c>
    </x:row>
    <x:row r="315">
      <x:c r="A315" s="4" t="str">
        <x:v>C00310</x:v>
      </x:c>
      <x:c r="B315" s="4" t="str">
        <x:v>P00741</x:v>
      </x:c>
      <x:c r="C315" s="4" t="str">
        <x:v>I00310</x:v>
      </x:c>
      <x:c r="D315" s="4" t="str">
        <x:v>2025-05-13</x:v>
      </x:c>
      <x:c r="E315" s="10" t="n">
        <x:v>34121.75</x:v>
      </x:c>
      <x:c r="F315" s="4" t="str">
        <x:v>Settled</x:v>
      </x:c>
    </x:row>
    <x:row r="316">
      <x:c r="A316" s="4" t="str">
        <x:v>C00311</x:v>
      </x:c>
      <x:c r="B316" s="4" t="str">
        <x:v>P01214</x:v>
      </x:c>
      <x:c r="C316" s="4" t="str">
        <x:v>I00311</x:v>
      </x:c>
      <x:c r="D316" s="4" t="str">
        <x:v>2025-11-09</x:v>
      </x:c>
      <x:c r="E316" s="10" t="n">
        <x:v>35223.16</x:v>
      </x:c>
      <x:c r="F316" s="4" t="str">
        <x:v>Settled</x:v>
      </x:c>
    </x:row>
    <x:row r="317">
      <x:c r="A317" s="4" t="str">
        <x:v>C00312</x:v>
      </x:c>
      <x:c r="B317" s="4" t="str">
        <x:v>P01312</x:v>
      </x:c>
      <x:c r="C317" s="4" t="str">
        <x:v>I00312</x:v>
      </x:c>
      <x:c r="D317" s="4" t="str">
        <x:v>2025-05-25</x:v>
      </x:c>
      <x:c r="E317" s="10" t="n">
        <x:v>19675.17</x:v>
      </x:c>
      <x:c r="F317" s="4" t="str">
        <x:v>Settled</x:v>
      </x:c>
    </x:row>
    <x:row r="318">
      <x:c r="A318" s="4" t="str">
        <x:v>C00313</x:v>
      </x:c>
      <x:c r="B318" s="4" t="str">
        <x:v>P00187</x:v>
      </x:c>
      <x:c r="C318" s="4" t="str">
        <x:v>I00313</x:v>
      </x:c>
      <x:c r="D318" s="4" t="str">
        <x:v>2025-11-02</x:v>
      </x:c>
      <x:c r="E318" s="10" t="n">
        <x:v>10598.29</x:v>
      </x:c>
      <x:c r="F318" s="4" t="str">
        <x:v>Settled</x:v>
      </x:c>
    </x:row>
    <x:row r="319">
      <x:c r="A319" s="4" t="str">
        <x:v>C00314</x:v>
      </x:c>
      <x:c r="B319" s="4" t="str">
        <x:v>P01106</x:v>
      </x:c>
      <x:c r="C319" s="4" t="str">
        <x:v>I00314</x:v>
      </x:c>
      <x:c r="D319" s="4" t="str">
        <x:v>2025-11-28</x:v>
      </x:c>
      <x:c r="E319" s="10" t="n">
        <x:v>60972.61</x:v>
      </x:c>
      <x:c r="F319" s="4" t="str">
        <x:v>Settled</x:v>
      </x:c>
    </x:row>
    <x:row r="320">
      <x:c r="A320" s="4" t="str">
        <x:v>C00315</x:v>
      </x:c>
      <x:c r="B320" s="4" t="str">
        <x:v>P00543</x:v>
      </x:c>
      <x:c r="C320" s="4" t="str">
        <x:v>I00315</x:v>
      </x:c>
      <x:c r="D320" s="4" t="str">
        <x:v>2025-06-16</x:v>
      </x:c>
      <x:c r="E320" s="10" t="n">
        <x:v>399315.29</x:v>
      </x:c>
      <x:c r="F320" s="4" t="str">
        <x:v>Settled</x:v>
      </x:c>
    </x:row>
    <x:row r="321">
      <x:c r="A321" s="4" t="str">
        <x:v>C00316</x:v>
      </x:c>
      <x:c r="B321" s="4" t="str">
        <x:v>P00212</x:v>
      </x:c>
      <x:c r="C321" s="4" t="str">
        <x:v>I00316</x:v>
      </x:c>
      <x:c r="D321" s="4" t="str">
        <x:v>2025-03-03</x:v>
      </x:c>
      <x:c r="E321" s="10" t="n">
        <x:v>20438.55</x:v>
      </x:c>
      <x:c r="F321" s="4" t="str">
        <x:v>Rejected</x:v>
      </x:c>
    </x:row>
    <x:row r="322">
      <x:c r="A322" s="4" t="str">
        <x:v>C00317</x:v>
      </x:c>
      <x:c r="B322" s="4" t="str">
        <x:v>P00273</x:v>
      </x:c>
      <x:c r="C322" s="4" t="str">
        <x:v>I00317</x:v>
      </x:c>
      <x:c r="D322" s="4" t="str">
        <x:v>2025-09-12</x:v>
      </x:c>
      <x:c r="E322" s="10" t="n">
        <x:v>128583.08</x:v>
      </x:c>
      <x:c r="F322" s="4" t="str">
        <x:v>Settled</x:v>
      </x:c>
    </x:row>
    <x:row r="323">
      <x:c r="A323" s="4" t="str">
        <x:v>C00318</x:v>
      </x:c>
      <x:c r="B323" s="4" t="str">
        <x:v>P00183</x:v>
      </x:c>
      <x:c r="C323" s="4" t="str">
        <x:v>I00318</x:v>
      </x:c>
      <x:c r="D323" s="4" t="str">
        <x:v>2025-11-11</x:v>
      </x:c>
      <x:c r="E323" s="10" t="n">
        <x:v>33767.61</x:v>
      </x:c>
      <x:c r="F323" s="4" t="str">
        <x:v>Settled</x:v>
      </x:c>
    </x:row>
    <x:row r="324">
      <x:c r="A324" s="4" t="str">
        <x:v>C00319</x:v>
      </x:c>
      <x:c r="B324" s="4" t="str">
        <x:v>P01437</x:v>
      </x:c>
      <x:c r="C324" s="4" t="str">
        <x:v>I00319</x:v>
      </x:c>
      <x:c r="D324" s="4" t="str">
        <x:v>2025-05-29</x:v>
      </x:c>
      <x:c r="E324" s="10" t="n">
        <x:v>19329.88</x:v>
      </x:c>
      <x:c r="F324" s="4" t="str">
        <x:v>Settled</x:v>
      </x:c>
    </x:row>
    <x:row r="325">
      <x:c r="A325" s="4" t="str">
        <x:v>C00320</x:v>
      </x:c>
      <x:c r="B325" s="4" t="str">
        <x:v>P01236</x:v>
      </x:c>
      <x:c r="C325" s="4" t="str">
        <x:v>I00320</x:v>
      </x:c>
      <x:c r="D325" s="4" t="str">
        <x:v>2025-03-13</x:v>
      </x:c>
      <x:c r="E325" s="10" t="n">
        <x:v>45561.02</x:v>
      </x:c>
      <x:c r="F325" s="4" t="str">
        <x:v>Settled</x:v>
      </x:c>
    </x:row>
    <x:row r="326">
      <x:c r="A326" s="4" t="str">
        <x:v>C00321</x:v>
      </x:c>
      <x:c r="B326" s="4" t="str">
        <x:v>P00164</x:v>
      </x:c>
      <x:c r="C326" s="4" t="str">
        <x:v>I00321</x:v>
      </x:c>
      <x:c r="D326" s="4" t="str">
        <x:v>2025-07-10</x:v>
      </x:c>
      <x:c r="E326" s="10" t="n">
        <x:v>14314.79</x:v>
      </x:c>
      <x:c r="F326" s="4" t="str">
        <x:v>Settled</x:v>
      </x:c>
    </x:row>
    <x:row r="327">
      <x:c r="A327" s="4" t="str">
        <x:v>C00322</x:v>
      </x:c>
      <x:c r="B327" s="4" t="str">
        <x:v>P01001</x:v>
      </x:c>
      <x:c r="C327" s="4" t="str">
        <x:v>I00322</x:v>
      </x:c>
      <x:c r="D327" s="4" t="str">
        <x:v>2025-12-25</x:v>
      </x:c>
      <x:c r="E327" s="10" t="n">
        <x:v>26974.47</x:v>
      </x:c>
      <x:c r="F327" s="4" t="str">
        <x:v>Settled</x:v>
      </x:c>
    </x:row>
    <x:row r="328">
      <x:c r="A328" s="4" t="str">
        <x:v>C00323</x:v>
      </x:c>
      <x:c r="B328" s="4" t="str">
        <x:v>P01057</x:v>
      </x:c>
      <x:c r="C328" s="4" t="str">
        <x:v>I00323</x:v>
      </x:c>
      <x:c r="D328" s="4" t="str">
        <x:v>2025-07-08</x:v>
      </x:c>
      <x:c r="E328" s="10" t="n">
        <x:v>34821.49</x:v>
      </x:c>
      <x:c r="F328" s="4" t="str">
        <x:v>Pending</x:v>
      </x:c>
    </x:row>
    <x:row r="329">
      <x:c r="A329" s="4" t="str">
        <x:v>C00324</x:v>
      </x:c>
      <x:c r="B329" s="4" t="str">
        <x:v>P00832</x:v>
      </x:c>
      <x:c r="C329" s="4" t="str">
        <x:v>I00324</x:v>
      </x:c>
      <x:c r="D329" s="4" t="str">
        <x:v>2025-06-13</x:v>
      </x:c>
      <x:c r="E329" s="10" t="n">
        <x:v>46325.06</x:v>
      </x:c>
      <x:c r="F329" s="4" t="str">
        <x:v>Settled</x:v>
      </x:c>
    </x:row>
    <x:row r="330">
      <x:c r="A330" s="4" t="str">
        <x:v>C00325</x:v>
      </x:c>
      <x:c r="B330" s="4" t="str">
        <x:v>P00970</x:v>
      </x:c>
      <x:c r="C330" s="4" t="str">
        <x:v>I00325</x:v>
      </x:c>
      <x:c r="D330" s="4" t="str">
        <x:v>2025-06-10</x:v>
      </x:c>
      <x:c r="E330" s="10" t="n">
        <x:v>7644.27</x:v>
      </x:c>
      <x:c r="F330" s="4" t="str">
        <x:v>Settled</x:v>
      </x:c>
    </x:row>
    <x:row r="331">
      <x:c r="A331" s="4" t="str">
        <x:v>C00326</x:v>
      </x:c>
      <x:c r="B331" s="4" t="str">
        <x:v>P01452</x:v>
      </x:c>
      <x:c r="C331" s="4" t="str">
        <x:v>I00326</x:v>
      </x:c>
      <x:c r="D331" s="4" t="str">
        <x:v>2025-09-25</x:v>
      </x:c>
      <x:c r="E331" s="10" t="n">
        <x:v>57271.78</x:v>
      </x:c>
      <x:c r="F331" s="4" t="str">
        <x:v>Settled</x:v>
      </x:c>
    </x:row>
    <x:row r="332">
      <x:c r="A332" s="4" t="str">
        <x:v>C00327</x:v>
      </x:c>
      <x:c r="B332" s="4" t="str">
        <x:v>P00831</x:v>
      </x:c>
      <x:c r="C332" s="4" t="str">
        <x:v>I00327</x:v>
      </x:c>
      <x:c r="D332" s="4" t="str">
        <x:v>2025-05-05</x:v>
      </x:c>
      <x:c r="E332" s="10" t="n">
        <x:v>11137.64</x:v>
      </x:c>
      <x:c r="F332" s="4" t="str">
        <x:v>Settled</x:v>
      </x:c>
    </x:row>
    <x:row r="333">
      <x:c r="A333" s="4" t="str">
        <x:v>C00328</x:v>
      </x:c>
      <x:c r="B333" s="4" t="str">
        <x:v>P01056</x:v>
      </x:c>
      <x:c r="C333" s="4" t="str">
        <x:v>I00328</x:v>
      </x:c>
      <x:c r="D333" s="4" t="str">
        <x:v>2025-09-24</x:v>
      </x:c>
      <x:c r="E333" s="10" t="n">
        <x:v>57621.65</x:v>
      </x:c>
      <x:c r="F333" s="4" t="str">
        <x:v>Settled</x:v>
      </x:c>
    </x:row>
    <x:row r="334">
      <x:c r="A334" s="4" t="str">
        <x:v>C00329</x:v>
      </x:c>
      <x:c r="B334" s="4" t="str">
        <x:v>P00914</x:v>
      </x:c>
      <x:c r="C334" s="4" t="str">
        <x:v>I00329</x:v>
      </x:c>
      <x:c r="D334" s="4" t="str">
        <x:v>2025-12-27</x:v>
      </x:c>
      <x:c r="E334" s="10" t="n">
        <x:v>84437.3</x:v>
      </x:c>
      <x:c r="F334" s="4" t="str">
        <x:v>Rejected</x:v>
      </x:c>
    </x:row>
    <x:row r="335">
      <x:c r="A335" s="4" t="str">
        <x:v>C00330</x:v>
      </x:c>
      <x:c r="B335" s="4" t="str">
        <x:v>P00634</x:v>
      </x:c>
      <x:c r="C335" s="4" t="str">
        <x:v>I00330</x:v>
      </x:c>
      <x:c r="D335" s="4" t="str">
        <x:v>2025-10-09</x:v>
      </x:c>
      <x:c r="E335" s="10" t="n">
        <x:v>29903.19</x:v>
      </x:c>
      <x:c r="F335" s="4" t="str">
        <x:v>Settled</x:v>
      </x:c>
    </x:row>
    <x:row r="336">
      <x:c r="A336" s="4" t="str">
        <x:v>C00331</x:v>
      </x:c>
      <x:c r="B336" s="4" t="str">
        <x:v>P01426</x:v>
      </x:c>
      <x:c r="C336" s="4" t="str">
        <x:v>I00331</x:v>
      </x:c>
      <x:c r="D336" s="4" t="str">
        <x:v>2025-12-05</x:v>
      </x:c>
      <x:c r="E336" s="10" t="n">
        <x:v>37635.1</x:v>
      </x:c>
      <x:c r="F336" s="4" t="str">
        <x:v>Pending</x:v>
      </x:c>
    </x:row>
    <x:row r="337">
      <x:c r="A337" s="4" t="str">
        <x:v>C00332</x:v>
      </x:c>
      <x:c r="B337" s="4" t="str">
        <x:v>P00663</x:v>
      </x:c>
      <x:c r="C337" s="4" t="str">
        <x:v>I00332</x:v>
      </x:c>
      <x:c r="D337" s="4" t="str">
        <x:v>2025-10-16</x:v>
      </x:c>
      <x:c r="E337" s="10" t="n">
        <x:v>19439.64</x:v>
      </x:c>
      <x:c r="F337" s="4" t="str">
        <x:v>Settled</x:v>
      </x:c>
    </x:row>
    <x:row r="338">
      <x:c r="A338" s="4" t="str">
        <x:v>C00333</x:v>
      </x:c>
      <x:c r="B338" s="4" t="str">
        <x:v>P01280</x:v>
      </x:c>
      <x:c r="C338" s="4" t="str">
        <x:v>I00333</x:v>
      </x:c>
      <x:c r="D338" s="4" t="str">
        <x:v>2025-11-04</x:v>
      </x:c>
      <x:c r="E338" s="10" t="n">
        <x:v>93204.44</x:v>
      </x:c>
      <x:c r="F338" s="4" t="str">
        <x:v>Settled</x:v>
      </x:c>
    </x:row>
    <x:row r="339">
      <x:c r="A339" s="4" t="str">
        <x:v>C00334</x:v>
      </x:c>
      <x:c r="B339" s="4" t="str">
        <x:v>P00969</x:v>
      </x:c>
      <x:c r="C339" s="4" t="str">
        <x:v>I00334</x:v>
      </x:c>
      <x:c r="D339" s="4" t="str">
        <x:v>2025-01-15</x:v>
      </x:c>
      <x:c r="E339" s="10" t="n">
        <x:v>42625.18</x:v>
      </x:c>
      <x:c r="F339" s="4" t="str">
        <x:v>Settled</x:v>
      </x:c>
    </x:row>
    <x:row r="340">
      <x:c r="A340" s="4" t="str">
        <x:v>C00335</x:v>
      </x:c>
      <x:c r="B340" s="4" t="str">
        <x:v>P01096</x:v>
      </x:c>
      <x:c r="C340" s="4" t="str">
        <x:v>I00335</x:v>
      </x:c>
      <x:c r="D340" s="4" t="str">
        <x:v>2025-05-09</x:v>
      </x:c>
      <x:c r="E340" s="10" t="n">
        <x:v>63883.91</x:v>
      </x:c>
      <x:c r="F340" s="4" t="str">
        <x:v>Settled</x:v>
      </x:c>
    </x:row>
    <x:row r="341">
      <x:c r="A341" s="4" t="str">
        <x:v>C00336</x:v>
      </x:c>
      <x:c r="B341" s="4" t="str">
        <x:v>P01217</x:v>
      </x:c>
      <x:c r="C341" s="4" t="str">
        <x:v>I00336</x:v>
      </x:c>
      <x:c r="D341" s="4" t="str">
        <x:v>2025-04-10</x:v>
      </x:c>
      <x:c r="E341" s="10" t="n">
        <x:v>87618.03</x:v>
      </x:c>
      <x:c r="F341" s="4" t="str">
        <x:v>Settled</x:v>
      </x:c>
    </x:row>
    <x:row r="342">
      <x:c r="A342" s="4" t="str">
        <x:v>C00337</x:v>
      </x:c>
      <x:c r="B342" s="4" t="str">
        <x:v>P01178</x:v>
      </x:c>
      <x:c r="C342" s="4" t="str">
        <x:v>I00337</x:v>
      </x:c>
      <x:c r="D342" s="4" t="str">
        <x:v>2025-11-12</x:v>
      </x:c>
      <x:c r="E342" s="10" t="n">
        <x:v>102228.59</x:v>
      </x:c>
      <x:c r="F342" s="4" t="str">
        <x:v>Settled</x:v>
      </x:c>
    </x:row>
    <x:row r="343">
      <x:c r="A343" s="4" t="str">
        <x:v>C00338</x:v>
      </x:c>
      <x:c r="B343" s="4" t="str">
        <x:v>P00903</x:v>
      </x:c>
      <x:c r="C343" s="4" t="str">
        <x:v>I00338</x:v>
      </x:c>
      <x:c r="D343" s="4" t="str">
        <x:v>2025-03-25</x:v>
      </x:c>
      <x:c r="E343" s="10" t="n">
        <x:v>43052.8</x:v>
      </x:c>
      <x:c r="F343" s="4" t="str">
        <x:v>Settled</x:v>
      </x:c>
    </x:row>
    <x:row r="344">
      <x:c r="A344" s="4" t="str">
        <x:v>C00339</x:v>
      </x:c>
      <x:c r="B344" s="4" t="str">
        <x:v>P00985</x:v>
      </x:c>
      <x:c r="C344" s="4" t="str">
        <x:v>I00339</x:v>
      </x:c>
      <x:c r="D344" s="4" t="str">
        <x:v>2025-12-20</x:v>
      </x:c>
      <x:c r="E344" s="10" t="n">
        <x:v>12203.57</x:v>
      </x:c>
      <x:c r="F344" s="4" t="str">
        <x:v>Settled</x:v>
      </x:c>
    </x:row>
    <x:row r="345">
      <x:c r="A345" s="4" t="str">
        <x:v>C00340</x:v>
      </x:c>
      <x:c r="B345" s="4" t="str">
        <x:v>P00815</x:v>
      </x:c>
      <x:c r="C345" s="4" t="str">
        <x:v>I00340</x:v>
      </x:c>
      <x:c r="D345" s="4" t="str">
        <x:v>2025-09-12</x:v>
      </x:c>
      <x:c r="E345" s="10" t="n">
        <x:v>37919.15</x:v>
      </x:c>
      <x:c r="F345" s="4" t="str">
        <x:v>Settled</x:v>
      </x:c>
    </x:row>
    <x:row r="346">
      <x:c r="A346" s="4" t="str">
        <x:v>C00341</x:v>
      </x:c>
      <x:c r="B346" s="4" t="str">
        <x:v>P00543</x:v>
      </x:c>
      <x:c r="C346" s="4" t="str">
        <x:v>I00341</x:v>
      </x:c>
      <x:c r="D346" s="4" t="str">
        <x:v>2025-02-15</x:v>
      </x:c>
      <x:c r="E346" s="10" t="n">
        <x:v>29000.79</x:v>
      </x:c>
      <x:c r="F346" s="4" t="str">
        <x:v>Settled</x:v>
      </x:c>
    </x:row>
    <x:row r="347">
      <x:c r="A347" s="4" t="str">
        <x:v>C00342</x:v>
      </x:c>
      <x:c r="B347" s="4" t="str">
        <x:v>P01164</x:v>
      </x:c>
      <x:c r="C347" s="4" t="str">
        <x:v>I00342</x:v>
      </x:c>
      <x:c r="D347" s="4" t="str">
        <x:v>2025-09-07</x:v>
      </x:c>
      <x:c r="E347" s="10" t="n">
        <x:v>8355.66</x:v>
      </x:c>
      <x:c r="F347" s="4" t="str">
        <x:v> settled </x:v>
      </x:c>
    </x:row>
    <x:row r="348">
      <x:c r="A348" s="4" t="str">
        <x:v>C00343</x:v>
      </x:c>
      <x:c r="B348" s="4" t="str">
        <x:v>P01407</x:v>
      </x:c>
      <x:c r="C348" s="4" t="str">
        <x:v>I00343</x:v>
      </x:c>
      <x:c r="D348" s="4" t="str">
        <x:v>2025-05-06</x:v>
      </x:c>
      <x:c r="E348" s="10" t="n">
        <x:v>176119.67</x:v>
      </x:c>
      <x:c r="F348" s="4" t="str">
        <x:v>Settled</x:v>
      </x:c>
    </x:row>
    <x:row r="349">
      <x:c r="A349" s="4" t="str">
        <x:v>C00344</x:v>
      </x:c>
      <x:c r="B349" s="4" t="str">
        <x:v>P01129</x:v>
      </x:c>
      <x:c r="C349" s="4" t="str">
        <x:v>I00344</x:v>
      </x:c>
      <x:c r="D349" s="4" t="str">
        <x:v>2025-04-19</x:v>
      </x:c>
      <x:c r="E349" s="10" t="n">
        <x:v>10252.56</x:v>
      </x:c>
      <x:c r="F349" s="4" t="str">
        <x:v>Settled</x:v>
      </x:c>
    </x:row>
    <x:row r="350">
      <x:c r="A350" s="4" t="str">
        <x:v>C00345</x:v>
      </x:c>
      <x:c r="B350" s="4" t="str">
        <x:v>P01236</x:v>
      </x:c>
      <x:c r="C350" s="4" t="str">
        <x:v>I00345</x:v>
      </x:c>
      <x:c r="D350" s="4" t="str">
        <x:v>2025-12-29</x:v>
      </x:c>
      <x:c r="E350" s="10" t="n">
        <x:v>26346.37</x:v>
      </x:c>
      <x:c r="F350" s="4" t="str">
        <x:v>Settled</x:v>
      </x:c>
    </x:row>
    <x:row r="351">
      <x:c r="A351" s="4" t="str">
        <x:v>C00346</x:v>
      </x:c>
      <x:c r="B351" s="4" t="str">
        <x:v>P01329</x:v>
      </x:c>
      <x:c r="C351" s="4" t="str">
        <x:v>I00346</x:v>
      </x:c>
      <x:c r="D351" s="4" t="str">
        <x:v>2025-10-17</x:v>
      </x:c>
      <x:c r="E351" s="10" t="n">
        <x:v>44114.72</x:v>
      </x:c>
      <x:c r="F351" s="4" t="str">
        <x:v>Settled</x:v>
      </x:c>
    </x:row>
    <x:row r="352">
      <x:c r="A352" s="4" t="str">
        <x:v>C00347</x:v>
      </x:c>
      <x:c r="B352" s="4" t="str">
        <x:v>P00588</x:v>
      </x:c>
      <x:c r="C352" s="4" t="str">
        <x:v>I00347</x:v>
      </x:c>
      <x:c r="D352" s="4" t="str">
        <x:v>2025-10-06</x:v>
      </x:c>
      <x:c r="E352" s="10" t="n">
        <x:v>32890.66</x:v>
      </x:c>
      <x:c r="F352" s="4" t="str">
        <x:v>Settled</x:v>
      </x:c>
    </x:row>
    <x:row r="353">
      <x:c r="A353" s="4" t="str">
        <x:v>C00348</x:v>
      </x:c>
      <x:c r="B353" s="4" t="str">
        <x:v>P00101</x:v>
      </x:c>
      <x:c r="C353" s="4" t="str">
        <x:v>I00348</x:v>
      </x:c>
      <x:c r="D353" s="4" t="str">
        <x:v>2025-04-24</x:v>
      </x:c>
      <x:c r="E353" s="10" t="n">
        <x:v>119816.33</x:v>
      </x:c>
      <x:c r="F353" s="4" t="str">
        <x:v>Pending</x:v>
      </x:c>
    </x:row>
    <x:row r="354">
      <x:c r="A354" s="4" t="str">
        <x:v>C00349</x:v>
      </x:c>
      <x:c r="B354" s="4" t="str">
        <x:v>P00541</x:v>
      </x:c>
      <x:c r="C354" s="4" t="str">
        <x:v>I00349</x:v>
      </x:c>
      <x:c r="D354" s="4" t="str">
        <x:v>2025-08-30</x:v>
      </x:c>
      <x:c r="E354" s="10" t="n">
        <x:v>224710.39</x:v>
      </x:c>
      <x:c r="F354" s="4" t="str">
        <x:v>Settled</x:v>
      </x:c>
    </x:row>
    <x:row r="355">
      <x:c r="A355" s="4" t="str">
        <x:v>C00350</x:v>
      </x:c>
      <x:c r="B355" s="4" t="str">
        <x:v>P01208</x:v>
      </x:c>
      <x:c r="C355" s="4" t="str">
        <x:v>I00350</x:v>
      </x:c>
      <x:c r="D355" s="4" t="str">
        <x:v>2025-05-06</x:v>
      </x:c>
      <x:c r="E355" s="10" t="n">
        <x:v>68386.11</x:v>
      </x:c>
      <x:c r="F355" s="4" t="str">
        <x:v>Settled</x:v>
      </x:c>
    </x:row>
    <x:row r="356">
      <x:c r="A356" s="4" t="str">
        <x:v>C00351</x:v>
      </x:c>
      <x:c r="B356" s="4" t="str">
        <x:v>P01306</x:v>
      </x:c>
      <x:c r="C356" s="4" t="str">
        <x:v>I00351</x:v>
      </x:c>
      <x:c r="D356" s="4" t="str">
        <x:v>2025-08-09</x:v>
      </x:c>
      <x:c r="E356" s="10" t="n">
        <x:v>24279.22</x:v>
      </x:c>
      <x:c r="F356" s="4" t="str">
        <x:v>Pending</x:v>
      </x:c>
    </x:row>
    <x:row r="357">
      <x:c r="A357" s="4" t="str">
        <x:v>C00352</x:v>
      </x:c>
      <x:c r="B357" s="4" t="str">
        <x:v>P00823</x:v>
      </x:c>
      <x:c r="C357" s="4" t="str">
        <x:v>I00352</x:v>
      </x:c>
      <x:c r="D357" s="4" t="str">
        <x:v>2025-05-26</x:v>
      </x:c>
      <x:c r="E357" s="10" t="n">
        <x:v>22557.44</x:v>
      </x:c>
      <x:c r="F357" s="4" t="str">
        <x:v>Settled</x:v>
      </x:c>
    </x:row>
    <x:row r="358">
      <x:c r="A358" s="4" t="str">
        <x:v>C00353</x:v>
      </x:c>
      <x:c r="B358" s="4" t="str">
        <x:v>P01246</x:v>
      </x:c>
      <x:c r="C358" s="4" t="str">
        <x:v>I00353</x:v>
      </x:c>
      <x:c r="D358" s="4" t="str">
        <x:v>2025-08-11</x:v>
      </x:c>
      <x:c r="E358" s="10" t="n">
        <x:v>30750.95</x:v>
      </x:c>
      <x:c r="F358" s="4" t="str">
        <x:v>Settled</x:v>
      </x:c>
    </x:row>
    <x:row r="359">
      <x:c r="A359" s="4" t="str">
        <x:v>C00354</x:v>
      </x:c>
      <x:c r="B359" s="4" t="str">
        <x:v>P00120</x:v>
      </x:c>
      <x:c r="C359" s="4" t="str">
        <x:v>I00354</x:v>
      </x:c>
      <x:c r="D359" s="4" t="str">
        <x:v>2025-09-29</x:v>
      </x:c>
      <x:c r="E359" s="10" t="n">
        <x:v>9477.73</x:v>
      </x:c>
      <x:c r="F359" s="4" t="str">
        <x:v>Settled</x:v>
      </x:c>
    </x:row>
    <x:row r="360">
      <x:c r="A360" s="4" t="str">
        <x:v>C00355</x:v>
      </x:c>
      <x:c r="B360" s="4" t="str">
        <x:v>P01031</x:v>
      </x:c>
      <x:c r="C360" s="4" t="str">
        <x:v>I00355</x:v>
      </x:c>
      <x:c r="D360" s="4" t="str">
        <x:v>2025-04-26</x:v>
      </x:c>
      <x:c r="E360" s="10" t="n">
        <x:v>26205.13</x:v>
      </x:c>
      <x:c r="F360" s="4" t="str">
        <x:v>Settled</x:v>
      </x:c>
    </x:row>
    <x:row r="361">
      <x:c r="A361" s="4" t="str">
        <x:v>C00356</x:v>
      </x:c>
      <x:c r="B361" s="4" t="str">
        <x:v>P01087</x:v>
      </x:c>
      <x:c r="C361" s="4" t="str">
        <x:v>I00356</x:v>
      </x:c>
      <x:c r="D361" s="4" t="str">
        <x:v>2025-01-05</x:v>
      </x:c>
      <x:c r="E361" s="10" t="n">
        <x:v>59225.17</x:v>
      </x:c>
      <x:c r="F361" s="4" t="str">
        <x:v>Pending</x:v>
      </x:c>
    </x:row>
    <x:row r="362">
      <x:c r="A362" s="4" t="str">
        <x:v>C00357</x:v>
      </x:c>
      <x:c r="B362" s="4" t="str">
        <x:v>P00813</x:v>
      </x:c>
      <x:c r="C362" s="4" t="str">
        <x:v>I00357</x:v>
      </x:c>
      <x:c r="D362" s="4" t="str">
        <x:v>2025-02-05</x:v>
      </x:c>
      <x:c r="E362" s="10" t="n">
        <x:v>28389.75</x:v>
      </x:c>
      <x:c r="F362" s="4" t="str">
        <x:v>Settled</x:v>
      </x:c>
    </x:row>
    <x:row r="363">
      <x:c r="A363" s="4" t="str">
        <x:v>C00358</x:v>
      </x:c>
      <x:c r="B363" s="4" t="str">
        <x:v>P01147</x:v>
      </x:c>
      <x:c r="C363" s="4" t="str">
        <x:v>I00358</x:v>
      </x:c>
      <x:c r="D363" s="4" t="str">
        <x:v>2025-11-27</x:v>
      </x:c>
      <x:c r="E363" s="10" t="n">
        <x:v>30427.05</x:v>
      </x:c>
      <x:c r="F363" s="4" t="str">
        <x:v>Settled</x:v>
      </x:c>
    </x:row>
    <x:row r="364">
      <x:c r="A364" s="4" t="str">
        <x:v>C00359</x:v>
      </x:c>
      <x:c r="B364" s="4" t="str">
        <x:v>P00787</x:v>
      </x:c>
      <x:c r="C364" s="4" t="str">
        <x:v>I00359</x:v>
      </x:c>
      <x:c r="D364" s="4" t="str">
        <x:v>2025-12-17</x:v>
      </x:c>
      <x:c r="E364" s="10" t="n">
        <x:v>182368.1</x:v>
      </x:c>
      <x:c r="F364" s="4" t="str">
        <x:v>Settled</x:v>
      </x:c>
    </x:row>
    <x:row r="365">
      <x:c r="A365" s="4" t="str">
        <x:v>C00360</x:v>
      </x:c>
      <x:c r="B365" s="4" t="str">
        <x:v>P00838</x:v>
      </x:c>
      <x:c r="C365" s="4" t="str">
        <x:v>I00360</x:v>
      </x:c>
      <x:c r="D365" s="4" t="str">
        <x:v>2025-09-10</x:v>
      </x:c>
      <x:c r="E365" s="10" t="n">
        <x:v>147042.49</x:v>
      </x:c>
      <x:c r="F365" s="4" t="str">
        <x:v>Pending</x:v>
      </x:c>
    </x:row>
    <x:row r="366">
      <x:c r="A366" s="4" t="str">
        <x:v>C00361</x:v>
      </x:c>
      <x:c r="B366" s="4" t="str">
        <x:v>P00967</x:v>
      </x:c>
      <x:c r="C366" s="4" t="str">
        <x:v>I00361</x:v>
      </x:c>
      <x:c r="D366" s="4" t="str">
        <x:v>2025-02-09</x:v>
      </x:c>
      <x:c r="E366" s="10" t="n">
        <x:v>44079.01</x:v>
      </x:c>
      <x:c r="F366" s="4" t="str">
        <x:v>Settled</x:v>
      </x:c>
    </x:row>
    <x:row r="367">
      <x:c r="A367" s="4" t="str">
        <x:v>C00362</x:v>
      </x:c>
      <x:c r="B367" s="4" t="str">
        <x:v>P01271</x:v>
      </x:c>
      <x:c r="C367" s="4" t="str">
        <x:v>I00362</x:v>
      </x:c>
      <x:c r="D367" s="4" t="str">
        <x:v>2025-08-03</x:v>
      </x:c>
      <x:c r="E367" s="10" t="n">
        <x:v>348860.39</x:v>
      </x:c>
      <x:c r="F367" s="4" t="str">
        <x:v>Settled</x:v>
      </x:c>
    </x:row>
    <x:row r="368">
      <x:c r="A368" s="4" t="str">
        <x:v>C00363</x:v>
      </x:c>
      <x:c r="B368" s="4" t="str">
        <x:v>P00398</x:v>
      </x:c>
      <x:c r="C368" s="4" t="str">
        <x:v>I00363</x:v>
      </x:c>
      <x:c r="D368" s="4" t="str">
        <x:v>2025-06-07</x:v>
      </x:c>
      <x:c r="E368" s="10" t="n">
        <x:v>93997.36</x:v>
      </x:c>
      <x:c r="F368" s="4" t="str">
        <x:v>Settled</x:v>
      </x:c>
    </x:row>
    <x:row r="369">
      <x:c r="A369" s="4" t="str">
        <x:v>C00364</x:v>
      </x:c>
      <x:c r="B369" s="4" t="str">
        <x:v>P00481</x:v>
      </x:c>
      <x:c r="C369" s="4" t="str">
        <x:v>I00364</x:v>
      </x:c>
      <x:c r="D369" s="4" t="str">
        <x:v>2025-03-28</x:v>
      </x:c>
      <x:c r="E369" s="10" t="n">
        <x:v>95390.76</x:v>
      </x:c>
      <x:c r="F369" s="4" t="str">
        <x:v>Rejected</x:v>
      </x:c>
    </x:row>
    <x:row r="370">
      <x:c r="A370" s="4" t="str">
        <x:v>C00365</x:v>
      </x:c>
      <x:c r="B370" s="4" t="str">
        <x:v>P00671</x:v>
      </x:c>
      <x:c r="C370" s="4" t="str">
        <x:v>I00365</x:v>
      </x:c>
      <x:c r="D370" s="4" t="str">
        <x:v>2025-05-19</x:v>
      </x:c>
      <x:c r="E370" s="10" t="n">
        <x:v>165294.55</x:v>
      </x:c>
      <x:c r="F370" s="4" t="str">
        <x:v>Settled</x:v>
      </x:c>
    </x:row>
    <x:row r="371">
      <x:c r="A371" s="4" t="str">
        <x:v>C00366</x:v>
      </x:c>
      <x:c r="B371" s="4" t="str">
        <x:v>P00324</x:v>
      </x:c>
      <x:c r="C371" s="4" t="str">
        <x:v>I00366</x:v>
      </x:c>
      <x:c r="D371" s="4" t="str">
        <x:v>2025-10-14</x:v>
      </x:c>
      <x:c r="E371" s="10" t="n">
        <x:v>79638.57</x:v>
      </x:c>
      <x:c r="F371" s="4" t="str">
        <x:v>Settled</x:v>
      </x:c>
    </x:row>
    <x:row r="372">
      <x:c r="A372" s="4" t="str">
        <x:v>C00367</x:v>
      </x:c>
      <x:c r="B372" s="4" t="str">
        <x:v>P00535</x:v>
      </x:c>
      <x:c r="C372" s="4" t="str">
        <x:v>I00367</x:v>
      </x:c>
      <x:c r="D372" s="4" t="str">
        <x:v>2025-12-30</x:v>
      </x:c>
      <x:c r="E372" s="10" t="n">
        <x:v>29325.74</x:v>
      </x:c>
      <x:c r="F372" s="4" t="str">
        <x:v>Rejected</x:v>
      </x:c>
    </x:row>
    <x:row r="373">
      <x:c r="A373" s="4" t="str">
        <x:v>C00368</x:v>
      </x:c>
      <x:c r="B373" s="4" t="str">
        <x:v>P00562</x:v>
      </x:c>
      <x:c r="C373" s="4" t="str">
        <x:v>I00368</x:v>
      </x:c>
      <x:c r="D373" s="4" t="str">
        <x:v>2025-11-15</x:v>
      </x:c>
      <x:c r="E373" s="10" t="n">
        <x:v>75847.16</x:v>
      </x:c>
      <x:c r="F373" s="4" t="str">
        <x:v>Settled</x:v>
      </x:c>
    </x:row>
    <x:row r="374">
      <x:c r="A374" s="4" t="str">
        <x:v>C00369</x:v>
      </x:c>
      <x:c r="B374" s="4" t="str">
        <x:v>P00503</x:v>
      </x:c>
      <x:c r="C374" s="4" t="str">
        <x:v>I00369</x:v>
      </x:c>
      <x:c r="D374" s="4" t="str">
        <x:v>2025-03-16</x:v>
      </x:c>
      <x:c r="E374" s="10" t="n">
        <x:v>51336.94</x:v>
      </x:c>
      <x:c r="F374" s="4" t="str">
        <x:v>Settled</x:v>
      </x:c>
    </x:row>
    <x:row r="375">
      <x:c r="A375" s="4" t="str">
        <x:v>C00370</x:v>
      </x:c>
      <x:c r="B375" s="4" t="str">
        <x:v>P00657</x:v>
      </x:c>
      <x:c r="C375" s="4" t="str">
        <x:v>I00370</x:v>
      </x:c>
      <x:c r="D375" s="4" t="str">
        <x:v>2025-07-03</x:v>
      </x:c>
      <x:c r="E375" s="10" t="n">
        <x:v>114377.58</x:v>
      </x:c>
      <x:c r="F375" s="4" t="str">
        <x:v>Settled</x:v>
      </x:c>
    </x:row>
    <x:row r="376">
      <x:c r="A376" s="4" t="str">
        <x:v>C00371</x:v>
      </x:c>
      <x:c r="B376" s="4" t="str">
        <x:v>P00808</x:v>
      </x:c>
      <x:c r="C376" s="4" t="str">
        <x:v>I00371</x:v>
      </x:c>
      <x:c r="D376" s="4" t="str">
        <x:v>2025-07-12</x:v>
      </x:c>
      <x:c r="E376" s="10" t="n">
        <x:v>84848.48</x:v>
      </x:c>
      <x:c r="F376" s="4" t="str">
        <x:v>Settled</x:v>
      </x:c>
    </x:row>
    <x:row r="377">
      <x:c r="A377" s="4" t="str">
        <x:v>C00372</x:v>
      </x:c>
      <x:c r="B377" s="4" t="str">
        <x:v>P01114</x:v>
      </x:c>
      <x:c r="C377" s="4" t="str">
        <x:v>I00372</x:v>
      </x:c>
      <x:c r="D377" s="4" t="str">
        <x:v>2025-04-17</x:v>
      </x:c>
      <x:c r="E377" s="10" t="n">
        <x:v>688181.83</x:v>
      </x:c>
      <x:c r="F377" s="4" t="str">
        <x:v>Settled</x:v>
      </x:c>
    </x:row>
    <x:row r="378">
      <x:c r="A378" s="4" t="str">
        <x:v>C00373</x:v>
      </x:c>
      <x:c r="B378" s="4" t="str">
        <x:v>P00485</x:v>
      </x:c>
      <x:c r="C378" s="4" t="str">
        <x:v>I00373</x:v>
      </x:c>
      <x:c r="D378" s="4" t="str">
        <x:v>2025-06-08</x:v>
      </x:c>
      <x:c r="E378" s="10" t="n">
        <x:v>32873.51</x:v>
      </x:c>
      <x:c r="F378" s="4" t="str">
        <x:v>Settled</x:v>
      </x:c>
    </x:row>
    <x:row r="379">
      <x:c r="A379" s="4" t="str">
        <x:v>C00374</x:v>
      </x:c>
      <x:c r="B379" s="4" t="str">
        <x:v>P01353</x:v>
      </x:c>
      <x:c r="C379" s="4" t="str">
        <x:v>I00374</x:v>
      </x:c>
      <x:c r="D379" s="4" t="str">
        <x:v>2025-05-19</x:v>
      </x:c>
      <x:c r="E379" s="10" t="n">
        <x:v>103026.3</x:v>
      </x:c>
      <x:c r="F379" s="4" t="str">
        <x:v>Settled</x:v>
      </x:c>
    </x:row>
    <x:row r="380">
      <x:c r="A380" s="4" t="str">
        <x:v>C00375</x:v>
      </x:c>
      <x:c r="B380" s="4" t="str">
        <x:v>P00768</x:v>
      </x:c>
      <x:c r="C380" s="4" t="str">
        <x:v>I00375</x:v>
      </x:c>
      <x:c r="D380" s="4" t="str">
        <x:v>2025-01-26</x:v>
      </x:c>
      <x:c r="E380" s="10" t="n">
        <x:v>16129.63</x:v>
      </x:c>
      <x:c r="F380" s="4" t="str">
        <x:v>Pending</x:v>
      </x:c>
    </x:row>
    <x:row r="381">
      <x:c r="A381" s="4" t="str">
        <x:v>C00376</x:v>
      </x:c>
      <x:c r="B381" s="4" t="str">
        <x:v>P01154</x:v>
      </x:c>
      <x:c r="C381" s="4" t="str">
        <x:v>I00376</x:v>
      </x:c>
      <x:c r="D381" s="4" t="str">
        <x:v>2025-06-01</x:v>
      </x:c>
      <x:c r="E381" s="10" t="n">
        <x:v>30409.66</x:v>
      </x:c>
      <x:c r="F381" s="4" t="str">
        <x:v>Settled</x:v>
      </x:c>
    </x:row>
    <x:row r="382">
      <x:c r="A382" s="4" t="str">
        <x:v>C00377</x:v>
      </x:c>
      <x:c r="B382" s="4" t="str">
        <x:v>P00184</x:v>
      </x:c>
      <x:c r="C382" s="4" t="str">
        <x:v>I00377</x:v>
      </x:c>
      <x:c r="D382" s="4" t="str">
        <x:v>2025-05-13</x:v>
      </x:c>
      <x:c r="E382" s="10" t="n">
        <x:v>33805.92</x:v>
      </x:c>
      <x:c r="F382" s="4" t="str">
        <x:v>Settled</x:v>
      </x:c>
    </x:row>
    <x:row r="383">
      <x:c r="A383" s="4" t="str">
        <x:v>C00378</x:v>
      </x:c>
      <x:c r="B383" s="4" t="str">
        <x:v>P00279</x:v>
      </x:c>
      <x:c r="C383" s="4" t="str">
        <x:v>I00378</x:v>
      </x:c>
      <x:c r="D383" s="4" t="str">
        <x:v>2025-04-22</x:v>
      </x:c>
      <x:c r="E383" s="10" t="n">
        <x:v>115311.23</x:v>
      </x:c>
      <x:c r="F383" s="4" t="str">
        <x:v>Settled</x:v>
      </x:c>
    </x:row>
    <x:row r="384">
      <x:c r="A384" s="4" t="str">
        <x:v>C00379</x:v>
      </x:c>
      <x:c r="B384" s="4" t="str">
        <x:v>P00726</x:v>
      </x:c>
      <x:c r="C384" s="4" t="str">
        <x:v>I00379</x:v>
      </x:c>
      <x:c r="D384" s="4" t="str">
        <x:v>2025-08-13</x:v>
      </x:c>
      <x:c r="E384" s="10" t="n">
        <x:v>44104.33</x:v>
      </x:c>
      <x:c r="F384" s="4" t="str">
        <x:v> settled </x:v>
      </x:c>
    </x:row>
    <x:row r="385">
      <x:c r="A385" s="4" t="str">
        <x:v>C00380</x:v>
      </x:c>
      <x:c r="B385" s="4" t="str">
        <x:v>P00586</x:v>
      </x:c>
      <x:c r="C385" s="4" t="str">
        <x:v>I00380</x:v>
      </x:c>
      <x:c r="D385" s="4" t="str">
        <x:v>2025-09-17</x:v>
      </x:c>
      <x:c r="E385" s="10" t="n">
        <x:v>80334.74</x:v>
      </x:c>
      <x:c r="F385" s="4" t="str">
        <x:v>Settled</x:v>
      </x:c>
    </x:row>
    <x:row r="386">
      <x:c r="A386" s="4" t="str">
        <x:v>C00381</x:v>
      </x:c>
      <x:c r="B386" s="4" t="str">
        <x:v>P00794</x:v>
      </x:c>
      <x:c r="C386" s="4" t="str">
        <x:v>I00381</x:v>
      </x:c>
      <x:c r="D386" s="4" t="str">
        <x:v>2025-01-18</x:v>
      </x:c>
      <x:c r="E386" s="10" t="n">
        <x:v>34135.19</x:v>
      </x:c>
      <x:c r="F386" s="4" t="str">
        <x:v>Settled</x:v>
      </x:c>
    </x:row>
    <x:row r="387">
      <x:c r="A387" s="4" t="str">
        <x:v>C00382</x:v>
      </x:c>
      <x:c r="B387" s="4" t="str">
        <x:v>P00254</x:v>
      </x:c>
      <x:c r="C387" s="4" t="str">
        <x:v>I00382</x:v>
      </x:c>
      <x:c r="D387" s="4" t="str">
        <x:v>2025-05-05</x:v>
      </x:c>
      <x:c r="E387" s="10" t="n">
        <x:v>15370.23</x:v>
      </x:c>
      <x:c r="F387" s="4" t="str">
        <x:v>Settled</x:v>
      </x:c>
    </x:row>
    <x:row r="388">
      <x:c r="A388" s="4" t="str">
        <x:v>C00383</x:v>
      </x:c>
      <x:c r="B388" s="4" t="str">
        <x:v>P00758</x:v>
      </x:c>
      <x:c r="C388" s="4" t="str">
        <x:v>I00383</x:v>
      </x:c>
      <x:c r="D388" s="4" t="str">
        <x:v>2025-01-12</x:v>
      </x:c>
      <x:c r="E388" s="10" t="n">
        <x:v>15345.74</x:v>
      </x:c>
      <x:c r="F388" s="4" t="str">
        <x:v>Pending</x:v>
      </x:c>
    </x:row>
    <x:row r="389">
      <x:c r="A389" s="4" t="str">
        <x:v>C00384</x:v>
      </x:c>
      <x:c r="B389" s="4" t="str">
        <x:v>P01099</x:v>
      </x:c>
      <x:c r="C389" s="4" t="str">
        <x:v>I00384</x:v>
      </x:c>
      <x:c r="D389" s="4" t="str">
        <x:v>2025-10-27</x:v>
      </x:c>
      <x:c r="E389" s="10" t="n">
        <x:v>545020.19</x:v>
      </x:c>
      <x:c r="F389" s="4" t="str">
        <x:v>Pending</x:v>
      </x:c>
    </x:row>
    <x:row r="390">
      <x:c r="A390" s="4" t="str">
        <x:v>C00385</x:v>
      </x:c>
      <x:c r="B390" s="4" t="str">
        <x:v>P01166</x:v>
      </x:c>
      <x:c r="C390" s="4" t="str">
        <x:v>I00385</x:v>
      </x:c>
      <x:c r="D390" s="4" t="str">
        <x:v>2025-12-05</x:v>
      </x:c>
      <x:c r="E390" s="10" t="n">
        <x:v>113371.43</x:v>
      </x:c>
      <x:c r="F390" s="4" t="str">
        <x:v>Settled</x:v>
      </x:c>
    </x:row>
    <x:row r="391">
      <x:c r="A391" s="4" t="str">
        <x:v>C00386</x:v>
      </x:c>
      <x:c r="B391" s="4" t="str">
        <x:v>P00398</x:v>
      </x:c>
      <x:c r="C391" s="4" t="str">
        <x:v>I00386</x:v>
      </x:c>
      <x:c r="D391" s="4" t="str">
        <x:v>2025-06-19</x:v>
      </x:c>
      <x:c r="E391" s="10" t="n">
        <x:v>33393.26</x:v>
      </x:c>
      <x:c r="F391" s="4" t="str">
        <x:v>Settled</x:v>
      </x:c>
    </x:row>
    <x:row r="392">
      <x:c r="A392" s="4" t="str">
        <x:v>C00387</x:v>
      </x:c>
      <x:c r="B392" s="4" t="str">
        <x:v>P00552</x:v>
      </x:c>
      <x:c r="C392" s="4" t="str">
        <x:v>I00387</x:v>
      </x:c>
      <x:c r="D392" s="4" t="str">
        <x:v>2025-12-11</x:v>
      </x:c>
      <x:c r="E392" s="10" t="n">
        <x:v>55445.92</x:v>
      </x:c>
      <x:c r="F392" s="4" t="str">
        <x:v>Settled</x:v>
      </x:c>
    </x:row>
    <x:row r="393">
      <x:c r="A393" s="4" t="str">
        <x:v>C00388</x:v>
      </x:c>
      <x:c r="B393" s="4" t="str">
        <x:v>P00841</x:v>
      </x:c>
      <x:c r="C393" s="4" t="str">
        <x:v>I00388</x:v>
      </x:c>
      <x:c r="D393" s="4" t="str">
        <x:v>2025-08-18</x:v>
      </x:c>
      <x:c r="E393" s="10" t="n">
        <x:v>83192.92</x:v>
      </x:c>
      <x:c r="F393" s="4" t="str">
        <x:v>Settled</x:v>
      </x:c>
    </x:row>
    <x:row r="394">
      <x:c r="A394" s="4" t="str">
        <x:v>C00389</x:v>
      </x:c>
      <x:c r="B394" s="4" t="str">
        <x:v>P00829</x:v>
      </x:c>
      <x:c r="C394" s="4" t="str">
        <x:v>I00389</x:v>
      </x:c>
      <x:c r="D394" s="4" t="str">
        <x:v>2025-11-14</x:v>
      </x:c>
      <x:c r="E394" s="10" t="n">
        <x:v>10606.2</x:v>
      </x:c>
      <x:c r="F394" s="4" t="str">
        <x:v>Settled</x:v>
      </x:c>
    </x:row>
    <x:row r="395">
      <x:c r="A395" s="4" t="str">
        <x:v>C00390</x:v>
      </x:c>
      <x:c r="B395" s="4" t="str">
        <x:v>P01267</x:v>
      </x:c>
      <x:c r="C395" s="4" t="str">
        <x:v>I00390</x:v>
      </x:c>
      <x:c r="D395" s="4" t="str">
        <x:v>2025-12-13</x:v>
      </x:c>
      <x:c r="E395" s="10" t="n">
        <x:v>19658.84</x:v>
      </x:c>
      <x:c r="F395" s="4" t="str">
        <x:v>Settled</x:v>
      </x:c>
    </x:row>
    <x:row r="396">
      <x:c r="A396" s="4" t="str">
        <x:v>C00391</x:v>
      </x:c>
      <x:c r="B396" s="4" t="str">
        <x:v>P00625</x:v>
      </x:c>
      <x:c r="C396" s="4" t="str">
        <x:v>I00391</x:v>
      </x:c>
      <x:c r="D396" s="4" t="str">
        <x:v>2025-08-03</x:v>
      </x:c>
      <x:c r="E396" s="10" t="n">
        <x:v>291691.54</x:v>
      </x:c>
      <x:c r="F396" s="4" t="str">
        <x:v>Settled</x:v>
      </x:c>
    </x:row>
    <x:row r="397">
      <x:c r="A397" s="4" t="str">
        <x:v>C00392</x:v>
      </x:c>
      <x:c r="B397" s="4" t="str">
        <x:v>P01074</x:v>
      </x:c>
      <x:c r="C397" s="4" t="str">
        <x:v>I00392</x:v>
      </x:c>
      <x:c r="D397" s="4" t="str">
        <x:v>2025-06-12</x:v>
      </x:c>
      <x:c r="E397" s="10" t="n">
        <x:v>53342.64</x:v>
      </x:c>
      <x:c r="F397" s="4" t="str">
        <x:v>Settled</x:v>
      </x:c>
    </x:row>
    <x:row r="398">
      <x:c r="A398" s="4" t="str">
        <x:v>C00393</x:v>
      </x:c>
      <x:c r="B398" s="4" t="str">
        <x:v>P01415</x:v>
      </x:c>
      <x:c r="C398" s="4" t="str">
        <x:v>I00393</x:v>
      </x:c>
      <x:c r="D398" s="4" t="str">
        <x:v>2025-09-28</x:v>
      </x:c>
      <x:c r="E398" s="10" t="n">
        <x:v>41203.35</x:v>
      </x:c>
      <x:c r="F398" s="4" t="str">
        <x:v>Rejected</x:v>
      </x:c>
    </x:row>
    <x:row r="399">
      <x:c r="A399" s="4" t="str">
        <x:v>C00394</x:v>
      </x:c>
      <x:c r="B399" s="4" t="str">
        <x:v>P00478</x:v>
      </x:c>
      <x:c r="C399" s="4" t="str">
        <x:v>I00394</x:v>
      </x:c>
      <x:c r="D399" s="4" t="str">
        <x:v>2025-03-04</x:v>
      </x:c>
      <x:c r="E399" s="10" t="n">
        <x:v>31743.35</x:v>
      </x:c>
      <x:c r="F399" s="4" t="str">
        <x:v>Settled</x:v>
      </x:c>
    </x:row>
    <x:row r="400">
      <x:c r="A400" s="4" t="str">
        <x:v>C00395</x:v>
      </x:c>
      <x:c r="B400" s="4" t="str">
        <x:v>P01317</x:v>
      </x:c>
      <x:c r="C400" s="4" t="str">
        <x:v>I00395</x:v>
      </x:c>
      <x:c r="D400" s="4" t="str">
        <x:v>2025-04-19</x:v>
      </x:c>
      <x:c r="E400" s="10" t="n">
        <x:v>169123.55</x:v>
      </x:c>
      <x:c r="F400" s="4" t="str">
        <x:v>Pending</x:v>
      </x:c>
    </x:row>
    <x:row r="401">
      <x:c r="A401" s="4" t="str">
        <x:v>C00396</x:v>
      </x:c>
      <x:c r="B401" s="4" t="str">
        <x:v>P00533</x:v>
      </x:c>
      <x:c r="C401" s="4" t="str">
        <x:v>I00396</x:v>
      </x:c>
      <x:c r="D401" s="4" t="str">
        <x:v>2025-07-20</x:v>
      </x:c>
      <x:c r="E401" s="10" t="n">
        <x:v>29378.63</x:v>
      </x:c>
      <x:c r="F401" s="4" t="str">
        <x:v>Settled</x:v>
      </x:c>
    </x:row>
    <x:row r="402">
      <x:c r="A402" s="4" t="str">
        <x:v>C00397</x:v>
      </x:c>
      <x:c r="B402" s="4" t="str">
        <x:v>P00536</x:v>
      </x:c>
      <x:c r="C402" s="4" t="str">
        <x:v>I00397</x:v>
      </x:c>
      <x:c r="D402" s="4" t="str">
        <x:v>2025-03-15</x:v>
      </x:c>
      <x:c r="E402" s="10" t="n">
        <x:v>9580.92</x:v>
      </x:c>
      <x:c r="F402" s="4" t="str">
        <x:v>Settled</x:v>
      </x:c>
    </x:row>
    <x:row r="403">
      <x:c r="A403" s="4" t="str">
        <x:v>C00398</x:v>
      </x:c>
      <x:c r="B403" s="4" t="str">
        <x:v>P01046</x:v>
      </x:c>
      <x:c r="C403" s="4" t="str">
        <x:v>I00398</x:v>
      </x:c>
      <x:c r="D403" s="4" t="str">
        <x:v>2025-07-01</x:v>
      </x:c>
      <x:c r="E403" s="10" t="n">
        <x:v>76063.62</x:v>
      </x:c>
      <x:c r="F403" s="4" t="str">
        <x:v>Pending</x:v>
      </x:c>
    </x:row>
    <x:row r="404">
      <x:c r="A404" s="4" t="str">
        <x:v>C00399</x:v>
      </x:c>
      <x:c r="B404" s="4" t="str">
        <x:v>P00995</x:v>
      </x:c>
      <x:c r="C404" s="4" t="str">
        <x:v>I00399</x:v>
      </x:c>
      <x:c r="D404" s="4" t="str">
        <x:v>2025-11-09</x:v>
      </x:c>
      <x:c r="E404" s="10" t="n">
        <x:v>106307.12</x:v>
      </x:c>
      <x:c r="F404" s="4" t="str">
        <x:v>Settled</x:v>
      </x:c>
    </x:row>
    <x:row r="405">
      <x:c r="A405" s="4" t="str">
        <x:v>C00400</x:v>
      </x:c>
      <x:c r="B405" s="4" t="str">
        <x:v>P00880</x:v>
      </x:c>
      <x:c r="C405" s="4" t="str">
        <x:v>I00400</x:v>
      </x:c>
      <x:c r="D405" s="4" t="str">
        <x:v>2025-10-13</x:v>
      </x:c>
      <x:c r="E405" s="10" t="n">
        <x:v>31306.6</x:v>
      </x:c>
      <x:c r="F405" s="4" t="str">
        <x:v>Settled</x:v>
      </x:c>
    </x:row>
    <x:row r="406">
      <x:c r="A406" s="4" t="str">
        <x:v>C00401</x:v>
      </x:c>
      <x:c r="B406" s="4" t="str">
        <x:v>P00370</x:v>
      </x:c>
      <x:c r="C406" s="4" t="str">
        <x:v>I00401</x:v>
      </x:c>
      <x:c r="D406" s="4" t="str">
        <x:v>2025-11-22</x:v>
      </x:c>
      <x:c r="E406" s="10" t="n">
        <x:v>160353.47</x:v>
      </x:c>
      <x:c r="F406" s="4" t="str">
        <x:v>Settled</x:v>
      </x:c>
    </x:row>
    <x:row r="407">
      <x:c r="A407" s="4" t="str">
        <x:v>C00402</x:v>
      </x:c>
      <x:c r="B407" s="4" t="str">
        <x:v>P00155</x:v>
      </x:c>
      <x:c r="C407" s="4" t="str">
        <x:v>I00402</x:v>
      </x:c>
      <x:c r="D407" s="4" t="str">
        <x:v>2025-11-10</x:v>
      </x:c>
      <x:c r="E407" s="10" t="n">
        <x:v>38689.5</x:v>
      </x:c>
      <x:c r="F407" s="4" t="str">
        <x:v>Pending</x:v>
      </x:c>
    </x:row>
    <x:row r="408">
      <x:c r="A408" s="4" t="str">
        <x:v>C00403</x:v>
      </x:c>
      <x:c r="B408" s="4" t="str">
        <x:v>P01455</x:v>
      </x:c>
      <x:c r="C408" s="4" t="str">
        <x:v>I00403</x:v>
      </x:c>
      <x:c r="D408" s="4" t="str">
        <x:v>2025-05-02</x:v>
      </x:c>
      <x:c r="E408" s="10" t="n">
        <x:v>158763.12</x:v>
      </x:c>
      <x:c r="F408" s="4" t="str">
        <x:v>Settled</x:v>
      </x:c>
    </x:row>
    <x:row r="409">
      <x:c r="A409" s="4" t="str">
        <x:v>C00404</x:v>
      </x:c>
      <x:c r="B409" s="4" t="str">
        <x:v>P01399</x:v>
      </x:c>
      <x:c r="C409" s="4" t="str">
        <x:v>I00404</x:v>
      </x:c>
      <x:c r="D409" s="4" t="str">
        <x:v>2025-09-18</x:v>
      </x:c>
      <x:c r="E409" s="10" t="n">
        <x:v>19203.01</x:v>
      </x:c>
      <x:c r="F409" s="4" t="str">
        <x:v>Settled</x:v>
      </x:c>
    </x:row>
    <x:row r="410">
      <x:c r="A410" s="4" t="str">
        <x:v>C00405</x:v>
      </x:c>
      <x:c r="B410" s="4" t="str">
        <x:v>P01419</x:v>
      </x:c>
      <x:c r="C410" s="4" t="str">
        <x:v>I00405</x:v>
      </x:c>
      <x:c r="D410" s="4" t="str">
        <x:v>2025-05-16</x:v>
      </x:c>
      <x:c r="E410" s="10" t="n">
        <x:v>124960.89</x:v>
      </x:c>
      <x:c r="F410" s="4" t="str">
        <x:v>Settled</x:v>
      </x:c>
    </x:row>
    <x:row r="411">
      <x:c r="A411" s="4" t="str">
        <x:v>C00406</x:v>
      </x:c>
      <x:c r="B411" s="4" t="str">
        <x:v>P00821</x:v>
      </x:c>
      <x:c r="C411" s="4" t="str">
        <x:v>I00406</x:v>
      </x:c>
      <x:c r="D411" s="4" t="str">
        <x:v>2025-12-21</x:v>
      </x:c>
      <x:c r="E411" s="10" t="n">
        <x:v>6148.09</x:v>
      </x:c>
      <x:c r="F411" s="4" t="str">
        <x:v>Settled</x:v>
      </x:c>
    </x:row>
    <x:row r="412">
      <x:c r="A412" s="4" t="str">
        <x:v>C00407</x:v>
      </x:c>
      <x:c r="B412" s="4" t="str">
        <x:v>P01416</x:v>
      </x:c>
      <x:c r="C412" s="4" t="str">
        <x:v>I00407</x:v>
      </x:c>
      <x:c r="D412" s="4" t="str">
        <x:v>2025-03-06</x:v>
      </x:c>
      <x:c r="E412" s="10" t="n">
        <x:v>63557.33</x:v>
      </x:c>
      <x:c r="F412" s="4" t="str">
        <x:v>Settled</x:v>
      </x:c>
    </x:row>
    <x:row r="413">
      <x:c r="A413" s="4" t="str">
        <x:v>C00408</x:v>
      </x:c>
      <x:c r="B413" s="4" t="str">
        <x:v>P00758</x:v>
      </x:c>
      <x:c r="C413" s="4" t="str">
        <x:v>I00408</x:v>
      </x:c>
      <x:c r="D413" s="4" t="str">
        <x:v>2025-04-09</x:v>
      </x:c>
      <x:c r="E413" s="10" t="n">
        <x:v>483702.42</x:v>
      </x:c>
      <x:c r="F413" s="4" t="str">
        <x:v>Pending</x:v>
      </x:c>
    </x:row>
    <x:row r="414">
      <x:c r="A414" s="4" t="str">
        <x:v>C00409</x:v>
      </x:c>
      <x:c r="B414" s="4" t="str">
        <x:v>P00121</x:v>
      </x:c>
      <x:c r="C414" s="4" t="str">
        <x:v>I00409</x:v>
      </x:c>
      <x:c r="D414" s="4" t="str">
        <x:v>2025-12-10</x:v>
      </x:c>
      <x:c r="E414" s="10" t="n">
        <x:v>117432.74</x:v>
      </x:c>
      <x:c r="F414" s="4" t="str">
        <x:v>Settled</x:v>
      </x:c>
    </x:row>
    <x:row r="415">
      <x:c r="A415" s="4" t="str">
        <x:v>C00410</x:v>
      </x:c>
      <x:c r="B415" s="4" t="str">
        <x:v>P00318</x:v>
      </x:c>
      <x:c r="C415" s="4" t="str">
        <x:v>I00410</x:v>
      </x:c>
      <x:c r="D415" s="4" t="str">
        <x:v>2025-03-29</x:v>
      </x:c>
      <x:c r="E415" s="10" t="n">
        <x:v>14561.53</x:v>
      </x:c>
      <x:c r="F415" s="4" t="str">
        <x:v>Settled</x:v>
      </x:c>
    </x:row>
    <x:row r="416">
      <x:c r="A416" s="4" t="str">
        <x:v>C00411</x:v>
      </x:c>
      <x:c r="B416" s="4" t="str">
        <x:v>P00437</x:v>
      </x:c>
      <x:c r="C416" s="4" t="str">
        <x:v>I00411</x:v>
      </x:c>
      <x:c r="D416" s="4" t="str">
        <x:v>2025-08-15</x:v>
      </x:c>
      <x:c r="E416" s="10" t="n">
        <x:v>16910.17</x:v>
      </x:c>
      <x:c r="F416" s="4" t="str">
        <x:v>Settled</x:v>
      </x:c>
    </x:row>
    <x:row r="417">
      <x:c r="A417" s="4" t="str">
        <x:v>C00412</x:v>
      </x:c>
      <x:c r="B417" s="4" t="str">
        <x:v>P00604</x:v>
      </x:c>
      <x:c r="C417" s="4" t="str">
        <x:v>I00412</x:v>
      </x:c>
      <x:c r="D417" s="4" t="str">
        <x:v>2025-04-17</x:v>
      </x:c>
      <x:c r="E417" s="10" t="n">
        <x:v>21719.17</x:v>
      </x:c>
      <x:c r="F417" s="4" t="str">
        <x:v>Pending</x:v>
      </x:c>
    </x:row>
    <x:row r="418">
      <x:c r="A418" s="4" t="str">
        <x:v>C00413</x:v>
      </x:c>
      <x:c r="B418" s="4" t="str">
        <x:v>P01503</x:v>
      </x:c>
      <x:c r="C418" s="4" t="str">
        <x:v>I00413</x:v>
      </x:c>
      <x:c r="D418" s="4" t="str">
        <x:v>2025-04-14</x:v>
      </x:c>
      <x:c r="E418" s="10" t="n">
        <x:v>18509.93</x:v>
      </x:c>
      <x:c r="F418" s="4" t="str">
        <x:v>Settled</x:v>
      </x:c>
    </x:row>
    <x:row r="419">
      <x:c r="A419" s="4" t="str">
        <x:v>C00414</x:v>
      </x:c>
      <x:c r="B419" s="4" t="str">
        <x:v>P00533</x:v>
      </x:c>
      <x:c r="C419" s="4" t="str">
        <x:v>I00414</x:v>
      </x:c>
      <x:c r="D419" s="4" t="str">
        <x:v>2025-09-02</x:v>
      </x:c>
      <x:c r="E419" s="10" t="n">
        <x:v>164735.03</x:v>
      </x:c>
      <x:c r="F419" s="4" t="str">
        <x:v>Settled</x:v>
      </x:c>
    </x:row>
    <x:row r="420">
      <x:c r="A420" s="4" t="str">
        <x:v>C00415</x:v>
      </x:c>
      <x:c r="B420" s="4" t="str">
        <x:v>P00981</x:v>
      </x:c>
      <x:c r="C420" s="4" t="str">
        <x:v>I00415</x:v>
      </x:c>
      <x:c r="D420" s="4" t="str">
        <x:v>2025-10-18</x:v>
      </x:c>
      <x:c r="E420" s="10" t="n">
        <x:v>23993.31</x:v>
      </x:c>
      <x:c r="F420" s="4" t="str">
        <x:v>Settled</x:v>
      </x:c>
    </x:row>
    <x:row r="421">
      <x:c r="A421" s="4" t="str">
        <x:v>C00416</x:v>
      </x:c>
      <x:c r="B421" s="4" t="str">
        <x:v>P00434</x:v>
      </x:c>
      <x:c r="C421" s="4" t="str">
        <x:v>I00416</x:v>
      </x:c>
      <x:c r="D421" s="4" t="str">
        <x:v>2025-03-26</x:v>
      </x:c>
      <x:c r="E421" s="10" t="n">
        <x:v>213822.58</x:v>
      </x:c>
      <x:c r="F421" s="4" t="str">
        <x:v>Settled</x:v>
      </x:c>
    </x:row>
    <x:row r="422">
      <x:c r="A422" s="4" t="str">
        <x:v>C00417</x:v>
      </x:c>
      <x:c r="B422" s="4" t="str">
        <x:v>P01030</x:v>
      </x:c>
      <x:c r="C422" s="4" t="str">
        <x:v>I00417</x:v>
      </x:c>
      <x:c r="D422" s="4" t="str">
        <x:v>2025-12-25</x:v>
      </x:c>
      <x:c r="E422" s="10" t="n">
        <x:v>161894.15</x:v>
      </x:c>
      <x:c r="F422" s="4" t="str">
        <x:v>Settled</x:v>
      </x:c>
    </x:row>
    <x:row r="423">
      <x:c r="A423" s="4" t="str">
        <x:v>C00418</x:v>
      </x:c>
      <x:c r="B423" s="4" t="str">
        <x:v>P00908</x:v>
      </x:c>
      <x:c r="C423" s="4" t="str">
        <x:v>I00418</x:v>
      </x:c>
      <x:c r="D423" s="4" t="str">
        <x:v>2025-02-02</x:v>
      </x:c>
      <x:c r="E423" s="10" t="n">
        <x:v>4187.98</x:v>
      </x:c>
      <x:c r="F423" s="4" t="str">
        <x:v>Settled</x:v>
      </x:c>
    </x:row>
    <x:row r="424">
      <x:c r="A424" s="4" t="str">
        <x:v>C00419</x:v>
      </x:c>
      <x:c r="B424" s="4" t="str">
        <x:v>P00241</x:v>
      </x:c>
      <x:c r="C424" s="4" t="str">
        <x:v>I00419</x:v>
      </x:c>
      <x:c r="D424" s="4" t="str">
        <x:v>2025-02-06</x:v>
      </x:c>
      <x:c r="E424" s="10" t="n">
        <x:v>103070.04</x:v>
      </x:c>
      <x:c r="F424" s="4" t="str">
        <x:v>Settled</x:v>
      </x:c>
    </x:row>
    <x:row r="425">
      <x:c r="A425" s="4" t="str">
        <x:v>C00420</x:v>
      </x:c>
      <x:c r="B425" s="4" t="str">
        <x:v>P00740</x:v>
      </x:c>
      <x:c r="C425" s="4" t="str">
        <x:v>I00420</x:v>
      </x:c>
      <x:c r="D425" s="4" t="str">
        <x:v>2025-12-23</x:v>
      </x:c>
      <x:c r="E425" s="10" t="n">
        <x:v>78010.1</x:v>
      </x:c>
      <x:c r="F425" s="4" t="str">
        <x:v>Settled</x:v>
      </x:c>
    </x:row>
    <x:row r="426">
      <x:c r="A426" s="4" t="str">
        <x:v>C00421</x:v>
      </x:c>
      <x:c r="B426" s="4" t="str">
        <x:v>P00169</x:v>
      </x:c>
      <x:c r="C426" s="4" t="str">
        <x:v>I00421</x:v>
      </x:c>
      <x:c r="D426" s="4" t="str">
        <x:v>2025-01-21</x:v>
      </x:c>
      <x:c r="E426" s="10" t="n">
        <x:v>26708.63</x:v>
      </x:c>
      <x:c r="F426" s="4" t="str">
        <x:v>Settled</x:v>
      </x:c>
    </x:row>
    <x:row r="427">
      <x:c r="A427" s="4" t="str">
        <x:v>C00422</x:v>
      </x:c>
      <x:c r="B427" s="4" t="str">
        <x:v>P01423</x:v>
      </x:c>
      <x:c r="C427" s="4" t="str">
        <x:v>I00422</x:v>
      </x:c>
      <x:c r="D427" s="4" t="str">
        <x:v>2025-04-25</x:v>
      </x:c>
      <x:c r="E427" s="10" t="n">
        <x:v>1761.87</x:v>
      </x:c>
      <x:c r="F427" s="4" t="str">
        <x:v>Settled</x:v>
      </x:c>
    </x:row>
    <x:row r="428">
      <x:c r="A428" s="4" t="str">
        <x:v>C00423</x:v>
      </x:c>
      <x:c r="B428" s="4" t="str">
        <x:v>P01127</x:v>
      </x:c>
      <x:c r="C428" s="4" t="str">
        <x:v>I00423</x:v>
      </x:c>
      <x:c r="D428" s="4" t="str">
        <x:v>2025-02-14</x:v>
      </x:c>
      <x:c r="E428" s="10" t="n">
        <x:v>45309.17</x:v>
      </x:c>
      <x:c r="F428" s="4" t="str">
        <x:v>Settled</x:v>
      </x:c>
    </x:row>
    <x:row r="429">
      <x:c r="A429" s="4" t="str">
        <x:v>C00424</x:v>
      </x:c>
      <x:c r="B429" s="4" t="str">
        <x:v>P01507</x:v>
      </x:c>
      <x:c r="C429" s="4" t="str">
        <x:v>I00424</x:v>
      </x:c>
      <x:c r="D429" s="4" t="str">
        <x:v>2025-03-23</x:v>
      </x:c>
      <x:c r="E429" s="10" t="n">
        <x:v>15681.56</x:v>
      </x:c>
      <x:c r="F429" s="4" t="str">
        <x:v>Settled</x:v>
      </x:c>
    </x:row>
    <x:row r="430">
      <x:c r="A430" s="4" t="str">
        <x:v>C00425</x:v>
      </x:c>
      <x:c r="B430" s="4" t="str">
        <x:v>P01401</x:v>
      </x:c>
      <x:c r="C430" s="4" t="str">
        <x:v>I00425</x:v>
      </x:c>
      <x:c r="D430" s="4" t="str">
        <x:v>2025-01-28</x:v>
      </x:c>
      <x:c r="E430" s="10" t="n">
        <x:v>28836.38</x:v>
      </x:c>
      <x:c r="F430" s="4" t="str">
        <x:v>Settled</x:v>
      </x:c>
    </x:row>
    <x:row r="431">
      <x:c r="A431" s="4" t="str">
        <x:v>C00426</x:v>
      </x:c>
      <x:c r="B431" s="4" t="str">
        <x:v>P00352</x:v>
      </x:c>
      <x:c r="C431" s="4" t="str">
        <x:v>I00426</x:v>
      </x:c>
      <x:c r="D431" s="4" t="str">
        <x:v>2025-05-11</x:v>
      </x:c>
      <x:c r="E431" s="10" t="n">
        <x:v>13488.99</x:v>
      </x:c>
      <x:c r="F431" s="4" t="str">
        <x:v>Rejected</x:v>
      </x:c>
    </x:row>
    <x:row r="432">
      <x:c r="A432" s="4" t="str">
        <x:v>C00427</x:v>
      </x:c>
      <x:c r="B432" s="4" t="str">
        <x:v>P01132</x:v>
      </x:c>
      <x:c r="C432" s="4" t="str">
        <x:v>I00427</x:v>
      </x:c>
      <x:c r="D432" s="4" t="str">
        <x:v>2025-04-18</x:v>
      </x:c>
      <x:c r="E432" s="10" t="n">
        <x:v>30638.42</x:v>
      </x:c>
      <x:c r="F432" s="4" t="str">
        <x:v>Settled</x:v>
      </x:c>
    </x:row>
    <x:row r="433">
      <x:c r="A433" s="4" t="str">
        <x:v>C00428</x:v>
      </x:c>
      <x:c r="B433" s="4" t="str">
        <x:v>P00161</x:v>
      </x:c>
      <x:c r="C433" s="4" t="str">
        <x:v>I00428</x:v>
      </x:c>
      <x:c r="D433" s="4" t="str">
        <x:v>2025-02-27</x:v>
      </x:c>
      <x:c r="E433" s="10" t="n">
        <x:v>78237.34</x:v>
      </x:c>
      <x:c r="F433" s="4" t="str">
        <x:v>Settled</x:v>
      </x:c>
    </x:row>
    <x:row r="434">
      <x:c r="A434" s="4" t="str">
        <x:v>C00429</x:v>
      </x:c>
      <x:c r="B434" s="4" t="str">
        <x:v>P01537</x:v>
      </x:c>
      <x:c r="C434" s="4" t="str">
        <x:v>I00429</x:v>
      </x:c>
      <x:c r="D434" s="4" t="str">
        <x:v>2025-09-20</x:v>
      </x:c>
      <x:c r="E434" s="10" t="n">
        <x:v>79000.19</x:v>
      </x:c>
      <x:c r="F434" s="4" t="str">
        <x:v>Settled</x:v>
      </x:c>
    </x:row>
    <x:row r="435">
      <x:c r="A435" s="4" t="str">
        <x:v>C00430</x:v>
      </x:c>
      <x:c r="B435" s="4" t="str">
        <x:v>P01257</x:v>
      </x:c>
      <x:c r="C435" s="4" t="str">
        <x:v>I00430</x:v>
      </x:c>
      <x:c r="D435" s="4" t="str">
        <x:v>2025-01-14</x:v>
      </x:c>
      <x:c r="E435" s="10" t="n">
        <x:v>37521.96</x:v>
      </x:c>
      <x:c r="F435" s="4" t="str">
        <x:v>Rejected</x:v>
      </x:c>
    </x:row>
    <x:row r="436">
      <x:c r="A436" s="4" t="str">
        <x:v>C00431</x:v>
      </x:c>
      <x:c r="B436" s="4" t="str">
        <x:v>P01089</x:v>
      </x:c>
      <x:c r="C436" s="4" t="str">
        <x:v>I00431</x:v>
      </x:c>
      <x:c r="D436" s="4" t="str">
        <x:v>2025-06-23</x:v>
      </x:c>
      <x:c r="E436" s="10" t="n">
        <x:v>148777.68</x:v>
      </x:c>
      <x:c r="F436" s="4" t="str">
        <x:v>Settled</x:v>
      </x:c>
    </x:row>
    <x:row r="437">
      <x:c r="A437" s="4" t="str">
        <x:v>C00432</x:v>
      </x:c>
      <x:c r="B437" s="4" t="str">
        <x:v>P01592</x:v>
      </x:c>
      <x:c r="C437" s="4" t="str">
        <x:v>I00432</x:v>
      </x:c>
      <x:c r="D437" s="4" t="str">
        <x:v>2025-04-22</x:v>
      </x:c>
      <x:c r="E437" s="10" t="n">
        <x:v>10327.77</x:v>
      </x:c>
      <x:c r="F437" s="4" t="str">
        <x:v>Settled</x:v>
      </x:c>
    </x:row>
    <x:row r="438">
      <x:c r="A438" s="4" t="str">
        <x:v>C00433</x:v>
      </x:c>
      <x:c r="B438" s="4" t="str">
        <x:v>P01356</x:v>
      </x:c>
      <x:c r="C438" s="4" t="str">
        <x:v>I00433</x:v>
      </x:c>
      <x:c r="D438" s="4" t="str">
        <x:v>2025-08-26</x:v>
      </x:c>
      <x:c r="E438" s="10" t="n">
        <x:v>60254.65</x:v>
      </x:c>
      <x:c r="F438" s="4" t="str">
        <x:v>Pending</x:v>
      </x:c>
    </x:row>
    <x:row r="439">
      <x:c r="A439" s="4" t="str">
        <x:v>C00434</x:v>
      </x:c>
      <x:c r="B439" s="4" t="str">
        <x:v>P01382</x:v>
      </x:c>
      <x:c r="C439" s="4" t="str">
        <x:v>I00434</x:v>
      </x:c>
      <x:c r="D439" s="4" t="str">
        <x:v>2025-05-04</x:v>
      </x:c>
      <x:c r="E439" s="10" t="n">
        <x:v>115792.8</x:v>
      </x:c>
      <x:c r="F439" s="4" t="str">
        <x:v>Settled</x:v>
      </x:c>
    </x:row>
    <x:row r="440">
      <x:c r="A440" s="4" t="str">
        <x:v>C00435</x:v>
      </x:c>
      <x:c r="B440" s="4" t="str">
        <x:v>P00161</x:v>
      </x:c>
      <x:c r="C440" s="4" t="str">
        <x:v>I00435</x:v>
      </x:c>
      <x:c r="D440" s="4" t="str">
        <x:v>2025-06-22</x:v>
      </x:c>
      <x:c r="E440" s="10" t="n">
        <x:v>30253.98</x:v>
      </x:c>
      <x:c r="F440" s="4" t="str">
        <x:v>Settled</x:v>
      </x:c>
    </x:row>
    <x:row r="441">
      <x:c r="A441" s="4" t="str">
        <x:v>C00436</x:v>
      </x:c>
      <x:c r="B441" s="4" t="str">
        <x:v>P00038</x:v>
      </x:c>
      <x:c r="C441" s="4" t="str">
        <x:v>I00436</x:v>
      </x:c>
      <x:c r="D441" s="4" t="str">
        <x:v>2025-10-24</x:v>
      </x:c>
      <x:c r="E441" s="10" t="n">
        <x:v>8509.89</x:v>
      </x:c>
      <x:c r="F441" s="4" t="str">
        <x:v>Settled</x:v>
      </x:c>
    </x:row>
    <x:row r="442">
      <x:c r="A442" s="4" t="str">
        <x:v>C00437</x:v>
      </x:c>
      <x:c r="B442" s="4" t="str">
        <x:v>P01538</x:v>
      </x:c>
      <x:c r="C442" s="4" t="str">
        <x:v>I00437</x:v>
      </x:c>
      <x:c r="D442" s="4" t="str">
        <x:v>2025-02-22</x:v>
      </x:c>
      <x:c r="E442" s="10" t="n">
        <x:v>50102.96</x:v>
      </x:c>
      <x:c r="F442" s="4" t="str">
        <x:v>Settled</x:v>
      </x:c>
    </x:row>
    <x:row r="443">
      <x:c r="A443" s="4" t="str">
        <x:v>C00438</x:v>
      </x:c>
      <x:c r="B443" s="4" t="str">
        <x:v>P00403</x:v>
      </x:c>
      <x:c r="C443" s="4" t="str">
        <x:v>I00438</x:v>
      </x:c>
      <x:c r="D443" s="4" t="str">
        <x:v>2025-06-09</x:v>
      </x:c>
      <x:c r="E443" s="10" t="n">
        <x:v>60340.76</x:v>
      </x:c>
      <x:c r="F443" s="4" t="str">
        <x:v>Settled</x:v>
      </x:c>
    </x:row>
    <x:row r="444">
      <x:c r="A444" s="4" t="str">
        <x:v>C00439</x:v>
      </x:c>
      <x:c r="B444" s="4" t="str">
        <x:v>P00683</x:v>
      </x:c>
      <x:c r="C444" s="4" t="str">
        <x:v>I00439</x:v>
      </x:c>
      <x:c r="D444" s="4" t="str">
        <x:v>2025-07-25</x:v>
      </x:c>
      <x:c r="E444" s="10" t="n">
        <x:v>48035.08</x:v>
      </x:c>
      <x:c r="F444" s="4" t="str">
        <x:v>Settled</x:v>
      </x:c>
    </x:row>
    <x:row r="445">
      <x:c r="A445" s="4" t="str">
        <x:v>C00440</x:v>
      </x:c>
      <x:c r="B445" s="4" t="str">
        <x:v>P00070</x:v>
      </x:c>
      <x:c r="C445" s="4" t="str">
        <x:v>I00440</x:v>
      </x:c>
      <x:c r="D445" s="4" t="str">
        <x:v>2025-09-26</x:v>
      </x:c>
      <x:c r="E445" s="10" t="n">
        <x:v>23616.66</x:v>
      </x:c>
      <x:c r="F445" s="4" t="str">
        <x:v>Settled</x:v>
      </x:c>
    </x:row>
    <x:row r="446">
      <x:c r="A446" s="4" t="str">
        <x:v>C00441</x:v>
      </x:c>
      <x:c r="B446" s="4" t="str">
        <x:v>P00997</x:v>
      </x:c>
      <x:c r="C446" s="4" t="str">
        <x:v>I00441</x:v>
      </x:c>
      <x:c r="D446" s="4" t="str">
        <x:v>2025-07-15</x:v>
      </x:c>
      <x:c r="E446" s="10" t="n">
        <x:v>59876.52</x:v>
      </x:c>
      <x:c r="F446" s="4" t="str">
        <x:v>Settled</x:v>
      </x:c>
    </x:row>
    <x:row r="447">
      <x:c r="A447" s="4" t="str">
        <x:v>C00442</x:v>
      </x:c>
      <x:c r="B447" s="4" t="str">
        <x:v>P01314</x:v>
      </x:c>
      <x:c r="C447" s="4" t="str">
        <x:v>I00442</x:v>
      </x:c>
      <x:c r="D447" s="4" t="str">
        <x:v>2025-09-26</x:v>
      </x:c>
      <x:c r="E447" s="10" t="n">
        <x:v>89486.07</x:v>
      </x:c>
      <x:c r="F447" s="4" t="str">
        <x:v>Settled</x:v>
      </x:c>
    </x:row>
    <x:row r="448">
      <x:c r="A448" s="4" t="str">
        <x:v>C00443</x:v>
      </x:c>
      <x:c r="B448" s="4" t="str">
        <x:v>P01347</x:v>
      </x:c>
      <x:c r="C448" s="4" t="str">
        <x:v>I00443</x:v>
      </x:c>
      <x:c r="D448" s="4" t="str">
        <x:v>2025-10-18</x:v>
      </x:c>
      <x:c r="E448" s="10" t="n">
        <x:v>34825.69</x:v>
      </x:c>
      <x:c r="F448" s="4" t="str">
        <x:v>Settled</x:v>
      </x:c>
    </x:row>
    <x:row r="449">
      <x:c r="A449" s="4" t="str">
        <x:v>C00444</x:v>
      </x:c>
      <x:c r="B449" s="4" t="str">
        <x:v>P00931</x:v>
      </x:c>
      <x:c r="C449" s="4" t="str">
        <x:v>I00444</x:v>
      </x:c>
      <x:c r="D449" s="4" t="str">
        <x:v>2025-10-15</x:v>
      </x:c>
      <x:c r="E449" s="10" t="n">
        <x:v>33751.72</x:v>
      </x:c>
      <x:c r="F449" s="4" t="str">
        <x:v>Settled</x:v>
      </x:c>
    </x:row>
    <x:row r="450">
      <x:c r="A450" s="4" t="str">
        <x:v>C00445</x:v>
      </x:c>
      <x:c r="B450" s="4" t="str">
        <x:v>P01059</x:v>
      </x:c>
      <x:c r="C450" s="4" t="str">
        <x:v>I00445</x:v>
      </x:c>
      <x:c r="D450" s="4" t="str">
        <x:v>2025-08-13</x:v>
      </x:c>
      <x:c r="E450" s="10" t="n">
        <x:v>97311.67</x:v>
      </x:c>
      <x:c r="F450" s="4" t="str">
        <x:v>Settled</x:v>
      </x:c>
    </x:row>
    <x:row r="451">
      <x:c r="A451" s="4" t="str">
        <x:v>C00446</x:v>
      </x:c>
      <x:c r="B451" s="4" t="str">
        <x:v>P00822</x:v>
      </x:c>
      <x:c r="C451" s="4" t="str">
        <x:v>I00446</x:v>
      </x:c>
      <x:c r="D451" s="4" t="str">
        <x:v>2025-12-02</x:v>
      </x:c>
      <x:c r="E451" s="10" t="n">
        <x:v>131287.76</x:v>
      </x:c>
      <x:c r="F451" s="4" t="str">
        <x:v>Settled</x:v>
      </x:c>
    </x:row>
    <x:row r="452">
      <x:c r="A452" s="4" t="str">
        <x:v>C00447</x:v>
      </x:c>
      <x:c r="B452" s="4" t="str">
        <x:v>P00714</x:v>
      </x:c>
      <x:c r="C452" s="4" t="str">
        <x:v>I00447</x:v>
      </x:c>
      <x:c r="D452" s="4" t="str">
        <x:v>2025-01-09</x:v>
      </x:c>
      <x:c r="E452" s="10" t="n">
        <x:v>156040.43</x:v>
      </x:c>
      <x:c r="F452" s="4" t="str">
        <x:v>Settled</x:v>
      </x:c>
    </x:row>
    <x:row r="453">
      <x:c r="A453" s="4" t="str">
        <x:v>C00448</x:v>
      </x:c>
      <x:c r="B453" s="4" t="str">
        <x:v>P00888</x:v>
      </x:c>
      <x:c r="C453" s="4" t="str">
        <x:v>I00448</x:v>
      </x:c>
      <x:c r="D453" s="4" t="str">
        <x:v>2025-07-02</x:v>
      </x:c>
      <x:c r="E453" s="10" t="n">
        <x:v>46908.53</x:v>
      </x:c>
      <x:c r="F453" s="4" t="str">
        <x:v>Settled</x:v>
      </x:c>
    </x:row>
    <x:row r="454">
      <x:c r="A454" s="4" t="str">
        <x:v>C00449</x:v>
      </x:c>
      <x:c r="B454" s="4" t="str">
        <x:v>P01498</x:v>
      </x:c>
      <x:c r="C454" s="4" t="str">
        <x:v>I00449</x:v>
      </x:c>
      <x:c r="D454" s="4" t="str">
        <x:v>2025-10-20</x:v>
      </x:c>
      <x:c r="E454" s="10" t="n">
        <x:v>36056.85</x:v>
      </x:c>
      <x:c r="F454" s="4" t="str">
        <x:v>Pending</x:v>
      </x:c>
    </x:row>
    <x:row r="455">
      <x:c r="A455" s="4" t="str">
        <x:v>C00450</x:v>
      </x:c>
      <x:c r="B455" s="4" t="str">
        <x:v>P00404</x:v>
      </x:c>
      <x:c r="C455" s="4" t="str">
        <x:v>I00450</x:v>
      </x:c>
      <x:c r="D455" s="4" t="str">
        <x:v>2025-02-07</x:v>
      </x:c>
      <x:c r="E455" s="10" t="n">
        <x:v>32330.79</x:v>
      </x:c>
      <x:c r="F455" s="4" t="str">
        <x:v>Settled</x:v>
      </x:c>
    </x:row>
    <x:row r="456">
      <x:c r="A456" s="4" t="str">
        <x:v>C00451</x:v>
      </x:c>
      <x:c r="B456" s="4" t="str">
        <x:v>P00753</x:v>
      </x:c>
      <x:c r="C456" s="4" t="str">
        <x:v>I00451</x:v>
      </x:c>
      <x:c r="D456" s="4" t="str">
        <x:v>2025-10-26</x:v>
      </x:c>
      <x:c r="E456" s="10" t="n">
        <x:v>44761.67</x:v>
      </x:c>
      <x:c r="F456" s="4" t="str">
        <x:v>Settled</x:v>
      </x:c>
    </x:row>
    <x:row r="457">
      <x:c r="A457" s="4" t="str">
        <x:v>C00452</x:v>
      </x:c>
      <x:c r="B457" s="4" t="str">
        <x:v>P00963</x:v>
      </x:c>
      <x:c r="C457" s="4" t="str">
        <x:v>I00452</x:v>
      </x:c>
      <x:c r="D457" s="4" t="str">
        <x:v>2025-01-15</x:v>
      </x:c>
      <x:c r="E457" s="10" t="n">
        <x:v>69223.45</x:v>
      </x:c>
      <x:c r="F457" s="4" t="str">
        <x:v>Rejected</x:v>
      </x:c>
    </x:row>
    <x:row r="458">
      <x:c r="A458" s="4" t="str">
        <x:v>C00453</x:v>
      </x:c>
      <x:c r="B458" s="4" t="str">
        <x:v>P00913</x:v>
      </x:c>
      <x:c r="C458" s="4" t="str">
        <x:v>I00453</x:v>
      </x:c>
      <x:c r="D458" s="4" t="str">
        <x:v>2025-10-15</x:v>
      </x:c>
      <x:c r="E458" s="10" t="n">
        <x:v>13263.75</x:v>
      </x:c>
      <x:c r="F458" s="4" t="str">
        <x:v>Settled</x:v>
      </x:c>
    </x:row>
    <x:row r="459">
      <x:c r="A459" s="4" t="str">
        <x:v>C00454</x:v>
      </x:c>
      <x:c r="B459" s="4" t="str">
        <x:v>P00050</x:v>
      </x:c>
      <x:c r="C459" s="4" t="str">
        <x:v>I00454</x:v>
      </x:c>
      <x:c r="D459" s="4" t="str">
        <x:v>2025-03-10</x:v>
      </x:c>
      <x:c r="E459" s="10" t="n">
        <x:v>6116.5</x:v>
      </x:c>
      <x:c r="F459" s="4" t="str">
        <x:v>Pending</x:v>
      </x:c>
    </x:row>
    <x:row r="460">
      <x:c r="A460" s="4" t="str">
        <x:v>C00455</x:v>
      </x:c>
      <x:c r="B460" s="4" t="str">
        <x:v>P00460</x:v>
      </x:c>
      <x:c r="C460" s="4" t="str">
        <x:v>I00455</x:v>
      </x:c>
      <x:c r="D460" s="4" t="str">
        <x:v>2025-09-01</x:v>
      </x:c>
      <x:c r="E460" s="10" t="n">
        <x:v>8409.19</x:v>
      </x:c>
      <x:c r="F460" s="4" t="str">
        <x:v>Settled</x:v>
      </x:c>
    </x:row>
    <x:row r="461">
      <x:c r="A461" s="4" t="str">
        <x:v>C00456</x:v>
      </x:c>
      <x:c r="B461" s="4" t="str">
        <x:v>P01034</x:v>
      </x:c>
      <x:c r="C461" s="4" t="str">
        <x:v>I00456</x:v>
      </x:c>
      <x:c r="D461" s="4" t="str">
        <x:v>2025-10-30</x:v>
      </x:c>
      <x:c r="E461" s="10" t="n">
        <x:v>235023.84</x:v>
      </x:c>
      <x:c r="F461" s="4" t="str">
        <x:v>Settled</x:v>
      </x:c>
    </x:row>
    <x:row r="462">
      <x:c r="A462" s="4" t="str">
        <x:v>C00457</x:v>
      </x:c>
      <x:c r="B462" s="4" t="str">
        <x:v>P01111</x:v>
      </x:c>
      <x:c r="C462" s="4" t="str">
        <x:v>I00457</x:v>
      </x:c>
      <x:c r="D462" s="4" t="str">
        <x:v>2025-10-25</x:v>
      </x:c>
      <x:c r="E462" s="10" t="n">
        <x:v>32061.05</x:v>
      </x:c>
      <x:c r="F462" s="4" t="str">
        <x:v>Settled</x:v>
      </x:c>
    </x:row>
    <x:row r="463">
      <x:c r="A463" s="4" t="str">
        <x:v>C00458</x:v>
      </x:c>
      <x:c r="B463" s="4" t="str">
        <x:v>P01176</x:v>
      </x:c>
      <x:c r="C463" s="4" t="str">
        <x:v>I00458</x:v>
      </x:c>
      <x:c r="D463" s="4" t="str">
        <x:v>2025-07-29</x:v>
      </x:c>
      <x:c r="E463" s="10" t="n">
        <x:v>524221.59</x:v>
      </x:c>
      <x:c r="F463" s="4" t="str">
        <x:v>Settled</x:v>
      </x:c>
    </x:row>
    <x:row r="464">
      <x:c r="A464" s="4" t="str">
        <x:v>C00459</x:v>
      </x:c>
      <x:c r="B464" s="4" t="str">
        <x:v>P01587</x:v>
      </x:c>
      <x:c r="C464" s="4" t="str">
        <x:v>I00459</x:v>
      </x:c>
      <x:c r="D464" s="4" t="str">
        <x:v>2025-11-28</x:v>
      </x:c>
      <x:c r="E464" s="10" t="n">
        <x:v>39376.05</x:v>
      </x:c>
      <x:c r="F464" s="4" t="str">
        <x:v>Settled</x:v>
      </x:c>
    </x:row>
    <x:row r="465">
      <x:c r="A465" s="4" t="str">
        <x:v>C00460</x:v>
      </x:c>
      <x:c r="B465" s="4" t="str">
        <x:v>P01077</x:v>
      </x:c>
      <x:c r="C465" s="4" t="str">
        <x:v>I00460</x:v>
      </x:c>
      <x:c r="D465" s="4" t="str">
        <x:v>2025-02-21</x:v>
      </x:c>
      <x:c r="E465" s="10" t="n">
        <x:v>71618.52</x:v>
      </x:c>
      <x:c r="F465" s="4" t="str">
        <x:v>Settled</x:v>
      </x:c>
    </x:row>
    <x:row r="466">
      <x:c r="A466" s="4" t="str">
        <x:v>C00461</x:v>
      </x:c>
      <x:c r="B466" s="4" t="str">
        <x:v>P00928</x:v>
      </x:c>
      <x:c r="C466" s="4" t="str">
        <x:v>I00461</x:v>
      </x:c>
      <x:c r="D466" s="4" t="str">
        <x:v>2025-03-28</x:v>
      </x:c>
      <x:c r="E466" s="10" t="n">
        <x:v>10364.72</x:v>
      </x:c>
      <x:c r="F466" s="4" t="str">
        <x:v>Settled</x:v>
      </x:c>
    </x:row>
    <x:row r="467">
      <x:c r="A467" s="4" t="str">
        <x:v>C00462</x:v>
      </x:c>
      <x:c r="B467" s="4" t="str">
        <x:v>P00532</x:v>
      </x:c>
      <x:c r="C467" s="4" t="str">
        <x:v>I00462</x:v>
      </x:c>
      <x:c r="D467" s="4" t="str">
        <x:v>2025-02-18</x:v>
      </x:c>
      <x:c r="E467" s="10" t="n">
        <x:v>119916.58</x:v>
      </x:c>
      <x:c r="F467" s="4" t="str">
        <x:v>Pending</x:v>
      </x:c>
    </x:row>
    <x:row r="468">
      <x:c r="A468" s="4" t="str">
        <x:v>C00463</x:v>
      </x:c>
      <x:c r="B468" s="4" t="str">
        <x:v>P00593</x:v>
      </x:c>
      <x:c r="C468" s="4" t="str">
        <x:v>I00463</x:v>
      </x:c>
      <x:c r="D468" s="4" t="str">
        <x:v>2025-09-20</x:v>
      </x:c>
      <x:c r="E468" s="10" t="n">
        <x:v>55819.33</x:v>
      </x:c>
      <x:c r="F468" s="4" t="str">
        <x:v>Settled</x:v>
      </x:c>
    </x:row>
    <x:row r="469">
      <x:c r="A469" s="4" t="str">
        <x:v>C00464</x:v>
      </x:c>
      <x:c r="B469" s="4" t="str">
        <x:v>P01323</x:v>
      </x:c>
      <x:c r="C469" s="4" t="str">
        <x:v>I00464</x:v>
      </x:c>
      <x:c r="D469" s="4" t="str">
        <x:v>2025-11-22</x:v>
      </x:c>
      <x:c r="E469" s="10" t="n">
        <x:v>108355.47</x:v>
      </x:c>
      <x:c r="F469" s="4" t="str">
        <x:v>Settled</x:v>
      </x:c>
    </x:row>
    <x:row r="470">
      <x:c r="A470" s="4" t="str">
        <x:v>C00465</x:v>
      </x:c>
      <x:c r="B470" s="4" t="str">
        <x:v>P00750</x:v>
      </x:c>
      <x:c r="C470" s="4" t="str">
        <x:v>I00465</x:v>
      </x:c>
      <x:c r="D470" s="4" t="str">
        <x:v>2025-12-06</x:v>
      </x:c>
      <x:c r="E470" s="10" t="n">
        <x:v>27510.61</x:v>
      </x:c>
      <x:c r="F470" s="4" t="str">
        <x:v>Settled</x:v>
      </x:c>
    </x:row>
    <x:row r="471">
      <x:c r="A471" s="4" t="str">
        <x:v>C00466</x:v>
      </x:c>
      <x:c r="B471" s="4" t="str">
        <x:v>P01145</x:v>
      </x:c>
      <x:c r="C471" s="4" t="str">
        <x:v>I00466</x:v>
      </x:c>
      <x:c r="D471" s="4" t="str">
        <x:v>2025-07-09</x:v>
      </x:c>
      <x:c r="E471" s="10" t="n">
        <x:v>55903.55</x:v>
      </x:c>
      <x:c r="F471" s="4" t="str">
        <x:v>Settled</x:v>
      </x:c>
    </x:row>
    <x:row r="472">
      <x:c r="A472" s="4" t="str">
        <x:v>C00467</x:v>
      </x:c>
      <x:c r="B472" s="4" t="str">
        <x:v>P00199</x:v>
      </x:c>
      <x:c r="C472" s="4" t="str">
        <x:v>I00467</x:v>
      </x:c>
      <x:c r="D472" s="4" t="str">
        <x:v>2025-02-18</x:v>
      </x:c>
      <x:c r="E472" s="10" t="n">
        <x:v>62112.96</x:v>
      </x:c>
      <x:c r="F472" s="4" t="str">
        <x:v>Pending</x:v>
      </x:c>
    </x:row>
    <x:row r="473">
      <x:c r="A473" s="4" t="str">
        <x:v>C00468</x:v>
      </x:c>
      <x:c r="B473" s="4" t="str">
        <x:v>P00206</x:v>
      </x:c>
      <x:c r="C473" s="4" t="str">
        <x:v>I00468</x:v>
      </x:c>
      <x:c r="D473" s="4" t="str">
        <x:v>2025-03-04</x:v>
      </x:c>
      <x:c r="E473" s="10" t="n">
        <x:v>65790.14</x:v>
      </x:c>
      <x:c r="F473" s="4" t="str">
        <x:v>Settled</x:v>
      </x:c>
    </x:row>
    <x:row r="474">
      <x:c r="A474" s="4" t="str">
        <x:v>C00469</x:v>
      </x:c>
      <x:c r="B474" s="4" t="str">
        <x:v>P00345</x:v>
      </x:c>
      <x:c r="C474" s="4" t="str">
        <x:v>I00469</x:v>
      </x:c>
      <x:c r="D474" s="4" t="str">
        <x:v>2025-08-17</x:v>
      </x:c>
      <x:c r="E474" s="10" t="n">
        <x:v>849523.07</x:v>
      </x:c>
      <x:c r="F474" s="4" t="str">
        <x:v>Settled</x:v>
      </x:c>
    </x:row>
    <x:row r="475">
      <x:c r="A475" s="4" t="str">
        <x:v>C00470</x:v>
      </x:c>
      <x:c r="B475" s="4" t="str">
        <x:v>P00313</x:v>
      </x:c>
      <x:c r="C475" s="4" t="str">
        <x:v>I00470</x:v>
      </x:c>
      <x:c r="D475" s="4" t="str">
        <x:v>2025-11-24</x:v>
      </x:c>
      <x:c r="E475" s="10" t="n">
        <x:v>12092.33</x:v>
      </x:c>
      <x:c r="F475" s="4" t="str">
        <x:v>Settled</x:v>
      </x:c>
    </x:row>
    <x:row r="476">
      <x:c r="A476" s="4" t="str">
        <x:v>C00471</x:v>
      </x:c>
      <x:c r="B476" s="4" t="str">
        <x:v>P00972</x:v>
      </x:c>
      <x:c r="C476" s="4" t="str">
        <x:v>I00471</x:v>
      </x:c>
      <x:c r="D476" s="4" t="str">
        <x:v>2025-12-27</x:v>
      </x:c>
      <x:c r="E476" s="10" t="n">
        <x:v>51236.8</x:v>
      </x:c>
      <x:c r="F476" s="4" t="str">
        <x:v>Settled</x:v>
      </x:c>
    </x:row>
    <x:row r="477">
      <x:c r="A477" s="4" t="str">
        <x:v>C00472</x:v>
      </x:c>
      <x:c r="B477" s="4" t="str">
        <x:v>P01020</x:v>
      </x:c>
      <x:c r="C477" s="4" t="str">
        <x:v>I00472</x:v>
      </x:c>
      <x:c r="D477" s="4" t="str">
        <x:v>2025-09-21</x:v>
      </x:c>
      <x:c r="E477" s="10" t="n">
        <x:v>4172.15</x:v>
      </x:c>
      <x:c r="F477" s="4" t="str">
        <x:v>Settled</x:v>
      </x:c>
    </x:row>
    <x:row r="478">
      <x:c r="A478" s="4" t="str">
        <x:v>C00473</x:v>
      </x:c>
      <x:c r="B478" s="4" t="str">
        <x:v>P00893</x:v>
      </x:c>
      <x:c r="C478" s="4" t="str">
        <x:v>I00473</x:v>
      </x:c>
      <x:c r="D478" s="4" t="str">
        <x:v>2025-11-18</x:v>
      </x:c>
      <x:c r="E478" s="10" t="n">
        <x:v>-500</x:v>
      </x:c>
      <x:c r="F478" s="4" t="str">
        <x:v>Settled</x:v>
      </x:c>
    </x:row>
    <x:row r="479">
      <x:c r="A479" s="4" t="str">
        <x:v>C00474</x:v>
      </x:c>
      <x:c r="B479" s="4" t="str">
        <x:v>P00464</x:v>
      </x:c>
      <x:c r="C479" s="4" t="str">
        <x:v>I00474</x:v>
      </x:c>
      <x:c r="D479" s="4" t="str">
        <x:v>2025-06-24</x:v>
      </x:c>
      <x:c r="E479" s="10"/>
      <x:c r="F479" s="4" t="str">
        <x:v>Settled</x:v>
      </x:c>
    </x:row>
    <x:row r="480">
      <x:c r="A480" s="4" t="str">
        <x:v>C00475</x:v>
      </x:c>
      <x:c r="B480" s="4" t="str">
        <x:v>P00923</x:v>
      </x:c>
      <x:c r="C480" s="4" t="str">
        <x:v>I00475</x:v>
      </x:c>
      <x:c r="D480" s="4" t="str">
        <x:v>2025-03-13</x:v>
      </x:c>
      <x:c r="E480" s="10" t="n">
        <x:v>5071.45</x:v>
      </x:c>
      <x:c r="F480" s="4" t="str">
        <x:v>Settled</x:v>
      </x:c>
    </x:row>
    <x:row r="481">
      <x:c r="A481" s="4" t="str">
        <x:v>C00476</x:v>
      </x:c>
      <x:c r="B481" s="4" t="str">
        <x:v>P00192</x:v>
      </x:c>
      <x:c r="C481" s="4" t="str">
        <x:v>I00476</x:v>
      </x:c>
      <x:c r="D481" s="4" t="str">
        <x:v>2025-06-19</x:v>
      </x:c>
      <x:c r="E481" s="10" t="n">
        <x:v>59343.84</x:v>
      </x:c>
      <x:c r="F481" s="4" t="str">
        <x:v>Settled</x:v>
      </x:c>
    </x:row>
    <x:row r="482">
      <x:c r="A482" s="4" t="str">
        <x:v>C00477</x:v>
      </x:c>
      <x:c r="B482" s="4" t="str">
        <x:v>P00757</x:v>
      </x:c>
      <x:c r="C482" s="4" t="str">
        <x:v>I00477</x:v>
      </x:c>
      <x:c r="D482" s="4" t="str">
        <x:v>2025-02-06</x:v>
      </x:c>
      <x:c r="E482" s="10" t="n">
        <x:v>19626.53</x:v>
      </x:c>
      <x:c r="F482" s="4" t="str">
        <x:v>Settled</x:v>
      </x:c>
    </x:row>
    <x:row r="483">
      <x:c r="A483" s="4" t="str">
        <x:v>C00478</x:v>
      </x:c>
      <x:c r="B483" s="4" t="str">
        <x:v>P00248</x:v>
      </x:c>
      <x:c r="C483" s="4" t="str">
        <x:v>I00478</x:v>
      </x:c>
      <x:c r="D483" s="4" t="str">
        <x:v>2025-09-03</x:v>
      </x:c>
      <x:c r="E483" s="10" t="n">
        <x:v>8106.53</x:v>
      </x:c>
      <x:c r="F483" s="4" t="str">
        <x:v>Settled</x:v>
      </x:c>
    </x:row>
    <x:row r="484">
      <x:c r="A484" s="4" t="str">
        <x:v>C00479</x:v>
      </x:c>
      <x:c r="B484" s="4" t="str">
        <x:v>P00123</x:v>
      </x:c>
      <x:c r="C484" s="4" t="str">
        <x:v>I00479</x:v>
      </x:c>
      <x:c r="D484" s="4" t="str">
        <x:v>2025-05-01</x:v>
      </x:c>
      <x:c r="E484" s="10" t="n">
        <x:v>13314.63</x:v>
      </x:c>
      <x:c r="F484" s="4" t="str">
        <x:v>Settled</x:v>
      </x:c>
    </x:row>
    <x:row r="485">
      <x:c r="A485" s="4" t="str">
        <x:v>C00480</x:v>
      </x:c>
      <x:c r="B485" s="4" t="str">
        <x:v>P00265</x:v>
      </x:c>
      <x:c r="C485" s="4" t="str">
        <x:v>I00480</x:v>
      </x:c>
      <x:c r="D485" s="4" t="str">
        <x:v>2025-05-04</x:v>
      </x:c>
      <x:c r="E485" s="10" t="n">
        <x:v>120330.04</x:v>
      </x:c>
      <x:c r="F485" s="4" t="str">
        <x:v>Pending</x:v>
      </x:c>
    </x:row>
    <x:row r="486">
      <x:c r="A486" s="4" t="str">
        <x:v>C00481</x:v>
      </x:c>
      <x:c r="B486" s="4" t="str">
        <x:v>P00178</x:v>
      </x:c>
      <x:c r="C486" s="4" t="str">
        <x:v>I00481</x:v>
      </x:c>
      <x:c r="D486" s="4" t="str">
        <x:v>2025-01-02</x:v>
      </x:c>
      <x:c r="E486" s="10" t="n">
        <x:v>1205430.32</x:v>
      </x:c>
      <x:c r="F486" s="4" t="str">
        <x:v>Settled</x:v>
      </x:c>
    </x:row>
    <x:row r="487">
      <x:c r="A487" s="4" t="str">
        <x:v>C00482</x:v>
      </x:c>
      <x:c r="B487" s="4" t="str">
        <x:v>P00765</x:v>
      </x:c>
      <x:c r="C487" s="4" t="str">
        <x:v>I00482</x:v>
      </x:c>
      <x:c r="D487" s="4" t="str">
        <x:v>2025-12-31</x:v>
      </x:c>
      <x:c r="E487" s="10" t="n">
        <x:v>127404.15</x:v>
      </x:c>
      <x:c r="F487" s="4" t="str">
        <x:v>Settled</x:v>
      </x:c>
    </x:row>
    <x:row r="488">
      <x:c r="A488" s="4" t="str">
        <x:v>C00483</x:v>
      </x:c>
      <x:c r="B488" s="4" t="str">
        <x:v>P00874</x:v>
      </x:c>
      <x:c r="C488" s="4" t="str">
        <x:v>I00483</x:v>
      </x:c>
      <x:c r="D488" s="4" t="str">
        <x:v>2025-06-05</x:v>
      </x:c>
      <x:c r="E488" s="10" t="n">
        <x:v>17011.66</x:v>
      </x:c>
      <x:c r="F488" s="4" t="str">
        <x:v>Settled</x:v>
      </x:c>
    </x:row>
    <x:row r="489">
      <x:c r="A489" s="4" t="str">
        <x:v>C00484</x:v>
      </x:c>
      <x:c r="B489" s="4" t="str">
        <x:v>P00972</x:v>
      </x:c>
      <x:c r="C489" s="4" t="str">
        <x:v>I00484</x:v>
      </x:c>
      <x:c r="D489" s="4" t="str">
        <x:v>2025-10-14</x:v>
      </x:c>
      <x:c r="E489" s="10" t="n">
        <x:v>14175.38</x:v>
      </x:c>
      <x:c r="F489" s="4" t="str">
        <x:v>Settled</x:v>
      </x:c>
    </x:row>
    <x:row r="490">
      <x:c r="A490" s="4" t="str">
        <x:v>C00485</x:v>
      </x:c>
      <x:c r="B490" s="4" t="str">
        <x:v>P00704</x:v>
      </x:c>
      <x:c r="C490" s="4" t="str">
        <x:v>I00485</x:v>
      </x:c>
      <x:c r="D490" s="4" t="str">
        <x:v>2025-07-09</x:v>
      </x:c>
      <x:c r="E490" s="10" t="n">
        <x:v>51310.27</x:v>
      </x:c>
      <x:c r="F490" s="4" t="str">
        <x:v>Settled</x:v>
      </x:c>
    </x:row>
    <x:row r="491">
      <x:c r="A491" s="4" t="str">
        <x:v>C00486</x:v>
      </x:c>
      <x:c r="B491" s="4" t="str">
        <x:v>P00283</x:v>
      </x:c>
      <x:c r="C491" s="4" t="str">
        <x:v>I00486</x:v>
      </x:c>
      <x:c r="D491" s="4" t="str">
        <x:v>2025-08-22</x:v>
      </x:c>
      <x:c r="E491" s="10" t="n">
        <x:v>14567.56</x:v>
      </x:c>
      <x:c r="F491" s="4" t="str">
        <x:v>Pending</x:v>
      </x:c>
    </x:row>
    <x:row r="492">
      <x:c r="A492" s="4" t="str">
        <x:v>C00487</x:v>
      </x:c>
      <x:c r="B492" s="4" t="str">
        <x:v>P00034</x:v>
      </x:c>
      <x:c r="C492" s="4" t="str">
        <x:v>I00487</x:v>
      </x:c>
      <x:c r="D492" s="4" t="str">
        <x:v>2025-06-20</x:v>
      </x:c>
      <x:c r="E492" s="10" t="n">
        <x:v>10903.2</x:v>
      </x:c>
      <x:c r="F492" s="4" t="str">
        <x:v> settled </x:v>
      </x:c>
    </x:row>
    <x:row r="493">
      <x:c r="A493" s="4" t="str">
        <x:v>C00488</x:v>
      </x:c>
      <x:c r="B493" s="4" t="str">
        <x:v>P01140</x:v>
      </x:c>
      <x:c r="C493" s="4" t="str">
        <x:v>I00488</x:v>
      </x:c>
      <x:c r="D493" s="4" t="str">
        <x:v>2025-09-08</x:v>
      </x:c>
      <x:c r="E493" s="10" t="n">
        <x:v>39594.92</x:v>
      </x:c>
      <x:c r="F493" s="4" t="str">
        <x:v>Settled</x:v>
      </x:c>
    </x:row>
    <x:row r="494">
      <x:c r="A494" s="4" t="str">
        <x:v>C00489</x:v>
      </x:c>
      <x:c r="B494" s="4" t="str">
        <x:v>P01573</x:v>
      </x:c>
      <x:c r="C494" s="4" t="str">
        <x:v>I00489</x:v>
      </x:c>
      <x:c r="D494" s="4" t="str">
        <x:v>2025-03-14</x:v>
      </x:c>
      <x:c r="E494" s="10" t="n">
        <x:v>15776.11</x:v>
      </x:c>
      <x:c r="F494" s="4" t="str">
        <x:v>Settled</x:v>
      </x:c>
    </x:row>
    <x:row r="495">
      <x:c r="A495" s="4" t="str">
        <x:v>C00490</x:v>
      </x:c>
      <x:c r="B495" s="4" t="str">
        <x:v>P00450</x:v>
      </x:c>
      <x:c r="C495" s="4" t="str">
        <x:v>I00490</x:v>
      </x:c>
      <x:c r="D495" s="4" t="str">
        <x:v>2025-12-30</x:v>
      </x:c>
      <x:c r="E495" s="10" t="n">
        <x:v>17763.5</x:v>
      </x:c>
      <x:c r="F495" s="4" t="str">
        <x:v>Settled</x:v>
      </x:c>
    </x:row>
    <x:row r="496">
      <x:c r="A496" s="4" t="str">
        <x:v>C00491</x:v>
      </x:c>
      <x:c r="B496" s="4" t="str">
        <x:v>P00328</x:v>
      </x:c>
      <x:c r="C496" s="4" t="str">
        <x:v>I00491</x:v>
      </x:c>
      <x:c r="D496" s="4" t="str">
        <x:v>2025-06-06</x:v>
      </x:c>
      <x:c r="E496" s="10" t="n">
        <x:v>151926.86</x:v>
      </x:c>
      <x:c r="F496" s="4" t="str">
        <x:v>Settled</x:v>
      </x:c>
    </x:row>
    <x:row r="497">
      <x:c r="A497" s="4" t="str">
        <x:v>C00492</x:v>
      </x:c>
      <x:c r="B497" s="4" t="str">
        <x:v>P00499</x:v>
      </x:c>
      <x:c r="C497" s="4" t="str">
        <x:v>I00492</x:v>
      </x:c>
      <x:c r="D497" s="4" t="str">
        <x:v>2025-01-04</x:v>
      </x:c>
      <x:c r="E497" s="10" t="n">
        <x:v>4139.04</x:v>
      </x:c>
      <x:c r="F497" s="4" t="str">
        <x:v>Settled</x:v>
      </x:c>
    </x:row>
    <x:row r="498">
      <x:c r="A498" s="4" t="str">
        <x:v>C00493</x:v>
      </x:c>
      <x:c r="B498" s="4" t="str">
        <x:v>P00344</x:v>
      </x:c>
      <x:c r="C498" s="4" t="str">
        <x:v>I00493</x:v>
      </x:c>
      <x:c r="D498" s="4" t="str">
        <x:v>2025-12-14</x:v>
      </x:c>
      <x:c r="E498" s="10" t="n">
        <x:v>15465.67</x:v>
      </x:c>
      <x:c r="F498" s="4" t="str">
        <x:v>Settled</x:v>
      </x:c>
    </x:row>
    <x:row r="499">
      <x:c r="A499" s="4" t="str">
        <x:v>C00494</x:v>
      </x:c>
      <x:c r="B499" s="4" t="str">
        <x:v>P00358</x:v>
      </x:c>
      <x:c r="C499" s="4" t="str">
        <x:v>I00494</x:v>
      </x:c>
      <x:c r="D499" s="4" t="str">
        <x:v>2025-01-09</x:v>
      </x:c>
      <x:c r="E499" s="10" t="n">
        <x:v>181896.26</x:v>
      </x:c>
      <x:c r="F499" s="4" t="str">
        <x:v>Settled</x:v>
      </x:c>
    </x:row>
    <x:row r="500">
      <x:c r="A500" s="4" t="str">
        <x:v>C00495</x:v>
      </x:c>
      <x:c r="B500" s="4" t="str">
        <x:v>P00792</x:v>
      </x:c>
      <x:c r="C500" s="4" t="str">
        <x:v>I00495</x:v>
      </x:c>
      <x:c r="D500" s="4" t="str">
        <x:v>2025-06-22</x:v>
      </x:c>
      <x:c r="E500" s="10" t="n">
        <x:v>1861.2</x:v>
      </x:c>
      <x:c r="F500" s="4" t="str">
        <x:v>Settled</x:v>
      </x:c>
    </x:row>
    <x:row r="501">
      <x:c r="A501" s="4" t="str">
        <x:v>C00496</x:v>
      </x:c>
      <x:c r="B501" s="4" t="str">
        <x:v>P01257</x:v>
      </x:c>
      <x:c r="C501" s="4" t="str">
        <x:v>I00496</x:v>
      </x:c>
      <x:c r="D501" s="4" t="str">
        <x:v>2025-10-14</x:v>
      </x:c>
      <x:c r="E501" s="10" t="n">
        <x:v>999788.56</x:v>
      </x:c>
      <x:c r="F501" s="4" t="str">
        <x:v>Settled</x:v>
      </x:c>
    </x:row>
    <x:row r="502">
      <x:c r="A502" s="4" t="str">
        <x:v>C00497</x:v>
      </x:c>
      <x:c r="B502" s="4" t="str">
        <x:v>P01140</x:v>
      </x:c>
      <x:c r="C502" s="4" t="str">
        <x:v>I00497</x:v>
      </x:c>
      <x:c r="D502" s="4" t="str">
        <x:v>2025-05-16</x:v>
      </x:c>
      <x:c r="E502" s="10" t="n">
        <x:v>5310.39</x:v>
      </x:c>
      <x:c r="F502" s="4" t="str">
        <x:v>Settled</x:v>
      </x:c>
    </x:row>
    <x:row r="503">
      <x:c r="A503" s="4" t="str">
        <x:v>C00498</x:v>
      </x:c>
      <x:c r="B503" s="4" t="str">
        <x:v>P01536</x:v>
      </x:c>
      <x:c r="C503" s="4" t="str">
        <x:v>I00498</x:v>
      </x:c>
      <x:c r="D503" s="4" t="str">
        <x:v>2025-03-18</x:v>
      </x:c>
      <x:c r="E503" s="10" t="n">
        <x:v>16085.73</x:v>
      </x:c>
      <x:c r="F503" s="4" t="str">
        <x:v>Settled</x:v>
      </x:c>
    </x:row>
    <x:row r="504">
      <x:c r="A504" s="4" t="str">
        <x:v>C00499</x:v>
      </x:c>
      <x:c r="B504" s="4" t="str">
        <x:v>P00572</x:v>
      </x:c>
      <x:c r="C504" s="4" t="str">
        <x:v>I00499</x:v>
      </x:c>
      <x:c r="D504" s="4" t="str">
        <x:v>2025-03-29</x:v>
      </x:c>
      <x:c r="E504" s="10" t="n">
        <x:v>274185.28</x:v>
      </x:c>
      <x:c r="F504" s="4" t="str">
        <x:v>Settled</x:v>
      </x:c>
    </x:row>
    <x:row r="505">
      <x:c r="A505" s="4" t="str">
        <x:v>C00500</x:v>
      </x:c>
      <x:c r="B505" s="4" t="str">
        <x:v>P00788</x:v>
      </x:c>
      <x:c r="C505" s="4" t="str">
        <x:v>I00500</x:v>
      </x:c>
      <x:c r="D505" s="4" t="str">
        <x:v>2025-09-08</x:v>
      </x:c>
      <x:c r="E505" s="10"/>
      <x:c r="F505" s="4" t="str">
        <x:v>Settled</x:v>
      </x:c>
    </x:row>
    <x:row r="506">
      <x:c r="A506" s="4" t="str">
        <x:v>C00501</x:v>
      </x:c>
      <x:c r="B506" s="4" t="str">
        <x:v>P00609</x:v>
      </x:c>
      <x:c r="C506" s="4" t="str">
        <x:v>I00501</x:v>
      </x:c>
      <x:c r="D506" s="4" t="str">
        <x:v>2025-07-29</x:v>
      </x:c>
      <x:c r="E506" s="10" t="n">
        <x:v>111287.19</x:v>
      </x:c>
      <x:c r="F506" s="4" t="str">
        <x:v>Settled</x:v>
      </x:c>
    </x:row>
    <x:row r="507">
      <x:c r="A507" s="4" t="str">
        <x:v>C00502</x:v>
      </x:c>
      <x:c r="B507" s="4" t="str">
        <x:v>P00068</x:v>
      </x:c>
      <x:c r="C507" s="4" t="str">
        <x:v>I00502</x:v>
      </x:c>
      <x:c r="D507" s="4" t="str">
        <x:v>2025-07-03</x:v>
      </x:c>
      <x:c r="E507" s="10" t="n">
        <x:v>26074.79</x:v>
      </x:c>
      <x:c r="F507" s="4" t="str">
        <x:v>Rejected</x:v>
      </x:c>
    </x:row>
    <x:row r="508">
      <x:c r="A508" s="4" t="str">
        <x:v>C00503</x:v>
      </x:c>
      <x:c r="B508" s="4" t="str">
        <x:v>P00622</x:v>
      </x:c>
      <x:c r="C508" s="4" t="str">
        <x:v>I00503</x:v>
      </x:c>
      <x:c r="D508" s="4" t="str">
        <x:v>2025-07-07</x:v>
      </x:c>
      <x:c r="E508" s="10" t="n">
        <x:v>40158.32</x:v>
      </x:c>
      <x:c r="F508" s="4" t="str">
        <x:v>Settled</x:v>
      </x:c>
    </x:row>
    <x:row r="509">
      <x:c r="A509" s="4" t="str">
        <x:v>C00504</x:v>
      </x:c>
      <x:c r="B509" s="4" t="str">
        <x:v>P00417</x:v>
      </x:c>
      <x:c r="C509" s="4" t="str">
        <x:v>I00504</x:v>
      </x:c>
      <x:c r="D509" s="4" t="str">
        <x:v>2025-04-27</x:v>
      </x:c>
      <x:c r="E509" s="10" t="n">
        <x:v>16894.45</x:v>
      </x:c>
      <x:c r="F509" s="4" t="str">
        <x:v>Settled</x:v>
      </x:c>
    </x:row>
    <x:row r="510">
      <x:c r="A510" s="4" t="str">
        <x:v>C00505</x:v>
      </x:c>
      <x:c r="B510" s="4" t="str">
        <x:v>P00766</x:v>
      </x:c>
      <x:c r="C510" s="4" t="str">
        <x:v>I00505</x:v>
      </x:c>
      <x:c r="D510" s="4" t="str">
        <x:v>2025-12-08</x:v>
      </x:c>
      <x:c r="E510" s="10" t="n">
        <x:v>33369.68</x:v>
      </x:c>
      <x:c r="F510" s="4" t="str">
        <x:v>Pending</x:v>
      </x:c>
    </x:row>
    <x:row r="511">
      <x:c r="A511" s="4" t="str">
        <x:v>C00506</x:v>
      </x:c>
      <x:c r="B511" s="4" t="str">
        <x:v>P00253</x:v>
      </x:c>
      <x:c r="C511" s="4" t="str">
        <x:v>I00506</x:v>
      </x:c>
      <x:c r="D511" s="4" t="str">
        <x:v>2025-03-26</x:v>
      </x:c>
      <x:c r="E511" s="10" t="n">
        <x:v>102830.6</x:v>
      </x:c>
      <x:c r="F511" s="4" t="str">
        <x:v>Settled</x:v>
      </x:c>
    </x:row>
    <x:row r="512">
      <x:c r="A512" s="4" t="str">
        <x:v>C00507</x:v>
      </x:c>
      <x:c r="B512" s="4" t="str">
        <x:v>P01187</x:v>
      </x:c>
      <x:c r="C512" s="4" t="str">
        <x:v>I00507</x:v>
      </x:c>
      <x:c r="D512" s="4" t="str">
        <x:v>2025-11-02</x:v>
      </x:c>
      <x:c r="E512" s="10" t="n">
        <x:v>3126.97</x:v>
      </x:c>
      <x:c r="F512" s="4" t="str">
        <x:v>Rejected</x:v>
      </x:c>
    </x:row>
    <x:row r="513">
      <x:c r="A513" s="4" t="str">
        <x:v>C00508</x:v>
      </x:c>
      <x:c r="B513" s="4" t="str">
        <x:v>P01349</x:v>
      </x:c>
      <x:c r="C513" s="4" t="str">
        <x:v>I00508</x:v>
      </x:c>
      <x:c r="D513" s="4" t="str">
        <x:v>2025-10-11</x:v>
      </x:c>
      <x:c r="E513" s="10" t="n">
        <x:v>3987.09</x:v>
      </x:c>
      <x:c r="F513" s="4" t="str">
        <x:v>Settled</x:v>
      </x:c>
    </x:row>
    <x:row r="514">
      <x:c r="A514" s="4" t="str">
        <x:v>C00509</x:v>
      </x:c>
      <x:c r="B514" s="4" t="str">
        <x:v>P01538</x:v>
      </x:c>
      <x:c r="C514" s="4" t="str">
        <x:v>I00509</x:v>
      </x:c>
      <x:c r="D514" s="4" t="str">
        <x:v>2025-01-03</x:v>
      </x:c>
      <x:c r="E514" s="10" t="n">
        <x:v>149850.63</x:v>
      </x:c>
      <x:c r="F514" s="4" t="str">
        <x:v>Settled</x:v>
      </x:c>
    </x:row>
    <x:row r="515">
      <x:c r="A515" s="4" t="str">
        <x:v>C00510</x:v>
      </x:c>
      <x:c r="B515" s="4" t="str">
        <x:v>P00136</x:v>
      </x:c>
      <x:c r="C515" s="4" t="str">
        <x:v>I00510</x:v>
      </x:c>
      <x:c r="D515" s="4" t="str">
        <x:v>2025-03-04</x:v>
      </x:c>
      <x:c r="E515" s="10" t="n">
        <x:v>4486.58</x:v>
      </x:c>
      <x:c r="F515" s="4" t="str">
        <x:v>Settled</x:v>
      </x:c>
    </x:row>
    <x:row r="516">
      <x:c r="A516" s="4" t="str">
        <x:v>C00511</x:v>
      </x:c>
      <x:c r="B516" s="4" t="str">
        <x:v>P00189</x:v>
      </x:c>
      <x:c r="C516" s="4" t="str">
        <x:v>I00511</x:v>
      </x:c>
      <x:c r="D516" s="4" t="str">
        <x:v>2025-07-21</x:v>
      </x:c>
      <x:c r="E516" s="10" t="n">
        <x:v>32489</x:v>
      </x:c>
      <x:c r="F516" s="4" t="str">
        <x:v>Settled</x:v>
      </x:c>
    </x:row>
    <x:row r="517">
      <x:c r="A517" s="4" t="str">
        <x:v>C00512</x:v>
      </x:c>
      <x:c r="B517" s="4" t="str">
        <x:v>P01547</x:v>
      </x:c>
      <x:c r="C517" s="4" t="str">
        <x:v>I00512</x:v>
      </x:c>
      <x:c r="D517" s="4" t="str">
        <x:v>2025-02-27</x:v>
      </x:c>
      <x:c r="E517" s="10" t="n">
        <x:v>32055</x:v>
      </x:c>
      <x:c r="F517" s="4" t="str">
        <x:v>Settled</x:v>
      </x:c>
    </x:row>
    <x:row r="518">
      <x:c r="A518" s="4" t="str">
        <x:v>C00513</x:v>
      </x:c>
      <x:c r="B518" s="4" t="str">
        <x:v>P01358</x:v>
      </x:c>
      <x:c r="C518" s="4" t="str">
        <x:v>I00513</x:v>
      </x:c>
      <x:c r="D518" s="4" t="str">
        <x:v>2025-11-08</x:v>
      </x:c>
      <x:c r="E518" s="10" t="n">
        <x:v>3728.5</x:v>
      </x:c>
      <x:c r="F518" s="4" t="str">
        <x:v>Settled</x:v>
      </x:c>
    </x:row>
    <x:row r="519">
      <x:c r="A519" s="4" t="str">
        <x:v>C00514</x:v>
      </x:c>
      <x:c r="B519" s="4" t="str">
        <x:v>P00942</x:v>
      </x:c>
      <x:c r="C519" s="4" t="str">
        <x:v>I00514</x:v>
      </x:c>
      <x:c r="D519" s="4" t="str">
        <x:v>2025-06-11</x:v>
      </x:c>
      <x:c r="E519" s="10" t="n">
        <x:v>105479.88</x:v>
      </x:c>
      <x:c r="F519" s="4" t="str">
        <x:v>Settled</x:v>
      </x:c>
    </x:row>
    <x:row r="520">
      <x:c r="A520" s="4" t="str">
        <x:v>C00515</x:v>
      </x:c>
      <x:c r="B520" s="4" t="str">
        <x:v>P00515</x:v>
      </x:c>
      <x:c r="C520" s="4" t="str">
        <x:v>I00515</x:v>
      </x:c>
      <x:c r="D520" s="4" t="str">
        <x:v>2025-11-02</x:v>
      </x:c>
      <x:c r="E520" s="10" t="n">
        <x:v>20571.47</x:v>
      </x:c>
      <x:c r="F520" s="4" t="str">
        <x:v>Rejected</x:v>
      </x:c>
    </x:row>
    <x:row r="521">
      <x:c r="A521" s="4" t="str">
        <x:v>C00516</x:v>
      </x:c>
      <x:c r="B521" s="4" t="str">
        <x:v>P00829</x:v>
      </x:c>
      <x:c r="C521" s="4" t="str">
        <x:v>I00516</x:v>
      </x:c>
      <x:c r="D521" s="4" t="str">
        <x:v>2025-02-13</x:v>
      </x:c>
      <x:c r="E521" s="10" t="n">
        <x:v>133563.87</x:v>
      </x:c>
      <x:c r="F521" s="4" t="str">
        <x:v>Settled</x:v>
      </x:c>
    </x:row>
    <x:row r="522">
      <x:c r="A522" s="4" t="str">
        <x:v>C00517</x:v>
      </x:c>
      <x:c r="B522" s="4" t="str">
        <x:v>P00858</x:v>
      </x:c>
      <x:c r="C522" s="4" t="str">
        <x:v>I00517</x:v>
      </x:c>
      <x:c r="D522" s="4" t="str">
        <x:v>2025-01-09</x:v>
      </x:c>
      <x:c r="E522" s="10" t="n">
        <x:v>92640.74</x:v>
      </x:c>
      <x:c r="F522" s="4" t="str">
        <x:v>Settled</x:v>
      </x:c>
    </x:row>
    <x:row r="523">
      <x:c r="A523" s="4" t="str">
        <x:v>C00518</x:v>
      </x:c>
      <x:c r="B523" s="4" t="str">
        <x:v>P01356</x:v>
      </x:c>
      <x:c r="C523" s="4" t="str">
        <x:v>I00518</x:v>
      </x:c>
      <x:c r="D523" s="4" t="str">
        <x:v>2025-08-23</x:v>
      </x:c>
      <x:c r="E523" s="10" t="n">
        <x:v>5468.05</x:v>
      </x:c>
      <x:c r="F523" s="4" t="str">
        <x:v>Pending</x:v>
      </x:c>
    </x:row>
    <x:row r="524">
      <x:c r="A524" s="4" t="str">
        <x:v>C00519</x:v>
      </x:c>
      <x:c r="B524" s="4" t="str">
        <x:v>P00848</x:v>
      </x:c>
      <x:c r="C524" s="4" t="str">
        <x:v>I00519</x:v>
      </x:c>
      <x:c r="D524" s="4" t="str">
        <x:v>2025-10-20</x:v>
      </x:c>
      <x:c r="E524" s="10" t="n">
        <x:v>8040.23</x:v>
      </x:c>
      <x:c r="F524" s="4" t="str">
        <x:v> settled </x:v>
      </x:c>
    </x:row>
    <x:row r="525">
      <x:c r="A525" s="4" t="str">
        <x:v>C00520</x:v>
      </x:c>
      <x:c r="B525" s="4" t="str">
        <x:v>P00045</x:v>
      </x:c>
      <x:c r="C525" s="4" t="str">
        <x:v>I00520</x:v>
      </x:c>
      <x:c r="D525" s="4" t="str">
        <x:v>2025-12-29</x:v>
      </x:c>
      <x:c r="E525" s="10" t="n">
        <x:v>106225.65</x:v>
      </x:c>
      <x:c r="F525" s="4" t="str">
        <x:v>Pending</x:v>
      </x:c>
    </x:row>
    <x:row r="526">
      <x:c r="A526" s="4" t="str">
        <x:v>C00521</x:v>
      </x:c>
      <x:c r="B526" s="4" t="str">
        <x:v>P01120</x:v>
      </x:c>
      <x:c r="C526" s="4" t="str">
        <x:v>I00521</x:v>
      </x:c>
      <x:c r="D526" s="4" t="str">
        <x:v>2025-10-15</x:v>
      </x:c>
      <x:c r="E526" s="10" t="n">
        <x:v>177191.1</x:v>
      </x:c>
      <x:c r="F526" s="4" t="str">
        <x:v>Settled</x:v>
      </x:c>
    </x:row>
    <x:row r="527">
      <x:c r="A527" s="4" t="str">
        <x:v>C00522</x:v>
      </x:c>
      <x:c r="B527" s="4" t="str">
        <x:v>P01244</x:v>
      </x:c>
      <x:c r="C527" s="4" t="str">
        <x:v>I00522</x:v>
      </x:c>
      <x:c r="D527" s="4" t="str">
        <x:v>2025-09-30</x:v>
      </x:c>
      <x:c r="E527" s="10" t="n">
        <x:v>22536.26</x:v>
      </x:c>
      <x:c r="F527" s="4" t="str">
        <x:v>Rejected</x:v>
      </x:c>
    </x:row>
    <x:row r="528">
      <x:c r="A528" s="4" t="str">
        <x:v>C00523</x:v>
      </x:c>
      <x:c r="B528" s="4" t="str">
        <x:v>P00477</x:v>
      </x:c>
      <x:c r="C528" s="4" t="str">
        <x:v>I00523</x:v>
      </x:c>
      <x:c r="D528" s="4" t="str">
        <x:v>2025-01-22</x:v>
      </x:c>
      <x:c r="E528" s="10" t="n">
        <x:v>8130.38</x:v>
      </x:c>
      <x:c r="F528" s="4" t="str">
        <x:v>Settled</x:v>
      </x:c>
    </x:row>
    <x:row r="529">
      <x:c r="A529" s="4" t="str">
        <x:v>C00524</x:v>
      </x:c>
      <x:c r="B529" s="4" t="str">
        <x:v>P00187</x:v>
      </x:c>
      <x:c r="C529" s="4" t="str">
        <x:v>I00524</x:v>
      </x:c>
      <x:c r="D529" s="4" t="str">
        <x:v>2025-08-09</x:v>
      </x:c>
      <x:c r="E529" s="10" t="n">
        <x:v>45271.25</x:v>
      </x:c>
      <x:c r="F529" s="4" t="str">
        <x:v>Settled</x:v>
      </x:c>
    </x:row>
    <x:row r="530">
      <x:c r="A530" s="4" t="str">
        <x:v>C00525</x:v>
      </x:c>
      <x:c r="B530" s="4" t="str">
        <x:v>P00228</x:v>
      </x:c>
      <x:c r="C530" s="4" t="str">
        <x:v>I00525</x:v>
      </x:c>
      <x:c r="D530" s="4" t="str">
        <x:v>2025-09-18</x:v>
      </x:c>
      <x:c r="E530" s="10" t="n">
        <x:v>38124.24</x:v>
      </x:c>
      <x:c r="F530" s="4" t="str">
        <x:v>Settled</x:v>
      </x:c>
    </x:row>
    <x:row r="531">
      <x:c r="A531" s="4" t="str">
        <x:v>C00526</x:v>
      </x:c>
      <x:c r="B531" s="4" t="str">
        <x:v>P01346</x:v>
      </x:c>
      <x:c r="C531" s="4" t="str">
        <x:v>I00526</x:v>
      </x:c>
      <x:c r="D531" s="4" t="str">
        <x:v>2025-05-25</x:v>
      </x:c>
      <x:c r="E531" s="10" t="n">
        <x:v>15278.37</x:v>
      </x:c>
      <x:c r="F531" s="4" t="str">
        <x:v>Settled</x:v>
      </x:c>
    </x:row>
    <x:row r="532">
      <x:c r="A532" s="4" t="str">
        <x:v>C00527</x:v>
      </x:c>
      <x:c r="B532" s="4" t="str">
        <x:v>P00717</x:v>
      </x:c>
      <x:c r="C532" s="4" t="str">
        <x:v>I00527</x:v>
      </x:c>
      <x:c r="D532" s="4" t="str">
        <x:v>2025-12-31</x:v>
      </x:c>
      <x:c r="E532" s="10" t="n">
        <x:v>42146.48</x:v>
      </x:c>
      <x:c r="F532" s="4" t="str">
        <x:v>Pending</x:v>
      </x:c>
    </x:row>
    <x:row r="533">
      <x:c r="A533" s="4" t="str">
        <x:v>C00528</x:v>
      </x:c>
      <x:c r="B533" s="4" t="str">
        <x:v>P00847</x:v>
      </x:c>
      <x:c r="C533" s="4" t="str">
        <x:v>I00528</x:v>
      </x:c>
      <x:c r="D533" s="4" t="str">
        <x:v>2025-12-27</x:v>
      </x:c>
      <x:c r="E533" s="10" t="n">
        <x:v>27013.96</x:v>
      </x:c>
      <x:c r="F533" s="4" t="str">
        <x:v>Settled</x:v>
      </x:c>
    </x:row>
    <x:row r="534">
      <x:c r="A534" s="4" t="str">
        <x:v>C00529</x:v>
      </x:c>
      <x:c r="B534" s="4" t="str">
        <x:v>P01537</x:v>
      </x:c>
      <x:c r="C534" s="4" t="str">
        <x:v>I00529</x:v>
      </x:c>
      <x:c r="D534" s="4" t="str">
        <x:v>2025-11-09</x:v>
      </x:c>
      <x:c r="E534" s="10"/>
      <x:c r="F534" s="4" t="str">
        <x:v>Settled</x:v>
      </x:c>
    </x:row>
    <x:row r="535">
      <x:c r="A535" s="4" t="str">
        <x:v>C00530</x:v>
      </x:c>
      <x:c r="B535" s="4" t="str">
        <x:v>P00098</x:v>
      </x:c>
      <x:c r="C535" s="4" t="str">
        <x:v>I00530</x:v>
      </x:c>
      <x:c r="D535" s="4" t="str">
        <x:v>2025-11-18</x:v>
      </x:c>
      <x:c r="E535" s="10" t="n">
        <x:v>7976.54</x:v>
      </x:c>
      <x:c r="F535" s="4" t="str">
        <x:v>Settled</x:v>
      </x:c>
    </x:row>
    <x:row r="536">
      <x:c r="A536" s="4" t="str">
        <x:v>C00531</x:v>
      </x:c>
      <x:c r="B536" s="4" t="str">
        <x:v>P00330</x:v>
      </x:c>
      <x:c r="C536" s="4" t="str">
        <x:v>I00531</x:v>
      </x:c>
      <x:c r="D536" s="4" t="str">
        <x:v>2025-07-27</x:v>
      </x:c>
      <x:c r="E536" s="10" t="n">
        <x:v>31320.23</x:v>
      </x:c>
      <x:c r="F536" s="4" t="str">
        <x:v>Settled</x:v>
      </x:c>
    </x:row>
    <x:row r="537">
      <x:c r="A537" s="4" t="str">
        <x:v>C00532</x:v>
      </x:c>
      <x:c r="B537" s="4" t="str">
        <x:v>P01334</x:v>
      </x:c>
      <x:c r="C537" s="4" t="str">
        <x:v>I00532</x:v>
      </x:c>
      <x:c r="D537" s="4" t="str">
        <x:v>2025-10-27</x:v>
      </x:c>
      <x:c r="E537" s="10" t="n">
        <x:v>189968.33</x:v>
      </x:c>
      <x:c r="F537" s="4" t="str">
        <x:v>Settled</x:v>
      </x:c>
    </x:row>
    <x:row r="538">
      <x:c r="A538" s="4" t="str">
        <x:v>C00533</x:v>
      </x:c>
      <x:c r="B538" s="4" t="str">
        <x:v>P00865</x:v>
      </x:c>
      <x:c r="C538" s="4" t="str">
        <x:v>I00533</x:v>
      </x:c>
      <x:c r="D538" s="4" t="str">
        <x:v>2025-01-27</x:v>
      </x:c>
      <x:c r="E538" s="10" t="n">
        <x:v>17009.48</x:v>
      </x:c>
      <x:c r="F538" s="4" t="str">
        <x:v>Settled</x:v>
      </x:c>
    </x:row>
    <x:row r="539">
      <x:c r="A539" s="4" t="str">
        <x:v>C00534</x:v>
      </x:c>
      <x:c r="B539" s="4" t="str">
        <x:v>P00044</x:v>
      </x:c>
      <x:c r="C539" s="4" t="str">
        <x:v>I00534</x:v>
      </x:c>
      <x:c r="D539" s="4" t="str">
        <x:v>2025-03-25</x:v>
      </x:c>
      <x:c r="E539" s="10"/>
      <x:c r="F539" s="4" t="str">
        <x:v>Settled</x:v>
      </x:c>
    </x:row>
    <x:row r="540">
      <x:c r="A540" s="4" t="str">
        <x:v>C00535</x:v>
      </x:c>
      <x:c r="B540" s="4" t="str">
        <x:v>P01125</x:v>
      </x:c>
      <x:c r="C540" s="4" t="str">
        <x:v>I00535</x:v>
      </x:c>
      <x:c r="D540" s="4" t="str">
        <x:v>2025-08-31</x:v>
      </x:c>
      <x:c r="E540" s="10" t="n">
        <x:v>10236.33</x:v>
      </x:c>
      <x:c r="F540" s="4" t="str">
        <x:v>Settled</x:v>
      </x:c>
    </x:row>
    <x:row r="541">
      <x:c r="A541" s="4" t="str">
        <x:v>C00536</x:v>
      </x:c>
      <x:c r="B541" s="4" t="str">
        <x:v>P00222</x:v>
      </x:c>
      <x:c r="C541" s="4" t="str">
        <x:v>I00536</x:v>
      </x:c>
      <x:c r="D541" s="4" t="str">
        <x:v>2025-02-15</x:v>
      </x:c>
      <x:c r="E541" s="10" t="n">
        <x:v>21937.03</x:v>
      </x:c>
      <x:c r="F541" s="4" t="str">
        <x:v>Settled</x:v>
      </x:c>
    </x:row>
    <x:row r="542">
      <x:c r="A542" s="4" t="str">
        <x:v>C00537</x:v>
      </x:c>
      <x:c r="B542" s="4" t="str">
        <x:v>P01252</x:v>
      </x:c>
      <x:c r="C542" s="4" t="str">
        <x:v>I00537</x:v>
      </x:c>
      <x:c r="D542" s="4" t="str">
        <x:v>2025-10-24</x:v>
      </x:c>
      <x:c r="E542" s="10" t="n">
        <x:v>31996.11</x:v>
      </x:c>
      <x:c r="F542" s="4" t="str">
        <x:v>Settled</x:v>
      </x:c>
    </x:row>
    <x:row r="543">
      <x:c r="A543" s="4" t="str">
        <x:v>C00538</x:v>
      </x:c>
      <x:c r="B543" s="4" t="str">
        <x:v>P01277</x:v>
      </x:c>
      <x:c r="C543" s="4" t="str">
        <x:v>I00538</x:v>
      </x:c>
      <x:c r="D543" s="4" t="str">
        <x:v>2025-03-06</x:v>
      </x:c>
      <x:c r="E543" s="10" t="n">
        <x:v>9338.36</x:v>
      </x:c>
      <x:c r="F543" s="4" t="str">
        <x:v>Settled</x:v>
      </x:c>
    </x:row>
    <x:row r="544">
      <x:c r="A544" s="4" t="str">
        <x:v>C00539</x:v>
      </x:c>
      <x:c r="B544" s="4" t="str">
        <x:v>P01320</x:v>
      </x:c>
      <x:c r="C544" s="4" t="str">
        <x:v>I00539</x:v>
      </x:c>
      <x:c r="D544" s="4" t="str">
        <x:v>2025-05-08</x:v>
      </x:c>
      <x:c r="E544" s="10" t="n">
        <x:v>61462.37</x:v>
      </x:c>
      <x:c r="F544" s="4" t="str">
        <x:v>Rejected</x:v>
      </x:c>
    </x:row>
    <x:row r="545">
      <x:c r="A545" s="4" t="str">
        <x:v>C00540</x:v>
      </x:c>
      <x:c r="B545" s="4" t="str">
        <x:v>P00744</x:v>
      </x:c>
      <x:c r="C545" s="4" t="str">
        <x:v>I00540</x:v>
      </x:c>
      <x:c r="D545" s="4" t="str">
        <x:v>2025-04-05</x:v>
      </x:c>
      <x:c r="E545" s="10" t="n">
        <x:v>20335.29</x:v>
      </x:c>
      <x:c r="F545" s="4" t="str">
        <x:v>Pending</x:v>
      </x:c>
    </x:row>
    <x:row r="546">
      <x:c r="A546" s="4" t="str">
        <x:v>C00541</x:v>
      </x:c>
      <x:c r="B546" s="4" t="str">
        <x:v>P00429</x:v>
      </x:c>
      <x:c r="C546" s="4" t="str">
        <x:v>I00541</x:v>
      </x:c>
      <x:c r="D546" s="4" t="str">
        <x:v>2025-07-17</x:v>
      </x:c>
      <x:c r="E546" s="10" t="n">
        <x:v>40921.07</x:v>
      </x:c>
      <x:c r="F546" s="4" t="str">
        <x:v>Settled</x:v>
      </x:c>
    </x:row>
    <x:row r="547">
      <x:c r="A547" s="4" t="str">
        <x:v>C00542</x:v>
      </x:c>
      <x:c r="B547" s="4" t="str">
        <x:v>P01411</x:v>
      </x:c>
      <x:c r="C547" s="4" t="str">
        <x:v>I00542</x:v>
      </x:c>
      <x:c r="D547" s="4" t="str">
        <x:v>2025-01-30</x:v>
      </x:c>
      <x:c r="E547" s="10" t="n">
        <x:v>40081.42</x:v>
      </x:c>
      <x:c r="F547" s="4" t="str">
        <x:v>Settled</x:v>
      </x:c>
    </x:row>
    <x:row r="548">
      <x:c r="A548" s="4" t="str">
        <x:v>C00543</x:v>
      </x:c>
      <x:c r="B548" s="4" t="str">
        <x:v>P00895</x:v>
      </x:c>
      <x:c r="C548" s="4" t="str">
        <x:v>I00543</x:v>
      </x:c>
      <x:c r="D548" s="4" t="str">
        <x:v>2025-10-24</x:v>
      </x:c>
      <x:c r="E548" s="10" t="n">
        <x:v>40710.9</x:v>
      </x:c>
      <x:c r="F548" s="4" t="str">
        <x:v>Settled</x:v>
      </x:c>
    </x:row>
    <x:row r="549">
      <x:c r="A549" s="4" t="str">
        <x:v>C00544</x:v>
      </x:c>
      <x:c r="B549" s="4" t="str">
        <x:v>P01017</x:v>
      </x:c>
      <x:c r="C549" s="4" t="str">
        <x:v>I00544</x:v>
      </x:c>
      <x:c r="D549" s="4" t="str">
        <x:v>2025-11-21</x:v>
      </x:c>
      <x:c r="E549" s="10" t="n">
        <x:v>12920.19</x:v>
      </x:c>
      <x:c r="F549" s="4" t="str">
        <x:v>Settled</x:v>
      </x:c>
    </x:row>
    <x:row r="550">
      <x:c r="A550" s="4" t="str">
        <x:v>C00545</x:v>
      </x:c>
      <x:c r="B550" s="4" t="str">
        <x:v>P00219</x:v>
      </x:c>
      <x:c r="C550" s="4" t="str">
        <x:v>I00545</x:v>
      </x:c>
      <x:c r="D550" s="4" t="str">
        <x:v>2025-09-30</x:v>
      </x:c>
      <x:c r="E550" s="10" t="n">
        <x:v>105956.14</x:v>
      </x:c>
      <x:c r="F550" s="4" t="str">
        <x:v>Settled</x:v>
      </x:c>
    </x:row>
    <x:row r="551">
      <x:c r="A551" s="4" t="str">
        <x:v>C00546</x:v>
      </x:c>
      <x:c r="B551" s="4" t="str">
        <x:v>P00998</x:v>
      </x:c>
      <x:c r="C551" s="4" t="str">
        <x:v>I00546</x:v>
      </x:c>
      <x:c r="D551" s="4" t="str">
        <x:v>2025-03-09</x:v>
      </x:c>
      <x:c r="E551" s="10" t="n">
        <x:v>7407.7</x:v>
      </x:c>
      <x:c r="F551" s="4" t="str">
        <x:v>Pending</x:v>
      </x:c>
    </x:row>
    <x:row r="552">
      <x:c r="A552" s="4" t="str">
        <x:v>C00547</x:v>
      </x:c>
      <x:c r="B552" s="4" t="str">
        <x:v>P00929</x:v>
      </x:c>
      <x:c r="C552" s="4" t="str">
        <x:v>I00547</x:v>
      </x:c>
      <x:c r="D552" s="4" t="str">
        <x:v>2025-04-17</x:v>
      </x:c>
      <x:c r="E552" s="10" t="n">
        <x:v>10785.04</x:v>
      </x:c>
      <x:c r="F552" s="4" t="str">
        <x:v>Pending</x:v>
      </x:c>
    </x:row>
    <x:row r="553">
      <x:c r="A553" s="4" t="str">
        <x:v>C00548</x:v>
      </x:c>
      <x:c r="B553" s="4" t="str">
        <x:v>P00468</x:v>
      </x:c>
      <x:c r="C553" s="4" t="str">
        <x:v>I00548</x:v>
      </x:c>
      <x:c r="D553" s="4" t="str">
        <x:v>2025-03-24</x:v>
      </x:c>
      <x:c r="E553" s="10" t="n">
        <x:v>44088.56</x:v>
      </x:c>
      <x:c r="F553" s="4" t="str">
        <x:v>Settled</x:v>
      </x:c>
    </x:row>
    <x:row r="554">
      <x:c r="A554" s="4" t="str">
        <x:v>C00549</x:v>
      </x:c>
      <x:c r="B554" s="4" t="str">
        <x:v>P01227</x:v>
      </x:c>
      <x:c r="C554" s="4" t="str">
        <x:v>I00549</x:v>
      </x:c>
      <x:c r="D554" s="4" t="str">
        <x:v>2025-08-08</x:v>
      </x:c>
      <x:c r="E554" s="10" t="n">
        <x:v>17868.41</x:v>
      </x:c>
      <x:c r="F554" s="4" t="str">
        <x:v>Settled</x:v>
      </x:c>
    </x:row>
    <x:row r="555">
      <x:c r="A555" s="4" t="str">
        <x:v>C00550</x:v>
      </x:c>
      <x:c r="B555" s="4" t="str">
        <x:v>P00214</x:v>
      </x:c>
      <x:c r="C555" s="4" t="str">
        <x:v>I00550</x:v>
      </x:c>
      <x:c r="D555" s="4" t="str">
        <x:v>2025-11-21</x:v>
      </x:c>
      <x:c r="E555" s="10" t="n">
        <x:v>252090.83</x:v>
      </x:c>
      <x:c r="F555" s="4" t="str">
        <x:v>Pending</x:v>
      </x:c>
    </x:row>
    <x:row r="556">
      <x:c r="A556" s="4" t="str">
        <x:v>C00551</x:v>
      </x:c>
      <x:c r="B556" s="4" t="str">
        <x:v>P01152</x:v>
      </x:c>
      <x:c r="C556" s="4" t="str">
        <x:v>I00551</x:v>
      </x:c>
      <x:c r="D556" s="4" t="str">
        <x:v>2025-11-17</x:v>
      </x:c>
      <x:c r="E556" s="10" t="n">
        <x:v>80793.28</x:v>
      </x:c>
      <x:c r="F556" s="4" t="str">
        <x:v>Settled</x:v>
      </x:c>
    </x:row>
    <x:row r="557">
      <x:c r="A557" s="4" t="str">
        <x:v>C00552</x:v>
      </x:c>
      <x:c r="B557" s="4" t="str">
        <x:v>P01538</x:v>
      </x:c>
      <x:c r="C557" s="4" t="str">
        <x:v>I00552</x:v>
      </x:c>
      <x:c r="D557" s="4" t="str">
        <x:v>2025-12-16</x:v>
      </x:c>
      <x:c r="E557" s="10" t="n">
        <x:v>291347.64</x:v>
      </x:c>
      <x:c r="F557" s="4" t="str">
        <x:v>Pending</x:v>
      </x:c>
    </x:row>
    <x:row r="558">
      <x:c r="A558" s="4" t="str">
        <x:v>C00553</x:v>
      </x:c>
      <x:c r="B558" s="4" t="str">
        <x:v>P00908</x:v>
      </x:c>
      <x:c r="C558" s="4" t="str">
        <x:v>I00553</x:v>
      </x:c>
      <x:c r="D558" s="4" t="str">
        <x:v>2025-09-09</x:v>
      </x:c>
      <x:c r="E558" s="10" t="n">
        <x:v>130049.47</x:v>
      </x:c>
      <x:c r="F558" s="4" t="str">
        <x:v>Rejected</x:v>
      </x:c>
    </x:row>
    <x:row r="559">
      <x:c r="A559" s="4" t="str">
        <x:v>C00554</x:v>
      </x:c>
      <x:c r="B559" s="4" t="str">
        <x:v>P00168</x:v>
      </x:c>
      <x:c r="C559" s="4" t="str">
        <x:v>I00554</x:v>
      </x:c>
      <x:c r="D559" s="4" t="str">
        <x:v>2025-03-22</x:v>
      </x:c>
      <x:c r="E559" s="10" t="n">
        <x:v>27991.03</x:v>
      </x:c>
      <x:c r="F559" s="4" t="str">
        <x:v>Rejected</x:v>
      </x:c>
    </x:row>
    <x:row r="560">
      <x:c r="A560" s="4" t="str">
        <x:v>C00555</x:v>
      </x:c>
      <x:c r="B560" s="4" t="str">
        <x:v>P00886</x:v>
      </x:c>
      <x:c r="C560" s="4" t="str">
        <x:v>I00555</x:v>
      </x:c>
      <x:c r="D560" s="4" t="str">
        <x:v>2025-05-26</x:v>
      </x:c>
      <x:c r="E560" s="10" t="n">
        <x:v>19706.71</x:v>
      </x:c>
      <x:c r="F560" s="4" t="str">
        <x:v>Settled</x:v>
      </x:c>
    </x:row>
    <x:row r="561">
      <x:c r="A561" s="4" t="str">
        <x:v>C00556</x:v>
      </x:c>
      <x:c r="B561" s="4" t="str">
        <x:v>P00847</x:v>
      </x:c>
      <x:c r="C561" s="4" t="str">
        <x:v>I00556</x:v>
      </x:c>
      <x:c r="D561" s="4" t="str">
        <x:v>2025-04-18</x:v>
      </x:c>
      <x:c r="E561" s="10" t="n">
        <x:v>22265.17</x:v>
      </x:c>
      <x:c r="F561" s="4" t="str">
        <x:v>Settled</x:v>
      </x:c>
    </x:row>
    <x:row r="562">
      <x:c r="A562" s="4" t="str">
        <x:v>C00557</x:v>
      </x:c>
      <x:c r="B562" s="4" t="str">
        <x:v>P00884</x:v>
      </x:c>
      <x:c r="C562" s="4" t="str">
        <x:v>I00557</x:v>
      </x:c>
      <x:c r="D562" s="4" t="str">
        <x:v>2025-01-24</x:v>
      </x:c>
      <x:c r="E562" s="10" t="n">
        <x:v>17347.7</x:v>
      </x:c>
      <x:c r="F562" s="4" t="str">
        <x:v>Settled</x:v>
      </x:c>
    </x:row>
    <x:row r="563">
      <x:c r="A563" s="4" t="str">
        <x:v>C00558</x:v>
      </x:c>
      <x:c r="B563" s="4" t="str">
        <x:v>P00437</x:v>
      </x:c>
      <x:c r="C563" s="4" t="str">
        <x:v>I00558</x:v>
      </x:c>
      <x:c r="D563" s="4" t="str">
        <x:v>2025-10-20</x:v>
      </x:c>
      <x:c r="E563" s="10" t="n">
        <x:v>117828.54</x:v>
      </x:c>
      <x:c r="F563" s="4" t="str">
        <x:v>Rejected</x:v>
      </x:c>
    </x:row>
    <x:row r="564">
      <x:c r="A564" s="4" t="str">
        <x:v>C00559</x:v>
      </x:c>
      <x:c r="B564" s="4" t="str">
        <x:v>P01002</x:v>
      </x:c>
      <x:c r="C564" s="4" t="str">
        <x:v>I00559</x:v>
      </x:c>
      <x:c r="D564" s="4" t="str">
        <x:v>2025-07-30</x:v>
      </x:c>
      <x:c r="E564" s="10" t="n">
        <x:v>42609.94</x:v>
      </x:c>
      <x:c r="F564" s="4" t="str">
        <x:v>Settled</x:v>
      </x:c>
    </x:row>
    <x:row r="565">
      <x:c r="A565" s="4" t="str">
        <x:v>C00560</x:v>
      </x:c>
      <x:c r="B565" s="4" t="str">
        <x:v>P00423</x:v>
      </x:c>
      <x:c r="C565" s="4" t="str">
        <x:v>I00560</x:v>
      </x:c>
      <x:c r="D565" s="4" t="str">
        <x:v>2025-12-21</x:v>
      </x:c>
      <x:c r="E565" s="10" t="n">
        <x:v>211325.74</x:v>
      </x:c>
      <x:c r="F565" s="4" t="str">
        <x:v>Settled</x:v>
      </x:c>
    </x:row>
    <x:row r="566">
      <x:c r="A566" s="4" t="str">
        <x:v>C00561</x:v>
      </x:c>
      <x:c r="B566" s="4" t="str">
        <x:v>P00893</x:v>
      </x:c>
      <x:c r="C566" s="4" t="str">
        <x:v>I00561</x:v>
      </x:c>
      <x:c r="D566" s="4" t="str">
        <x:v>2025-11-04</x:v>
      </x:c>
      <x:c r="E566" s="10" t="n">
        <x:v>43448.15</x:v>
      </x:c>
      <x:c r="F566" s="4" t="str">
        <x:v>Settled</x:v>
      </x:c>
    </x:row>
    <x:row r="567">
      <x:c r="A567" s="4" t="str">
        <x:v>C00562</x:v>
      </x:c>
      <x:c r="B567" s="4" t="str">
        <x:v>P00952</x:v>
      </x:c>
      <x:c r="C567" s="4" t="str">
        <x:v>I00562</x:v>
      </x:c>
      <x:c r="D567" s="4" t="str">
        <x:v>2025-08-26</x:v>
      </x:c>
      <x:c r="E567" s="10" t="n">
        <x:v>99337.99</x:v>
      </x:c>
      <x:c r="F567" s="4" t="str">
        <x:v>Settled</x:v>
      </x:c>
    </x:row>
    <x:row r="568">
      <x:c r="A568" s="4" t="str">
        <x:v>C00563</x:v>
      </x:c>
      <x:c r="B568" s="4" t="str">
        <x:v>P01034</x:v>
      </x:c>
      <x:c r="C568" s="4" t="str">
        <x:v>I00563</x:v>
      </x:c>
      <x:c r="D568" s="4" t="str">
        <x:v>2025-01-16</x:v>
      </x:c>
      <x:c r="E568" s="10" t="n">
        <x:v>12382</x:v>
      </x:c>
      <x:c r="F568" s="4" t="str">
        <x:v>Settled</x:v>
      </x:c>
    </x:row>
    <x:row r="569">
      <x:c r="A569" s="4" t="str">
        <x:v>C00564</x:v>
      </x:c>
      <x:c r="B569" s="4" t="str">
        <x:v>P01277</x:v>
      </x:c>
      <x:c r="C569" s="4" t="str">
        <x:v>I00564</x:v>
      </x:c>
      <x:c r="D569" s="4" t="str">
        <x:v>2025-06-11</x:v>
      </x:c>
      <x:c r="E569" s="10" t="n">
        <x:v>19320.06</x:v>
      </x:c>
      <x:c r="F569" s="4" t="str">
        <x:v>Pending</x:v>
      </x:c>
    </x:row>
    <x:row r="570">
      <x:c r="A570" s="4" t="str">
        <x:v>C00565</x:v>
      </x:c>
      <x:c r="B570" s="4" t="str">
        <x:v>P01413</x:v>
      </x:c>
      <x:c r="C570" s="4" t="str">
        <x:v>I00565</x:v>
      </x:c>
      <x:c r="D570" s="4" t="str">
        <x:v>2025-06-23</x:v>
      </x:c>
      <x:c r="E570" s="10" t="n">
        <x:v>6621.6</x:v>
      </x:c>
      <x:c r="F570" s="4" t="str">
        <x:v>Settled</x:v>
      </x:c>
    </x:row>
    <x:row r="571">
      <x:c r="A571" s="4" t="str">
        <x:v>C00566</x:v>
      </x:c>
      <x:c r="B571" s="4" t="str">
        <x:v>P01244</x:v>
      </x:c>
      <x:c r="C571" s="4" t="str">
        <x:v>I00566</x:v>
      </x:c>
      <x:c r="D571" s="4" t="str">
        <x:v>2025-09-04</x:v>
      </x:c>
      <x:c r="E571" s="10" t="n">
        <x:v>31540.2</x:v>
      </x:c>
      <x:c r="F571" s="4" t="str">
        <x:v>Settled</x:v>
      </x:c>
    </x:row>
    <x:row r="572">
      <x:c r="A572" s="4" t="str">
        <x:v>C00567</x:v>
      </x:c>
      <x:c r="B572" s="4" t="str">
        <x:v>P01274</x:v>
      </x:c>
      <x:c r="C572" s="4" t="str">
        <x:v>I00567</x:v>
      </x:c>
      <x:c r="D572" s="4" t="str">
        <x:v>2025-07-26</x:v>
      </x:c>
      <x:c r="E572" s="10" t="n">
        <x:v>141555.1</x:v>
      </x:c>
      <x:c r="F572" s="4" t="str">
        <x:v> settled </x:v>
      </x:c>
    </x:row>
    <x:row r="573">
      <x:c r="A573" s="4" t="str">
        <x:v>C00568</x:v>
      </x:c>
      <x:c r="B573" s="4" t="str">
        <x:v>P01391</x:v>
      </x:c>
      <x:c r="C573" s="4" t="str">
        <x:v>I00568</x:v>
      </x:c>
      <x:c r="D573" s="4" t="str">
        <x:v>2025-10-12</x:v>
      </x:c>
      <x:c r="E573" s="10" t="n">
        <x:v>28983.3</x:v>
      </x:c>
      <x:c r="F573" s="4" t="str">
        <x:v>Settled</x:v>
      </x:c>
    </x:row>
    <x:row r="574">
      <x:c r="A574" s="4" t="str">
        <x:v>C00569</x:v>
      </x:c>
      <x:c r="B574" s="4" t="str">
        <x:v>P00388</x:v>
      </x:c>
      <x:c r="C574" s="4" t="str">
        <x:v>I00569</x:v>
      </x:c>
      <x:c r="D574" s="4" t="str">
        <x:v>2025-01-09</x:v>
      </x:c>
      <x:c r="E574" s="10" t="n">
        <x:v>45442.14</x:v>
      </x:c>
      <x:c r="F574" s="4" t="str">
        <x:v>Settled</x:v>
      </x:c>
    </x:row>
    <x:row r="575">
      <x:c r="A575" s="4" t="str">
        <x:v>C00570</x:v>
      </x:c>
      <x:c r="B575" s="4" t="str">
        <x:v>P00469</x:v>
      </x:c>
      <x:c r="C575" s="4" t="str">
        <x:v>I00570</x:v>
      </x:c>
      <x:c r="D575" s="4" t="str">
        <x:v>2025-02-11</x:v>
      </x:c>
      <x:c r="E575" s="10" t="n">
        <x:v>11960.51</x:v>
      </x:c>
      <x:c r="F575" s="4" t="str">
        <x:v>Pending</x:v>
      </x:c>
    </x:row>
    <x:row r="576">
      <x:c r="A576" s="4" t="str">
        <x:v>C00571</x:v>
      </x:c>
      <x:c r="B576" s="4" t="str">
        <x:v>P00853</x:v>
      </x:c>
      <x:c r="C576" s="4" t="str">
        <x:v>I00571</x:v>
      </x:c>
      <x:c r="D576" s="4" t="str">
        <x:v>2025-12-14</x:v>
      </x:c>
      <x:c r="E576" s="10" t="n">
        <x:v>101359.3</x:v>
      </x:c>
      <x:c r="F576" s="4" t="str">
        <x:v>Pending</x:v>
      </x:c>
    </x:row>
    <x:row r="577">
      <x:c r="A577" s="4" t="str">
        <x:v>C00572</x:v>
      </x:c>
      <x:c r="B577" s="4" t="str">
        <x:v>P00746</x:v>
      </x:c>
      <x:c r="C577" s="4" t="str">
        <x:v>I00572</x:v>
      </x:c>
      <x:c r="D577" s="4" t="str">
        <x:v>2025-06-08</x:v>
      </x:c>
      <x:c r="E577" s="10" t="n">
        <x:v>117387.59</x:v>
      </x:c>
      <x:c r="F577" s="4" t="str">
        <x:v>Settled</x:v>
      </x:c>
    </x:row>
    <x:row r="578">
      <x:c r="A578" s="4" t="str">
        <x:v>C00573</x:v>
      </x:c>
      <x:c r="B578" s="4" t="str">
        <x:v>P01124</x:v>
      </x:c>
      <x:c r="C578" s="4" t="str">
        <x:v>I00573</x:v>
      </x:c>
      <x:c r="D578" s="4" t="str">
        <x:v>2025-10-28</x:v>
      </x:c>
      <x:c r="E578" s="10" t="n">
        <x:v>38081.14</x:v>
      </x:c>
      <x:c r="F578" s="4" t="str">
        <x:v>Pending</x:v>
      </x:c>
    </x:row>
    <x:row r="579">
      <x:c r="A579" s="4" t="str">
        <x:v>C00574</x:v>
      </x:c>
      <x:c r="B579" s="4" t="str">
        <x:v>P00015</x:v>
      </x:c>
      <x:c r="C579" s="4" t="str">
        <x:v>I00574</x:v>
      </x:c>
      <x:c r="D579" s="4" t="str">
        <x:v>2025-11-09</x:v>
      </x:c>
      <x:c r="E579" s="10" t="n">
        <x:v>46158.22</x:v>
      </x:c>
      <x:c r="F579" s="4" t="str">
        <x:v>Settled</x:v>
      </x:c>
    </x:row>
    <x:row r="580">
      <x:c r="A580" s="4" t="str">
        <x:v>C00575</x:v>
      </x:c>
      <x:c r="B580" s="4" t="str">
        <x:v>P00223</x:v>
      </x:c>
      <x:c r="C580" s="4" t="str">
        <x:v>I00575</x:v>
      </x:c>
      <x:c r="D580" s="4" t="str">
        <x:v>2025-02-14</x:v>
      </x:c>
      <x:c r="E580" s="10" t="n">
        <x:v>17810.69</x:v>
      </x:c>
      <x:c r="F580" s="4" t="str">
        <x:v>Settled</x:v>
      </x:c>
    </x:row>
    <x:row r="581">
      <x:c r="A581" s="4" t="str">
        <x:v>C00576</x:v>
      </x:c>
      <x:c r="B581" s="4" t="str">
        <x:v>P01195</x:v>
      </x:c>
      <x:c r="C581" s="4" t="str">
        <x:v>I00576</x:v>
      </x:c>
      <x:c r="D581" s="4" t="str">
        <x:v>2025-09-15</x:v>
      </x:c>
      <x:c r="E581" s="10" t="n">
        <x:v>24435.5</x:v>
      </x:c>
      <x:c r="F581" s="4" t="str">
        <x:v>Settled</x:v>
      </x:c>
    </x:row>
    <x:row r="582">
      <x:c r="A582" s="4" t="str">
        <x:v>C00577</x:v>
      </x:c>
      <x:c r="B582" s="4" t="str">
        <x:v>P01316</x:v>
      </x:c>
      <x:c r="C582" s="4" t="str">
        <x:v>I00577</x:v>
      </x:c>
      <x:c r="D582" s="4" t="str">
        <x:v>2025-03-05</x:v>
      </x:c>
      <x:c r="E582" s="10" t="n">
        <x:v>5358.83</x:v>
      </x:c>
      <x:c r="F582" s="4" t="str">
        <x:v>Settled</x:v>
      </x:c>
    </x:row>
    <x:row r="583">
      <x:c r="A583" s="4" t="str">
        <x:v>C00578</x:v>
      </x:c>
      <x:c r="B583" s="4" t="str">
        <x:v>P00484</x:v>
      </x:c>
      <x:c r="C583" s="4" t="str">
        <x:v>I00578</x:v>
      </x:c>
      <x:c r="D583" s="4" t="str">
        <x:v>2025-02-26</x:v>
      </x:c>
      <x:c r="E583" s="10" t="n">
        <x:v>9431.34</x:v>
      </x:c>
      <x:c r="F583" s="4" t="str">
        <x:v>Settled</x:v>
      </x:c>
    </x:row>
    <x:row r="584">
      <x:c r="A584" s="4" t="str">
        <x:v>C00579</x:v>
      </x:c>
      <x:c r="B584" s="4" t="str">
        <x:v>P00498</x:v>
      </x:c>
      <x:c r="C584" s="4" t="str">
        <x:v>I00579</x:v>
      </x:c>
      <x:c r="D584" s="4" t="str">
        <x:v>2025-03-31</x:v>
      </x:c>
      <x:c r="E584" s="10" t="n">
        <x:v>21731.53</x:v>
      </x:c>
      <x:c r="F584" s="4" t="str">
        <x:v>Settled</x:v>
      </x:c>
    </x:row>
    <x:row r="585">
      <x:c r="A585" s="4" t="str">
        <x:v>C00580</x:v>
      </x:c>
      <x:c r="B585" s="4" t="str">
        <x:v>P00899</x:v>
      </x:c>
      <x:c r="C585" s="4" t="str">
        <x:v>I00580</x:v>
      </x:c>
      <x:c r="D585" s="4" t="str">
        <x:v>2025-10-03</x:v>
      </x:c>
      <x:c r="E585" s="10" t="n">
        <x:v>21414.52</x:v>
      </x:c>
      <x:c r="F585" s="4" t="str">
        <x:v>Settled</x:v>
      </x:c>
    </x:row>
    <x:row r="586">
      <x:c r="A586" s="4" t="str">
        <x:v>C00581</x:v>
      </x:c>
      <x:c r="B586" s="4" t="str">
        <x:v>P00764</x:v>
      </x:c>
      <x:c r="C586" s="4" t="str">
        <x:v>I00581</x:v>
      </x:c>
      <x:c r="D586" s="4" t="str">
        <x:v>2025-02-04</x:v>
      </x:c>
      <x:c r="E586" s="10" t="n">
        <x:v>35220.25</x:v>
      </x:c>
      <x:c r="F586" s="4" t="str">
        <x:v>Settled</x:v>
      </x:c>
    </x:row>
    <x:row r="587">
      <x:c r="A587" s="4" t="str">
        <x:v>C00582</x:v>
      </x:c>
      <x:c r="B587" s="4" t="str">
        <x:v>P00271</x:v>
      </x:c>
      <x:c r="C587" s="4" t="str">
        <x:v>I00582</x:v>
      </x:c>
      <x:c r="D587" s="4" t="str">
        <x:v>2025-09-01</x:v>
      </x:c>
      <x:c r="E587" s="10" t="n">
        <x:v>201381.16</x:v>
      </x:c>
      <x:c r="F587" s="4" t="str">
        <x:v>Settled</x:v>
      </x:c>
    </x:row>
    <x:row r="588">
      <x:c r="A588" s="4" t="str">
        <x:v>C00583</x:v>
      </x:c>
      <x:c r="B588" s="4" t="str">
        <x:v>P00801</x:v>
      </x:c>
      <x:c r="C588" s="4" t="str">
        <x:v>I00583</x:v>
      </x:c>
      <x:c r="D588" s="4" t="str">
        <x:v>2025-05-20</x:v>
      </x:c>
      <x:c r="E588" s="10" t="n">
        <x:v>127000.54</x:v>
      </x:c>
      <x:c r="F588" s="4" t="str">
        <x:v>Settled</x:v>
      </x:c>
    </x:row>
    <x:row r="589">
      <x:c r="A589" s="4" t="str">
        <x:v>C00584</x:v>
      </x:c>
      <x:c r="B589" s="4" t="str">
        <x:v>P01312</x:v>
      </x:c>
      <x:c r="C589" s="4" t="str">
        <x:v>I00584</x:v>
      </x:c>
      <x:c r="D589" s="4" t="str">
        <x:v>2025-04-07</x:v>
      </x:c>
      <x:c r="E589" s="10" t="n">
        <x:v>136653.73</x:v>
      </x:c>
      <x:c r="F589" s="4" t="str">
        <x:v>Pending</x:v>
      </x:c>
    </x:row>
    <x:row r="590">
      <x:c r="A590" s="4" t="str">
        <x:v>C00585</x:v>
      </x:c>
      <x:c r="B590" s="4" t="str">
        <x:v>P01168</x:v>
      </x:c>
      <x:c r="C590" s="4" t="str">
        <x:v>I00585</x:v>
      </x:c>
      <x:c r="D590" s="4" t="str">
        <x:v>2025-03-29</x:v>
      </x:c>
      <x:c r="E590" s="10" t="n">
        <x:v>36992.74</x:v>
      </x:c>
      <x:c r="F590" s="4" t="str">
        <x:v>Settled</x:v>
      </x:c>
    </x:row>
    <x:row r="591">
      <x:c r="A591" s="4" t="str">
        <x:v>C00586</x:v>
      </x:c>
      <x:c r="B591" s="4" t="str">
        <x:v>P01308</x:v>
      </x:c>
      <x:c r="C591" s="4" t="str">
        <x:v>I00586</x:v>
      </x:c>
      <x:c r="D591" s="4" t="str">
        <x:v>2025-05-06</x:v>
      </x:c>
      <x:c r="E591" s="10" t="n">
        <x:v>27751.79</x:v>
      </x:c>
      <x:c r="F591" s="4" t="str">
        <x:v>Settled</x:v>
      </x:c>
    </x:row>
    <x:row r="592">
      <x:c r="A592" s="4" t="str">
        <x:v>C00587</x:v>
      </x:c>
      <x:c r="B592" s="4" t="str">
        <x:v>P01031</x:v>
      </x:c>
      <x:c r="C592" s="4" t="str">
        <x:v>I00587</x:v>
      </x:c>
      <x:c r="D592" s="4" t="str">
        <x:v>2025-05-08</x:v>
      </x:c>
      <x:c r="E592" s="10" t="n">
        <x:v>190907.67</x:v>
      </x:c>
      <x:c r="F592" s="4" t="str">
        <x:v>Settled</x:v>
      </x:c>
    </x:row>
    <x:row r="593">
      <x:c r="A593" s="4" t="str">
        <x:v>C00588</x:v>
      </x:c>
      <x:c r="B593" s="4" t="str">
        <x:v>P01404</x:v>
      </x:c>
      <x:c r="C593" s="4" t="str">
        <x:v>I00588</x:v>
      </x:c>
      <x:c r="D593" s="4" t="str">
        <x:v>2025-04-25</x:v>
      </x:c>
      <x:c r="E593" s="10" t="n">
        <x:v>75192.36</x:v>
      </x:c>
      <x:c r="F593" s="4" t="str">
        <x:v>Settled</x:v>
      </x:c>
    </x:row>
    <x:row r="594">
      <x:c r="A594" s="4" t="str">
        <x:v>C00589</x:v>
      </x:c>
      <x:c r="B594" s="4" t="str">
        <x:v>P00400</x:v>
      </x:c>
      <x:c r="C594" s="4" t="str">
        <x:v>I00589</x:v>
      </x:c>
      <x:c r="D594" s="4" t="str">
        <x:v>2025-07-09</x:v>
      </x:c>
      <x:c r="E594" s="10" t="n">
        <x:v>10263.69</x:v>
      </x:c>
      <x:c r="F594" s="4" t="str">
        <x:v>Settled</x:v>
      </x:c>
    </x:row>
    <x:row r="595">
      <x:c r="A595" s="4" t="str">
        <x:v>C00590</x:v>
      </x:c>
      <x:c r="B595" s="4" t="str">
        <x:v>P00074</x:v>
      </x:c>
      <x:c r="C595" s="4" t="str">
        <x:v>I00590</x:v>
      </x:c>
      <x:c r="D595" s="4" t="str">
        <x:v>2025-12-29</x:v>
      </x:c>
      <x:c r="E595" s="10" t="n">
        <x:v>17635.14</x:v>
      </x:c>
      <x:c r="F595" s="4" t="str">
        <x:v>Settled</x:v>
      </x:c>
    </x:row>
    <x:row r="596">
      <x:c r="A596" s="4" t="str">
        <x:v>C00591</x:v>
      </x:c>
      <x:c r="B596" s="4" t="str">
        <x:v>P00183</x:v>
      </x:c>
      <x:c r="C596" s="4" t="str">
        <x:v>I00591</x:v>
      </x:c>
      <x:c r="D596" s="4" t="str">
        <x:v>2025-06-14</x:v>
      </x:c>
      <x:c r="E596" s="10" t="n">
        <x:v>26625.56</x:v>
      </x:c>
      <x:c r="F596" s="4" t="str">
        <x:v>Settled</x:v>
      </x:c>
    </x:row>
    <x:row r="597">
      <x:c r="A597" s="4" t="str">
        <x:v>C00592</x:v>
      </x:c>
      <x:c r="B597" s="4" t="str">
        <x:v>P01588</x:v>
      </x:c>
      <x:c r="C597" s="4" t="str">
        <x:v>I00592</x:v>
      </x:c>
      <x:c r="D597" s="4" t="str">
        <x:v>2025-03-09</x:v>
      </x:c>
      <x:c r="E597" s="10" t="n">
        <x:v>71132.48</x:v>
      </x:c>
      <x:c r="F597" s="4" t="str">
        <x:v>Settled</x:v>
      </x:c>
    </x:row>
    <x:row r="598">
      <x:c r="A598" s="4" t="str">
        <x:v>C00593</x:v>
      </x:c>
      <x:c r="B598" s="4" t="str">
        <x:v>P01025</x:v>
      </x:c>
      <x:c r="C598" s="4" t="str">
        <x:v>I00593</x:v>
      </x:c>
      <x:c r="D598" s="4" t="str">
        <x:v>2025-08-12</x:v>
      </x:c>
      <x:c r="E598" s="10" t="n">
        <x:v>28159.42</x:v>
      </x:c>
      <x:c r="F598" s="4" t="str">
        <x:v>Settled</x:v>
      </x:c>
    </x:row>
    <x:row r="599">
      <x:c r="A599" s="4" t="str">
        <x:v>C00594</x:v>
      </x:c>
      <x:c r="B599" s="4" t="str">
        <x:v>P00397</x:v>
      </x:c>
      <x:c r="C599" s="4" t="str">
        <x:v>I00594</x:v>
      </x:c>
      <x:c r="D599" s="4" t="str">
        <x:v>2025-10-30</x:v>
      </x:c>
      <x:c r="E599" s="10" t="n">
        <x:v>127727.88</x:v>
      </x:c>
      <x:c r="F599" s="4" t="str">
        <x:v>Settled</x:v>
      </x:c>
    </x:row>
    <x:row r="600">
      <x:c r="A600" s="4" t="str">
        <x:v>C00595</x:v>
      </x:c>
      <x:c r="B600" s="4" t="str">
        <x:v>P01367</x:v>
      </x:c>
      <x:c r="C600" s="4" t="str">
        <x:v>I00595</x:v>
      </x:c>
      <x:c r="D600" s="4" t="str">
        <x:v>2025-08-07</x:v>
      </x:c>
      <x:c r="E600" s="10" t="n">
        <x:v>23140.64</x:v>
      </x:c>
      <x:c r="F600" s="4" t="str">
        <x:v>Settled</x:v>
      </x:c>
    </x:row>
    <x:row r="601">
      <x:c r="A601" s="4" t="str">
        <x:v>C00596</x:v>
      </x:c>
      <x:c r="B601" s="4" t="str">
        <x:v>P00496</x:v>
      </x:c>
      <x:c r="C601" s="4" t="str">
        <x:v>I00596</x:v>
      </x:c>
      <x:c r="D601" s="4" t="str">
        <x:v>2025-07-13</x:v>
      </x:c>
      <x:c r="E601" s="10" t="n">
        <x:v>119782.58</x:v>
      </x:c>
      <x:c r="F601" s="4" t="str">
        <x:v>Rejected</x:v>
      </x:c>
    </x:row>
    <x:row r="602">
      <x:c r="A602" s="4" t="str">
        <x:v>C00597</x:v>
      </x:c>
      <x:c r="B602" s="4" t="str">
        <x:v>P00956</x:v>
      </x:c>
      <x:c r="C602" s="4" t="str">
        <x:v>I00597</x:v>
      </x:c>
      <x:c r="D602" s="4" t="str">
        <x:v>2025-09-02</x:v>
      </x:c>
      <x:c r="E602" s="10" t="n">
        <x:v>321728.01</x:v>
      </x:c>
      <x:c r="F602" s="4" t="str">
        <x:v>Settled</x:v>
      </x:c>
    </x:row>
    <x:row r="603">
      <x:c r="A603" s="4" t="str">
        <x:v>C00598</x:v>
      </x:c>
      <x:c r="B603" s="4" t="str">
        <x:v>P00399</x:v>
      </x:c>
      <x:c r="C603" s="4" t="str">
        <x:v>I00598</x:v>
      </x:c>
      <x:c r="D603" s="4" t="str">
        <x:v>2025-11-18</x:v>
      </x:c>
      <x:c r="E603" s="10" t="n">
        <x:v>66775.75</x:v>
      </x:c>
      <x:c r="F603" s="4" t="str">
        <x:v>Settled</x:v>
      </x:c>
    </x:row>
    <x:row r="604">
      <x:c r="A604" s="4" t="str">
        <x:v>C00599</x:v>
      </x:c>
      <x:c r="B604" s="4" t="str">
        <x:v>P00152</x:v>
      </x:c>
      <x:c r="C604" s="4" t="str">
        <x:v>I00599</x:v>
      </x:c>
      <x:c r="D604" s="4" t="str">
        <x:v>2025-01-28</x:v>
      </x:c>
      <x:c r="E604" s="10" t="n">
        <x:v>128769.22</x:v>
      </x:c>
      <x:c r="F604" s="4" t="str">
        <x:v>Settled</x:v>
      </x:c>
    </x:row>
    <x:row r="605">
      <x:c r="A605" s="4" t="str">
        <x:v>C00600</x:v>
      </x:c>
      <x:c r="B605" s="4" t="str">
        <x:v>P00429</x:v>
      </x:c>
      <x:c r="C605" s="4" t="str">
        <x:v>I00600</x:v>
      </x:c>
      <x:c r="D605" s="4" t="str">
        <x:v>2025-12-25</x:v>
      </x:c>
      <x:c r="E605" s="10" t="n">
        <x:v>155667.66</x:v>
      </x:c>
      <x:c r="F605" s="4" t="str">
        <x:v>Settled</x:v>
      </x:c>
    </x:row>
    <x:row r="606">
      <x:c r="A606" s="4" t="str">
        <x:v>C00601</x:v>
      </x:c>
      <x:c r="B606" s="4" t="str">
        <x:v>P00366</x:v>
      </x:c>
      <x:c r="C606" s="4" t="str">
        <x:v>I00601</x:v>
      </x:c>
      <x:c r="D606" s="4" t="str">
        <x:v>2025-11-23</x:v>
      </x:c>
      <x:c r="E606" s="10" t="n">
        <x:v>12057.86</x:v>
      </x:c>
      <x:c r="F606" s="4" t="str">
        <x:v>Settled</x:v>
      </x:c>
    </x:row>
    <x:row r="607">
      <x:c r="A607" s="4" t="str">
        <x:v>C00602</x:v>
      </x:c>
      <x:c r="B607" s="4" t="str">
        <x:v>P00885</x:v>
      </x:c>
      <x:c r="C607" s="4" t="str">
        <x:v>I00602</x:v>
      </x:c>
      <x:c r="D607" s="4" t="str">
        <x:v>2025-12-17</x:v>
      </x:c>
      <x:c r="E607" s="10" t="n">
        <x:v>82090.3</x:v>
      </x:c>
      <x:c r="F607" s="4" t="str">
        <x:v>Settled</x:v>
      </x:c>
    </x:row>
    <x:row r="608">
      <x:c r="A608" s="4" t="str">
        <x:v>C00603</x:v>
      </x:c>
      <x:c r="B608" s="4" t="str">
        <x:v>P00034</x:v>
      </x:c>
      <x:c r="C608" s="4" t="str">
        <x:v>I00603</x:v>
      </x:c>
      <x:c r="D608" s="4" t="str">
        <x:v>2025-07-01</x:v>
      </x:c>
      <x:c r="E608" s="10" t="n">
        <x:v>86834.27</x:v>
      </x:c>
      <x:c r="F608" s="4" t="str">
        <x:v>Settled</x:v>
      </x:c>
    </x:row>
    <x:row r="609">
      <x:c r="A609" s="4" t="str">
        <x:v>C00604</x:v>
      </x:c>
      <x:c r="B609" s="4" t="str">
        <x:v>P00384</x:v>
      </x:c>
      <x:c r="C609" s="4" t="str">
        <x:v>I00604</x:v>
      </x:c>
      <x:c r="D609" s="4" t="str">
        <x:v>2025-11-08</x:v>
      </x:c>
      <x:c r="E609" s="10" t="n">
        <x:v>22142.16</x:v>
      </x:c>
      <x:c r="F609" s="4" t="str">
        <x:v>Settled</x:v>
      </x:c>
    </x:row>
    <x:row r="610">
      <x:c r="A610" s="4" t="str">
        <x:v>C00605</x:v>
      </x:c>
      <x:c r="B610" s="4" t="str">
        <x:v>P00909</x:v>
      </x:c>
      <x:c r="C610" s="4" t="str">
        <x:v>I00605</x:v>
      </x:c>
      <x:c r="D610" s="4" t="str">
        <x:v>2025-01-30</x:v>
      </x:c>
      <x:c r="E610" s="10" t="n">
        <x:v>136512.59</x:v>
      </x:c>
      <x:c r="F610" s="4" t="str">
        <x:v>Settled</x:v>
      </x:c>
    </x:row>
    <x:row r="611">
      <x:c r="A611" s="4" t="str">
        <x:v>C00606</x:v>
      </x:c>
      <x:c r="B611" s="4" t="str">
        <x:v>P00631</x:v>
      </x:c>
      <x:c r="C611" s="4" t="str">
        <x:v>I00606</x:v>
      </x:c>
      <x:c r="D611" s="4" t="str">
        <x:v>2025-05-31</x:v>
      </x:c>
      <x:c r="E611" s="10" t="n">
        <x:v>92588.14</x:v>
      </x:c>
      <x:c r="F611" s="4" t="str">
        <x:v>Pending</x:v>
      </x:c>
    </x:row>
    <x:row r="612">
      <x:c r="A612" s="4" t="str">
        <x:v>C00607</x:v>
      </x:c>
      <x:c r="B612" s="4" t="str">
        <x:v>P01018</x:v>
      </x:c>
      <x:c r="C612" s="4" t="str">
        <x:v>I00607</x:v>
      </x:c>
      <x:c r="D612" s="4" t="str">
        <x:v>2025-11-18</x:v>
      </x:c>
      <x:c r="E612" s="10" t="n">
        <x:v>43627.32</x:v>
      </x:c>
      <x:c r="F612" s="4" t="str">
        <x:v>Settled</x:v>
      </x:c>
    </x:row>
    <x:row r="613">
      <x:c r="A613" s="4" t="str">
        <x:v>C00608</x:v>
      </x:c>
      <x:c r="B613" s="4" t="str">
        <x:v>P01049</x:v>
      </x:c>
      <x:c r="C613" s="4" t="str">
        <x:v>I00608</x:v>
      </x:c>
      <x:c r="D613" s="4" t="str">
        <x:v>2025-04-10</x:v>
      </x:c>
      <x:c r="E613" s="10" t="n">
        <x:v>80606.72</x:v>
      </x:c>
      <x:c r="F613" s="4" t="str">
        <x:v>Settled</x:v>
      </x:c>
    </x:row>
    <x:row r="614">
      <x:c r="A614" s="4" t="str">
        <x:v>C00609</x:v>
      </x:c>
      <x:c r="B614" s="4" t="str">
        <x:v>P01545</x:v>
      </x:c>
      <x:c r="C614" s="4" t="str">
        <x:v>I00609</x:v>
      </x:c>
      <x:c r="D614" s="4" t="str">
        <x:v>2025-10-06</x:v>
      </x:c>
      <x:c r="E614" s="10" t="n">
        <x:v>30778.36</x:v>
      </x:c>
      <x:c r="F614" s="4" t="str">
        <x:v>Settled</x:v>
      </x:c>
    </x:row>
    <x:row r="615">
      <x:c r="A615" s="4" t="str">
        <x:v>C00610</x:v>
      </x:c>
      <x:c r="B615" s="4" t="str">
        <x:v>P01338</x:v>
      </x:c>
      <x:c r="C615" s="4" t="str">
        <x:v>I00610</x:v>
      </x:c>
      <x:c r="D615" s="4" t="str">
        <x:v>2025-04-27</x:v>
      </x:c>
      <x:c r="E615" s="10" t="n">
        <x:v>33010.56</x:v>
      </x:c>
      <x:c r="F615" s="4" t="str">
        <x:v>Settled</x:v>
      </x:c>
    </x:row>
    <x:row r="616">
      <x:c r="A616" s="4" t="str">
        <x:v>C00611</x:v>
      </x:c>
      <x:c r="B616" s="4" t="str">
        <x:v>P00366</x:v>
      </x:c>
      <x:c r="C616" s="4" t="str">
        <x:v>I00611</x:v>
      </x:c>
      <x:c r="D616" s="4" t="str">
        <x:v>2025-08-04</x:v>
      </x:c>
      <x:c r="E616" s="10" t="n">
        <x:v>32721.39</x:v>
      </x:c>
      <x:c r="F616" s="4" t="str">
        <x:v>Settled</x:v>
      </x:c>
    </x:row>
    <x:row r="617">
      <x:c r="A617" s="4" t="str">
        <x:v>C00612</x:v>
      </x:c>
      <x:c r="B617" s="4" t="str">
        <x:v>P01109</x:v>
      </x:c>
      <x:c r="C617" s="4" t="str">
        <x:v>I00612</x:v>
      </x:c>
      <x:c r="D617" s="4" t="str">
        <x:v>2025-08-27</x:v>
      </x:c>
      <x:c r="E617" s="10" t="n">
        <x:v>35161.04</x:v>
      </x:c>
      <x:c r="F617" s="4" t="str">
        <x:v>Settled</x:v>
      </x:c>
    </x:row>
    <x:row r="618">
      <x:c r="A618" s="4" t="str">
        <x:v>C00613</x:v>
      </x:c>
      <x:c r="B618" s="4" t="str">
        <x:v>P01004</x:v>
      </x:c>
      <x:c r="C618" s="4" t="str">
        <x:v>I00613</x:v>
      </x:c>
      <x:c r="D618" s="4" t="str">
        <x:v>2025-11-17</x:v>
      </x:c>
      <x:c r="E618" s="10" t="n">
        <x:v>62872.13</x:v>
      </x:c>
      <x:c r="F618" s="4" t="str">
        <x:v>Pending</x:v>
      </x:c>
    </x:row>
    <x:row r="619">
      <x:c r="A619" s="4" t="str">
        <x:v>C00614</x:v>
      </x:c>
      <x:c r="B619" s="4" t="str">
        <x:v>P00951</x:v>
      </x:c>
      <x:c r="C619" s="4" t="str">
        <x:v>I00614</x:v>
      </x:c>
      <x:c r="D619" s="4" t="str">
        <x:v>2025-05-05</x:v>
      </x:c>
      <x:c r="E619" s="10" t="n">
        <x:v>69069.24</x:v>
      </x:c>
      <x:c r="F619" s="4" t="str">
        <x:v>Settled</x:v>
      </x:c>
    </x:row>
    <x:row r="620">
      <x:c r="A620" s="4" t="str">
        <x:v>C00615</x:v>
      </x:c>
      <x:c r="B620" s="4" t="str">
        <x:v>P01279</x:v>
      </x:c>
      <x:c r="C620" s="4" t="str">
        <x:v>I00615</x:v>
      </x:c>
      <x:c r="D620" s="4" t="str">
        <x:v>2025-10-15</x:v>
      </x:c>
      <x:c r="E620" s="10" t="n">
        <x:v>194304.09</x:v>
      </x:c>
      <x:c r="F620" s="4" t="str">
        <x:v>Settled</x:v>
      </x:c>
    </x:row>
    <x:row r="621">
      <x:c r="A621" s="4" t="str">
        <x:v>C00616</x:v>
      </x:c>
      <x:c r="B621" s="4" t="str">
        <x:v>P00237</x:v>
      </x:c>
      <x:c r="C621" s="4" t="str">
        <x:v>I00616</x:v>
      </x:c>
      <x:c r="D621" s="4" t="str">
        <x:v>2025-06-08</x:v>
      </x:c>
      <x:c r="E621" s="10" t="n">
        <x:v>99006.17</x:v>
      </x:c>
      <x:c r="F621" s="4" t="str">
        <x:v>Settled</x:v>
      </x:c>
    </x:row>
    <x:row r="622">
      <x:c r="A622" s="4" t="str">
        <x:v>C00617</x:v>
      </x:c>
      <x:c r="B622" s="4" t="str">
        <x:v>P00601</x:v>
      </x:c>
      <x:c r="C622" s="4" t="str">
        <x:v>I00617</x:v>
      </x:c>
      <x:c r="D622" s="4" t="str">
        <x:v>2025-05-24</x:v>
      </x:c>
      <x:c r="E622" s="10" t="n">
        <x:v>2588.07</x:v>
      </x:c>
      <x:c r="F622" s="4" t="str">
        <x:v>Pending</x:v>
      </x:c>
    </x:row>
    <x:row r="623">
      <x:c r="A623" s="4" t="str">
        <x:v>C00618</x:v>
      </x:c>
      <x:c r="B623" s="4" t="str">
        <x:v>P01306</x:v>
      </x:c>
      <x:c r="C623" s="4" t="str">
        <x:v>I00618</x:v>
      </x:c>
      <x:c r="D623" s="4" t="str">
        <x:v>2025-01-30</x:v>
      </x:c>
      <x:c r="E623" s="10" t="n">
        <x:v>32125.51</x:v>
      </x:c>
      <x:c r="F623" s="4" t="str">
        <x:v>Settled</x:v>
      </x:c>
    </x:row>
    <x:row r="624">
      <x:c r="A624" s="4" t="str">
        <x:v>C00619</x:v>
      </x:c>
      <x:c r="B624" s="4" t="str">
        <x:v>P01428</x:v>
      </x:c>
      <x:c r="C624" s="4" t="str">
        <x:v>I00619</x:v>
      </x:c>
      <x:c r="D624" s="4" t="str">
        <x:v>2025-01-28</x:v>
      </x:c>
      <x:c r="E624" s="10"/>
      <x:c r="F624" s="4" t="str">
        <x:v>Pending</x:v>
      </x:c>
    </x:row>
    <x:row r="625">
      <x:c r="A625" s="4" t="str">
        <x:v>C00620</x:v>
      </x:c>
      <x:c r="B625" s="4" t="str">
        <x:v>P00060</x:v>
      </x:c>
      <x:c r="C625" s="4" t="str">
        <x:v>I00620</x:v>
      </x:c>
      <x:c r="D625" s="4" t="str">
        <x:v>2025-10-09</x:v>
      </x:c>
      <x:c r="E625" s="10"/>
      <x:c r="F625" s="4" t="str">
        <x:v>Settled</x:v>
      </x:c>
    </x:row>
    <x:row r="626">
      <x:c r="A626" s="4" t="str">
        <x:v>C00621</x:v>
      </x:c>
      <x:c r="B626" s="4" t="str">
        <x:v>P00755</x:v>
      </x:c>
      <x:c r="C626" s="4" t="str">
        <x:v>I00621</x:v>
      </x:c>
      <x:c r="D626" s="4" t="str">
        <x:v>2025-02-08</x:v>
      </x:c>
      <x:c r="E626" s="10" t="n">
        <x:v>49666.24</x:v>
      </x:c>
      <x:c r="F626" s="4" t="str">
        <x:v>Settled</x:v>
      </x:c>
    </x:row>
    <x:row r="627">
      <x:c r="A627" s="4" t="str">
        <x:v>C00622</x:v>
      </x:c>
      <x:c r="B627" s="4" t="str">
        <x:v>P00423</x:v>
      </x:c>
      <x:c r="C627" s="4" t="str">
        <x:v>I00622</x:v>
      </x:c>
      <x:c r="D627" s="4" t="str">
        <x:v>2025-02-10</x:v>
      </x:c>
      <x:c r="E627" s="10" t="n">
        <x:v>117714.55</x:v>
      </x:c>
      <x:c r="F627" s="4" t="str">
        <x:v>Pending</x:v>
      </x:c>
    </x:row>
    <x:row r="628">
      <x:c r="A628" s="4" t="str">
        <x:v>C00623</x:v>
      </x:c>
      <x:c r="B628" s="4" t="str">
        <x:v>P00269</x:v>
      </x:c>
      <x:c r="C628" s="4" t="str">
        <x:v>I00623</x:v>
      </x:c>
      <x:c r="D628" s="4" t="str">
        <x:v>2025-03-09</x:v>
      </x:c>
      <x:c r="E628" s="10" t="n">
        <x:v>15687.33</x:v>
      </x:c>
      <x:c r="F628" s="4" t="str">
        <x:v>Settled</x:v>
      </x:c>
    </x:row>
    <x:row r="629">
      <x:c r="A629" s="4" t="str">
        <x:v>C00624</x:v>
      </x:c>
      <x:c r="B629" s="4" t="str">
        <x:v>P00092</x:v>
      </x:c>
      <x:c r="C629" s="4" t="str">
        <x:v>I00624</x:v>
      </x:c>
      <x:c r="D629" s="4" t="str">
        <x:v>2025-05-04</x:v>
      </x:c>
      <x:c r="E629" s="10" t="n">
        <x:v>105435.7</x:v>
      </x:c>
      <x:c r="F629" s="4" t="str">
        <x:v>Settled</x:v>
      </x:c>
    </x:row>
    <x:row r="630">
      <x:c r="A630" s="4" t="str">
        <x:v>C00625</x:v>
      </x:c>
      <x:c r="B630" s="4" t="str">
        <x:v>P00861</x:v>
      </x:c>
      <x:c r="C630" s="4" t="str">
        <x:v>I00625</x:v>
      </x:c>
      <x:c r="D630" s="4" t="str">
        <x:v>2025-03-01</x:v>
      </x:c>
      <x:c r="E630" s="10" t="n">
        <x:v>85754.78</x:v>
      </x:c>
      <x:c r="F630" s="4" t="str">
        <x:v>Settled</x:v>
      </x:c>
    </x:row>
    <x:row r="631">
      <x:c r="A631" s="4" t="str">
        <x:v>C00626</x:v>
      </x:c>
      <x:c r="B631" s="4" t="str">
        <x:v>P01068</x:v>
      </x:c>
      <x:c r="C631" s="4" t="str">
        <x:v>I00626</x:v>
      </x:c>
      <x:c r="D631" s="4" t="str">
        <x:v>2025-08-04</x:v>
      </x:c>
      <x:c r="E631" s="10" t="n">
        <x:v>22928.35</x:v>
      </x:c>
      <x:c r="F631" s="4" t="str">
        <x:v>Pending</x:v>
      </x:c>
    </x:row>
    <x:row r="632">
      <x:c r="A632" s="4" t="str">
        <x:v>C00627</x:v>
      </x:c>
      <x:c r="B632" s="4" t="str">
        <x:v>P00851</x:v>
      </x:c>
      <x:c r="C632" s="4" t="str">
        <x:v>I00627</x:v>
      </x:c>
      <x:c r="D632" s="4" t="str">
        <x:v>2025-10-28</x:v>
      </x:c>
      <x:c r="E632" s="10" t="n">
        <x:v>18409.63</x:v>
      </x:c>
      <x:c r="F632" s="4" t="str">
        <x:v>Pending</x:v>
      </x:c>
    </x:row>
    <x:row r="633">
      <x:c r="A633" s="4" t="str">
        <x:v>C00628</x:v>
      </x:c>
      <x:c r="B633" s="4" t="str">
        <x:v>P00590</x:v>
      </x:c>
      <x:c r="C633" s="4" t="str">
        <x:v>I00628</x:v>
      </x:c>
      <x:c r="D633" s="4" t="str">
        <x:v>2025-07-13</x:v>
      </x:c>
      <x:c r="E633" s="10" t="n">
        <x:v>7635.52</x:v>
      </x:c>
      <x:c r="F633" s="4" t="str">
        <x:v>Settled</x:v>
      </x:c>
    </x:row>
    <x:row r="634">
      <x:c r="A634" s="4" t="str">
        <x:v>C00629</x:v>
      </x:c>
      <x:c r="B634" s="4" t="str">
        <x:v>P01235</x:v>
      </x:c>
      <x:c r="C634" s="4" t="str">
        <x:v>I00629</x:v>
      </x:c>
      <x:c r="D634" s="4" t="str">
        <x:v>2025-08-31</x:v>
      </x:c>
      <x:c r="E634" s="10" t="n">
        <x:v>3143.23</x:v>
      </x:c>
      <x:c r="F634" s="4" t="str">
        <x:v>Pending</x:v>
      </x:c>
    </x:row>
    <x:row r="635">
      <x:c r="A635" s="4" t="str">
        <x:v>C00630</x:v>
      </x:c>
      <x:c r="B635" s="4" t="str">
        <x:v>P01044</x:v>
      </x:c>
      <x:c r="C635" s="4" t="str">
        <x:v>I00630</x:v>
      </x:c>
      <x:c r="D635" s="4" t="str">
        <x:v>2025-11-22</x:v>
      </x:c>
      <x:c r="E635" s="10" t="n">
        <x:v>91343.13</x:v>
      </x:c>
      <x:c r="F635" s="4" t="str">
        <x:v>Settled</x:v>
      </x:c>
    </x:row>
    <x:row r="636">
      <x:c r="A636" s="4" t="str">
        <x:v>C00631</x:v>
      </x:c>
      <x:c r="B636" s="4" t="str">
        <x:v>P01454</x:v>
      </x:c>
      <x:c r="C636" s="4" t="str">
        <x:v>I00631</x:v>
      </x:c>
      <x:c r="D636" s="4" t="str">
        <x:v>2025-11-23</x:v>
      </x:c>
      <x:c r="E636" s="10" t="n">
        <x:v>177785.18</x:v>
      </x:c>
      <x:c r="F636" s="4" t="str">
        <x:v>Settled</x:v>
      </x:c>
    </x:row>
    <x:row r="637">
      <x:c r="A637" s="4" t="str">
        <x:v>C00632</x:v>
      </x:c>
      <x:c r="B637" s="4" t="str">
        <x:v>P00556</x:v>
      </x:c>
      <x:c r="C637" s="4" t="str">
        <x:v>I00632</x:v>
      </x:c>
      <x:c r="D637" s="4" t="str">
        <x:v>2025-08-29</x:v>
      </x:c>
      <x:c r="E637" s="10" t="n">
        <x:v>282674.73</x:v>
      </x:c>
      <x:c r="F637" s="4" t="str">
        <x:v>Settled</x:v>
      </x:c>
    </x:row>
    <x:row r="638">
      <x:c r="A638" s="4" t="str">
        <x:v>C00633</x:v>
      </x:c>
      <x:c r="B638" s="4" t="str">
        <x:v>P00383</x:v>
      </x:c>
      <x:c r="C638" s="4" t="str">
        <x:v>I00633</x:v>
      </x:c>
      <x:c r="D638" s="4" t="str">
        <x:v>2025-01-25</x:v>
      </x:c>
      <x:c r="E638" s="10" t="n">
        <x:v>242987.11</x:v>
      </x:c>
      <x:c r="F638" s="4" t="str">
        <x:v>Settled</x:v>
      </x:c>
    </x:row>
    <x:row r="639">
      <x:c r="A639" s="4" t="str">
        <x:v>C00634</x:v>
      </x:c>
      <x:c r="B639" s="4" t="str">
        <x:v>P00730</x:v>
      </x:c>
      <x:c r="C639" s="4" t="str">
        <x:v>I00634</x:v>
      </x:c>
      <x:c r="D639" s="4" t="str">
        <x:v>2025-10-16</x:v>
      </x:c>
      <x:c r="E639" s="10" t="n">
        <x:v>12738.78</x:v>
      </x:c>
      <x:c r="F639" s="4" t="str">
        <x:v>Settled</x:v>
      </x:c>
    </x:row>
    <x:row r="640">
      <x:c r="A640" s="4" t="str">
        <x:v>C00635</x:v>
      </x:c>
      <x:c r="B640" s="4" t="str">
        <x:v>P00811</x:v>
      </x:c>
      <x:c r="C640" s="4" t="str">
        <x:v>I00635</x:v>
      </x:c>
      <x:c r="D640" s="4" t="str">
        <x:v>2025-10-04</x:v>
      </x:c>
      <x:c r="E640" s="10" t="n">
        <x:v>3395.64</x:v>
      </x:c>
      <x:c r="F640" s="4" t="str">
        <x:v>Pending</x:v>
      </x:c>
    </x:row>
    <x:row r="641">
      <x:c r="A641" s="4" t="str">
        <x:v>C00636</x:v>
      </x:c>
      <x:c r="B641" s="4" t="str">
        <x:v>P00733</x:v>
      </x:c>
      <x:c r="C641" s="4" t="str">
        <x:v>I00636</x:v>
      </x:c>
      <x:c r="D641" s="4" t="str">
        <x:v>2025-04-21</x:v>
      </x:c>
      <x:c r="E641" s="10" t="n">
        <x:v>16666.37</x:v>
      </x:c>
      <x:c r="F641" s="4" t="str">
        <x:v>Settled</x:v>
      </x:c>
    </x:row>
    <x:row r="642">
      <x:c r="A642" s="4" t="str">
        <x:v>C00637</x:v>
      </x:c>
      <x:c r="B642" s="4" t="str">
        <x:v>P01332</x:v>
      </x:c>
      <x:c r="C642" s="4" t="str">
        <x:v>I00637</x:v>
      </x:c>
      <x:c r="D642" s="4" t="str">
        <x:v>2025-03-01</x:v>
      </x:c>
      <x:c r="E642" s="10" t="n">
        <x:v>7474.8</x:v>
      </x:c>
      <x:c r="F642" s="4" t="str">
        <x:v>Pending</x:v>
      </x:c>
    </x:row>
    <x:row r="643">
      <x:c r="A643" s="4" t="str">
        <x:v>C00638</x:v>
      </x:c>
      <x:c r="B643" s="4" t="str">
        <x:v>P00073</x:v>
      </x:c>
      <x:c r="C643" s="4" t="str">
        <x:v>I00638</x:v>
      </x:c>
      <x:c r="D643" s="4" t="str">
        <x:v>2025-02-18</x:v>
      </x:c>
      <x:c r="E643" s="10" t="n">
        <x:v>621349.99</x:v>
      </x:c>
      <x:c r="F643" s="4" t="str">
        <x:v>Settled</x:v>
      </x:c>
    </x:row>
    <x:row r="644">
      <x:c r="A644" s="4" t="str">
        <x:v>C00639</x:v>
      </x:c>
      <x:c r="B644" s="4" t="str">
        <x:v>P00845</x:v>
      </x:c>
      <x:c r="C644" s="4" t="str">
        <x:v>I00639</x:v>
      </x:c>
      <x:c r="D644" s="4" t="str">
        <x:v>2025-04-11</x:v>
      </x:c>
      <x:c r="E644" s="10" t="n">
        <x:v>27587.17</x:v>
      </x:c>
      <x:c r="F644" s="4" t="str">
        <x:v>Settled</x:v>
      </x:c>
    </x:row>
    <x:row r="645">
      <x:c r="A645" s="4" t="str">
        <x:v>C00640</x:v>
      </x:c>
      <x:c r="B645" s="4" t="str">
        <x:v>P00689</x:v>
      </x:c>
      <x:c r="C645" s="4" t="str">
        <x:v>I00640</x:v>
      </x:c>
      <x:c r="D645" s="4" t="str">
        <x:v>2025-09-29</x:v>
      </x:c>
      <x:c r="E645" s="10" t="n">
        <x:v>51920.54</x:v>
      </x:c>
      <x:c r="F645" s="4" t="str">
        <x:v>Pending</x:v>
      </x:c>
    </x:row>
    <x:row r="646">
      <x:c r="A646" s="4" t="str">
        <x:v>C00641</x:v>
      </x:c>
      <x:c r="B646" s="4" t="str">
        <x:v>P00338</x:v>
      </x:c>
      <x:c r="C646" s="4" t="str">
        <x:v>I00641</x:v>
      </x:c>
      <x:c r="D646" s="4" t="str">
        <x:v>2025-12-12</x:v>
      </x:c>
      <x:c r="E646" s="10" t="n">
        <x:v>183119.9</x:v>
      </x:c>
      <x:c r="F646" s="4" t="str">
        <x:v>Settled</x:v>
      </x:c>
    </x:row>
    <x:row r="647">
      <x:c r="A647" s="4" t="str">
        <x:v>C00642</x:v>
      </x:c>
      <x:c r="B647" s="4" t="str">
        <x:v>P01026</x:v>
      </x:c>
      <x:c r="C647" s="4" t="str">
        <x:v>I00642</x:v>
      </x:c>
      <x:c r="D647" s="4" t="str">
        <x:v>2025-02-26</x:v>
      </x:c>
      <x:c r="E647" s="10" t="n">
        <x:v>10529.29</x:v>
      </x:c>
      <x:c r="F647" s="4" t="str">
        <x:v>Settled</x:v>
      </x:c>
    </x:row>
    <x:row r="648">
      <x:c r="A648" s="4" t="str">
        <x:v>C00643</x:v>
      </x:c>
      <x:c r="B648" s="4" t="str">
        <x:v>P01283</x:v>
      </x:c>
      <x:c r="C648" s="4" t="str">
        <x:v>I00643</x:v>
      </x:c>
      <x:c r="D648" s="4" t="str">
        <x:v>2025-06-01</x:v>
      </x:c>
      <x:c r="E648" s="10" t="n">
        <x:v>20294.99</x:v>
      </x:c>
      <x:c r="F648" s="4" t="str">
        <x:v>Settled</x:v>
      </x:c>
    </x:row>
    <x:row r="649">
      <x:c r="A649" s="4" t="str">
        <x:v>C00644</x:v>
      </x:c>
      <x:c r="B649" s="4" t="str">
        <x:v>P00874</x:v>
      </x:c>
      <x:c r="C649" s="4" t="str">
        <x:v>I00644</x:v>
      </x:c>
      <x:c r="D649" s="4" t="str">
        <x:v>2025-11-01</x:v>
      </x:c>
      <x:c r="E649" s="10" t="n">
        <x:v>14379.76</x:v>
      </x:c>
      <x:c r="F649" s="4" t="str">
        <x:v>Settled</x:v>
      </x:c>
    </x:row>
    <x:row r="650">
      <x:c r="A650" s="4" t="str">
        <x:v>C00645</x:v>
      </x:c>
      <x:c r="B650" s="4" t="str">
        <x:v>P00136</x:v>
      </x:c>
      <x:c r="C650" s="4" t="str">
        <x:v>I00645</x:v>
      </x:c>
      <x:c r="D650" s="4" t="str">
        <x:v>2025-02-01</x:v>
      </x:c>
      <x:c r="E650" s="10" t="n">
        <x:v>16768.31</x:v>
      </x:c>
      <x:c r="F650" s="4" t="str">
        <x:v>Settled</x:v>
      </x:c>
    </x:row>
    <x:row r="651">
      <x:c r="A651" s="4" t="str">
        <x:v>C00646</x:v>
      </x:c>
      <x:c r="B651" s="4" t="str">
        <x:v>P00121</x:v>
      </x:c>
      <x:c r="C651" s="4" t="str">
        <x:v>I00646</x:v>
      </x:c>
      <x:c r="D651" s="4" t="str">
        <x:v>2025-12-11</x:v>
      </x:c>
      <x:c r="E651" s="10" t="n">
        <x:v>121859.38</x:v>
      </x:c>
      <x:c r="F651" s="4" t="str">
        <x:v>Settled</x:v>
      </x:c>
    </x:row>
    <x:row r="652">
      <x:c r="A652" s="4" t="str">
        <x:v>C00647</x:v>
      </x:c>
      <x:c r="B652" s="4" t="str">
        <x:v>P00675</x:v>
      </x:c>
      <x:c r="C652" s="4" t="str">
        <x:v>I00647</x:v>
      </x:c>
      <x:c r="D652" s="4" t="str">
        <x:v>2025-01-07</x:v>
      </x:c>
      <x:c r="E652" s="10" t="n">
        <x:v>32389.28</x:v>
      </x:c>
      <x:c r="F652" s="4" t="str">
        <x:v>Settled</x:v>
      </x:c>
    </x:row>
    <x:row r="653">
      <x:c r="A653" s="4" t="str">
        <x:v>C00648</x:v>
      </x:c>
      <x:c r="B653" s="4" t="str">
        <x:v>P01069</x:v>
      </x:c>
      <x:c r="C653" s="4" t="str">
        <x:v>I00648</x:v>
      </x:c>
      <x:c r="D653" s="4" t="str">
        <x:v>2025-04-14</x:v>
      </x:c>
      <x:c r="E653" s="10" t="n">
        <x:v>52080.31</x:v>
      </x:c>
      <x:c r="F653" s="4" t="str">
        <x:v>Settled</x:v>
      </x:c>
    </x:row>
    <x:row r="654">
      <x:c r="A654" s="4" t="str">
        <x:v>C00649</x:v>
      </x:c>
      <x:c r="B654" s="4" t="str">
        <x:v>P00502</x:v>
      </x:c>
      <x:c r="C654" s="4" t="str">
        <x:v>I00649</x:v>
      </x:c>
      <x:c r="D654" s="4" t="str">
        <x:v>2025-01-12</x:v>
      </x:c>
      <x:c r="E654" s="10" t="n">
        <x:v>57893.08</x:v>
      </x:c>
      <x:c r="F654" s="4" t="str">
        <x:v>Settled</x:v>
      </x:c>
    </x:row>
    <x:row r="655">
      <x:c r="A655" s="4" t="str">
        <x:v>C00650</x:v>
      </x:c>
      <x:c r="B655" s="4" t="str">
        <x:v>P00495</x:v>
      </x:c>
      <x:c r="C655" s="4" t="str">
        <x:v>I00650</x:v>
      </x:c>
      <x:c r="D655" s="4" t="str">
        <x:v>2025-10-05</x:v>
      </x:c>
      <x:c r="E655" s="10" t="n">
        <x:v>372705.5</x:v>
      </x:c>
      <x:c r="F655" s="4" t="str">
        <x:v>Pending</x:v>
      </x:c>
    </x:row>
    <x:row r="656">
      <x:c r="A656" s="4" t="str">
        <x:v>C00651</x:v>
      </x:c>
      <x:c r="B656" s="4" t="str">
        <x:v>P01377</x:v>
      </x:c>
      <x:c r="C656" s="4" t="str">
        <x:v>I00651</x:v>
      </x:c>
      <x:c r="D656" s="4" t="str">
        <x:v>2025-06-05</x:v>
      </x:c>
      <x:c r="E656" s="10" t="n">
        <x:v>24174.43</x:v>
      </x:c>
      <x:c r="F656" s="4" t="str">
        <x:v>Settled</x:v>
      </x:c>
    </x:row>
    <x:row r="657">
      <x:c r="A657" s="4" t="str">
        <x:v>C00652</x:v>
      </x:c>
      <x:c r="B657" s="4" t="str">
        <x:v>P00024</x:v>
      </x:c>
      <x:c r="C657" s="4" t="str">
        <x:v>I00652</x:v>
      </x:c>
      <x:c r="D657" s="4" t="str">
        <x:v>2025-06-09</x:v>
      </x:c>
      <x:c r="E657" s="10" t="n">
        <x:v>114122.6</x:v>
      </x:c>
      <x:c r="F657" s="4" t="str">
        <x:v>Pending</x:v>
      </x:c>
    </x:row>
    <x:row r="658">
      <x:c r="A658" s="4" t="str">
        <x:v>C00653</x:v>
      </x:c>
      <x:c r="B658" s="4" t="str">
        <x:v>P00128</x:v>
      </x:c>
      <x:c r="C658" s="4" t="str">
        <x:v>I00653</x:v>
      </x:c>
      <x:c r="D658" s="4" t="str">
        <x:v>2025-07-19</x:v>
      </x:c>
      <x:c r="E658" s="10" t="n">
        <x:v>66926.11</x:v>
      </x:c>
      <x:c r="F658" s="4" t="str">
        <x:v>Rejected</x:v>
      </x:c>
    </x:row>
    <x:row r="659">
      <x:c r="A659" s="4" t="str">
        <x:v>C00654</x:v>
      </x:c>
      <x:c r="B659" s="4" t="str">
        <x:v>P00249</x:v>
      </x:c>
      <x:c r="C659" s="4" t="str">
        <x:v>I00654</x:v>
      </x:c>
      <x:c r="D659" s="4" t="str">
        <x:v>2025-04-20</x:v>
      </x:c>
      <x:c r="E659" s="10" t="n">
        <x:v>41071.21</x:v>
      </x:c>
      <x:c r="F659" s="4" t="str">
        <x:v>Settled</x:v>
      </x:c>
    </x:row>
    <x:row r="660">
      <x:c r="A660" s="4" t="str">
        <x:v>C00655</x:v>
      </x:c>
      <x:c r="B660" s="4" t="str">
        <x:v>P01574</x:v>
      </x:c>
      <x:c r="C660" s="4" t="str">
        <x:v>I00655</x:v>
      </x:c>
      <x:c r="D660" s="4" t="str">
        <x:v>2025-10-04</x:v>
      </x:c>
      <x:c r="E660" s="10" t="n">
        <x:v>91671.67</x:v>
      </x:c>
      <x:c r="F660" s="4" t="str">
        <x:v>Rejected</x:v>
      </x:c>
    </x:row>
    <x:row r="661">
      <x:c r="A661" s="4" t="str">
        <x:v>C00656</x:v>
      </x:c>
      <x:c r="B661" s="4" t="str">
        <x:v>P00797</x:v>
      </x:c>
      <x:c r="C661" s="4" t="str">
        <x:v>I00656</x:v>
      </x:c>
      <x:c r="D661" s="4" t="str">
        <x:v>2025-06-07</x:v>
      </x:c>
      <x:c r="E661" s="10" t="n">
        <x:v>29713.44</x:v>
      </x:c>
      <x:c r="F661" s="4" t="str">
        <x:v>Settled</x:v>
      </x:c>
    </x:row>
    <x:row r="662">
      <x:c r="A662" s="4" t="str">
        <x:v>C00657</x:v>
      </x:c>
      <x:c r="B662" s="4" t="str">
        <x:v>P00254</x:v>
      </x:c>
      <x:c r="C662" s="4" t="str">
        <x:v>I00657</x:v>
      </x:c>
      <x:c r="D662" s="4" t="str">
        <x:v>2025-10-18</x:v>
      </x:c>
      <x:c r="E662" s="10" t="n">
        <x:v>40283.76</x:v>
      </x:c>
      <x:c r="F662" s="4" t="str">
        <x:v>Settled</x:v>
      </x:c>
    </x:row>
    <x:row r="663">
      <x:c r="A663" s="4" t="str">
        <x:v>C00658</x:v>
      </x:c>
      <x:c r="B663" s="4" t="str">
        <x:v>P00497</x:v>
      </x:c>
      <x:c r="C663" s="4" t="str">
        <x:v>I00658</x:v>
      </x:c>
      <x:c r="D663" s="4" t="str">
        <x:v>2025-08-25</x:v>
      </x:c>
      <x:c r="E663" s="10"/>
      <x:c r="F663" s="4" t="str">
        <x:v>Rejected</x:v>
      </x:c>
    </x:row>
    <x:row r="664">
      <x:c r="A664" s="4" t="str">
        <x:v>C00659</x:v>
      </x:c>
      <x:c r="B664" s="4" t="str">
        <x:v>P01552</x:v>
      </x:c>
      <x:c r="C664" s="4" t="str">
        <x:v>I00659</x:v>
      </x:c>
      <x:c r="D664" s="4" t="str">
        <x:v>2025-09-04</x:v>
      </x:c>
      <x:c r="E664" s="10" t="n">
        <x:v>44429.09</x:v>
      </x:c>
      <x:c r="F664" s="4" t="str">
        <x:v>Pending</x:v>
      </x:c>
    </x:row>
    <x:row r="665">
      <x:c r="A665" s="4" t="str">
        <x:v>C00660</x:v>
      </x:c>
      <x:c r="B665" s="4" t="str">
        <x:v>P01112</x:v>
      </x:c>
      <x:c r="C665" s="4" t="str">
        <x:v>I00660</x:v>
      </x:c>
      <x:c r="D665" s="4" t="str">
        <x:v>2025-12-27</x:v>
      </x:c>
      <x:c r="E665" s="10" t="n">
        <x:v>24515.24</x:v>
      </x:c>
      <x:c r="F665" s="4" t="str">
        <x:v>Settled</x:v>
      </x:c>
    </x:row>
    <x:row r="666">
      <x:c r="A666" s="4" t="str">
        <x:v>C00661</x:v>
      </x:c>
      <x:c r="B666" s="4" t="str">
        <x:v>P00358</x:v>
      </x:c>
      <x:c r="C666" s="4" t="str">
        <x:v>I00661</x:v>
      </x:c>
      <x:c r="D666" s="4" t="str">
        <x:v>2025-07-04</x:v>
      </x:c>
      <x:c r="E666" s="10" t="n">
        <x:v>697177.74</x:v>
      </x:c>
      <x:c r="F666" s="4" t="str">
        <x:v>Settled</x:v>
      </x:c>
    </x:row>
    <x:row r="667">
      <x:c r="A667" s="4" t="str">
        <x:v>C00662</x:v>
      </x:c>
      <x:c r="B667" s="4" t="str">
        <x:v>P00386</x:v>
      </x:c>
      <x:c r="C667" s="4" t="str">
        <x:v>I00662</x:v>
      </x:c>
      <x:c r="D667" s="4" t="str">
        <x:v>2025-04-20</x:v>
      </x:c>
      <x:c r="E667" s="10" t="n">
        <x:v>42583.97</x:v>
      </x:c>
      <x:c r="F667" s="4" t="str">
        <x:v>Settled</x:v>
      </x:c>
    </x:row>
    <x:row r="668">
      <x:c r="A668" s="4" t="str">
        <x:v>C00663</x:v>
      </x:c>
      <x:c r="B668" s="4" t="str">
        <x:v>P00120</x:v>
      </x:c>
      <x:c r="C668" s="4" t="str">
        <x:v>I00663</x:v>
      </x:c>
      <x:c r="D668" s="4" t="str">
        <x:v>2025-09-23</x:v>
      </x:c>
      <x:c r="E668" s="10" t="n">
        <x:v>23045.87</x:v>
      </x:c>
      <x:c r="F668" s="4" t="str">
        <x:v>Rejected</x:v>
      </x:c>
    </x:row>
    <x:row r="669">
      <x:c r="A669" s="4" t="str">
        <x:v>C00664</x:v>
      </x:c>
      <x:c r="B669" s="4" t="str">
        <x:v>P01237</x:v>
      </x:c>
      <x:c r="C669" s="4" t="str">
        <x:v>I00664</x:v>
      </x:c>
      <x:c r="D669" s="4" t="str">
        <x:v>2025-09-15</x:v>
      </x:c>
      <x:c r="E669" s="10"/>
      <x:c r="F669" s="4" t="str">
        <x:v>Settled</x:v>
      </x:c>
    </x:row>
    <x:row r="670">
      <x:c r="A670" s="4" t="str">
        <x:v>C00665</x:v>
      </x:c>
      <x:c r="B670" s="4" t="str">
        <x:v>P00220</x:v>
      </x:c>
      <x:c r="C670" s="4" t="str">
        <x:v>I00665</x:v>
      </x:c>
      <x:c r="D670" s="4" t="str">
        <x:v>2025-06-26</x:v>
      </x:c>
      <x:c r="E670" s="10" t="n">
        <x:v>63806.05</x:v>
      </x:c>
      <x:c r="F670" s="4" t="str">
        <x:v>Settled</x:v>
      </x:c>
    </x:row>
    <x:row r="671">
      <x:c r="A671" s="4" t="str">
        <x:v>C00666</x:v>
      </x:c>
      <x:c r="B671" s="4" t="str">
        <x:v>P00459</x:v>
      </x:c>
      <x:c r="C671" s="4" t="str">
        <x:v>I00666</x:v>
      </x:c>
      <x:c r="D671" s="4" t="str">
        <x:v>2025-05-03</x:v>
      </x:c>
      <x:c r="E671" s="10" t="n">
        <x:v>56985.43</x:v>
      </x:c>
      <x:c r="F671" s="4" t="str">
        <x:v>Settled</x:v>
      </x:c>
    </x:row>
    <x:row r="672">
      <x:c r="A672" s="4" t="str">
        <x:v>C00667</x:v>
      </x:c>
      <x:c r="B672" s="4" t="str">
        <x:v>P00558</x:v>
      </x:c>
      <x:c r="C672" s="4" t="str">
        <x:v>I00667</x:v>
      </x:c>
      <x:c r="D672" s="4" t="str">
        <x:v>2025-12-06</x:v>
      </x:c>
      <x:c r="E672" s="10" t="n">
        <x:v>99239.77</x:v>
      </x:c>
      <x:c r="F672" s="4" t="str">
        <x:v>Settled</x:v>
      </x:c>
    </x:row>
    <x:row r="673">
      <x:c r="A673" s="4" t="str">
        <x:v>C00668</x:v>
      </x:c>
      <x:c r="B673" s="4" t="str">
        <x:v>P00994</x:v>
      </x:c>
      <x:c r="C673" s="4" t="str">
        <x:v>I00668</x:v>
      </x:c>
      <x:c r="D673" s="4" t="str">
        <x:v>2025-04-02</x:v>
      </x:c>
      <x:c r="E673" s="10" t="n">
        <x:v>25832.25</x:v>
      </x:c>
      <x:c r="F673" s="4" t="str">
        <x:v>Settled</x:v>
      </x:c>
    </x:row>
    <x:row r="674">
      <x:c r="A674" s="4" t="str">
        <x:v>C00669</x:v>
      </x:c>
      <x:c r="B674" s="4" t="str">
        <x:v>P00971</x:v>
      </x:c>
      <x:c r="C674" s="4" t="str">
        <x:v>I00669</x:v>
      </x:c>
      <x:c r="D674" s="4" t="str">
        <x:v>2025-01-29</x:v>
      </x:c>
      <x:c r="E674" s="10" t="n">
        <x:v>39158.54</x:v>
      </x:c>
      <x:c r="F674" s="4" t="str">
        <x:v>Settled</x:v>
      </x:c>
    </x:row>
    <x:row r="675">
      <x:c r="A675" s="4" t="str">
        <x:v>C00670</x:v>
      </x:c>
      <x:c r="B675" s="4" t="str">
        <x:v>P01279</x:v>
      </x:c>
      <x:c r="C675" s="4" t="str">
        <x:v>I00670</x:v>
      </x:c>
      <x:c r="D675" s="4" t="str">
        <x:v>2025-08-19</x:v>
      </x:c>
      <x:c r="E675" s="10" t="n">
        <x:v>590461.63</x:v>
      </x:c>
      <x:c r="F675" s="4" t="str">
        <x:v>Settled</x:v>
      </x:c>
    </x:row>
    <x:row r="676">
      <x:c r="A676" s="4" t="str">
        <x:v>C00671</x:v>
      </x:c>
      <x:c r="B676" s="4" t="str">
        <x:v>P00476</x:v>
      </x:c>
      <x:c r="C676" s="4" t="str">
        <x:v>I00671</x:v>
      </x:c>
      <x:c r="D676" s="4" t="str">
        <x:v>2025-01-30</x:v>
      </x:c>
      <x:c r="E676" s="10" t="n">
        <x:v>21626.4</x:v>
      </x:c>
      <x:c r="F676" s="4" t="str">
        <x:v>Settled</x:v>
      </x:c>
    </x:row>
    <x:row r="677">
      <x:c r="A677" s="4" t="str">
        <x:v>C00672</x:v>
      </x:c>
      <x:c r="B677" s="4" t="str">
        <x:v>P00617</x:v>
      </x:c>
      <x:c r="C677" s="4" t="str">
        <x:v>I00672</x:v>
      </x:c>
      <x:c r="D677" s="4" t="str">
        <x:v>2025-10-05</x:v>
      </x:c>
      <x:c r="E677" s="10" t="n">
        <x:v>178794.45</x:v>
      </x:c>
      <x:c r="F677" s="4" t="str">
        <x:v>Settled</x:v>
      </x:c>
    </x:row>
    <x:row r="678">
      <x:c r="A678" s="4" t="str">
        <x:v>C00673</x:v>
      </x:c>
      <x:c r="B678" s="4" t="str">
        <x:v>P00622</x:v>
      </x:c>
      <x:c r="C678" s="4" t="str">
        <x:v>I00673</x:v>
      </x:c>
      <x:c r="D678" s="4" t="str">
        <x:v>2025-11-04</x:v>
      </x:c>
      <x:c r="E678" s="10" t="n">
        <x:v>27204.86</x:v>
      </x:c>
      <x:c r="F678" s="4" t="str">
        <x:v>Settled</x:v>
      </x:c>
    </x:row>
    <x:row r="679">
      <x:c r="A679" s="4" t="str">
        <x:v>C00674</x:v>
      </x:c>
      <x:c r="B679" s="4" t="str">
        <x:v>P00075</x:v>
      </x:c>
      <x:c r="C679" s="4" t="str">
        <x:v>I00674</x:v>
      </x:c>
      <x:c r="D679" s="4" t="str">
        <x:v>2025-09-19</x:v>
      </x:c>
      <x:c r="E679" s="10" t="n">
        <x:v>22709.71</x:v>
      </x:c>
      <x:c r="F679" s="4" t="str">
        <x:v>Settled</x:v>
      </x:c>
    </x:row>
    <x:row r="680">
      <x:c r="A680" s="4" t="str">
        <x:v>C00675</x:v>
      </x:c>
      <x:c r="B680" s="4" t="str">
        <x:v>P01181</x:v>
      </x:c>
      <x:c r="C680" s="4" t="str">
        <x:v>I00675</x:v>
      </x:c>
      <x:c r="D680" s="4" t="str">
        <x:v>2025-03-28</x:v>
      </x:c>
      <x:c r="E680" s="10" t="n">
        <x:v>341060.71</x:v>
      </x:c>
      <x:c r="F680" s="4" t="str">
        <x:v>Settled</x:v>
      </x:c>
    </x:row>
    <x:row r="681">
      <x:c r="A681" s="4" t="str">
        <x:v>C00676</x:v>
      </x:c>
      <x:c r="B681" s="4" t="str">
        <x:v>P00857</x:v>
      </x:c>
      <x:c r="C681" s="4" t="str">
        <x:v>I00676</x:v>
      </x:c>
      <x:c r="D681" s="4" t="str">
        <x:v>2025-12-11</x:v>
      </x:c>
      <x:c r="E681" s="10" t="n">
        <x:v>24007.85</x:v>
      </x:c>
      <x:c r="F681" s="4" t="str">
        <x:v>Settled</x:v>
      </x:c>
    </x:row>
    <x:row r="682">
      <x:c r="A682" s="4" t="str">
        <x:v>C00677</x:v>
      </x:c>
      <x:c r="B682" s="4" t="str">
        <x:v>P00762</x:v>
      </x:c>
      <x:c r="C682" s="4" t="str">
        <x:v>I00677</x:v>
      </x:c>
      <x:c r="D682" s="4" t="str">
        <x:v>2025-02-02</x:v>
      </x:c>
      <x:c r="E682" s="10" t="n">
        <x:v>18689.36</x:v>
      </x:c>
      <x:c r="F682" s="4" t="str">
        <x:v>Settled</x:v>
      </x:c>
    </x:row>
    <x:row r="683">
      <x:c r="A683" s="4" t="str">
        <x:v>C00678</x:v>
      </x:c>
      <x:c r="B683" s="4" t="str">
        <x:v>P01593</x:v>
      </x:c>
      <x:c r="C683" s="4" t="str">
        <x:v>I00678</x:v>
      </x:c>
      <x:c r="D683" s="4" t="str">
        <x:v>2025-02-09</x:v>
      </x:c>
      <x:c r="E683" s="10" t="n">
        <x:v>50916.34</x:v>
      </x:c>
      <x:c r="F683" s="4" t="str">
        <x:v>Settled</x:v>
      </x:c>
    </x:row>
    <x:row r="684">
      <x:c r="A684" s="4" t="str">
        <x:v>C00679</x:v>
      </x:c>
      <x:c r="B684" s="4" t="str">
        <x:v>P00287</x:v>
      </x:c>
      <x:c r="C684" s="4" t="str">
        <x:v>I00679</x:v>
      </x:c>
      <x:c r="D684" s="4" t="str">
        <x:v>2025-04-21</x:v>
      </x:c>
      <x:c r="E684" s="10" t="n">
        <x:v>71957.23</x:v>
      </x:c>
      <x:c r="F684" s="4" t="str">
        <x:v>Settled</x:v>
      </x:c>
    </x:row>
    <x:row r="685">
      <x:c r="A685" s="4" t="str">
        <x:v>C00680</x:v>
      </x:c>
      <x:c r="B685" s="4" t="str">
        <x:v>P01551</x:v>
      </x:c>
      <x:c r="C685" s="4" t="str">
        <x:v>I00680</x:v>
      </x:c>
      <x:c r="D685" s="4" t="str">
        <x:v>2025-07-17</x:v>
      </x:c>
      <x:c r="E685" s="10" t="n">
        <x:v>8133.58</x:v>
      </x:c>
      <x:c r="F685" s="4" t="str">
        <x:v>Pending</x:v>
      </x:c>
    </x:row>
    <x:row r="686">
      <x:c r="A686" s="4" t="str">
        <x:v>C00681</x:v>
      </x:c>
      <x:c r="B686" s="4" t="str">
        <x:v>P01089</x:v>
      </x:c>
      <x:c r="C686" s="4" t="str">
        <x:v>I00681</x:v>
      </x:c>
      <x:c r="D686" s="4" t="str">
        <x:v>2025-09-17</x:v>
      </x:c>
      <x:c r="E686" s="10" t="n">
        <x:v>63885.6</x:v>
      </x:c>
      <x:c r="F686" s="4" t="str">
        <x:v>Pending</x:v>
      </x:c>
    </x:row>
    <x:row r="687">
      <x:c r="A687" s="4" t="str">
        <x:v>C00682</x:v>
      </x:c>
      <x:c r="B687" s="4" t="str">
        <x:v>P00354</x:v>
      </x:c>
      <x:c r="C687" s="4" t="str">
        <x:v>I00682</x:v>
      </x:c>
      <x:c r="D687" s="4" t="str">
        <x:v>2025-04-17</x:v>
      </x:c>
      <x:c r="E687" s="10" t="n">
        <x:v>15365.29</x:v>
      </x:c>
      <x:c r="F687" s="4" t="str">
        <x:v>Settled</x:v>
      </x:c>
    </x:row>
    <x:row r="688">
      <x:c r="A688" s="4" t="str">
        <x:v>C00683</x:v>
      </x:c>
      <x:c r="B688" s="4" t="str">
        <x:v>P01086</x:v>
      </x:c>
      <x:c r="C688" s="4" t="str">
        <x:v>I00683</x:v>
      </x:c>
      <x:c r="D688" s="4" t="str">
        <x:v>2025-12-01</x:v>
      </x:c>
      <x:c r="E688" s="10" t="n">
        <x:v>238800.41</x:v>
      </x:c>
      <x:c r="F688" s="4" t="str">
        <x:v>Settled</x:v>
      </x:c>
    </x:row>
    <x:row r="689">
      <x:c r="A689" s="4" t="str">
        <x:v>C00684</x:v>
      </x:c>
      <x:c r="B689" s="4" t="str">
        <x:v>P01210</x:v>
      </x:c>
      <x:c r="C689" s="4" t="str">
        <x:v>I00684</x:v>
      </x:c>
      <x:c r="D689" s="4" t="str">
        <x:v>2025-10-26</x:v>
      </x:c>
      <x:c r="E689" s="10" t="n">
        <x:v>298991.72</x:v>
      </x:c>
      <x:c r="F689" s="4" t="str">
        <x:v>Settled</x:v>
      </x:c>
    </x:row>
    <x:row r="690">
      <x:c r="A690" s="4" t="str">
        <x:v>C00685</x:v>
      </x:c>
      <x:c r="B690" s="4" t="str">
        <x:v>P00580</x:v>
      </x:c>
      <x:c r="C690" s="4" t="str">
        <x:v>I00685</x:v>
      </x:c>
      <x:c r="D690" s="4" t="str">
        <x:v>2025-03-26</x:v>
      </x:c>
      <x:c r="E690" s="10" t="n">
        <x:v>56201.56</x:v>
      </x:c>
      <x:c r="F690" s="4" t="str">
        <x:v>Settled</x:v>
      </x:c>
    </x:row>
    <x:row r="691">
      <x:c r="A691" s="4" t="str">
        <x:v>C00686</x:v>
      </x:c>
      <x:c r="B691" s="4" t="str">
        <x:v>P00552</x:v>
      </x:c>
      <x:c r="C691" s="4" t="str">
        <x:v>I00686</x:v>
      </x:c>
      <x:c r="D691" s="4" t="str">
        <x:v>2025-01-23</x:v>
      </x:c>
      <x:c r="E691" s="10" t="n">
        <x:v>41635.04</x:v>
      </x:c>
      <x:c r="F691" s="4" t="str">
        <x:v>Settled</x:v>
      </x:c>
    </x:row>
    <x:row r="692">
      <x:c r="A692" s="4" t="str">
        <x:v>C00687</x:v>
      </x:c>
      <x:c r="B692" s="4" t="str">
        <x:v>P01337</x:v>
      </x:c>
      <x:c r="C692" s="4" t="str">
        <x:v>I00687</x:v>
      </x:c>
      <x:c r="D692" s="4" t="str">
        <x:v>2025-09-14</x:v>
      </x:c>
      <x:c r="E692" s="10" t="n">
        <x:v>15468.72</x:v>
      </x:c>
      <x:c r="F692" s="4" t="str">
        <x:v>Rejected</x:v>
      </x:c>
    </x:row>
    <x:row r="693">
      <x:c r="A693" s="4" t="str">
        <x:v>C00688</x:v>
      </x:c>
      <x:c r="B693" s="4" t="str">
        <x:v>P00257</x:v>
      </x:c>
      <x:c r="C693" s="4" t="str">
        <x:v>I00688</x:v>
      </x:c>
      <x:c r="D693" s="4" t="str">
        <x:v>2025-03-06</x:v>
      </x:c>
      <x:c r="E693" s="10" t="n">
        <x:v>142875.38</x:v>
      </x:c>
      <x:c r="F693" s="4" t="str">
        <x:v>Settled</x:v>
      </x:c>
    </x:row>
    <x:row r="694">
      <x:c r="A694" s="4" t="str">
        <x:v>C00689</x:v>
      </x:c>
      <x:c r="B694" s="4" t="str">
        <x:v>P00022</x:v>
      </x:c>
      <x:c r="C694" s="4" t="str">
        <x:v>I00689</x:v>
      </x:c>
      <x:c r="D694" s="4" t="str">
        <x:v>2025-04-13</x:v>
      </x:c>
      <x:c r="E694" s="10" t="n">
        <x:v>10505.36</x:v>
      </x:c>
      <x:c r="F694" s="4" t="str">
        <x:v>Rejected</x:v>
      </x:c>
    </x:row>
    <x:row r="695">
      <x:c r="A695" s="4" t="str">
        <x:v>C00690</x:v>
      </x:c>
      <x:c r="B695" s="4" t="str">
        <x:v>P01066</x:v>
      </x:c>
      <x:c r="C695" s="4" t="str">
        <x:v>I00690</x:v>
      </x:c>
      <x:c r="D695" s="4" t="str">
        <x:v>2025-10-09</x:v>
      </x:c>
      <x:c r="E695" s="10" t="n">
        <x:v>57659.92</x:v>
      </x:c>
      <x:c r="F695" s="4" t="str">
        <x:v>Settled</x:v>
      </x:c>
    </x:row>
    <x:row r="696">
      <x:c r="A696" s="4" t="str">
        <x:v>C00691</x:v>
      </x:c>
      <x:c r="B696" s="4" t="str">
        <x:v>P01451</x:v>
      </x:c>
      <x:c r="C696" s="4" t="str">
        <x:v>I00691</x:v>
      </x:c>
      <x:c r="D696" s="4" t="str">
        <x:v>2025-03-11</x:v>
      </x:c>
      <x:c r="E696" s="10" t="n">
        <x:v>54000.75</x:v>
      </x:c>
      <x:c r="F696" s="4" t="str">
        <x:v>Settled</x:v>
      </x:c>
    </x:row>
    <x:row r="697">
      <x:c r="A697" s="4" t="str">
        <x:v>C00692</x:v>
      </x:c>
      <x:c r="B697" s="4" t="str">
        <x:v>P00802</x:v>
      </x:c>
      <x:c r="C697" s="4" t="str">
        <x:v>I00692</x:v>
      </x:c>
      <x:c r="D697" s="4" t="str">
        <x:v>2025-05-10</x:v>
      </x:c>
      <x:c r="E697" s="10" t="n">
        <x:v>115775.81</x:v>
      </x:c>
      <x:c r="F697" s="4" t="str">
        <x:v>Settled</x:v>
      </x:c>
    </x:row>
    <x:row r="698">
      <x:c r="A698" s="4" t="str">
        <x:v>C00693</x:v>
      </x:c>
      <x:c r="B698" s="4" t="str">
        <x:v>P00216</x:v>
      </x:c>
      <x:c r="C698" s="4" t="str">
        <x:v>I00693</x:v>
      </x:c>
      <x:c r="D698" s="4" t="str">
        <x:v>2025-12-05</x:v>
      </x:c>
      <x:c r="E698" s="10" t="n">
        <x:v>17059.05</x:v>
      </x:c>
      <x:c r="F698" s="4" t="str">
        <x:v>Settled</x:v>
      </x:c>
    </x:row>
    <x:row r="699">
      <x:c r="A699" s="4" t="str">
        <x:v>C00694</x:v>
      </x:c>
      <x:c r="B699" s="4" t="str">
        <x:v>P00863</x:v>
      </x:c>
      <x:c r="C699" s="4" t="str">
        <x:v>I00694</x:v>
      </x:c>
      <x:c r="D699" s="4" t="str">
        <x:v>2025-09-06</x:v>
      </x:c>
      <x:c r="E699" s="10" t="n">
        <x:v>48924.6</x:v>
      </x:c>
      <x:c r="F699" s="4" t="str">
        <x:v>Rejected</x:v>
      </x:c>
    </x:row>
    <x:row r="700">
      <x:c r="A700" s="4" t="str">
        <x:v>C00695</x:v>
      </x:c>
      <x:c r="B700" s="4" t="str">
        <x:v>P00404</x:v>
      </x:c>
      <x:c r="C700" s="4" t="str">
        <x:v>I00695</x:v>
      </x:c>
      <x:c r="D700" s="4" t="str">
        <x:v>2025-08-15</x:v>
      </x:c>
      <x:c r="E700" s="10"/>
      <x:c r="F700" s="4" t="str">
        <x:v>Settled</x:v>
      </x:c>
    </x:row>
    <x:row r="701">
      <x:c r="A701" s="4" t="str">
        <x:v>C00696</x:v>
      </x:c>
      <x:c r="B701" s="4" t="str">
        <x:v>P01324</x:v>
      </x:c>
      <x:c r="C701" s="4" t="str">
        <x:v>I00696</x:v>
      </x:c>
      <x:c r="D701" s="4" t="str">
        <x:v>2025-12-31</x:v>
      </x:c>
      <x:c r="E701" s="10" t="n">
        <x:v>248677.51</x:v>
      </x:c>
      <x:c r="F701" s="4" t="str">
        <x:v>Settled</x:v>
      </x:c>
    </x:row>
    <x:row r="702">
      <x:c r="A702" s="4" t="str">
        <x:v>C00697</x:v>
      </x:c>
      <x:c r="B702" s="4" t="str">
        <x:v>P00980</x:v>
      </x:c>
      <x:c r="C702" s="4" t="str">
        <x:v>I00697</x:v>
      </x:c>
      <x:c r="D702" s="4" t="str">
        <x:v>2025-10-09</x:v>
      </x:c>
      <x:c r="E702" s="10" t="n">
        <x:v>77181.76</x:v>
      </x:c>
      <x:c r="F702" s="4" t="str">
        <x:v>Rejected</x:v>
      </x:c>
    </x:row>
    <x:row r="703">
      <x:c r="A703" s="4" t="str">
        <x:v>C00698</x:v>
      </x:c>
      <x:c r="B703" s="4" t="str">
        <x:v>P00539</x:v>
      </x:c>
      <x:c r="C703" s="4" t="str">
        <x:v>I00698</x:v>
      </x:c>
      <x:c r="D703" s="4" t="str">
        <x:v>2025-06-17</x:v>
      </x:c>
      <x:c r="E703" s="10" t="n">
        <x:v>21835.31</x:v>
      </x:c>
      <x:c r="F703" s="4" t="str">
        <x:v>Settled</x:v>
      </x:c>
    </x:row>
    <x:row r="704">
      <x:c r="A704" s="4" t="str">
        <x:v>C00699</x:v>
      </x:c>
      <x:c r="B704" s="4" t="str">
        <x:v>P01000</x:v>
      </x:c>
      <x:c r="C704" s="4" t="str">
        <x:v>I00699</x:v>
      </x:c>
      <x:c r="D704" s="4" t="str">
        <x:v>2025-08-31</x:v>
      </x:c>
      <x:c r="E704" s="10" t="n">
        <x:v>102017.01</x:v>
      </x:c>
      <x:c r="F704" s="4" t="str">
        <x:v>Settled</x:v>
      </x:c>
    </x:row>
    <x:row r="705">
      <x:c r="A705" s="4" t="str">
        <x:v>C00700</x:v>
      </x:c>
      <x:c r="B705" s="4" t="str">
        <x:v>P01068</x:v>
      </x:c>
      <x:c r="C705" s="4" t="str">
        <x:v>I00700</x:v>
      </x:c>
      <x:c r="D705" s="4" t="str">
        <x:v>2025-07-14</x:v>
      </x:c>
      <x:c r="E705" s="10" t="n">
        <x:v>38685</x:v>
      </x:c>
      <x:c r="F705" s="4" t="str">
        <x:v>Settled</x:v>
      </x:c>
    </x:row>
    <x:row r="706">
      <x:c r="A706" s="4" t="str">
        <x:v>C00701</x:v>
      </x:c>
      <x:c r="B706" s="4" t="str">
        <x:v>P01086</x:v>
      </x:c>
      <x:c r="C706" s="4" t="str">
        <x:v>I00701</x:v>
      </x:c>
      <x:c r="D706" s="4" t="str">
        <x:v>2025-05-13</x:v>
      </x:c>
      <x:c r="E706" s="10" t="n">
        <x:v>613724.37</x:v>
      </x:c>
      <x:c r="F706" s="4" t="str">
        <x:v>Settled</x:v>
      </x:c>
    </x:row>
    <x:row r="707">
      <x:c r="A707" s="4" t="str">
        <x:v>C00702</x:v>
      </x:c>
      <x:c r="B707" s="4" t="str">
        <x:v>P00586</x:v>
      </x:c>
      <x:c r="C707" s="4" t="str">
        <x:v>I00702</x:v>
      </x:c>
      <x:c r="D707" s="4" t="str">
        <x:v>2025-12-22</x:v>
      </x:c>
      <x:c r="E707" s="10" t="n">
        <x:v>12224.24</x:v>
      </x:c>
      <x:c r="F707" s="4" t="str">
        <x:v>Pending</x:v>
      </x:c>
    </x:row>
    <x:row r="708">
      <x:c r="A708" s="4" t="str">
        <x:v>C00703</x:v>
      </x:c>
      <x:c r="B708" s="4" t="str">
        <x:v>P00914</x:v>
      </x:c>
      <x:c r="C708" s="4" t="str">
        <x:v>I00703</x:v>
      </x:c>
      <x:c r="D708" s="4" t="str">
        <x:v>2025-08-05</x:v>
      </x:c>
      <x:c r="E708" s="10" t="n">
        <x:v>192671.9</x:v>
      </x:c>
      <x:c r="F708" s="4" t="str">
        <x:v>Settled</x:v>
      </x:c>
    </x:row>
    <x:row r="709">
      <x:c r="A709" s="4" t="str">
        <x:v>C00704</x:v>
      </x:c>
      <x:c r="B709" s="4" t="str">
        <x:v>P00069</x:v>
      </x:c>
      <x:c r="C709" s="4" t="str">
        <x:v>I00704</x:v>
      </x:c>
      <x:c r="D709" s="4" t="str">
        <x:v>2025-09-30</x:v>
      </x:c>
      <x:c r="E709" s="10" t="n">
        <x:v>24803.97</x:v>
      </x:c>
      <x:c r="F709" s="4" t="str">
        <x:v>Settled</x:v>
      </x:c>
    </x:row>
    <x:row r="710">
      <x:c r="A710" s="4" t="str">
        <x:v>C00705</x:v>
      </x:c>
      <x:c r="B710" s="4" t="str">
        <x:v>P00646</x:v>
      </x:c>
      <x:c r="C710" s="4" t="str">
        <x:v>I00705</x:v>
      </x:c>
      <x:c r="D710" s="4" t="str">
        <x:v>2025-05-30</x:v>
      </x:c>
      <x:c r="E710" s="10" t="n">
        <x:v>21926.36</x:v>
      </x:c>
      <x:c r="F710" s="4" t="str">
        <x:v>Settled</x:v>
      </x:c>
    </x:row>
    <x:row r="711">
      <x:c r="A711" s="4" t="str">
        <x:v>C00706</x:v>
      </x:c>
      <x:c r="B711" s="4" t="str">
        <x:v>P00605</x:v>
      </x:c>
      <x:c r="C711" s="4" t="str">
        <x:v>I00706</x:v>
      </x:c>
      <x:c r="D711" s="4" t="str">
        <x:v>2025-03-13</x:v>
      </x:c>
      <x:c r="E711" s="10" t="n">
        <x:v>69517.01</x:v>
      </x:c>
      <x:c r="F711" s="4" t="str">
        <x:v>Settled</x:v>
      </x:c>
    </x:row>
    <x:row r="712">
      <x:c r="A712" s="4" t="str">
        <x:v>C00707</x:v>
      </x:c>
      <x:c r="B712" s="4" t="str">
        <x:v>P00856</x:v>
      </x:c>
      <x:c r="C712" s="4" t="str">
        <x:v>I00707</x:v>
      </x:c>
      <x:c r="D712" s="4" t="str">
        <x:v>2025-02-14</x:v>
      </x:c>
      <x:c r="E712" s="10" t="n">
        <x:v>149854.21</x:v>
      </x:c>
      <x:c r="F712" s="4" t="str">
        <x:v>Settled</x:v>
      </x:c>
    </x:row>
    <x:row r="713">
      <x:c r="A713" s="4" t="str">
        <x:v>C00708</x:v>
      </x:c>
      <x:c r="B713" s="4" t="str">
        <x:v>P01521</x:v>
      </x:c>
      <x:c r="C713" s="4" t="str">
        <x:v>I00708</x:v>
      </x:c>
      <x:c r="D713" s="4" t="str">
        <x:v>2025-10-21</x:v>
      </x:c>
      <x:c r="E713" s="10" t="n">
        <x:v>80575.01</x:v>
      </x:c>
      <x:c r="F713" s="4" t="str">
        <x:v>Settled</x:v>
      </x:c>
    </x:row>
    <x:row r="714">
      <x:c r="A714" s="4" t="str">
        <x:v>C00709</x:v>
      </x:c>
      <x:c r="B714" s="4" t="str">
        <x:v>P01526</x:v>
      </x:c>
      <x:c r="C714" s="4" t="str">
        <x:v>I00709</x:v>
      </x:c>
      <x:c r="D714" s="4" t="str">
        <x:v>2025-07-10</x:v>
      </x:c>
      <x:c r="E714" s="10" t="n">
        <x:v>14522.63</x:v>
      </x:c>
      <x:c r="F714" s="4" t="str">
        <x:v>Settled</x:v>
      </x:c>
    </x:row>
    <x:row r="715">
      <x:c r="A715" s="4" t="str">
        <x:v>C00710</x:v>
      </x:c>
      <x:c r="B715" s="4" t="str">
        <x:v>P00774</x:v>
      </x:c>
      <x:c r="C715" s="4" t="str">
        <x:v>I00710</x:v>
      </x:c>
      <x:c r="D715" s="4" t="str">
        <x:v>2025-07-08</x:v>
      </x:c>
      <x:c r="E715" s="10" t="n">
        <x:v>49313.84</x:v>
      </x:c>
      <x:c r="F715" s="4" t="str">
        <x:v>Settled</x:v>
      </x:c>
    </x:row>
    <x:row r="716">
      <x:c r="A716" s="4" t="str">
        <x:v>C00711</x:v>
      </x:c>
      <x:c r="B716" s="4" t="str">
        <x:v>P01034</x:v>
      </x:c>
      <x:c r="C716" s="4" t="str">
        <x:v>I00711</x:v>
      </x:c>
      <x:c r="D716" s="4" t="str">
        <x:v>2025-02-14</x:v>
      </x:c>
      <x:c r="E716" s="10" t="n">
        <x:v>59153.11</x:v>
      </x:c>
      <x:c r="F716" s="4" t="str">
        <x:v>Settled</x:v>
      </x:c>
    </x:row>
    <x:row r="717">
      <x:c r="A717" s="4" t="str">
        <x:v>C00712</x:v>
      </x:c>
      <x:c r="B717" s="4" t="str">
        <x:v>P00174</x:v>
      </x:c>
      <x:c r="C717" s="4" t="str">
        <x:v>I00712</x:v>
      </x:c>
      <x:c r="D717" s="4" t="str">
        <x:v>2025-10-15</x:v>
      </x:c>
      <x:c r="E717" s="10" t="n">
        <x:v>68363.6</x:v>
      </x:c>
      <x:c r="F717" s="4" t="str">
        <x:v>Settled</x:v>
      </x:c>
    </x:row>
    <x:row r="718">
      <x:c r="A718" s="4" t="str">
        <x:v>C00713</x:v>
      </x:c>
      <x:c r="B718" s="4" t="str">
        <x:v>P00772</x:v>
      </x:c>
      <x:c r="C718" s="4" t="str">
        <x:v>I00713</x:v>
      </x:c>
      <x:c r="D718" s="4" t="str">
        <x:v>2025-04-07</x:v>
      </x:c>
      <x:c r="E718" s="10" t="n">
        <x:v>24748.1</x:v>
      </x:c>
      <x:c r="F718" s="4" t="str">
        <x:v>Settled</x:v>
      </x:c>
    </x:row>
    <x:row r="719">
      <x:c r="A719" s="4" t="str">
        <x:v>C00714</x:v>
      </x:c>
      <x:c r="B719" s="4" t="str">
        <x:v>P01101</x:v>
      </x:c>
      <x:c r="C719" s="4" t="str">
        <x:v>I00714</x:v>
      </x:c>
      <x:c r="D719" s="4" t="str">
        <x:v>2025-08-07</x:v>
      </x:c>
      <x:c r="E719" s="10" t="n">
        <x:v>16691.17</x:v>
      </x:c>
      <x:c r="F719" s="4" t="str">
        <x:v>Settled</x:v>
      </x:c>
    </x:row>
    <x:row r="720">
      <x:c r="A720" s="4" t="str">
        <x:v>C00715</x:v>
      </x:c>
      <x:c r="B720" s="4" t="str">
        <x:v>P01093</x:v>
      </x:c>
      <x:c r="C720" s="4" t="str">
        <x:v>I00715</x:v>
      </x:c>
      <x:c r="D720" s="4" t="str">
        <x:v>2025-05-08</x:v>
      </x:c>
      <x:c r="E720" s="10" t="n">
        <x:v>4177.31</x:v>
      </x:c>
      <x:c r="F720" s="4" t="str">
        <x:v>Settled</x:v>
      </x:c>
    </x:row>
    <x:row r="721">
      <x:c r="A721" s="4" t="str">
        <x:v>C00716</x:v>
      </x:c>
      <x:c r="B721" s="4" t="str">
        <x:v>P01542</x:v>
      </x:c>
      <x:c r="C721" s="4" t="str">
        <x:v>I00716</x:v>
      </x:c>
      <x:c r="D721" s="4" t="str">
        <x:v>2025-03-24</x:v>
      </x:c>
      <x:c r="E721" s="10" t="n">
        <x:v>261332.9</x:v>
      </x:c>
      <x:c r="F721" s="4" t="str">
        <x:v>Settled</x:v>
      </x:c>
    </x:row>
    <x:row r="722">
      <x:c r="A722" s="4" t="str">
        <x:v>C00717</x:v>
      </x:c>
      <x:c r="B722" s="4" t="str">
        <x:v>P00746</x:v>
      </x:c>
      <x:c r="C722" s="4" t="str">
        <x:v>I00717</x:v>
      </x:c>
      <x:c r="D722" s="4" t="str">
        <x:v>2025-03-01</x:v>
      </x:c>
      <x:c r="E722" s="10" t="n">
        <x:v>49904.13</x:v>
      </x:c>
      <x:c r="F722" s="4" t="str">
        <x:v>Settled</x:v>
      </x:c>
    </x:row>
    <x:row r="723">
      <x:c r="A723" s="4" t="str">
        <x:v>C00718</x:v>
      </x:c>
      <x:c r="B723" s="4" t="str">
        <x:v>P01453</x:v>
      </x:c>
      <x:c r="C723" s="4" t="str">
        <x:v>I00718</x:v>
      </x:c>
      <x:c r="D723" s="4" t="str">
        <x:v>2025-10-25</x:v>
      </x:c>
      <x:c r="E723" s="10" t="n">
        <x:v>55555.21</x:v>
      </x:c>
      <x:c r="F723" s="4" t="str">
        <x:v>Settled</x:v>
      </x:c>
    </x:row>
    <x:row r="724">
      <x:c r="A724" s="4" t="str">
        <x:v>C00719</x:v>
      </x:c>
      <x:c r="B724" s="4" t="str">
        <x:v>P01566</x:v>
      </x:c>
      <x:c r="C724" s="4" t="str">
        <x:v>I00719</x:v>
      </x:c>
      <x:c r="D724" s="4" t="str">
        <x:v>2025-02-04</x:v>
      </x:c>
      <x:c r="E724" s="10" t="n">
        <x:v>16129.87</x:v>
      </x:c>
      <x:c r="F724" s="4" t="str">
        <x:v>Settled</x:v>
      </x:c>
    </x:row>
    <x:row r="725">
      <x:c r="A725" s="4" t="str">
        <x:v>C00720</x:v>
      </x:c>
      <x:c r="B725" s="4" t="str">
        <x:v>P00916</x:v>
      </x:c>
      <x:c r="C725" s="4" t="str">
        <x:v>I00720</x:v>
      </x:c>
      <x:c r="D725" s="4" t="str">
        <x:v>2025-01-01</x:v>
      </x:c>
      <x:c r="E725" s="10" t="n">
        <x:v>30834.09</x:v>
      </x:c>
      <x:c r="F725" s="4" t="str">
        <x:v>Settled</x:v>
      </x:c>
    </x:row>
    <x:row r="726">
      <x:c r="A726" s="4" t="str">
        <x:v>C00721</x:v>
      </x:c>
      <x:c r="B726" s="4" t="str">
        <x:v>P00147</x:v>
      </x:c>
      <x:c r="C726" s="4" t="str">
        <x:v>I00721</x:v>
      </x:c>
      <x:c r="D726" s="4" t="str">
        <x:v>2025-04-22</x:v>
      </x:c>
      <x:c r="E726" s="10" t="n">
        <x:v>19531.69</x:v>
      </x:c>
      <x:c r="F726" s="4" t="str">
        <x:v> settled </x:v>
      </x:c>
    </x:row>
    <x:row r="727">
      <x:c r="A727" s="4" t="str">
        <x:v>C00722</x:v>
      </x:c>
      <x:c r="B727" s="4" t="str">
        <x:v>P00603</x:v>
      </x:c>
      <x:c r="C727" s="4" t="str">
        <x:v>I00722</x:v>
      </x:c>
      <x:c r="D727" s="4" t="str">
        <x:v>2025-11-21</x:v>
      </x:c>
      <x:c r="E727" s="10"/>
      <x:c r="F727" s="4" t="str">
        <x:v>Settled</x:v>
      </x:c>
    </x:row>
    <x:row r="728">
      <x:c r="A728" s="4" t="str">
        <x:v>C00723</x:v>
      </x:c>
      <x:c r="B728" s="4" t="str">
        <x:v>P01224</x:v>
      </x:c>
      <x:c r="C728" s="4" t="str">
        <x:v>I00723</x:v>
      </x:c>
      <x:c r="D728" s="4" t="str">
        <x:v>2025-09-14</x:v>
      </x:c>
      <x:c r="E728" s="10" t="n">
        <x:v>103245.6</x:v>
      </x:c>
      <x:c r="F728" s="4" t="str">
        <x:v>Settled</x:v>
      </x:c>
    </x:row>
    <x:row r="729">
      <x:c r="A729" s="4" t="str">
        <x:v>C00724</x:v>
      </x:c>
      <x:c r="B729" s="4" t="str">
        <x:v>P00930</x:v>
      </x:c>
      <x:c r="C729" s="4" t="str">
        <x:v>I00724</x:v>
      </x:c>
      <x:c r="D729" s="4" t="str">
        <x:v>2025-10-26</x:v>
      </x:c>
      <x:c r="E729" s="10" t="n">
        <x:v>75189.04</x:v>
      </x:c>
      <x:c r="F729" s="4" t="str">
        <x:v> settled </x:v>
      </x:c>
    </x:row>
    <x:row r="730">
      <x:c r="A730" s="4" t="str">
        <x:v>C00725</x:v>
      </x:c>
      <x:c r="B730" s="4" t="str">
        <x:v>P01499</x:v>
      </x:c>
      <x:c r="C730" s="4" t="str">
        <x:v>I00725</x:v>
      </x:c>
      <x:c r="D730" s="4" t="str">
        <x:v>2025-03-16</x:v>
      </x:c>
      <x:c r="E730" s="10" t="n">
        <x:v>48228.05</x:v>
      </x:c>
      <x:c r="F730" s="4" t="str">
        <x:v>Settled</x:v>
      </x:c>
    </x:row>
    <x:row r="731">
      <x:c r="A731" s="4" t="str">
        <x:v>C00726</x:v>
      </x:c>
      <x:c r="B731" s="4" t="str">
        <x:v>P01306</x:v>
      </x:c>
      <x:c r="C731" s="4" t="str">
        <x:v>I00726</x:v>
      </x:c>
      <x:c r="D731" s="4" t="str">
        <x:v>2025-12-21</x:v>
      </x:c>
      <x:c r="E731" s="10" t="n">
        <x:v>100810.06</x:v>
      </x:c>
      <x:c r="F731" s="4" t="str">
        <x:v>Settled</x:v>
      </x:c>
    </x:row>
    <x:row r="732">
      <x:c r="A732" s="4" t="str">
        <x:v>C00727</x:v>
      </x:c>
      <x:c r="B732" s="4" t="str">
        <x:v>P00102</x:v>
      </x:c>
      <x:c r="C732" s="4" t="str">
        <x:v>I00727</x:v>
      </x:c>
      <x:c r="D732" s="4" t="str">
        <x:v>2025-02-12</x:v>
      </x:c>
      <x:c r="E732" s="10" t="n">
        <x:v>4010.5</x:v>
      </x:c>
      <x:c r="F732" s="4" t="str">
        <x:v>Settled</x:v>
      </x:c>
    </x:row>
    <x:row r="733">
      <x:c r="A733" s="4" t="str">
        <x:v>C00728</x:v>
      </x:c>
      <x:c r="B733" s="4" t="str">
        <x:v>P01378</x:v>
      </x:c>
      <x:c r="C733" s="4" t="str">
        <x:v>I00728</x:v>
      </x:c>
      <x:c r="D733" s="4" t="str">
        <x:v>2025-01-13</x:v>
      </x:c>
      <x:c r="E733" s="10" t="n">
        <x:v>54055.69</x:v>
      </x:c>
      <x:c r="F733" s="4" t="str">
        <x:v>Settled</x:v>
      </x:c>
    </x:row>
    <x:row r="734">
      <x:c r="A734" s="4" t="str">
        <x:v>C00729</x:v>
      </x:c>
      <x:c r="B734" s="4" t="str">
        <x:v>P00572</x:v>
      </x:c>
      <x:c r="C734" s="4" t="str">
        <x:v>I00729</x:v>
      </x:c>
      <x:c r="D734" s="4" t="str">
        <x:v>2025-06-24</x:v>
      </x:c>
      <x:c r="E734" s="10" t="n">
        <x:v>71766.52</x:v>
      </x:c>
      <x:c r="F734" s="4" t="str">
        <x:v>Settled</x:v>
      </x:c>
    </x:row>
    <x:row r="735">
      <x:c r="A735" s="4" t="str">
        <x:v>C00730</x:v>
      </x:c>
      <x:c r="B735" s="4" t="str">
        <x:v>P01311</x:v>
      </x:c>
      <x:c r="C735" s="4" t="str">
        <x:v>I00730</x:v>
      </x:c>
      <x:c r="D735" s="4" t="str">
        <x:v>2025-06-09</x:v>
      </x:c>
      <x:c r="E735" s="10" t="n">
        <x:v>49314.87</x:v>
      </x:c>
      <x:c r="F735" s="4" t="str">
        <x:v> settled </x:v>
      </x:c>
    </x:row>
    <x:row r="736">
      <x:c r="A736" s="4" t="str">
        <x:v>C00731</x:v>
      </x:c>
      <x:c r="B736" s="4" t="str">
        <x:v>P00813</x:v>
      </x:c>
      <x:c r="C736" s="4" t="str">
        <x:v>I00731</x:v>
      </x:c>
      <x:c r="D736" s="4" t="str">
        <x:v>2025-04-17</x:v>
      </x:c>
      <x:c r="E736" s="10" t="n">
        <x:v>103650.62</x:v>
      </x:c>
      <x:c r="F736" s="4" t="str">
        <x:v>Settled</x:v>
      </x:c>
    </x:row>
    <x:row r="737">
      <x:c r="A737" s="4" t="str">
        <x:v>C00732</x:v>
      </x:c>
      <x:c r="B737" s="4" t="str">
        <x:v>P00729</x:v>
      </x:c>
      <x:c r="C737" s="4" t="str">
        <x:v>I00732</x:v>
      </x:c>
      <x:c r="D737" s="4" t="str">
        <x:v>2025-03-03</x:v>
      </x:c>
      <x:c r="E737" s="10" t="n">
        <x:v>22948.87</x:v>
      </x:c>
      <x:c r="F737" s="4" t="str">
        <x:v>Settled</x:v>
      </x:c>
    </x:row>
    <x:row r="738">
      <x:c r="A738" s="4" t="str">
        <x:v>C00733</x:v>
      </x:c>
      <x:c r="B738" s="4" t="str">
        <x:v>P00116</x:v>
      </x:c>
      <x:c r="C738" s="4" t="str">
        <x:v>I00733</x:v>
      </x:c>
      <x:c r="D738" s="4" t="str">
        <x:v>2025-04-28</x:v>
      </x:c>
      <x:c r="E738" s="10" t="n">
        <x:v>63350.23</x:v>
      </x:c>
      <x:c r="F738" s="4" t="str">
        <x:v>Settled</x:v>
      </x:c>
    </x:row>
    <x:row r="739">
      <x:c r="A739" s="4" t="str">
        <x:v>C00734</x:v>
      </x:c>
      <x:c r="B739" s="4" t="str">
        <x:v>P00191</x:v>
      </x:c>
      <x:c r="C739" s="4" t="str">
        <x:v>I00734</x:v>
      </x:c>
      <x:c r="D739" s="4" t="str">
        <x:v>2025-05-17</x:v>
      </x:c>
      <x:c r="E739" s="10" t="n">
        <x:v>176797.45</x:v>
      </x:c>
      <x:c r="F739" s="4" t="str">
        <x:v>Pending</x:v>
      </x:c>
    </x:row>
    <x:row r="740">
      <x:c r="A740" s="4" t="str">
        <x:v>C00735</x:v>
      </x:c>
      <x:c r="B740" s="4" t="str">
        <x:v>P00953</x:v>
      </x:c>
      <x:c r="C740" s="4" t="str">
        <x:v>I00735</x:v>
      </x:c>
      <x:c r="D740" s="4" t="str">
        <x:v>2025-08-08</x:v>
      </x:c>
      <x:c r="E740" s="10" t="n">
        <x:v>16827.61</x:v>
      </x:c>
      <x:c r="F740" s="4" t="str">
        <x:v>Settled</x:v>
      </x:c>
    </x:row>
    <x:row r="741">
      <x:c r="A741" s="4" t="str">
        <x:v>C00736</x:v>
      </x:c>
      <x:c r="B741" s="4" t="str">
        <x:v>P00911</x:v>
      </x:c>
      <x:c r="C741" s="4" t="str">
        <x:v>I00736</x:v>
      </x:c>
      <x:c r="D741" s="4" t="str">
        <x:v>2025-05-12</x:v>
      </x:c>
      <x:c r="E741" s="10" t="n">
        <x:v>251436.55</x:v>
      </x:c>
      <x:c r="F741" s="4" t="str">
        <x:v>Settled</x:v>
      </x:c>
    </x:row>
    <x:row r="742">
      <x:c r="A742" s="4" t="str">
        <x:v>C00737</x:v>
      </x:c>
      <x:c r="B742" s="4" t="str">
        <x:v>P00888</x:v>
      </x:c>
      <x:c r="C742" s="4" t="str">
        <x:v>I00737</x:v>
      </x:c>
      <x:c r="D742" s="4" t="str">
        <x:v>2025-03-31</x:v>
      </x:c>
      <x:c r="E742" s="10" t="n">
        <x:v>35653.72</x:v>
      </x:c>
      <x:c r="F742" s="4" t="str">
        <x:v>Settled</x:v>
      </x:c>
    </x:row>
    <x:row r="743">
      <x:c r="A743" s="4" t="str">
        <x:v>C00738</x:v>
      </x:c>
      <x:c r="B743" s="4" t="str">
        <x:v>P00251</x:v>
      </x:c>
      <x:c r="C743" s="4" t="str">
        <x:v>I00738</x:v>
      </x:c>
      <x:c r="D743" s="4" t="str">
        <x:v>2025-08-07</x:v>
      </x:c>
      <x:c r="E743" s="10" t="n">
        <x:v>57364.3</x:v>
      </x:c>
      <x:c r="F743" s="4" t="str">
        <x:v>Pending</x:v>
      </x:c>
    </x:row>
    <x:row r="744">
      <x:c r="A744" s="4" t="str">
        <x:v>C00739</x:v>
      </x:c>
      <x:c r="B744" s="4" t="str">
        <x:v>P00816</x:v>
      </x:c>
      <x:c r="C744" s="4" t="str">
        <x:v>I00739</x:v>
      </x:c>
      <x:c r="D744" s="4" t="str">
        <x:v>2025-08-01</x:v>
      </x:c>
      <x:c r="E744" s="10" t="n">
        <x:v>437671.11</x:v>
      </x:c>
      <x:c r="F744" s="4" t="str">
        <x:v>Pending</x:v>
      </x:c>
    </x:row>
    <x:row r="745">
      <x:c r="A745" s="4" t="str">
        <x:v>C00740</x:v>
      </x:c>
      <x:c r="B745" s="4" t="str">
        <x:v>P00098</x:v>
      </x:c>
      <x:c r="C745" s="4" t="str">
        <x:v>I00740</x:v>
      </x:c>
      <x:c r="D745" s="4" t="str">
        <x:v>2025-06-09</x:v>
      </x:c>
      <x:c r="E745" s="10" t="n">
        <x:v>32833.66</x:v>
      </x:c>
      <x:c r="F745" s="4" t="str">
        <x:v>Settled</x:v>
      </x:c>
    </x:row>
    <x:row r="746">
      <x:c r="A746" s="4" t="str">
        <x:v>C00741</x:v>
      </x:c>
      <x:c r="B746" s="4" t="str">
        <x:v>P00231</x:v>
      </x:c>
      <x:c r="C746" s="4" t="str">
        <x:v>I00741</x:v>
      </x:c>
      <x:c r="D746" s="4" t="str">
        <x:v>2025-02-10</x:v>
      </x:c>
      <x:c r="E746" s="10" t="n">
        <x:v>50789.87</x:v>
      </x:c>
      <x:c r="F746" s="4" t="str">
        <x:v>Settled</x:v>
      </x:c>
    </x:row>
    <x:row r="747">
      <x:c r="A747" s="4" t="str">
        <x:v>C00742</x:v>
      </x:c>
      <x:c r="B747" s="4" t="str">
        <x:v>P00798</x:v>
      </x:c>
      <x:c r="C747" s="4" t="str">
        <x:v>I00742</x:v>
      </x:c>
      <x:c r="D747" s="4" t="str">
        <x:v>2025-12-19</x:v>
      </x:c>
      <x:c r="E747" s="10" t="n">
        <x:v>28501.65</x:v>
      </x:c>
      <x:c r="F747" s="4" t="str">
        <x:v>Pending</x:v>
      </x:c>
    </x:row>
    <x:row r="748">
      <x:c r="A748" s="4" t="str">
        <x:v>C00743</x:v>
      </x:c>
      <x:c r="B748" s="4" t="str">
        <x:v>P00988</x:v>
      </x:c>
      <x:c r="C748" s="4" t="str">
        <x:v>I00743</x:v>
      </x:c>
      <x:c r="D748" s="4" t="str">
        <x:v>2025-07-09</x:v>
      </x:c>
      <x:c r="E748" s="10" t="n">
        <x:v>250837.73</x:v>
      </x:c>
      <x:c r="F748" s="4" t="str">
        <x:v>Settled</x:v>
      </x:c>
    </x:row>
    <x:row r="749">
      <x:c r="A749" s="4" t="str">
        <x:v>C00744</x:v>
      </x:c>
      <x:c r="B749" s="4" t="str">
        <x:v>P01049</x:v>
      </x:c>
      <x:c r="C749" s="4" t="str">
        <x:v>I00744</x:v>
      </x:c>
      <x:c r="D749" s="4" t="str">
        <x:v>2025-04-12</x:v>
      </x:c>
      <x:c r="E749" s="10" t="n">
        <x:v>36850.19</x:v>
      </x:c>
      <x:c r="F749" s="4" t="str">
        <x:v>Settled</x:v>
      </x:c>
    </x:row>
    <x:row r="750">
      <x:c r="A750" s="4" t="str">
        <x:v>C00745</x:v>
      </x:c>
      <x:c r="B750" s="4" t="str">
        <x:v>P01572</x:v>
      </x:c>
      <x:c r="C750" s="4" t="str">
        <x:v>I00745</x:v>
      </x:c>
      <x:c r="D750" s="4" t="str">
        <x:v>2025-09-22</x:v>
      </x:c>
      <x:c r="E750" s="10" t="n">
        <x:v>74372.08</x:v>
      </x:c>
      <x:c r="F750" s="4" t="str">
        <x:v>Settled</x:v>
      </x:c>
    </x:row>
    <x:row r="751">
      <x:c r="A751" s="4" t="str">
        <x:v>C00746</x:v>
      </x:c>
      <x:c r="B751" s="4" t="str">
        <x:v>P01367</x:v>
      </x:c>
      <x:c r="C751" s="4" t="str">
        <x:v>I00746</x:v>
      </x:c>
      <x:c r="D751" s="4" t="str">
        <x:v>2025-06-02</x:v>
      </x:c>
      <x:c r="E751" s="10" t="n">
        <x:v>30692.9</x:v>
      </x:c>
      <x:c r="F751" s="4" t="str">
        <x:v>Settled</x:v>
      </x:c>
    </x:row>
    <x:row r="752">
      <x:c r="A752" s="4" t="str">
        <x:v>C00747</x:v>
      </x:c>
      <x:c r="B752" s="4" t="str">
        <x:v>P00608</x:v>
      </x:c>
      <x:c r="C752" s="4" t="str">
        <x:v>I00747</x:v>
      </x:c>
      <x:c r="D752" s="4" t="str">
        <x:v>2025-03-01</x:v>
      </x:c>
      <x:c r="E752" s="10" t="n">
        <x:v>37835.34</x:v>
      </x:c>
      <x:c r="F752" s="4" t="str">
        <x:v>Settled</x:v>
      </x:c>
    </x:row>
    <x:row r="753">
      <x:c r="A753" s="4" t="str">
        <x:v>C00748</x:v>
      </x:c>
      <x:c r="B753" s="4" t="str">
        <x:v>P01253</x:v>
      </x:c>
      <x:c r="C753" s="4" t="str">
        <x:v>I00748</x:v>
      </x:c>
      <x:c r="D753" s="4" t="str">
        <x:v>2025-09-13</x:v>
      </x:c>
      <x:c r="E753" s="10" t="n">
        <x:v>57791.5</x:v>
      </x:c>
      <x:c r="F753" s="4" t="str">
        <x:v>Settled</x:v>
      </x:c>
    </x:row>
    <x:row r="754">
      <x:c r="A754" s="4" t="str">
        <x:v>C00749</x:v>
      </x:c>
      <x:c r="B754" s="4" t="str">
        <x:v>P00154</x:v>
      </x:c>
      <x:c r="C754" s="4" t="str">
        <x:v>I00749</x:v>
      </x:c>
      <x:c r="D754" s="4" t="str">
        <x:v>2025-02-03</x:v>
      </x:c>
      <x:c r="E754" s="10" t="n">
        <x:v>15079.1</x:v>
      </x:c>
      <x:c r="F754" s="4" t="str">
        <x:v>Settled</x:v>
      </x:c>
    </x:row>
    <x:row r="755">
      <x:c r="A755" s="4" t="str">
        <x:v>C00750</x:v>
      </x:c>
      <x:c r="B755" s="4" t="str">
        <x:v>P01372</x:v>
      </x:c>
      <x:c r="C755" s="4" t="str">
        <x:v>I00750</x:v>
      </x:c>
      <x:c r="D755" s="4" t="str">
        <x:v>2025-04-11</x:v>
      </x:c>
      <x:c r="E755" s="10" t="n">
        <x:v>82628.78</x:v>
      </x:c>
      <x:c r="F755" s="4" t="str">
        <x:v>Settled</x:v>
      </x:c>
    </x:row>
    <x:row r="756">
      <x:c r="A756" s="4" t="str">
        <x:v>C00751</x:v>
      </x:c>
      <x:c r="B756" s="4" t="str">
        <x:v>P00619</x:v>
      </x:c>
      <x:c r="C756" s="4" t="str">
        <x:v>I00751</x:v>
      </x:c>
      <x:c r="D756" s="4" t="str">
        <x:v>2025-08-30</x:v>
      </x:c>
      <x:c r="E756" s="10" t="n">
        <x:v>91407.79</x:v>
      </x:c>
      <x:c r="F756" s="4" t="str">
        <x:v>Settled</x:v>
      </x:c>
    </x:row>
    <x:row r="757">
      <x:c r="A757" s="4" t="str">
        <x:v>C00752</x:v>
      </x:c>
      <x:c r="B757" s="4" t="str">
        <x:v>P01217</x:v>
      </x:c>
      <x:c r="C757" s="4" t="str">
        <x:v>I00752</x:v>
      </x:c>
      <x:c r="D757" s="4" t="str">
        <x:v>2025-09-22</x:v>
      </x:c>
      <x:c r="E757" s="10" t="n">
        <x:v>17835.85</x:v>
      </x:c>
      <x:c r="F757" s="4" t="str">
        <x:v>Settled</x:v>
      </x:c>
    </x:row>
    <x:row r="758">
      <x:c r="A758" s="4" t="str">
        <x:v>C00753</x:v>
      </x:c>
      <x:c r="B758" s="4" t="str">
        <x:v>P01554</x:v>
      </x:c>
      <x:c r="C758" s="4" t="str">
        <x:v>I00753</x:v>
      </x:c>
      <x:c r="D758" s="4" t="str">
        <x:v>2025-12-28</x:v>
      </x:c>
      <x:c r="E758" s="10" t="n">
        <x:v>100848.38</x:v>
      </x:c>
      <x:c r="F758" s="4" t="str">
        <x:v>Settled</x:v>
      </x:c>
    </x:row>
    <x:row r="759">
      <x:c r="A759" s="4" t="str">
        <x:v>C00754</x:v>
      </x:c>
      <x:c r="B759" s="4" t="str">
        <x:v>P01126</x:v>
      </x:c>
      <x:c r="C759" s="4" t="str">
        <x:v>I00754</x:v>
      </x:c>
      <x:c r="D759" s="4" t="str">
        <x:v>2025-09-16</x:v>
      </x:c>
      <x:c r="E759" s="10" t="n">
        <x:v>17476.92</x:v>
      </x:c>
      <x:c r="F759" s="4" t="str">
        <x:v>Settled</x:v>
      </x:c>
    </x:row>
    <x:row r="760">
      <x:c r="A760" s="4" t="str">
        <x:v>C00755</x:v>
      </x:c>
      <x:c r="B760" s="4" t="str">
        <x:v>P01473</x:v>
      </x:c>
      <x:c r="C760" s="4" t="str">
        <x:v>I00755</x:v>
      </x:c>
      <x:c r="D760" s="4" t="str">
        <x:v>2025-03-26</x:v>
      </x:c>
      <x:c r="E760" s="10" t="n">
        <x:v>22079.51</x:v>
      </x:c>
      <x:c r="F760" s="4" t="str">
        <x:v>Pending</x:v>
      </x:c>
    </x:row>
    <x:row r="761">
      <x:c r="A761" s="4" t="str">
        <x:v>C00756</x:v>
      </x:c>
      <x:c r="B761" s="4" t="str">
        <x:v>P00017</x:v>
      </x:c>
      <x:c r="C761" s="4" t="str">
        <x:v>I00756</x:v>
      </x:c>
      <x:c r="D761" s="4" t="str">
        <x:v>2025-09-17</x:v>
      </x:c>
      <x:c r="E761" s="10" t="n">
        <x:v>12048.32</x:v>
      </x:c>
      <x:c r="F761" s="4" t="str">
        <x:v>Settled</x:v>
      </x:c>
    </x:row>
    <x:row r="762">
      <x:c r="A762" s="4" t="str">
        <x:v>C00757</x:v>
      </x:c>
      <x:c r="B762" s="4" t="str">
        <x:v>P00273</x:v>
      </x:c>
      <x:c r="C762" s="4" t="str">
        <x:v>I00757</x:v>
      </x:c>
      <x:c r="D762" s="4" t="str">
        <x:v>2025-10-02</x:v>
      </x:c>
      <x:c r="E762" s="10" t="n">
        <x:v>29819.46</x:v>
      </x:c>
      <x:c r="F762" s="4" t="str">
        <x:v>Settled</x:v>
      </x:c>
    </x:row>
    <x:row r="763">
      <x:c r="A763" s="4" t="str">
        <x:v>C00758</x:v>
      </x:c>
      <x:c r="B763" s="4" t="str">
        <x:v>P01002</x:v>
      </x:c>
      <x:c r="C763" s="4" t="str">
        <x:v>I00758</x:v>
      </x:c>
      <x:c r="D763" s="4" t="str">
        <x:v>2025-09-04</x:v>
      </x:c>
      <x:c r="E763" s="10" t="n">
        <x:v>27331.54</x:v>
      </x:c>
      <x:c r="F763" s="4" t="str">
        <x:v>Pending</x:v>
      </x:c>
    </x:row>
    <x:row r="764">
      <x:c r="A764" s="4" t="str">
        <x:v>C00759</x:v>
      </x:c>
      <x:c r="B764" s="4" t="str">
        <x:v>P00865</x:v>
      </x:c>
      <x:c r="C764" s="4" t="str">
        <x:v>I00759</x:v>
      </x:c>
      <x:c r="D764" s="4" t="str">
        <x:v>2025-09-30</x:v>
      </x:c>
      <x:c r="E764" s="10" t="n">
        <x:v>34162.74</x:v>
      </x:c>
      <x:c r="F764" s="4" t="str">
        <x:v>Settled</x:v>
      </x:c>
    </x:row>
    <x:row r="765">
      <x:c r="A765" s="4" t="str">
        <x:v>C00760</x:v>
      </x:c>
      <x:c r="B765" s="4" t="str">
        <x:v>P00193</x:v>
      </x:c>
      <x:c r="C765" s="4" t="str">
        <x:v>I00760</x:v>
      </x:c>
      <x:c r="D765" s="4" t="str">
        <x:v>2025-10-26</x:v>
      </x:c>
      <x:c r="E765" s="10" t="n">
        <x:v>43476.42</x:v>
      </x:c>
      <x:c r="F765" s="4" t="str">
        <x:v>Settled</x:v>
      </x:c>
    </x:row>
    <x:row r="766">
      <x:c r="A766" s="4" t="str">
        <x:v>C00761</x:v>
      </x:c>
      <x:c r="B766" s="4" t="str">
        <x:v>P01150</x:v>
      </x:c>
      <x:c r="C766" s="4" t="str">
        <x:v>I00761</x:v>
      </x:c>
      <x:c r="D766" s="4" t="str">
        <x:v>2025-07-27</x:v>
      </x:c>
      <x:c r="E766" s="10" t="n">
        <x:v>998939.95</x:v>
      </x:c>
      <x:c r="F766" s="4" t="str">
        <x:v>Settled</x:v>
      </x:c>
    </x:row>
    <x:row r="767">
      <x:c r="A767" s="4" t="str">
        <x:v>C00762</x:v>
      </x:c>
      <x:c r="B767" s="4" t="str">
        <x:v>P00094</x:v>
      </x:c>
      <x:c r="C767" s="4" t="str">
        <x:v>I00762</x:v>
      </x:c>
      <x:c r="D767" s="4" t="str">
        <x:v>2025-12-30</x:v>
      </x:c>
      <x:c r="E767" s="10" t="n">
        <x:v>80173.46</x:v>
      </x:c>
      <x:c r="F767" s="4" t="str">
        <x:v>Pending</x:v>
      </x:c>
    </x:row>
    <x:row r="768">
      <x:c r="A768" s="4" t="str">
        <x:v>C00763</x:v>
      </x:c>
      <x:c r="B768" s="4" t="str">
        <x:v>P01586</x:v>
      </x:c>
      <x:c r="C768" s="4" t="str">
        <x:v>I00763</x:v>
      </x:c>
      <x:c r="D768" s="4" t="str">
        <x:v>2025-08-24</x:v>
      </x:c>
      <x:c r="E768" s="10" t="n">
        <x:v>27749.84</x:v>
      </x:c>
      <x:c r="F768" s="4" t="str">
        <x:v>Settled</x:v>
      </x:c>
    </x:row>
    <x:row r="769">
      <x:c r="A769" s="4" t="str">
        <x:v>C00764</x:v>
      </x:c>
      <x:c r="B769" s="4" t="str">
        <x:v>P00251</x:v>
      </x:c>
      <x:c r="C769" s="4" t="str">
        <x:v>I00764</x:v>
      </x:c>
      <x:c r="D769" s="4" t="str">
        <x:v>2025-01-21</x:v>
      </x:c>
      <x:c r="E769" s="10" t="n">
        <x:v>30234.59</x:v>
      </x:c>
      <x:c r="F769" s="4" t="str">
        <x:v>Settled</x:v>
      </x:c>
    </x:row>
    <x:row r="770">
      <x:c r="A770" s="4" t="str">
        <x:v>C00765</x:v>
      </x:c>
      <x:c r="B770" s="4" t="str">
        <x:v>P00713</x:v>
      </x:c>
      <x:c r="C770" s="4" t="str">
        <x:v>I00765</x:v>
      </x:c>
      <x:c r="D770" s="4" t="str">
        <x:v>2025-03-04</x:v>
      </x:c>
      <x:c r="E770" s="10" t="n">
        <x:v>50124.04</x:v>
      </x:c>
      <x:c r="F770" s="4" t="str">
        <x:v>Settled</x:v>
      </x:c>
    </x:row>
    <x:row r="771">
      <x:c r="A771" s="4" t="str">
        <x:v>C00766</x:v>
      </x:c>
      <x:c r="B771" s="4" t="str">
        <x:v>P01318</x:v>
      </x:c>
      <x:c r="C771" s="4" t="str">
        <x:v>I00766</x:v>
      </x:c>
      <x:c r="D771" s="4" t="str">
        <x:v>2025-07-01</x:v>
      </x:c>
      <x:c r="E771" s="10" t="n">
        <x:v>77843.25</x:v>
      </x:c>
      <x:c r="F771" s="4" t="str">
        <x:v>Pending</x:v>
      </x:c>
    </x:row>
    <x:row r="772">
      <x:c r="A772" s="4" t="str">
        <x:v>C00767</x:v>
      </x:c>
      <x:c r="B772" s="4" t="str">
        <x:v>P00823</x:v>
      </x:c>
      <x:c r="C772" s="4" t="str">
        <x:v>I00767</x:v>
      </x:c>
      <x:c r="D772" s="4" t="str">
        <x:v>2025-06-08</x:v>
      </x:c>
      <x:c r="E772" s="10" t="n">
        <x:v>18101.34</x:v>
      </x:c>
      <x:c r="F772" s="4" t="str">
        <x:v>Pending</x:v>
      </x:c>
    </x:row>
    <x:row r="773">
      <x:c r="A773" s="4" t="str">
        <x:v>C00768</x:v>
      </x:c>
      <x:c r="B773" s="4" t="str">
        <x:v>P01191</x:v>
      </x:c>
      <x:c r="C773" s="4" t="str">
        <x:v>I00768</x:v>
      </x:c>
      <x:c r="D773" s="4" t="str">
        <x:v>2025-10-24</x:v>
      </x:c>
      <x:c r="E773" s="10" t="n">
        <x:v>5247.48</x:v>
      </x:c>
      <x:c r="F773" s="4" t="str">
        <x:v>Settled</x:v>
      </x:c>
    </x:row>
    <x:row r="774">
      <x:c r="A774" s="4" t="str">
        <x:v>C00769</x:v>
      </x:c>
      <x:c r="B774" s="4" t="str">
        <x:v>P01126</x:v>
      </x:c>
      <x:c r="C774" s="4" t="str">
        <x:v>I00769</x:v>
      </x:c>
      <x:c r="D774" s="4" t="str">
        <x:v>2025-09-03</x:v>
      </x:c>
      <x:c r="E774" s="10" t="n">
        <x:v>56105.78</x:v>
      </x:c>
      <x:c r="F774" s="4" t="str">
        <x:v>Settled</x:v>
      </x:c>
    </x:row>
    <x:row r="775">
      <x:c r="A775" s="4" t="str">
        <x:v>C00770</x:v>
      </x:c>
      <x:c r="B775" s="4" t="str">
        <x:v>P01519</x:v>
      </x:c>
      <x:c r="C775" s="4" t="str">
        <x:v>I00770</x:v>
      </x:c>
      <x:c r="D775" s="4" t="str">
        <x:v>2025-01-01</x:v>
      </x:c>
      <x:c r="E775" s="10" t="n">
        <x:v>16613.09</x:v>
      </x:c>
      <x:c r="F775" s="4" t="str">
        <x:v>Settled</x:v>
      </x:c>
    </x:row>
    <x:row r="776">
      <x:c r="A776" s="4" t="str">
        <x:v>C00771</x:v>
      </x:c>
      <x:c r="B776" s="4" t="str">
        <x:v>P00743</x:v>
      </x:c>
      <x:c r="C776" s="4" t="str">
        <x:v>I00771</x:v>
      </x:c>
      <x:c r="D776" s="4" t="str">
        <x:v>2025-06-16</x:v>
      </x:c>
      <x:c r="E776" s="10" t="n">
        <x:v>29539.21</x:v>
      </x:c>
      <x:c r="F776" s="4" t="str">
        <x:v>Settled</x:v>
      </x:c>
    </x:row>
    <x:row r="777">
      <x:c r="A777" s="4" t="str">
        <x:v>C00772</x:v>
      </x:c>
      <x:c r="B777" s="4" t="str">
        <x:v>P01567</x:v>
      </x:c>
      <x:c r="C777" s="4" t="str">
        <x:v>I00772</x:v>
      </x:c>
      <x:c r="D777" s="4" t="str">
        <x:v>2025-07-18</x:v>
      </x:c>
      <x:c r="E777" s="10" t="n">
        <x:v>29875.05</x:v>
      </x:c>
      <x:c r="F777" s="4" t="str">
        <x:v>Settled</x:v>
      </x:c>
    </x:row>
    <x:row r="778">
      <x:c r="A778" s="4" t="str">
        <x:v>C00773</x:v>
      </x:c>
      <x:c r="B778" s="4" t="str">
        <x:v>P00827</x:v>
      </x:c>
      <x:c r="C778" s="4" t="str">
        <x:v>I00773</x:v>
      </x:c>
      <x:c r="D778" s="4" t="str">
        <x:v>2025-12-24</x:v>
      </x:c>
      <x:c r="E778" s="10" t="n">
        <x:v>34060.53</x:v>
      </x:c>
      <x:c r="F778" s="4" t="str">
        <x:v>Pending</x:v>
      </x:c>
    </x:row>
    <x:row r="779">
      <x:c r="A779" s="4" t="str">
        <x:v>C00774</x:v>
      </x:c>
      <x:c r="B779" s="4" t="str">
        <x:v>P01430</x:v>
      </x:c>
      <x:c r="C779" s="4" t="str">
        <x:v>I00774</x:v>
      </x:c>
      <x:c r="D779" s="4" t="str">
        <x:v>2025-08-29</x:v>
      </x:c>
      <x:c r="E779" s="10" t="n">
        <x:v>71177.34</x:v>
      </x:c>
      <x:c r="F779" s="4" t="str">
        <x:v>Settled</x:v>
      </x:c>
    </x:row>
    <x:row r="780">
      <x:c r="A780" s="4" t="str">
        <x:v>C00775</x:v>
      </x:c>
      <x:c r="B780" s="4" t="str">
        <x:v>P01173</x:v>
      </x:c>
      <x:c r="C780" s="4" t="str">
        <x:v>I00775</x:v>
      </x:c>
      <x:c r="D780" s="4" t="str">
        <x:v>2025-03-07</x:v>
      </x:c>
      <x:c r="E780" s="10" t="n">
        <x:v>65475.04</x:v>
      </x:c>
      <x:c r="F780" s="4" t="str">
        <x:v>Pending</x:v>
      </x:c>
    </x:row>
    <x:row r="781">
      <x:c r="A781" s="4" t="str">
        <x:v>C00776</x:v>
      </x:c>
      <x:c r="B781" s="4" t="str">
        <x:v>P00213</x:v>
      </x:c>
      <x:c r="C781" s="4" t="str">
        <x:v>I00776</x:v>
      </x:c>
      <x:c r="D781" s="4" t="str">
        <x:v>2025-03-11</x:v>
      </x:c>
      <x:c r="E781" s="10" t="n">
        <x:v>31387.3</x:v>
      </x:c>
      <x:c r="F781" s="4" t="str">
        <x:v>Settled</x:v>
      </x:c>
    </x:row>
    <x:row r="782">
      <x:c r="A782" s="4" t="str">
        <x:v>C00777</x:v>
      </x:c>
      <x:c r="B782" s="4" t="str">
        <x:v>P01030</x:v>
      </x:c>
      <x:c r="C782" s="4" t="str">
        <x:v>I00777</x:v>
      </x:c>
      <x:c r="D782" s="4" t="str">
        <x:v>2025-04-26</x:v>
      </x:c>
      <x:c r="E782" s="10" t="n">
        <x:v>34488.51</x:v>
      </x:c>
      <x:c r="F782" s="4" t="str">
        <x:v>Pending</x:v>
      </x:c>
    </x:row>
    <x:row r="783">
      <x:c r="A783" s="4" t="str">
        <x:v>C00778</x:v>
      </x:c>
      <x:c r="B783" s="4" t="str">
        <x:v>P01406</x:v>
      </x:c>
      <x:c r="C783" s="4" t="str">
        <x:v>I00778</x:v>
      </x:c>
      <x:c r="D783" s="4" t="str">
        <x:v>2025-05-27</x:v>
      </x:c>
      <x:c r="E783" s="10" t="n">
        <x:v>12197.73</x:v>
      </x:c>
      <x:c r="F783" s="4" t="str">
        <x:v>Settled</x:v>
      </x:c>
    </x:row>
    <x:row r="784">
      <x:c r="A784" s="4" t="str">
        <x:v>C00779</x:v>
      </x:c>
      <x:c r="B784" s="4" t="str">
        <x:v>P00206</x:v>
      </x:c>
      <x:c r="C784" s="4" t="str">
        <x:v>I00779</x:v>
      </x:c>
      <x:c r="D784" s="4" t="str">
        <x:v>2025-02-09</x:v>
      </x:c>
      <x:c r="E784" s="10" t="n">
        <x:v>28468.4</x:v>
      </x:c>
      <x:c r="F784" s="4" t="str">
        <x:v>Settled</x:v>
      </x:c>
    </x:row>
    <x:row r="785">
      <x:c r="A785" s="4" t="str">
        <x:v>C00780</x:v>
      </x:c>
      <x:c r="B785" s="4" t="str">
        <x:v>P01342</x:v>
      </x:c>
      <x:c r="C785" s="4" t="str">
        <x:v>I00780</x:v>
      </x:c>
      <x:c r="D785" s="4" t="str">
        <x:v>2025-10-16</x:v>
      </x:c>
      <x:c r="E785" s="10" t="n">
        <x:v>104394.42</x:v>
      </x:c>
      <x:c r="F785" s="4" t="str">
        <x:v>Pending</x:v>
      </x:c>
    </x:row>
    <x:row r="786">
      <x:c r="A786" s="4" t="str">
        <x:v>C00781</x:v>
      </x:c>
      <x:c r="B786" s="4" t="str">
        <x:v>P00169</x:v>
      </x:c>
      <x:c r="C786" s="4" t="str">
        <x:v>I00781</x:v>
      </x:c>
      <x:c r="D786" s="4" t="str">
        <x:v>2025-01-25</x:v>
      </x:c>
      <x:c r="E786" s="10" t="n">
        <x:v>172687.78</x:v>
      </x:c>
      <x:c r="F786" s="4" t="str">
        <x:v>Settled</x:v>
      </x:c>
    </x:row>
    <x:row r="787">
      <x:c r="A787" s="4" t="str">
        <x:v>C00782</x:v>
      </x:c>
      <x:c r="B787" s="4" t="str">
        <x:v>P01394</x:v>
      </x:c>
      <x:c r="C787" s="4" t="str">
        <x:v>I00782</x:v>
      </x:c>
      <x:c r="D787" s="4" t="str">
        <x:v>2025-01-25</x:v>
      </x:c>
      <x:c r="E787" s="10" t="n">
        <x:v>9799.08</x:v>
      </x:c>
      <x:c r="F787" s="4" t="str">
        <x:v>Pending</x:v>
      </x:c>
    </x:row>
    <x:row r="788">
      <x:c r="A788" s="4" t="str">
        <x:v>C00783</x:v>
      </x:c>
      <x:c r="B788" s="4" t="str">
        <x:v>P01263</x:v>
      </x:c>
      <x:c r="C788" s="4" t="str">
        <x:v>I00783</x:v>
      </x:c>
      <x:c r="D788" s="4" t="str">
        <x:v>2025-02-16</x:v>
      </x:c>
      <x:c r="E788" s="10" t="n">
        <x:v>140181.44</x:v>
      </x:c>
      <x:c r="F788" s="4" t="str">
        <x:v>Settled</x:v>
      </x:c>
    </x:row>
    <x:row r="789">
      <x:c r="A789" s="4" t="str">
        <x:v>C00784</x:v>
      </x:c>
      <x:c r="B789" s="4" t="str">
        <x:v>P00243</x:v>
      </x:c>
      <x:c r="C789" s="4" t="str">
        <x:v>I00784</x:v>
      </x:c>
      <x:c r="D789" s="4" t="str">
        <x:v>2025-02-19</x:v>
      </x:c>
      <x:c r="E789" s="10" t="n">
        <x:v>45777.52</x:v>
      </x:c>
      <x:c r="F789" s="4" t="str">
        <x:v>Rejected</x:v>
      </x:c>
    </x:row>
    <x:row r="790">
      <x:c r="A790" s="4" t="str">
        <x:v>C00785</x:v>
      </x:c>
      <x:c r="B790" s="4" t="str">
        <x:v>P01163</x:v>
      </x:c>
      <x:c r="C790" s="4" t="str">
        <x:v>I00785</x:v>
      </x:c>
      <x:c r="D790" s="4" t="str">
        <x:v>2025-07-25</x:v>
      </x:c>
      <x:c r="E790" s="10" t="n">
        <x:v>23042.35</x:v>
      </x:c>
      <x:c r="F790" s="4" t="str">
        <x:v>Pending</x:v>
      </x:c>
    </x:row>
    <x:row r="791">
      <x:c r="A791" s="4" t="str">
        <x:v>C00786</x:v>
      </x:c>
      <x:c r="B791" s="4" t="str">
        <x:v>P00187</x:v>
      </x:c>
      <x:c r="C791" s="4" t="str">
        <x:v>I00786</x:v>
      </x:c>
      <x:c r="D791" s="4" t="str">
        <x:v>2025-10-26</x:v>
      </x:c>
      <x:c r="E791" s="10" t="n">
        <x:v>31423.6</x:v>
      </x:c>
      <x:c r="F791" s="4" t="str">
        <x:v>Settled</x:v>
      </x:c>
    </x:row>
    <x:row r="792">
      <x:c r="A792" s="4" t="str">
        <x:v>C00787</x:v>
      </x:c>
      <x:c r="B792" s="4" t="str">
        <x:v>P00909</x:v>
      </x:c>
      <x:c r="C792" s="4" t="str">
        <x:v>I00787</x:v>
      </x:c>
      <x:c r="D792" s="4" t="str">
        <x:v>2025-12-11</x:v>
      </x:c>
      <x:c r="E792" s="10" t="n">
        <x:v>16056.36</x:v>
      </x:c>
      <x:c r="F792" s="4" t="str">
        <x:v>Settled</x:v>
      </x:c>
    </x:row>
    <x:row r="793">
      <x:c r="A793" s="4" t="str">
        <x:v>C00788</x:v>
      </x:c>
      <x:c r="B793" s="4" t="str">
        <x:v>P01479</x:v>
      </x:c>
      <x:c r="C793" s="4" t="str">
        <x:v>I00788</x:v>
      </x:c>
      <x:c r="D793" s="4" t="str">
        <x:v>2025-10-23</x:v>
      </x:c>
      <x:c r="E793" s="10" t="n">
        <x:v>12613.32</x:v>
      </x:c>
      <x:c r="F793" s="4" t="str">
        <x:v>Settled</x:v>
      </x:c>
    </x:row>
    <x:row r="794">
      <x:c r="A794" s="4" t="str">
        <x:v>C00789</x:v>
      </x:c>
      <x:c r="B794" s="4" t="str">
        <x:v>P00330</x:v>
      </x:c>
      <x:c r="C794" s="4" t="str">
        <x:v>I00789</x:v>
      </x:c>
      <x:c r="D794" s="4" t="str">
        <x:v>2025-09-08</x:v>
      </x:c>
      <x:c r="E794" s="10" t="n">
        <x:v>69121.68</x:v>
      </x:c>
      <x:c r="F794" s="4" t="str">
        <x:v>Settled</x:v>
      </x:c>
    </x:row>
    <x:row r="795">
      <x:c r="A795" s="4" t="str">
        <x:v>C00790</x:v>
      </x:c>
      <x:c r="B795" s="4" t="str">
        <x:v>P00279</x:v>
      </x:c>
      <x:c r="C795" s="4" t="str">
        <x:v>I00790</x:v>
      </x:c>
      <x:c r="D795" s="4" t="str">
        <x:v>2025-08-04</x:v>
      </x:c>
      <x:c r="E795" s="10" t="n">
        <x:v>165248.21</x:v>
      </x:c>
      <x:c r="F795" s="4" t="str">
        <x:v>Settled</x:v>
      </x:c>
    </x:row>
    <x:row r="796">
      <x:c r="A796" s="4" t="str">
        <x:v>C00791</x:v>
      </x:c>
      <x:c r="B796" s="4" t="str">
        <x:v>P00677</x:v>
      </x:c>
      <x:c r="C796" s="4" t="str">
        <x:v>I00791</x:v>
      </x:c>
      <x:c r="D796" s="4" t="str">
        <x:v>2025-04-23</x:v>
      </x:c>
      <x:c r="E796" s="10" t="n">
        <x:v>46479.45</x:v>
      </x:c>
      <x:c r="F796" s="4" t="str">
        <x:v>Settled</x:v>
      </x:c>
    </x:row>
    <x:row r="797">
      <x:c r="A797" s="4" t="str">
        <x:v>C00792</x:v>
      </x:c>
      <x:c r="B797" s="4" t="str">
        <x:v>P00590</x:v>
      </x:c>
      <x:c r="C797" s="4" t="str">
        <x:v>I00792</x:v>
      </x:c>
      <x:c r="D797" s="4" t="str">
        <x:v>2025-06-01</x:v>
      </x:c>
      <x:c r="E797" s="10" t="n">
        <x:v>19630.22</x:v>
      </x:c>
      <x:c r="F797" s="4" t="str">
        <x:v>Settled</x:v>
      </x:c>
    </x:row>
    <x:row r="798">
      <x:c r="A798" s="4" t="str">
        <x:v>C00793</x:v>
      </x:c>
      <x:c r="B798" s="4" t="str">
        <x:v>P00078</x:v>
      </x:c>
      <x:c r="C798" s="4" t="str">
        <x:v>I00793</x:v>
      </x:c>
      <x:c r="D798" s="4" t="str">
        <x:v>2025-11-15</x:v>
      </x:c>
      <x:c r="E798" s="10" t="n">
        <x:v>63778.08</x:v>
      </x:c>
      <x:c r="F798" s="4" t="str">
        <x:v>Settled</x:v>
      </x:c>
    </x:row>
    <x:row r="799">
      <x:c r="A799" s="4" t="str">
        <x:v>C00794</x:v>
      </x:c>
      <x:c r="B799" s="4" t="str">
        <x:v>P00730</x:v>
      </x:c>
      <x:c r="C799" s="4" t="str">
        <x:v>I00794</x:v>
      </x:c>
      <x:c r="D799" s="4" t="str">
        <x:v>2025-02-08</x:v>
      </x:c>
      <x:c r="E799" s="10" t="n">
        <x:v>37227.91</x:v>
      </x:c>
      <x:c r="F799" s="4" t="str">
        <x:v>Settled</x:v>
      </x:c>
    </x:row>
    <x:row r="800">
      <x:c r="A800" s="4" t="str">
        <x:v>C00795</x:v>
      </x:c>
      <x:c r="B800" s="4" t="str">
        <x:v>P00416</x:v>
      </x:c>
      <x:c r="C800" s="4" t="str">
        <x:v>I00795</x:v>
      </x:c>
      <x:c r="D800" s="4" t="str">
        <x:v>2025-10-29</x:v>
      </x:c>
      <x:c r="E800" s="10" t="n">
        <x:v>139125.09</x:v>
      </x:c>
      <x:c r="F800" s="4" t="str">
        <x:v>Rejected</x:v>
      </x:c>
    </x:row>
    <x:row r="801">
      <x:c r="A801" s="4" t="str">
        <x:v>C00796</x:v>
      </x:c>
      <x:c r="B801" s="4" t="str">
        <x:v>P00200</x:v>
      </x:c>
      <x:c r="C801" s="4" t="str">
        <x:v>I00796</x:v>
      </x:c>
      <x:c r="D801" s="4" t="str">
        <x:v>2025-10-24</x:v>
      </x:c>
      <x:c r="E801" s="10" t="n">
        <x:v>97954.63</x:v>
      </x:c>
      <x:c r="F801" s="4" t="str">
        <x:v> settled </x:v>
      </x:c>
    </x:row>
    <x:row r="802">
      <x:c r="A802" s="4" t="str">
        <x:v>C00797</x:v>
      </x:c>
      <x:c r="B802" s="4" t="str">
        <x:v>P00442</x:v>
      </x:c>
      <x:c r="C802" s="4" t="str">
        <x:v>I00797</x:v>
      </x:c>
      <x:c r="D802" s="4" t="str">
        <x:v>2025-01-21</x:v>
      </x:c>
      <x:c r="E802" s="10" t="n">
        <x:v>34790.79</x:v>
      </x:c>
      <x:c r="F802" s="4" t="str">
        <x:v>Settled</x:v>
      </x:c>
    </x:row>
    <x:row r="803">
      <x:c r="A803" s="4" t="str">
        <x:v>C00798</x:v>
      </x:c>
      <x:c r="B803" s="4" t="str">
        <x:v>P00034</x:v>
      </x:c>
      <x:c r="C803" s="4" t="str">
        <x:v>I00798</x:v>
      </x:c>
      <x:c r="D803" s="4" t="str">
        <x:v>2025-03-30</x:v>
      </x:c>
      <x:c r="E803" s="10" t="n">
        <x:v>-500</x:v>
      </x:c>
      <x:c r="F803" s="4" t="str">
        <x:v>Settled</x:v>
      </x:c>
    </x:row>
    <x:row r="804">
      <x:c r="A804" s="4" t="str">
        <x:v>C00799</x:v>
      </x:c>
      <x:c r="B804" s="4" t="str">
        <x:v>P01465</x:v>
      </x:c>
      <x:c r="C804" s="4" t="str">
        <x:v>I00799</x:v>
      </x:c>
      <x:c r="D804" s="4" t="str">
        <x:v>2025-04-24</x:v>
      </x:c>
      <x:c r="E804" s="10" t="n">
        <x:v>138617.92</x:v>
      </x:c>
      <x:c r="F804" s="4" t="str">
        <x:v>Settled</x:v>
      </x:c>
    </x:row>
    <x:row r="805">
      <x:c r="A805" s="4" t="str">
        <x:v>C00800</x:v>
      </x:c>
      <x:c r="B805" s="4" t="str">
        <x:v>P01591</x:v>
      </x:c>
      <x:c r="C805" s="4" t="str">
        <x:v>I00800</x:v>
      </x:c>
      <x:c r="D805" s="4" t="str">
        <x:v>2025-11-30</x:v>
      </x:c>
      <x:c r="E805" s="10" t="n">
        <x:v>30114.95</x:v>
      </x:c>
      <x:c r="F805" s="4" t="str">
        <x:v>Settled</x:v>
      </x:c>
    </x:row>
    <x:row r="806">
      <x:c r="A806" s="4" t="str">
        <x:v>C00801</x:v>
      </x:c>
      <x:c r="B806" s="4" t="str">
        <x:v>P00589</x:v>
      </x:c>
      <x:c r="C806" s="4" t="str">
        <x:v>I00801</x:v>
      </x:c>
      <x:c r="D806" s="4" t="str">
        <x:v>2025-06-10</x:v>
      </x:c>
      <x:c r="E806" s="10" t="n">
        <x:v>3078.33</x:v>
      </x:c>
      <x:c r="F806" s="4" t="str">
        <x:v>Settled</x:v>
      </x:c>
    </x:row>
    <x:row r="807">
      <x:c r="A807" s="4" t="str">
        <x:v>C00802</x:v>
      </x:c>
      <x:c r="B807" s="4" t="str">
        <x:v>P01403</x:v>
      </x:c>
      <x:c r="C807" s="4" t="str">
        <x:v>I00802</x:v>
      </x:c>
      <x:c r="D807" s="4" t="str">
        <x:v>2025-10-11</x:v>
      </x:c>
      <x:c r="E807" s="10" t="n">
        <x:v>34740.55</x:v>
      </x:c>
      <x:c r="F807" s="4" t="str">
        <x:v>Settled</x:v>
      </x:c>
    </x:row>
    <x:row r="808">
      <x:c r="A808" s="4" t="str">
        <x:v>C00803</x:v>
      </x:c>
      <x:c r="B808" s="4" t="str">
        <x:v>P00739</x:v>
      </x:c>
      <x:c r="C808" s="4" t="str">
        <x:v>I00803</x:v>
      </x:c>
      <x:c r="D808" s="4" t="str">
        <x:v>2025-08-08</x:v>
      </x:c>
      <x:c r="E808" s="10" t="n">
        <x:v>15359</x:v>
      </x:c>
      <x:c r="F808" s="4" t="str">
        <x:v>Settled</x:v>
      </x:c>
    </x:row>
    <x:row r="809">
      <x:c r="A809" s="4" t="str">
        <x:v>C00804</x:v>
      </x:c>
      <x:c r="B809" s="4" t="str">
        <x:v>P01460</x:v>
      </x:c>
      <x:c r="C809" s="4" t="str">
        <x:v>I00804</x:v>
      </x:c>
      <x:c r="D809" s="4" t="str">
        <x:v>2025-01-30</x:v>
      </x:c>
      <x:c r="E809" s="10" t="n">
        <x:v>118173.41</x:v>
      </x:c>
      <x:c r="F809" s="4" t="str">
        <x:v>Settled</x:v>
      </x:c>
    </x:row>
    <x:row r="810">
      <x:c r="A810" s="4" t="str">
        <x:v>C00805</x:v>
      </x:c>
      <x:c r="B810" s="4" t="str">
        <x:v>P00278</x:v>
      </x:c>
      <x:c r="C810" s="4" t="str">
        <x:v>I00805</x:v>
      </x:c>
      <x:c r="D810" s="4" t="str">
        <x:v>2025-09-01</x:v>
      </x:c>
      <x:c r="E810" s="10" t="n">
        <x:v>51553.98</x:v>
      </x:c>
      <x:c r="F810" s="4" t="str">
        <x:v>Settled</x:v>
      </x:c>
    </x:row>
    <x:row r="811">
      <x:c r="A811" s="4" t="str">
        <x:v>C00806</x:v>
      </x:c>
      <x:c r="B811" s="4" t="str">
        <x:v>P00456</x:v>
      </x:c>
      <x:c r="C811" s="4" t="str">
        <x:v>I00806</x:v>
      </x:c>
      <x:c r="D811" s="4" t="str">
        <x:v>2025-08-20</x:v>
      </x:c>
      <x:c r="E811" s="10" t="n">
        <x:v>109648.44</x:v>
      </x:c>
      <x:c r="F811" s="4" t="str">
        <x:v>Settled</x:v>
      </x:c>
    </x:row>
    <x:row r="812">
      <x:c r="A812" s="4" t="str">
        <x:v>C00807</x:v>
      </x:c>
      <x:c r="B812" s="4" t="str">
        <x:v>P01184</x:v>
      </x:c>
      <x:c r="C812" s="4" t="str">
        <x:v>I00807</x:v>
      </x:c>
      <x:c r="D812" s="4" t="str">
        <x:v>2025-11-14</x:v>
      </x:c>
      <x:c r="E812" s="10" t="n">
        <x:v>81631.14</x:v>
      </x:c>
      <x:c r="F812" s="4" t="str">
        <x:v>Settled</x:v>
      </x:c>
    </x:row>
    <x:row r="813">
      <x:c r="A813" s="4" t="str">
        <x:v>C00808</x:v>
      </x:c>
      <x:c r="B813" s="4" t="str">
        <x:v>P00353</x:v>
      </x:c>
      <x:c r="C813" s="4" t="str">
        <x:v>I00808</x:v>
      </x:c>
      <x:c r="D813" s="4" t="str">
        <x:v>2025-12-03</x:v>
      </x:c>
      <x:c r="E813" s="10" t="n">
        <x:v>8834.67</x:v>
      </x:c>
      <x:c r="F813" s="4" t="str">
        <x:v>Settled</x:v>
      </x:c>
    </x:row>
    <x:row r="814">
      <x:c r="A814" s="4" t="str">
        <x:v>C00809</x:v>
      </x:c>
      <x:c r="B814" s="4" t="str">
        <x:v>P01318</x:v>
      </x:c>
      <x:c r="C814" s="4" t="str">
        <x:v>I00809</x:v>
      </x:c>
      <x:c r="D814" s="4" t="str">
        <x:v>2025-08-03</x:v>
      </x:c>
      <x:c r="E814" s="10"/>
      <x:c r="F814" s="4" t="str">
        <x:v>Rejected</x:v>
      </x:c>
    </x:row>
    <x:row r="815">
      <x:c r="A815" s="4" t="str">
        <x:v>C00810</x:v>
      </x:c>
      <x:c r="B815" s="4" t="str">
        <x:v>P00682</x:v>
      </x:c>
      <x:c r="C815" s="4" t="str">
        <x:v>I00810</x:v>
      </x:c>
      <x:c r="D815" s="4" t="str">
        <x:v>2025-11-17</x:v>
      </x:c>
      <x:c r="E815" s="10" t="n">
        <x:v>69763.93</x:v>
      </x:c>
      <x:c r="F815" s="4" t="str">
        <x:v>Settled</x:v>
      </x:c>
    </x:row>
    <x:row r="816">
      <x:c r="A816" s="4" t="str">
        <x:v>C00811</x:v>
      </x:c>
      <x:c r="B816" s="4" t="str">
        <x:v>P00647</x:v>
      </x:c>
      <x:c r="C816" s="4" t="str">
        <x:v>I00811</x:v>
      </x:c>
      <x:c r="D816" s="4" t="str">
        <x:v>2025-02-20</x:v>
      </x:c>
      <x:c r="E816" s="10" t="n">
        <x:v>38893.52</x:v>
      </x:c>
      <x:c r="F816" s="4" t="str">
        <x:v>Settled</x:v>
      </x:c>
    </x:row>
    <x:row r="817">
      <x:c r="A817" s="4" t="str">
        <x:v>C00812</x:v>
      </x:c>
      <x:c r="B817" s="4" t="str">
        <x:v>P00726</x:v>
      </x:c>
      <x:c r="C817" s="4" t="str">
        <x:v>I00812</x:v>
      </x:c>
      <x:c r="D817" s="4" t="str">
        <x:v>2025-08-12</x:v>
      </x:c>
      <x:c r="E817" s="10" t="n">
        <x:v>32152.17</x:v>
      </x:c>
      <x:c r="F817" s="4" t="str">
        <x:v>Settled</x:v>
      </x:c>
    </x:row>
    <x:row r="818">
      <x:c r="A818" s="4" t="str">
        <x:v>C00813</x:v>
      </x:c>
      <x:c r="B818" s="4" t="str">
        <x:v>P01277</x:v>
      </x:c>
      <x:c r="C818" s="4" t="str">
        <x:v>I00813</x:v>
      </x:c>
      <x:c r="D818" s="4" t="str">
        <x:v>2025-07-30</x:v>
      </x:c>
      <x:c r="E818" s="10" t="n">
        <x:v>44295.9</x:v>
      </x:c>
      <x:c r="F818" s="4" t="str">
        <x:v>Settled</x:v>
      </x:c>
    </x:row>
    <x:row r="819">
      <x:c r="A819" s="4" t="str">
        <x:v>C00814</x:v>
      </x:c>
      <x:c r="B819" s="4" t="str">
        <x:v>P00009</x:v>
      </x:c>
      <x:c r="C819" s="4" t="str">
        <x:v>I00814</x:v>
      </x:c>
      <x:c r="D819" s="4" t="str">
        <x:v>2025-03-04</x:v>
      </x:c>
      <x:c r="E819" s="10" t="n">
        <x:v>17329.07</x:v>
      </x:c>
      <x:c r="F819" s="4" t="str">
        <x:v>Settled</x:v>
      </x:c>
    </x:row>
    <x:row r="820">
      <x:c r="A820" s="4" t="str">
        <x:v>C00815</x:v>
      </x:c>
      <x:c r="B820" s="4" t="str">
        <x:v>P01202</x:v>
      </x:c>
      <x:c r="C820" s="4" t="str">
        <x:v>I00815</x:v>
      </x:c>
      <x:c r="D820" s="4" t="str">
        <x:v>2025-07-16</x:v>
      </x:c>
      <x:c r="E820" s="10" t="n">
        <x:v>139161.38</x:v>
      </x:c>
      <x:c r="F820" s="4" t="str">
        <x:v>Settled</x:v>
      </x:c>
    </x:row>
    <x:row r="821">
      <x:c r="A821" s="4" t="str">
        <x:v>C00816</x:v>
      </x:c>
      <x:c r="B821" s="4" t="str">
        <x:v>P01247</x:v>
      </x:c>
      <x:c r="C821" s="4" t="str">
        <x:v>I00816</x:v>
      </x:c>
      <x:c r="D821" s="4" t="str">
        <x:v>2025-09-06</x:v>
      </x:c>
      <x:c r="E821" s="10" t="n">
        <x:v>40404.65</x:v>
      </x:c>
      <x:c r="F821" s="4" t="str">
        <x:v>Settled</x:v>
      </x:c>
    </x:row>
    <x:row r="822">
      <x:c r="A822" s="4" t="str">
        <x:v>C00817</x:v>
      </x:c>
      <x:c r="B822" s="4" t="str">
        <x:v>P01314</x:v>
      </x:c>
      <x:c r="C822" s="4" t="str">
        <x:v>I00817</x:v>
      </x:c>
      <x:c r="D822" s="4" t="str">
        <x:v>2025-06-01</x:v>
      </x:c>
      <x:c r="E822" s="10" t="n">
        <x:v>22302.98</x:v>
      </x:c>
      <x:c r="F822" s="4" t="str">
        <x:v>Settled</x:v>
      </x:c>
    </x:row>
    <x:row r="823">
      <x:c r="A823" s="4" t="str">
        <x:v>C00818</x:v>
      </x:c>
      <x:c r="B823" s="4" t="str">
        <x:v>P01595</x:v>
      </x:c>
      <x:c r="C823" s="4" t="str">
        <x:v>I00818</x:v>
      </x:c>
      <x:c r="D823" s="4" t="str">
        <x:v>2025-09-01</x:v>
      </x:c>
      <x:c r="E823" s="10" t="n">
        <x:v>43521.47</x:v>
      </x:c>
      <x:c r="F823" s="4" t="str">
        <x:v> settled </x:v>
      </x:c>
    </x:row>
    <x:row r="824">
      <x:c r="A824" s="4" t="str">
        <x:v>C00819</x:v>
      </x:c>
      <x:c r="B824" s="4" t="str">
        <x:v>P01252</x:v>
      </x:c>
      <x:c r="C824" s="4" t="str">
        <x:v>I00819</x:v>
      </x:c>
      <x:c r="D824" s="4" t="str">
        <x:v>2025-09-29</x:v>
      </x:c>
      <x:c r="E824" s="10" t="n">
        <x:v>80059.52</x:v>
      </x:c>
      <x:c r="F824" s="4" t="str">
        <x:v>Settled</x:v>
      </x:c>
    </x:row>
    <x:row r="825">
      <x:c r="A825" s="4" t="str">
        <x:v>C00820</x:v>
      </x:c>
      <x:c r="B825" s="4" t="str">
        <x:v>P00846</x:v>
      </x:c>
      <x:c r="C825" s="4" t="str">
        <x:v>I00820</x:v>
      </x:c>
      <x:c r="D825" s="4" t="str">
        <x:v>2025-08-03</x:v>
      </x:c>
      <x:c r="E825" s="10" t="n">
        <x:v>135327.65</x:v>
      </x:c>
      <x:c r="F825" s="4" t="str">
        <x:v>Settled</x:v>
      </x:c>
    </x:row>
    <x:row r="826">
      <x:c r="A826" s="4" t="str">
        <x:v>C00821</x:v>
      </x:c>
      <x:c r="B826" s="4" t="str">
        <x:v>P00746</x:v>
      </x:c>
      <x:c r="C826" s="4" t="str">
        <x:v>I00821</x:v>
      </x:c>
      <x:c r="D826" s="4" t="str">
        <x:v>2025-05-26</x:v>
      </x:c>
      <x:c r="E826" s="10" t="n">
        <x:v>94416.8</x:v>
      </x:c>
      <x:c r="F826" s="4" t="str">
        <x:v>Rejected</x:v>
      </x:c>
    </x:row>
    <x:row r="827">
      <x:c r="A827" s="4" t="str">
        <x:v>C00822</x:v>
      </x:c>
      <x:c r="B827" s="4" t="str">
        <x:v>P00622</x:v>
      </x:c>
      <x:c r="C827" s="4" t="str">
        <x:v>I00822</x:v>
      </x:c>
      <x:c r="D827" s="4" t="str">
        <x:v>2025-04-07</x:v>
      </x:c>
      <x:c r="E827" s="10" t="n">
        <x:v>82441.44</x:v>
      </x:c>
      <x:c r="F827" s="4" t="str">
        <x:v>Settled</x:v>
      </x:c>
    </x:row>
    <x:row r="828">
      <x:c r="A828" s="4" t="str">
        <x:v>C00823</x:v>
      </x:c>
      <x:c r="B828" s="4" t="str">
        <x:v>P01324</x:v>
      </x:c>
      <x:c r="C828" s="4" t="str">
        <x:v>I00823</x:v>
      </x:c>
      <x:c r="D828" s="4" t="str">
        <x:v>2025-08-30</x:v>
      </x:c>
      <x:c r="E828" s="10" t="n">
        <x:v>63366.57</x:v>
      </x:c>
      <x:c r="F828" s="4" t="str">
        <x:v>Rejected</x:v>
      </x:c>
    </x:row>
    <x:row r="829">
      <x:c r="A829" s="4" t="str">
        <x:v>C00824</x:v>
      </x:c>
      <x:c r="B829" s="4" t="str">
        <x:v>P00629</x:v>
      </x:c>
      <x:c r="C829" s="4" t="str">
        <x:v>I00824</x:v>
      </x:c>
      <x:c r="D829" s="4" t="str">
        <x:v>2025-11-25</x:v>
      </x:c>
      <x:c r="E829" s="10" t="n">
        <x:v>73356.97</x:v>
      </x:c>
      <x:c r="F829" s="4" t="str">
        <x:v>Settled</x:v>
      </x:c>
    </x:row>
    <x:row r="830">
      <x:c r="A830" s="4" t="str">
        <x:v>C00825</x:v>
      </x:c>
      <x:c r="B830" s="4" t="str">
        <x:v>P00917</x:v>
      </x:c>
      <x:c r="C830" s="4" t="str">
        <x:v>I00825</x:v>
      </x:c>
      <x:c r="D830" s="4" t="str">
        <x:v>2025-06-18</x:v>
      </x:c>
      <x:c r="E830" s="10" t="n">
        <x:v>36182.28</x:v>
      </x:c>
      <x:c r="F830" s="4" t="str">
        <x:v>Settled</x:v>
      </x:c>
    </x:row>
    <x:row r="831">
      <x:c r="A831" s="4" t="str">
        <x:v>C00826</x:v>
      </x:c>
      <x:c r="B831" s="4" t="str">
        <x:v>P00154</x:v>
      </x:c>
      <x:c r="C831" s="4" t="str">
        <x:v>I00826</x:v>
      </x:c>
      <x:c r="D831" s="4" t="str">
        <x:v>2025-07-03</x:v>
      </x:c>
      <x:c r="E831" s="10" t="n">
        <x:v>62249.96</x:v>
      </x:c>
      <x:c r="F831" s="4" t="str">
        <x:v>Pending</x:v>
      </x:c>
    </x:row>
    <x:row r="832">
      <x:c r="A832" s="4" t="str">
        <x:v>C00827</x:v>
      </x:c>
      <x:c r="B832" s="4" t="str">
        <x:v>P00508</x:v>
      </x:c>
      <x:c r="C832" s="4" t="str">
        <x:v>I00827</x:v>
      </x:c>
      <x:c r="D832" s="4" t="str">
        <x:v>2025-11-29</x:v>
      </x:c>
      <x:c r="E832" s="10" t="n">
        <x:v>81679.55</x:v>
      </x:c>
      <x:c r="F832" s="4" t="str">
        <x:v>Settled</x:v>
      </x:c>
    </x:row>
    <x:row r="833">
      <x:c r="A833" s="4" t="str">
        <x:v>C00828</x:v>
      </x:c>
      <x:c r="B833" s="4" t="str">
        <x:v>P00426</x:v>
      </x:c>
      <x:c r="C833" s="4" t="str">
        <x:v>I00828</x:v>
      </x:c>
      <x:c r="D833" s="4" t="str">
        <x:v>2025-04-19</x:v>
      </x:c>
      <x:c r="E833" s="10" t="n">
        <x:v>64901.61</x:v>
      </x:c>
      <x:c r="F833" s="4" t="str">
        <x:v>Settled</x:v>
      </x:c>
    </x:row>
    <x:row r="834">
      <x:c r="A834" s="4" t="str">
        <x:v>C00829</x:v>
      </x:c>
      <x:c r="B834" s="4" t="str">
        <x:v>P00697</x:v>
      </x:c>
      <x:c r="C834" s="4" t="str">
        <x:v>I00829</x:v>
      </x:c>
      <x:c r="D834" s="4" t="str">
        <x:v>2025-10-22</x:v>
      </x:c>
      <x:c r="E834" s="10" t="n">
        <x:v>34455.24</x:v>
      </x:c>
      <x:c r="F834" s="4" t="str">
        <x:v>Rejected</x:v>
      </x:c>
    </x:row>
    <x:row r="835">
      <x:c r="A835" s="4" t="str">
        <x:v>C00830</x:v>
      </x:c>
      <x:c r="B835" s="4" t="str">
        <x:v>P00804</x:v>
      </x:c>
      <x:c r="C835" s="4" t="str">
        <x:v>I00830</x:v>
      </x:c>
      <x:c r="D835" s="4" t="str">
        <x:v>2025-04-04</x:v>
      </x:c>
      <x:c r="E835" s="10" t="n">
        <x:v>108624.03</x:v>
      </x:c>
      <x:c r="F835" s="4" t="str">
        <x:v>Settled</x:v>
      </x:c>
    </x:row>
    <x:row r="836">
      <x:c r="A836" s="4" t="str">
        <x:v>C00831</x:v>
      </x:c>
      <x:c r="B836" s="4" t="str">
        <x:v>P01147</x:v>
      </x:c>
      <x:c r="C836" s="4" t="str">
        <x:v>I00831</x:v>
      </x:c>
      <x:c r="D836" s="4" t="str">
        <x:v>2025-04-05</x:v>
      </x:c>
      <x:c r="E836" s="10" t="n">
        <x:v>25524.22</x:v>
      </x:c>
      <x:c r="F836" s="4" t="str">
        <x:v>Pending</x:v>
      </x:c>
    </x:row>
    <x:row r="837">
      <x:c r="A837" s="4" t="str">
        <x:v>C00832</x:v>
      </x:c>
      <x:c r="B837" s="4" t="str">
        <x:v>P00691</x:v>
      </x:c>
      <x:c r="C837" s="4" t="str">
        <x:v>I00832</x:v>
      </x:c>
      <x:c r="D837" s="4" t="str">
        <x:v>2025-04-13</x:v>
      </x:c>
      <x:c r="E837" s="10" t="n">
        <x:v>16295.31</x:v>
      </x:c>
      <x:c r="F837" s="4" t="str">
        <x:v>Settled</x:v>
      </x:c>
    </x:row>
    <x:row r="838">
      <x:c r="A838" s="4" t="str">
        <x:v>C00833</x:v>
      </x:c>
      <x:c r="B838" s="4" t="str">
        <x:v>P00241</x:v>
      </x:c>
      <x:c r="C838" s="4" t="str">
        <x:v>I00833</x:v>
      </x:c>
      <x:c r="D838" s="4" t="str">
        <x:v>2025-01-20</x:v>
      </x:c>
      <x:c r="E838" s="10" t="n">
        <x:v>38180.79</x:v>
      </x:c>
      <x:c r="F838" s="4" t="str">
        <x:v>Settled</x:v>
      </x:c>
    </x:row>
    <x:row r="839">
      <x:c r="A839" s="4" t="str">
        <x:v>C00834</x:v>
      </x:c>
      <x:c r="B839" s="4" t="str">
        <x:v>P00873</x:v>
      </x:c>
      <x:c r="C839" s="4" t="str">
        <x:v>I00834</x:v>
      </x:c>
      <x:c r="D839" s="4" t="str">
        <x:v>2025-06-18</x:v>
      </x:c>
      <x:c r="E839" s="10"/>
      <x:c r="F839" s="4" t="str">
        <x:v>Settled</x:v>
      </x:c>
    </x:row>
    <x:row r="840">
      <x:c r="A840" s="4" t="str">
        <x:v>C00835</x:v>
      </x:c>
      <x:c r="B840" s="4" t="str">
        <x:v>P00088</x:v>
      </x:c>
      <x:c r="C840" s="4" t="str">
        <x:v>I00835</x:v>
      </x:c>
      <x:c r="D840" s="4" t="str">
        <x:v>2025-05-10</x:v>
      </x:c>
      <x:c r="E840" s="10" t="n">
        <x:v>19861.93</x:v>
      </x:c>
      <x:c r="F840" s="4" t="str">
        <x:v>Settled</x:v>
      </x:c>
    </x:row>
    <x:row r="841">
      <x:c r="A841" s="4" t="str">
        <x:v>C00836</x:v>
      </x:c>
      <x:c r="B841" s="4" t="str">
        <x:v>P01359</x:v>
      </x:c>
      <x:c r="C841" s="4" t="str">
        <x:v>I00836</x:v>
      </x:c>
      <x:c r="D841" s="4" t="str">
        <x:v>2025-03-26</x:v>
      </x:c>
      <x:c r="E841" s="10" t="n">
        <x:v>14740.55</x:v>
      </x:c>
      <x:c r="F841" s="4" t="str">
        <x:v>Pending</x:v>
      </x:c>
    </x:row>
    <x:row r="842">
      <x:c r="A842" s="4" t="str">
        <x:v>C00837</x:v>
      </x:c>
      <x:c r="B842" s="4" t="str">
        <x:v>P01233</x:v>
      </x:c>
      <x:c r="C842" s="4" t="str">
        <x:v>I00837</x:v>
      </x:c>
      <x:c r="D842" s="4" t="str">
        <x:v>2025-10-04</x:v>
      </x:c>
      <x:c r="E842" s="10" t="n">
        <x:v>138110.77</x:v>
      </x:c>
      <x:c r="F842" s="4" t="str">
        <x:v>Settled</x:v>
      </x:c>
    </x:row>
    <x:row r="843">
      <x:c r="A843" s="4" t="str">
        <x:v>C00838</x:v>
      </x:c>
      <x:c r="B843" s="4" t="str">
        <x:v>P00361</x:v>
      </x:c>
      <x:c r="C843" s="4" t="str">
        <x:v>I00838</x:v>
      </x:c>
      <x:c r="D843" s="4" t="str">
        <x:v>2025-07-08</x:v>
      </x:c>
      <x:c r="E843" s="10" t="n">
        <x:v>135507.09</x:v>
      </x:c>
      <x:c r="F843" s="4" t="str">
        <x:v>Settled</x:v>
      </x:c>
    </x:row>
    <x:row r="844">
      <x:c r="A844" s="4" t="str">
        <x:v>C00839</x:v>
      </x:c>
      <x:c r="B844" s="4" t="str">
        <x:v>P00422</x:v>
      </x:c>
      <x:c r="C844" s="4" t="str">
        <x:v>I00839</x:v>
      </x:c>
      <x:c r="D844" s="4" t="str">
        <x:v>2025-03-13</x:v>
      </x:c>
      <x:c r="E844" s="10" t="n">
        <x:v>35663.1</x:v>
      </x:c>
      <x:c r="F844" s="4" t="str">
        <x:v>Pending</x:v>
      </x:c>
    </x:row>
    <x:row r="845">
      <x:c r="A845" s="4" t="str">
        <x:v>C00840</x:v>
      </x:c>
      <x:c r="B845" s="4" t="str">
        <x:v>P00045</x:v>
      </x:c>
      <x:c r="C845" s="4" t="str">
        <x:v>I00840</x:v>
      </x:c>
      <x:c r="D845" s="4" t="str">
        <x:v>2025-03-12</x:v>
      </x:c>
      <x:c r="E845" s="10" t="n">
        <x:v>117242.8</x:v>
      </x:c>
      <x:c r="F845" s="4" t="str">
        <x:v>Pending</x:v>
      </x:c>
    </x:row>
    <x:row r="846">
      <x:c r="A846" s="4" t="str">
        <x:v>C00841</x:v>
      </x:c>
      <x:c r="B846" s="4" t="str">
        <x:v>P00584</x:v>
      </x:c>
      <x:c r="C846" s="4" t="str">
        <x:v>I00841</x:v>
      </x:c>
      <x:c r="D846" s="4" t="str">
        <x:v>2025-10-23</x:v>
      </x:c>
      <x:c r="E846" s="10" t="n">
        <x:v>205661.33</x:v>
      </x:c>
      <x:c r="F846" s="4" t="str">
        <x:v>Settled</x:v>
      </x:c>
    </x:row>
    <x:row r="847">
      <x:c r="A847" s="4" t="str">
        <x:v>C00842</x:v>
      </x:c>
      <x:c r="B847" s="4" t="str">
        <x:v>P00062</x:v>
      </x:c>
      <x:c r="C847" s="4" t="str">
        <x:v>I00842</x:v>
      </x:c>
      <x:c r="D847" s="4" t="str">
        <x:v>2025-04-09</x:v>
      </x:c>
      <x:c r="E847" s="10" t="n">
        <x:v>75837.73</x:v>
      </x:c>
      <x:c r="F847" s="4" t="str">
        <x:v>Settled</x:v>
      </x:c>
    </x:row>
    <x:row r="848">
      <x:c r="A848" s="4" t="str">
        <x:v>C00843</x:v>
      </x:c>
      <x:c r="B848" s="4" t="str">
        <x:v>P01499</x:v>
      </x:c>
      <x:c r="C848" s="4" t="str">
        <x:v>I00843</x:v>
      </x:c>
      <x:c r="D848" s="4" t="str">
        <x:v>2025-05-25</x:v>
      </x:c>
      <x:c r="E848" s="10" t="n">
        <x:v>10539.13</x:v>
      </x:c>
      <x:c r="F848" s="4" t="str">
        <x:v>Pending</x:v>
      </x:c>
    </x:row>
    <x:row r="849">
      <x:c r="A849" s="4" t="str">
        <x:v>C00844</x:v>
      </x:c>
      <x:c r="B849" s="4" t="str">
        <x:v>P00215</x:v>
      </x:c>
      <x:c r="C849" s="4" t="str">
        <x:v>I00844</x:v>
      </x:c>
      <x:c r="D849" s="4" t="str">
        <x:v>2025-02-13</x:v>
      </x:c>
      <x:c r="E849" s="10" t="n">
        <x:v>37965.58</x:v>
      </x:c>
      <x:c r="F849" s="4" t="str">
        <x:v>Settled</x:v>
      </x:c>
    </x:row>
    <x:row r="850">
      <x:c r="A850" s="4" t="str">
        <x:v>C00845</x:v>
      </x:c>
      <x:c r="B850" s="4" t="str">
        <x:v>P01055</x:v>
      </x:c>
      <x:c r="C850" s="4" t="str">
        <x:v>I00845</x:v>
      </x:c>
      <x:c r="D850" s="4" t="str">
        <x:v>2025-10-21</x:v>
      </x:c>
      <x:c r="E850" s="10" t="n">
        <x:v>40958.41</x:v>
      </x:c>
      <x:c r="F850" s="4" t="str">
        <x:v>Settled</x:v>
      </x:c>
    </x:row>
    <x:row r="851">
      <x:c r="A851" s="4" t="str">
        <x:v>C00846</x:v>
      </x:c>
      <x:c r="B851" s="4" t="str">
        <x:v>P00913</x:v>
      </x:c>
      <x:c r="C851" s="4" t="str">
        <x:v>I00846</x:v>
      </x:c>
      <x:c r="D851" s="4" t="str">
        <x:v>2025-05-11</x:v>
      </x:c>
      <x:c r="E851" s="10" t="n">
        <x:v>510832.38</x:v>
      </x:c>
      <x:c r="F851" s="4" t="str">
        <x:v>Settled</x:v>
      </x:c>
    </x:row>
    <x:row r="852">
      <x:c r="A852" s="4" t="str">
        <x:v>C00847</x:v>
      </x:c>
      <x:c r="B852" s="4" t="str">
        <x:v>P00379</x:v>
      </x:c>
      <x:c r="C852" s="4" t="str">
        <x:v>I00847</x:v>
      </x:c>
      <x:c r="D852" s="4" t="str">
        <x:v>2025-09-15</x:v>
      </x:c>
      <x:c r="E852" s="10" t="n">
        <x:v>25816.33</x:v>
      </x:c>
      <x:c r="F852" s="4" t="str">
        <x:v>Settled</x:v>
      </x:c>
    </x:row>
    <x:row r="853">
      <x:c r="A853" s="4" t="str">
        <x:v>C00848</x:v>
      </x:c>
      <x:c r="B853" s="4" t="str">
        <x:v>P01294</x:v>
      </x:c>
      <x:c r="C853" s="4" t="str">
        <x:v>I00848</x:v>
      </x:c>
      <x:c r="D853" s="4" t="str">
        <x:v>2025-05-29</x:v>
      </x:c>
      <x:c r="E853" s="10" t="n">
        <x:v>7442.04</x:v>
      </x:c>
      <x:c r="F853" s="4" t="str">
        <x:v>Rejected</x:v>
      </x:c>
    </x:row>
    <x:row r="854">
      <x:c r="A854" s="4" t="str">
        <x:v>C00849</x:v>
      </x:c>
      <x:c r="B854" s="4" t="str">
        <x:v>P00175</x:v>
      </x:c>
      <x:c r="C854" s="4" t="str">
        <x:v>I00849</x:v>
      </x:c>
      <x:c r="D854" s="4" t="str">
        <x:v>2025-10-20</x:v>
      </x:c>
      <x:c r="E854" s="10" t="n">
        <x:v>45093.58</x:v>
      </x:c>
      <x:c r="F854" s="4" t="str">
        <x:v>Settled</x:v>
      </x:c>
    </x:row>
    <x:row r="855">
      <x:c r="A855" s="4" t="str">
        <x:v>C00850</x:v>
      </x:c>
      <x:c r="B855" s="4" t="str">
        <x:v>P01419</x:v>
      </x:c>
      <x:c r="C855" s="4" t="str">
        <x:v>I00850</x:v>
      </x:c>
      <x:c r="D855" s="4" t="str">
        <x:v>2025-05-28</x:v>
      </x:c>
      <x:c r="E855" s="10" t="n">
        <x:v>376951.32</x:v>
      </x:c>
      <x:c r="F855" s="4" t="str">
        <x:v>Pending</x:v>
      </x:c>
    </x:row>
    <x:row r="856">
      <x:c r="A856" s="4" t="str">
        <x:v>C00851</x:v>
      </x:c>
      <x:c r="B856" s="4" t="str">
        <x:v>P01185</x:v>
      </x:c>
      <x:c r="C856" s="4" t="str">
        <x:v>I00851</x:v>
      </x:c>
      <x:c r="D856" s="4" t="str">
        <x:v>2025-11-23</x:v>
      </x:c>
      <x:c r="E856" s="10" t="n">
        <x:v>225111.58</x:v>
      </x:c>
      <x:c r="F856" s="4" t="str">
        <x:v>Settled</x:v>
      </x:c>
    </x:row>
    <x:row r="857">
      <x:c r="A857" s="4" t="str">
        <x:v>C00852</x:v>
      </x:c>
      <x:c r="B857" s="4" t="str">
        <x:v>P01017</x:v>
      </x:c>
      <x:c r="C857" s="4" t="str">
        <x:v>I00852</x:v>
      </x:c>
      <x:c r="D857" s="4" t="str">
        <x:v>2025-09-22</x:v>
      </x:c>
      <x:c r="E857" s="10" t="n">
        <x:v>10578.89</x:v>
      </x:c>
      <x:c r="F857" s="4" t="str">
        <x:v>Settled</x:v>
      </x:c>
    </x:row>
    <x:row r="858">
      <x:c r="A858" s="4" t="str">
        <x:v>C00853</x:v>
      </x:c>
      <x:c r="B858" s="4" t="str">
        <x:v>P01408</x:v>
      </x:c>
      <x:c r="C858" s="4" t="str">
        <x:v>I00853</x:v>
      </x:c>
      <x:c r="D858" s="4" t="str">
        <x:v>2025-06-25</x:v>
      </x:c>
      <x:c r="E858" s="10" t="n">
        <x:v>78602.49</x:v>
      </x:c>
      <x:c r="F858" s="4" t="str">
        <x:v>Settled</x:v>
      </x:c>
    </x:row>
    <x:row r="859">
      <x:c r="A859" s="4" t="str">
        <x:v>C00854</x:v>
      </x:c>
      <x:c r="B859" s="4" t="str">
        <x:v>P00646</x:v>
      </x:c>
      <x:c r="C859" s="4" t="str">
        <x:v>I00854</x:v>
      </x:c>
      <x:c r="D859" s="4" t="str">
        <x:v>2025-06-26</x:v>
      </x:c>
      <x:c r="E859" s="10" t="n">
        <x:v>17517.27</x:v>
      </x:c>
      <x:c r="F859" s="4" t="str">
        <x:v>Pending</x:v>
      </x:c>
    </x:row>
    <x:row r="860">
      <x:c r="A860" s="4" t="str">
        <x:v>C00855</x:v>
      </x:c>
      <x:c r="B860" s="4" t="str">
        <x:v>P00451</x:v>
      </x:c>
      <x:c r="C860" s="4" t="str">
        <x:v>I00855</x:v>
      </x:c>
      <x:c r="D860" s="4" t="str">
        <x:v>2025-08-15</x:v>
      </x:c>
      <x:c r="E860" s="10" t="n">
        <x:v>80370.95</x:v>
      </x:c>
      <x:c r="F860" s="4" t="str">
        <x:v>Settled</x:v>
      </x:c>
    </x:row>
    <x:row r="861">
      <x:c r="A861" s="4" t="str">
        <x:v>C00856</x:v>
      </x:c>
      <x:c r="B861" s="4" t="str">
        <x:v>P00248</x:v>
      </x:c>
      <x:c r="C861" s="4" t="str">
        <x:v>I00856</x:v>
      </x:c>
      <x:c r="D861" s="4" t="str">
        <x:v>2025-09-10</x:v>
      </x:c>
      <x:c r="E861" s="10" t="n">
        <x:v>93991.87</x:v>
      </x:c>
      <x:c r="F861" s="4" t="str">
        <x:v>Settled</x:v>
      </x:c>
    </x:row>
    <x:row r="862">
      <x:c r="A862" s="4" t="str">
        <x:v>C00857</x:v>
      </x:c>
      <x:c r="B862" s="4" t="str">
        <x:v>P01479</x:v>
      </x:c>
      <x:c r="C862" s="4" t="str">
        <x:v>I00857</x:v>
      </x:c>
      <x:c r="D862" s="4" t="str">
        <x:v>2025-09-15</x:v>
      </x:c>
      <x:c r="E862" s="10" t="n">
        <x:v>10500.26</x:v>
      </x:c>
      <x:c r="F862" s="4" t="str">
        <x:v>Settled</x:v>
      </x:c>
    </x:row>
    <x:row r="863">
      <x:c r="A863" s="4" t="str">
        <x:v>C00858</x:v>
      </x:c>
      <x:c r="B863" s="4" t="str">
        <x:v>P00643</x:v>
      </x:c>
      <x:c r="C863" s="4" t="str">
        <x:v>I00858</x:v>
      </x:c>
      <x:c r="D863" s="4" t="str">
        <x:v>2025-01-13</x:v>
      </x:c>
      <x:c r="E863" s="10" t="n">
        <x:v>9157.53</x:v>
      </x:c>
      <x:c r="F863" s="4" t="str">
        <x:v>Settled</x:v>
      </x:c>
    </x:row>
    <x:row r="864">
      <x:c r="A864" s="4" t="str">
        <x:v>C00859</x:v>
      </x:c>
      <x:c r="B864" s="4" t="str">
        <x:v>P01328</x:v>
      </x:c>
      <x:c r="C864" s="4" t="str">
        <x:v>I00859</x:v>
      </x:c>
      <x:c r="D864" s="4" t="str">
        <x:v>2025-04-07</x:v>
      </x:c>
      <x:c r="E864" s="10" t="n">
        <x:v>142217.61</x:v>
      </x:c>
      <x:c r="F864" s="4" t="str">
        <x:v>Settled</x:v>
      </x:c>
    </x:row>
    <x:row r="865">
      <x:c r="A865" s="4" t="str">
        <x:v>C00860</x:v>
      </x:c>
      <x:c r="B865" s="4" t="str">
        <x:v>P00532</x:v>
      </x:c>
      <x:c r="C865" s="4" t="str">
        <x:v>I00860</x:v>
      </x:c>
      <x:c r="D865" s="4" t="str">
        <x:v>2025-06-09</x:v>
      </x:c>
      <x:c r="E865" s="10" t="n">
        <x:v>320005.2</x:v>
      </x:c>
      <x:c r="F865" s="4" t="str">
        <x:v>Settled</x:v>
      </x:c>
    </x:row>
    <x:row r="866">
      <x:c r="A866" s="4" t="str">
        <x:v>C00861</x:v>
      </x:c>
      <x:c r="B866" s="4" t="str">
        <x:v>P01528</x:v>
      </x:c>
      <x:c r="C866" s="4" t="str">
        <x:v>I00861</x:v>
      </x:c>
      <x:c r="D866" s="4" t="str">
        <x:v>2025-07-15</x:v>
      </x:c>
      <x:c r="E866" s="10" t="n">
        <x:v>33430.49</x:v>
      </x:c>
      <x:c r="F866" s="4" t="str">
        <x:v>Settled</x:v>
      </x:c>
    </x:row>
    <x:row r="867">
      <x:c r="A867" s="4" t="str">
        <x:v>C00862</x:v>
      </x:c>
      <x:c r="B867" s="4" t="str">
        <x:v>P01393</x:v>
      </x:c>
      <x:c r="C867" s="4" t="str">
        <x:v>I00862</x:v>
      </x:c>
      <x:c r="D867" s="4" t="str">
        <x:v>2025-02-02</x:v>
      </x:c>
      <x:c r="E867" s="10" t="n">
        <x:v>53389.79</x:v>
      </x:c>
      <x:c r="F867" s="4" t="str">
        <x:v>Settled</x:v>
      </x:c>
    </x:row>
    <x:row r="868">
      <x:c r="A868" s="4" t="str">
        <x:v>C00863</x:v>
      </x:c>
      <x:c r="B868" s="4" t="str">
        <x:v>P00493</x:v>
      </x:c>
      <x:c r="C868" s="4" t="str">
        <x:v>I00863</x:v>
      </x:c>
      <x:c r="D868" s="4" t="str">
        <x:v>2025-03-14</x:v>
      </x:c>
      <x:c r="E868" s="10" t="n">
        <x:v>74812.88</x:v>
      </x:c>
      <x:c r="F868" s="4" t="str">
        <x:v>Settled</x:v>
      </x:c>
    </x:row>
    <x:row r="869">
      <x:c r="A869" s="4" t="str">
        <x:v>C00864</x:v>
      </x:c>
      <x:c r="B869" s="4" t="str">
        <x:v>P00779</x:v>
      </x:c>
      <x:c r="C869" s="4" t="str">
        <x:v>I00864</x:v>
      </x:c>
      <x:c r="D869" s="4" t="str">
        <x:v>2025-06-18</x:v>
      </x:c>
      <x:c r="E869" s="10" t="n">
        <x:v>26178.45</x:v>
      </x:c>
      <x:c r="F869" s="4" t="str">
        <x:v>Settled</x:v>
      </x:c>
    </x:row>
    <x:row r="870">
      <x:c r="A870" s="4" t="str">
        <x:v>C00865</x:v>
      </x:c>
      <x:c r="B870" s="4" t="str">
        <x:v>P01271</x:v>
      </x:c>
      <x:c r="C870" s="4" t="str">
        <x:v>I00865</x:v>
      </x:c>
      <x:c r="D870" s="4" t="str">
        <x:v>2025-06-13</x:v>
      </x:c>
      <x:c r="E870" s="10" t="n">
        <x:v>743366.64</x:v>
      </x:c>
      <x:c r="F870" s="4" t="str">
        <x:v>Pending</x:v>
      </x:c>
    </x:row>
    <x:row r="871">
      <x:c r="A871" s="4" t="str">
        <x:v>C00866</x:v>
      </x:c>
      <x:c r="B871" s="4" t="str">
        <x:v>P00362</x:v>
      </x:c>
      <x:c r="C871" s="4" t="str">
        <x:v>I00866</x:v>
      </x:c>
      <x:c r="D871" s="4" t="str">
        <x:v>2025-08-13</x:v>
      </x:c>
      <x:c r="E871" s="10" t="n">
        <x:v>87770.8</x:v>
      </x:c>
      <x:c r="F871" s="4" t="str">
        <x:v>Pending</x:v>
      </x:c>
    </x:row>
    <x:row r="872">
      <x:c r="A872" s="4" t="str">
        <x:v>C00867</x:v>
      </x:c>
      <x:c r="B872" s="4" t="str">
        <x:v>P00038</x:v>
      </x:c>
      <x:c r="C872" s="4" t="str">
        <x:v>I00867</x:v>
      </x:c>
      <x:c r="D872" s="4" t="str">
        <x:v>2025-01-26</x:v>
      </x:c>
      <x:c r="E872" s="10" t="n">
        <x:v>16823.8</x:v>
      </x:c>
      <x:c r="F872" s="4" t="str">
        <x:v>Settled</x:v>
      </x:c>
    </x:row>
    <x:row r="873">
      <x:c r="A873" s="4" t="str">
        <x:v>C00868</x:v>
      </x:c>
      <x:c r="B873" s="4" t="str">
        <x:v>P00463</x:v>
      </x:c>
      <x:c r="C873" s="4" t="str">
        <x:v>I00868</x:v>
      </x:c>
      <x:c r="D873" s="4" t="str">
        <x:v>2025-10-18</x:v>
      </x:c>
      <x:c r="E873" s="10" t="n">
        <x:v>94619.41</x:v>
      </x:c>
      <x:c r="F873" s="4" t="str">
        <x:v>Settled</x:v>
      </x:c>
    </x:row>
    <x:row r="874">
      <x:c r="A874" s="4" t="str">
        <x:v>C00869</x:v>
      </x:c>
      <x:c r="B874" s="4" t="str">
        <x:v>P00945</x:v>
      </x:c>
      <x:c r="C874" s="4" t="str">
        <x:v>I00869</x:v>
      </x:c>
      <x:c r="D874" s="4" t="str">
        <x:v>2025-04-20</x:v>
      </x:c>
      <x:c r="E874" s="10" t="n">
        <x:v>6541.6</x:v>
      </x:c>
      <x:c r="F874" s="4" t="str">
        <x:v>Settled</x:v>
      </x:c>
    </x:row>
    <x:row r="875">
      <x:c r="A875" s="4" t="str">
        <x:v>C00870</x:v>
      </x:c>
      <x:c r="B875" s="4" t="str">
        <x:v>P00219</x:v>
      </x:c>
      <x:c r="C875" s="4" t="str">
        <x:v>I00870</x:v>
      </x:c>
      <x:c r="D875" s="4" t="str">
        <x:v>2025-07-20</x:v>
      </x:c>
      <x:c r="E875" s="10" t="n">
        <x:v>757082.08</x:v>
      </x:c>
      <x:c r="F875" s="4" t="str">
        <x:v>Settled</x:v>
      </x:c>
    </x:row>
    <x:row r="876">
      <x:c r="A876" s="4" t="str">
        <x:v>C00871</x:v>
      </x:c>
      <x:c r="B876" s="4" t="str">
        <x:v>P00534</x:v>
      </x:c>
      <x:c r="C876" s="4" t="str">
        <x:v>I00871</x:v>
      </x:c>
      <x:c r="D876" s="4" t="str">
        <x:v>2025-12-12</x:v>
      </x:c>
      <x:c r="E876" s="10" t="n">
        <x:v>113449.02</x:v>
      </x:c>
      <x:c r="F876" s="4" t="str">
        <x:v>Settled</x:v>
      </x:c>
    </x:row>
    <x:row r="877">
      <x:c r="A877" s="4" t="str">
        <x:v>C00872</x:v>
      </x:c>
      <x:c r="B877" s="4" t="str">
        <x:v>P01470</x:v>
      </x:c>
      <x:c r="C877" s="4" t="str">
        <x:v>I00872</x:v>
      </x:c>
      <x:c r="D877" s="4" t="str">
        <x:v>2025-05-19</x:v>
      </x:c>
      <x:c r="E877" s="10" t="n">
        <x:v>8527.68</x:v>
      </x:c>
      <x:c r="F877" s="4" t="str">
        <x:v>Settled</x:v>
      </x:c>
    </x:row>
    <x:row r="878">
      <x:c r="A878" s="4" t="str">
        <x:v>C00873</x:v>
      </x:c>
      <x:c r="B878" s="4" t="str">
        <x:v>P00121</x:v>
      </x:c>
      <x:c r="C878" s="4" t="str">
        <x:v>I00873</x:v>
      </x:c>
      <x:c r="D878" s="4" t="str">
        <x:v>2025-04-25</x:v>
      </x:c>
      <x:c r="E878" s="10" t="n">
        <x:v>5232.99</x:v>
      </x:c>
      <x:c r="F878" s="4" t="str">
        <x:v>Settled</x:v>
      </x:c>
    </x:row>
    <x:row r="879">
      <x:c r="A879" s="4" t="str">
        <x:v>C00874</x:v>
      </x:c>
      <x:c r="B879" s="4" t="str">
        <x:v>P00081</x:v>
      </x:c>
      <x:c r="C879" s="4" t="str">
        <x:v>I00874</x:v>
      </x:c>
      <x:c r="D879" s="4" t="str">
        <x:v>2025-04-07</x:v>
      </x:c>
      <x:c r="E879" s="10" t="n">
        <x:v>24369.2</x:v>
      </x:c>
      <x:c r="F879" s="4" t="str">
        <x:v>Settled</x:v>
      </x:c>
    </x:row>
    <x:row r="880">
      <x:c r="A880" s="4" t="str">
        <x:v>C00875</x:v>
      </x:c>
      <x:c r="B880" s="4" t="str">
        <x:v>P00679</x:v>
      </x:c>
      <x:c r="C880" s="4" t="str">
        <x:v>I00875</x:v>
      </x:c>
      <x:c r="D880" s="4" t="str">
        <x:v>2025-08-27</x:v>
      </x:c>
      <x:c r="E880" s="10" t="n">
        <x:v>134264.85</x:v>
      </x:c>
      <x:c r="F880" s="4" t="str">
        <x:v>Settled</x:v>
      </x:c>
    </x:row>
    <x:row r="881">
      <x:c r="A881" s="4" t="str">
        <x:v>C00876</x:v>
      </x:c>
      <x:c r="B881" s="4" t="str">
        <x:v>P00021</x:v>
      </x:c>
      <x:c r="C881" s="4" t="str">
        <x:v>I00876</x:v>
      </x:c>
      <x:c r="D881" s="4" t="str">
        <x:v>2025-12-16</x:v>
      </x:c>
      <x:c r="E881" s="10" t="n">
        <x:v>175190.49</x:v>
      </x:c>
      <x:c r="F881" s="4" t="str">
        <x:v>Settled</x:v>
      </x:c>
    </x:row>
    <x:row r="882">
      <x:c r="A882" s="4" t="str">
        <x:v>C00877</x:v>
      </x:c>
      <x:c r="B882" s="4" t="str">
        <x:v>P00045</x:v>
      </x:c>
      <x:c r="C882" s="4" t="str">
        <x:v>I00877</x:v>
      </x:c>
      <x:c r="D882" s="4" t="str">
        <x:v>2025-07-24</x:v>
      </x:c>
      <x:c r="E882" s="10" t="n">
        <x:v>269181.78</x:v>
      </x:c>
      <x:c r="F882" s="4" t="str">
        <x:v>Settled</x:v>
      </x:c>
    </x:row>
    <x:row r="883">
      <x:c r="A883" s="4" t="str">
        <x:v>C00878</x:v>
      </x:c>
      <x:c r="B883" s="4" t="str">
        <x:v>P00293</x:v>
      </x:c>
      <x:c r="C883" s="4" t="str">
        <x:v>I00878</x:v>
      </x:c>
      <x:c r="D883" s="4" t="str">
        <x:v>2025-03-14</x:v>
      </x:c>
      <x:c r="E883" s="10" t="n">
        <x:v>57892.18</x:v>
      </x:c>
      <x:c r="F883" s="4" t="str">
        <x:v>Settled</x:v>
      </x:c>
    </x:row>
    <x:row r="884">
      <x:c r="A884" s="4" t="str">
        <x:v>C00879</x:v>
      </x:c>
      <x:c r="B884" s="4" t="str">
        <x:v>P00164</x:v>
      </x:c>
      <x:c r="C884" s="4" t="str">
        <x:v>I00879</x:v>
      </x:c>
      <x:c r="D884" s="4" t="str">
        <x:v>2025-12-12</x:v>
      </x:c>
      <x:c r="E884" s="10" t="n">
        <x:v>33553.34</x:v>
      </x:c>
      <x:c r="F884" s="4" t="str">
        <x:v>Settled</x:v>
      </x:c>
    </x:row>
    <x:row r="885">
      <x:c r="A885" s="4" t="str">
        <x:v>C00880</x:v>
      </x:c>
      <x:c r="B885" s="4" t="str">
        <x:v>P01298</x:v>
      </x:c>
      <x:c r="C885" s="4" t="str">
        <x:v>I00880</x:v>
      </x:c>
      <x:c r="D885" s="4" t="str">
        <x:v>2025-01-16</x:v>
      </x:c>
      <x:c r="E885" s="10" t="n">
        <x:v>24159.69</x:v>
      </x:c>
      <x:c r="F885" s="4" t="str">
        <x:v>Pending</x:v>
      </x:c>
    </x:row>
    <x:row r="886">
      <x:c r="A886" s="4" t="str">
        <x:v>C00881</x:v>
      </x:c>
      <x:c r="B886" s="4" t="str">
        <x:v>P00197</x:v>
      </x:c>
      <x:c r="C886" s="4" t="str">
        <x:v>I00881</x:v>
      </x:c>
      <x:c r="D886" s="4" t="str">
        <x:v>2025-05-30</x:v>
      </x:c>
      <x:c r="E886" s="10" t="n">
        <x:v>72570.2</x:v>
      </x:c>
      <x:c r="F886" s="4" t="str">
        <x:v>Settled</x:v>
      </x:c>
    </x:row>
    <x:row r="887">
      <x:c r="A887" s="4" t="str">
        <x:v>C00882</x:v>
      </x:c>
      <x:c r="B887" s="4" t="str">
        <x:v>P00838</x:v>
      </x:c>
      <x:c r="C887" s="4" t="str">
        <x:v>I00882</x:v>
      </x:c>
      <x:c r="D887" s="4" t="str">
        <x:v>2025-02-15</x:v>
      </x:c>
      <x:c r="E887" s="10" t="n">
        <x:v>17491.46</x:v>
      </x:c>
      <x:c r="F887" s="4" t="str">
        <x:v>Settled</x:v>
      </x:c>
    </x:row>
    <x:row r="888">
      <x:c r="A888" s="4" t="str">
        <x:v>C00883</x:v>
      </x:c>
      <x:c r="B888" s="4" t="str">
        <x:v>P01129</x:v>
      </x:c>
      <x:c r="C888" s="4" t="str">
        <x:v>I00883</x:v>
      </x:c>
      <x:c r="D888" s="4" t="str">
        <x:v>2025-01-13</x:v>
      </x:c>
      <x:c r="E888" s="10" t="n">
        <x:v>23332.03</x:v>
      </x:c>
      <x:c r="F888" s="4" t="str">
        <x:v>Pending</x:v>
      </x:c>
    </x:row>
    <x:row r="889">
      <x:c r="A889" s="4" t="str">
        <x:v>C00884</x:v>
      </x:c>
      <x:c r="B889" s="4" t="str">
        <x:v>P01002</x:v>
      </x:c>
      <x:c r="C889" s="4" t="str">
        <x:v>I00884</x:v>
      </x:c>
      <x:c r="D889" s="4" t="str">
        <x:v>2025-12-31</x:v>
      </x:c>
      <x:c r="E889" s="10" t="n">
        <x:v>60239.43</x:v>
      </x:c>
      <x:c r="F889" s="4" t="str">
        <x:v>Settled</x:v>
      </x:c>
    </x:row>
    <x:row r="890">
      <x:c r="A890" s="4" t="str">
        <x:v>C00885</x:v>
      </x:c>
      <x:c r="B890" s="4" t="str">
        <x:v>P01047</x:v>
      </x:c>
      <x:c r="C890" s="4" t="str">
        <x:v>I00885</x:v>
      </x:c>
      <x:c r="D890" s="4" t="str">
        <x:v>2025-02-01</x:v>
      </x:c>
      <x:c r="E890" s="10" t="n">
        <x:v>133284.16</x:v>
      </x:c>
      <x:c r="F890" s="4" t="str">
        <x:v>Settled</x:v>
      </x:c>
    </x:row>
    <x:row r="891">
      <x:c r="A891" s="4" t="str">
        <x:v>C00886</x:v>
      </x:c>
      <x:c r="B891" s="4" t="str">
        <x:v>P00573</x:v>
      </x:c>
      <x:c r="C891" s="4" t="str">
        <x:v>I00886</x:v>
      </x:c>
      <x:c r="D891" s="4" t="str">
        <x:v>2025-11-27</x:v>
      </x:c>
      <x:c r="E891" s="10" t="n">
        <x:v>129412.93</x:v>
      </x:c>
      <x:c r="F891" s="4" t="str">
        <x:v>Settled</x:v>
      </x:c>
    </x:row>
    <x:row r="892">
      <x:c r="A892" s="4" t="str">
        <x:v>C00887</x:v>
      </x:c>
      <x:c r="B892" s="4" t="str">
        <x:v>P01423</x:v>
      </x:c>
      <x:c r="C892" s="4" t="str">
        <x:v>I00887</x:v>
      </x:c>
      <x:c r="D892" s="4" t="str">
        <x:v>2025-07-18</x:v>
      </x:c>
      <x:c r="E892" s="10" t="n">
        <x:v>10507.54</x:v>
      </x:c>
      <x:c r="F892" s="4" t="str">
        <x:v>Settled</x:v>
      </x:c>
    </x:row>
    <x:row r="893">
      <x:c r="A893" s="4" t="str">
        <x:v>C00888</x:v>
      </x:c>
      <x:c r="B893" s="4" t="str">
        <x:v>P00110</x:v>
      </x:c>
      <x:c r="C893" s="4" t="str">
        <x:v>I00888</x:v>
      </x:c>
      <x:c r="D893" s="4" t="str">
        <x:v>2025-04-27</x:v>
      </x:c>
      <x:c r="E893" s="10" t="n">
        <x:v>195300.22</x:v>
      </x:c>
      <x:c r="F893" s="4" t="str">
        <x:v>Settled</x:v>
      </x:c>
    </x:row>
    <x:row r="894">
      <x:c r="A894" s="4" t="str">
        <x:v>C00889</x:v>
      </x:c>
      <x:c r="B894" s="4" t="str">
        <x:v>P00172</x:v>
      </x:c>
      <x:c r="C894" s="4" t="str">
        <x:v>I00889</x:v>
      </x:c>
      <x:c r="D894" s="4" t="str">
        <x:v>2025-11-11</x:v>
      </x:c>
      <x:c r="E894" s="10" t="n">
        <x:v>-500</x:v>
      </x:c>
      <x:c r="F894" s="4" t="str">
        <x:v>Settled</x:v>
      </x:c>
    </x:row>
    <x:row r="895">
      <x:c r="A895" s="4" t="str">
        <x:v>C00890</x:v>
      </x:c>
      <x:c r="B895" s="4" t="str">
        <x:v>P01370</x:v>
      </x:c>
      <x:c r="C895" s="4" t="str">
        <x:v>I00890</x:v>
      </x:c>
      <x:c r="D895" s="4" t="str">
        <x:v>2025-01-02</x:v>
      </x:c>
      <x:c r="E895" s="10" t="n">
        <x:v>73971.29</x:v>
      </x:c>
      <x:c r="F895" s="4" t="str">
        <x:v>Pending</x:v>
      </x:c>
    </x:row>
    <x:row r="896">
      <x:c r="A896" s="4" t="str">
        <x:v>C00891</x:v>
      </x:c>
      <x:c r="B896" s="4" t="str">
        <x:v>P00110</x:v>
      </x:c>
      <x:c r="C896" s="4" t="str">
        <x:v>I00891</x:v>
      </x:c>
      <x:c r="D896" s="4" t="str">
        <x:v>2025-09-09</x:v>
      </x:c>
      <x:c r="E896" s="10" t="n">
        <x:v>58271.24</x:v>
      </x:c>
      <x:c r="F896" s="4" t="str">
        <x:v>Settled</x:v>
      </x:c>
    </x:row>
    <x:row r="897">
      <x:c r="A897" s="4" t="str">
        <x:v>C00892</x:v>
      </x:c>
      <x:c r="B897" s="4" t="str">
        <x:v>P00308</x:v>
      </x:c>
      <x:c r="C897" s="4" t="str">
        <x:v>I00892</x:v>
      </x:c>
      <x:c r="D897" s="4" t="str">
        <x:v>2025-10-08</x:v>
      </x:c>
      <x:c r="E897" s="10" t="n">
        <x:v>856182.22</x:v>
      </x:c>
      <x:c r="F897" s="4" t="str">
        <x:v>Settled</x:v>
      </x:c>
    </x:row>
    <x:row r="898">
      <x:c r="A898" s="4" t="str">
        <x:v>C00893</x:v>
      </x:c>
      <x:c r="B898" s="4" t="str">
        <x:v>P00278</x:v>
      </x:c>
      <x:c r="C898" s="4" t="str">
        <x:v>I00893</x:v>
      </x:c>
      <x:c r="D898" s="4" t="str">
        <x:v>2025-05-13</x:v>
      </x:c>
      <x:c r="E898" s="10" t="n">
        <x:v>30631.99</x:v>
      </x:c>
      <x:c r="F898" s="4" t="str">
        <x:v>Settled</x:v>
      </x:c>
    </x:row>
    <x:row r="899">
      <x:c r="A899" s="4" t="str">
        <x:v>C00894</x:v>
      </x:c>
      <x:c r="B899" s="4" t="str">
        <x:v>P00053</x:v>
      </x:c>
      <x:c r="C899" s="4" t="str">
        <x:v>I00894</x:v>
      </x:c>
      <x:c r="D899" s="4" t="str">
        <x:v>2025-04-20</x:v>
      </x:c>
      <x:c r="E899" s="10" t="n">
        <x:v>585761.45</x:v>
      </x:c>
      <x:c r="F899" s="4" t="str">
        <x:v>Settled</x:v>
      </x:c>
    </x:row>
    <x:row r="900">
      <x:c r="A900" s="4" t="str">
        <x:v>C00895</x:v>
      </x:c>
      <x:c r="B900" s="4" t="str">
        <x:v>P00188</x:v>
      </x:c>
      <x:c r="C900" s="4" t="str">
        <x:v>I00895</x:v>
      </x:c>
      <x:c r="D900" s="4" t="str">
        <x:v>2025-01-04</x:v>
      </x:c>
      <x:c r="E900" s="10" t="n">
        <x:v>39674.28</x:v>
      </x:c>
      <x:c r="F900" s="4" t="str">
        <x:v>Settled</x:v>
      </x:c>
    </x:row>
    <x:row r="901">
      <x:c r="A901" s="4" t="str">
        <x:v>C00896</x:v>
      </x:c>
      <x:c r="B901" s="4" t="str">
        <x:v>P00917</x:v>
      </x:c>
      <x:c r="C901" s="4" t="str">
        <x:v>I00896</x:v>
      </x:c>
      <x:c r="D901" s="4" t="str">
        <x:v>2025-01-09</x:v>
      </x:c>
      <x:c r="E901" s="10" t="n">
        <x:v>26132.29</x:v>
      </x:c>
      <x:c r="F901" s="4" t="str">
        <x:v>Settled</x:v>
      </x:c>
    </x:row>
    <x:row r="902">
      <x:c r="A902" s="4" t="str">
        <x:v>C00897</x:v>
      </x:c>
      <x:c r="B902" s="4" t="str">
        <x:v>P01058</x:v>
      </x:c>
      <x:c r="C902" s="4" t="str">
        <x:v>I00897</x:v>
      </x:c>
      <x:c r="D902" s="4" t="str">
        <x:v>2025-01-17</x:v>
      </x:c>
      <x:c r="E902" s="10" t="n">
        <x:v>22400.83</x:v>
      </x:c>
      <x:c r="F902" s="4" t="str">
        <x:v>Settled</x:v>
      </x:c>
    </x:row>
    <x:row r="903">
      <x:c r="A903" s="4" t="str">
        <x:v>C00898</x:v>
      </x:c>
      <x:c r="B903" s="4" t="str">
        <x:v>P00134</x:v>
      </x:c>
      <x:c r="C903" s="4" t="str">
        <x:v>I00898</x:v>
      </x:c>
      <x:c r="D903" s="4" t="str">
        <x:v>2025-06-16</x:v>
      </x:c>
      <x:c r="E903" s="10" t="n">
        <x:v>112503</x:v>
      </x:c>
      <x:c r="F903" s="4" t="str">
        <x:v>Settled</x:v>
      </x:c>
    </x:row>
    <x:row r="904">
      <x:c r="A904" s="4" t="str">
        <x:v>C00899</x:v>
      </x:c>
      <x:c r="B904" s="4" t="str">
        <x:v>P01508</x:v>
      </x:c>
      <x:c r="C904" s="4" t="str">
        <x:v>I00899</x:v>
      </x:c>
      <x:c r="D904" s="4" t="str">
        <x:v>2025-07-13</x:v>
      </x:c>
      <x:c r="E904" s="10" t="n">
        <x:v>4354.61</x:v>
      </x:c>
      <x:c r="F904" s="4" t="str">
        <x:v>Settled</x:v>
      </x:c>
    </x:row>
    <x:row r="905">
      <x:c r="A905" s="4" t="str">
        <x:v>C00900</x:v>
      </x:c>
      <x:c r="B905" s="4" t="str">
        <x:v>P00154</x:v>
      </x:c>
      <x:c r="C905" s="4" t="str">
        <x:v>I00900</x:v>
      </x:c>
      <x:c r="D905" s="4" t="str">
        <x:v>2025-06-04</x:v>
      </x:c>
      <x:c r="E905" s="10" t="n">
        <x:v>266744.07</x:v>
      </x:c>
      <x:c r="F905" s="4" t="str">
        <x:v>Pending</x:v>
      </x:c>
    </x:row>
    <x:row r="906">
      <x:c r="A906" s="4" t="str">
        <x:v>C00901</x:v>
      </x:c>
      <x:c r="B906" s="4" t="str">
        <x:v>P01100</x:v>
      </x:c>
      <x:c r="C906" s="4" t="str">
        <x:v>I00901</x:v>
      </x:c>
      <x:c r="D906" s="4" t="str">
        <x:v>2025-09-14</x:v>
      </x:c>
      <x:c r="E906" s="10" t="n">
        <x:v>18014.9</x:v>
      </x:c>
      <x:c r="F906" s="4" t="str">
        <x:v>Settled</x:v>
      </x:c>
    </x:row>
    <x:row r="907">
      <x:c r="A907" s="4" t="str">
        <x:v>C00902</x:v>
      </x:c>
      <x:c r="B907" s="4" t="str">
        <x:v>P01281</x:v>
      </x:c>
      <x:c r="C907" s="4" t="str">
        <x:v>I00902</x:v>
      </x:c>
      <x:c r="D907" s="4" t="str">
        <x:v>2025-05-13</x:v>
      </x:c>
      <x:c r="E907" s="10" t="n">
        <x:v>63860.64</x:v>
      </x:c>
      <x:c r="F907" s="4" t="str">
        <x:v>Settled</x:v>
      </x:c>
    </x:row>
    <x:row r="908">
      <x:c r="A908" s="4" t="str">
        <x:v>C00903</x:v>
      </x:c>
      <x:c r="B908" s="4" t="str">
        <x:v>P00834</x:v>
      </x:c>
      <x:c r="C908" s="4" t="str">
        <x:v>I00903</x:v>
      </x:c>
      <x:c r="D908" s="4" t="str">
        <x:v>2025-10-16</x:v>
      </x:c>
      <x:c r="E908" s="10" t="n">
        <x:v>166723.84</x:v>
      </x:c>
      <x:c r="F908" s="4" t="str">
        <x:v>Settled</x:v>
      </x:c>
    </x:row>
    <x:row r="909">
      <x:c r="A909" s="4" t="str">
        <x:v>C00904</x:v>
      </x:c>
      <x:c r="B909" s="4" t="str">
        <x:v>P00787</x:v>
      </x:c>
      <x:c r="C909" s="4" t="str">
        <x:v>I00904</x:v>
      </x:c>
      <x:c r="D909" s="4" t="str">
        <x:v>2025-08-27</x:v>
      </x:c>
      <x:c r="E909" s="10" t="n">
        <x:v>96427.77</x:v>
      </x:c>
      <x:c r="F909" s="4" t="str">
        <x:v>Pending</x:v>
      </x:c>
    </x:row>
    <x:row r="910">
      <x:c r="A910" s="4" t="str">
        <x:v>C00905</x:v>
      </x:c>
      <x:c r="B910" s="4" t="str">
        <x:v>P00175</x:v>
      </x:c>
      <x:c r="C910" s="4" t="str">
        <x:v>I00905</x:v>
      </x:c>
      <x:c r="D910" s="4" t="str">
        <x:v>2025-12-09</x:v>
      </x:c>
      <x:c r="E910" s="10" t="n">
        <x:v>11025.28</x:v>
      </x:c>
      <x:c r="F910" s="4" t="str">
        <x:v>Settled</x:v>
      </x:c>
    </x:row>
    <x:row r="911">
      <x:c r="A911" s="4" t="str">
        <x:v>C00906</x:v>
      </x:c>
      <x:c r="B911" s="4" t="str">
        <x:v>P00387</x:v>
      </x:c>
      <x:c r="C911" s="4" t="str">
        <x:v>I00906</x:v>
      </x:c>
      <x:c r="D911" s="4" t="str">
        <x:v>2025-09-22</x:v>
      </x:c>
      <x:c r="E911" s="10" t="n">
        <x:v>86881.84</x:v>
      </x:c>
      <x:c r="F911" s="4" t="str">
        <x:v>Settled</x:v>
      </x:c>
    </x:row>
    <x:row r="912">
      <x:c r="A912" s="4" t="str">
        <x:v>C00907</x:v>
      </x:c>
      <x:c r="B912" s="4" t="str">
        <x:v>P01361</x:v>
      </x:c>
      <x:c r="C912" s="4" t="str">
        <x:v>I00907</x:v>
      </x:c>
      <x:c r="D912" s="4" t="str">
        <x:v>2025-02-16</x:v>
      </x:c>
      <x:c r="E912" s="10" t="n">
        <x:v>7025.81</x:v>
      </x:c>
      <x:c r="F912" s="4" t="str">
        <x:v>Rejected</x:v>
      </x:c>
    </x:row>
    <x:row r="913">
      <x:c r="A913" s="4" t="str">
        <x:v>C00908</x:v>
      </x:c>
      <x:c r="B913" s="4" t="str">
        <x:v>P00558</x:v>
      </x:c>
      <x:c r="C913" s="4" t="str">
        <x:v>I00908</x:v>
      </x:c>
      <x:c r="D913" s="4" t="str">
        <x:v>2025-07-24</x:v>
      </x:c>
      <x:c r="E913" s="10" t="n">
        <x:v>28852.04</x:v>
      </x:c>
      <x:c r="F913" s="4" t="str">
        <x:v>Settled</x:v>
      </x:c>
    </x:row>
    <x:row r="914">
      <x:c r="A914" s="4" t="str">
        <x:v>C00909</x:v>
      </x:c>
      <x:c r="B914" s="4" t="str">
        <x:v>P00056</x:v>
      </x:c>
      <x:c r="C914" s="4" t="str">
        <x:v>I00909</x:v>
      </x:c>
      <x:c r="D914" s="4" t="str">
        <x:v>2025-08-28</x:v>
      </x:c>
      <x:c r="E914" s="10" t="n">
        <x:v>259217.19</x:v>
      </x:c>
      <x:c r="F914" s="4" t="str">
        <x:v>Settled</x:v>
      </x:c>
    </x:row>
    <x:row r="915">
      <x:c r="A915" s="4" t="str">
        <x:v>C00910</x:v>
      </x:c>
      <x:c r="B915" s="4" t="str">
        <x:v>P01167</x:v>
      </x:c>
      <x:c r="C915" s="4" t="str">
        <x:v>I00910</x:v>
      </x:c>
      <x:c r="D915" s="4" t="str">
        <x:v>2025-01-06</x:v>
      </x:c>
      <x:c r="E915" s="10" t="n">
        <x:v>90185.35</x:v>
      </x:c>
      <x:c r="F915" s="4" t="str">
        <x:v>Settled</x:v>
      </x:c>
    </x:row>
    <x:row r="916">
      <x:c r="A916" s="4" t="str">
        <x:v>C00911</x:v>
      </x:c>
      <x:c r="B916" s="4" t="str">
        <x:v>P01094</x:v>
      </x:c>
      <x:c r="C916" s="4" t="str">
        <x:v>I00911</x:v>
      </x:c>
      <x:c r="D916" s="4" t="str">
        <x:v>2025-01-17</x:v>
      </x:c>
      <x:c r="E916" s="10" t="n">
        <x:v>16416.15</x:v>
      </x:c>
      <x:c r="F916" s="4" t="str">
        <x:v>Settled</x:v>
      </x:c>
    </x:row>
    <x:row r="917">
      <x:c r="A917" s="4" t="str">
        <x:v>C00912</x:v>
      </x:c>
      <x:c r="B917" s="4" t="str">
        <x:v>P00107</x:v>
      </x:c>
      <x:c r="C917" s="4" t="str">
        <x:v>I00912</x:v>
      </x:c>
      <x:c r="D917" s="4" t="str">
        <x:v>2025-01-09</x:v>
      </x:c>
      <x:c r="E917" s="10"/>
      <x:c r="F917" s="4" t="str">
        <x:v>Settled</x:v>
      </x:c>
    </x:row>
    <x:row r="918">
      <x:c r="A918" s="4" t="str">
        <x:v>C00913</x:v>
      </x:c>
      <x:c r="B918" s="4" t="str">
        <x:v>P00082</x:v>
      </x:c>
      <x:c r="C918" s="4" t="str">
        <x:v>I00913</x:v>
      </x:c>
      <x:c r="D918" s="4" t="str">
        <x:v>2025-03-04</x:v>
      </x:c>
      <x:c r="E918" s="10" t="n">
        <x:v>75993.91</x:v>
      </x:c>
      <x:c r="F918" s="4" t="str">
        <x:v>Rejected</x:v>
      </x:c>
    </x:row>
    <x:row r="919">
      <x:c r="A919" s="4" t="str">
        <x:v>C00914</x:v>
      </x:c>
      <x:c r="B919" s="4" t="str">
        <x:v>P00187</x:v>
      </x:c>
      <x:c r="C919" s="4" t="str">
        <x:v>I00914</x:v>
      </x:c>
      <x:c r="D919" s="4" t="str">
        <x:v>2025-11-18</x:v>
      </x:c>
      <x:c r="E919" s="10" t="n">
        <x:v>5563.29</x:v>
      </x:c>
      <x:c r="F919" s="4" t="str">
        <x:v>Settled</x:v>
      </x:c>
    </x:row>
    <x:row r="920">
      <x:c r="A920" s="4" t="str">
        <x:v>C00915</x:v>
      </x:c>
      <x:c r="B920" s="4" t="str">
        <x:v>P00082</x:v>
      </x:c>
      <x:c r="C920" s="4" t="str">
        <x:v>I00915</x:v>
      </x:c>
      <x:c r="D920" s="4" t="str">
        <x:v>2025-03-29</x:v>
      </x:c>
      <x:c r="E920" s="10" t="n">
        <x:v>20333.05</x:v>
      </x:c>
      <x:c r="F920" s="4" t="str">
        <x:v>Settled</x:v>
      </x:c>
    </x:row>
    <x:row r="921">
      <x:c r="A921" s="4" t="str">
        <x:v>C00916</x:v>
      </x:c>
      <x:c r="B921" s="4" t="str">
        <x:v>P00987</x:v>
      </x:c>
      <x:c r="C921" s="4" t="str">
        <x:v>I00916</x:v>
      </x:c>
      <x:c r="D921" s="4" t="str">
        <x:v>2025-03-10</x:v>
      </x:c>
      <x:c r="E921" s="10" t="n">
        <x:v>18478.74</x:v>
      </x:c>
      <x:c r="F921" s="4" t="str">
        <x:v>Settled</x:v>
      </x:c>
    </x:row>
    <x:row r="922">
      <x:c r="A922" s="4" t="str">
        <x:v>C00917</x:v>
      </x:c>
      <x:c r="B922" s="4" t="str">
        <x:v>P00213</x:v>
      </x:c>
      <x:c r="C922" s="4" t="str">
        <x:v>I00917</x:v>
      </x:c>
      <x:c r="D922" s="4" t="str">
        <x:v>2025-06-12</x:v>
      </x:c>
      <x:c r="E922" s="10" t="n">
        <x:v>1758.52</x:v>
      </x:c>
      <x:c r="F922" s="4" t="str">
        <x:v> settled </x:v>
      </x:c>
    </x:row>
    <x:row r="923">
      <x:c r="A923" s="4" t="str">
        <x:v>C00918</x:v>
      </x:c>
      <x:c r="B923" s="4" t="str">
        <x:v>P00972</x:v>
      </x:c>
      <x:c r="C923" s="4" t="str">
        <x:v>I00918</x:v>
      </x:c>
      <x:c r="D923" s="4" t="str">
        <x:v>2025-05-26</x:v>
      </x:c>
      <x:c r="E923" s="10" t="n">
        <x:v>66586.71</x:v>
      </x:c>
      <x:c r="F923" s="4" t="str">
        <x:v>Settled</x:v>
      </x:c>
    </x:row>
    <x:row r="924">
      <x:c r="A924" s="4" t="str">
        <x:v>C00919</x:v>
      </x:c>
      <x:c r="B924" s="4" t="str">
        <x:v>P00282</x:v>
      </x:c>
      <x:c r="C924" s="4" t="str">
        <x:v>I00919</x:v>
      </x:c>
      <x:c r="D924" s="4" t="str">
        <x:v>2025-12-29</x:v>
      </x:c>
      <x:c r="E924" s="10" t="n">
        <x:v>117143.12</x:v>
      </x:c>
      <x:c r="F924" s="4" t="str">
        <x:v>Rejected</x:v>
      </x:c>
    </x:row>
    <x:row r="925">
      <x:c r="A925" s="4" t="str">
        <x:v>C00920</x:v>
      </x:c>
      <x:c r="B925" s="4" t="str">
        <x:v>P01556</x:v>
      </x:c>
      <x:c r="C925" s="4" t="str">
        <x:v>I00920</x:v>
      </x:c>
      <x:c r="D925" s="4" t="str">
        <x:v>2025-02-07</x:v>
      </x:c>
      <x:c r="E925" s="10" t="n">
        <x:v>152998.98</x:v>
      </x:c>
      <x:c r="F925" s="4" t="str">
        <x:v>Settled</x:v>
      </x:c>
    </x:row>
    <x:row r="926">
      <x:c r="A926" s="4" t="str">
        <x:v>C00921</x:v>
      </x:c>
      <x:c r="B926" s="4" t="str">
        <x:v>P01162</x:v>
      </x:c>
      <x:c r="C926" s="4" t="str">
        <x:v>I00921</x:v>
      </x:c>
      <x:c r="D926" s="4" t="str">
        <x:v>2025-11-03</x:v>
      </x:c>
      <x:c r="E926" s="10" t="n">
        <x:v>25779.58</x:v>
      </x:c>
      <x:c r="F926" s="4" t="str">
        <x:v>Rejected</x:v>
      </x:c>
    </x:row>
    <x:row r="927">
      <x:c r="A927" s="4" t="str">
        <x:v>C00922</x:v>
      </x:c>
      <x:c r="B927" s="4" t="str">
        <x:v>P00600</x:v>
      </x:c>
      <x:c r="C927" s="4" t="str">
        <x:v>I00922</x:v>
      </x:c>
      <x:c r="D927" s="4" t="str">
        <x:v>2025-03-25</x:v>
      </x:c>
      <x:c r="E927" s="10" t="n">
        <x:v>76611.17</x:v>
      </x:c>
      <x:c r="F927" s="4" t="str">
        <x:v>Settled</x:v>
      </x:c>
    </x:row>
    <x:row r="928">
      <x:c r="A928" s="4" t="str">
        <x:v>C00923</x:v>
      </x:c>
      <x:c r="B928" s="4" t="str">
        <x:v>P00686</x:v>
      </x:c>
      <x:c r="C928" s="4" t="str">
        <x:v>I00923</x:v>
      </x:c>
      <x:c r="D928" s="4" t="str">
        <x:v>2025-04-24</x:v>
      </x:c>
      <x:c r="E928" s="10" t="n">
        <x:v>188904.88</x:v>
      </x:c>
      <x:c r="F928" s="4" t="str">
        <x:v>Settled</x:v>
      </x:c>
    </x:row>
    <x:row r="929">
      <x:c r="A929" s="4" t="str">
        <x:v>C00924</x:v>
      </x:c>
      <x:c r="B929" s="4" t="str">
        <x:v>P00105</x:v>
      </x:c>
      <x:c r="C929" s="4" t="str">
        <x:v>I00924</x:v>
      </x:c>
      <x:c r="D929" s="4" t="str">
        <x:v>2025-06-27</x:v>
      </x:c>
      <x:c r="E929" s="10" t="n">
        <x:v>307359.26</x:v>
      </x:c>
      <x:c r="F929" s="4" t="str">
        <x:v>Settled</x:v>
      </x:c>
    </x:row>
    <x:row r="930">
      <x:c r="A930" s="4" t="str">
        <x:v>C00925</x:v>
      </x:c>
      <x:c r="B930" s="4" t="str">
        <x:v>P00088</x:v>
      </x:c>
      <x:c r="C930" s="4" t="str">
        <x:v>I00925</x:v>
      </x:c>
      <x:c r="D930" s="4" t="str">
        <x:v>2025-12-23</x:v>
      </x:c>
      <x:c r="E930" s="10" t="n">
        <x:v>110070.51</x:v>
      </x:c>
      <x:c r="F930" s="4" t="str">
        <x:v>Pending</x:v>
      </x:c>
    </x:row>
    <x:row r="931">
      <x:c r="A931" s="4" t="str">
        <x:v>C00926</x:v>
      </x:c>
      <x:c r="B931" s="4" t="str">
        <x:v>P00861</x:v>
      </x:c>
      <x:c r="C931" s="4" t="str">
        <x:v>I00926</x:v>
      </x:c>
      <x:c r="D931" s="4" t="str">
        <x:v>2025-03-27</x:v>
      </x:c>
      <x:c r="E931" s="10" t="n">
        <x:v>142795.88</x:v>
      </x:c>
      <x:c r="F931" s="4" t="str">
        <x:v>Settled</x:v>
      </x:c>
    </x:row>
    <x:row r="932">
      <x:c r="A932" s="4" t="str">
        <x:v>C00927</x:v>
      </x:c>
      <x:c r="B932" s="4" t="str">
        <x:v>P00037</x:v>
      </x:c>
      <x:c r="C932" s="4" t="str">
        <x:v>I00927</x:v>
      </x:c>
      <x:c r="D932" s="4" t="str">
        <x:v>2025-05-06</x:v>
      </x:c>
      <x:c r="E932" s="10" t="n">
        <x:v>6399.3</x:v>
      </x:c>
      <x:c r="F932" s="4" t="str">
        <x:v>Settled</x:v>
      </x:c>
    </x:row>
    <x:row r="933">
      <x:c r="A933" s="4" t="str">
        <x:v>C00928</x:v>
      </x:c>
      <x:c r="B933" s="4" t="str">
        <x:v>P01022</x:v>
      </x:c>
      <x:c r="C933" s="4" t="str">
        <x:v>I00928</x:v>
      </x:c>
      <x:c r="D933" s="4" t="str">
        <x:v>2025-08-29</x:v>
      </x:c>
      <x:c r="E933" s="10" t="n">
        <x:v>12271.13</x:v>
      </x:c>
      <x:c r="F933" s="4" t="str">
        <x:v>Settled</x:v>
      </x:c>
    </x:row>
    <x:row r="934">
      <x:c r="A934" s="4" t="str">
        <x:v>C00929</x:v>
      </x:c>
      <x:c r="B934" s="4" t="str">
        <x:v>P00612</x:v>
      </x:c>
      <x:c r="C934" s="4" t="str">
        <x:v>I00929</x:v>
      </x:c>
      <x:c r="D934" s="4" t="str">
        <x:v>2025-09-02</x:v>
      </x:c>
      <x:c r="E934" s="10" t="n">
        <x:v>38895.95</x:v>
      </x:c>
      <x:c r="F934" s="4" t="str">
        <x:v>Settled</x:v>
      </x:c>
    </x:row>
    <x:row r="935">
      <x:c r="A935" s="4" t="str">
        <x:v>C00930</x:v>
      </x:c>
      <x:c r="B935" s="4" t="str">
        <x:v>P00224</x:v>
      </x:c>
      <x:c r="C935" s="4" t="str">
        <x:v>I00930</x:v>
      </x:c>
      <x:c r="D935" s="4" t="str">
        <x:v>2025-05-15</x:v>
      </x:c>
      <x:c r="E935" s="10" t="n">
        <x:v>169319.95</x:v>
      </x:c>
      <x:c r="F935" s="4" t="str">
        <x:v>Settled</x:v>
      </x:c>
    </x:row>
    <x:row r="936">
      <x:c r="A936" s="4" t="str">
        <x:v>C00931</x:v>
      </x:c>
      <x:c r="B936" s="4" t="str">
        <x:v>P00858</x:v>
      </x:c>
      <x:c r="C936" s="4" t="str">
        <x:v>I00931</x:v>
      </x:c>
      <x:c r="D936" s="4" t="str">
        <x:v>2025-02-17</x:v>
      </x:c>
      <x:c r="E936" s="10" t="n">
        <x:v>53867.02</x:v>
      </x:c>
      <x:c r="F936" s="4" t="str">
        <x:v>Pending</x:v>
      </x:c>
    </x:row>
    <x:row r="937">
      <x:c r="A937" s="4" t="str">
        <x:v>C00932</x:v>
      </x:c>
      <x:c r="B937" s="4" t="str">
        <x:v>P00885</x:v>
      </x:c>
      <x:c r="C937" s="4" t="str">
        <x:v>I00932</x:v>
      </x:c>
      <x:c r="D937" s="4" t="str">
        <x:v>2025-10-15</x:v>
      </x:c>
      <x:c r="E937" s="10" t="n">
        <x:v>15064.94</x:v>
      </x:c>
      <x:c r="F937" s="4" t="str">
        <x:v>Settled</x:v>
      </x:c>
    </x:row>
    <x:row r="938">
      <x:c r="A938" s="4" t="str">
        <x:v>C00933</x:v>
      </x:c>
      <x:c r="B938" s="4" t="str">
        <x:v>P01195</x:v>
      </x:c>
      <x:c r="C938" s="4" t="str">
        <x:v>I00933</x:v>
      </x:c>
      <x:c r="D938" s="4" t="str">
        <x:v>2025-11-25</x:v>
      </x:c>
      <x:c r="E938" s="10" t="n">
        <x:v>112010.04</x:v>
      </x:c>
      <x:c r="F938" s="4" t="str">
        <x:v>Settled</x:v>
      </x:c>
    </x:row>
    <x:row r="939">
      <x:c r="A939" s="4" t="str">
        <x:v>C00934</x:v>
      </x:c>
      <x:c r="B939" s="4" t="str">
        <x:v>P00317</x:v>
      </x:c>
      <x:c r="C939" s="4" t="str">
        <x:v>I00934</x:v>
      </x:c>
      <x:c r="D939" s="4" t="str">
        <x:v>2025-08-08</x:v>
      </x:c>
      <x:c r="E939" s="10" t="n">
        <x:v>56776.97</x:v>
      </x:c>
      <x:c r="F939" s="4" t="str">
        <x:v>Settled</x:v>
      </x:c>
    </x:row>
    <x:row r="940">
      <x:c r="A940" s="4" t="str">
        <x:v>C00935</x:v>
      </x:c>
      <x:c r="B940" s="4" t="str">
        <x:v>P00876</x:v>
      </x:c>
      <x:c r="C940" s="4" t="str">
        <x:v>I00935</x:v>
      </x:c>
      <x:c r="D940" s="4" t="str">
        <x:v>2025-11-15</x:v>
      </x:c>
      <x:c r="E940" s="10" t="n">
        <x:v>24388.51</x:v>
      </x:c>
      <x:c r="F940" s="4" t="str">
        <x:v>Settled</x:v>
      </x:c>
    </x:row>
    <x:row r="941">
      <x:c r="A941" s="4" t="str">
        <x:v>C00936</x:v>
      </x:c>
      <x:c r="B941" s="4" t="str">
        <x:v>P01352</x:v>
      </x:c>
      <x:c r="C941" s="4" t="str">
        <x:v>I00936</x:v>
      </x:c>
      <x:c r="D941" s="4" t="str">
        <x:v>2025-04-03</x:v>
      </x:c>
      <x:c r="E941" s="10" t="n">
        <x:v>39462.01</x:v>
      </x:c>
      <x:c r="F941" s="4" t="str">
        <x:v>Settled</x:v>
      </x:c>
    </x:row>
    <x:row r="942">
      <x:c r="A942" s="4" t="str">
        <x:v>C00937</x:v>
      </x:c>
      <x:c r="B942" s="4" t="str">
        <x:v>P00432</x:v>
      </x:c>
      <x:c r="C942" s="4" t="str">
        <x:v>I00937</x:v>
      </x:c>
      <x:c r="D942" s="4" t="str">
        <x:v>2025-11-12</x:v>
      </x:c>
      <x:c r="E942" s="10" t="n">
        <x:v>126270.95</x:v>
      </x:c>
      <x:c r="F942" s="4" t="str">
        <x:v>Settled</x:v>
      </x:c>
    </x:row>
    <x:row r="943">
      <x:c r="A943" s="4" t="str">
        <x:v>C00938</x:v>
      </x:c>
      <x:c r="B943" s="4" t="str">
        <x:v>P01337</x:v>
      </x:c>
      <x:c r="C943" s="4" t="str">
        <x:v>I00938</x:v>
      </x:c>
      <x:c r="D943" s="4" t="str">
        <x:v>2025-10-23</x:v>
      </x:c>
      <x:c r="E943" s="10" t="n">
        <x:v>325287.51</x:v>
      </x:c>
      <x:c r="F943" s="4" t="str">
        <x:v>Settled</x:v>
      </x:c>
    </x:row>
    <x:row r="944">
      <x:c r="A944" s="4" t="str">
        <x:v>C00939</x:v>
      </x:c>
      <x:c r="B944" s="4" t="str">
        <x:v>P01158</x:v>
      </x:c>
      <x:c r="C944" s="4" t="str">
        <x:v>I00939</x:v>
      </x:c>
      <x:c r="D944" s="4" t="str">
        <x:v>2025-11-26</x:v>
      </x:c>
      <x:c r="E944" s="10" t="n">
        <x:v>45365.34</x:v>
      </x:c>
      <x:c r="F944" s="4" t="str">
        <x:v>Settled</x:v>
      </x:c>
    </x:row>
    <x:row r="945">
      <x:c r="A945" s="4" t="str">
        <x:v>C00940</x:v>
      </x:c>
      <x:c r="B945" s="4" t="str">
        <x:v>P00688</x:v>
      </x:c>
      <x:c r="C945" s="4" t="str">
        <x:v>I00940</x:v>
      </x:c>
      <x:c r="D945" s="4" t="str">
        <x:v>2025-12-07</x:v>
      </x:c>
      <x:c r="E945" s="10" t="n">
        <x:v>51024.23</x:v>
      </x:c>
      <x:c r="F945" s="4" t="str">
        <x:v>Pending</x:v>
      </x:c>
    </x:row>
    <x:row r="946">
      <x:c r="A946" s="4" t="str">
        <x:v>C00941</x:v>
      </x:c>
      <x:c r="B946" s="4" t="str">
        <x:v>P01414</x:v>
      </x:c>
      <x:c r="C946" s="4" t="str">
        <x:v>I00941</x:v>
      </x:c>
      <x:c r="D946" s="4" t="str">
        <x:v>2025-05-07</x:v>
      </x:c>
      <x:c r="E946" s="10" t="n">
        <x:v>56457.97</x:v>
      </x:c>
      <x:c r="F946" s="4" t="str">
        <x:v>Settled</x:v>
      </x:c>
    </x:row>
    <x:row r="947">
      <x:c r="A947" s="4" t="str">
        <x:v>C00942</x:v>
      </x:c>
      <x:c r="B947" s="4" t="str">
        <x:v>P01547</x:v>
      </x:c>
      <x:c r="C947" s="4" t="str">
        <x:v>I00942</x:v>
      </x:c>
      <x:c r="D947" s="4" t="str">
        <x:v>2025-02-13</x:v>
      </x:c>
      <x:c r="E947" s="10" t="n">
        <x:v>177570.39</x:v>
      </x:c>
      <x:c r="F947" s="4" t="str">
        <x:v>Settled</x:v>
      </x:c>
    </x:row>
    <x:row r="948">
      <x:c r="A948" s="4" t="str">
        <x:v>C00943</x:v>
      </x:c>
      <x:c r="B948" s="4" t="str">
        <x:v>P00379</x:v>
      </x:c>
      <x:c r="C948" s="4" t="str">
        <x:v>I00943</x:v>
      </x:c>
      <x:c r="D948" s="4" t="str">
        <x:v>2025-10-01</x:v>
      </x:c>
      <x:c r="E948" s="10" t="n">
        <x:v>30690.54</x:v>
      </x:c>
      <x:c r="F948" s="4" t="str">
        <x:v>Settled</x:v>
      </x:c>
    </x:row>
    <x:row r="949">
      <x:c r="A949" s="4" t="str">
        <x:v>C00944</x:v>
      </x:c>
      <x:c r="B949" s="4" t="str">
        <x:v>P01568</x:v>
      </x:c>
      <x:c r="C949" s="4" t="str">
        <x:v>I00944</x:v>
      </x:c>
      <x:c r="D949" s="4" t="str">
        <x:v>2025-09-02</x:v>
      </x:c>
      <x:c r="E949" s="10" t="n">
        <x:v>89506.29</x:v>
      </x:c>
      <x:c r="F949" s="4" t="str">
        <x:v>Settled</x:v>
      </x:c>
    </x:row>
    <x:row r="950">
      <x:c r="A950" s="4" t="str">
        <x:v>C00945</x:v>
      </x:c>
      <x:c r="B950" s="4" t="str">
        <x:v>P00004</x:v>
      </x:c>
      <x:c r="C950" s="4" t="str">
        <x:v>I00945</x:v>
      </x:c>
      <x:c r="D950" s="4" t="str">
        <x:v>2025-08-25</x:v>
      </x:c>
      <x:c r="E950" s="10" t="n">
        <x:v>17908.73</x:v>
      </x:c>
      <x:c r="F950" s="4" t="str">
        <x:v>Settled</x:v>
      </x:c>
    </x:row>
    <x:row r="951">
      <x:c r="A951" s="4" t="str">
        <x:v>C00946</x:v>
      </x:c>
      <x:c r="B951" s="4" t="str">
        <x:v>P00207</x:v>
      </x:c>
      <x:c r="C951" s="4" t="str">
        <x:v>I00946</x:v>
      </x:c>
      <x:c r="D951" s="4" t="str">
        <x:v>2025-08-19</x:v>
      </x:c>
      <x:c r="E951" s="10" t="n">
        <x:v>8934.44</x:v>
      </x:c>
      <x:c r="F951" s="4" t="str">
        <x:v>Settled</x:v>
      </x:c>
    </x:row>
    <x:row r="952">
      <x:c r="A952" s="4" t="str">
        <x:v>C00947</x:v>
      </x:c>
      <x:c r="B952" s="4" t="str">
        <x:v>P00070</x:v>
      </x:c>
      <x:c r="C952" s="4" t="str">
        <x:v>I00947</x:v>
      </x:c>
      <x:c r="D952" s="4" t="str">
        <x:v>2025-01-15</x:v>
      </x:c>
      <x:c r="E952" s="10" t="n">
        <x:v>43382.35</x:v>
      </x:c>
      <x:c r="F952" s="4" t="str">
        <x:v>Settled</x:v>
      </x:c>
    </x:row>
    <x:row r="953">
      <x:c r="A953" s="4" t="str">
        <x:v>C00948</x:v>
      </x:c>
      <x:c r="B953" s="4" t="str">
        <x:v>P00589</x:v>
      </x:c>
      <x:c r="C953" s="4" t="str">
        <x:v>I00948</x:v>
      </x:c>
      <x:c r="D953" s="4" t="str">
        <x:v>2025-09-02</x:v>
      </x:c>
      <x:c r="E953" s="10" t="n">
        <x:v>92206.32</x:v>
      </x:c>
      <x:c r="F953" s="4" t="str">
        <x:v>Settled</x:v>
      </x:c>
    </x:row>
    <x:row r="954">
      <x:c r="A954" s="4" t="str">
        <x:v>C00949</x:v>
      </x:c>
      <x:c r="B954" s="4" t="str">
        <x:v>P01500</x:v>
      </x:c>
      <x:c r="C954" s="4" t="str">
        <x:v>I00949</x:v>
      </x:c>
      <x:c r="D954" s="4" t="str">
        <x:v>2025-06-26</x:v>
      </x:c>
      <x:c r="E954" s="10" t="n">
        <x:v>10141.25</x:v>
      </x:c>
      <x:c r="F954" s="4" t="str">
        <x:v>Settled</x:v>
      </x:c>
    </x:row>
    <x:row r="955">
      <x:c r="A955" s="4" t="str">
        <x:v>C00950</x:v>
      </x:c>
      <x:c r="B955" s="4" t="str">
        <x:v>P00961</x:v>
      </x:c>
      <x:c r="C955" s="4" t="str">
        <x:v>I00950</x:v>
      </x:c>
      <x:c r="D955" s="4" t="str">
        <x:v>2025-01-12</x:v>
      </x:c>
      <x:c r="E955" s="10" t="n">
        <x:v>21835.97</x:v>
      </x:c>
      <x:c r="F955" s="4" t="str">
        <x:v>Pending</x:v>
      </x:c>
    </x:row>
    <x:row r="956">
      <x:c r="A956" s="4" t="str">
        <x:v>C00951</x:v>
      </x:c>
      <x:c r="B956" s="4" t="str">
        <x:v>P00987</x:v>
      </x:c>
      <x:c r="C956" s="4" t="str">
        <x:v>I00951</x:v>
      </x:c>
      <x:c r="D956" s="4" t="str">
        <x:v>2025-11-09</x:v>
      </x:c>
      <x:c r="E956" s="10" t="n">
        <x:v>10043</x:v>
      </x:c>
      <x:c r="F956" s="4" t="str">
        <x:v>Pending</x:v>
      </x:c>
    </x:row>
    <x:row r="957">
      <x:c r="A957" s="4" t="str">
        <x:v>C00952</x:v>
      </x:c>
      <x:c r="B957" s="4" t="str">
        <x:v>P00136</x:v>
      </x:c>
      <x:c r="C957" s="4" t="str">
        <x:v>I00952</x:v>
      </x:c>
      <x:c r="D957" s="4" t="str">
        <x:v>2025-01-11</x:v>
      </x:c>
      <x:c r="E957" s="10" t="n">
        <x:v>156149.32</x:v>
      </x:c>
      <x:c r="F957" s="4" t="str">
        <x:v>Settled</x:v>
      </x:c>
    </x:row>
    <x:row r="958">
      <x:c r="A958" s="4" t="str">
        <x:v>C00953</x:v>
      </x:c>
      <x:c r="B958" s="4" t="str">
        <x:v>P00826</x:v>
      </x:c>
      <x:c r="C958" s="4" t="str">
        <x:v>I00953</x:v>
      </x:c>
      <x:c r="D958" s="4" t="str">
        <x:v>2025-03-27</x:v>
      </x:c>
      <x:c r="E958" s="10" t="n">
        <x:v>41179.96</x:v>
      </x:c>
      <x:c r="F958" s="4" t="str">
        <x:v>Settled</x:v>
      </x:c>
    </x:row>
    <x:row r="959">
      <x:c r="A959" s="4" t="str">
        <x:v>C00954</x:v>
      </x:c>
      <x:c r="B959" s="4" t="str">
        <x:v>P00613</x:v>
      </x:c>
      <x:c r="C959" s="4" t="str">
        <x:v>I00954</x:v>
      </x:c>
      <x:c r="D959" s="4" t="str">
        <x:v>2025-04-18</x:v>
      </x:c>
      <x:c r="E959" s="10" t="n">
        <x:v>86187.67</x:v>
      </x:c>
      <x:c r="F959" s="4" t="str">
        <x:v>Rejected</x:v>
      </x:c>
    </x:row>
    <x:row r="960">
      <x:c r="A960" s="4" t="str">
        <x:v>C00955</x:v>
      </x:c>
      <x:c r="B960" s="4" t="str">
        <x:v>P00768</x:v>
      </x:c>
      <x:c r="C960" s="4" t="str">
        <x:v>I00955</x:v>
      </x:c>
      <x:c r="D960" s="4" t="str">
        <x:v>2025-10-13</x:v>
      </x:c>
      <x:c r="E960" s="10" t="n">
        <x:v>5423.97</x:v>
      </x:c>
      <x:c r="F960" s="4" t="str">
        <x:v>Settled</x:v>
      </x:c>
    </x:row>
    <x:row r="961">
      <x:c r="A961" s="4" t="str">
        <x:v>C00956</x:v>
      </x:c>
      <x:c r="B961" s="4" t="str">
        <x:v>P00418</x:v>
      </x:c>
      <x:c r="C961" s="4" t="str">
        <x:v>I00956</x:v>
      </x:c>
      <x:c r="D961" s="4" t="str">
        <x:v>2025-01-30</x:v>
      </x:c>
      <x:c r="E961" s="10" t="n">
        <x:v>13422.52</x:v>
      </x:c>
      <x:c r="F961" s="4" t="str">
        <x:v>Settled</x:v>
      </x:c>
    </x:row>
    <x:row r="962">
      <x:c r="A962" s="4" t="str">
        <x:v>C00957</x:v>
      </x:c>
      <x:c r="B962" s="4" t="str">
        <x:v>P00323</x:v>
      </x:c>
      <x:c r="C962" s="4" t="str">
        <x:v>I00957</x:v>
      </x:c>
      <x:c r="D962" s="4" t="str">
        <x:v>2025-05-21</x:v>
      </x:c>
      <x:c r="E962" s="10" t="n">
        <x:v>77564.47</x:v>
      </x:c>
      <x:c r="F962" s="4" t="str">
        <x:v>Settled</x:v>
      </x:c>
    </x:row>
    <x:row r="963">
      <x:c r="A963" s="4" t="str">
        <x:v>C00958</x:v>
      </x:c>
      <x:c r="B963" s="4" t="str">
        <x:v>P01524</x:v>
      </x:c>
      <x:c r="C963" s="4" t="str">
        <x:v>I00958</x:v>
      </x:c>
      <x:c r="D963" s="4" t="str">
        <x:v>2025-05-14</x:v>
      </x:c>
      <x:c r="E963" s="10" t="n">
        <x:v>182637.86</x:v>
      </x:c>
      <x:c r="F963" s="4" t="str">
        <x:v>Pending</x:v>
      </x:c>
    </x:row>
    <x:row r="964">
      <x:c r="A964" s="4" t="str">
        <x:v>C00959</x:v>
      </x:c>
      <x:c r="B964" s="4" t="str">
        <x:v>P00894</x:v>
      </x:c>
      <x:c r="C964" s="4" t="str">
        <x:v>I00959</x:v>
      </x:c>
      <x:c r="D964" s="4" t="str">
        <x:v>2025-06-01</x:v>
      </x:c>
      <x:c r="E964" s="10" t="n">
        <x:v>12127.71</x:v>
      </x:c>
      <x:c r="F964" s="4" t="str">
        <x:v>Pending</x:v>
      </x:c>
    </x:row>
    <x:row r="965">
      <x:c r="A965" s="4" t="str">
        <x:v>C00960</x:v>
      </x:c>
      <x:c r="B965" s="4" t="str">
        <x:v>P00659</x:v>
      </x:c>
      <x:c r="C965" s="4" t="str">
        <x:v>I00960</x:v>
      </x:c>
      <x:c r="D965" s="4" t="str">
        <x:v>2025-11-15</x:v>
      </x:c>
      <x:c r="E965" s="10" t="n">
        <x:v>98511.33</x:v>
      </x:c>
      <x:c r="F965" s="4" t="str">
        <x:v>Settled</x:v>
      </x:c>
    </x:row>
    <x:row r="966">
      <x:c r="A966" s="4" t="str">
        <x:v>C00961</x:v>
      </x:c>
      <x:c r="B966" s="4" t="str">
        <x:v>P00119</x:v>
      </x:c>
      <x:c r="C966" s="4" t="str">
        <x:v>I00961</x:v>
      </x:c>
      <x:c r="D966" s="4" t="str">
        <x:v>2025-04-29</x:v>
      </x:c>
      <x:c r="E966" s="10" t="n">
        <x:v>1487.95</x:v>
      </x:c>
      <x:c r="F966" s="4" t="str">
        <x:v>Settled</x:v>
      </x:c>
    </x:row>
    <x:row r="967">
      <x:c r="A967" s="4" t="str">
        <x:v>C00962</x:v>
      </x:c>
      <x:c r="B967" s="4" t="str">
        <x:v>P01221</x:v>
      </x:c>
      <x:c r="C967" s="4" t="str">
        <x:v>I00962</x:v>
      </x:c>
      <x:c r="D967" s="4" t="str">
        <x:v>2025-05-10</x:v>
      </x:c>
      <x:c r="E967" s="10" t="n">
        <x:v>46316.22</x:v>
      </x:c>
      <x:c r="F967" s="4" t="str">
        <x:v>Settled</x:v>
      </x:c>
    </x:row>
    <x:row r="968">
      <x:c r="A968" s="4" t="str">
        <x:v>C00963</x:v>
      </x:c>
      <x:c r="B968" s="4" t="str">
        <x:v>P00757</x:v>
      </x:c>
      <x:c r="C968" s="4" t="str">
        <x:v>I00963</x:v>
      </x:c>
      <x:c r="D968" s="4" t="str">
        <x:v>2025-05-30</x:v>
      </x:c>
      <x:c r="E968" s="10" t="n">
        <x:v>236672.27</x:v>
      </x:c>
      <x:c r="F968" s="4" t="str">
        <x:v>Settled</x:v>
      </x:c>
    </x:row>
    <x:row r="969">
      <x:c r="A969" s="4" t="str">
        <x:v>C00964</x:v>
      </x:c>
      <x:c r="B969" s="4" t="str">
        <x:v>P00619</x:v>
      </x:c>
      <x:c r="C969" s="4" t="str">
        <x:v>I00964</x:v>
      </x:c>
      <x:c r="D969" s="4" t="str">
        <x:v>2025-05-24</x:v>
      </x:c>
      <x:c r="E969" s="10" t="n">
        <x:v>75969.46</x:v>
      </x:c>
      <x:c r="F969" s="4" t="str">
        <x:v>Settled</x:v>
      </x:c>
    </x:row>
    <x:row r="970">
      <x:c r="A970" s="4" t="str">
        <x:v>C00965</x:v>
      </x:c>
      <x:c r="B970" s="4" t="str">
        <x:v>P01068</x:v>
      </x:c>
      <x:c r="C970" s="4" t="str">
        <x:v>I00965</x:v>
      </x:c>
      <x:c r="D970" s="4" t="str">
        <x:v>2025-12-15</x:v>
      </x:c>
      <x:c r="E970" s="10" t="n">
        <x:v>26541.26</x:v>
      </x:c>
      <x:c r="F970" s="4" t="str">
        <x:v>Settled</x:v>
      </x:c>
    </x:row>
    <x:row r="971">
      <x:c r="A971" s="4" t="str">
        <x:v>C00966</x:v>
      </x:c>
      <x:c r="B971" s="4" t="str">
        <x:v>P00211</x:v>
      </x:c>
      <x:c r="C971" s="4" t="str">
        <x:v>I00966</x:v>
      </x:c>
      <x:c r="D971" s="4" t="str">
        <x:v>2025-04-08</x:v>
      </x:c>
      <x:c r="E971" s="10" t="n">
        <x:v>22662.04</x:v>
      </x:c>
      <x:c r="F971" s="4" t="str">
        <x:v>Settled</x:v>
      </x:c>
    </x:row>
    <x:row r="972">
      <x:c r="A972" s="4" t="str">
        <x:v>C00967</x:v>
      </x:c>
      <x:c r="B972" s="4" t="str">
        <x:v>P00854</x:v>
      </x:c>
      <x:c r="C972" s="4" t="str">
        <x:v>I00967</x:v>
      </x:c>
      <x:c r="D972" s="4" t="str">
        <x:v>2025-02-11</x:v>
      </x:c>
      <x:c r="E972" s="10" t="n">
        <x:v>8245.22</x:v>
      </x:c>
      <x:c r="F972" s="4" t="str">
        <x:v>Settled</x:v>
      </x:c>
    </x:row>
    <x:row r="973">
      <x:c r="A973" s="4" t="str">
        <x:v>C00968</x:v>
      </x:c>
      <x:c r="B973" s="4" t="str">
        <x:v>P01382</x:v>
      </x:c>
      <x:c r="C973" s="4" t="str">
        <x:v>I00968</x:v>
      </x:c>
      <x:c r="D973" s="4" t="str">
        <x:v>2025-06-03</x:v>
      </x:c>
      <x:c r="E973" s="10" t="n">
        <x:v>30539.01</x:v>
      </x:c>
      <x:c r="F973" s="4" t="str">
        <x:v>Settled</x:v>
      </x:c>
    </x:row>
    <x:row r="974">
      <x:c r="A974" s="4" t="str">
        <x:v>C00969</x:v>
      </x:c>
      <x:c r="B974" s="4" t="str">
        <x:v>P00743</x:v>
      </x:c>
      <x:c r="C974" s="4" t="str">
        <x:v>I00969</x:v>
      </x:c>
      <x:c r="D974" s="4" t="str">
        <x:v>2025-01-31</x:v>
      </x:c>
      <x:c r="E974" s="10" t="n">
        <x:v>141615.7</x:v>
      </x:c>
      <x:c r="F974" s="4" t="str">
        <x:v>Settled</x:v>
      </x:c>
    </x:row>
    <x:row r="975">
      <x:c r="A975" s="4" t="str">
        <x:v>C00970</x:v>
      </x:c>
      <x:c r="B975" s="4" t="str">
        <x:v>P00001</x:v>
      </x:c>
      <x:c r="C975" s="4" t="str">
        <x:v>I00970</x:v>
      </x:c>
      <x:c r="D975" s="4" t="str">
        <x:v>2025-10-19</x:v>
      </x:c>
      <x:c r="E975" s="10" t="n">
        <x:v>54895.33</x:v>
      </x:c>
      <x:c r="F975" s="4" t="str">
        <x:v>Pending</x:v>
      </x:c>
    </x:row>
    <x:row r="976">
      <x:c r="A976" s="4" t="str">
        <x:v>C00971</x:v>
      </x:c>
      <x:c r="B976" s="4" t="str">
        <x:v>P00368</x:v>
      </x:c>
      <x:c r="C976" s="4" t="str">
        <x:v>I00971</x:v>
      </x:c>
      <x:c r="D976" s="4" t="str">
        <x:v>2025-11-22</x:v>
      </x:c>
      <x:c r="E976" s="10" t="n">
        <x:v>133954.9</x:v>
      </x:c>
      <x:c r="F976" s="4" t="str">
        <x:v>Settled</x:v>
      </x:c>
    </x:row>
    <x:row r="977">
      <x:c r="A977" s="4" t="str">
        <x:v>C00972</x:v>
      </x:c>
      <x:c r="B977" s="4" t="str">
        <x:v>P00090</x:v>
      </x:c>
      <x:c r="C977" s="4" t="str">
        <x:v>I00972</x:v>
      </x:c>
      <x:c r="D977" s="4" t="str">
        <x:v>2025-10-31</x:v>
      </x:c>
      <x:c r="E977" s="10" t="n">
        <x:v>51249.66</x:v>
      </x:c>
      <x:c r="F977" s="4" t="str">
        <x:v>Settled</x:v>
      </x:c>
    </x:row>
    <x:row r="978">
      <x:c r="A978" s="4" t="str">
        <x:v>C00973</x:v>
      </x:c>
      <x:c r="B978" s="4" t="str">
        <x:v>P00801</x:v>
      </x:c>
      <x:c r="C978" s="4" t="str">
        <x:v>I00973</x:v>
      </x:c>
      <x:c r="D978" s="4" t="str">
        <x:v>2025-10-21</x:v>
      </x:c>
      <x:c r="E978" s="10" t="n">
        <x:v>7083.14</x:v>
      </x:c>
      <x:c r="F978" s="4" t="str">
        <x:v>Settled</x:v>
      </x:c>
    </x:row>
    <x:row r="979">
      <x:c r="A979" s="4" t="str">
        <x:v>C00974</x:v>
      </x:c>
      <x:c r="B979" s="4" t="str">
        <x:v>P00584</x:v>
      </x:c>
      <x:c r="C979" s="4" t="str">
        <x:v>I00974</x:v>
      </x:c>
      <x:c r="D979" s="4" t="str">
        <x:v>2025-06-03</x:v>
      </x:c>
      <x:c r="E979" s="10" t="n">
        <x:v>90778.29</x:v>
      </x:c>
      <x:c r="F979" s="4" t="str">
        <x:v>Rejected</x:v>
      </x:c>
    </x:row>
    <x:row r="980">
      <x:c r="A980" s="4" t="str">
        <x:v>C00975</x:v>
      </x:c>
      <x:c r="B980" s="4" t="str">
        <x:v>P00212</x:v>
      </x:c>
      <x:c r="C980" s="4" t="str">
        <x:v>I00975</x:v>
      </x:c>
      <x:c r="D980" s="4" t="str">
        <x:v>2025-09-12</x:v>
      </x:c>
      <x:c r="E980" s="10" t="n">
        <x:v>70772.64</x:v>
      </x:c>
      <x:c r="F980" s="4" t="str">
        <x:v>Pending</x:v>
      </x:c>
    </x:row>
    <x:row r="981">
      <x:c r="A981" s="4" t="str">
        <x:v>C00976</x:v>
      </x:c>
      <x:c r="B981" s="4" t="str">
        <x:v>P01100</x:v>
      </x:c>
      <x:c r="C981" s="4" t="str">
        <x:v>I00976</x:v>
      </x:c>
      <x:c r="D981" s="4" t="str">
        <x:v>2025-05-25</x:v>
      </x:c>
      <x:c r="E981" s="10" t="n">
        <x:v>21827.49</x:v>
      </x:c>
      <x:c r="F981" s="4" t="str">
        <x:v>Settled</x:v>
      </x:c>
    </x:row>
    <x:row r="982">
      <x:c r="A982" s="4" t="str">
        <x:v>C00977</x:v>
      </x:c>
      <x:c r="B982" s="4" t="str">
        <x:v>P00283</x:v>
      </x:c>
      <x:c r="C982" s="4" t="str">
        <x:v>I00977</x:v>
      </x:c>
      <x:c r="D982" s="4" t="str">
        <x:v>2025-11-08</x:v>
      </x:c>
      <x:c r="E982" s="10" t="n">
        <x:v>62183.28</x:v>
      </x:c>
      <x:c r="F982" s="4" t="str">
        <x:v>Settled</x:v>
      </x:c>
    </x:row>
    <x:row r="983">
      <x:c r="A983" s="4" t="str">
        <x:v>C00978</x:v>
      </x:c>
      <x:c r="B983" s="4" t="str">
        <x:v>P00547</x:v>
      </x:c>
      <x:c r="C983" s="4" t="str">
        <x:v>I00978</x:v>
      </x:c>
      <x:c r="D983" s="4" t="str">
        <x:v>2025-03-13</x:v>
      </x:c>
      <x:c r="E983" s="10" t="n">
        <x:v>33110.81</x:v>
      </x:c>
      <x:c r="F983" s="4" t="str">
        <x:v>Pending</x:v>
      </x:c>
    </x:row>
    <x:row r="984">
      <x:c r="A984" s="4" t="str">
        <x:v>C00979</x:v>
      </x:c>
      <x:c r="B984" s="4" t="str">
        <x:v>P01581</x:v>
      </x:c>
      <x:c r="C984" s="4" t="str">
        <x:v>I00979</x:v>
      </x:c>
      <x:c r="D984" s="4" t="str">
        <x:v>2025-02-21</x:v>
      </x:c>
      <x:c r="E984" s="10" t="n">
        <x:v>117129.38</x:v>
      </x:c>
      <x:c r="F984" s="4" t="str">
        <x:v>Settled</x:v>
      </x:c>
    </x:row>
    <x:row r="985">
      <x:c r="A985" s="4" t="str">
        <x:v>C00980</x:v>
      </x:c>
      <x:c r="B985" s="4" t="str">
        <x:v>P00107</x:v>
      </x:c>
      <x:c r="C985" s="4" t="str">
        <x:v>I00980</x:v>
      </x:c>
      <x:c r="D985" s="4" t="str">
        <x:v>2025-12-23</x:v>
      </x:c>
      <x:c r="E985" s="10" t="n">
        <x:v>77124.05</x:v>
      </x:c>
      <x:c r="F985" s="4" t="str">
        <x:v>Settled</x:v>
      </x:c>
    </x:row>
    <x:row r="986">
      <x:c r="A986" s="4" t="str">
        <x:v>C00981</x:v>
      </x:c>
      <x:c r="B986" s="4" t="str">
        <x:v>P00397</x:v>
      </x:c>
      <x:c r="C986" s="4" t="str">
        <x:v>I00981</x:v>
      </x:c>
      <x:c r="D986" s="4" t="str">
        <x:v>2025-05-12</x:v>
      </x:c>
      <x:c r="E986" s="10" t="n">
        <x:v>75858.7</x:v>
      </x:c>
      <x:c r="F986" s="4" t="str">
        <x:v>Pending</x:v>
      </x:c>
    </x:row>
    <x:row r="987">
      <x:c r="A987" s="4" t="str">
        <x:v>C00982</x:v>
      </x:c>
      <x:c r="B987" s="4" t="str">
        <x:v>P00509</x:v>
      </x:c>
      <x:c r="C987" s="4" t="str">
        <x:v>I00982</x:v>
      </x:c>
      <x:c r="D987" s="4" t="str">
        <x:v>2025-04-24</x:v>
      </x:c>
      <x:c r="E987" s="10" t="n">
        <x:v>96715.22</x:v>
      </x:c>
      <x:c r="F987" s="4" t="str">
        <x:v>Settled</x:v>
      </x:c>
    </x:row>
    <x:row r="988">
      <x:c r="A988" s="4" t="str">
        <x:v>C00983</x:v>
      </x:c>
      <x:c r="B988" s="4" t="str">
        <x:v>P00814</x:v>
      </x:c>
      <x:c r="C988" s="4" t="str">
        <x:v>I00983</x:v>
      </x:c>
      <x:c r="D988" s="4" t="str">
        <x:v>2025-09-01</x:v>
      </x:c>
      <x:c r="E988" s="10" t="n">
        <x:v>139728.29</x:v>
      </x:c>
      <x:c r="F988" s="4" t="str">
        <x:v>Pending</x:v>
      </x:c>
    </x:row>
    <x:row r="989">
      <x:c r="A989" s="4" t="str">
        <x:v>C00984</x:v>
      </x:c>
      <x:c r="B989" s="4" t="str">
        <x:v>P00392</x:v>
      </x:c>
      <x:c r="C989" s="4" t="str">
        <x:v>I00984</x:v>
      </x:c>
      <x:c r="D989" s="4" t="str">
        <x:v>2025-05-06</x:v>
      </x:c>
      <x:c r="E989" s="10" t="n">
        <x:v>137696.83</x:v>
      </x:c>
      <x:c r="F989" s="4" t="str">
        <x:v>Settled</x:v>
      </x:c>
    </x:row>
    <x:row r="990">
      <x:c r="A990" s="4" t="str">
        <x:v>C00985</x:v>
      </x:c>
      <x:c r="B990" s="4" t="str">
        <x:v>P01553</x:v>
      </x:c>
      <x:c r="C990" s="4" t="str">
        <x:v>I00985</x:v>
      </x:c>
      <x:c r="D990" s="4" t="str">
        <x:v>2025-09-30</x:v>
      </x:c>
      <x:c r="E990" s="10" t="n">
        <x:v>9568.75</x:v>
      </x:c>
      <x:c r="F990" s="4" t="str">
        <x:v>Pending</x:v>
      </x:c>
    </x:row>
    <x:row r="991">
      <x:c r="A991" s="4" t="str">
        <x:v>C00986</x:v>
      </x:c>
      <x:c r="B991" s="4" t="str">
        <x:v>P00009</x:v>
      </x:c>
      <x:c r="C991" s="4" t="str">
        <x:v>I00986</x:v>
      </x:c>
      <x:c r="D991" s="4" t="str">
        <x:v>2025-06-06</x:v>
      </x:c>
      <x:c r="E991" s="10" t="n">
        <x:v>11735.53</x:v>
      </x:c>
      <x:c r="F991" s="4" t="str">
        <x:v>Rejected</x:v>
      </x:c>
    </x:row>
    <x:row r="992">
      <x:c r="A992" s="4" t="str">
        <x:v>C00987</x:v>
      </x:c>
      <x:c r="B992" s="4" t="str">
        <x:v>P01517</x:v>
      </x:c>
      <x:c r="C992" s="4" t="str">
        <x:v>I00987</x:v>
      </x:c>
      <x:c r="D992" s="4" t="str">
        <x:v>2025-10-14</x:v>
      </x:c>
      <x:c r="E992" s="10" t="n">
        <x:v>14627.63</x:v>
      </x:c>
      <x:c r="F992" s="4" t="str">
        <x:v>Settled</x:v>
      </x:c>
    </x:row>
    <x:row r="993">
      <x:c r="A993" s="4" t="str">
        <x:v>C00988</x:v>
      </x:c>
      <x:c r="B993" s="4" t="str">
        <x:v>P00856</x:v>
      </x:c>
      <x:c r="C993" s="4" t="str">
        <x:v>I00988</x:v>
      </x:c>
      <x:c r="D993" s="4" t="str">
        <x:v>2025-01-30</x:v>
      </x:c>
      <x:c r="E993" s="10" t="n">
        <x:v>7698.92</x:v>
      </x:c>
      <x:c r="F993" s="4" t="str">
        <x:v>Settled</x:v>
      </x:c>
    </x:row>
    <x:row r="994">
      <x:c r="A994" s="4" t="str">
        <x:v>C00989</x:v>
      </x:c>
      <x:c r="B994" s="4" t="str">
        <x:v>P00062</x:v>
      </x:c>
      <x:c r="C994" s="4" t="str">
        <x:v>I00989</x:v>
      </x:c>
      <x:c r="D994" s="4" t="str">
        <x:v>2025-09-23</x:v>
      </x:c>
      <x:c r="E994" s="10" t="n">
        <x:v>52469.98</x:v>
      </x:c>
      <x:c r="F994" s="4" t="str">
        <x:v>Settled</x:v>
      </x:c>
    </x:row>
    <x:row r="995">
      <x:c r="A995" s="4" t="str">
        <x:v>C00990</x:v>
      </x:c>
      <x:c r="B995" s="4" t="str">
        <x:v>P00187</x:v>
      </x:c>
      <x:c r="C995" s="4" t="str">
        <x:v>I00990</x:v>
      </x:c>
      <x:c r="D995" s="4" t="str">
        <x:v>2025-04-30</x:v>
      </x:c>
      <x:c r="E995" s="10" t="n">
        <x:v>35216</x:v>
      </x:c>
      <x:c r="F995" s="4" t="str">
        <x:v>Pending</x:v>
      </x:c>
    </x:row>
    <x:row r="996">
      <x:c r="A996" s="4" t="str">
        <x:v>C00991</x:v>
      </x:c>
      <x:c r="B996" s="4" t="str">
        <x:v>P00165</x:v>
      </x:c>
      <x:c r="C996" s="4" t="str">
        <x:v>I00991</x:v>
      </x:c>
      <x:c r="D996" s="4" t="str">
        <x:v>2025-06-04</x:v>
      </x:c>
      <x:c r="E996" s="10" t="n">
        <x:v>15224.86</x:v>
      </x:c>
      <x:c r="F996" s="4" t="str">
        <x:v> settled </x:v>
      </x:c>
    </x:row>
    <x:row r="997">
      <x:c r="A997" s="4" t="str">
        <x:v>C00992</x:v>
      </x:c>
      <x:c r="B997" s="4" t="str">
        <x:v>P00460</x:v>
      </x:c>
      <x:c r="C997" s="4" t="str">
        <x:v>I00992</x:v>
      </x:c>
      <x:c r="D997" s="4" t="str">
        <x:v>2025-12-06</x:v>
      </x:c>
      <x:c r="E997" s="10" t="n">
        <x:v>4340.77</x:v>
      </x:c>
      <x:c r="F997" s="4" t="str">
        <x:v>Settled</x:v>
      </x:c>
    </x:row>
    <x:row r="998">
      <x:c r="A998" s="4" t="str">
        <x:v>C00993</x:v>
      </x:c>
      <x:c r="B998" s="4" t="str">
        <x:v>P00533</x:v>
      </x:c>
      <x:c r="C998" s="4" t="str">
        <x:v>I00993</x:v>
      </x:c>
      <x:c r="D998" s="4" t="str">
        <x:v>2025-06-26</x:v>
      </x:c>
      <x:c r="E998" s="10" t="n">
        <x:v>1990.69</x:v>
      </x:c>
      <x:c r="F998" s="4" t="str">
        <x:v>Pending</x:v>
      </x:c>
    </x:row>
    <x:row r="999">
      <x:c r="A999" s="4" t="str">
        <x:v>C00994</x:v>
      </x:c>
      <x:c r="B999" s="4" t="str">
        <x:v>P01026</x:v>
      </x:c>
      <x:c r="C999" s="4" t="str">
        <x:v>I00994</x:v>
      </x:c>
      <x:c r="D999" s="4" t="str">
        <x:v>2025-01-28</x:v>
      </x:c>
      <x:c r="E999" s="10" t="n">
        <x:v>39881.72</x:v>
      </x:c>
      <x:c r="F999" s="4" t="str">
        <x:v>Settled</x:v>
      </x:c>
    </x:row>
    <x:row r="1000">
      <x:c r="A1000" s="4" t="str">
        <x:v>C00995</x:v>
      </x:c>
      <x:c r="B1000" s="4" t="str">
        <x:v>P00498</x:v>
      </x:c>
      <x:c r="C1000" s="4" t="str">
        <x:v>I00995</x:v>
      </x:c>
      <x:c r="D1000" s="4" t="str">
        <x:v>2025-06-17</x:v>
      </x:c>
      <x:c r="E1000" s="10" t="n">
        <x:v>40708.93</x:v>
      </x:c>
      <x:c r="F1000" s="4" t="str">
        <x:v>Settled</x:v>
      </x:c>
    </x:row>
    <x:row r="1001">
      <x:c r="A1001" s="4" t="str">
        <x:v>C00996</x:v>
      </x:c>
      <x:c r="B1001" s="4" t="str">
        <x:v>P01161</x:v>
      </x:c>
      <x:c r="C1001" s="4" t="str">
        <x:v>I00996</x:v>
      </x:c>
      <x:c r="D1001" s="4" t="str">
        <x:v>2025-03-29</x:v>
      </x:c>
      <x:c r="E1001" s="10" t="n">
        <x:v>4275.94</x:v>
      </x:c>
      <x:c r="F1001" s="4" t="str">
        <x:v>Settled</x:v>
      </x:c>
    </x:row>
    <x:row r="1002">
      <x:c r="A1002" s="4" t="str">
        <x:v>C00997</x:v>
      </x:c>
      <x:c r="B1002" s="4" t="str">
        <x:v>P00471</x:v>
      </x:c>
      <x:c r="C1002" s="4" t="str">
        <x:v>I00997</x:v>
      </x:c>
      <x:c r="D1002" s="4" t="str">
        <x:v>2025-06-23</x:v>
      </x:c>
      <x:c r="E1002" s="10" t="n">
        <x:v>5577.14</x:v>
      </x:c>
      <x:c r="F1002" s="4" t="str">
        <x:v>Rejected</x:v>
      </x:c>
    </x:row>
    <x:row r="1003">
      <x:c r="A1003" s="4" t="str">
        <x:v>C00998</x:v>
      </x:c>
      <x:c r="B1003" s="4" t="str">
        <x:v>P00422</x:v>
      </x:c>
      <x:c r="C1003" s="4" t="str">
        <x:v>I00998</x:v>
      </x:c>
      <x:c r="D1003" s="4" t="str">
        <x:v>2025-03-21</x:v>
      </x:c>
      <x:c r="E1003" s="10" t="n">
        <x:v>51316.05</x:v>
      </x:c>
      <x:c r="F1003" s="4" t="str">
        <x:v>Settled</x:v>
      </x:c>
    </x:row>
    <x:row r="1004">
      <x:c r="A1004" s="4" t="str">
        <x:v>C00999</x:v>
      </x:c>
      <x:c r="B1004" s="4" t="str">
        <x:v>P00441</x:v>
      </x:c>
      <x:c r="C1004" s="4" t="str">
        <x:v>I00999</x:v>
      </x:c>
      <x:c r="D1004" s="4" t="str">
        <x:v>2025-08-23</x:v>
      </x:c>
      <x:c r="E1004" s="10" t="n">
        <x:v>336284.43</x:v>
      </x:c>
      <x:c r="F1004" s="4" t="str">
        <x:v>Rejected</x:v>
      </x:c>
    </x:row>
    <x:row r="1005">
      <x:c r="A1005" s="4" t="str">
        <x:v>C01000</x:v>
      </x:c>
      <x:c r="B1005" s="4" t="str">
        <x:v>P00527</x:v>
      </x:c>
      <x:c r="C1005" s="4" t="str">
        <x:v>I01000</x:v>
      </x:c>
      <x:c r="D1005" s="4" t="str">
        <x:v>2025-03-27</x:v>
      </x:c>
      <x:c r="E1005" s="10" t="n">
        <x:v>122617.42</x:v>
      </x:c>
      <x:c r="F1005" s="4" t="str">
        <x:v>Settled</x:v>
      </x:c>
    </x:row>
    <x:row r="1006">
      <x:c r="A1006" s="4" t="str">
        <x:v>C01001</x:v>
      </x:c>
      <x:c r="B1006" s="4" t="str">
        <x:v>P01341</x:v>
      </x:c>
      <x:c r="C1006" s="4" t="str">
        <x:v>I01001</x:v>
      </x:c>
      <x:c r="D1006" s="4" t="str">
        <x:v>2025-06-19</x:v>
      </x:c>
      <x:c r="E1006" s="10" t="n">
        <x:v>72326.29</x:v>
      </x:c>
      <x:c r="F1006" s="4" t="str">
        <x:v>Pending</x:v>
      </x:c>
    </x:row>
    <x:row r="1007">
      <x:c r="A1007" s="4" t="str">
        <x:v>C01002</x:v>
      </x:c>
      <x:c r="B1007" s="4" t="str">
        <x:v>P00396</x:v>
      </x:c>
      <x:c r="C1007" s="4" t="str">
        <x:v>I01002</x:v>
      </x:c>
      <x:c r="D1007" s="4" t="str">
        <x:v>2025-12-15</x:v>
      </x:c>
      <x:c r="E1007" s="10" t="n">
        <x:v>19554.85</x:v>
      </x:c>
      <x:c r="F1007" s="4" t="str">
        <x:v>Settled</x:v>
      </x:c>
    </x:row>
    <x:row r="1008">
      <x:c r="A1008" s="4" t="str">
        <x:v>C01003</x:v>
      </x:c>
      <x:c r="B1008" s="4" t="str">
        <x:v>P00438</x:v>
      </x:c>
      <x:c r="C1008" s="4" t="str">
        <x:v>I01003</x:v>
      </x:c>
      <x:c r="D1008" s="4" t="str">
        <x:v>2025-08-21</x:v>
      </x:c>
      <x:c r="E1008" s="10" t="n">
        <x:v>17162.01</x:v>
      </x:c>
      <x:c r="F1008" s="4" t="str">
        <x:v>Settled</x:v>
      </x:c>
    </x:row>
    <x:row r="1009">
      <x:c r="A1009" s="4" t="str">
        <x:v>C01004</x:v>
      </x:c>
      <x:c r="B1009" s="4" t="str">
        <x:v>P01532</x:v>
      </x:c>
      <x:c r="C1009" s="4" t="str">
        <x:v>I01004</x:v>
      </x:c>
      <x:c r="D1009" s="4" t="str">
        <x:v>2025-09-16</x:v>
      </x:c>
      <x:c r="E1009" s="10" t="n">
        <x:v>4152.4</x:v>
      </x:c>
      <x:c r="F1009" s="4" t="str">
        <x:v>Pending</x:v>
      </x:c>
    </x:row>
    <x:row r="1010">
      <x:c r="A1010" s="4" t="str">
        <x:v>C01005</x:v>
      </x:c>
      <x:c r="B1010" s="4" t="str">
        <x:v>P01046</x:v>
      </x:c>
      <x:c r="C1010" s="4" t="str">
        <x:v>I01005</x:v>
      </x:c>
      <x:c r="D1010" s="4" t="str">
        <x:v>2025-10-09</x:v>
      </x:c>
      <x:c r="E1010" s="10" t="n">
        <x:v>13004.1</x:v>
      </x:c>
      <x:c r="F1010" s="4" t="str">
        <x:v>Pending</x:v>
      </x:c>
    </x:row>
    <x:row r="1011">
      <x:c r="A1011" s="4" t="str">
        <x:v>C01006</x:v>
      </x:c>
      <x:c r="B1011" s="4" t="str">
        <x:v>P00305</x:v>
      </x:c>
      <x:c r="C1011" s="4" t="str">
        <x:v>I01006</x:v>
      </x:c>
      <x:c r="D1011" s="4" t="str">
        <x:v>2025-12-02</x:v>
      </x:c>
      <x:c r="E1011" s="10" t="n">
        <x:v>174387.91</x:v>
      </x:c>
      <x:c r="F1011" s="4" t="str">
        <x:v>Settled</x:v>
      </x:c>
    </x:row>
    <x:row r="1012">
      <x:c r="A1012" s="4" t="str">
        <x:v>C01007</x:v>
      </x:c>
      <x:c r="B1012" s="4" t="str">
        <x:v>P01390</x:v>
      </x:c>
      <x:c r="C1012" s="4" t="str">
        <x:v>I01007</x:v>
      </x:c>
      <x:c r="D1012" s="4" t="str">
        <x:v>2025-11-20</x:v>
      </x:c>
      <x:c r="E1012" s="10" t="n">
        <x:v>68602.41</x:v>
      </x:c>
      <x:c r="F1012" s="4" t="str">
        <x:v>Settled</x:v>
      </x:c>
    </x:row>
    <x:row r="1013">
      <x:c r="A1013" s="4" t="str">
        <x:v>C01008</x:v>
      </x:c>
      <x:c r="B1013" s="4" t="str">
        <x:v>P00294</x:v>
      </x:c>
      <x:c r="C1013" s="4" t="str">
        <x:v>I01008</x:v>
      </x:c>
      <x:c r="D1013" s="4" t="str">
        <x:v>2025-11-10</x:v>
      </x:c>
      <x:c r="E1013" s="10" t="n">
        <x:v>25756.16</x:v>
      </x:c>
      <x:c r="F1013" s="4" t="str">
        <x:v>Settled</x:v>
      </x:c>
    </x:row>
    <x:row r="1014">
      <x:c r="A1014" s="4" t="str">
        <x:v>C01009</x:v>
      </x:c>
      <x:c r="B1014" s="4" t="str">
        <x:v>P00260</x:v>
      </x:c>
      <x:c r="C1014" s="4" t="str">
        <x:v>I01009</x:v>
      </x:c>
      <x:c r="D1014" s="4" t="str">
        <x:v>2025-05-05</x:v>
      </x:c>
      <x:c r="E1014" s="10" t="n">
        <x:v>47802.63</x:v>
      </x:c>
      <x:c r="F1014" s="4" t="str">
        <x:v>Settled</x:v>
      </x:c>
    </x:row>
    <x:row r="1015">
      <x:c r="A1015" s="4" t="str">
        <x:v>C01010</x:v>
      </x:c>
      <x:c r="B1015" s="4" t="str">
        <x:v>P00713</x:v>
      </x:c>
      <x:c r="C1015" s="4" t="str">
        <x:v>I01010</x:v>
      </x:c>
      <x:c r="D1015" s="4" t="str">
        <x:v>2025-08-17</x:v>
      </x:c>
      <x:c r="E1015" s="10" t="n">
        <x:v>455272.03</x:v>
      </x:c>
      <x:c r="F1015" s="4" t="str">
        <x:v>Settled</x:v>
      </x:c>
    </x:row>
    <x:row r="1016">
      <x:c r="A1016" s="4" t="str">
        <x:v>C01011</x:v>
      </x:c>
      <x:c r="B1016" s="4" t="str">
        <x:v>P01107</x:v>
      </x:c>
      <x:c r="C1016" s="4" t="str">
        <x:v>I01011</x:v>
      </x:c>
      <x:c r="D1016" s="4" t="str">
        <x:v>2025-10-26</x:v>
      </x:c>
      <x:c r="E1016" s="10" t="n">
        <x:v>20097.55</x:v>
      </x:c>
      <x:c r="F1016" s="4" t="str">
        <x:v>Rejected</x:v>
      </x:c>
    </x:row>
    <x:row r="1017">
      <x:c r="A1017" s="4" t="str">
        <x:v>C01012</x:v>
      </x:c>
      <x:c r="B1017" s="4" t="str">
        <x:v>P00303</x:v>
      </x:c>
      <x:c r="C1017" s="4" t="str">
        <x:v>I01012</x:v>
      </x:c>
      <x:c r="D1017" s="4" t="str">
        <x:v>2025-07-24</x:v>
      </x:c>
      <x:c r="E1017" s="10" t="n">
        <x:v>45932.54</x:v>
      </x:c>
      <x:c r="F1017" s="4" t="str">
        <x:v>Settled</x:v>
      </x:c>
    </x:row>
    <x:row r="1018">
      <x:c r="A1018" s="4" t="str">
        <x:v>C01013</x:v>
      </x:c>
      <x:c r="B1018" s="4" t="str">
        <x:v>P01206</x:v>
      </x:c>
      <x:c r="C1018" s="4" t="str">
        <x:v>I01013</x:v>
      </x:c>
      <x:c r="D1018" s="4" t="str">
        <x:v>2025-02-16</x:v>
      </x:c>
      <x:c r="E1018" s="10" t="n">
        <x:v>5589.01</x:v>
      </x:c>
      <x:c r="F1018" s="4" t="str">
        <x:v>Settled</x:v>
      </x:c>
    </x:row>
    <x:row r="1019">
      <x:c r="A1019" s="4" t="str">
        <x:v>C01014</x:v>
      </x:c>
      <x:c r="B1019" s="4" t="str">
        <x:v>P00251</x:v>
      </x:c>
      <x:c r="C1019" s="4" t="str">
        <x:v>I01014</x:v>
      </x:c>
      <x:c r="D1019" s="4" t="str">
        <x:v>2025-07-05</x:v>
      </x:c>
      <x:c r="E1019" s="10" t="n">
        <x:v>39067.45</x:v>
      </x:c>
      <x:c r="F1019" s="4" t="str">
        <x:v>Settled</x:v>
      </x:c>
    </x:row>
    <x:row r="1020">
      <x:c r="A1020" s="4" t="str">
        <x:v>C01015</x:v>
      </x:c>
      <x:c r="B1020" s="4" t="str">
        <x:v>P01251</x:v>
      </x:c>
      <x:c r="C1020" s="4" t="str">
        <x:v>I01015</x:v>
      </x:c>
      <x:c r="D1020" s="4" t="str">
        <x:v>2025-03-20</x:v>
      </x:c>
      <x:c r="E1020" s="10" t="n">
        <x:v>74427.51</x:v>
      </x:c>
      <x:c r="F1020" s="4" t="str">
        <x:v>Settled</x:v>
      </x:c>
    </x:row>
    <x:row r="1021">
      <x:c r="A1021" s="4" t="str">
        <x:v>C01016</x:v>
      </x:c>
      <x:c r="B1021" s="4" t="str">
        <x:v>P00154</x:v>
      </x:c>
      <x:c r="C1021" s="4" t="str">
        <x:v>I01016</x:v>
      </x:c>
      <x:c r="D1021" s="4" t="str">
        <x:v>2025-09-09</x:v>
      </x:c>
      <x:c r="E1021" s="10" t="n">
        <x:v>49135.24</x:v>
      </x:c>
      <x:c r="F1021" s="4" t="str">
        <x:v>Settled</x:v>
      </x:c>
    </x:row>
    <x:row r="1022">
      <x:c r="A1022" s="4" t="str">
        <x:v>C01017</x:v>
      </x:c>
      <x:c r="B1022" s="4" t="str">
        <x:v>P00744</x:v>
      </x:c>
      <x:c r="C1022" s="4" t="str">
        <x:v>I01017</x:v>
      </x:c>
      <x:c r="D1022" s="4" t="str">
        <x:v>2025-11-10</x:v>
      </x:c>
      <x:c r="E1022" s="10" t="n">
        <x:v>155494.18</x:v>
      </x:c>
      <x:c r="F1022" s="4" t="str">
        <x:v>Pending</x:v>
      </x:c>
    </x:row>
    <x:row r="1023">
      <x:c r="A1023" s="4" t="str">
        <x:v>C01018</x:v>
      </x:c>
      <x:c r="B1023" s="4" t="str">
        <x:v>P01025</x:v>
      </x:c>
      <x:c r="C1023" s="4" t="str">
        <x:v>I01018</x:v>
      </x:c>
      <x:c r="D1023" s="4" t="str">
        <x:v>2025-09-14</x:v>
      </x:c>
      <x:c r="E1023" s="10" t="n">
        <x:v>36367.63</x:v>
      </x:c>
      <x:c r="F1023" s="4" t="str">
        <x:v>Settled</x:v>
      </x:c>
    </x:row>
    <x:row r="1024">
      <x:c r="A1024" s="4" t="str">
        <x:v>C01019</x:v>
      </x:c>
      <x:c r="B1024" s="4" t="str">
        <x:v>P00425</x:v>
      </x:c>
      <x:c r="C1024" s="4" t="str">
        <x:v>I01019</x:v>
      </x:c>
      <x:c r="D1024" s="4" t="str">
        <x:v>2025-07-21</x:v>
      </x:c>
      <x:c r="E1024" s="10" t="n">
        <x:v>26711.47</x:v>
      </x:c>
      <x:c r="F1024" s="4" t="str">
        <x:v>Settled</x:v>
      </x:c>
    </x:row>
    <x:row r="1025">
      <x:c r="A1025" s="4" t="str">
        <x:v>C01020</x:v>
      </x:c>
      <x:c r="B1025" s="4" t="str">
        <x:v>P00980</x:v>
      </x:c>
      <x:c r="C1025" s="4" t="str">
        <x:v>I01020</x:v>
      </x:c>
      <x:c r="D1025" s="4" t="str">
        <x:v>2025-08-07</x:v>
      </x:c>
      <x:c r="E1025" s="10" t="n">
        <x:v>29454.77</x:v>
      </x:c>
      <x:c r="F1025" s="4" t="str">
        <x:v>Settled</x:v>
      </x:c>
    </x:row>
    <x:row r="1026">
      <x:c r="A1026" s="4" t="str">
        <x:v>C01021</x:v>
      </x:c>
      <x:c r="B1026" s="4" t="str">
        <x:v>P01102</x:v>
      </x:c>
      <x:c r="C1026" s="4" t="str">
        <x:v>I01021</x:v>
      </x:c>
      <x:c r="D1026" s="4" t="str">
        <x:v>2025-07-16</x:v>
      </x:c>
      <x:c r="E1026" s="10" t="n">
        <x:v>27922.13</x:v>
      </x:c>
      <x:c r="F1026" s="4" t="str">
        <x:v>Settled</x:v>
      </x:c>
    </x:row>
    <x:row r="1027">
      <x:c r="A1027" s="4" t="str">
        <x:v>C01022</x:v>
      </x:c>
      <x:c r="B1027" s="4" t="str">
        <x:v>P01041</x:v>
      </x:c>
      <x:c r="C1027" s="4" t="str">
        <x:v>I01022</x:v>
      </x:c>
      <x:c r="D1027" s="4" t="str">
        <x:v>2025-06-13</x:v>
      </x:c>
      <x:c r="E1027" s="10" t="n">
        <x:v>1454.34</x:v>
      </x:c>
      <x:c r="F1027" s="4" t="str">
        <x:v>Settled</x:v>
      </x:c>
    </x:row>
    <x:row r="1028">
      <x:c r="A1028" s="4" t="str">
        <x:v>C01023</x:v>
      </x:c>
      <x:c r="B1028" s="4" t="str">
        <x:v>P00636</x:v>
      </x:c>
      <x:c r="C1028" s="4" t="str">
        <x:v>I01023</x:v>
      </x:c>
      <x:c r="D1028" s="4" t="str">
        <x:v>2025-03-24</x:v>
      </x:c>
      <x:c r="E1028" s="10" t="n">
        <x:v>40511.03</x:v>
      </x:c>
      <x:c r="F1028" s="4" t="str">
        <x:v>Settled</x:v>
      </x:c>
    </x:row>
    <x:row r="1029">
      <x:c r="A1029" s="4" t="str">
        <x:v>C01024</x:v>
      </x:c>
      <x:c r="B1029" s="4" t="str">
        <x:v>P01238</x:v>
      </x:c>
      <x:c r="C1029" s="4" t="str">
        <x:v>I01024</x:v>
      </x:c>
      <x:c r="D1029" s="4" t="str">
        <x:v>2025-09-04</x:v>
      </x:c>
      <x:c r="E1029" s="10" t="n">
        <x:v>22908.06</x:v>
      </x:c>
      <x:c r="F1029" s="4" t="str">
        <x:v>Settled</x:v>
      </x:c>
    </x:row>
    <x:row r="1030">
      <x:c r="A1030" s="4" t="str">
        <x:v>C01025</x:v>
      </x:c>
      <x:c r="B1030" s="4" t="str">
        <x:v>P01171</x:v>
      </x:c>
      <x:c r="C1030" s="4" t="str">
        <x:v>I01025</x:v>
      </x:c>
      <x:c r="D1030" s="4" t="str">
        <x:v>2025-05-08</x:v>
      </x:c>
      <x:c r="E1030" s="10"/>
      <x:c r="F1030" s="4" t="str">
        <x:v>Settled</x:v>
      </x:c>
    </x:row>
    <x:row r="1031">
      <x:c r="A1031" s="4" t="str">
        <x:v>C01026</x:v>
      </x:c>
      <x:c r="B1031" s="4" t="str">
        <x:v>P00523</x:v>
      </x:c>
      <x:c r="C1031" s="4" t="str">
        <x:v>I01026</x:v>
      </x:c>
      <x:c r="D1031" s="4" t="str">
        <x:v>2025-02-27</x:v>
      </x:c>
      <x:c r="E1031" s="10" t="n">
        <x:v>131617.54</x:v>
      </x:c>
      <x:c r="F1031" s="4" t="str">
        <x:v>Settled</x:v>
      </x:c>
    </x:row>
    <x:row r="1032">
      <x:c r="A1032" s="4" t="str">
        <x:v>C01027</x:v>
      </x:c>
      <x:c r="B1032" s="4" t="str">
        <x:v>P01174</x:v>
      </x:c>
      <x:c r="C1032" s="4" t="str">
        <x:v>I01027</x:v>
      </x:c>
      <x:c r="D1032" s="4" t="str">
        <x:v>2025-10-20</x:v>
      </x:c>
      <x:c r="E1032" s="10" t="n">
        <x:v>45921.34</x:v>
      </x:c>
      <x:c r="F1032" s="4" t="str">
        <x:v>Settled</x:v>
      </x:c>
    </x:row>
    <x:row r="1033">
      <x:c r="A1033" s="4" t="str">
        <x:v>C01028</x:v>
      </x:c>
      <x:c r="B1033" s="4" t="str">
        <x:v>P01470</x:v>
      </x:c>
      <x:c r="C1033" s="4" t="str">
        <x:v>I01028</x:v>
      </x:c>
      <x:c r="D1033" s="4" t="str">
        <x:v>2025-07-21</x:v>
      </x:c>
      <x:c r="E1033" s="10" t="n">
        <x:v>85334.36</x:v>
      </x:c>
      <x:c r="F1033" s="4" t="str">
        <x:v>Settled</x:v>
      </x:c>
    </x:row>
    <x:row r="1034">
      <x:c r="A1034" s="4" t="str">
        <x:v>C01029</x:v>
      </x:c>
      <x:c r="B1034" s="4" t="str">
        <x:v>P01307</x:v>
      </x:c>
      <x:c r="C1034" s="4" t="str">
        <x:v>I01029</x:v>
      </x:c>
      <x:c r="D1034" s="4" t="str">
        <x:v>2025-07-09</x:v>
      </x:c>
      <x:c r="E1034" s="10" t="n">
        <x:v>82645.95</x:v>
      </x:c>
      <x:c r="F1034" s="4" t="str">
        <x:v>Settled</x:v>
      </x:c>
    </x:row>
    <x:row r="1035">
      <x:c r="A1035" s="4" t="str">
        <x:v>C01030</x:v>
      </x:c>
      <x:c r="B1035" s="4" t="str">
        <x:v>P01174</x:v>
      </x:c>
      <x:c r="C1035" s="4" t="str">
        <x:v>I01030</x:v>
      </x:c>
      <x:c r="D1035" s="4" t="str">
        <x:v>2025-07-09</x:v>
      </x:c>
      <x:c r="E1035" s="10" t="n">
        <x:v>513676.79</x:v>
      </x:c>
      <x:c r="F1035" s="4" t="str">
        <x:v>Settled</x:v>
      </x:c>
    </x:row>
    <x:row r="1036">
      <x:c r="A1036" s="4" t="str">
        <x:v>C01031</x:v>
      </x:c>
      <x:c r="B1036" s="4" t="str">
        <x:v>P01227</x:v>
      </x:c>
      <x:c r="C1036" s="4" t="str">
        <x:v>I01031</x:v>
      </x:c>
      <x:c r="D1036" s="4" t="str">
        <x:v>2025-01-29</x:v>
      </x:c>
      <x:c r="E1036" s="10" t="n">
        <x:v>63133.9</x:v>
      </x:c>
      <x:c r="F1036" s="4" t="str">
        <x:v>Settled</x:v>
      </x:c>
    </x:row>
    <x:row r="1037">
      <x:c r="A1037" s="4" t="str">
        <x:v>C01032</x:v>
      </x:c>
      <x:c r="B1037" s="4" t="str">
        <x:v>P01288</x:v>
      </x:c>
      <x:c r="C1037" s="4" t="str">
        <x:v>I01032</x:v>
      </x:c>
      <x:c r="D1037" s="4" t="str">
        <x:v>2025-07-15</x:v>
      </x:c>
      <x:c r="E1037" s="10" t="n">
        <x:v>71822.95</x:v>
      </x:c>
      <x:c r="F1037" s="4" t="str">
        <x:v>Settled</x:v>
      </x:c>
    </x:row>
    <x:row r="1038">
      <x:c r="A1038" s="4" t="str">
        <x:v>C01033</x:v>
      </x:c>
      <x:c r="B1038" s="4" t="str">
        <x:v>P00463</x:v>
      </x:c>
      <x:c r="C1038" s="4" t="str">
        <x:v>I01033</x:v>
      </x:c>
      <x:c r="D1038" s="4" t="str">
        <x:v>2025-07-18</x:v>
      </x:c>
      <x:c r="E1038" s="10" t="n">
        <x:v>150184.92</x:v>
      </x:c>
      <x:c r="F1038" s="4" t="str">
        <x:v>Settled</x:v>
      </x:c>
    </x:row>
    <x:row r="1039">
      <x:c r="A1039" s="4" t="str">
        <x:v>C01034</x:v>
      </x:c>
      <x:c r="B1039" s="4" t="str">
        <x:v>P01154</x:v>
      </x:c>
      <x:c r="C1039" s="4" t="str">
        <x:v>I01034</x:v>
      </x:c>
      <x:c r="D1039" s="4" t="str">
        <x:v>2025-07-06</x:v>
      </x:c>
      <x:c r="E1039" s="10" t="n">
        <x:v>106483.46</x:v>
      </x:c>
      <x:c r="F1039" s="4" t="str">
        <x:v>Settled</x:v>
      </x:c>
    </x:row>
    <x:row r="1040">
      <x:c r="A1040" s="4" t="str">
        <x:v>C01035</x:v>
      </x:c>
      <x:c r="B1040" s="4" t="str">
        <x:v>P00320</x:v>
      </x:c>
      <x:c r="C1040" s="4" t="str">
        <x:v>I01035</x:v>
      </x:c>
      <x:c r="D1040" s="4" t="str">
        <x:v>2025-01-03</x:v>
      </x:c>
      <x:c r="E1040" s="10" t="n">
        <x:v>148279</x:v>
      </x:c>
      <x:c r="F1040" s="4" t="str">
        <x:v>Settled</x:v>
      </x:c>
    </x:row>
    <x:row r="1041">
      <x:c r="A1041" s="4" t="str">
        <x:v>C01036</x:v>
      </x:c>
      <x:c r="B1041" s="4" t="str">
        <x:v>P00574</x:v>
      </x:c>
      <x:c r="C1041" s="4" t="str">
        <x:v>I01036</x:v>
      </x:c>
      <x:c r="D1041" s="4" t="str">
        <x:v>2025-10-01</x:v>
      </x:c>
      <x:c r="E1041" s="10" t="n">
        <x:v>631765.78</x:v>
      </x:c>
      <x:c r="F1041" s="4" t="str">
        <x:v>Rejected</x:v>
      </x:c>
    </x:row>
    <x:row r="1042">
      <x:c r="A1042" s="4" t="str">
        <x:v>C01037</x:v>
      </x:c>
      <x:c r="B1042" s="4" t="str">
        <x:v>P01496</x:v>
      </x:c>
      <x:c r="C1042" s="4" t="str">
        <x:v>I01037</x:v>
      </x:c>
      <x:c r="D1042" s="4" t="str">
        <x:v>2025-08-13</x:v>
      </x:c>
      <x:c r="E1042" s="10" t="n">
        <x:v>32612.9</x:v>
      </x:c>
      <x:c r="F1042" s="4" t="str">
        <x:v>Settled</x:v>
      </x:c>
    </x:row>
    <x:row r="1043">
      <x:c r="A1043" s="4" t="str">
        <x:v>C01038</x:v>
      </x:c>
      <x:c r="B1043" s="4" t="str">
        <x:v>P00453</x:v>
      </x:c>
      <x:c r="C1043" s="4" t="str">
        <x:v>I01038</x:v>
      </x:c>
      <x:c r="D1043" s="4" t="str">
        <x:v>2025-10-04</x:v>
      </x:c>
      <x:c r="E1043" s="10" t="n">
        <x:v>26500.25</x:v>
      </x:c>
      <x:c r="F1043" s="4" t="str">
        <x:v>Settled</x:v>
      </x:c>
    </x:row>
    <x:row r="1044">
      <x:c r="A1044" s="4" t="str">
        <x:v>C01039</x:v>
      </x:c>
      <x:c r="B1044" s="4" t="str">
        <x:v>P01350</x:v>
      </x:c>
      <x:c r="C1044" s="4" t="str">
        <x:v>I01039</x:v>
      </x:c>
      <x:c r="D1044" s="4" t="str">
        <x:v>2025-07-03</x:v>
      </x:c>
      <x:c r="E1044" s="10" t="n">
        <x:v>58358.72</x:v>
      </x:c>
      <x:c r="F1044" s="4" t="str">
        <x:v>Settled</x:v>
      </x:c>
    </x:row>
    <x:row r="1045">
      <x:c r="A1045" s="4" t="str">
        <x:v>C01040</x:v>
      </x:c>
      <x:c r="B1045" s="4" t="str">
        <x:v>P00677</x:v>
      </x:c>
      <x:c r="C1045" s="4" t="str">
        <x:v>I01040</x:v>
      </x:c>
      <x:c r="D1045" s="4" t="str">
        <x:v>2025-05-01</x:v>
      </x:c>
      <x:c r="E1045" s="10" t="n">
        <x:v>27236.68</x:v>
      </x:c>
      <x:c r="F1045" s="4" t="str">
        <x:v> settled </x:v>
      </x:c>
    </x:row>
    <x:row r="1046">
      <x:c r="A1046" s="4" t="str">
        <x:v>C01041</x:v>
      </x:c>
      <x:c r="B1046" s="4" t="str">
        <x:v>P00336</x:v>
      </x:c>
      <x:c r="C1046" s="4" t="str">
        <x:v>I01041</x:v>
      </x:c>
      <x:c r="D1046" s="4" t="str">
        <x:v>2025-11-01</x:v>
      </x:c>
      <x:c r="E1046" s="10" t="n">
        <x:v>106227.25</x:v>
      </x:c>
      <x:c r="F1046" s="4" t="str">
        <x:v>Settled</x:v>
      </x:c>
    </x:row>
    <x:row r="1047">
      <x:c r="A1047" s="4" t="str">
        <x:v>C01042</x:v>
      </x:c>
      <x:c r="B1047" s="4" t="str">
        <x:v>P00156</x:v>
      </x:c>
      <x:c r="C1047" s="4" t="str">
        <x:v>I01042</x:v>
      </x:c>
      <x:c r="D1047" s="4" t="str">
        <x:v>2025-05-09</x:v>
      </x:c>
      <x:c r="E1047" s="10" t="n">
        <x:v>242151.74</x:v>
      </x:c>
      <x:c r="F1047" s="4" t="str">
        <x:v>Settled</x:v>
      </x:c>
    </x:row>
    <x:row r="1048">
      <x:c r="A1048" s="4" t="str">
        <x:v>C01043</x:v>
      </x:c>
      <x:c r="B1048" s="4" t="str">
        <x:v>P00878</x:v>
      </x:c>
      <x:c r="C1048" s="4" t="str">
        <x:v>I01043</x:v>
      </x:c>
      <x:c r="D1048" s="4" t="str">
        <x:v>2025-06-15</x:v>
      </x:c>
      <x:c r="E1048" s="10" t="n">
        <x:v>3264.63</x:v>
      </x:c>
      <x:c r="F1048" s="4" t="str">
        <x:v>Rejected</x:v>
      </x:c>
    </x:row>
    <x:row r="1049">
      <x:c r="A1049" s="4" t="str">
        <x:v>C01044</x:v>
      </x:c>
      <x:c r="B1049" s="4" t="str">
        <x:v>P00723</x:v>
      </x:c>
      <x:c r="C1049" s="4" t="str">
        <x:v>I01044</x:v>
      </x:c>
      <x:c r="D1049" s="4" t="str">
        <x:v>2025-01-07</x:v>
      </x:c>
      <x:c r="E1049" s="10" t="n">
        <x:v>198461.22</x:v>
      </x:c>
      <x:c r="F1049" s="4" t="str">
        <x:v>Settled</x:v>
      </x:c>
    </x:row>
    <x:row r="1050">
      <x:c r="A1050" s="4" t="str">
        <x:v>C01045</x:v>
      </x:c>
      <x:c r="B1050" s="4" t="str">
        <x:v>P00819</x:v>
      </x:c>
      <x:c r="C1050" s="4" t="str">
        <x:v>I01045</x:v>
      </x:c>
      <x:c r="D1050" s="4" t="str">
        <x:v>2025-03-01</x:v>
      </x:c>
      <x:c r="E1050" s="10" t="n">
        <x:v>42926.77</x:v>
      </x:c>
      <x:c r="F1050" s="4" t="str">
        <x:v>Settled</x:v>
      </x:c>
    </x:row>
    <x:row r="1051">
      <x:c r="A1051" s="4" t="str">
        <x:v>C01046</x:v>
      </x:c>
      <x:c r="B1051" s="4" t="str">
        <x:v>P00070</x:v>
      </x:c>
      <x:c r="C1051" s="4" t="str">
        <x:v>I01046</x:v>
      </x:c>
      <x:c r="D1051" s="4" t="str">
        <x:v>2025-02-11</x:v>
      </x:c>
      <x:c r="E1051" s="10" t="n">
        <x:v>20378.62</x:v>
      </x:c>
      <x:c r="F1051" s="4" t="str">
        <x:v>Settled</x:v>
      </x:c>
    </x:row>
    <x:row r="1052">
      <x:c r="A1052" s="4" t="str">
        <x:v>C01047</x:v>
      </x:c>
      <x:c r="B1052" s="4" t="str">
        <x:v>P00429</x:v>
      </x:c>
      <x:c r="C1052" s="4" t="str">
        <x:v>I01047</x:v>
      </x:c>
      <x:c r="D1052" s="4" t="str">
        <x:v>2025-06-04</x:v>
      </x:c>
      <x:c r="E1052" s="10" t="n">
        <x:v>41477.13</x:v>
      </x:c>
      <x:c r="F1052" s="4" t="str">
        <x:v>Settled</x:v>
      </x:c>
    </x:row>
    <x:row r="1053">
      <x:c r="A1053" s="4" t="str">
        <x:v>C01048</x:v>
      </x:c>
      <x:c r="B1053" s="4" t="str">
        <x:v>P00007</x:v>
      </x:c>
      <x:c r="C1053" s="4" t="str">
        <x:v>I01048</x:v>
      </x:c>
      <x:c r="D1053" s="4" t="str">
        <x:v>2025-04-06</x:v>
      </x:c>
      <x:c r="E1053" s="10" t="n">
        <x:v>202386.71</x:v>
      </x:c>
      <x:c r="F1053" s="4" t="str">
        <x:v>Settled</x:v>
      </x:c>
    </x:row>
    <x:row r="1054">
      <x:c r="A1054" s="4" t="str">
        <x:v>C01049</x:v>
      </x:c>
      <x:c r="B1054" s="4" t="str">
        <x:v>P00484</x:v>
      </x:c>
      <x:c r="C1054" s="4" t="str">
        <x:v>I01049</x:v>
      </x:c>
      <x:c r="D1054" s="4" t="str">
        <x:v>2025-05-02</x:v>
      </x:c>
      <x:c r="E1054" s="10" t="n">
        <x:v>63205.07</x:v>
      </x:c>
      <x:c r="F1054" s="4" t="str">
        <x:v>Settled</x:v>
      </x:c>
    </x:row>
    <x:row r="1055">
      <x:c r="A1055" s="4" t="str">
        <x:v>C01050</x:v>
      </x:c>
      <x:c r="B1055" s="4" t="str">
        <x:v>P01491</x:v>
      </x:c>
      <x:c r="C1055" s="4" t="str">
        <x:v>I01050</x:v>
      </x:c>
      <x:c r="D1055" s="4" t="str">
        <x:v>2025-10-07</x:v>
      </x:c>
      <x:c r="E1055" s="10" t="n">
        <x:v>20731.08</x:v>
      </x:c>
      <x:c r="F1055" s="4" t="str">
        <x:v>Settled</x:v>
      </x:c>
    </x:row>
    <x:row r="1056">
      <x:c r="A1056" s="4" t="str">
        <x:v>C01051</x:v>
      </x:c>
      <x:c r="B1056" s="4" t="str">
        <x:v>P00244</x:v>
      </x:c>
      <x:c r="C1056" s="4" t="str">
        <x:v>I01051</x:v>
      </x:c>
      <x:c r="D1056" s="4" t="str">
        <x:v>2025-09-07</x:v>
      </x:c>
      <x:c r="E1056" s="10" t="n">
        <x:v>2809.51</x:v>
      </x:c>
      <x:c r="F1056" s="4" t="str">
        <x:v>Pending</x:v>
      </x:c>
    </x:row>
    <x:row r="1057">
      <x:c r="A1057" s="4" t="str">
        <x:v>C01052</x:v>
      </x:c>
      <x:c r="B1057" s="4" t="str">
        <x:v>P01103</x:v>
      </x:c>
      <x:c r="C1057" s="4" t="str">
        <x:v>I01052</x:v>
      </x:c>
      <x:c r="D1057" s="4" t="str">
        <x:v>2025-10-19</x:v>
      </x:c>
      <x:c r="E1057" s="10" t="n">
        <x:v>53132.83</x:v>
      </x:c>
      <x:c r="F1057" s="4" t="str">
        <x:v>Pending</x:v>
      </x:c>
    </x:row>
    <x:row r="1058">
      <x:c r="A1058" s="4" t="str">
        <x:v>C01053</x:v>
      </x:c>
      <x:c r="B1058" s="4" t="str">
        <x:v>P00010</x:v>
      </x:c>
      <x:c r="C1058" s="4" t="str">
        <x:v>I01053</x:v>
      </x:c>
      <x:c r="D1058" s="4" t="str">
        <x:v>2025-10-25</x:v>
      </x:c>
      <x:c r="E1058" s="10" t="n">
        <x:v>83788.07</x:v>
      </x:c>
      <x:c r="F1058" s="4" t="str">
        <x:v>Settled</x:v>
      </x:c>
    </x:row>
    <x:row r="1059">
      <x:c r="A1059" s="4" t="str">
        <x:v>C01054</x:v>
      </x:c>
      <x:c r="B1059" s="4" t="str">
        <x:v>P00899</x:v>
      </x:c>
      <x:c r="C1059" s="4" t="str">
        <x:v>I01054</x:v>
      </x:c>
      <x:c r="D1059" s="4" t="str">
        <x:v>2025-04-01</x:v>
      </x:c>
      <x:c r="E1059" s="10" t="n">
        <x:v>47169.6</x:v>
      </x:c>
      <x:c r="F1059" s="4" t="str">
        <x:v>Settled</x:v>
      </x:c>
    </x:row>
    <x:row r="1060">
      <x:c r="A1060" s="4" t="str">
        <x:v>C01055</x:v>
      </x:c>
      <x:c r="B1060" s="4" t="str">
        <x:v>P01474</x:v>
      </x:c>
      <x:c r="C1060" s="4" t="str">
        <x:v>I01055</x:v>
      </x:c>
      <x:c r="D1060" s="4" t="str">
        <x:v>2025-08-13</x:v>
      </x:c>
      <x:c r="E1060" s="10" t="n">
        <x:v>13101.85</x:v>
      </x:c>
      <x:c r="F1060" s="4" t="str">
        <x:v>Settled</x:v>
      </x:c>
    </x:row>
    <x:row r="1061">
      <x:c r="A1061" s="4" t="str">
        <x:v>C01056</x:v>
      </x:c>
      <x:c r="B1061" s="4" t="str">
        <x:v>P00546</x:v>
      </x:c>
      <x:c r="C1061" s="4" t="str">
        <x:v>I01056</x:v>
      </x:c>
      <x:c r="D1061" s="4" t="str">
        <x:v>2025-11-14</x:v>
      </x:c>
      <x:c r="E1061" s="10" t="n">
        <x:v>45108.19</x:v>
      </x:c>
      <x:c r="F1061" s="4" t="str">
        <x:v>Settled</x:v>
      </x:c>
    </x:row>
    <x:row r="1062">
      <x:c r="A1062" s="4" t="str">
        <x:v>C01057</x:v>
      </x:c>
      <x:c r="B1062" s="4" t="str">
        <x:v>P00316</x:v>
      </x:c>
      <x:c r="C1062" s="4" t="str">
        <x:v>I01057</x:v>
      </x:c>
      <x:c r="D1062" s="4" t="str">
        <x:v>2025-04-22</x:v>
      </x:c>
      <x:c r="E1062" s="10" t="n">
        <x:v>154834.03</x:v>
      </x:c>
      <x:c r="F1062" s="4" t="str">
        <x:v>Pending</x:v>
      </x:c>
    </x:row>
    <x:row r="1063">
      <x:c r="A1063" s="4" t="str">
        <x:v>C01058</x:v>
      </x:c>
      <x:c r="B1063" s="4" t="str">
        <x:v>P00913</x:v>
      </x:c>
      <x:c r="C1063" s="4" t="str">
        <x:v>I01058</x:v>
      </x:c>
      <x:c r="D1063" s="4" t="str">
        <x:v>2025-05-18</x:v>
      </x:c>
      <x:c r="E1063" s="10" t="n">
        <x:v>87061.71</x:v>
      </x:c>
      <x:c r="F1063" s="4" t="str">
        <x:v>Settled</x:v>
      </x:c>
    </x:row>
    <x:row r="1064">
      <x:c r="A1064" s="4" t="str">
        <x:v>C01059</x:v>
      </x:c>
      <x:c r="B1064" s="4" t="str">
        <x:v>P00447</x:v>
      </x:c>
      <x:c r="C1064" s="4" t="str">
        <x:v>I01059</x:v>
      </x:c>
      <x:c r="D1064" s="4" t="str">
        <x:v>2025-07-13</x:v>
      </x:c>
      <x:c r="E1064" s="10" t="n">
        <x:v>293665.02</x:v>
      </x:c>
      <x:c r="F1064" s="4" t="str">
        <x:v>Rejected</x:v>
      </x:c>
    </x:row>
    <x:row r="1065">
      <x:c r="A1065" s="4" t="str">
        <x:v>C01060</x:v>
      </x:c>
      <x:c r="B1065" s="4" t="str">
        <x:v>P01427</x:v>
      </x:c>
      <x:c r="C1065" s="4" t="str">
        <x:v>I01060</x:v>
      </x:c>
      <x:c r="D1065" s="4" t="str">
        <x:v>2025-10-19</x:v>
      </x:c>
      <x:c r="E1065" s="10" t="n">
        <x:v>95466.24</x:v>
      </x:c>
      <x:c r="F1065" s="4" t="str">
        <x:v>Settled</x:v>
      </x:c>
    </x:row>
    <x:row r="1066">
      <x:c r="A1066" s="4" t="str">
        <x:v>C01061</x:v>
      </x:c>
      <x:c r="B1066" s="4" t="str">
        <x:v>P01359</x:v>
      </x:c>
      <x:c r="C1066" s="4" t="str">
        <x:v>I01061</x:v>
      </x:c>
      <x:c r="D1066" s="4" t="str">
        <x:v>2025-02-23</x:v>
      </x:c>
      <x:c r="E1066" s="10" t="n">
        <x:v>2206.83</x:v>
      </x:c>
      <x:c r="F1066" s="4" t="str">
        <x:v>Settled</x:v>
      </x:c>
    </x:row>
    <x:row r="1067">
      <x:c r="A1067" s="4" t="str">
        <x:v>C01062</x:v>
      </x:c>
      <x:c r="B1067" s="4" t="str">
        <x:v>P01044</x:v>
      </x:c>
      <x:c r="C1067" s="4" t="str">
        <x:v>I01062</x:v>
      </x:c>
      <x:c r="D1067" s="4" t="str">
        <x:v>2025-06-20</x:v>
      </x:c>
      <x:c r="E1067" s="10" t="n">
        <x:v>49344.06</x:v>
      </x:c>
      <x:c r="F1067" s="4" t="str">
        <x:v>Pending</x:v>
      </x:c>
    </x:row>
    <x:row r="1068">
      <x:c r="A1068" s="4" t="str">
        <x:v>C01063</x:v>
      </x:c>
      <x:c r="B1068" s="4" t="str">
        <x:v>P01023</x:v>
      </x:c>
      <x:c r="C1068" s="4" t="str">
        <x:v>I01063</x:v>
      </x:c>
      <x:c r="D1068" s="4" t="str">
        <x:v>2025-03-30</x:v>
      </x:c>
      <x:c r="E1068" s="10" t="n">
        <x:v>18563.71</x:v>
      </x:c>
      <x:c r="F1068" s="4" t="str">
        <x:v>Pending</x:v>
      </x:c>
    </x:row>
    <x:row r="1069">
      <x:c r="A1069" s="4" t="str">
        <x:v>C01064</x:v>
      </x:c>
      <x:c r="B1069" s="4" t="str">
        <x:v>P00964</x:v>
      </x:c>
      <x:c r="C1069" s="4" t="str">
        <x:v>I01064</x:v>
      </x:c>
      <x:c r="D1069" s="4" t="str">
        <x:v>2025-09-18</x:v>
      </x:c>
      <x:c r="E1069" s="10" t="n">
        <x:v>147229.92</x:v>
      </x:c>
      <x:c r="F1069" s="4" t="str">
        <x:v>Rejected</x:v>
      </x:c>
    </x:row>
    <x:row r="1070">
      <x:c r="A1070" s="4" t="str">
        <x:v>C01065</x:v>
      </x:c>
      <x:c r="B1070" s="4" t="str">
        <x:v>P01177</x:v>
      </x:c>
      <x:c r="C1070" s="4" t="str">
        <x:v>I01065</x:v>
      </x:c>
      <x:c r="D1070" s="4" t="str">
        <x:v>2025-03-30</x:v>
      </x:c>
      <x:c r="E1070" s="10" t="n">
        <x:v>14048.34</x:v>
      </x:c>
      <x:c r="F1070" s="4" t="str">
        <x:v>Settled</x:v>
      </x:c>
    </x:row>
    <x:row r="1071">
      <x:c r="A1071" s="4" t="str">
        <x:v>C01066</x:v>
      </x:c>
      <x:c r="B1071" s="4" t="str">
        <x:v>P00737</x:v>
      </x:c>
      <x:c r="C1071" s="4" t="str">
        <x:v>I01066</x:v>
      </x:c>
      <x:c r="D1071" s="4" t="str">
        <x:v>2025-05-11</x:v>
      </x:c>
      <x:c r="E1071" s="10" t="n">
        <x:v>39698.46</x:v>
      </x:c>
      <x:c r="F1071" s="4" t="str">
        <x:v>Settled</x:v>
      </x:c>
    </x:row>
    <x:row r="1072">
      <x:c r="A1072" s="4" t="str">
        <x:v>C01067</x:v>
      </x:c>
      <x:c r="B1072" s="4" t="str">
        <x:v>P01552</x:v>
      </x:c>
      <x:c r="C1072" s="4" t="str">
        <x:v>I01067</x:v>
      </x:c>
      <x:c r="D1072" s="4" t="str">
        <x:v>2025-05-07</x:v>
      </x:c>
      <x:c r="E1072" s="10" t="n">
        <x:v>19778.57</x:v>
      </x:c>
      <x:c r="F1072" s="4" t="str">
        <x:v>Settled</x:v>
      </x:c>
    </x:row>
    <x:row r="1073">
      <x:c r="A1073" s="4" t="str">
        <x:v>C01068</x:v>
      </x:c>
      <x:c r="B1073" s="4" t="str">
        <x:v>P00554</x:v>
      </x:c>
      <x:c r="C1073" s="4" t="str">
        <x:v>I01068</x:v>
      </x:c>
      <x:c r="D1073" s="4" t="str">
        <x:v>2025-01-26</x:v>
      </x:c>
      <x:c r="E1073" s="10" t="n">
        <x:v>45875.51</x:v>
      </x:c>
      <x:c r="F1073" s="4" t="str">
        <x:v>Settled</x:v>
      </x:c>
    </x:row>
    <x:row r="1074">
      <x:c r="A1074" s="4" t="str">
        <x:v>C01069</x:v>
      </x:c>
      <x:c r="B1074" s="4" t="str">
        <x:v>P00015</x:v>
      </x:c>
      <x:c r="C1074" s="4" t="str">
        <x:v>I01069</x:v>
      </x:c>
      <x:c r="D1074" s="4" t="str">
        <x:v>2025-09-01</x:v>
      </x:c>
      <x:c r="E1074" s="10" t="n">
        <x:v>110454.5</x:v>
      </x:c>
      <x:c r="F1074" s="4" t="str">
        <x:v>Settled</x:v>
      </x:c>
    </x:row>
    <x:row r="1075">
      <x:c r="A1075" s="4" t="str">
        <x:v>C01070</x:v>
      </x:c>
      <x:c r="B1075" s="4" t="str">
        <x:v>P01118</x:v>
      </x:c>
      <x:c r="C1075" s="4" t="str">
        <x:v>I01070</x:v>
      </x:c>
      <x:c r="D1075" s="4" t="str">
        <x:v>2025-04-03</x:v>
      </x:c>
      <x:c r="E1075" s="10" t="n">
        <x:v>75764.44</x:v>
      </x:c>
      <x:c r="F1075" s="4" t="str">
        <x:v>Settled</x:v>
      </x:c>
    </x:row>
    <x:row r="1076">
      <x:c r="A1076" s="4" t="str">
        <x:v>C01071</x:v>
      </x:c>
      <x:c r="B1076" s="4" t="str">
        <x:v>P01060</x:v>
      </x:c>
      <x:c r="C1076" s="4" t="str">
        <x:v>I01071</x:v>
      </x:c>
      <x:c r="D1076" s="4" t="str">
        <x:v>2025-06-29</x:v>
      </x:c>
      <x:c r="E1076" s="10" t="n">
        <x:v>17059.85</x:v>
      </x:c>
      <x:c r="F1076" s="4" t="str">
        <x:v>Pending</x:v>
      </x:c>
    </x:row>
    <x:row r="1077">
      <x:c r="A1077" s="4" t="str">
        <x:v>C01072</x:v>
      </x:c>
      <x:c r="B1077" s="4" t="str">
        <x:v>P01570</x:v>
      </x:c>
      <x:c r="C1077" s="4" t="str">
        <x:v>I01072</x:v>
      </x:c>
      <x:c r="D1077" s="4" t="str">
        <x:v>2025-09-12</x:v>
      </x:c>
      <x:c r="E1077" s="10" t="n">
        <x:v>28314.53</x:v>
      </x:c>
      <x:c r="F1077" s="4" t="str">
        <x:v>Pending</x:v>
      </x:c>
    </x:row>
    <x:row r="1078">
      <x:c r="A1078" s="4" t="str">
        <x:v>C01073</x:v>
      </x:c>
      <x:c r="B1078" s="4" t="str">
        <x:v>P00633</x:v>
      </x:c>
      <x:c r="C1078" s="4" t="str">
        <x:v>I01073</x:v>
      </x:c>
      <x:c r="D1078" s="4" t="str">
        <x:v>2025-10-15</x:v>
      </x:c>
      <x:c r="E1078" s="10" t="n">
        <x:v>15873.52</x:v>
      </x:c>
      <x:c r="F1078" s="4" t="str">
        <x:v>Settled</x:v>
      </x:c>
    </x:row>
    <x:row r="1079">
      <x:c r="A1079" s="4" t="str">
        <x:v>C01074</x:v>
      </x:c>
      <x:c r="B1079" s="4" t="str">
        <x:v>P00680</x:v>
      </x:c>
      <x:c r="C1079" s="4" t="str">
        <x:v>I01074</x:v>
      </x:c>
      <x:c r="D1079" s="4" t="str">
        <x:v>2025-12-02</x:v>
      </x:c>
      <x:c r="E1079" s="10" t="n">
        <x:v>54869.75</x:v>
      </x:c>
      <x:c r="F1079" s="4" t="str">
        <x:v>Settled</x:v>
      </x:c>
    </x:row>
    <x:row r="1080">
      <x:c r="A1080" s="4" t="str">
        <x:v>C01075</x:v>
      </x:c>
      <x:c r="B1080" s="4" t="str">
        <x:v>P00900</x:v>
      </x:c>
      <x:c r="C1080" s="4" t="str">
        <x:v>I01075</x:v>
      </x:c>
      <x:c r="D1080" s="4" t="str">
        <x:v>2025-02-16</x:v>
      </x:c>
      <x:c r="E1080" s="10" t="n">
        <x:v>11024.81</x:v>
      </x:c>
      <x:c r="F1080" s="4" t="str">
        <x:v>Settled</x:v>
      </x:c>
    </x:row>
    <x:row r="1081">
      <x:c r="A1081" s="4" t="str">
        <x:v>C01076</x:v>
      </x:c>
      <x:c r="B1081" s="4" t="str">
        <x:v>P00628</x:v>
      </x:c>
      <x:c r="C1081" s="4" t="str">
        <x:v>I01076</x:v>
      </x:c>
      <x:c r="D1081" s="4" t="str">
        <x:v>2025-08-18</x:v>
      </x:c>
      <x:c r="E1081" s="10" t="n">
        <x:v>40173.49</x:v>
      </x:c>
      <x:c r="F1081" s="4" t="str">
        <x:v>Settled</x:v>
      </x:c>
    </x:row>
    <x:row r="1082">
      <x:c r="A1082" s="4" t="str">
        <x:v>C01077</x:v>
      </x:c>
      <x:c r="B1082" s="4" t="str">
        <x:v>P01256</x:v>
      </x:c>
      <x:c r="C1082" s="4" t="str">
        <x:v>I01077</x:v>
      </x:c>
      <x:c r="D1082" s="4" t="str">
        <x:v>2025-04-30</x:v>
      </x:c>
      <x:c r="E1082" s="10" t="n">
        <x:v>212118.24</x:v>
      </x:c>
      <x:c r="F1082" s="4" t="str">
        <x:v>Settled</x:v>
      </x:c>
    </x:row>
    <x:row r="1083">
      <x:c r="A1083" s="4" t="str">
        <x:v>C01078</x:v>
      </x:c>
      <x:c r="B1083" s="4" t="str">
        <x:v>P00685</x:v>
      </x:c>
      <x:c r="C1083" s="4" t="str">
        <x:v>I01078</x:v>
      </x:c>
      <x:c r="D1083" s="4" t="str">
        <x:v>2025-10-08</x:v>
      </x:c>
      <x:c r="E1083" s="10" t="n">
        <x:v>44838.56</x:v>
      </x:c>
      <x:c r="F1083" s="4" t="str">
        <x:v>Pending</x:v>
      </x:c>
    </x:row>
    <x:row r="1084">
      <x:c r="A1084" s="4" t="str">
        <x:v>C01079</x:v>
      </x:c>
      <x:c r="B1084" s="4" t="str">
        <x:v>P01254</x:v>
      </x:c>
      <x:c r="C1084" s="4" t="str">
        <x:v>I01079</x:v>
      </x:c>
      <x:c r="D1084" s="4" t="str">
        <x:v>2025-05-22</x:v>
      </x:c>
      <x:c r="E1084" s="10" t="n">
        <x:v>22548.84</x:v>
      </x:c>
      <x:c r="F1084" s="4" t="str">
        <x:v>Settled</x:v>
      </x:c>
    </x:row>
    <x:row r="1085">
      <x:c r="A1085" s="4" t="str">
        <x:v>C01080</x:v>
      </x:c>
      <x:c r="B1085" s="4" t="str">
        <x:v>P00681</x:v>
      </x:c>
      <x:c r="C1085" s="4" t="str">
        <x:v>I01080</x:v>
      </x:c>
      <x:c r="D1085" s="4" t="str">
        <x:v>2025-01-06</x:v>
      </x:c>
      <x:c r="E1085" s="10" t="n">
        <x:v>88105.65</x:v>
      </x:c>
      <x:c r="F1085" s="4" t="str">
        <x:v>Settled</x:v>
      </x:c>
    </x:row>
    <x:row r="1086">
      <x:c r="A1086" s="4" t="str">
        <x:v>C01081</x:v>
      </x:c>
      <x:c r="B1086" s="4" t="str">
        <x:v>P00361</x:v>
      </x:c>
      <x:c r="C1086" s="4" t="str">
        <x:v>I01081</x:v>
      </x:c>
      <x:c r="D1086" s="4" t="str">
        <x:v>2025-11-09</x:v>
      </x:c>
      <x:c r="E1086" s="10" t="n">
        <x:v>168841.58</x:v>
      </x:c>
      <x:c r="F1086" s="4" t="str">
        <x:v>Settled</x:v>
      </x:c>
    </x:row>
    <x:row r="1087">
      <x:c r="A1087" s="4" t="str">
        <x:v>C01082</x:v>
      </x:c>
      <x:c r="B1087" s="4" t="str">
        <x:v>P01585</x:v>
      </x:c>
      <x:c r="C1087" s="4" t="str">
        <x:v>I01082</x:v>
      </x:c>
      <x:c r="D1087" s="4" t="str">
        <x:v>2025-10-05</x:v>
      </x:c>
      <x:c r="E1087" s="10" t="n">
        <x:v>56017.32</x:v>
      </x:c>
      <x:c r="F1087" s="4" t="str">
        <x:v>Settled</x:v>
      </x:c>
    </x:row>
    <x:row r="1088">
      <x:c r="A1088" s="4" t="str">
        <x:v>C01083</x:v>
      </x:c>
      <x:c r="B1088" s="4" t="str">
        <x:v>P00843</x:v>
      </x:c>
      <x:c r="C1088" s="4" t="str">
        <x:v>I01083</x:v>
      </x:c>
      <x:c r="D1088" s="4" t="str">
        <x:v>2025-05-01</x:v>
      </x:c>
      <x:c r="E1088" s="10" t="n">
        <x:v>31101.27</x:v>
      </x:c>
      <x:c r="F1088" s="4" t="str">
        <x:v>Settled</x:v>
      </x:c>
    </x:row>
    <x:row r="1089">
      <x:c r="A1089" s="4" t="str">
        <x:v>C01084</x:v>
      </x:c>
      <x:c r="B1089" s="4" t="str">
        <x:v>P01131</x:v>
      </x:c>
      <x:c r="C1089" s="4" t="str">
        <x:v>I01084</x:v>
      </x:c>
      <x:c r="D1089" s="4" t="str">
        <x:v>2025-11-01</x:v>
      </x:c>
      <x:c r="E1089" s="10" t="n">
        <x:v>106432.05</x:v>
      </x:c>
      <x:c r="F1089" s="4" t="str">
        <x:v>Settled</x:v>
      </x:c>
    </x:row>
    <x:row r="1090">
      <x:c r="A1090" s="4" t="str">
        <x:v>C01085</x:v>
      </x:c>
      <x:c r="B1090" s="4" t="str">
        <x:v>P00947</x:v>
      </x:c>
      <x:c r="C1090" s="4" t="str">
        <x:v>I01085</x:v>
      </x:c>
      <x:c r="D1090" s="4" t="str">
        <x:v>2025-05-30</x:v>
      </x:c>
      <x:c r="E1090" s="10" t="n">
        <x:v>303059.91</x:v>
      </x:c>
      <x:c r="F1090" s="4" t="str">
        <x:v>Settled</x:v>
      </x:c>
    </x:row>
    <x:row r="1091">
      <x:c r="A1091" s="4" t="str">
        <x:v>C01086</x:v>
      </x:c>
      <x:c r="B1091" s="4" t="str">
        <x:v>P00575</x:v>
      </x:c>
      <x:c r="C1091" s="4" t="str">
        <x:v>I01086</x:v>
      </x:c>
      <x:c r="D1091" s="4" t="str">
        <x:v>2025-05-31</x:v>
      </x:c>
      <x:c r="E1091" s="10" t="n">
        <x:v>104808.28</x:v>
      </x:c>
      <x:c r="F1091" s="4" t="str">
        <x:v>Settled</x:v>
      </x:c>
    </x:row>
    <x:row r="1092">
      <x:c r="A1092" s="4" t="str">
        <x:v>C01087</x:v>
      </x:c>
      <x:c r="B1092" s="4" t="str">
        <x:v>P01556</x:v>
      </x:c>
      <x:c r="C1092" s="4" t="str">
        <x:v>I01087</x:v>
      </x:c>
      <x:c r="D1092" s="4" t="str">
        <x:v>2025-04-20</x:v>
      </x:c>
      <x:c r="E1092" s="10" t="n">
        <x:v>39252.84</x:v>
      </x:c>
      <x:c r="F1092" s="4" t="str">
        <x:v>Settled</x:v>
      </x:c>
    </x:row>
    <x:row r="1093">
      <x:c r="A1093" s="4" t="str">
        <x:v>C01088</x:v>
      </x:c>
      <x:c r="B1093" s="4" t="str">
        <x:v>P00595</x:v>
      </x:c>
      <x:c r="C1093" s="4" t="str">
        <x:v>I01088</x:v>
      </x:c>
      <x:c r="D1093" s="4" t="str">
        <x:v>2025-06-30</x:v>
      </x:c>
      <x:c r="E1093" s="10" t="n">
        <x:v>26347.4</x:v>
      </x:c>
      <x:c r="F1093" s="4" t="str">
        <x:v>Settled</x:v>
      </x:c>
    </x:row>
    <x:row r="1094">
      <x:c r="A1094" s="4" t="str">
        <x:v>C01089</x:v>
      </x:c>
      <x:c r="B1094" s="4" t="str">
        <x:v>P01589</x:v>
      </x:c>
      <x:c r="C1094" s="4" t="str">
        <x:v>I01089</x:v>
      </x:c>
      <x:c r="D1094" s="4" t="str">
        <x:v>2025-12-29</x:v>
      </x:c>
      <x:c r="E1094" s="10" t="n">
        <x:v>16053.21</x:v>
      </x:c>
      <x:c r="F1094" s="4" t="str">
        <x:v>Pending</x:v>
      </x:c>
    </x:row>
    <x:row r="1095">
      <x:c r="A1095" s="4" t="str">
        <x:v>C01090</x:v>
      </x:c>
      <x:c r="B1095" s="4" t="str">
        <x:v>P00690</x:v>
      </x:c>
      <x:c r="C1095" s="4" t="str">
        <x:v>I01090</x:v>
      </x:c>
      <x:c r="D1095" s="4" t="str">
        <x:v>2025-01-20</x:v>
      </x:c>
      <x:c r="E1095" s="10" t="n">
        <x:v>30243.76</x:v>
      </x:c>
      <x:c r="F1095" s="4" t="str">
        <x:v>Pending</x:v>
      </x:c>
    </x:row>
    <x:row r="1096">
      <x:c r="A1096" s="4" t="str">
        <x:v>C01091</x:v>
      </x:c>
      <x:c r="B1096" s="4" t="str">
        <x:v>P00037</x:v>
      </x:c>
      <x:c r="C1096" s="4" t="str">
        <x:v>I01091</x:v>
      </x:c>
      <x:c r="D1096" s="4" t="str">
        <x:v>2025-08-05</x:v>
      </x:c>
      <x:c r="E1096" s="10" t="n">
        <x:v>34261.51</x:v>
      </x:c>
      <x:c r="F1096" s="4" t="str">
        <x:v>Pending</x:v>
      </x:c>
    </x:row>
    <x:row r="1097">
      <x:c r="A1097" s="4" t="str">
        <x:v>C01092</x:v>
      </x:c>
      <x:c r="B1097" s="4" t="str">
        <x:v>P00059</x:v>
      </x:c>
      <x:c r="C1097" s="4" t="str">
        <x:v>I01092</x:v>
      </x:c>
      <x:c r="D1097" s="4" t="str">
        <x:v>2025-03-05</x:v>
      </x:c>
      <x:c r="E1097" s="10" t="n">
        <x:v>86849.8</x:v>
      </x:c>
      <x:c r="F1097" s="4" t="str">
        <x:v>Rejected</x:v>
      </x:c>
    </x:row>
    <x:row r="1098">
      <x:c r="A1098" s="4" t="str">
        <x:v>C01093</x:v>
      </x:c>
      <x:c r="B1098" s="4" t="str">
        <x:v>P01558</x:v>
      </x:c>
      <x:c r="C1098" s="4" t="str">
        <x:v>I01093</x:v>
      </x:c>
      <x:c r="D1098" s="4" t="str">
        <x:v>2025-02-15</x:v>
      </x:c>
      <x:c r="E1098" s="10" t="n">
        <x:v>80750.2</x:v>
      </x:c>
      <x:c r="F1098" s="4" t="str">
        <x:v>Pending</x:v>
      </x:c>
    </x:row>
    <x:row r="1099">
      <x:c r="A1099" s="4" t="str">
        <x:v>C01094</x:v>
      </x:c>
      <x:c r="B1099" s="4" t="str">
        <x:v>P00845</x:v>
      </x:c>
      <x:c r="C1099" s="4" t="str">
        <x:v>I01094</x:v>
      </x:c>
      <x:c r="D1099" s="4" t="str">
        <x:v>2025-01-21</x:v>
      </x:c>
      <x:c r="E1099" s="10" t="n">
        <x:v>-500</x:v>
      </x:c>
      <x:c r="F1099" s="4" t="str">
        <x:v>Pending</x:v>
      </x:c>
    </x:row>
    <x:row r="1100">
      <x:c r="A1100" s="4" t="str">
        <x:v>C01095</x:v>
      </x:c>
      <x:c r="B1100" s="4" t="str">
        <x:v>P00621</x:v>
      </x:c>
      <x:c r="C1100" s="4" t="str">
        <x:v>I01095</x:v>
      </x:c>
      <x:c r="D1100" s="4" t="str">
        <x:v>2025-04-10</x:v>
      </x:c>
      <x:c r="E1100" s="10" t="n">
        <x:v>86290.29</x:v>
      </x:c>
      <x:c r="F1100" s="4" t="str">
        <x:v>Settled</x:v>
      </x:c>
    </x:row>
    <x:row r="1101">
      <x:c r="A1101" s="4" t="str">
        <x:v>C01096</x:v>
      </x:c>
      <x:c r="B1101" s="4" t="str">
        <x:v>P01299</x:v>
      </x:c>
      <x:c r="C1101" s="4" t="str">
        <x:v>I01096</x:v>
      </x:c>
      <x:c r="D1101" s="4" t="str">
        <x:v>2025-09-24</x:v>
      </x:c>
      <x:c r="E1101" s="10" t="n">
        <x:v>110859.93</x:v>
      </x:c>
      <x:c r="F1101" s="4" t="str">
        <x:v>Settled</x:v>
      </x:c>
    </x:row>
    <x:row r="1102">
      <x:c r="A1102" s="4" t="str">
        <x:v>C01097</x:v>
      </x:c>
      <x:c r="B1102" s="4" t="str">
        <x:v>P00988</x:v>
      </x:c>
      <x:c r="C1102" s="4" t="str">
        <x:v>I01097</x:v>
      </x:c>
      <x:c r="D1102" s="4" t="str">
        <x:v>2025-09-26</x:v>
      </x:c>
      <x:c r="E1102" s="10" t="n">
        <x:v>12442.03</x:v>
      </x:c>
      <x:c r="F1102" s="4" t="str">
        <x:v>Settled</x:v>
      </x:c>
    </x:row>
    <x:row r="1103">
      <x:c r="A1103" s="4" t="str">
        <x:v>C01098</x:v>
      </x:c>
      <x:c r="B1103" s="4" t="str">
        <x:v>P01057</x:v>
      </x:c>
      <x:c r="C1103" s="4" t="str">
        <x:v>I01098</x:v>
      </x:c>
      <x:c r="D1103" s="4" t="str">
        <x:v>2025-10-19</x:v>
      </x:c>
      <x:c r="E1103" s="10" t="n">
        <x:v>34627</x:v>
      </x:c>
      <x:c r="F1103" s="4" t="str">
        <x:v>Pending</x:v>
      </x:c>
    </x:row>
    <x:row r="1104">
      <x:c r="A1104" s="4" t="str">
        <x:v>C01099</x:v>
      </x:c>
      <x:c r="B1104" s="4" t="str">
        <x:v>P01097</x:v>
      </x:c>
      <x:c r="C1104" s="4" t="str">
        <x:v>I01099</x:v>
      </x:c>
      <x:c r="D1104" s="4" t="str">
        <x:v>2025-02-23</x:v>
      </x:c>
      <x:c r="E1104" s="10" t="n">
        <x:v>88051.73</x:v>
      </x:c>
      <x:c r="F1104" s="4" t="str">
        <x:v>Pending</x:v>
      </x:c>
    </x:row>
    <x:row r="1105">
      <x:c r="A1105" s="4" t="str">
        <x:v>C01100</x:v>
      </x:c>
      <x:c r="B1105" s="4" t="str">
        <x:v>P00318</x:v>
      </x:c>
      <x:c r="C1105" s="4" t="str">
        <x:v>I01100</x:v>
      </x:c>
      <x:c r="D1105" s="4" t="str">
        <x:v>2025-02-09</x:v>
      </x:c>
      <x:c r="E1105" s="10" t="n">
        <x:v>53242.73</x:v>
      </x:c>
      <x:c r="F1105" s="4" t="str">
        <x:v>Settled</x:v>
      </x:c>
    </x:row>
    <x:row r="1106">
      <x:c r="A1106" s="4" t="str">
        <x:v>C01101</x:v>
      </x:c>
      <x:c r="B1106" s="4" t="str">
        <x:v>P00142</x:v>
      </x:c>
      <x:c r="C1106" s="4" t="str">
        <x:v>I01101</x:v>
      </x:c>
      <x:c r="D1106" s="4" t="str">
        <x:v>2025-12-25</x:v>
      </x:c>
      <x:c r="E1106" s="10" t="n">
        <x:v>29403.72</x:v>
      </x:c>
      <x:c r="F1106" s="4" t="str">
        <x:v>Pending</x:v>
      </x:c>
    </x:row>
    <x:row r="1107">
      <x:c r="A1107" s="4" t="str">
        <x:v>C01102</x:v>
      </x:c>
      <x:c r="B1107" s="4" t="str">
        <x:v>P01165</x:v>
      </x:c>
      <x:c r="C1107" s="4" t="str">
        <x:v>I01102</x:v>
      </x:c>
      <x:c r="D1107" s="4" t="str">
        <x:v>2025-12-03</x:v>
      </x:c>
      <x:c r="E1107" s="10" t="n">
        <x:v>3578.5</x:v>
      </x:c>
      <x:c r="F1107" s="4" t="str">
        <x:v>Settled</x:v>
      </x:c>
    </x:row>
    <x:row r="1108">
      <x:c r="A1108" s="4" t="str">
        <x:v>C01103</x:v>
      </x:c>
      <x:c r="B1108" s="4" t="str">
        <x:v>P00035</x:v>
      </x:c>
      <x:c r="C1108" s="4" t="str">
        <x:v>I01103</x:v>
      </x:c>
      <x:c r="D1108" s="4" t="str">
        <x:v>2025-09-13</x:v>
      </x:c>
      <x:c r="E1108" s="10" t="n">
        <x:v>8880.9</x:v>
      </x:c>
      <x:c r="F1108" s="4" t="str">
        <x:v>Settled</x:v>
      </x:c>
    </x:row>
    <x:row r="1109">
      <x:c r="A1109" s="4" t="str">
        <x:v>C01104</x:v>
      </x:c>
      <x:c r="B1109" s="4" t="str">
        <x:v>P01152</x:v>
      </x:c>
      <x:c r="C1109" s="4" t="str">
        <x:v>I01104</x:v>
      </x:c>
      <x:c r="D1109" s="4" t="str">
        <x:v>2025-11-03</x:v>
      </x:c>
      <x:c r="E1109" s="10" t="n">
        <x:v>38575.42</x:v>
      </x:c>
      <x:c r="F1109" s="4" t="str">
        <x:v>Settled</x:v>
      </x:c>
    </x:row>
    <x:row r="1110">
      <x:c r="A1110" s="4" t="str">
        <x:v>C01105</x:v>
      </x:c>
      <x:c r="B1110" s="4" t="str">
        <x:v>P00208</x:v>
      </x:c>
      <x:c r="C1110" s="4" t="str">
        <x:v>I01105</x:v>
      </x:c>
      <x:c r="D1110" s="4" t="str">
        <x:v>2025-10-21</x:v>
      </x:c>
      <x:c r="E1110" s="10" t="n">
        <x:v>76189.04</x:v>
      </x:c>
      <x:c r="F1110" s="4" t="str">
        <x:v>Settled</x:v>
      </x:c>
    </x:row>
    <x:row r="1111">
      <x:c r="A1111" s="4" t="str">
        <x:v>C01106</x:v>
      </x:c>
      <x:c r="B1111" s="4" t="str">
        <x:v>P00421</x:v>
      </x:c>
      <x:c r="C1111" s="4" t="str">
        <x:v>I01106</x:v>
      </x:c>
      <x:c r="D1111" s="4" t="str">
        <x:v>2025-07-30</x:v>
      </x:c>
      <x:c r="E1111" s="10" t="n">
        <x:v>23122.34</x:v>
      </x:c>
      <x:c r="F1111" s="4" t="str">
        <x:v>Settled</x:v>
      </x:c>
    </x:row>
    <x:row r="1112">
      <x:c r="A1112" s="4" t="str">
        <x:v>C01107</x:v>
      </x:c>
      <x:c r="B1112" s="4" t="str">
        <x:v>P01133</x:v>
      </x:c>
      <x:c r="C1112" s="4" t="str">
        <x:v>I01107</x:v>
      </x:c>
      <x:c r="D1112" s="4" t="str">
        <x:v>2025-06-23</x:v>
      </x:c>
      <x:c r="E1112" s="10" t="n">
        <x:v>5741</x:v>
      </x:c>
      <x:c r="F1112" s="4" t="str">
        <x:v>Settled</x:v>
      </x:c>
    </x:row>
    <x:row r="1113">
      <x:c r="A1113" s="4" t="str">
        <x:v>C01108</x:v>
      </x:c>
      <x:c r="B1113" s="4" t="str">
        <x:v>P00997</x:v>
      </x:c>
      <x:c r="C1113" s="4" t="str">
        <x:v>I01108</x:v>
      </x:c>
      <x:c r="D1113" s="4" t="str">
        <x:v>2025-12-24</x:v>
      </x:c>
      <x:c r="E1113" s="10" t="n">
        <x:v>25359.57</x:v>
      </x:c>
      <x:c r="F1113" s="4" t="str">
        <x:v>Settled</x:v>
      </x:c>
    </x:row>
    <x:row r="1114">
      <x:c r="A1114" s="4" t="str">
        <x:v>C01109</x:v>
      </x:c>
      <x:c r="B1114" s="4" t="str">
        <x:v>P01251</x:v>
      </x:c>
      <x:c r="C1114" s="4" t="str">
        <x:v>I01109</x:v>
      </x:c>
      <x:c r="D1114" s="4" t="str">
        <x:v>2025-09-04</x:v>
      </x:c>
      <x:c r="E1114" s="10" t="n">
        <x:v>9864.73</x:v>
      </x:c>
      <x:c r="F1114" s="4" t="str">
        <x:v>Settled</x:v>
      </x:c>
    </x:row>
    <x:row r="1115">
      <x:c r="A1115" s="4" t="str">
        <x:v>C01110</x:v>
      </x:c>
      <x:c r="B1115" s="4" t="str">
        <x:v>P00978</x:v>
      </x:c>
      <x:c r="C1115" s="4" t="str">
        <x:v>I01110</x:v>
      </x:c>
      <x:c r="D1115" s="4" t="str">
        <x:v>2025-11-19</x:v>
      </x:c>
      <x:c r="E1115" s="10" t="n">
        <x:v>42050.74</x:v>
      </x:c>
      <x:c r="F1115" s="4" t="str">
        <x:v>Pending</x:v>
      </x:c>
    </x:row>
    <x:row r="1116">
      <x:c r="A1116" s="4" t="str">
        <x:v>C01111</x:v>
      </x:c>
      <x:c r="B1116" s="4" t="str">
        <x:v>P00077</x:v>
      </x:c>
      <x:c r="C1116" s="4" t="str">
        <x:v>I01111</x:v>
      </x:c>
      <x:c r="D1116" s="4" t="str">
        <x:v>2025-03-17</x:v>
      </x:c>
      <x:c r="E1116" s="10" t="n">
        <x:v>46460.82</x:v>
      </x:c>
      <x:c r="F1116" s="4" t="str">
        <x:v>Settled</x:v>
      </x:c>
    </x:row>
    <x:row r="1117">
      <x:c r="A1117" s="4" t="str">
        <x:v>C01112</x:v>
      </x:c>
      <x:c r="B1117" s="4" t="str">
        <x:v>P01344</x:v>
      </x:c>
      <x:c r="C1117" s="4" t="str">
        <x:v>I01112</x:v>
      </x:c>
      <x:c r="D1117" s="4" t="str">
        <x:v>2025-03-23</x:v>
      </x:c>
      <x:c r="E1117" s="10" t="n">
        <x:v>42030.43</x:v>
      </x:c>
      <x:c r="F1117" s="4" t="str">
        <x:v>Settled</x:v>
      </x:c>
    </x:row>
    <x:row r="1118">
      <x:c r="A1118" s="4" t="str">
        <x:v>C01113</x:v>
      </x:c>
      <x:c r="B1118" s="4" t="str">
        <x:v>P00346</x:v>
      </x:c>
      <x:c r="C1118" s="4" t="str">
        <x:v>I01113</x:v>
      </x:c>
      <x:c r="D1118" s="4" t="str">
        <x:v>2025-08-18</x:v>
      </x:c>
      <x:c r="E1118" s="10" t="n">
        <x:v>161165.95</x:v>
      </x:c>
      <x:c r="F1118" s="4" t="str">
        <x:v> settled </x:v>
      </x:c>
    </x:row>
    <x:row r="1119">
      <x:c r="A1119" s="4" t="str">
        <x:v>C01114</x:v>
      </x:c>
      <x:c r="B1119" s="4" t="str">
        <x:v>P00218</x:v>
      </x:c>
      <x:c r="C1119" s="4" t="str">
        <x:v>I01114</x:v>
      </x:c>
      <x:c r="D1119" s="4" t="str">
        <x:v>2025-12-15</x:v>
      </x:c>
      <x:c r="E1119" s="10" t="n">
        <x:v>45393.82</x:v>
      </x:c>
      <x:c r="F1119" s="4" t="str">
        <x:v>Pending</x:v>
      </x:c>
    </x:row>
    <x:row r="1120">
      <x:c r="A1120" s="4" t="str">
        <x:v>C01115</x:v>
      </x:c>
      <x:c r="B1120" s="4" t="str">
        <x:v>P01406</x:v>
      </x:c>
      <x:c r="C1120" s="4" t="str">
        <x:v>I01115</x:v>
      </x:c>
      <x:c r="D1120" s="4" t="str">
        <x:v>2025-08-15</x:v>
      </x:c>
      <x:c r="E1120" s="10" t="n">
        <x:v>47512.92</x:v>
      </x:c>
      <x:c r="F1120" s="4" t="str">
        <x:v>Settled</x:v>
      </x:c>
    </x:row>
    <x:row r="1121">
      <x:c r="A1121" s="4" t="str">
        <x:v>C01116</x:v>
      </x:c>
      <x:c r="B1121" s="4" t="str">
        <x:v>P00312</x:v>
      </x:c>
      <x:c r="C1121" s="4" t="str">
        <x:v>I01116</x:v>
      </x:c>
      <x:c r="D1121" s="4" t="str">
        <x:v>2025-06-11</x:v>
      </x:c>
      <x:c r="E1121" s="10" t="n">
        <x:v>-500</x:v>
      </x:c>
      <x:c r="F1121" s="4" t="str">
        <x:v>Settled</x:v>
      </x:c>
    </x:row>
    <x:row r="1122">
      <x:c r="A1122" s="4" t="str">
        <x:v>C01117</x:v>
      </x:c>
      <x:c r="B1122" s="4" t="str">
        <x:v>P00858</x:v>
      </x:c>
      <x:c r="C1122" s="4" t="str">
        <x:v>I01117</x:v>
      </x:c>
      <x:c r="D1122" s="4" t="str">
        <x:v>2025-01-10</x:v>
      </x:c>
      <x:c r="E1122" s="10" t="n">
        <x:v>50115.3</x:v>
      </x:c>
      <x:c r="F1122" s="4" t="str">
        <x:v>Settled</x:v>
      </x:c>
    </x:row>
    <x:row r="1123">
      <x:c r="A1123" s="4" t="str">
        <x:v>C01118</x:v>
      </x:c>
      <x:c r="B1123" s="4" t="str">
        <x:v>P00778</x:v>
      </x:c>
      <x:c r="C1123" s="4" t="str">
        <x:v>I01118</x:v>
      </x:c>
      <x:c r="D1123" s="4" t="str">
        <x:v>2025-02-26</x:v>
      </x:c>
      <x:c r="E1123" s="10" t="n">
        <x:v>11006.34</x:v>
      </x:c>
      <x:c r="F1123" s="4" t="str">
        <x:v>Settled</x:v>
      </x:c>
    </x:row>
    <x:row r="1124">
      <x:c r="A1124" s="4" t="str">
        <x:v>C01119</x:v>
      </x:c>
      <x:c r="B1124" s="4" t="str">
        <x:v>P01232</x:v>
      </x:c>
      <x:c r="C1124" s="4" t="str">
        <x:v>I01119</x:v>
      </x:c>
      <x:c r="D1124" s="4" t="str">
        <x:v>2025-03-26</x:v>
      </x:c>
      <x:c r="E1124" s="10" t="n">
        <x:v>50440.72</x:v>
      </x:c>
      <x:c r="F1124" s="4" t="str">
        <x:v>Settled</x:v>
      </x:c>
    </x:row>
    <x:row r="1125">
      <x:c r="A1125" s="4" t="str">
        <x:v>C01120</x:v>
      </x:c>
      <x:c r="B1125" s="4" t="str">
        <x:v>P00071</x:v>
      </x:c>
      <x:c r="C1125" s="4" t="str">
        <x:v>I01120</x:v>
      </x:c>
      <x:c r="D1125" s="4" t="str">
        <x:v>2025-03-15</x:v>
      </x:c>
      <x:c r="E1125" s="10" t="n">
        <x:v>6615.12</x:v>
      </x:c>
      <x:c r="F1125" s="4" t="str">
        <x:v>Settled</x:v>
      </x:c>
    </x:row>
    <x:row r="1126">
      <x:c r="A1126" s="4" t="str">
        <x:v>C01121</x:v>
      </x:c>
      <x:c r="B1126" s="4" t="str">
        <x:v>P00171</x:v>
      </x:c>
      <x:c r="C1126" s="4" t="str">
        <x:v>I01121</x:v>
      </x:c>
      <x:c r="D1126" s="4" t="str">
        <x:v>2025-09-14</x:v>
      </x:c>
      <x:c r="E1126" s="10" t="n">
        <x:v>79199.32</x:v>
      </x:c>
      <x:c r="F1126" s="4" t="str">
        <x:v>Pending</x:v>
      </x:c>
    </x:row>
    <x:row r="1127">
      <x:c r="A1127" s="4" t="str">
        <x:v>C01122</x:v>
      </x:c>
      <x:c r="B1127" s="4" t="str">
        <x:v>P00665</x:v>
      </x:c>
      <x:c r="C1127" s="4" t="str">
        <x:v>I01122</x:v>
      </x:c>
      <x:c r="D1127" s="4" t="str">
        <x:v>2025-09-07</x:v>
      </x:c>
      <x:c r="E1127" s="10" t="n">
        <x:v>23625.22</x:v>
      </x:c>
      <x:c r="F1127" s="4" t="str">
        <x:v>Settled</x:v>
      </x:c>
    </x:row>
    <x:row r="1128">
      <x:c r="A1128" s="4" t="str">
        <x:v>C01123</x:v>
      </x:c>
      <x:c r="B1128" s="4" t="str">
        <x:v>P00758</x:v>
      </x:c>
      <x:c r="C1128" s="4" t="str">
        <x:v>I01123</x:v>
      </x:c>
      <x:c r="D1128" s="4" t="str">
        <x:v>2025-05-19</x:v>
      </x:c>
      <x:c r="E1128" s="10" t="n">
        <x:v>134536.04</x:v>
      </x:c>
      <x:c r="F1128" s="4" t="str">
        <x:v>Pending</x:v>
      </x:c>
    </x:row>
    <x:row r="1129">
      <x:c r="A1129" s="4" t="str">
        <x:v>C01124</x:v>
      </x:c>
      <x:c r="B1129" s="4" t="str">
        <x:v>P01262</x:v>
      </x:c>
      <x:c r="C1129" s="4" t="str">
        <x:v>I01124</x:v>
      </x:c>
      <x:c r="D1129" s="4" t="str">
        <x:v>2025-12-27</x:v>
      </x:c>
      <x:c r="E1129" s="10" t="n">
        <x:v>43887.43</x:v>
      </x:c>
      <x:c r="F1129" s="4" t="str">
        <x:v>Settled</x:v>
      </x:c>
    </x:row>
    <x:row r="1130">
      <x:c r="A1130" s="4" t="str">
        <x:v>C01125</x:v>
      </x:c>
      <x:c r="B1130" s="4" t="str">
        <x:v>P00970</x:v>
      </x:c>
      <x:c r="C1130" s="4" t="str">
        <x:v>I01125</x:v>
      </x:c>
      <x:c r="D1130" s="4" t="str">
        <x:v>2025-05-24</x:v>
      </x:c>
      <x:c r="E1130" s="10" t="n">
        <x:v>20897.7</x:v>
      </x:c>
      <x:c r="F1130" s="4" t="str">
        <x:v> settled </x:v>
      </x:c>
    </x:row>
    <x:row r="1131">
      <x:c r="A1131" s="4" t="str">
        <x:v>C01126</x:v>
      </x:c>
      <x:c r="B1131" s="4" t="str">
        <x:v>P00238</x:v>
      </x:c>
      <x:c r="C1131" s="4" t="str">
        <x:v>I01126</x:v>
      </x:c>
      <x:c r="D1131" s="4" t="str">
        <x:v>2025-06-12</x:v>
      </x:c>
      <x:c r="E1131" s="10" t="n">
        <x:v>41531.77</x:v>
      </x:c>
      <x:c r="F1131" s="4" t="str">
        <x:v>Settled</x:v>
      </x:c>
    </x:row>
    <x:row r="1132">
      <x:c r="A1132" s="4" t="str">
        <x:v>C01127</x:v>
      </x:c>
      <x:c r="B1132" s="4" t="str">
        <x:v>P01567</x:v>
      </x:c>
      <x:c r="C1132" s="4" t="str">
        <x:v>I01127</x:v>
      </x:c>
      <x:c r="D1132" s="4" t="str">
        <x:v>2025-07-12</x:v>
      </x:c>
      <x:c r="E1132" s="10" t="n">
        <x:v>79845.85</x:v>
      </x:c>
      <x:c r="F1132" s="4" t="str">
        <x:v>Settled</x:v>
      </x:c>
    </x:row>
    <x:row r="1133">
      <x:c r="A1133" s="4" t="str">
        <x:v>C01128</x:v>
      </x:c>
      <x:c r="B1133" s="4" t="str">
        <x:v>P00736</x:v>
      </x:c>
      <x:c r="C1133" s="4" t="str">
        <x:v>I01128</x:v>
      </x:c>
      <x:c r="D1133" s="4" t="str">
        <x:v>2025-07-29</x:v>
      </x:c>
      <x:c r="E1133" s="10" t="n">
        <x:v>111920.19</x:v>
      </x:c>
      <x:c r="F1133" s="4" t="str">
        <x:v>Settled</x:v>
      </x:c>
    </x:row>
    <x:row r="1134">
      <x:c r="A1134" s="4" t="str">
        <x:v>C01129</x:v>
      </x:c>
      <x:c r="B1134" s="4" t="str">
        <x:v>P01544</x:v>
      </x:c>
      <x:c r="C1134" s="4" t="str">
        <x:v>I01129</x:v>
      </x:c>
      <x:c r="D1134" s="4" t="str">
        <x:v>2025-03-11</x:v>
      </x:c>
      <x:c r="E1134" s="10" t="n">
        <x:v>50089.71</x:v>
      </x:c>
      <x:c r="F1134" s="4" t="str">
        <x:v>Pending</x:v>
      </x:c>
    </x:row>
    <x:row r="1135">
      <x:c r="A1135" s="4" t="str">
        <x:v>C01130</x:v>
      </x:c>
      <x:c r="B1135" s="4" t="str">
        <x:v>P01584</x:v>
      </x:c>
      <x:c r="C1135" s="4" t="str">
        <x:v>I01130</x:v>
      </x:c>
      <x:c r="D1135" s="4" t="str">
        <x:v>2025-04-20</x:v>
      </x:c>
      <x:c r="E1135" s="10" t="n">
        <x:v>58281.13</x:v>
      </x:c>
      <x:c r="F1135" s="4" t="str">
        <x:v>Settled</x:v>
      </x:c>
    </x:row>
    <x:row r="1136">
      <x:c r="A1136" s="4" t="str">
        <x:v>C01131</x:v>
      </x:c>
      <x:c r="B1136" s="4" t="str">
        <x:v>P00083</x:v>
      </x:c>
      <x:c r="C1136" s="4" t="str">
        <x:v>I01131</x:v>
      </x:c>
      <x:c r="D1136" s="4" t="str">
        <x:v>2025-09-09</x:v>
      </x:c>
      <x:c r="E1136" s="10" t="n">
        <x:v>322133.35</x:v>
      </x:c>
      <x:c r="F1136" s="4" t="str">
        <x:v>Rejected</x:v>
      </x:c>
    </x:row>
    <x:row r="1137">
      <x:c r="A1137" s="4" t="str">
        <x:v>C01132</x:v>
      </x:c>
      <x:c r="B1137" s="4" t="str">
        <x:v>P00810</x:v>
      </x:c>
      <x:c r="C1137" s="4" t="str">
        <x:v>I01132</x:v>
      </x:c>
      <x:c r="D1137" s="4" t="str">
        <x:v>2025-11-05</x:v>
      </x:c>
      <x:c r="E1137" s="10" t="n">
        <x:v>55510.04</x:v>
      </x:c>
      <x:c r="F1137" s="4" t="str">
        <x:v>Settled</x:v>
      </x:c>
    </x:row>
    <x:row r="1138">
      <x:c r="A1138" s="4" t="str">
        <x:v>C01133</x:v>
      </x:c>
      <x:c r="B1138" s="4" t="str">
        <x:v>P00676</x:v>
      </x:c>
      <x:c r="C1138" s="4" t="str">
        <x:v>I01133</x:v>
      </x:c>
      <x:c r="D1138" s="4" t="str">
        <x:v>2025-06-04</x:v>
      </x:c>
      <x:c r="E1138" s="10" t="n">
        <x:v>23744.68</x:v>
      </x:c>
      <x:c r="F1138" s="4" t="str">
        <x:v>Settled</x:v>
      </x:c>
    </x:row>
    <x:row r="1139">
      <x:c r="A1139" s="4" t="str">
        <x:v>C01134</x:v>
      </x:c>
      <x:c r="B1139" s="4" t="str">
        <x:v>P00798</x:v>
      </x:c>
      <x:c r="C1139" s="4" t="str">
        <x:v>I01134</x:v>
      </x:c>
      <x:c r="D1139" s="4" t="str">
        <x:v>2025-02-12</x:v>
      </x:c>
      <x:c r="E1139" s="10" t="n">
        <x:v>4676.92</x:v>
      </x:c>
      <x:c r="F1139" s="4" t="str">
        <x:v>Settled</x:v>
      </x:c>
    </x:row>
    <x:row r="1140">
      <x:c r="A1140" s="4" t="str">
        <x:v>C01135</x:v>
      </x:c>
      <x:c r="B1140" s="4" t="str">
        <x:v>P00496</x:v>
      </x:c>
      <x:c r="C1140" s="4" t="str">
        <x:v>I01135</x:v>
      </x:c>
      <x:c r="D1140" s="4" t="str">
        <x:v>2025-11-07</x:v>
      </x:c>
      <x:c r="E1140" s="10" t="n">
        <x:v>45250.87</x:v>
      </x:c>
      <x:c r="F1140" s="4" t="str">
        <x:v>Settled</x:v>
      </x:c>
    </x:row>
    <x:row r="1141">
      <x:c r="A1141" s="4" t="str">
        <x:v>C01136</x:v>
      </x:c>
      <x:c r="B1141" s="4" t="str">
        <x:v>P00895</x:v>
      </x:c>
      <x:c r="C1141" s="4" t="str">
        <x:v>I01136</x:v>
      </x:c>
      <x:c r="D1141" s="4" t="str">
        <x:v>2025-08-01</x:v>
      </x:c>
      <x:c r="E1141" s="10" t="n">
        <x:v>92363.02</x:v>
      </x:c>
      <x:c r="F1141" s="4" t="str">
        <x:v>Settled</x:v>
      </x:c>
    </x:row>
    <x:row r="1142">
      <x:c r="A1142" s="4" t="str">
        <x:v>C01137</x:v>
      </x:c>
      <x:c r="B1142" s="4" t="str">
        <x:v>P00788</x:v>
      </x:c>
      <x:c r="C1142" s="4" t="str">
        <x:v>I01137</x:v>
      </x:c>
      <x:c r="D1142" s="4" t="str">
        <x:v>2025-06-09</x:v>
      </x:c>
      <x:c r="E1142" s="10" t="n">
        <x:v>30455.67</x:v>
      </x:c>
      <x:c r="F1142" s="4" t="str">
        <x:v>Settled</x:v>
      </x:c>
    </x:row>
    <x:row r="1143">
      <x:c r="A1143" s="4" t="str">
        <x:v>C01138</x:v>
      </x:c>
      <x:c r="B1143" s="4" t="str">
        <x:v>P00298</x:v>
      </x:c>
      <x:c r="C1143" s="4" t="str">
        <x:v>I01138</x:v>
      </x:c>
      <x:c r="D1143" s="4" t="str">
        <x:v>2025-08-02</x:v>
      </x:c>
      <x:c r="E1143" s="10" t="n">
        <x:v>145870.45</x:v>
      </x:c>
      <x:c r="F1143" s="4" t="str">
        <x:v>Settled</x:v>
      </x:c>
    </x:row>
    <x:row r="1144">
      <x:c r="A1144" s="4" t="str">
        <x:v>C01139</x:v>
      </x:c>
      <x:c r="B1144" s="4" t="str">
        <x:v>P00462</x:v>
      </x:c>
      <x:c r="C1144" s="4" t="str">
        <x:v>I01139</x:v>
      </x:c>
      <x:c r="D1144" s="4" t="str">
        <x:v>2025-10-28</x:v>
      </x:c>
      <x:c r="E1144" s="10" t="n">
        <x:v>15742.27</x:v>
      </x:c>
      <x:c r="F1144" s="4" t="str">
        <x:v>Settled</x:v>
      </x:c>
    </x:row>
    <x:row r="1145">
      <x:c r="A1145" s="4" t="str">
        <x:v>C01140</x:v>
      </x:c>
      <x:c r="B1145" s="4" t="str">
        <x:v>P00236</x:v>
      </x:c>
      <x:c r="C1145" s="4" t="str">
        <x:v>I01140</x:v>
      </x:c>
      <x:c r="D1145" s="4" t="str">
        <x:v>2025-01-01</x:v>
      </x:c>
      <x:c r="E1145" s="10" t="n">
        <x:v>132882.46</x:v>
      </x:c>
      <x:c r="F1145" s="4" t="str">
        <x:v>Settled</x:v>
      </x:c>
    </x:row>
    <x:row r="1146">
      <x:c r="A1146" s="4" t="str">
        <x:v>C01141</x:v>
      </x:c>
      <x:c r="B1146" s="4" t="str">
        <x:v>P01350</x:v>
      </x:c>
      <x:c r="C1146" s="4" t="str">
        <x:v>I01141</x:v>
      </x:c>
      <x:c r="D1146" s="4" t="str">
        <x:v>2025-05-12</x:v>
      </x:c>
      <x:c r="E1146" s="10"/>
      <x:c r="F1146" s="4" t="str">
        <x:v>Settled</x:v>
      </x:c>
    </x:row>
    <x:row r="1147">
      <x:c r="A1147" s="4" t="str">
        <x:v>C01142</x:v>
      </x:c>
      <x:c r="B1147" s="4" t="str">
        <x:v>P01084</x:v>
      </x:c>
      <x:c r="C1147" s="4" t="str">
        <x:v>I01142</x:v>
      </x:c>
      <x:c r="D1147" s="4" t="str">
        <x:v>2025-12-10</x:v>
      </x:c>
      <x:c r="E1147" s="10" t="n">
        <x:v>142550.96</x:v>
      </x:c>
      <x:c r="F1147" s="4" t="str">
        <x:v>Settled</x:v>
      </x:c>
    </x:row>
    <x:row r="1148">
      <x:c r="A1148" s="4" t="str">
        <x:v>C01143</x:v>
      </x:c>
      <x:c r="B1148" s="4" t="str">
        <x:v>P00621</x:v>
      </x:c>
      <x:c r="C1148" s="4" t="str">
        <x:v>I01143</x:v>
      </x:c>
      <x:c r="D1148" s="4" t="str">
        <x:v>2025-04-20</x:v>
      </x:c>
      <x:c r="E1148" s="10" t="n">
        <x:v>78494.76</x:v>
      </x:c>
      <x:c r="F1148" s="4" t="str">
        <x:v>Settled</x:v>
      </x:c>
    </x:row>
    <x:row r="1149">
      <x:c r="A1149" s="4" t="str">
        <x:v>C01144</x:v>
      </x:c>
      <x:c r="B1149" s="4" t="str">
        <x:v>P00634</x:v>
      </x:c>
      <x:c r="C1149" s="4" t="str">
        <x:v>I01144</x:v>
      </x:c>
      <x:c r="D1149" s="4" t="str">
        <x:v>2025-12-22</x:v>
      </x:c>
      <x:c r="E1149" s="10" t="n">
        <x:v>173629.62</x:v>
      </x:c>
      <x:c r="F1149" s="4" t="str">
        <x:v>Settled</x:v>
      </x:c>
    </x:row>
    <x:row r="1150">
      <x:c r="A1150" s="4" t="str">
        <x:v>C01145</x:v>
      </x:c>
      <x:c r="B1150" s="4" t="str">
        <x:v>P00127</x:v>
      </x:c>
      <x:c r="C1150" s="4" t="str">
        <x:v>I01145</x:v>
      </x:c>
      <x:c r="D1150" s="4" t="str">
        <x:v>2025-04-13</x:v>
      </x:c>
      <x:c r="E1150" s="10" t="n">
        <x:v>2893.5</x:v>
      </x:c>
      <x:c r="F1150" s="4" t="str">
        <x:v>Pending</x:v>
      </x:c>
    </x:row>
    <x:row r="1151">
      <x:c r="A1151" s="4" t="str">
        <x:v>C01146</x:v>
      </x:c>
      <x:c r="B1151" s="4" t="str">
        <x:v>P00464</x:v>
      </x:c>
      <x:c r="C1151" s="4" t="str">
        <x:v>I01146</x:v>
      </x:c>
      <x:c r="D1151" s="4" t="str">
        <x:v>2025-06-20</x:v>
      </x:c>
      <x:c r="E1151" s="10" t="n">
        <x:v>322259.89</x:v>
      </x:c>
      <x:c r="F1151" s="4" t="str">
        <x:v>Rejected</x:v>
      </x:c>
    </x:row>
    <x:row r="1152">
      <x:c r="A1152" s="4" t="str">
        <x:v>C01147</x:v>
      </x:c>
      <x:c r="B1152" s="4" t="str">
        <x:v>P01480</x:v>
      </x:c>
      <x:c r="C1152" s="4" t="str">
        <x:v>I01147</x:v>
      </x:c>
      <x:c r="D1152" s="4" t="str">
        <x:v>2025-01-26</x:v>
      </x:c>
      <x:c r="E1152" s="10" t="n">
        <x:v>36257.48</x:v>
      </x:c>
      <x:c r="F1152" s="4" t="str">
        <x:v>Settled</x:v>
      </x:c>
    </x:row>
    <x:row r="1153">
      <x:c r="A1153" s="4" t="str">
        <x:v>C01148</x:v>
      </x:c>
      <x:c r="B1153" s="4" t="str">
        <x:v>P00051</x:v>
      </x:c>
      <x:c r="C1153" s="4" t="str">
        <x:v>I01148</x:v>
      </x:c>
      <x:c r="D1153" s="4" t="str">
        <x:v>2025-09-22</x:v>
      </x:c>
      <x:c r="E1153" s="10" t="n">
        <x:v>20037.78</x:v>
      </x:c>
      <x:c r="F1153" s="4" t="str">
        <x:v>Pending</x:v>
      </x:c>
    </x:row>
    <x:row r="1154">
      <x:c r="A1154" s="4" t="str">
        <x:v>C01149</x:v>
      </x:c>
      <x:c r="B1154" s="4" t="str">
        <x:v>P00234</x:v>
      </x:c>
      <x:c r="C1154" s="4" t="str">
        <x:v>I01149</x:v>
      </x:c>
      <x:c r="D1154" s="4" t="str">
        <x:v>2025-03-29</x:v>
      </x:c>
      <x:c r="E1154" s="10" t="n">
        <x:v>120578.39</x:v>
      </x:c>
      <x:c r="F1154" s="4" t="str">
        <x:v>Settled</x:v>
      </x:c>
    </x:row>
    <x:row r="1155">
      <x:c r="A1155" s="4" t="str">
        <x:v>C01150</x:v>
      </x:c>
      <x:c r="B1155" s="4" t="str">
        <x:v>P01354</x:v>
      </x:c>
      <x:c r="C1155" s="4" t="str">
        <x:v>I01150</x:v>
      </x:c>
      <x:c r="D1155" s="4" t="str">
        <x:v>2025-11-06</x:v>
      </x:c>
      <x:c r="E1155" s="10" t="n">
        <x:v>15568.09</x:v>
      </x:c>
      <x:c r="F1155" s="4" t="str">
        <x:v>Settled</x:v>
      </x:c>
    </x:row>
    <x:row r="1156">
      <x:c r="A1156" s="4" t="str">
        <x:v>C01151</x:v>
      </x:c>
      <x:c r="B1156" s="4" t="str">
        <x:v>P00833</x:v>
      </x:c>
      <x:c r="C1156" s="4" t="str">
        <x:v>I01151</x:v>
      </x:c>
      <x:c r="D1156" s="4" t="str">
        <x:v>2025-02-17</x:v>
      </x:c>
      <x:c r="E1156" s="10" t="n">
        <x:v>40380.73</x:v>
      </x:c>
      <x:c r="F1156" s="4" t="str">
        <x:v>Pending</x:v>
      </x:c>
    </x:row>
    <x:row r="1157">
      <x:c r="A1157" s="4" t="str">
        <x:v>C01152</x:v>
      </x:c>
      <x:c r="B1157" s="4" t="str">
        <x:v>P00052</x:v>
      </x:c>
      <x:c r="C1157" s="4" t="str">
        <x:v>I01152</x:v>
      </x:c>
      <x:c r="D1157" s="4" t="str">
        <x:v>2025-02-12</x:v>
      </x:c>
      <x:c r="E1157" s="10" t="n">
        <x:v>53698.6</x:v>
      </x:c>
      <x:c r="F1157" s="4" t="str">
        <x:v>Settled</x:v>
      </x:c>
    </x:row>
    <x:row r="1158">
      <x:c r="A1158" s="4" t="str">
        <x:v>C01153</x:v>
      </x:c>
      <x:c r="B1158" s="4" t="str">
        <x:v>P00784</x:v>
      </x:c>
      <x:c r="C1158" s="4" t="str">
        <x:v>I01153</x:v>
      </x:c>
      <x:c r="D1158" s="4" t="str">
        <x:v>2025-06-21</x:v>
      </x:c>
      <x:c r="E1158" s="10"/>
      <x:c r="F1158" s="4" t="str">
        <x:v>Settled</x:v>
      </x:c>
    </x:row>
    <x:row r="1159">
      <x:c r="A1159" s="4" t="str">
        <x:v>C01154</x:v>
      </x:c>
      <x:c r="B1159" s="4" t="str">
        <x:v>P01200</x:v>
      </x:c>
      <x:c r="C1159" s="4" t="str">
        <x:v>I01154</x:v>
      </x:c>
      <x:c r="D1159" s="4" t="str">
        <x:v>2025-01-31</x:v>
      </x:c>
      <x:c r="E1159" s="10" t="n">
        <x:v>67664.78</x:v>
      </x:c>
      <x:c r="F1159" s="4" t="str">
        <x:v>Settled</x:v>
      </x:c>
    </x:row>
    <x:row r="1160">
      <x:c r="A1160" s="4" t="str">
        <x:v>C01155</x:v>
      </x:c>
      <x:c r="B1160" s="4" t="str">
        <x:v>P00553</x:v>
      </x:c>
      <x:c r="C1160" s="4" t="str">
        <x:v>I01155</x:v>
      </x:c>
      <x:c r="D1160" s="4" t="str">
        <x:v>2025-05-01</x:v>
      </x:c>
      <x:c r="E1160" s="10" t="n">
        <x:v>100776.27</x:v>
      </x:c>
      <x:c r="F1160" s="4" t="str">
        <x:v>Pending</x:v>
      </x:c>
    </x:row>
    <x:row r="1161">
      <x:c r="A1161" s="4" t="str">
        <x:v>C01156</x:v>
      </x:c>
      <x:c r="B1161" s="4" t="str">
        <x:v>P00612</x:v>
      </x:c>
      <x:c r="C1161" s="4" t="str">
        <x:v>I01156</x:v>
      </x:c>
      <x:c r="D1161" s="4" t="str">
        <x:v>2025-09-09</x:v>
      </x:c>
      <x:c r="E1161" s="10" t="n">
        <x:v>18419.56</x:v>
      </x:c>
      <x:c r="F1161" s="4" t="str">
        <x:v>Settled</x:v>
      </x:c>
    </x:row>
    <x:row r="1162">
      <x:c r="A1162" s="4" t="str">
        <x:v>C01157</x:v>
      </x:c>
      <x:c r="B1162" s="4" t="str">
        <x:v>P01011</x:v>
      </x:c>
      <x:c r="C1162" s="4" t="str">
        <x:v>I01157</x:v>
      </x:c>
      <x:c r="D1162" s="4" t="str">
        <x:v>2025-07-04</x:v>
      </x:c>
      <x:c r="E1162" s="10" t="n">
        <x:v>132230</x:v>
      </x:c>
      <x:c r="F1162" s="4" t="str">
        <x:v>Pending</x:v>
      </x:c>
    </x:row>
    <x:row r="1163">
      <x:c r="A1163" s="4" t="str">
        <x:v>C01158</x:v>
      </x:c>
      <x:c r="B1163" s="4" t="str">
        <x:v>P00958</x:v>
      </x:c>
      <x:c r="C1163" s="4" t="str">
        <x:v>I01158</x:v>
      </x:c>
      <x:c r="D1163" s="4" t="str">
        <x:v>2025-07-24</x:v>
      </x:c>
      <x:c r="E1163" s="10" t="n">
        <x:v>86880.87</x:v>
      </x:c>
      <x:c r="F1163" s="4" t="str">
        <x:v>Settled</x:v>
      </x:c>
    </x:row>
    <x:row r="1164">
      <x:c r="A1164" s="4" t="str">
        <x:v>C01159</x:v>
      </x:c>
      <x:c r="B1164" s="4" t="str">
        <x:v>P01445</x:v>
      </x:c>
      <x:c r="C1164" s="4" t="str">
        <x:v>I01159</x:v>
      </x:c>
      <x:c r="D1164" s="4" t="str">
        <x:v>2025-02-03</x:v>
      </x:c>
      <x:c r="E1164" s="10" t="n">
        <x:v>47063.64</x:v>
      </x:c>
      <x:c r="F1164" s="4" t="str">
        <x:v>Rejected</x:v>
      </x:c>
    </x:row>
    <x:row r="1165">
      <x:c r="A1165" s="4" t="str">
        <x:v>C01160</x:v>
      </x:c>
      <x:c r="B1165" s="4" t="str">
        <x:v>P00397</x:v>
      </x:c>
      <x:c r="C1165" s="4" t="str">
        <x:v>I01160</x:v>
      </x:c>
      <x:c r="D1165" s="4" t="str">
        <x:v>2025-09-05</x:v>
      </x:c>
      <x:c r="E1165" s="10" t="n">
        <x:v>59881.48</x:v>
      </x:c>
      <x:c r="F1165" s="4" t="str">
        <x:v>Settled</x:v>
      </x:c>
    </x:row>
    <x:row r="1166">
      <x:c r="A1166" s="4" t="str">
        <x:v>C01161</x:v>
      </x:c>
      <x:c r="B1166" s="4" t="str">
        <x:v>P00442</x:v>
      </x:c>
      <x:c r="C1166" s="4" t="str">
        <x:v>I01161</x:v>
      </x:c>
      <x:c r="D1166" s="4" t="str">
        <x:v>2025-02-03</x:v>
      </x:c>
      <x:c r="E1166" s="10" t="n">
        <x:v>86588.04</x:v>
      </x:c>
      <x:c r="F1166" s="4" t="str">
        <x:v>Settled</x:v>
      </x:c>
    </x:row>
    <x:row r="1167">
      <x:c r="A1167" s="4" t="str">
        <x:v>C01162</x:v>
      </x:c>
      <x:c r="B1167" s="4" t="str">
        <x:v>P00249</x:v>
      </x:c>
      <x:c r="C1167" s="4" t="str">
        <x:v>I01162</x:v>
      </x:c>
      <x:c r="D1167" s="4" t="str">
        <x:v>2025-07-28</x:v>
      </x:c>
      <x:c r="E1167" s="10" t="n">
        <x:v>12646.66</x:v>
      </x:c>
      <x:c r="F1167" s="4" t="str">
        <x:v>Pending</x:v>
      </x:c>
    </x:row>
    <x:row r="1168">
      <x:c r="A1168" s="4" t="str">
        <x:v>C01163</x:v>
      </x:c>
      <x:c r="B1168" s="4" t="str">
        <x:v>P01064</x:v>
      </x:c>
      <x:c r="C1168" s="4" t="str">
        <x:v>I01163</x:v>
      </x:c>
      <x:c r="D1168" s="4" t="str">
        <x:v>2025-10-16</x:v>
      </x:c>
      <x:c r="E1168" s="10" t="n">
        <x:v>23771.23</x:v>
      </x:c>
      <x:c r="F1168" s="4" t="str">
        <x:v>Settled</x:v>
      </x:c>
    </x:row>
    <x:row r="1169">
      <x:c r="A1169" s="4" t="str">
        <x:v>C01164</x:v>
      </x:c>
      <x:c r="B1169" s="4" t="str">
        <x:v>P00854</x:v>
      </x:c>
      <x:c r="C1169" s="4" t="str">
        <x:v>I01164</x:v>
      </x:c>
      <x:c r="D1169" s="4" t="str">
        <x:v>2025-09-23</x:v>
      </x:c>
      <x:c r="E1169" s="10" t="n">
        <x:v>27598.57</x:v>
      </x:c>
      <x:c r="F1169" s="4" t="str">
        <x:v>Settled</x:v>
      </x:c>
    </x:row>
    <x:row r="1170">
      <x:c r="A1170" s="4" t="str">
        <x:v>C01165</x:v>
      </x:c>
      <x:c r="B1170" s="4" t="str">
        <x:v>P00556</x:v>
      </x:c>
      <x:c r="C1170" s="4" t="str">
        <x:v>I01165</x:v>
      </x:c>
      <x:c r="D1170" s="4" t="str">
        <x:v>2025-05-09</x:v>
      </x:c>
      <x:c r="E1170" s="10" t="n">
        <x:v>20906.32</x:v>
      </x:c>
      <x:c r="F1170" s="4" t="str">
        <x:v>Pending</x:v>
      </x:c>
    </x:row>
    <x:row r="1171">
      <x:c r="A1171" s="4" t="str">
        <x:v>C01166</x:v>
      </x:c>
      <x:c r="B1171" s="4" t="str">
        <x:v>P01113</x:v>
      </x:c>
      <x:c r="C1171" s="4" t="str">
        <x:v>I01166</x:v>
      </x:c>
      <x:c r="D1171" s="4" t="str">
        <x:v>2025-02-26</x:v>
      </x:c>
      <x:c r="E1171" s="10" t="n">
        <x:v>15249.62</x:v>
      </x:c>
      <x:c r="F1171" s="4" t="str">
        <x:v>Pending</x:v>
      </x:c>
    </x:row>
    <x:row r="1172">
      <x:c r="A1172" s="4" t="str">
        <x:v>C01167</x:v>
      </x:c>
      <x:c r="B1172" s="4" t="str">
        <x:v>P00603</x:v>
      </x:c>
      <x:c r="C1172" s="4" t="str">
        <x:v>I01167</x:v>
      </x:c>
      <x:c r="D1172" s="4" t="str">
        <x:v>2025-10-31</x:v>
      </x:c>
      <x:c r="E1172" s="10" t="n">
        <x:v>22289.89</x:v>
      </x:c>
      <x:c r="F1172" s="4" t="str">
        <x:v>Settled</x:v>
      </x:c>
    </x:row>
    <x:row r="1173">
      <x:c r="A1173" s="4" t="str">
        <x:v>C01168</x:v>
      </x:c>
      <x:c r="B1173" s="4" t="str">
        <x:v>P00313</x:v>
      </x:c>
      <x:c r="C1173" s="4" t="str">
        <x:v>I01168</x:v>
      </x:c>
      <x:c r="D1173" s="4" t="str">
        <x:v>2025-03-20</x:v>
      </x:c>
      <x:c r="E1173" s="10" t="n">
        <x:v>14524.36</x:v>
      </x:c>
      <x:c r="F1173" s="4" t="str">
        <x:v>Settled</x:v>
      </x:c>
    </x:row>
    <x:row r="1174">
      <x:c r="A1174" s="4" t="str">
        <x:v>C01169</x:v>
      </x:c>
      <x:c r="B1174" s="4" t="str">
        <x:v>P00864</x:v>
      </x:c>
      <x:c r="C1174" s="4" t="str">
        <x:v>I01169</x:v>
      </x:c>
      <x:c r="D1174" s="4" t="str">
        <x:v>2025-06-30</x:v>
      </x:c>
      <x:c r="E1174" s="10" t="n">
        <x:v>55804.03</x:v>
      </x:c>
      <x:c r="F1174" s="4" t="str">
        <x:v>Settled</x:v>
      </x:c>
    </x:row>
    <x:row r="1175">
      <x:c r="A1175" s="4" t="str">
        <x:v>C01170</x:v>
      </x:c>
      <x:c r="B1175" s="4" t="str">
        <x:v>P00699</x:v>
      </x:c>
      <x:c r="C1175" s="4" t="str">
        <x:v>I01170</x:v>
      </x:c>
      <x:c r="D1175" s="4" t="str">
        <x:v>2025-03-28</x:v>
      </x:c>
      <x:c r="E1175" s="10" t="n">
        <x:v>123065.87</x:v>
      </x:c>
      <x:c r="F1175" s="4" t="str">
        <x:v>Settled</x:v>
      </x:c>
    </x:row>
    <x:row r="1176">
      <x:c r="A1176" s="4" t="str">
        <x:v>C01171</x:v>
      </x:c>
      <x:c r="B1176" s="4" t="str">
        <x:v>P00649</x:v>
      </x:c>
      <x:c r="C1176" s="4" t="str">
        <x:v>I01171</x:v>
      </x:c>
      <x:c r="D1176" s="4" t="str">
        <x:v>2025-01-11</x:v>
      </x:c>
      <x:c r="E1176" s="10" t="n">
        <x:v>27819.8</x:v>
      </x:c>
      <x:c r="F1176" s="4" t="str">
        <x:v>Settled</x:v>
      </x:c>
    </x:row>
    <x:row r="1177">
      <x:c r="A1177" s="4" t="str">
        <x:v>C01172</x:v>
      </x:c>
      <x:c r="B1177" s="4" t="str">
        <x:v>P00712</x:v>
      </x:c>
      <x:c r="C1177" s="4" t="str">
        <x:v>I01172</x:v>
      </x:c>
      <x:c r="D1177" s="4" t="str">
        <x:v>2025-06-02</x:v>
      </x:c>
      <x:c r="E1177" s="10" t="n">
        <x:v>27615.39</x:v>
      </x:c>
      <x:c r="F1177" s="4" t="str">
        <x:v>Pending</x:v>
      </x:c>
    </x:row>
    <x:row r="1178">
      <x:c r="A1178" s="4" t="str">
        <x:v>C01173</x:v>
      </x:c>
      <x:c r="B1178" s="4" t="str">
        <x:v>P01463</x:v>
      </x:c>
      <x:c r="C1178" s="4" t="str">
        <x:v>I01173</x:v>
      </x:c>
      <x:c r="D1178" s="4" t="str">
        <x:v>2025-07-20</x:v>
      </x:c>
      <x:c r="E1178" s="10" t="n">
        <x:v>223310.35</x:v>
      </x:c>
      <x:c r="F1178" s="4" t="str">
        <x:v>Settled</x:v>
      </x:c>
    </x:row>
    <x:row r="1179">
      <x:c r="A1179" s="4" t="str">
        <x:v>C01174</x:v>
      </x:c>
      <x:c r="B1179" s="4" t="str">
        <x:v>P00346</x:v>
      </x:c>
      <x:c r="C1179" s="4" t="str">
        <x:v>I01174</x:v>
      </x:c>
      <x:c r="D1179" s="4" t="str">
        <x:v>2025-10-05</x:v>
      </x:c>
      <x:c r="E1179" s="10" t="n">
        <x:v>27882.2</x:v>
      </x:c>
      <x:c r="F1179" s="4" t="str">
        <x:v>Settled</x:v>
      </x:c>
    </x:row>
    <x:row r="1180">
      <x:c r="A1180" s="4" t="str">
        <x:v>C01175</x:v>
      </x:c>
      <x:c r="B1180" s="4" t="str">
        <x:v>P00442</x:v>
      </x:c>
      <x:c r="C1180" s="4" t="str">
        <x:v>I01175</x:v>
      </x:c>
      <x:c r="D1180" s="4" t="str">
        <x:v>2025-09-22</x:v>
      </x:c>
      <x:c r="E1180" s="10" t="n">
        <x:v>120233.93</x:v>
      </x:c>
      <x:c r="F1180" s="4" t="str">
        <x:v>Settled</x:v>
      </x:c>
    </x:row>
    <x:row r="1181">
      <x:c r="A1181" s="4" t="str">
        <x:v>C01176</x:v>
      </x:c>
      <x:c r="B1181" s="4" t="str">
        <x:v>P00905</x:v>
      </x:c>
      <x:c r="C1181" s="4" t="str">
        <x:v>I01176</x:v>
      </x:c>
      <x:c r="D1181" s="4" t="str">
        <x:v>2025-10-31</x:v>
      </x:c>
      <x:c r="E1181" s="10" t="n">
        <x:v>64538.29</x:v>
      </x:c>
      <x:c r="F1181" s="4" t="str">
        <x:v>Pending</x:v>
      </x:c>
    </x:row>
    <x:row r="1182">
      <x:c r="A1182" s="4" t="str">
        <x:v>C01177</x:v>
      </x:c>
      <x:c r="B1182" s="4" t="str">
        <x:v>P00075</x:v>
      </x:c>
      <x:c r="C1182" s="4" t="str">
        <x:v>I01177</x:v>
      </x:c>
      <x:c r="D1182" s="4" t="str">
        <x:v>2025-10-25</x:v>
      </x:c>
      <x:c r="E1182" s="10" t="n">
        <x:v>14019.19</x:v>
      </x:c>
      <x:c r="F1182" s="4" t="str">
        <x:v>Settled</x:v>
      </x:c>
    </x:row>
    <x:row r="1183">
      <x:c r="A1183" s="4" t="str">
        <x:v>C01178</x:v>
      </x:c>
      <x:c r="B1183" s="4" t="str">
        <x:v>P00234</x:v>
      </x:c>
      <x:c r="C1183" s="4" t="str">
        <x:v>I01178</x:v>
      </x:c>
      <x:c r="D1183" s="4" t="str">
        <x:v>2025-05-27</x:v>
      </x:c>
      <x:c r="E1183" s="10" t="n">
        <x:v>33277.97</x:v>
      </x:c>
      <x:c r="F1183" s="4" t="str">
        <x:v>Settled</x:v>
      </x:c>
    </x:row>
    <x:row r="1184">
      <x:c r="A1184" s="4" t="str">
        <x:v>C01179</x:v>
      </x:c>
      <x:c r="B1184" s="4" t="str">
        <x:v>P00907</x:v>
      </x:c>
      <x:c r="C1184" s="4" t="str">
        <x:v>I01179</x:v>
      </x:c>
      <x:c r="D1184" s="4" t="str">
        <x:v>2025-05-05</x:v>
      </x:c>
      <x:c r="E1184" s="10" t="n">
        <x:v>36804.49</x:v>
      </x:c>
      <x:c r="F1184" s="4" t="str">
        <x:v>Settled</x:v>
      </x:c>
    </x:row>
    <x:row r="1185">
      <x:c r="A1185" s="4" t="str">
        <x:v>C01180</x:v>
      </x:c>
      <x:c r="B1185" s="4" t="str">
        <x:v>P00816</x:v>
      </x:c>
      <x:c r="C1185" s="4" t="str">
        <x:v>I01180</x:v>
      </x:c>
      <x:c r="D1185" s="4" t="str">
        <x:v>2025-08-08</x:v>
      </x:c>
      <x:c r="E1185" s="10" t="n">
        <x:v>35972.34</x:v>
      </x:c>
      <x:c r="F1185" s="4" t="str">
        <x:v>Settled</x:v>
      </x:c>
    </x:row>
    <x:row r="1186">
      <x:c r="A1186" s="4" t="str">
        <x:v>C01181</x:v>
      </x:c>
      <x:c r="B1186" s="4" t="str">
        <x:v>P01045</x:v>
      </x:c>
      <x:c r="C1186" s="4" t="str">
        <x:v>I01181</x:v>
      </x:c>
      <x:c r="D1186" s="4" t="str">
        <x:v>2025-06-25</x:v>
      </x:c>
      <x:c r="E1186" s="10" t="n">
        <x:v>3146.43</x:v>
      </x:c>
      <x:c r="F1186" s="4" t="str">
        <x:v>Settled</x:v>
      </x:c>
    </x:row>
    <x:row r="1187">
      <x:c r="A1187" s="4" t="str">
        <x:v>C01182</x:v>
      </x:c>
      <x:c r="B1187" s="4" t="str">
        <x:v>P00182</x:v>
      </x:c>
      <x:c r="C1187" s="4" t="str">
        <x:v>I01182</x:v>
      </x:c>
      <x:c r="D1187" s="4" t="str">
        <x:v>2025-04-18</x:v>
      </x:c>
      <x:c r="E1187" s="10" t="n">
        <x:v>429034.74</x:v>
      </x:c>
      <x:c r="F1187" s="4" t="str">
        <x:v>Settled</x:v>
      </x:c>
    </x:row>
    <x:row r="1188">
      <x:c r="A1188" s="4" t="str">
        <x:v>C01183</x:v>
      </x:c>
      <x:c r="B1188" s="4" t="str">
        <x:v>P01367</x:v>
      </x:c>
      <x:c r="C1188" s="4" t="str">
        <x:v>I01183</x:v>
      </x:c>
      <x:c r="D1188" s="4" t="str">
        <x:v>2025-01-12</x:v>
      </x:c>
      <x:c r="E1188" s="10" t="n">
        <x:v>46951.4</x:v>
      </x:c>
      <x:c r="F1188" s="4" t="str">
        <x:v>Settled</x:v>
      </x:c>
    </x:row>
    <x:row r="1189">
      <x:c r="A1189" s="4" t="str">
        <x:v>C01184</x:v>
      </x:c>
      <x:c r="B1189" s="4" t="str">
        <x:v>P00777</x:v>
      </x:c>
      <x:c r="C1189" s="4" t="str">
        <x:v>I01184</x:v>
      </x:c>
      <x:c r="D1189" s="4" t="str">
        <x:v>2025-06-23</x:v>
      </x:c>
      <x:c r="E1189" s="10" t="n">
        <x:v>68277.02</x:v>
      </x:c>
      <x:c r="F1189" s="4" t="str">
        <x:v>Settled</x:v>
      </x:c>
    </x:row>
    <x:row r="1190">
      <x:c r="A1190" s="4" t="str">
        <x:v>C01185</x:v>
      </x:c>
      <x:c r="B1190" s="4" t="str">
        <x:v>P00249</x:v>
      </x:c>
      <x:c r="C1190" s="4" t="str">
        <x:v>I01185</x:v>
      </x:c>
      <x:c r="D1190" s="4" t="str">
        <x:v>2025-06-21</x:v>
      </x:c>
      <x:c r="E1190" s="10" t="n">
        <x:v>313505.65</x:v>
      </x:c>
      <x:c r="F1190" s="4" t="str">
        <x:v>Settled</x:v>
      </x:c>
    </x:row>
    <x:row r="1191">
      <x:c r="A1191" s="4" t="str">
        <x:v>C01186</x:v>
      </x:c>
      <x:c r="B1191" s="4" t="str">
        <x:v>P00499</x:v>
      </x:c>
      <x:c r="C1191" s="4" t="str">
        <x:v>I01186</x:v>
      </x:c>
      <x:c r="D1191" s="4" t="str">
        <x:v>2025-12-10</x:v>
      </x:c>
      <x:c r="E1191" s="10" t="n">
        <x:v>17038.39</x:v>
      </x:c>
      <x:c r="F1191" s="4" t="str">
        <x:v>Settled</x:v>
      </x:c>
    </x:row>
    <x:row r="1192">
      <x:c r="A1192" s="4" t="str">
        <x:v>C01187</x:v>
      </x:c>
      <x:c r="B1192" s="4" t="str">
        <x:v>P00364</x:v>
      </x:c>
      <x:c r="C1192" s="4" t="str">
        <x:v>I01187</x:v>
      </x:c>
      <x:c r="D1192" s="4" t="str">
        <x:v>2025-10-24</x:v>
      </x:c>
      <x:c r="E1192" s="10" t="n">
        <x:v>12242.27</x:v>
      </x:c>
      <x:c r="F1192" s="4" t="str">
        <x:v>Settled</x:v>
      </x:c>
    </x:row>
    <x:row r="1193">
      <x:c r="A1193" s="4" t="str">
        <x:v>C01188</x:v>
      </x:c>
      <x:c r="B1193" s="4" t="str">
        <x:v>P00724</x:v>
      </x:c>
      <x:c r="C1193" s="4" t="str">
        <x:v>I01188</x:v>
      </x:c>
      <x:c r="D1193" s="4" t="str">
        <x:v>2025-04-09</x:v>
      </x:c>
      <x:c r="E1193" s="10" t="n">
        <x:v>337211.78</x:v>
      </x:c>
      <x:c r="F1193" s="4" t="str">
        <x:v>Settled</x:v>
      </x:c>
    </x:row>
    <x:row r="1194">
      <x:c r="A1194" s="4" t="str">
        <x:v>C01189</x:v>
      </x:c>
      <x:c r="B1194" s="4" t="str">
        <x:v>P00752</x:v>
      </x:c>
      <x:c r="C1194" s="4" t="str">
        <x:v>I01189</x:v>
      </x:c>
      <x:c r="D1194" s="4" t="str">
        <x:v>2025-02-10</x:v>
      </x:c>
      <x:c r="E1194" s="10" t="n">
        <x:v>6278.36</x:v>
      </x:c>
      <x:c r="F1194" s="4" t="str">
        <x:v>Settled</x:v>
      </x:c>
    </x:row>
    <x:row r="1195">
      <x:c r="A1195" s="4" t="str">
        <x:v>C01190</x:v>
      </x:c>
      <x:c r="B1195" s="4" t="str">
        <x:v>P00694</x:v>
      </x:c>
      <x:c r="C1195" s="4" t="str">
        <x:v>I01190</x:v>
      </x:c>
      <x:c r="D1195" s="4" t="str">
        <x:v>2025-10-15</x:v>
      </x:c>
      <x:c r="E1195" s="10" t="n">
        <x:v>-500</x:v>
      </x:c>
      <x:c r="F1195" s="4" t="str">
        <x:v>Settled</x:v>
      </x:c>
    </x:row>
    <x:row r="1196">
      <x:c r="A1196" s="4" t="str">
        <x:v>C01191</x:v>
      </x:c>
      <x:c r="B1196" s="4" t="str">
        <x:v>P00738</x:v>
      </x:c>
      <x:c r="C1196" s="4" t="str">
        <x:v>I01191</x:v>
      </x:c>
      <x:c r="D1196" s="4" t="str">
        <x:v>2025-06-27</x:v>
      </x:c>
      <x:c r="E1196" s="10" t="n">
        <x:v>49226.6</x:v>
      </x:c>
      <x:c r="F1196" s="4" t="str">
        <x:v>Settled</x:v>
      </x:c>
    </x:row>
    <x:row r="1197">
      <x:c r="A1197" s="4" t="str">
        <x:v>C01192</x:v>
      </x:c>
      <x:c r="B1197" s="4" t="str">
        <x:v>P01453</x:v>
      </x:c>
      <x:c r="C1197" s="4" t="str">
        <x:v>I01192</x:v>
      </x:c>
      <x:c r="D1197" s="4" t="str">
        <x:v>2025-01-16</x:v>
      </x:c>
      <x:c r="E1197" s="10" t="n">
        <x:v>33706.29</x:v>
      </x:c>
      <x:c r="F1197" s="4" t="str">
        <x:v>Pending</x:v>
      </x:c>
    </x:row>
    <x:row r="1198">
      <x:c r="A1198" s="4" t="str">
        <x:v>C01193</x:v>
      </x:c>
      <x:c r="B1198" s="4" t="str">
        <x:v>P01535</x:v>
      </x:c>
      <x:c r="C1198" s="4" t="str">
        <x:v>I01193</x:v>
      </x:c>
      <x:c r="D1198" s="4" t="str">
        <x:v>2025-10-03</x:v>
      </x:c>
      <x:c r="E1198" s="10" t="n">
        <x:v>192641.87</x:v>
      </x:c>
      <x:c r="F1198" s="4" t="str">
        <x:v>Settled</x:v>
      </x:c>
    </x:row>
    <x:row r="1199">
      <x:c r="A1199" s="4" t="str">
        <x:v>C01194</x:v>
      </x:c>
      <x:c r="B1199" s="4" t="str">
        <x:v>P00784</x:v>
      </x:c>
      <x:c r="C1199" s="4" t="str">
        <x:v>I01194</x:v>
      </x:c>
      <x:c r="D1199" s="4" t="str">
        <x:v>2025-05-07</x:v>
      </x:c>
      <x:c r="E1199" s="10" t="n">
        <x:v>62242.71</x:v>
      </x:c>
      <x:c r="F1199" s="4" t="str">
        <x:v>Settled</x:v>
      </x:c>
    </x:row>
    <x:row r="1200">
      <x:c r="A1200" s="4" t="str">
        <x:v>C01195</x:v>
      </x:c>
      <x:c r="B1200" s="4" t="str">
        <x:v>P01541</x:v>
      </x:c>
      <x:c r="C1200" s="4" t="str">
        <x:v>I01195</x:v>
      </x:c>
      <x:c r="D1200" s="4" t="str">
        <x:v>2025-03-04</x:v>
      </x:c>
      <x:c r="E1200" s="10" t="n">
        <x:v>94352.11</x:v>
      </x:c>
      <x:c r="F1200" s="4" t="str">
        <x:v>Pending</x:v>
      </x:c>
    </x:row>
    <x:row r="1201">
      <x:c r="A1201" s="4" t="str">
        <x:v>C01196</x:v>
      </x:c>
      <x:c r="B1201" s="4" t="str">
        <x:v>P01310</x:v>
      </x:c>
      <x:c r="C1201" s="4" t="str">
        <x:v>I01196</x:v>
      </x:c>
      <x:c r="D1201" s="4" t="str">
        <x:v>2025-08-29</x:v>
      </x:c>
      <x:c r="E1201" s="10" t="n">
        <x:v>259919.87</x:v>
      </x:c>
      <x:c r="F1201" s="4" t="str">
        <x:v>Settled</x:v>
      </x:c>
    </x:row>
    <x:row r="1202">
      <x:c r="A1202" s="4" t="str">
        <x:v>C01197</x:v>
      </x:c>
      <x:c r="B1202" s="4" t="str">
        <x:v>P01312</x:v>
      </x:c>
      <x:c r="C1202" s="4" t="str">
        <x:v>I01197</x:v>
      </x:c>
      <x:c r="D1202" s="4" t="str">
        <x:v>2025-10-14</x:v>
      </x:c>
      <x:c r="E1202" s="10" t="n">
        <x:v>46249.85</x:v>
      </x:c>
      <x:c r="F1202" s="4" t="str">
        <x:v>Rejected</x:v>
      </x:c>
    </x:row>
    <x:row r="1203">
      <x:c r="A1203" s="4" t="str">
        <x:v>C01198</x:v>
      </x:c>
      <x:c r="B1203" s="4" t="str">
        <x:v>P00362</x:v>
      </x:c>
      <x:c r="C1203" s="4" t="str">
        <x:v>I01198</x:v>
      </x:c>
      <x:c r="D1203" s="4" t="str">
        <x:v>2025-10-11</x:v>
      </x:c>
      <x:c r="E1203" s="10" t="n">
        <x:v>76965.71</x:v>
      </x:c>
      <x:c r="F1203" s="4" t="str">
        <x:v>Pending</x:v>
      </x:c>
    </x:row>
    <x:row r="1204">
      <x:c r="A1204" s="4" t="str">
        <x:v>C01199</x:v>
      </x:c>
      <x:c r="B1204" s="4" t="str">
        <x:v>P00702</x:v>
      </x:c>
      <x:c r="C1204" s="4" t="str">
        <x:v>I01199</x:v>
      </x:c>
      <x:c r="D1204" s="4" t="str">
        <x:v>2025-04-11</x:v>
      </x:c>
      <x:c r="E1204" s="10" t="n">
        <x:v>33331.4</x:v>
      </x:c>
      <x:c r="F1204" s="4" t="str">
        <x:v>Settled</x:v>
      </x:c>
    </x:row>
    <x:row r="1205">
      <x:c r="A1205" s="4" t="str">
        <x:v>C01200</x:v>
      </x:c>
      <x:c r="B1205" s="4" t="str">
        <x:v>P00564</x:v>
      </x:c>
      <x:c r="C1205" s="4" t="str">
        <x:v>I01200</x:v>
      </x:c>
      <x:c r="D1205" s="4" t="str">
        <x:v>2025-08-05</x:v>
      </x:c>
      <x:c r="E1205" s="10" t="n">
        <x:v>46644.98</x:v>
      </x:c>
      <x:c r="F1205" s="4" t="str">
        <x:v>Settled</x:v>
      </x:c>
    </x:row>
    <x:row r="1206">
      <x:c r="A1206" s="4" t="str">
        <x:v>C01201</x:v>
      </x:c>
      <x:c r="B1206" s="4" t="str">
        <x:v>P00155</x:v>
      </x:c>
      <x:c r="C1206" s="4" t="str">
        <x:v>I01201</x:v>
      </x:c>
      <x:c r="D1206" s="4" t="str">
        <x:v>2025-06-20</x:v>
      </x:c>
      <x:c r="E1206" s="10" t="n">
        <x:v>35185.14</x:v>
      </x:c>
      <x:c r="F1206" s="4" t="str">
        <x:v>Rejected</x:v>
      </x:c>
    </x:row>
    <x:row r="1207">
      <x:c r="A1207" s="4" t="str">
        <x:v>C01202</x:v>
      </x:c>
      <x:c r="B1207" s="4" t="str">
        <x:v>P00121</x:v>
      </x:c>
      <x:c r="C1207" s="4" t="str">
        <x:v>I01202</x:v>
      </x:c>
      <x:c r="D1207" s="4" t="str">
        <x:v>2025-11-14</x:v>
      </x:c>
      <x:c r="E1207" s="10" t="n">
        <x:v>29743.77</x:v>
      </x:c>
      <x:c r="F1207" s="4" t="str">
        <x:v>Settled</x:v>
      </x:c>
    </x:row>
    <x:row r="1208">
      <x:c r="A1208" s="4" t="str">
        <x:v>C01203</x:v>
      </x:c>
      <x:c r="B1208" s="4" t="str">
        <x:v>P00996</x:v>
      </x:c>
      <x:c r="C1208" s="4" t="str">
        <x:v>I01203</x:v>
      </x:c>
      <x:c r="D1208" s="4" t="str">
        <x:v>2025-03-11</x:v>
      </x:c>
      <x:c r="E1208" s="10" t="n">
        <x:v>2972.8</x:v>
      </x:c>
      <x:c r="F1208" s="4" t="str">
        <x:v>Settled</x:v>
      </x:c>
    </x:row>
    <x:row r="1209">
      <x:c r="A1209" s="4" t="str">
        <x:v>C01204</x:v>
      </x:c>
      <x:c r="B1209" s="4" t="str">
        <x:v>P00674</x:v>
      </x:c>
      <x:c r="C1209" s="4" t="str">
        <x:v>I01204</x:v>
      </x:c>
      <x:c r="D1209" s="4" t="str">
        <x:v>2025-10-27</x:v>
      </x:c>
      <x:c r="E1209" s="10" t="n">
        <x:v>49305.47</x:v>
      </x:c>
      <x:c r="F1209" s="4" t="str">
        <x:v>Settled</x:v>
      </x:c>
    </x:row>
    <x:row r="1210">
      <x:c r="A1210" s="4" t="str">
        <x:v>C01205</x:v>
      </x:c>
      <x:c r="B1210" s="4" t="str">
        <x:v>P01322</x:v>
      </x:c>
      <x:c r="C1210" s="4" t="str">
        <x:v>I01205</x:v>
      </x:c>
      <x:c r="D1210" s="4" t="str">
        <x:v>2025-05-07</x:v>
      </x:c>
      <x:c r="E1210" s="10" t="n">
        <x:v>15872.38</x:v>
      </x:c>
      <x:c r="F1210" s="4" t="str">
        <x:v>Settled</x:v>
      </x:c>
    </x:row>
    <x:row r="1211">
      <x:c r="A1211" s="4" t="str">
        <x:v>C01206</x:v>
      </x:c>
      <x:c r="B1211" s="4" t="str">
        <x:v>P01070</x:v>
      </x:c>
      <x:c r="C1211" s="4" t="str">
        <x:v>I01206</x:v>
      </x:c>
      <x:c r="D1211" s="4" t="str">
        <x:v>2025-08-14</x:v>
      </x:c>
      <x:c r="E1211" s="10" t="n">
        <x:v>10760.01</x:v>
      </x:c>
      <x:c r="F1211" s="4" t="str">
        <x:v>Pending</x:v>
      </x:c>
    </x:row>
    <x:row r="1212">
      <x:c r="A1212" s="4" t="str">
        <x:v>C01207</x:v>
      </x:c>
      <x:c r="B1212" s="4" t="str">
        <x:v>P00137</x:v>
      </x:c>
      <x:c r="C1212" s="4" t="str">
        <x:v>I01207</x:v>
      </x:c>
      <x:c r="D1212" s="4" t="str">
        <x:v>2025-07-03</x:v>
      </x:c>
      <x:c r="E1212" s="10" t="n">
        <x:v>86384.68</x:v>
      </x:c>
      <x:c r="F1212" s="4" t="str">
        <x:v>Settled</x:v>
      </x:c>
    </x:row>
    <x:row r="1213">
      <x:c r="A1213" s="4" t="str">
        <x:v>C01208</x:v>
      </x:c>
      <x:c r="B1213" s="4" t="str">
        <x:v>P01342</x:v>
      </x:c>
      <x:c r="C1213" s="4" t="str">
        <x:v>I01208</x:v>
      </x:c>
      <x:c r="D1213" s="4" t="str">
        <x:v>2025-05-08</x:v>
      </x:c>
      <x:c r="E1213" s="10" t="n">
        <x:v>11510.15</x:v>
      </x:c>
      <x:c r="F1213" s="4" t="str">
        <x:v>Settled</x:v>
      </x:c>
    </x:row>
    <x:row r="1214">
      <x:c r="A1214" s="4" t="str">
        <x:v>C01209</x:v>
      </x:c>
      <x:c r="B1214" s="4" t="str">
        <x:v>P00794</x:v>
      </x:c>
      <x:c r="C1214" s="4" t="str">
        <x:v>I01209</x:v>
      </x:c>
      <x:c r="D1214" s="4" t="str">
        <x:v>2025-03-26</x:v>
      </x:c>
      <x:c r="E1214" s="10" t="n">
        <x:v>127699.75</x:v>
      </x:c>
      <x:c r="F1214" s="4" t="str">
        <x:v>Settled</x:v>
      </x:c>
    </x:row>
    <x:row r="1215">
      <x:c r="A1215" s="4" t="str">
        <x:v>C01210</x:v>
      </x:c>
      <x:c r="B1215" s="4" t="str">
        <x:v>P00906</x:v>
      </x:c>
      <x:c r="C1215" s="4" t="str">
        <x:v>I01210</x:v>
      </x:c>
      <x:c r="D1215" s="4" t="str">
        <x:v>2025-05-13</x:v>
      </x:c>
      <x:c r="E1215" s="10" t="n">
        <x:v>81555.27</x:v>
      </x:c>
      <x:c r="F1215" s="4" t="str">
        <x:v>Settled</x:v>
      </x:c>
    </x:row>
    <x:row r="1216">
      <x:c r="A1216" s="4" t="str">
        <x:v>C01211</x:v>
      </x:c>
      <x:c r="B1216" s="4" t="str">
        <x:v>P01546</x:v>
      </x:c>
      <x:c r="C1216" s="4" t="str">
        <x:v>I01211</x:v>
      </x:c>
      <x:c r="D1216" s="4" t="str">
        <x:v>2025-08-10</x:v>
      </x:c>
      <x:c r="E1216" s="10" t="n">
        <x:v>89239.67</x:v>
      </x:c>
      <x:c r="F1216" s="4" t="str">
        <x:v>Settled</x:v>
      </x:c>
    </x:row>
    <x:row r="1217">
      <x:c r="A1217" s="4" t="str">
        <x:v>C01212</x:v>
      </x:c>
      <x:c r="B1217" s="4" t="str">
        <x:v>P01025</x:v>
      </x:c>
      <x:c r="C1217" s="4" t="str">
        <x:v>I01212</x:v>
      </x:c>
      <x:c r="D1217" s="4" t="str">
        <x:v>2025-08-13</x:v>
      </x:c>
      <x:c r="E1217" s="10" t="n">
        <x:v>32923.47</x:v>
      </x:c>
      <x:c r="F1217" s="4" t="str">
        <x:v>Settled</x:v>
      </x:c>
    </x:row>
    <x:row r="1218">
      <x:c r="A1218" s="4" t="str">
        <x:v>C01213</x:v>
      </x:c>
      <x:c r="B1218" s="4" t="str">
        <x:v>P00036</x:v>
      </x:c>
      <x:c r="C1218" s="4" t="str">
        <x:v>I01213</x:v>
      </x:c>
      <x:c r="D1218" s="4" t="str">
        <x:v>2025-08-16</x:v>
      </x:c>
      <x:c r="E1218" s="10" t="n">
        <x:v>14750.09</x:v>
      </x:c>
      <x:c r="F1218" s="4" t="str">
        <x:v>Settled</x:v>
      </x:c>
    </x:row>
    <x:row r="1219">
      <x:c r="A1219" s="4" t="str">
        <x:v>C01214</x:v>
      </x:c>
      <x:c r="B1219" s="4" t="str">
        <x:v>P00284</x:v>
      </x:c>
      <x:c r="C1219" s="4" t="str">
        <x:v>I01214</x:v>
      </x:c>
      <x:c r="D1219" s="4" t="str">
        <x:v>2025-08-28</x:v>
      </x:c>
      <x:c r="E1219" s="10" t="n">
        <x:v>81970.46</x:v>
      </x:c>
      <x:c r="F1219" s="4" t="str">
        <x:v>Settled</x:v>
      </x:c>
    </x:row>
    <x:row r="1220">
      <x:c r="A1220" s="4" t="str">
        <x:v>C01215</x:v>
      </x:c>
      <x:c r="B1220" s="4" t="str">
        <x:v>P00683</x:v>
      </x:c>
      <x:c r="C1220" s="4" t="str">
        <x:v>I01215</x:v>
      </x:c>
      <x:c r="D1220" s="4" t="str">
        <x:v>2025-01-19</x:v>
      </x:c>
      <x:c r="E1220" s="10" t="n">
        <x:v>172811.98</x:v>
      </x:c>
      <x:c r="F1220" s="4" t="str">
        <x:v>Rejected</x:v>
      </x:c>
    </x:row>
    <x:row r="1221">
      <x:c r="A1221" s="4" t="str">
        <x:v>C01216</x:v>
      </x:c>
      <x:c r="B1221" s="4" t="str">
        <x:v>P00060</x:v>
      </x:c>
      <x:c r="C1221" s="4" t="str">
        <x:v>I01216</x:v>
      </x:c>
      <x:c r="D1221" s="4" t="str">
        <x:v>2025-05-25</x:v>
      </x:c>
      <x:c r="E1221" s="10" t="n">
        <x:v>167840.45</x:v>
      </x:c>
      <x:c r="F1221" s="4" t="str">
        <x:v>Settled</x:v>
      </x:c>
    </x:row>
    <x:row r="1222">
      <x:c r="A1222" s="4" t="str">
        <x:v>C01217</x:v>
      </x:c>
      <x:c r="B1222" s="4" t="str">
        <x:v>P00268</x:v>
      </x:c>
      <x:c r="C1222" s="4" t="str">
        <x:v>I01217</x:v>
      </x:c>
      <x:c r="D1222" s="4" t="str">
        <x:v>2025-04-25</x:v>
      </x:c>
      <x:c r="E1222" s="10" t="n">
        <x:v>45165.11</x:v>
      </x:c>
      <x:c r="F1222" s="4" t="str">
        <x:v>Settled</x:v>
      </x:c>
    </x:row>
    <x:row r="1223">
      <x:c r="A1223" s="4" t="str">
        <x:v>C01218</x:v>
      </x:c>
      <x:c r="B1223" s="4" t="str">
        <x:v>P01267</x:v>
      </x:c>
      <x:c r="C1223" s="4" t="str">
        <x:v>I01218</x:v>
      </x:c>
      <x:c r="D1223" s="4" t="str">
        <x:v>2025-05-26</x:v>
      </x:c>
      <x:c r="E1223" s="10" t="n">
        <x:v>18097.16</x:v>
      </x:c>
      <x:c r="F1223" s="4" t="str">
        <x:v>Settled</x:v>
      </x:c>
    </x:row>
    <x:row r="1224">
      <x:c r="A1224" s="4" t="str">
        <x:v>C01219</x:v>
      </x:c>
      <x:c r="B1224" s="4" t="str">
        <x:v>P00229</x:v>
      </x:c>
      <x:c r="C1224" s="4" t="str">
        <x:v>I01219</x:v>
      </x:c>
      <x:c r="D1224" s="4" t="str">
        <x:v>2025-05-20</x:v>
      </x:c>
      <x:c r="E1224" s="10" t="n">
        <x:v>-500</x:v>
      </x:c>
      <x:c r="F1224" s="4" t="str">
        <x:v>Settled</x:v>
      </x:c>
    </x:row>
    <x:row r="1225">
      <x:c r="A1225" s="4" t="str">
        <x:v>C01220</x:v>
      </x:c>
      <x:c r="B1225" s="4" t="str">
        <x:v>P00268</x:v>
      </x:c>
      <x:c r="C1225" s="4" t="str">
        <x:v>I01220</x:v>
      </x:c>
      <x:c r="D1225" s="4" t="str">
        <x:v>2025-03-06</x:v>
      </x:c>
      <x:c r="E1225" s="10" t="n">
        <x:v>19500.57</x:v>
      </x:c>
      <x:c r="F1225" s="4" t="str">
        <x:v>Settled</x:v>
      </x:c>
    </x:row>
    <x:row r="1226">
      <x:c r="A1226" s="4" t="str">
        <x:v>C01221</x:v>
      </x:c>
      <x:c r="B1226" s="4" t="str">
        <x:v>P00808</x:v>
      </x:c>
      <x:c r="C1226" s="4" t="str">
        <x:v>I01221</x:v>
      </x:c>
      <x:c r="D1226" s="4" t="str">
        <x:v>2025-12-19</x:v>
      </x:c>
      <x:c r="E1226" s="10" t="n">
        <x:v>53840.29</x:v>
      </x:c>
      <x:c r="F1226" s="4" t="str">
        <x:v>Settled</x:v>
      </x:c>
    </x:row>
    <x:row r="1227">
      <x:c r="A1227" s="4" t="str">
        <x:v>C01222</x:v>
      </x:c>
      <x:c r="B1227" s="4" t="str">
        <x:v>P00146</x:v>
      </x:c>
      <x:c r="C1227" s="4" t="str">
        <x:v>I01222</x:v>
      </x:c>
      <x:c r="D1227" s="4" t="str">
        <x:v>2025-01-01</x:v>
      </x:c>
      <x:c r="E1227" s="10" t="n">
        <x:v>30663.15</x:v>
      </x:c>
      <x:c r="F1227" s="4" t="str">
        <x:v>Pending</x:v>
      </x:c>
    </x:row>
    <x:row r="1228">
      <x:c r="A1228" s="4" t="str">
        <x:v>C01223</x:v>
      </x:c>
      <x:c r="B1228" s="4" t="str">
        <x:v>P00410</x:v>
      </x:c>
      <x:c r="C1228" s="4" t="str">
        <x:v>I01223</x:v>
      </x:c>
      <x:c r="D1228" s="4" t="str">
        <x:v>2025-08-06</x:v>
      </x:c>
      <x:c r="E1228" s="10" t="n">
        <x:v>344642.25</x:v>
      </x:c>
      <x:c r="F1228" s="4" t="str">
        <x:v>Settled</x:v>
      </x:c>
    </x:row>
    <x:row r="1229">
      <x:c r="A1229" s="4" t="str">
        <x:v>C01224</x:v>
      </x:c>
      <x:c r="B1229" s="4" t="str">
        <x:v>P01501</x:v>
      </x:c>
      <x:c r="C1229" s="4" t="str">
        <x:v>I01224</x:v>
      </x:c>
      <x:c r="D1229" s="4" t="str">
        <x:v>2025-06-18</x:v>
      </x:c>
      <x:c r="E1229" s="10" t="n">
        <x:v>19864.01</x:v>
      </x:c>
      <x:c r="F1229" s="4" t="str">
        <x:v>Settled</x:v>
      </x:c>
    </x:row>
    <x:row r="1230">
      <x:c r="A1230" s="4" t="str">
        <x:v>C01225</x:v>
      </x:c>
      <x:c r="B1230" s="4" t="str">
        <x:v>P01011</x:v>
      </x:c>
      <x:c r="C1230" s="4" t="str">
        <x:v>I01225</x:v>
      </x:c>
      <x:c r="D1230" s="4" t="str">
        <x:v>2025-09-14</x:v>
      </x:c>
      <x:c r="E1230" s="10" t="n">
        <x:v>11883.44</x:v>
      </x:c>
      <x:c r="F1230" s="4" t="str">
        <x:v>Settled</x:v>
      </x:c>
    </x:row>
    <x:row r="1231">
      <x:c r="A1231" s="4" t="str">
        <x:v>C01226</x:v>
      </x:c>
      <x:c r="B1231" s="4" t="str">
        <x:v>P01542</x:v>
      </x:c>
      <x:c r="C1231" s="4" t="str">
        <x:v>I01226</x:v>
      </x:c>
      <x:c r="D1231" s="4" t="str">
        <x:v>2025-10-31</x:v>
      </x:c>
      <x:c r="E1231" s="10" t="n">
        <x:v>24517.75</x:v>
      </x:c>
      <x:c r="F1231" s="4" t="str">
        <x:v>Settled</x:v>
      </x:c>
    </x:row>
    <x:row r="1232">
      <x:c r="A1232" s="4" t="str">
        <x:v>C01227</x:v>
      </x:c>
      <x:c r="B1232" s="4" t="str">
        <x:v>P00567</x:v>
      </x:c>
      <x:c r="C1232" s="4" t="str">
        <x:v>I01227</x:v>
      </x:c>
      <x:c r="D1232" s="4" t="str">
        <x:v>2025-08-25</x:v>
      </x:c>
      <x:c r="E1232" s="10" t="n">
        <x:v>159451.05</x:v>
      </x:c>
      <x:c r="F1232" s="4" t="str">
        <x:v>Settled</x:v>
      </x:c>
    </x:row>
    <x:row r="1233">
      <x:c r="A1233" s="4" t="str">
        <x:v>C01228</x:v>
      </x:c>
      <x:c r="B1233" s="4" t="str">
        <x:v>P00987</x:v>
      </x:c>
      <x:c r="C1233" s="4" t="str">
        <x:v>I01228</x:v>
      </x:c>
      <x:c r="D1233" s="4" t="str">
        <x:v>2025-10-07</x:v>
      </x:c>
      <x:c r="E1233" s="10" t="n">
        <x:v>242452.79</x:v>
      </x:c>
      <x:c r="F1233" s="4" t="str">
        <x:v>Rejected</x:v>
      </x:c>
    </x:row>
    <x:row r="1234">
      <x:c r="A1234" s="4" t="str">
        <x:v>C01229</x:v>
      </x:c>
      <x:c r="B1234" s="4" t="str">
        <x:v>P00382</x:v>
      </x:c>
      <x:c r="C1234" s="4" t="str">
        <x:v>I01229</x:v>
      </x:c>
      <x:c r="D1234" s="4" t="str">
        <x:v>2025-04-10</x:v>
      </x:c>
      <x:c r="E1234" s="10" t="n">
        <x:v>748701.97</x:v>
      </x:c>
      <x:c r="F1234" s="4" t="str">
        <x:v>Settled</x:v>
      </x:c>
    </x:row>
    <x:row r="1235">
      <x:c r="A1235" s="4" t="str">
        <x:v>C01230</x:v>
      </x:c>
      <x:c r="B1235" s="4" t="str">
        <x:v>P00606</x:v>
      </x:c>
      <x:c r="C1235" s="4" t="str">
        <x:v>I01230</x:v>
      </x:c>
      <x:c r="D1235" s="4" t="str">
        <x:v>2025-12-29</x:v>
      </x:c>
      <x:c r="E1235" s="10" t="n">
        <x:v>13341.34</x:v>
      </x:c>
      <x:c r="F1235" s="4" t="str">
        <x:v>Settled</x:v>
      </x:c>
    </x:row>
    <x:row r="1236">
      <x:c r="A1236" s="4" t="str">
        <x:v>C01231</x:v>
      </x:c>
      <x:c r="B1236" s="4" t="str">
        <x:v>P00280</x:v>
      </x:c>
      <x:c r="C1236" s="4" t="str">
        <x:v>I01231</x:v>
      </x:c>
      <x:c r="D1236" s="4" t="str">
        <x:v>2025-02-01</x:v>
      </x:c>
      <x:c r="E1236" s="10" t="n">
        <x:v>16197.94</x:v>
      </x:c>
      <x:c r="F1236" s="4" t="str">
        <x:v>Settled</x:v>
      </x:c>
    </x:row>
    <x:row r="1237">
      <x:c r="A1237" s="4" t="str">
        <x:v>C01232</x:v>
      </x:c>
      <x:c r="B1237" s="4" t="str">
        <x:v>P01334</x:v>
      </x:c>
      <x:c r="C1237" s="4" t="str">
        <x:v>I01232</x:v>
      </x:c>
      <x:c r="D1237" s="4" t="str">
        <x:v>2025-09-02</x:v>
      </x:c>
      <x:c r="E1237" s="10" t="n">
        <x:v>37949.5</x:v>
      </x:c>
      <x:c r="F1237" s="4" t="str">
        <x:v>Settled</x:v>
      </x:c>
    </x:row>
    <x:row r="1238">
      <x:c r="A1238" s="4" t="str">
        <x:v>C01233</x:v>
      </x:c>
      <x:c r="B1238" s="4" t="str">
        <x:v>P00295</x:v>
      </x:c>
      <x:c r="C1238" s="4" t="str">
        <x:v>I01233</x:v>
      </x:c>
      <x:c r="D1238" s="4" t="str">
        <x:v>2025-02-23</x:v>
      </x:c>
      <x:c r="E1238" s="10" t="n">
        <x:v>203655.1</x:v>
      </x:c>
      <x:c r="F1238" s="4" t="str">
        <x:v>Settled</x:v>
      </x:c>
    </x:row>
    <x:row r="1239">
      <x:c r="A1239" s="4" t="str">
        <x:v>C01234</x:v>
      </x:c>
      <x:c r="B1239" s="4" t="str">
        <x:v>P00328</x:v>
      </x:c>
      <x:c r="C1239" s="4" t="str">
        <x:v>I01234</x:v>
      </x:c>
      <x:c r="D1239" s="4" t="str">
        <x:v>2025-03-27</x:v>
      </x:c>
      <x:c r="E1239" s="10" t="n">
        <x:v>10451.25</x:v>
      </x:c>
      <x:c r="F1239" s="4" t="str">
        <x:v>Settled</x:v>
      </x:c>
    </x:row>
    <x:row r="1240">
      <x:c r="A1240" s="4" t="str">
        <x:v>C01235</x:v>
      </x:c>
      <x:c r="B1240" s="4" t="str">
        <x:v>P00743</x:v>
      </x:c>
      <x:c r="C1240" s="4" t="str">
        <x:v>I01235</x:v>
      </x:c>
      <x:c r="D1240" s="4" t="str">
        <x:v>2025-10-29</x:v>
      </x:c>
      <x:c r="E1240" s="10"/>
      <x:c r="F1240" s="4" t="str">
        <x:v>Settled</x:v>
      </x:c>
    </x:row>
    <x:row r="1241">
      <x:c r="A1241" s="4" t="str">
        <x:v>C01236</x:v>
      </x:c>
      <x:c r="B1241" s="4" t="str">
        <x:v>P00688</x:v>
      </x:c>
      <x:c r="C1241" s="4" t="str">
        <x:v>I01236</x:v>
      </x:c>
      <x:c r="D1241" s="4" t="str">
        <x:v>2025-09-05</x:v>
      </x:c>
      <x:c r="E1241" s="10" t="n">
        <x:v>19365.68</x:v>
      </x:c>
      <x:c r="F1241" s="4" t="str">
        <x:v>Pending</x:v>
      </x:c>
    </x:row>
    <x:row r="1242">
      <x:c r="A1242" s="4" t="str">
        <x:v>C01237</x:v>
      </x:c>
      <x:c r="B1242" s="4" t="str">
        <x:v>P00503</x:v>
      </x:c>
      <x:c r="C1242" s="4" t="str">
        <x:v>I01237</x:v>
      </x:c>
      <x:c r="D1242" s="4" t="str">
        <x:v>2025-08-20</x:v>
      </x:c>
      <x:c r="E1242" s="10" t="n">
        <x:v>35670.33</x:v>
      </x:c>
      <x:c r="F1242" s="4" t="str">
        <x:v>Pending</x:v>
      </x:c>
    </x:row>
    <x:row r="1243">
      <x:c r="A1243" s="4" t="str">
        <x:v>C01238</x:v>
      </x:c>
      <x:c r="B1243" s="4" t="str">
        <x:v>P00572</x:v>
      </x:c>
      <x:c r="C1243" s="4" t="str">
        <x:v>I01238</x:v>
      </x:c>
      <x:c r="D1243" s="4" t="str">
        <x:v>2025-10-30</x:v>
      </x:c>
      <x:c r="E1243" s="10" t="n">
        <x:v>166683.98</x:v>
      </x:c>
      <x:c r="F1243" s="4" t="str">
        <x:v>Settled</x:v>
      </x:c>
    </x:row>
    <x:row r="1244">
      <x:c r="A1244" s="4" t="str">
        <x:v>C01239</x:v>
      </x:c>
      <x:c r="B1244" s="4" t="str">
        <x:v>P00473</x:v>
      </x:c>
      <x:c r="C1244" s="4" t="str">
        <x:v>I01239</x:v>
      </x:c>
      <x:c r="D1244" s="4" t="str">
        <x:v>2025-04-12</x:v>
      </x:c>
      <x:c r="E1244" s="10" t="n">
        <x:v>58188.71</x:v>
      </x:c>
      <x:c r="F1244" s="4" t="str">
        <x:v>Settled</x:v>
      </x:c>
    </x:row>
    <x:row r="1245">
      <x:c r="A1245" s="4" t="str">
        <x:v>C01240</x:v>
      </x:c>
      <x:c r="B1245" s="4" t="str">
        <x:v>P01461</x:v>
      </x:c>
      <x:c r="C1245" s="4" t="str">
        <x:v>I01240</x:v>
      </x:c>
      <x:c r="D1245" s="4" t="str">
        <x:v>2025-08-22</x:v>
      </x:c>
      <x:c r="E1245" s="10" t="n">
        <x:v>118947.28</x:v>
      </x:c>
      <x:c r="F1245" s="4" t="str">
        <x:v>Settled</x:v>
      </x:c>
    </x:row>
    <x:row r="1246">
      <x:c r="A1246" s="4" t="str">
        <x:v>C01241</x:v>
      </x:c>
      <x:c r="B1246" s="4" t="str">
        <x:v>P00929</x:v>
      </x:c>
      <x:c r="C1246" s="4" t="str">
        <x:v>I01241</x:v>
      </x:c>
      <x:c r="D1246" s="4" t="str">
        <x:v>2025-03-15</x:v>
      </x:c>
      <x:c r="E1246" s="10" t="n">
        <x:v>55661.05</x:v>
      </x:c>
      <x:c r="F1246" s="4" t="str">
        <x:v>Settled</x:v>
      </x:c>
    </x:row>
    <x:row r="1247">
      <x:c r="A1247" s="4" t="str">
        <x:v>C01242</x:v>
      </x:c>
      <x:c r="B1247" s="4" t="str">
        <x:v>P01472</x:v>
      </x:c>
      <x:c r="C1247" s="4" t="str">
        <x:v>I01242</x:v>
      </x:c>
      <x:c r="D1247" s="4" t="str">
        <x:v>2025-06-25</x:v>
      </x:c>
      <x:c r="E1247" s="10" t="n">
        <x:v>224628.18</x:v>
      </x:c>
      <x:c r="F1247" s="4" t="str">
        <x:v>Settled</x:v>
      </x:c>
    </x:row>
    <x:row r="1248">
      <x:c r="A1248" s="4" t="str">
        <x:v>C01243</x:v>
      </x:c>
      <x:c r="B1248" s="4" t="str">
        <x:v>P01579</x:v>
      </x:c>
      <x:c r="C1248" s="4" t="str">
        <x:v>I01243</x:v>
      </x:c>
      <x:c r="D1248" s="4" t="str">
        <x:v>2025-05-28</x:v>
      </x:c>
      <x:c r="E1248" s="10" t="n">
        <x:v>49913.21</x:v>
      </x:c>
      <x:c r="F1248" s="4" t="str">
        <x:v>Settled</x:v>
      </x:c>
    </x:row>
    <x:row r="1249">
      <x:c r="A1249" s="4" t="str">
        <x:v>C01244</x:v>
      </x:c>
      <x:c r="B1249" s="4" t="str">
        <x:v>P01042</x:v>
      </x:c>
      <x:c r="C1249" s="4" t="str">
        <x:v>I01244</x:v>
      </x:c>
      <x:c r="D1249" s="4" t="str">
        <x:v>2025-08-14</x:v>
      </x:c>
      <x:c r="E1249" s="10" t="n">
        <x:v>34392.38</x:v>
      </x:c>
      <x:c r="F1249" s="4" t="str">
        <x:v>Settled</x:v>
      </x:c>
    </x:row>
    <x:row r="1250">
      <x:c r="A1250" s="4" t="str">
        <x:v>C01245</x:v>
      </x:c>
      <x:c r="B1250" s="4" t="str">
        <x:v>P01322</x:v>
      </x:c>
      <x:c r="C1250" s="4" t="str">
        <x:v>I01245</x:v>
      </x:c>
      <x:c r="D1250" s="4" t="str">
        <x:v>2025-01-24</x:v>
      </x:c>
      <x:c r="E1250" s="10" t="n">
        <x:v>43703.51</x:v>
      </x:c>
      <x:c r="F1250" s="4" t="str">
        <x:v>Settled</x:v>
      </x:c>
    </x:row>
    <x:row r="1251">
      <x:c r="A1251" s="4" t="str">
        <x:v>C01246</x:v>
      </x:c>
      <x:c r="B1251" s="4" t="str">
        <x:v>P00178</x:v>
      </x:c>
      <x:c r="C1251" s="4" t="str">
        <x:v>I01246</x:v>
      </x:c>
      <x:c r="D1251" s="4" t="str">
        <x:v>2025-01-10</x:v>
      </x:c>
      <x:c r="E1251" s="10" t="n">
        <x:v>244781.96</x:v>
      </x:c>
      <x:c r="F1251" s="4" t="str">
        <x:v>Settled</x:v>
      </x:c>
    </x:row>
    <x:row r="1252">
      <x:c r="A1252" s="4" t="str">
        <x:v>C01247</x:v>
      </x:c>
      <x:c r="B1252" s="4" t="str">
        <x:v>P01520</x:v>
      </x:c>
      <x:c r="C1252" s="4" t="str">
        <x:v>I01247</x:v>
      </x:c>
      <x:c r="D1252" s="4" t="str">
        <x:v>2025-01-12</x:v>
      </x:c>
      <x:c r="E1252" s="10"/>
      <x:c r="F1252" s="4" t="str">
        <x:v>Settled</x:v>
      </x:c>
    </x:row>
    <x:row r="1253">
      <x:c r="A1253" s="4" t="str">
        <x:v>C01248</x:v>
      </x:c>
      <x:c r="B1253" s="4" t="str">
        <x:v>P00772</x:v>
      </x:c>
      <x:c r="C1253" s="4" t="str">
        <x:v>I01248</x:v>
      </x:c>
      <x:c r="D1253" s="4" t="str">
        <x:v>2025-04-07</x:v>
      </x:c>
      <x:c r="E1253" s="10" t="n">
        <x:v>59351.73</x:v>
      </x:c>
      <x:c r="F1253" s="4" t="str">
        <x:v>Settled</x:v>
      </x:c>
    </x:row>
    <x:row r="1254">
      <x:c r="A1254" s="4" t="str">
        <x:v>C01249</x:v>
      </x:c>
      <x:c r="B1254" s="4" t="str">
        <x:v>P01142</x:v>
      </x:c>
      <x:c r="C1254" s="4" t="str">
        <x:v>I01249</x:v>
      </x:c>
      <x:c r="D1254" s="4" t="str">
        <x:v>2025-07-30</x:v>
      </x:c>
      <x:c r="E1254" s="10" t="n">
        <x:v>19736.76</x:v>
      </x:c>
      <x:c r="F1254" s="4" t="str">
        <x:v>Pending</x:v>
      </x:c>
    </x:row>
    <x:row r="1255">
      <x:c r="A1255" s="4" t="str">
        <x:v>C01250</x:v>
      </x:c>
      <x:c r="B1255" s="4" t="str">
        <x:v>P00393</x:v>
      </x:c>
      <x:c r="C1255" s="4" t="str">
        <x:v>I01250</x:v>
      </x:c>
      <x:c r="D1255" s="4" t="str">
        <x:v>2025-02-27</x:v>
      </x:c>
      <x:c r="E1255" s="10" t="n">
        <x:v>18134.71</x:v>
      </x:c>
      <x:c r="F1255" s="4" t="str">
        <x:v>Settled</x:v>
      </x:c>
    </x:row>
    <x:row r="1256">
      <x:c r="A1256" s="4" t="str">
        <x:v>C01251</x:v>
      </x:c>
      <x:c r="B1256" s="4" t="str">
        <x:v>P00153</x:v>
      </x:c>
      <x:c r="C1256" s="4" t="str">
        <x:v>I01251</x:v>
      </x:c>
      <x:c r="D1256" s="4" t="str">
        <x:v>2025-12-28</x:v>
      </x:c>
      <x:c r="E1256" s="10" t="n">
        <x:v>9840.95</x:v>
      </x:c>
      <x:c r="F1256" s="4" t="str">
        <x:v>Settled</x:v>
      </x:c>
    </x:row>
    <x:row r="1257">
      <x:c r="A1257" s="4" t="str">
        <x:v>C01252</x:v>
      </x:c>
      <x:c r="B1257" s="4" t="str">
        <x:v>P01416</x:v>
      </x:c>
      <x:c r="C1257" s="4" t="str">
        <x:v>I01252</x:v>
      </x:c>
      <x:c r="D1257" s="4" t="str">
        <x:v>2025-05-31</x:v>
      </x:c>
      <x:c r="E1257" s="10" t="n">
        <x:v>417912.09</x:v>
      </x:c>
      <x:c r="F1257" s="4" t="str">
        <x:v>Settled</x:v>
      </x:c>
    </x:row>
    <x:row r="1258">
      <x:c r="A1258" s="4" t="str">
        <x:v>C01253</x:v>
      </x:c>
      <x:c r="B1258" s="4" t="str">
        <x:v>P00720</x:v>
      </x:c>
      <x:c r="C1258" s="4" t="str">
        <x:v>I01253</x:v>
      </x:c>
      <x:c r="D1258" s="4" t="str">
        <x:v>2025-04-21</x:v>
      </x:c>
      <x:c r="E1258" s="10" t="n">
        <x:v>43685.09</x:v>
      </x:c>
      <x:c r="F1258" s="4" t="str">
        <x:v>Settled</x:v>
      </x:c>
    </x:row>
    <x:row r="1259">
      <x:c r="A1259" s="4" t="str">
        <x:v>C01254</x:v>
      </x:c>
      <x:c r="B1259" s="4" t="str">
        <x:v>P00222</x:v>
      </x:c>
      <x:c r="C1259" s="4" t="str">
        <x:v>I01254</x:v>
      </x:c>
      <x:c r="D1259" s="4" t="str">
        <x:v>2025-11-22</x:v>
      </x:c>
      <x:c r="E1259" s="10" t="n">
        <x:v>204090</x:v>
      </x:c>
      <x:c r="F1259" s="4" t="str">
        <x:v>Settled</x:v>
      </x:c>
    </x:row>
    <x:row r="1260">
      <x:c r="A1260" s="4" t="str">
        <x:v>C01255</x:v>
      </x:c>
      <x:c r="B1260" s="4" t="str">
        <x:v>P01054</x:v>
      </x:c>
      <x:c r="C1260" s="4" t="str">
        <x:v>I01255</x:v>
      </x:c>
      <x:c r="D1260" s="4" t="str">
        <x:v>2025-03-05</x:v>
      </x:c>
      <x:c r="E1260" s="10" t="n">
        <x:v>27675.35</x:v>
      </x:c>
      <x:c r="F1260" s="4" t="str">
        <x:v>Settled</x:v>
      </x:c>
    </x:row>
    <x:row r="1261">
      <x:c r="A1261" s="4" t="str">
        <x:v>C01256</x:v>
      </x:c>
      <x:c r="B1261" s="4" t="str">
        <x:v>P00087</x:v>
      </x:c>
      <x:c r="C1261" s="4" t="str">
        <x:v>I01256</x:v>
      </x:c>
      <x:c r="D1261" s="4" t="str">
        <x:v>2025-03-10</x:v>
      </x:c>
      <x:c r="E1261" s="10" t="n">
        <x:v>478892.28</x:v>
      </x:c>
      <x:c r="F1261" s="4" t="str">
        <x:v>Settled</x:v>
      </x:c>
    </x:row>
    <x:row r="1262">
      <x:c r="A1262" s="4" t="str">
        <x:v>C01257</x:v>
      </x:c>
      <x:c r="B1262" s="4" t="str">
        <x:v>P00721</x:v>
      </x:c>
      <x:c r="C1262" s="4" t="str">
        <x:v>I01257</x:v>
      </x:c>
      <x:c r="D1262" s="4" t="str">
        <x:v>2025-05-19</x:v>
      </x:c>
      <x:c r="E1262" s="10" t="n">
        <x:v>130951.23</x:v>
      </x:c>
      <x:c r="F1262" s="4" t="str">
        <x:v>Rejected</x:v>
      </x:c>
    </x:row>
    <x:row r="1263">
      <x:c r="A1263" s="4" t="str">
        <x:v>C01258</x:v>
      </x:c>
      <x:c r="B1263" s="4" t="str">
        <x:v>P01128</x:v>
      </x:c>
      <x:c r="C1263" s="4" t="str">
        <x:v>I01258</x:v>
      </x:c>
      <x:c r="D1263" s="4" t="str">
        <x:v>2025-01-26</x:v>
      </x:c>
      <x:c r="E1263" s="10" t="n">
        <x:v>9315.78</x:v>
      </x:c>
      <x:c r="F1263" s="4" t="str">
        <x:v>Settled</x:v>
      </x:c>
    </x:row>
    <x:row r="1264">
      <x:c r="A1264" s="4" t="str">
        <x:v>C01259</x:v>
      </x:c>
      <x:c r="B1264" s="4" t="str">
        <x:v>P01153</x:v>
      </x:c>
      <x:c r="C1264" s="4" t="str">
        <x:v>I01259</x:v>
      </x:c>
      <x:c r="D1264" s="4" t="str">
        <x:v>2025-09-06</x:v>
      </x:c>
      <x:c r="E1264" s="10" t="n">
        <x:v>25536.11</x:v>
      </x:c>
      <x:c r="F1264" s="4" t="str">
        <x:v>Settled</x:v>
      </x:c>
    </x:row>
    <x:row r="1265">
      <x:c r="A1265" s="4" t="str">
        <x:v>C01260</x:v>
      </x:c>
      <x:c r="B1265" s="4" t="str">
        <x:v>P00726</x:v>
      </x:c>
      <x:c r="C1265" s="4" t="str">
        <x:v>I01260</x:v>
      </x:c>
      <x:c r="D1265" s="4" t="str">
        <x:v>2025-10-11</x:v>
      </x:c>
      <x:c r="E1265" s="10" t="n">
        <x:v>411566.22</x:v>
      </x:c>
      <x:c r="F1265" s="4" t="str">
        <x:v>Settled</x:v>
      </x:c>
    </x:row>
    <x:row r="1266">
      <x:c r="A1266" s="4" t="str">
        <x:v>C01261</x:v>
      </x:c>
      <x:c r="B1266" s="4" t="str">
        <x:v>P00592</x:v>
      </x:c>
      <x:c r="C1266" s="4" t="str">
        <x:v>I01261</x:v>
      </x:c>
      <x:c r="D1266" s="4" t="str">
        <x:v>2025-05-10</x:v>
      </x:c>
      <x:c r="E1266" s="10" t="n">
        <x:v>11071.93</x:v>
      </x:c>
      <x:c r="F1266" s="4" t="str">
        <x:v>Settled</x:v>
      </x:c>
    </x:row>
    <x:row r="1267">
      <x:c r="A1267" s="4" t="str">
        <x:v>C01262</x:v>
      </x:c>
      <x:c r="B1267" s="4" t="str">
        <x:v>P01342</x:v>
      </x:c>
      <x:c r="C1267" s="4" t="str">
        <x:v>I01262</x:v>
      </x:c>
      <x:c r="D1267" s="4" t="str">
        <x:v>2025-11-13</x:v>
      </x:c>
      <x:c r="E1267" s="10" t="n">
        <x:v>168719.48</x:v>
      </x:c>
      <x:c r="F1267" s="4" t="str">
        <x:v>Settled</x:v>
      </x:c>
    </x:row>
    <x:row r="1268">
      <x:c r="A1268" s="4" t="str">
        <x:v>C01263</x:v>
      </x:c>
      <x:c r="B1268" s="4" t="str">
        <x:v>P00296</x:v>
      </x:c>
      <x:c r="C1268" s="4" t="str">
        <x:v>I01263</x:v>
      </x:c>
      <x:c r="D1268" s="4" t="str">
        <x:v>2025-01-03</x:v>
      </x:c>
      <x:c r="E1268" s="10"/>
      <x:c r="F1268" s="4" t="str">
        <x:v>Settled</x:v>
      </x:c>
    </x:row>
    <x:row r="1269">
      <x:c r="A1269" s="4" t="str">
        <x:v>C01264</x:v>
      </x:c>
      <x:c r="B1269" s="4" t="str">
        <x:v>P00120</x:v>
      </x:c>
      <x:c r="C1269" s="4" t="str">
        <x:v>I01264</x:v>
      </x:c>
      <x:c r="D1269" s="4" t="str">
        <x:v>2025-07-13</x:v>
      </x:c>
      <x:c r="E1269" s="10" t="n">
        <x:v>6723.55</x:v>
      </x:c>
      <x:c r="F1269" s="4" t="str">
        <x:v>Settled</x:v>
      </x:c>
    </x:row>
    <x:row r="1270">
      <x:c r="A1270" s="4" t="str">
        <x:v>C01265</x:v>
      </x:c>
      <x:c r="B1270" s="4" t="str">
        <x:v>P00251</x:v>
      </x:c>
      <x:c r="C1270" s="4" t="str">
        <x:v>I01265</x:v>
      </x:c>
      <x:c r="D1270" s="4" t="str">
        <x:v>2025-09-24</x:v>
      </x:c>
      <x:c r="E1270" s="10" t="n">
        <x:v>54615.41</x:v>
      </x:c>
      <x:c r="F1270" s="4" t="str">
        <x:v>Settled</x:v>
      </x:c>
    </x:row>
    <x:row r="1271">
      <x:c r="A1271" s="4" t="str">
        <x:v>C01266</x:v>
      </x:c>
      <x:c r="B1271" s="4" t="str">
        <x:v>P01282</x:v>
      </x:c>
      <x:c r="C1271" s="4" t="str">
        <x:v>I01266</x:v>
      </x:c>
      <x:c r="D1271" s="4" t="str">
        <x:v>2025-05-18</x:v>
      </x:c>
      <x:c r="E1271" s="10" t="n">
        <x:v>63721.38</x:v>
      </x:c>
      <x:c r="F1271" s="4" t="str">
        <x:v>Settled</x:v>
      </x:c>
    </x:row>
    <x:row r="1272">
      <x:c r="A1272" s="4" t="str">
        <x:v>C01267</x:v>
      </x:c>
      <x:c r="B1272" s="4" t="str">
        <x:v>P00752</x:v>
      </x:c>
      <x:c r="C1272" s="4" t="str">
        <x:v>I01267</x:v>
      </x:c>
      <x:c r="D1272" s="4" t="str">
        <x:v>2025-12-12</x:v>
      </x:c>
      <x:c r="E1272" s="10" t="n">
        <x:v>171285.11</x:v>
      </x:c>
      <x:c r="F1272" s="4" t="str">
        <x:v>Settled</x:v>
      </x:c>
    </x:row>
    <x:row r="1273">
      <x:c r="A1273" s="4" t="str">
        <x:v>C01268</x:v>
      </x:c>
      <x:c r="B1273" s="4" t="str">
        <x:v>P00060</x:v>
      </x:c>
      <x:c r="C1273" s="4" t="str">
        <x:v>I01268</x:v>
      </x:c>
      <x:c r="D1273" s="4" t="str">
        <x:v>2025-06-07</x:v>
      </x:c>
      <x:c r="E1273" s="10" t="n">
        <x:v>79313.1</x:v>
      </x:c>
      <x:c r="F1273" s="4" t="str">
        <x:v>Settled</x:v>
      </x:c>
    </x:row>
    <x:row r="1274">
      <x:c r="A1274" s="4" t="str">
        <x:v>C01269</x:v>
      </x:c>
      <x:c r="B1274" s="4" t="str">
        <x:v>P00271</x:v>
      </x:c>
      <x:c r="C1274" s="4" t="str">
        <x:v>I01269</x:v>
      </x:c>
      <x:c r="D1274" s="4" t="str">
        <x:v>2025-12-02</x:v>
      </x:c>
      <x:c r="E1274" s="10" t="n">
        <x:v>49756.01</x:v>
      </x:c>
      <x:c r="F1274" s="4" t="str">
        <x:v>Settled</x:v>
      </x:c>
    </x:row>
    <x:row r="1275">
      <x:c r="A1275" s="4" t="str">
        <x:v>C01270</x:v>
      </x:c>
      <x:c r="B1275" s="4" t="str">
        <x:v>P00045</x:v>
      </x:c>
      <x:c r="C1275" s="4" t="str">
        <x:v>I01270</x:v>
      </x:c>
      <x:c r="D1275" s="4" t="str">
        <x:v>2025-08-29</x:v>
      </x:c>
      <x:c r="E1275" s="10" t="n">
        <x:v>126386.27</x:v>
      </x:c>
      <x:c r="F1275" s="4" t="str">
        <x:v>Settled</x:v>
      </x:c>
    </x:row>
    <x:row r="1276">
      <x:c r="A1276" s="4" t="str">
        <x:v>C01271</x:v>
      </x:c>
      <x:c r="B1276" s="4" t="str">
        <x:v>P01304</x:v>
      </x:c>
      <x:c r="C1276" s="4" t="str">
        <x:v>I01271</x:v>
      </x:c>
      <x:c r="D1276" s="4" t="str">
        <x:v>2025-03-26</x:v>
      </x:c>
      <x:c r="E1276" s="10" t="n">
        <x:v>10500.16</x:v>
      </x:c>
      <x:c r="F1276" s="4" t="str">
        <x:v>Settled</x:v>
      </x:c>
    </x:row>
    <x:row r="1277">
      <x:c r="A1277" s="4" t="str">
        <x:v>C01272</x:v>
      </x:c>
      <x:c r="B1277" s="4" t="str">
        <x:v>P00739</x:v>
      </x:c>
      <x:c r="C1277" s="4" t="str">
        <x:v>I01272</x:v>
      </x:c>
      <x:c r="D1277" s="4" t="str">
        <x:v>2025-10-31</x:v>
      </x:c>
      <x:c r="E1277" s="10" t="n">
        <x:v>203415.58</x:v>
      </x:c>
      <x:c r="F1277" s="4" t="str">
        <x:v>Settled</x:v>
      </x:c>
    </x:row>
    <x:row r="1278">
      <x:c r="A1278" s="4" t="str">
        <x:v>C01273</x:v>
      </x:c>
      <x:c r="B1278" s="4" t="str">
        <x:v>P00109</x:v>
      </x:c>
      <x:c r="C1278" s="4" t="str">
        <x:v>I01273</x:v>
      </x:c>
      <x:c r="D1278" s="4" t="str">
        <x:v>2025-01-12</x:v>
      </x:c>
      <x:c r="E1278" s="10" t="n">
        <x:v>157932.79</x:v>
      </x:c>
      <x:c r="F1278" s="4" t="str">
        <x:v>Settled</x:v>
      </x:c>
    </x:row>
    <x:row r="1279">
      <x:c r="A1279" s="4" t="str">
        <x:v>C01274</x:v>
      </x:c>
      <x:c r="B1279" s="4" t="str">
        <x:v>P00355</x:v>
      </x:c>
      <x:c r="C1279" s="4" t="str">
        <x:v>I01274</x:v>
      </x:c>
      <x:c r="D1279" s="4" t="str">
        <x:v>2025-03-11</x:v>
      </x:c>
      <x:c r="E1279" s="10" t="n">
        <x:v>29020.07</x:v>
      </x:c>
      <x:c r="F1279" s="4" t="str">
        <x:v>Pending</x:v>
      </x:c>
    </x:row>
    <x:row r="1280">
      <x:c r="A1280" s="4" t="str">
        <x:v>C01275</x:v>
      </x:c>
      <x:c r="B1280" s="4" t="str">
        <x:v>P00987</x:v>
      </x:c>
      <x:c r="C1280" s="4" t="str">
        <x:v>I01275</x:v>
      </x:c>
      <x:c r="D1280" s="4" t="str">
        <x:v>2025-10-12</x:v>
      </x:c>
      <x:c r="E1280" s="10" t="n">
        <x:v>59203.96</x:v>
      </x:c>
      <x:c r="F1280" s="4" t="str">
        <x:v>Settled</x:v>
      </x:c>
    </x:row>
    <x:row r="1281">
      <x:c r="A1281" s="4" t="str">
        <x:v>C01276</x:v>
      </x:c>
      <x:c r="B1281" s="4" t="str">
        <x:v>P00950</x:v>
      </x:c>
      <x:c r="C1281" s="4" t="str">
        <x:v>I01276</x:v>
      </x:c>
      <x:c r="D1281" s="4" t="str">
        <x:v>2025-11-26</x:v>
      </x:c>
      <x:c r="E1281" s="10" t="n">
        <x:v>4466.59</x:v>
      </x:c>
      <x:c r="F1281" s="4" t="str">
        <x:v>Pending</x:v>
      </x:c>
    </x:row>
    <x:row r="1282">
      <x:c r="A1282" s="4" t="str">
        <x:v>C01277</x:v>
      </x:c>
      <x:c r="B1282" s="4" t="str">
        <x:v>P01311</x:v>
      </x:c>
      <x:c r="C1282" s="4" t="str">
        <x:v>I01277</x:v>
      </x:c>
      <x:c r="D1282" s="4" t="str">
        <x:v>2025-05-22</x:v>
      </x:c>
      <x:c r="E1282" s="10" t="n">
        <x:v>75123.25</x:v>
      </x:c>
      <x:c r="F1282" s="4" t="str">
        <x:v>Settled</x:v>
      </x:c>
    </x:row>
    <x:row r="1283">
      <x:c r="A1283" s="4" t="str">
        <x:v>C01278</x:v>
      </x:c>
      <x:c r="B1283" s="4" t="str">
        <x:v>P00042</x:v>
      </x:c>
      <x:c r="C1283" s="4" t="str">
        <x:v>I01278</x:v>
      </x:c>
      <x:c r="D1283" s="4" t="str">
        <x:v>2025-08-28</x:v>
      </x:c>
      <x:c r="E1283" s="10" t="n">
        <x:v>90435.07</x:v>
      </x:c>
      <x:c r="F1283" s="4" t="str">
        <x:v>Settled</x:v>
      </x:c>
    </x:row>
    <x:row r="1284">
      <x:c r="A1284" s="4" t="str">
        <x:v>C01279</x:v>
      </x:c>
      <x:c r="B1284" s="4" t="str">
        <x:v>P00112</x:v>
      </x:c>
      <x:c r="C1284" s="4" t="str">
        <x:v>I01279</x:v>
      </x:c>
      <x:c r="D1284" s="4" t="str">
        <x:v>2025-09-12</x:v>
      </x:c>
      <x:c r="E1284" s="10" t="n">
        <x:v>-500</x:v>
      </x:c>
      <x:c r="F1284" s="4" t="str">
        <x:v>Settled</x:v>
      </x:c>
    </x:row>
    <x:row r="1285">
      <x:c r="A1285" s="4" t="str">
        <x:v>C01280</x:v>
      </x:c>
      <x:c r="B1285" s="4" t="str">
        <x:v>P00057</x:v>
      </x:c>
      <x:c r="C1285" s="4" t="str">
        <x:v>I01280</x:v>
      </x:c>
      <x:c r="D1285" s="4" t="str">
        <x:v>2025-09-27</x:v>
      </x:c>
      <x:c r="E1285" s="10" t="n">
        <x:v>78767.71</x:v>
      </x:c>
      <x:c r="F1285" s="4" t="str">
        <x:v>Settled</x:v>
      </x:c>
    </x:row>
    <x:row r="1286">
      <x:c r="A1286" s="4" t="str">
        <x:v>C01281</x:v>
      </x:c>
      <x:c r="B1286" s="4" t="str">
        <x:v>P00631</x:v>
      </x:c>
      <x:c r="C1286" s="4" t="str">
        <x:v>I01281</x:v>
      </x:c>
      <x:c r="D1286" s="4" t="str">
        <x:v>2025-11-27</x:v>
      </x:c>
      <x:c r="E1286" s="10" t="n">
        <x:v>33939.25</x:v>
      </x:c>
      <x:c r="F1286" s="4" t="str">
        <x:v>Pending</x:v>
      </x:c>
    </x:row>
    <x:row r="1287">
      <x:c r="A1287" s="4" t="str">
        <x:v>C01282</x:v>
      </x:c>
      <x:c r="B1287" s="4" t="str">
        <x:v>P01164</x:v>
      </x:c>
      <x:c r="C1287" s="4" t="str">
        <x:v>I01282</x:v>
      </x:c>
      <x:c r="D1287" s="4" t="str">
        <x:v>2025-02-01</x:v>
      </x:c>
      <x:c r="E1287" s="10" t="n">
        <x:v>30544.55</x:v>
      </x:c>
      <x:c r="F1287" s="4" t="str">
        <x:v>Settled</x:v>
      </x:c>
    </x:row>
    <x:row r="1288">
      <x:c r="A1288" s="4" t="str">
        <x:v>C01283</x:v>
      </x:c>
      <x:c r="B1288" s="4" t="str">
        <x:v>P01061</x:v>
      </x:c>
      <x:c r="C1288" s="4" t="str">
        <x:v>I01283</x:v>
      </x:c>
      <x:c r="D1288" s="4" t="str">
        <x:v>2025-03-12</x:v>
      </x:c>
      <x:c r="E1288" s="10" t="n">
        <x:v>18486.74</x:v>
      </x:c>
      <x:c r="F1288" s="4" t="str">
        <x:v>Settled</x:v>
      </x:c>
    </x:row>
    <x:row r="1289">
      <x:c r="A1289" s="4" t="str">
        <x:v>C01284</x:v>
      </x:c>
      <x:c r="B1289" s="4" t="str">
        <x:v>P00337</x:v>
      </x:c>
      <x:c r="C1289" s="4" t="str">
        <x:v>I01284</x:v>
      </x:c>
      <x:c r="D1289" s="4" t="str">
        <x:v>2025-12-02</x:v>
      </x:c>
      <x:c r="E1289" s="10" t="n">
        <x:v>1954.45</x:v>
      </x:c>
      <x:c r="F1289" s="4" t="str">
        <x:v>Pending</x:v>
      </x:c>
    </x:row>
    <x:row r="1290">
      <x:c r="A1290" s="4" t="str">
        <x:v>C01285</x:v>
      </x:c>
      <x:c r="B1290" s="4" t="str">
        <x:v>P01052</x:v>
      </x:c>
      <x:c r="C1290" s="4" t="str">
        <x:v>I01285</x:v>
      </x:c>
      <x:c r="D1290" s="4" t="str">
        <x:v>2025-07-18</x:v>
      </x:c>
      <x:c r="E1290" s="10" t="n">
        <x:v>43317.78</x:v>
      </x:c>
      <x:c r="F1290" s="4" t="str">
        <x:v>Settled</x:v>
      </x:c>
    </x:row>
    <x:row r="1291">
      <x:c r="A1291" s="4" t="str">
        <x:v>C01286</x:v>
      </x:c>
      <x:c r="B1291" s="4" t="str">
        <x:v>P01051</x:v>
      </x:c>
      <x:c r="C1291" s="4" t="str">
        <x:v>I01286</x:v>
      </x:c>
      <x:c r="D1291" s="4" t="str">
        <x:v>2025-07-12</x:v>
      </x:c>
      <x:c r="E1291" s="10" t="n">
        <x:v>13595.51</x:v>
      </x:c>
      <x:c r="F1291" s="4" t="str">
        <x:v>Settled</x:v>
      </x:c>
    </x:row>
    <x:row r="1292">
      <x:c r="A1292" s="4" t="str">
        <x:v>C01287</x:v>
      </x:c>
      <x:c r="B1292" s="4" t="str">
        <x:v>P00307</x:v>
      </x:c>
      <x:c r="C1292" s="4" t="str">
        <x:v>I01287</x:v>
      </x:c>
      <x:c r="D1292" s="4" t="str">
        <x:v>2025-05-28</x:v>
      </x:c>
      <x:c r="E1292" s="10" t="n">
        <x:v>7689.03</x:v>
      </x:c>
      <x:c r="F1292" s="4" t="str">
        <x:v>Settled</x:v>
      </x:c>
    </x:row>
    <x:row r="1293">
      <x:c r="A1293" s="4" t="str">
        <x:v>C01288</x:v>
      </x:c>
      <x:c r="B1293" s="4" t="str">
        <x:v>P01200</x:v>
      </x:c>
      <x:c r="C1293" s="4" t="str">
        <x:v>I01288</x:v>
      </x:c>
      <x:c r="D1293" s="4" t="str">
        <x:v>2025-05-13</x:v>
      </x:c>
      <x:c r="E1293" s="10" t="n">
        <x:v>269797.85</x:v>
      </x:c>
      <x:c r="F1293" s="4" t="str">
        <x:v>Rejected</x:v>
      </x:c>
    </x:row>
    <x:row r="1294">
      <x:c r="A1294" s="4" t="str">
        <x:v>C01289</x:v>
      </x:c>
      <x:c r="B1294" s="4" t="str">
        <x:v>P00676</x:v>
      </x:c>
      <x:c r="C1294" s="4" t="str">
        <x:v>I01289</x:v>
      </x:c>
      <x:c r="D1294" s="4" t="str">
        <x:v>2025-03-31</x:v>
      </x:c>
      <x:c r="E1294" s="10" t="n">
        <x:v>19116.33</x:v>
      </x:c>
      <x:c r="F1294" s="4" t="str">
        <x:v>Settled</x:v>
      </x:c>
    </x:row>
    <x:row r="1295">
      <x:c r="A1295" s="4" t="str">
        <x:v>C01290</x:v>
      </x:c>
      <x:c r="B1295" s="4" t="str">
        <x:v>P00095</x:v>
      </x:c>
      <x:c r="C1295" s="4" t="str">
        <x:v>I01290</x:v>
      </x:c>
      <x:c r="D1295" s="4" t="str">
        <x:v>2025-05-26</x:v>
      </x:c>
      <x:c r="E1295" s="10" t="n">
        <x:v>123180.41</x:v>
      </x:c>
      <x:c r="F1295" s="4" t="str">
        <x:v>Settled</x:v>
      </x:c>
    </x:row>
    <x:row r="1296">
      <x:c r="A1296" s="4" t="str">
        <x:v>C01291</x:v>
      </x:c>
      <x:c r="B1296" s="4" t="str">
        <x:v>P00625</x:v>
      </x:c>
      <x:c r="C1296" s="4" t="str">
        <x:v>I01291</x:v>
      </x:c>
      <x:c r="D1296" s="4" t="str">
        <x:v>2025-01-27</x:v>
      </x:c>
      <x:c r="E1296" s="10" t="n">
        <x:v>32509.74</x:v>
      </x:c>
      <x:c r="F1296" s="4" t="str">
        <x:v>Settled</x:v>
      </x:c>
    </x:row>
    <x:row r="1297">
      <x:c r="A1297" s="4" t="str">
        <x:v>C01292</x:v>
      </x:c>
      <x:c r="B1297" s="4" t="str">
        <x:v>P01232</x:v>
      </x:c>
      <x:c r="C1297" s="4" t="str">
        <x:v>I01292</x:v>
      </x:c>
      <x:c r="D1297" s="4" t="str">
        <x:v>2025-04-17</x:v>
      </x:c>
      <x:c r="E1297" s="10" t="n">
        <x:v>5252.01</x:v>
      </x:c>
      <x:c r="F1297" s="4" t="str">
        <x:v>Rejected</x:v>
      </x:c>
    </x:row>
    <x:row r="1298">
      <x:c r="A1298" s="4" t="str">
        <x:v>C01293</x:v>
      </x:c>
      <x:c r="B1298" s="4" t="str">
        <x:v>P01114</x:v>
      </x:c>
      <x:c r="C1298" s="4" t="str">
        <x:v>I01293</x:v>
      </x:c>
      <x:c r="D1298" s="4" t="str">
        <x:v>2025-12-29</x:v>
      </x:c>
      <x:c r="E1298" s="10" t="n">
        <x:v>86209.69</x:v>
      </x:c>
      <x:c r="F1298" s="4" t="str">
        <x:v>Rejected</x:v>
      </x:c>
    </x:row>
    <x:row r="1299">
      <x:c r="A1299" s="4" t="str">
        <x:v>C01294</x:v>
      </x:c>
      <x:c r="B1299" s="4" t="str">
        <x:v>P00430</x:v>
      </x:c>
      <x:c r="C1299" s="4" t="str">
        <x:v>I01294</x:v>
      </x:c>
      <x:c r="D1299" s="4" t="str">
        <x:v>2025-03-01</x:v>
      </x:c>
      <x:c r="E1299" s="10" t="n">
        <x:v>49193.14</x:v>
      </x:c>
      <x:c r="F1299" s="4" t="str">
        <x:v>Pending</x:v>
      </x:c>
    </x:row>
    <x:row r="1300">
      <x:c r="A1300" s="4" t="str">
        <x:v>C01295</x:v>
      </x:c>
      <x:c r="B1300" s="4" t="str">
        <x:v>P01212</x:v>
      </x:c>
      <x:c r="C1300" s="4" t="str">
        <x:v>I01295</x:v>
      </x:c>
      <x:c r="D1300" s="4" t="str">
        <x:v>2025-09-25</x:v>
      </x:c>
      <x:c r="E1300" s="10" t="n">
        <x:v>244988.83</x:v>
      </x:c>
      <x:c r="F1300" s="4" t="str">
        <x:v>Settled</x:v>
      </x:c>
    </x:row>
    <x:row r="1301">
      <x:c r="A1301" s="4" t="str">
        <x:v>C01296</x:v>
      </x:c>
      <x:c r="B1301" s="4" t="str">
        <x:v>P00624</x:v>
      </x:c>
      <x:c r="C1301" s="4" t="str">
        <x:v>I01296</x:v>
      </x:c>
      <x:c r="D1301" s="4" t="str">
        <x:v>2025-01-13</x:v>
      </x:c>
      <x:c r="E1301" s="10" t="n">
        <x:v>19972.21</x:v>
      </x:c>
      <x:c r="F1301" s="4" t="str">
        <x:v>Settled</x:v>
      </x:c>
    </x:row>
    <x:row r="1302">
      <x:c r="A1302" s="4" t="str">
        <x:v>C01297</x:v>
      </x:c>
      <x:c r="B1302" s="4" t="str">
        <x:v>P00737</x:v>
      </x:c>
      <x:c r="C1302" s="4" t="str">
        <x:v>I01297</x:v>
      </x:c>
      <x:c r="D1302" s="4" t="str">
        <x:v>2025-09-25</x:v>
      </x:c>
      <x:c r="E1302" s="10" t="n">
        <x:v>62737.98</x:v>
      </x:c>
      <x:c r="F1302" s="4" t="str">
        <x:v>Pending</x:v>
      </x:c>
    </x:row>
    <x:row r="1303">
      <x:c r="A1303" s="4" t="str">
        <x:v>C01298</x:v>
      </x:c>
      <x:c r="B1303" s="4" t="str">
        <x:v>P00139</x:v>
      </x:c>
      <x:c r="C1303" s="4" t="str">
        <x:v>I01298</x:v>
      </x:c>
      <x:c r="D1303" s="4" t="str">
        <x:v>2025-04-07</x:v>
      </x:c>
      <x:c r="E1303" s="10" t="n">
        <x:v>79869</x:v>
      </x:c>
      <x:c r="F1303" s="4" t="str">
        <x:v>Settled</x:v>
      </x:c>
    </x:row>
    <x:row r="1304">
      <x:c r="A1304" s="4" t="str">
        <x:v>C01299</x:v>
      </x:c>
      <x:c r="B1304" s="4" t="str">
        <x:v>P01596</x:v>
      </x:c>
      <x:c r="C1304" s="4" t="str">
        <x:v>I01299</x:v>
      </x:c>
      <x:c r="D1304" s="4" t="str">
        <x:v>2025-09-14</x:v>
      </x:c>
      <x:c r="E1304" s="10" t="n">
        <x:v>55536.29</x:v>
      </x:c>
      <x:c r="F1304" s="4" t="str">
        <x:v>Pending</x:v>
      </x:c>
    </x:row>
    <x:row r="1305">
      <x:c r="A1305" s="4" t="str">
        <x:v>C01300</x:v>
      </x:c>
      <x:c r="B1305" s="4" t="str">
        <x:v>P01342</x:v>
      </x:c>
      <x:c r="C1305" s="4" t="str">
        <x:v>I01300</x:v>
      </x:c>
      <x:c r="D1305" s="4" t="str">
        <x:v>2025-07-01</x:v>
      </x:c>
      <x:c r="E1305" s="10" t="n">
        <x:v>226515.53</x:v>
      </x:c>
      <x:c r="F1305" s="4" t="str">
        <x:v>Pending</x:v>
      </x:c>
    </x:row>
    <x:row r="1306">
      <x:c r="A1306" s="4" t="str">
        <x:v>C01301</x:v>
      </x:c>
      <x:c r="B1306" s="4" t="str">
        <x:v>P00312</x:v>
      </x:c>
      <x:c r="C1306" s="4" t="str">
        <x:v>I01301</x:v>
      </x:c>
      <x:c r="D1306" s="4" t="str">
        <x:v>2025-10-11</x:v>
      </x:c>
      <x:c r="E1306" s="10" t="n">
        <x:v>183835.55</x:v>
      </x:c>
      <x:c r="F1306" s="4" t="str">
        <x:v>Settled</x:v>
      </x:c>
    </x:row>
    <x:row r="1307">
      <x:c r="A1307" s="4" t="str">
        <x:v>C01302</x:v>
      </x:c>
      <x:c r="B1307" s="4" t="str">
        <x:v>P00898</x:v>
      </x:c>
      <x:c r="C1307" s="4" t="str">
        <x:v>I01302</x:v>
      </x:c>
      <x:c r="D1307" s="4" t="str">
        <x:v>2025-09-01</x:v>
      </x:c>
      <x:c r="E1307" s="10" t="n">
        <x:v>9478.75</x:v>
      </x:c>
      <x:c r="F1307" s="4" t="str">
        <x:v>Settled</x:v>
      </x:c>
    </x:row>
    <x:row r="1308">
      <x:c r="A1308" s="4" t="str">
        <x:v>C01303</x:v>
      </x:c>
      <x:c r="B1308" s="4" t="str">
        <x:v>P01249</x:v>
      </x:c>
      <x:c r="C1308" s="4" t="str">
        <x:v>I01303</x:v>
      </x:c>
      <x:c r="D1308" s="4" t="str">
        <x:v>2025-07-23</x:v>
      </x:c>
      <x:c r="E1308" s="10" t="n">
        <x:v>284105.61</x:v>
      </x:c>
      <x:c r="F1308" s="4" t="str">
        <x:v>Settled</x:v>
      </x:c>
    </x:row>
    <x:row r="1309">
      <x:c r="A1309" s="4" t="str">
        <x:v>C01304</x:v>
      </x:c>
      <x:c r="B1309" s="4" t="str">
        <x:v>P00808</x:v>
      </x:c>
      <x:c r="C1309" s="4" t="str">
        <x:v>I01304</x:v>
      </x:c>
      <x:c r="D1309" s="4" t="str">
        <x:v>2025-09-25</x:v>
      </x:c>
      <x:c r="E1309" s="10" t="n">
        <x:v>124175.48</x:v>
      </x:c>
      <x:c r="F1309" s="4" t="str">
        <x:v>Settled</x:v>
      </x:c>
    </x:row>
    <x:row r="1310">
      <x:c r="A1310" s="4" t="str">
        <x:v>C01305</x:v>
      </x:c>
      <x:c r="B1310" s="4" t="str">
        <x:v>P00338</x:v>
      </x:c>
      <x:c r="C1310" s="4" t="str">
        <x:v>I01305</x:v>
      </x:c>
      <x:c r="D1310" s="4" t="str">
        <x:v>2025-12-19</x:v>
      </x:c>
      <x:c r="E1310" s="10" t="n">
        <x:v>531642.31</x:v>
      </x:c>
      <x:c r="F1310" s="4" t="str">
        <x:v>Settled</x:v>
      </x:c>
    </x:row>
    <x:row r="1311">
      <x:c r="A1311" s="4" t="str">
        <x:v>C01306</x:v>
      </x:c>
      <x:c r="B1311" s="4" t="str">
        <x:v>P01550</x:v>
      </x:c>
      <x:c r="C1311" s="4" t="str">
        <x:v>I01306</x:v>
      </x:c>
      <x:c r="D1311" s="4" t="str">
        <x:v>2025-08-06</x:v>
      </x:c>
      <x:c r="E1311" s="10" t="n">
        <x:v>20750.95</x:v>
      </x:c>
      <x:c r="F1311" s="4" t="str">
        <x:v>Settled</x:v>
      </x:c>
    </x:row>
    <x:row r="1312">
      <x:c r="A1312" s="4" t="str">
        <x:v>C01307</x:v>
      </x:c>
      <x:c r="B1312" s="4" t="str">
        <x:v>P00431</x:v>
      </x:c>
      <x:c r="C1312" s="4" t="str">
        <x:v>I01307</x:v>
      </x:c>
      <x:c r="D1312" s="4" t="str">
        <x:v>2025-03-05</x:v>
      </x:c>
      <x:c r="E1312" s="10" t="n">
        <x:v>320602.73</x:v>
      </x:c>
      <x:c r="F1312" s="4" t="str">
        <x:v>Settled</x:v>
      </x:c>
    </x:row>
    <x:row r="1313">
      <x:c r="A1313" s="4" t="str">
        <x:v>C01308</x:v>
      </x:c>
      <x:c r="B1313" s="4" t="str">
        <x:v>P00536</x:v>
      </x:c>
      <x:c r="C1313" s="4" t="str">
        <x:v>I01308</x:v>
      </x:c>
      <x:c r="D1313" s="4" t="str">
        <x:v>2025-02-12</x:v>
      </x:c>
      <x:c r="E1313" s="10" t="n">
        <x:v>14486.08</x:v>
      </x:c>
      <x:c r="F1313" s="4" t="str">
        <x:v>Settled</x:v>
      </x:c>
    </x:row>
    <x:row r="1314">
      <x:c r="A1314" s="4" t="str">
        <x:v>C01309</x:v>
      </x:c>
      <x:c r="B1314" s="4" t="str">
        <x:v>P00595</x:v>
      </x:c>
      <x:c r="C1314" s="4" t="str">
        <x:v>I01309</x:v>
      </x:c>
      <x:c r="D1314" s="4" t="str">
        <x:v>2025-07-19</x:v>
      </x:c>
      <x:c r="E1314" s="10" t="n">
        <x:v>44355.41</x:v>
      </x:c>
      <x:c r="F1314" s="4" t="str">
        <x:v>Settled</x:v>
      </x:c>
    </x:row>
    <x:row r="1315">
      <x:c r="A1315" s="4" t="str">
        <x:v>C01310</x:v>
      </x:c>
      <x:c r="B1315" s="4" t="str">
        <x:v>P01426</x:v>
      </x:c>
      <x:c r="C1315" s="4" t="str">
        <x:v>I01310</x:v>
      </x:c>
      <x:c r="D1315" s="4" t="str">
        <x:v>2025-06-07</x:v>
      </x:c>
      <x:c r="E1315" s="10" t="n">
        <x:v>152861.95</x:v>
      </x:c>
      <x:c r="F1315" s="4" t="str">
        <x:v>Settled</x:v>
      </x:c>
    </x:row>
    <x:row r="1316">
      <x:c r="A1316" s="4" t="str">
        <x:v>C01311</x:v>
      </x:c>
      <x:c r="B1316" s="4" t="str">
        <x:v>P00801</x:v>
      </x:c>
      <x:c r="C1316" s="4" t="str">
        <x:v>I01311</x:v>
      </x:c>
      <x:c r="D1316" s="4" t="str">
        <x:v>2025-08-11</x:v>
      </x:c>
      <x:c r="E1316" s="10" t="n">
        <x:v>75093.4</x:v>
      </x:c>
      <x:c r="F1316" s="4" t="str">
        <x:v>Settled</x:v>
      </x:c>
    </x:row>
    <x:row r="1317">
      <x:c r="A1317" s="4" t="str">
        <x:v>C01312</x:v>
      </x:c>
      <x:c r="B1317" s="4" t="str">
        <x:v>P01152</x:v>
      </x:c>
      <x:c r="C1317" s="4" t="str">
        <x:v>I01312</x:v>
      </x:c>
      <x:c r="D1317" s="4" t="str">
        <x:v>2025-09-01</x:v>
      </x:c>
      <x:c r="E1317" s="10" t="n">
        <x:v>94168.96</x:v>
      </x:c>
      <x:c r="F1317" s="4" t="str">
        <x:v>Settled</x:v>
      </x:c>
    </x:row>
    <x:row r="1318">
      <x:c r="A1318" s="4" t="str">
        <x:v>C01313</x:v>
      </x:c>
      <x:c r="B1318" s="4" t="str">
        <x:v>P01442</x:v>
      </x:c>
      <x:c r="C1318" s="4" t="str">
        <x:v>I01313</x:v>
      </x:c>
      <x:c r="D1318" s="4" t="str">
        <x:v>2025-03-10</x:v>
      </x:c>
      <x:c r="E1318" s="10" t="n">
        <x:v>51792.36</x:v>
      </x:c>
      <x:c r="F1318" s="4" t="str">
        <x:v>Settled</x:v>
      </x:c>
    </x:row>
    <x:row r="1319">
      <x:c r="A1319" s="4" t="str">
        <x:v>C01314</x:v>
      </x:c>
      <x:c r="B1319" s="4" t="str">
        <x:v>P01486</x:v>
      </x:c>
      <x:c r="C1319" s="4" t="str">
        <x:v>I01314</x:v>
      </x:c>
      <x:c r="D1319" s="4" t="str">
        <x:v>2025-09-29</x:v>
      </x:c>
      <x:c r="E1319" s="10" t="n">
        <x:v>63161.44</x:v>
      </x:c>
      <x:c r="F1319" s="4" t="str">
        <x:v>Pending</x:v>
      </x:c>
    </x:row>
    <x:row r="1320">
      <x:c r="A1320" s="4" t="str">
        <x:v>C01315</x:v>
      </x:c>
      <x:c r="B1320" s="4" t="str">
        <x:v>P01371</x:v>
      </x:c>
      <x:c r="C1320" s="4" t="str">
        <x:v>I01315</x:v>
      </x:c>
      <x:c r="D1320" s="4" t="str">
        <x:v>2025-12-28</x:v>
      </x:c>
      <x:c r="E1320" s="10" t="n">
        <x:v>92224.82</x:v>
      </x:c>
      <x:c r="F1320" s="4" t="str">
        <x:v>Settled</x:v>
      </x:c>
    </x:row>
    <x:row r="1321">
      <x:c r="A1321" s="4" t="str">
        <x:v>C01316</x:v>
      </x:c>
      <x:c r="B1321" s="4" t="str">
        <x:v>P01453</x:v>
      </x:c>
      <x:c r="C1321" s="4" t="str">
        <x:v>I01316</x:v>
      </x:c>
      <x:c r="D1321" s="4" t="str">
        <x:v>2025-04-29</x:v>
      </x:c>
      <x:c r="E1321" s="10" t="n">
        <x:v>118150.87</x:v>
      </x:c>
      <x:c r="F1321" s="4" t="str">
        <x:v>Rejected</x:v>
      </x:c>
    </x:row>
    <x:row r="1322">
      <x:c r="A1322" s="4" t="str">
        <x:v>C01317</x:v>
      </x:c>
      <x:c r="B1322" s="4" t="str">
        <x:v>P01518</x:v>
      </x:c>
      <x:c r="C1322" s="4" t="str">
        <x:v>I01317</x:v>
      </x:c>
      <x:c r="D1322" s="4" t="str">
        <x:v>2025-12-05</x:v>
      </x:c>
      <x:c r="E1322" s="10"/>
      <x:c r="F1322" s="4" t="str">
        <x:v>Settled</x:v>
      </x:c>
    </x:row>
    <x:row r="1323">
      <x:c r="A1323" s="4" t="str">
        <x:v>C01318</x:v>
      </x:c>
      <x:c r="B1323" s="4" t="str">
        <x:v>P01586</x:v>
      </x:c>
      <x:c r="C1323" s="4" t="str">
        <x:v>I01318</x:v>
      </x:c>
      <x:c r="D1323" s="4" t="str">
        <x:v>2025-12-05</x:v>
      </x:c>
      <x:c r="E1323" s="10" t="n">
        <x:v>512748.81</x:v>
      </x:c>
      <x:c r="F1323" s="4" t="str">
        <x:v>Settled</x:v>
      </x:c>
    </x:row>
    <x:row r="1324">
      <x:c r="A1324" s="4" t="str">
        <x:v>C01319</x:v>
      </x:c>
      <x:c r="B1324" s="4" t="str">
        <x:v>P01029</x:v>
      </x:c>
      <x:c r="C1324" s="4" t="str">
        <x:v>I01319</x:v>
      </x:c>
      <x:c r="D1324" s="4" t="str">
        <x:v>2025-06-02</x:v>
      </x:c>
      <x:c r="E1324" s="10" t="n">
        <x:v>85846.26</x:v>
      </x:c>
      <x:c r="F1324" s="4" t="str">
        <x:v>Settled</x:v>
      </x:c>
    </x:row>
    <x:row r="1325">
      <x:c r="A1325" s="4" t="str">
        <x:v>C01320</x:v>
      </x:c>
      <x:c r="B1325" s="4" t="str">
        <x:v>P00211</x:v>
      </x:c>
      <x:c r="C1325" s="4" t="str">
        <x:v>I01320</x:v>
      </x:c>
      <x:c r="D1325" s="4" t="str">
        <x:v>2025-10-18</x:v>
      </x:c>
      <x:c r="E1325" s="10" t="n">
        <x:v>20804.88</x:v>
      </x:c>
      <x:c r="F1325" s="4" t="str">
        <x:v>Settled</x:v>
      </x:c>
    </x:row>
    <x:row r="1326">
      <x:c r="A1326" s="4" t="str">
        <x:v>C01321</x:v>
      </x:c>
      <x:c r="B1326" s="4" t="str">
        <x:v>P00182</x:v>
      </x:c>
      <x:c r="C1326" s="4" t="str">
        <x:v>I01321</x:v>
      </x:c>
      <x:c r="D1326" s="4" t="str">
        <x:v>2025-12-07</x:v>
      </x:c>
      <x:c r="E1326" s="10"/>
      <x:c r="F1326" s="4" t="str">
        <x:v>Settled</x:v>
      </x:c>
    </x:row>
    <x:row r="1327">
      <x:c r="A1327" s="4" t="str">
        <x:v>C01322</x:v>
      </x:c>
      <x:c r="B1327" s="4" t="str">
        <x:v>P01274</x:v>
      </x:c>
      <x:c r="C1327" s="4" t="str">
        <x:v>I01322</x:v>
      </x:c>
      <x:c r="D1327" s="4" t="str">
        <x:v>2025-11-07</x:v>
      </x:c>
      <x:c r="E1327" s="10" t="n">
        <x:v>176319.21</x:v>
      </x:c>
      <x:c r="F1327" s="4" t="str">
        <x:v> settled </x:v>
      </x:c>
    </x:row>
    <x:row r="1328">
      <x:c r="A1328" s="4" t="str">
        <x:v>C01323</x:v>
      </x:c>
      <x:c r="B1328" s="4" t="str">
        <x:v>P00506</x:v>
      </x:c>
      <x:c r="C1328" s="4" t="str">
        <x:v>I01323</x:v>
      </x:c>
      <x:c r="D1328" s="4" t="str">
        <x:v>2025-05-22</x:v>
      </x:c>
      <x:c r="E1328" s="10" t="n">
        <x:v>55287.52</x:v>
      </x:c>
      <x:c r="F1328" s="4" t="str">
        <x:v>Settled</x:v>
      </x:c>
    </x:row>
    <x:row r="1329">
      <x:c r="A1329" s="4" t="str">
        <x:v>C01324</x:v>
      </x:c>
      <x:c r="B1329" s="4" t="str">
        <x:v>P01288</x:v>
      </x:c>
      <x:c r="C1329" s="4" t="str">
        <x:v>I01324</x:v>
      </x:c>
      <x:c r="D1329" s="4" t="str">
        <x:v>2025-09-01</x:v>
      </x:c>
      <x:c r="E1329" s="10" t="n">
        <x:v>3523.67</x:v>
      </x:c>
      <x:c r="F1329" s="4" t="str">
        <x:v>Pending</x:v>
      </x:c>
    </x:row>
    <x:row r="1330">
      <x:c r="A1330" s="4" t="str">
        <x:v>C01325</x:v>
      </x:c>
      <x:c r="B1330" s="4" t="str">
        <x:v>P01496</x:v>
      </x:c>
      <x:c r="C1330" s="4" t="str">
        <x:v>I01325</x:v>
      </x:c>
      <x:c r="D1330" s="4" t="str">
        <x:v>2025-08-05</x:v>
      </x:c>
      <x:c r="E1330" s="10" t="n">
        <x:v>9812.65</x:v>
      </x:c>
      <x:c r="F1330" s="4" t="str">
        <x:v>Settled</x:v>
      </x:c>
    </x:row>
    <x:row r="1331">
      <x:c r="A1331" s="4" t="str">
        <x:v>C01326</x:v>
      </x:c>
      <x:c r="B1331" s="4" t="str">
        <x:v>P01031</x:v>
      </x:c>
      <x:c r="C1331" s="4" t="str">
        <x:v>I01326</x:v>
      </x:c>
      <x:c r="D1331" s="4" t="str">
        <x:v>2025-06-01</x:v>
      </x:c>
      <x:c r="E1331" s="10" t="n">
        <x:v>48021.51</x:v>
      </x:c>
      <x:c r="F1331" s="4" t="str">
        <x:v>Settled</x:v>
      </x:c>
    </x:row>
    <x:row r="1332">
      <x:c r="A1332" s="4" t="str">
        <x:v>C01327</x:v>
      </x:c>
      <x:c r="B1332" s="4" t="str">
        <x:v>P01223</x:v>
      </x:c>
      <x:c r="C1332" s="4" t="str">
        <x:v>I01327</x:v>
      </x:c>
      <x:c r="D1332" s="4" t="str">
        <x:v>2025-08-22</x:v>
      </x:c>
      <x:c r="E1332" s="10" t="n">
        <x:v>57424.21</x:v>
      </x:c>
      <x:c r="F1332" s="4" t="str">
        <x:v>Settled</x:v>
      </x:c>
    </x:row>
    <x:row r="1333">
      <x:c r="A1333" s="4" t="str">
        <x:v>C01328</x:v>
      </x:c>
      <x:c r="B1333" s="4" t="str">
        <x:v>P00447</x:v>
      </x:c>
      <x:c r="C1333" s="4" t="str">
        <x:v>I01328</x:v>
      </x:c>
      <x:c r="D1333" s="4" t="str">
        <x:v>2025-12-07</x:v>
      </x:c>
      <x:c r="E1333" s="10" t="n">
        <x:v>63480.8</x:v>
      </x:c>
      <x:c r="F1333" s="4" t="str">
        <x:v>Settled</x:v>
      </x:c>
    </x:row>
    <x:row r="1334">
      <x:c r="A1334" s="4" t="str">
        <x:v>C01329</x:v>
      </x:c>
      <x:c r="B1334" s="4" t="str">
        <x:v>P00696</x:v>
      </x:c>
      <x:c r="C1334" s="4" t="str">
        <x:v>I01329</x:v>
      </x:c>
      <x:c r="D1334" s="4" t="str">
        <x:v>2025-01-10</x:v>
      </x:c>
      <x:c r="E1334" s="10" t="n">
        <x:v>27995.16</x:v>
      </x:c>
      <x:c r="F1334" s="4" t="str">
        <x:v>Settled</x:v>
      </x:c>
    </x:row>
    <x:row r="1335">
      <x:c r="A1335" s="4" t="str">
        <x:v>C01330</x:v>
      </x:c>
      <x:c r="B1335" s="4" t="str">
        <x:v>P01545</x:v>
      </x:c>
      <x:c r="C1335" s="4" t="str">
        <x:v>I01330</x:v>
      </x:c>
      <x:c r="D1335" s="4" t="str">
        <x:v>2025-11-26</x:v>
      </x:c>
      <x:c r="E1335" s="10" t="n">
        <x:v>188606.27</x:v>
      </x:c>
      <x:c r="F1335" s="4" t="str">
        <x:v>Settled</x:v>
      </x:c>
    </x:row>
    <x:row r="1336">
      <x:c r="A1336" s="4" t="str">
        <x:v>C01331</x:v>
      </x:c>
      <x:c r="B1336" s="4" t="str">
        <x:v>P01307</x:v>
      </x:c>
      <x:c r="C1336" s="4" t="str">
        <x:v>I01331</x:v>
      </x:c>
      <x:c r="D1336" s="4" t="str">
        <x:v>2025-05-15</x:v>
      </x:c>
      <x:c r="E1336" s="10" t="n">
        <x:v>51341.44</x:v>
      </x:c>
      <x:c r="F1336" s="4" t="str">
        <x:v>Pending</x:v>
      </x:c>
    </x:row>
    <x:row r="1337">
      <x:c r="A1337" s="4" t="str">
        <x:v>C01332</x:v>
      </x:c>
      <x:c r="B1337" s="4" t="str">
        <x:v>P00328</x:v>
      </x:c>
      <x:c r="C1337" s="4" t="str">
        <x:v>I01332</x:v>
      </x:c>
      <x:c r="D1337" s="4" t="str">
        <x:v>2025-10-30</x:v>
      </x:c>
      <x:c r="E1337" s="10" t="n">
        <x:v>3502.31</x:v>
      </x:c>
      <x:c r="F1337" s="4" t="str">
        <x:v>Settled</x:v>
      </x:c>
    </x:row>
    <x:row r="1338">
      <x:c r="A1338" s="4" t="str">
        <x:v>C01333</x:v>
      </x:c>
      <x:c r="B1338" s="4" t="str">
        <x:v>P01499</x:v>
      </x:c>
      <x:c r="C1338" s="4" t="str">
        <x:v>I01333</x:v>
      </x:c>
      <x:c r="D1338" s="4" t="str">
        <x:v>2025-02-09</x:v>
      </x:c>
      <x:c r="E1338" s="10" t="n">
        <x:v>243402.14</x:v>
      </x:c>
      <x:c r="F1338" s="4" t="str">
        <x:v>Settled</x:v>
      </x:c>
    </x:row>
    <x:row r="1339">
      <x:c r="A1339" s="4" t="str">
        <x:v>C01334</x:v>
      </x:c>
      <x:c r="B1339" s="4" t="str">
        <x:v>P00800</x:v>
      </x:c>
      <x:c r="C1339" s="4" t="str">
        <x:v>I01334</x:v>
      </x:c>
      <x:c r="D1339" s="4" t="str">
        <x:v>2025-11-22</x:v>
      </x:c>
      <x:c r="E1339" s="10" t="n">
        <x:v>61286.05</x:v>
      </x:c>
      <x:c r="F1339" s="4" t="str">
        <x:v>Settled</x:v>
      </x:c>
    </x:row>
    <x:row r="1340">
      <x:c r="A1340" s="4" t="str">
        <x:v>C01335</x:v>
      </x:c>
      <x:c r="B1340" s="4" t="str">
        <x:v>P01351</x:v>
      </x:c>
      <x:c r="C1340" s="4" t="str">
        <x:v>I01335</x:v>
      </x:c>
      <x:c r="D1340" s="4" t="str">
        <x:v>2025-06-13</x:v>
      </x:c>
      <x:c r="E1340" s="10" t="n">
        <x:v>393625.12</x:v>
      </x:c>
      <x:c r="F1340" s="4" t="str">
        <x:v>Settled</x:v>
      </x:c>
    </x:row>
    <x:row r="1341">
      <x:c r="A1341" s="4" t="str">
        <x:v>C01336</x:v>
      </x:c>
      <x:c r="B1341" s="4" t="str">
        <x:v>P00835</x:v>
      </x:c>
      <x:c r="C1341" s="4" t="str">
        <x:v>I01336</x:v>
      </x:c>
      <x:c r="D1341" s="4" t="str">
        <x:v>2025-12-01</x:v>
      </x:c>
      <x:c r="E1341" s="10" t="n">
        <x:v>757091.74</x:v>
      </x:c>
      <x:c r="F1341" s="4" t="str">
        <x:v>Settled</x:v>
      </x:c>
    </x:row>
    <x:row r="1342">
      <x:c r="A1342" s="4" t="str">
        <x:v>C01337</x:v>
      </x:c>
      <x:c r="B1342" s="4" t="str">
        <x:v>P00967</x:v>
      </x:c>
      <x:c r="C1342" s="4" t="str">
        <x:v>I01337</x:v>
      </x:c>
      <x:c r="D1342" s="4" t="str">
        <x:v>2025-06-06</x:v>
      </x:c>
      <x:c r="E1342" s="10" t="n">
        <x:v>93220.49</x:v>
      </x:c>
      <x:c r="F1342" s="4" t="str">
        <x:v>Settled</x:v>
      </x:c>
    </x:row>
    <x:row r="1343">
      <x:c r="A1343" s="4" t="str">
        <x:v>C01338</x:v>
      </x:c>
      <x:c r="B1343" s="4" t="str">
        <x:v>P00259</x:v>
      </x:c>
      <x:c r="C1343" s="4" t="str">
        <x:v>I01338</x:v>
      </x:c>
      <x:c r="D1343" s="4" t="str">
        <x:v>2025-09-30</x:v>
      </x:c>
      <x:c r="E1343" s="10" t="n">
        <x:v>91022.7</x:v>
      </x:c>
      <x:c r="F1343" s="4" t="str">
        <x:v>Settled</x:v>
      </x:c>
    </x:row>
    <x:row r="1344">
      <x:c r="A1344" s="4" t="str">
        <x:v>C01339</x:v>
      </x:c>
      <x:c r="B1344" s="4" t="str">
        <x:v>P00542</x:v>
      </x:c>
      <x:c r="C1344" s="4" t="str">
        <x:v>I01339</x:v>
      </x:c>
      <x:c r="D1344" s="4" t="str">
        <x:v>2025-08-06</x:v>
      </x:c>
      <x:c r="E1344" s="10" t="n">
        <x:v>90785.85</x:v>
      </x:c>
      <x:c r="F1344" s="4" t="str">
        <x:v>Rejected</x:v>
      </x:c>
    </x:row>
    <x:row r="1345">
      <x:c r="A1345" s="4" t="str">
        <x:v>C01340</x:v>
      </x:c>
      <x:c r="B1345" s="4" t="str">
        <x:v>P01157</x:v>
      </x:c>
      <x:c r="C1345" s="4" t="str">
        <x:v>I01340</x:v>
      </x:c>
      <x:c r="D1345" s="4" t="str">
        <x:v>2025-03-15</x:v>
      </x:c>
      <x:c r="E1345" s="10" t="n">
        <x:v>26044.64</x:v>
      </x:c>
      <x:c r="F1345" s="4" t="str">
        <x:v>Rejected</x:v>
      </x:c>
    </x:row>
    <x:row r="1346">
      <x:c r="A1346" s="4" t="str">
        <x:v>C01341</x:v>
      </x:c>
      <x:c r="B1346" s="4" t="str">
        <x:v>P01348</x:v>
      </x:c>
      <x:c r="C1346" s="4" t="str">
        <x:v>I01341</x:v>
      </x:c>
      <x:c r="D1346" s="4" t="str">
        <x:v>2025-04-02</x:v>
      </x:c>
      <x:c r="E1346" s="10" t="n">
        <x:v>223632.7</x:v>
      </x:c>
      <x:c r="F1346" s="4" t="str">
        <x:v>Settled</x:v>
      </x:c>
    </x:row>
    <x:row r="1347">
      <x:c r="A1347" s="4" t="str">
        <x:v>C01342</x:v>
      </x:c>
      <x:c r="B1347" s="4" t="str">
        <x:v>P00143</x:v>
      </x:c>
      <x:c r="C1347" s="4" t="str">
        <x:v>I01342</x:v>
      </x:c>
      <x:c r="D1347" s="4" t="str">
        <x:v>2025-07-16</x:v>
      </x:c>
      <x:c r="E1347" s="10" t="n">
        <x:v>60129.74</x:v>
      </x:c>
      <x:c r="F1347" s="4" t="str">
        <x:v>Settled</x:v>
      </x:c>
    </x:row>
    <x:row r="1348">
      <x:c r="A1348" s="4" t="str">
        <x:v>C01343</x:v>
      </x:c>
      <x:c r="B1348" s="4" t="str">
        <x:v>P00123</x:v>
      </x:c>
      <x:c r="C1348" s="4" t="str">
        <x:v>I01343</x:v>
      </x:c>
      <x:c r="D1348" s="4" t="str">
        <x:v>2025-06-27</x:v>
      </x:c>
      <x:c r="E1348" s="10" t="n">
        <x:v>43627.24</x:v>
      </x:c>
      <x:c r="F1348" s="4" t="str">
        <x:v>Settled</x:v>
      </x:c>
    </x:row>
    <x:row r="1349">
      <x:c r="A1349" s="4" t="str">
        <x:v>C01344</x:v>
      </x:c>
      <x:c r="B1349" s="4" t="str">
        <x:v>P01109</x:v>
      </x:c>
      <x:c r="C1349" s="4" t="str">
        <x:v>I01344</x:v>
      </x:c>
      <x:c r="D1349" s="4" t="str">
        <x:v>2025-08-13</x:v>
      </x:c>
      <x:c r="E1349" s="10" t="n">
        <x:v>109467.07</x:v>
      </x:c>
      <x:c r="F1349" s="4" t="str">
        <x:v>Settled</x:v>
      </x:c>
    </x:row>
    <x:row r="1350">
      <x:c r="A1350" s="4" t="str">
        <x:v>C01345</x:v>
      </x:c>
      <x:c r="B1350" s="4" t="str">
        <x:v>P00716</x:v>
      </x:c>
      <x:c r="C1350" s="4" t="str">
        <x:v>I01345</x:v>
      </x:c>
      <x:c r="D1350" s="4" t="str">
        <x:v>2025-10-22</x:v>
      </x:c>
      <x:c r="E1350" s="10" t="n">
        <x:v>91451.72</x:v>
      </x:c>
      <x:c r="F1350" s="4" t="str">
        <x:v>Settled</x:v>
      </x:c>
    </x:row>
    <x:row r="1351">
      <x:c r="A1351" s="4" t="str">
        <x:v>C01346</x:v>
      </x:c>
      <x:c r="B1351" s="4" t="str">
        <x:v>P01358</x:v>
      </x:c>
      <x:c r="C1351" s="4" t="str">
        <x:v>I01346</x:v>
      </x:c>
      <x:c r="D1351" s="4" t="str">
        <x:v>2025-10-10</x:v>
      </x:c>
      <x:c r="E1351" s="10" t="n">
        <x:v>203664.77</x:v>
      </x:c>
      <x:c r="F1351" s="4" t="str">
        <x:v>Pending</x:v>
      </x:c>
    </x:row>
    <x:row r="1352">
      <x:c r="A1352" s="4" t="str">
        <x:v>C01347</x:v>
      </x:c>
      <x:c r="B1352" s="4" t="str">
        <x:v>P00110</x:v>
      </x:c>
      <x:c r="C1352" s="4" t="str">
        <x:v>I01347</x:v>
      </x:c>
      <x:c r="D1352" s="4" t="str">
        <x:v>2025-01-22</x:v>
      </x:c>
      <x:c r="E1352" s="10" t="n">
        <x:v>32220.88</x:v>
      </x:c>
      <x:c r="F1352" s="4" t="str">
        <x:v>Pending</x:v>
      </x:c>
    </x:row>
    <x:row r="1353">
      <x:c r="A1353" s="4" t="str">
        <x:v>C01348</x:v>
      </x:c>
      <x:c r="B1353" s="4" t="str">
        <x:v>P00560</x:v>
      </x:c>
      <x:c r="C1353" s="4" t="str">
        <x:v>I01348</x:v>
      </x:c>
      <x:c r="D1353" s="4" t="str">
        <x:v>2025-06-30</x:v>
      </x:c>
      <x:c r="E1353" s="10" t="n">
        <x:v>58604.65</x:v>
      </x:c>
      <x:c r="F1353" s="4" t="str">
        <x:v>Settled</x:v>
      </x:c>
    </x:row>
    <x:row r="1354">
      <x:c r="A1354" s="4" t="str">
        <x:v>C01349</x:v>
      </x:c>
      <x:c r="B1354" s="4" t="str">
        <x:v>P00057</x:v>
      </x:c>
      <x:c r="C1354" s="4" t="str">
        <x:v>I01349</x:v>
      </x:c>
      <x:c r="D1354" s="4" t="str">
        <x:v>2025-02-24</x:v>
      </x:c>
      <x:c r="E1354" s="10" t="n">
        <x:v>22155.45</x:v>
      </x:c>
      <x:c r="F1354" s="4" t="str">
        <x:v>Settled</x:v>
      </x:c>
    </x:row>
    <x:row r="1355">
      <x:c r="A1355" s="4" t="str">
        <x:v>C01350</x:v>
      </x:c>
      <x:c r="B1355" s="4" t="str">
        <x:v>P01136</x:v>
      </x:c>
      <x:c r="C1355" s="4" t="str">
        <x:v>I01350</x:v>
      </x:c>
      <x:c r="D1355" s="4" t="str">
        <x:v>2025-07-07</x:v>
      </x:c>
      <x:c r="E1355" s="10" t="n">
        <x:v>4835.33</x:v>
      </x:c>
      <x:c r="F1355" s="4" t="str">
        <x:v>Settled</x:v>
      </x:c>
    </x:row>
    <x:row r="1356">
      <x:c r="A1356" s="4" t="str">
        <x:v>C01351</x:v>
      </x:c>
      <x:c r="B1356" s="4" t="str">
        <x:v>P01373</x:v>
      </x:c>
      <x:c r="C1356" s="4" t="str">
        <x:v>I01351</x:v>
      </x:c>
      <x:c r="D1356" s="4" t="str">
        <x:v>2025-07-15</x:v>
      </x:c>
      <x:c r="E1356" s="10" t="n">
        <x:v>27571.92</x:v>
      </x:c>
      <x:c r="F1356" s="4" t="str">
        <x:v>Settled</x:v>
      </x:c>
    </x:row>
    <x:row r="1357">
      <x:c r="A1357" s="4" t="str">
        <x:v>C01352</x:v>
      </x:c>
      <x:c r="B1357" s="4" t="str">
        <x:v>P00251</x:v>
      </x:c>
      <x:c r="C1357" s="4" t="str">
        <x:v>I01352</x:v>
      </x:c>
      <x:c r="D1357" s="4" t="str">
        <x:v>2025-12-30</x:v>
      </x:c>
      <x:c r="E1357" s="10" t="n">
        <x:v>22753.65</x:v>
      </x:c>
      <x:c r="F1357" s="4" t="str">
        <x:v>Settled</x:v>
      </x:c>
    </x:row>
    <x:row r="1358">
      <x:c r="A1358" s="4" t="str">
        <x:v>C01353</x:v>
      </x:c>
      <x:c r="B1358" s="4" t="str">
        <x:v>P00519</x:v>
      </x:c>
      <x:c r="C1358" s="4" t="str">
        <x:v>I01353</x:v>
      </x:c>
      <x:c r="D1358" s="4" t="str">
        <x:v>2025-05-22</x:v>
      </x:c>
      <x:c r="E1358" s="10" t="n">
        <x:v>244250.23</x:v>
      </x:c>
      <x:c r="F1358" s="4" t="str">
        <x:v>Pending</x:v>
      </x:c>
    </x:row>
    <x:row r="1359">
      <x:c r="A1359" s="4" t="str">
        <x:v>C01354</x:v>
      </x:c>
      <x:c r="B1359" s="4" t="str">
        <x:v>P01354</x:v>
      </x:c>
      <x:c r="C1359" s="4" t="str">
        <x:v>I01354</x:v>
      </x:c>
      <x:c r="D1359" s="4" t="str">
        <x:v>2025-06-15</x:v>
      </x:c>
      <x:c r="E1359" s="10" t="n">
        <x:v>9924.87</x:v>
      </x:c>
      <x:c r="F1359" s="4" t="str">
        <x:v>Pending</x:v>
      </x:c>
    </x:row>
    <x:row r="1360">
      <x:c r="A1360" s="4" t="str">
        <x:v>C01355</x:v>
      </x:c>
      <x:c r="B1360" s="4" t="str">
        <x:v>P00067</x:v>
      </x:c>
      <x:c r="C1360" s="4" t="str">
        <x:v>I01355</x:v>
      </x:c>
      <x:c r="D1360" s="4" t="str">
        <x:v>2025-07-06</x:v>
      </x:c>
      <x:c r="E1360" s="10" t="n">
        <x:v>44944.05</x:v>
      </x:c>
      <x:c r="F1360" s="4" t="str">
        <x:v>Settled</x:v>
      </x:c>
    </x:row>
    <x:row r="1361">
      <x:c r="A1361" s="4" t="str">
        <x:v>C01356</x:v>
      </x:c>
      <x:c r="B1361" s="4" t="str">
        <x:v>P01524</x:v>
      </x:c>
      <x:c r="C1361" s="4" t="str">
        <x:v>I01356</x:v>
      </x:c>
      <x:c r="D1361" s="4" t="str">
        <x:v>2025-02-17</x:v>
      </x:c>
      <x:c r="E1361" s="10" t="n">
        <x:v>282429.97</x:v>
      </x:c>
      <x:c r="F1361" s="4" t="str">
        <x:v>Pending</x:v>
      </x:c>
    </x:row>
    <x:row r="1362">
      <x:c r="A1362" s="4" t="str">
        <x:v>C01357</x:v>
      </x:c>
      <x:c r="B1362" s="4" t="str">
        <x:v>P01420</x:v>
      </x:c>
      <x:c r="C1362" s="4" t="str">
        <x:v>I01357</x:v>
      </x:c>
      <x:c r="D1362" s="4" t="str">
        <x:v>2025-01-22</x:v>
      </x:c>
      <x:c r="E1362" s="10" t="n">
        <x:v>31884.83</x:v>
      </x:c>
      <x:c r="F1362" s="4" t="str">
        <x:v>Settled</x:v>
      </x:c>
    </x:row>
    <x:row r="1363">
      <x:c r="A1363" s="4" t="str">
        <x:v>C01358</x:v>
      </x:c>
      <x:c r="B1363" s="4" t="str">
        <x:v>P00245</x:v>
      </x:c>
      <x:c r="C1363" s="4" t="str">
        <x:v>I01358</x:v>
      </x:c>
      <x:c r="D1363" s="4" t="str">
        <x:v>2025-09-17</x:v>
      </x:c>
      <x:c r="E1363" s="10" t="n">
        <x:v>41386.74</x:v>
      </x:c>
      <x:c r="F1363" s="4" t="str">
        <x:v>Settled</x:v>
      </x:c>
    </x:row>
    <x:row r="1364">
      <x:c r="A1364" s="4" t="str">
        <x:v>C01359</x:v>
      </x:c>
      <x:c r="B1364" s="4" t="str">
        <x:v>P00223</x:v>
      </x:c>
      <x:c r="C1364" s="4" t="str">
        <x:v>I01359</x:v>
      </x:c>
      <x:c r="D1364" s="4" t="str">
        <x:v>2025-04-20</x:v>
      </x:c>
      <x:c r="E1364" s="10" t="n">
        <x:v>198720.69</x:v>
      </x:c>
      <x:c r="F1364" s="4" t="str">
        <x:v>Pending</x:v>
      </x:c>
    </x:row>
    <x:row r="1365">
      <x:c r="A1365" s="4" t="str">
        <x:v>C01360</x:v>
      </x:c>
      <x:c r="B1365" s="4" t="str">
        <x:v>P01107</x:v>
      </x:c>
      <x:c r="C1365" s="4" t="str">
        <x:v>I01360</x:v>
      </x:c>
      <x:c r="D1365" s="4" t="str">
        <x:v>2025-05-13</x:v>
      </x:c>
      <x:c r="E1365" s="10" t="n">
        <x:v>55331.98</x:v>
      </x:c>
      <x:c r="F1365" s="4" t="str">
        <x:v>Settled</x:v>
      </x:c>
    </x:row>
    <x:row r="1366">
      <x:c r="A1366" s="4" t="str">
        <x:v>C01361</x:v>
      </x:c>
      <x:c r="B1366" s="4" t="str">
        <x:v>P00017</x:v>
      </x:c>
      <x:c r="C1366" s="4" t="str">
        <x:v>I01361</x:v>
      </x:c>
      <x:c r="D1366" s="4" t="str">
        <x:v>2025-12-29</x:v>
      </x:c>
      <x:c r="E1366" s="10" t="n">
        <x:v>43236.81</x:v>
      </x:c>
      <x:c r="F1366" s="4" t="str">
        <x:v>Settled</x:v>
      </x:c>
    </x:row>
    <x:row r="1367">
      <x:c r="A1367" s="4" t="str">
        <x:v>C01362</x:v>
      </x:c>
      <x:c r="B1367" s="4" t="str">
        <x:v>P00810</x:v>
      </x:c>
      <x:c r="C1367" s="4" t="str">
        <x:v>I01362</x:v>
      </x:c>
      <x:c r="D1367" s="4" t="str">
        <x:v>2025-04-01</x:v>
      </x:c>
      <x:c r="E1367" s="10" t="n">
        <x:v>317247.44</x:v>
      </x:c>
      <x:c r="F1367" s="4" t="str">
        <x:v>Settled</x:v>
      </x:c>
    </x:row>
    <x:row r="1368">
      <x:c r="A1368" s="4" t="str">
        <x:v>C01363</x:v>
      </x:c>
      <x:c r="B1368" s="4" t="str">
        <x:v>P00106</x:v>
      </x:c>
      <x:c r="C1368" s="4" t="str">
        <x:v>I01363</x:v>
      </x:c>
      <x:c r="D1368" s="4" t="str">
        <x:v>2025-11-27</x:v>
      </x:c>
      <x:c r="E1368" s="10" t="n">
        <x:v>26035.72</x:v>
      </x:c>
      <x:c r="F1368" s="4" t="str">
        <x:v>Settled</x:v>
      </x:c>
    </x:row>
    <x:row r="1369">
      <x:c r="A1369" s="4" t="str">
        <x:v>C01364</x:v>
      </x:c>
      <x:c r="B1369" s="4" t="str">
        <x:v>P00851</x:v>
      </x:c>
      <x:c r="C1369" s="4" t="str">
        <x:v>I01364</x:v>
      </x:c>
      <x:c r="D1369" s="4" t="str">
        <x:v>2025-08-18</x:v>
      </x:c>
      <x:c r="E1369" s="10" t="n">
        <x:v>56584.15</x:v>
      </x:c>
      <x:c r="F1369" s="4" t="str">
        <x:v>Settled</x:v>
      </x:c>
    </x:row>
    <x:row r="1370">
      <x:c r="A1370" s="4" t="str">
        <x:v>C01365</x:v>
      </x:c>
      <x:c r="B1370" s="4" t="str">
        <x:v>P00561</x:v>
      </x:c>
      <x:c r="C1370" s="4" t="str">
        <x:v>I01365</x:v>
      </x:c>
      <x:c r="D1370" s="4" t="str">
        <x:v>2025-04-07</x:v>
      </x:c>
      <x:c r="E1370" s="10" t="n">
        <x:v>57695.14</x:v>
      </x:c>
      <x:c r="F1370" s="4" t="str">
        <x:v>Settled</x:v>
      </x:c>
    </x:row>
    <x:row r="1371">
      <x:c r="A1371" s="4" t="str">
        <x:v>C01366</x:v>
      </x:c>
      <x:c r="B1371" s="4" t="str">
        <x:v>P01131</x:v>
      </x:c>
      <x:c r="C1371" s="4" t="str">
        <x:v>I01366</x:v>
      </x:c>
      <x:c r="D1371" s="4" t="str">
        <x:v>2025-12-15</x:v>
      </x:c>
      <x:c r="E1371" s="10" t="n">
        <x:v>55903.58</x:v>
      </x:c>
      <x:c r="F1371" s="4" t="str">
        <x:v>Settled</x:v>
      </x:c>
    </x:row>
    <x:row r="1372">
      <x:c r="A1372" s="4" t="str">
        <x:v>C01367</x:v>
      </x:c>
      <x:c r="B1372" s="4" t="str">
        <x:v>P01410</x:v>
      </x:c>
      <x:c r="C1372" s="4" t="str">
        <x:v>I01367</x:v>
      </x:c>
      <x:c r="D1372" s="4" t="str">
        <x:v>2025-08-16</x:v>
      </x:c>
      <x:c r="E1372" s="10" t="n">
        <x:v>1515621.36</x:v>
      </x:c>
      <x:c r="F1372" s="4" t="str">
        <x:v>Settled</x:v>
      </x:c>
    </x:row>
    <x:row r="1373">
      <x:c r="A1373" s="4" t="str">
        <x:v>C01368</x:v>
      </x:c>
      <x:c r="B1373" s="4" t="str">
        <x:v>P00782</x:v>
      </x:c>
      <x:c r="C1373" s="4" t="str">
        <x:v>I01368</x:v>
      </x:c>
      <x:c r="D1373" s="4" t="str">
        <x:v>2025-04-25</x:v>
      </x:c>
      <x:c r="E1373" s="10" t="n">
        <x:v>37641.47</x:v>
      </x:c>
      <x:c r="F1373" s="4" t="str">
        <x:v>Settled</x:v>
      </x:c>
    </x:row>
    <x:row r="1374">
      <x:c r="A1374" s="4" t="str">
        <x:v>C01369</x:v>
      </x:c>
      <x:c r="B1374" s="4" t="str">
        <x:v>P01027</x:v>
      </x:c>
      <x:c r="C1374" s="4" t="str">
        <x:v>I01369</x:v>
      </x:c>
      <x:c r="D1374" s="4" t="str">
        <x:v>2025-06-14</x:v>
      </x:c>
      <x:c r="E1374" s="10" t="n">
        <x:v>78381.16</x:v>
      </x:c>
      <x:c r="F1374" s="4" t="str">
        <x:v>Settled</x:v>
      </x:c>
    </x:row>
    <x:row r="1375">
      <x:c r="A1375" s="4" t="str">
        <x:v>C01370</x:v>
      </x:c>
      <x:c r="B1375" s="4" t="str">
        <x:v>P00961</x:v>
      </x:c>
      <x:c r="C1375" s="4" t="str">
        <x:v>I01370</x:v>
      </x:c>
      <x:c r="D1375" s="4" t="str">
        <x:v>2025-05-16</x:v>
      </x:c>
      <x:c r="E1375" s="10" t="n">
        <x:v>13443.33</x:v>
      </x:c>
      <x:c r="F1375" s="4" t="str">
        <x:v>Pending</x:v>
      </x:c>
    </x:row>
    <x:row r="1376">
      <x:c r="A1376" s="4" t="str">
        <x:v>C01371</x:v>
      </x:c>
      <x:c r="B1376" s="4" t="str">
        <x:v>P01576</x:v>
      </x:c>
      <x:c r="C1376" s="4" t="str">
        <x:v>I01371</x:v>
      </x:c>
      <x:c r="D1376" s="4" t="str">
        <x:v>2025-11-05</x:v>
      </x:c>
      <x:c r="E1376" s="10" t="n">
        <x:v>473711.42</x:v>
      </x:c>
      <x:c r="F1376" s="4" t="str">
        <x:v>Settled</x:v>
      </x:c>
    </x:row>
    <x:row r="1377">
      <x:c r="A1377" s="4" t="str">
        <x:v>C01372</x:v>
      </x:c>
      <x:c r="B1377" s="4" t="str">
        <x:v>P00370</x:v>
      </x:c>
      <x:c r="C1377" s="4" t="str">
        <x:v>I01372</x:v>
      </x:c>
      <x:c r="D1377" s="4" t="str">
        <x:v>2025-06-19</x:v>
      </x:c>
      <x:c r="E1377" s="10" t="n">
        <x:v>90627.42</x:v>
      </x:c>
      <x:c r="F1377" s="4" t="str">
        <x:v>Settled</x:v>
      </x:c>
    </x:row>
    <x:row r="1378">
      <x:c r="A1378" s="4" t="str">
        <x:v>C01373</x:v>
      </x:c>
      <x:c r="B1378" s="4" t="str">
        <x:v>P00383</x:v>
      </x:c>
      <x:c r="C1378" s="4" t="str">
        <x:v>I01373</x:v>
      </x:c>
      <x:c r="D1378" s="4" t="str">
        <x:v>2025-01-14</x:v>
      </x:c>
      <x:c r="E1378" s="10" t="n">
        <x:v>81542.93</x:v>
      </x:c>
      <x:c r="F1378" s="4" t="str">
        <x:v>Pending</x:v>
      </x:c>
    </x:row>
    <x:row r="1379">
      <x:c r="A1379" s="4" t="str">
        <x:v>C01374</x:v>
      </x:c>
      <x:c r="B1379" s="4" t="str">
        <x:v>P00606</x:v>
      </x:c>
      <x:c r="C1379" s="4" t="str">
        <x:v>I01374</x:v>
      </x:c>
      <x:c r="D1379" s="4" t="str">
        <x:v>2025-09-09</x:v>
      </x:c>
      <x:c r="E1379" s="10" t="n">
        <x:v>68111.18</x:v>
      </x:c>
      <x:c r="F1379" s="4" t="str">
        <x:v>Pending</x:v>
      </x:c>
    </x:row>
    <x:row r="1380">
      <x:c r="A1380" s="4" t="str">
        <x:v>C01375</x:v>
      </x:c>
      <x:c r="B1380" s="4" t="str">
        <x:v>P01179</x:v>
      </x:c>
      <x:c r="C1380" s="4" t="str">
        <x:v>I01375</x:v>
      </x:c>
      <x:c r="D1380" s="4" t="str">
        <x:v>2025-10-04</x:v>
      </x:c>
      <x:c r="E1380" s="10" t="n">
        <x:v>113606.06</x:v>
      </x:c>
      <x:c r="F1380" s="4" t="str">
        <x:v>Settled</x:v>
      </x:c>
    </x:row>
    <x:row r="1381">
      <x:c r="A1381" s="4" t="str">
        <x:v>C01376</x:v>
      </x:c>
      <x:c r="B1381" s="4" t="str">
        <x:v>P01385</x:v>
      </x:c>
      <x:c r="C1381" s="4" t="str">
        <x:v>I01376</x:v>
      </x:c>
      <x:c r="D1381" s="4" t="str">
        <x:v>2025-05-25</x:v>
      </x:c>
      <x:c r="E1381" s="10" t="n">
        <x:v>43326.01</x:v>
      </x:c>
      <x:c r="F1381" s="4" t="str">
        <x:v>Settled</x:v>
      </x:c>
    </x:row>
    <x:row r="1382">
      <x:c r="A1382" s="4" t="str">
        <x:v>C01377</x:v>
      </x:c>
      <x:c r="B1382" s="4" t="str">
        <x:v>P00445</x:v>
      </x:c>
      <x:c r="C1382" s="4" t="str">
        <x:v>I01377</x:v>
      </x:c>
      <x:c r="D1382" s="4" t="str">
        <x:v>2025-12-03</x:v>
      </x:c>
      <x:c r="E1382" s="10" t="n">
        <x:v>16455.55</x:v>
      </x:c>
      <x:c r="F1382" s="4" t="str">
        <x:v>Settled</x:v>
      </x:c>
    </x:row>
    <x:row r="1383">
      <x:c r="A1383" s="4" t="str">
        <x:v>C01378</x:v>
      </x:c>
      <x:c r="B1383" s="4" t="str">
        <x:v>P00176</x:v>
      </x:c>
      <x:c r="C1383" s="4" t="str">
        <x:v>I01378</x:v>
      </x:c>
      <x:c r="D1383" s="4" t="str">
        <x:v>2025-06-05</x:v>
      </x:c>
      <x:c r="E1383" s="10"/>
      <x:c r="F1383" s="4" t="str">
        <x:v>Settled</x:v>
      </x:c>
    </x:row>
    <x:row r="1384">
      <x:c r="A1384" s="4" t="str">
        <x:v>C01379</x:v>
      </x:c>
      <x:c r="B1384" s="4" t="str">
        <x:v>P00974</x:v>
      </x:c>
      <x:c r="C1384" s="4" t="str">
        <x:v>I01379</x:v>
      </x:c>
      <x:c r="D1384" s="4" t="str">
        <x:v>2025-04-07</x:v>
      </x:c>
      <x:c r="E1384" s="10" t="n">
        <x:v>27447.52</x:v>
      </x:c>
      <x:c r="F1384" s="4" t="str">
        <x:v>Settled</x:v>
      </x:c>
    </x:row>
    <x:row r="1385">
      <x:c r="A1385" s="4" t="str">
        <x:v>C01380</x:v>
      </x:c>
      <x:c r="B1385" s="4" t="str">
        <x:v>P00957</x:v>
      </x:c>
      <x:c r="C1385" s="4" t="str">
        <x:v>I01380</x:v>
      </x:c>
      <x:c r="D1385" s="4" t="str">
        <x:v>2025-09-13</x:v>
      </x:c>
      <x:c r="E1385" s="10" t="n">
        <x:v>68457.41</x:v>
      </x:c>
      <x:c r="F1385" s="4" t="str">
        <x:v>Settled</x:v>
      </x:c>
    </x:row>
    <x:row r="1386">
      <x:c r="A1386" s="4" t="str">
        <x:v>C01381</x:v>
      </x:c>
      <x:c r="B1386" s="4" t="str">
        <x:v>P00600</x:v>
      </x:c>
      <x:c r="C1386" s="4" t="str">
        <x:v>I01381</x:v>
      </x:c>
      <x:c r="D1386" s="4" t="str">
        <x:v>2025-02-16</x:v>
      </x:c>
      <x:c r="E1386" s="10" t="n">
        <x:v>26595.67</x:v>
      </x:c>
      <x:c r="F1386" s="4" t="str">
        <x:v>Settled</x:v>
      </x:c>
    </x:row>
    <x:row r="1387">
      <x:c r="A1387" s="4" t="str">
        <x:v>C01382</x:v>
      </x:c>
      <x:c r="B1387" s="4" t="str">
        <x:v>P00295</x:v>
      </x:c>
      <x:c r="C1387" s="4" t="str">
        <x:v>I01382</x:v>
      </x:c>
      <x:c r="D1387" s="4" t="str">
        <x:v>2025-12-26</x:v>
      </x:c>
      <x:c r="E1387" s="10" t="n">
        <x:v>22175.56</x:v>
      </x:c>
      <x:c r="F1387" s="4" t="str">
        <x:v>Settled</x:v>
      </x:c>
    </x:row>
    <x:row r="1388">
      <x:c r="A1388" s="4" t="str">
        <x:v>C01383</x:v>
      </x:c>
      <x:c r="B1388" s="4" t="str">
        <x:v>P01360</x:v>
      </x:c>
      <x:c r="C1388" s="4" t="str">
        <x:v>I01383</x:v>
      </x:c>
      <x:c r="D1388" s="4" t="str">
        <x:v>2025-09-07</x:v>
      </x:c>
      <x:c r="E1388" s="10" t="n">
        <x:v>23393.19</x:v>
      </x:c>
      <x:c r="F1388" s="4" t="str">
        <x:v>Settled</x:v>
      </x:c>
    </x:row>
    <x:row r="1389">
      <x:c r="A1389" s="4" t="str">
        <x:v>C01384</x:v>
      </x:c>
      <x:c r="B1389" s="4" t="str">
        <x:v>P01355</x:v>
      </x:c>
      <x:c r="C1389" s="4" t="str">
        <x:v>I01384</x:v>
      </x:c>
      <x:c r="D1389" s="4" t="str">
        <x:v>2025-04-26</x:v>
      </x:c>
      <x:c r="E1389" s="10" t="n">
        <x:v>246550.69</x:v>
      </x:c>
      <x:c r="F1389" s="4" t="str">
        <x:v>Settled</x:v>
      </x:c>
    </x:row>
    <x:row r="1390">
      <x:c r="A1390" s="4" t="str">
        <x:v>C01385</x:v>
      </x:c>
      <x:c r="B1390" s="4" t="str">
        <x:v>P01197</x:v>
      </x:c>
      <x:c r="C1390" s="4" t="str">
        <x:v>I01385</x:v>
      </x:c>
      <x:c r="D1390" s="4" t="str">
        <x:v>2025-01-30</x:v>
      </x:c>
      <x:c r="E1390" s="10" t="n">
        <x:v>29460.14</x:v>
      </x:c>
      <x:c r="F1390" s="4" t="str">
        <x:v>Pending</x:v>
      </x:c>
    </x:row>
    <x:row r="1391">
      <x:c r="A1391" s="4" t="str">
        <x:v>C01386</x:v>
      </x:c>
      <x:c r="B1391" s="4" t="str">
        <x:v>P00927</x:v>
      </x:c>
      <x:c r="C1391" s="4" t="str">
        <x:v>I01386</x:v>
      </x:c>
      <x:c r="D1391" s="4" t="str">
        <x:v>2025-08-02</x:v>
      </x:c>
      <x:c r="E1391" s="10" t="n">
        <x:v>142385.97</x:v>
      </x:c>
      <x:c r="F1391" s="4" t="str">
        <x:v>Settled</x:v>
      </x:c>
    </x:row>
    <x:row r="1392">
      <x:c r="A1392" s="4" t="str">
        <x:v>C01387</x:v>
      </x:c>
      <x:c r="B1392" s="4" t="str">
        <x:v>P00419</x:v>
      </x:c>
      <x:c r="C1392" s="4" t="str">
        <x:v>I01387</x:v>
      </x:c>
      <x:c r="D1392" s="4" t="str">
        <x:v>2025-08-03</x:v>
      </x:c>
      <x:c r="E1392" s="10" t="n">
        <x:v>27314.48</x:v>
      </x:c>
      <x:c r="F1392" s="4" t="str">
        <x:v>Settled</x:v>
      </x:c>
    </x:row>
    <x:row r="1393">
      <x:c r="A1393" s="4" t="str">
        <x:v>C01388</x:v>
      </x:c>
      <x:c r="B1393" s="4" t="str">
        <x:v>P00645</x:v>
      </x:c>
      <x:c r="C1393" s="4" t="str">
        <x:v>I01388</x:v>
      </x:c>
      <x:c r="D1393" s="4" t="str">
        <x:v>2025-10-17</x:v>
      </x:c>
      <x:c r="E1393" s="10"/>
      <x:c r="F1393" s="4" t="str">
        <x:v>Settled</x:v>
      </x:c>
    </x:row>
    <x:row r="1394">
      <x:c r="A1394" s="4" t="str">
        <x:v>C01389</x:v>
      </x:c>
      <x:c r="B1394" s="4" t="str">
        <x:v>P00110</x:v>
      </x:c>
      <x:c r="C1394" s="4" t="str">
        <x:v>I01389</x:v>
      </x:c>
      <x:c r="D1394" s="4" t="str">
        <x:v>2025-04-14</x:v>
      </x:c>
      <x:c r="E1394" s="10" t="n">
        <x:v>1836460.58</x:v>
      </x:c>
      <x:c r="F1394" s="4" t="str">
        <x:v>Settled</x:v>
      </x:c>
    </x:row>
    <x:row r="1395">
      <x:c r="A1395" s="4" t="str">
        <x:v>C01390</x:v>
      </x:c>
      <x:c r="B1395" s="4" t="str">
        <x:v>P00400</x:v>
      </x:c>
      <x:c r="C1395" s="4" t="str">
        <x:v>I01390</x:v>
      </x:c>
      <x:c r="D1395" s="4" t="str">
        <x:v>2025-03-19</x:v>
      </x:c>
      <x:c r="E1395" s="10" t="n">
        <x:v>253172.97</x:v>
      </x:c>
      <x:c r="F1395" s="4" t="str">
        <x:v>Settled</x:v>
      </x:c>
    </x:row>
    <x:row r="1396">
      <x:c r="A1396" s="4" t="str">
        <x:v>C01391</x:v>
      </x:c>
      <x:c r="B1396" s="4" t="str">
        <x:v>P00721</x:v>
      </x:c>
      <x:c r="C1396" s="4" t="str">
        <x:v>I01391</x:v>
      </x:c>
      <x:c r="D1396" s="4" t="str">
        <x:v>2025-05-31</x:v>
      </x:c>
      <x:c r="E1396" s="10" t="n">
        <x:v>17492.3</x:v>
      </x:c>
      <x:c r="F1396" s="4" t="str">
        <x:v>Settled</x:v>
      </x:c>
    </x:row>
    <x:row r="1397">
      <x:c r="A1397" s="4" t="str">
        <x:v>C01392</x:v>
      </x:c>
      <x:c r="B1397" s="4" t="str">
        <x:v>P00699</x:v>
      </x:c>
      <x:c r="C1397" s="4" t="str">
        <x:v>I01392</x:v>
      </x:c>
      <x:c r="D1397" s="4" t="str">
        <x:v>2025-10-26</x:v>
      </x:c>
      <x:c r="E1397" s="10" t="n">
        <x:v>5888.45</x:v>
      </x:c>
      <x:c r="F1397" s="4" t="str">
        <x:v>Settled</x:v>
      </x:c>
    </x:row>
    <x:row r="1398">
      <x:c r="A1398" s="4" t="str">
        <x:v>C01393</x:v>
      </x:c>
      <x:c r="B1398" s="4" t="str">
        <x:v>P00129</x:v>
      </x:c>
      <x:c r="C1398" s="4" t="str">
        <x:v>I01393</x:v>
      </x:c>
      <x:c r="D1398" s="4" t="str">
        <x:v>2025-11-28</x:v>
      </x:c>
      <x:c r="E1398" s="10" t="n">
        <x:v>45816.84</x:v>
      </x:c>
      <x:c r="F1398" s="4" t="str">
        <x:v>Settled</x:v>
      </x:c>
    </x:row>
    <x:row r="1399">
      <x:c r="A1399" s="4" t="str">
        <x:v>C01394</x:v>
      </x:c>
      <x:c r="B1399" s="4" t="str">
        <x:v>P01533</x:v>
      </x:c>
      <x:c r="C1399" s="4" t="str">
        <x:v>I01394</x:v>
      </x:c>
      <x:c r="D1399" s="4" t="str">
        <x:v>2025-05-10</x:v>
      </x:c>
      <x:c r="E1399" s="10" t="n">
        <x:v>26016.92</x:v>
      </x:c>
      <x:c r="F1399" s="4" t="str">
        <x:v>Settled</x:v>
      </x:c>
    </x:row>
    <x:row r="1400">
      <x:c r="A1400" s="4" t="str">
        <x:v>C01395</x:v>
      </x:c>
      <x:c r="B1400" s="4" t="str">
        <x:v>P00430</x:v>
      </x:c>
      <x:c r="C1400" s="4" t="str">
        <x:v>I01395</x:v>
      </x:c>
      <x:c r="D1400" s="4" t="str">
        <x:v>2025-01-18</x:v>
      </x:c>
      <x:c r="E1400" s="10" t="n">
        <x:v>22691.81</x:v>
      </x:c>
      <x:c r="F1400" s="4" t="str">
        <x:v>Settled</x:v>
      </x:c>
    </x:row>
    <x:row r="1401">
      <x:c r="A1401" s="4" t="str">
        <x:v>C01396</x:v>
      </x:c>
      <x:c r="B1401" s="4" t="str">
        <x:v>P00815</x:v>
      </x:c>
      <x:c r="C1401" s="4" t="str">
        <x:v>I01396</x:v>
      </x:c>
      <x:c r="D1401" s="4" t="str">
        <x:v>2025-02-10</x:v>
      </x:c>
      <x:c r="E1401" s="10" t="n">
        <x:v>38708.93</x:v>
      </x:c>
      <x:c r="F1401" s="4" t="str">
        <x:v>Settled</x:v>
      </x:c>
    </x:row>
    <x:row r="1402">
      <x:c r="A1402" s="4" t="str">
        <x:v>C01397</x:v>
      </x:c>
      <x:c r="B1402" s="4" t="str">
        <x:v>P00745</x:v>
      </x:c>
      <x:c r="C1402" s="4" t="str">
        <x:v>I01397</x:v>
      </x:c>
      <x:c r="D1402" s="4" t="str">
        <x:v>2025-07-18</x:v>
      </x:c>
      <x:c r="E1402" s="10" t="n">
        <x:v>16992.74</x:v>
      </x:c>
      <x:c r="F1402" s="4" t="str">
        <x:v>Settled</x:v>
      </x:c>
    </x:row>
    <x:row r="1403">
      <x:c r="A1403" s="4" t="str">
        <x:v>C01398</x:v>
      </x:c>
      <x:c r="B1403" s="4" t="str">
        <x:v>P00752</x:v>
      </x:c>
      <x:c r="C1403" s="4" t="str">
        <x:v>I01398</x:v>
      </x:c>
      <x:c r="D1403" s="4" t="str">
        <x:v>2025-01-10</x:v>
      </x:c>
      <x:c r="E1403" s="10" t="n">
        <x:v>50251.87</x:v>
      </x:c>
      <x:c r="F1403" s="4" t="str">
        <x:v>Settled</x:v>
      </x:c>
    </x:row>
    <x:row r="1404">
      <x:c r="A1404" s="4" t="str">
        <x:v>C01399</x:v>
      </x:c>
      <x:c r="B1404" s="4" t="str">
        <x:v>P01353</x:v>
      </x:c>
      <x:c r="C1404" s="4" t="str">
        <x:v>I01399</x:v>
      </x:c>
      <x:c r="D1404" s="4" t="str">
        <x:v>2025-09-22</x:v>
      </x:c>
      <x:c r="E1404" s="10" t="n">
        <x:v>14626.41</x:v>
      </x:c>
      <x:c r="F1404" s="4" t="str">
        <x:v>Pending</x:v>
      </x:c>
    </x:row>
    <x:row r="1405">
      <x:c r="A1405" s="4" t="str">
        <x:v>C01400</x:v>
      </x:c>
      <x:c r="B1405" s="4" t="str">
        <x:v>P01195</x:v>
      </x:c>
      <x:c r="C1405" s="4" t="str">
        <x:v>I01400</x:v>
      </x:c>
      <x:c r="D1405" s="4" t="str">
        <x:v>2025-01-13</x:v>
      </x:c>
      <x:c r="E1405" s="10" t="n">
        <x:v>49449.2</x:v>
      </x:c>
      <x:c r="F1405" s="4" t="str">
        <x:v>Settled</x:v>
      </x:c>
    </x:row>
    <x:row r="1406">
      <x:c r="A1406" s="4" t="str">
        <x:v>C01401</x:v>
      </x:c>
      <x:c r="B1406" s="4" t="str">
        <x:v>P01389</x:v>
      </x:c>
      <x:c r="C1406" s="4" t="str">
        <x:v>I01401</x:v>
      </x:c>
      <x:c r="D1406" s="4" t="str">
        <x:v>2025-06-04</x:v>
      </x:c>
      <x:c r="E1406" s="10" t="n">
        <x:v>434779.4</x:v>
      </x:c>
      <x:c r="F1406" s="4" t="str">
        <x:v>Settled</x:v>
      </x:c>
    </x:row>
    <x:row r="1407">
      <x:c r="A1407" s="4" t="str">
        <x:v>C01402</x:v>
      </x:c>
      <x:c r="B1407" s="4" t="str">
        <x:v>P00607</x:v>
      </x:c>
      <x:c r="C1407" s="4" t="str">
        <x:v>I01402</x:v>
      </x:c>
      <x:c r="D1407" s="4" t="str">
        <x:v>2025-10-19</x:v>
      </x:c>
      <x:c r="E1407" s="10" t="n">
        <x:v>18102.2</x:v>
      </x:c>
      <x:c r="F1407" s="4" t="str">
        <x:v>Settled</x:v>
      </x:c>
    </x:row>
    <x:row r="1408">
      <x:c r="A1408" s="4" t="str">
        <x:v>C01403</x:v>
      </x:c>
      <x:c r="B1408" s="4" t="str">
        <x:v>P00425</x:v>
      </x:c>
      <x:c r="C1408" s="4" t="str">
        <x:v>I01403</x:v>
      </x:c>
      <x:c r="D1408" s="4" t="str">
        <x:v>2025-06-20</x:v>
      </x:c>
      <x:c r="E1408" s="10" t="n">
        <x:v>39243.44</x:v>
      </x:c>
      <x:c r="F1408" s="4" t="str">
        <x:v>Settled</x:v>
      </x:c>
    </x:row>
    <x:row r="1409">
      <x:c r="A1409" s="4" t="str">
        <x:v>C01404</x:v>
      </x:c>
      <x:c r="B1409" s="4" t="str">
        <x:v>P00684</x:v>
      </x:c>
      <x:c r="C1409" s="4" t="str">
        <x:v>I01404</x:v>
      </x:c>
      <x:c r="D1409" s="4" t="str">
        <x:v>2025-09-04</x:v>
      </x:c>
      <x:c r="E1409" s="10" t="n">
        <x:v>62949.71</x:v>
      </x:c>
      <x:c r="F1409" s="4" t="str">
        <x:v>Rejected</x:v>
      </x:c>
    </x:row>
    <x:row r="1410">
      <x:c r="A1410" s="4" t="str">
        <x:v>C01405</x:v>
      </x:c>
      <x:c r="B1410" s="4" t="str">
        <x:v>P00899</x:v>
      </x:c>
      <x:c r="C1410" s="4" t="str">
        <x:v>I01405</x:v>
      </x:c>
      <x:c r="D1410" s="4" t="str">
        <x:v>2025-05-02</x:v>
      </x:c>
      <x:c r="E1410" s="10" t="n">
        <x:v>150816.09</x:v>
      </x:c>
      <x:c r="F1410" s="4" t="str">
        <x:v>Settled</x:v>
      </x:c>
    </x:row>
    <x:row r="1411">
      <x:c r="A1411" s="4" t="str">
        <x:v>C01406</x:v>
      </x:c>
      <x:c r="B1411" s="4" t="str">
        <x:v>P00540</x:v>
      </x:c>
      <x:c r="C1411" s="4" t="str">
        <x:v>I01406</x:v>
      </x:c>
      <x:c r="D1411" s="4" t="str">
        <x:v>2025-10-17</x:v>
      </x:c>
      <x:c r="E1411" s="10" t="n">
        <x:v>43725.5</x:v>
      </x:c>
      <x:c r="F1411" s="4" t="str">
        <x:v>Pending</x:v>
      </x:c>
    </x:row>
    <x:row r="1412">
      <x:c r="A1412" s="4" t="str">
        <x:v>C01407</x:v>
      </x:c>
      <x:c r="B1412" s="4" t="str">
        <x:v>P00737</x:v>
      </x:c>
      <x:c r="C1412" s="4" t="str">
        <x:v>I01407</x:v>
      </x:c>
      <x:c r="D1412" s="4" t="str">
        <x:v>2025-06-05</x:v>
      </x:c>
      <x:c r="E1412" s="10" t="n">
        <x:v>27743.14</x:v>
      </x:c>
      <x:c r="F1412" s="4" t="str">
        <x:v>Settled</x:v>
      </x:c>
    </x:row>
    <x:row r="1413">
      <x:c r="A1413" s="4" t="str">
        <x:v>C01408</x:v>
      </x:c>
      <x:c r="B1413" s="4" t="str">
        <x:v>P00242</x:v>
      </x:c>
      <x:c r="C1413" s="4" t="str">
        <x:v>I01408</x:v>
      </x:c>
      <x:c r="D1413" s="4" t="str">
        <x:v>2025-10-02</x:v>
      </x:c>
      <x:c r="E1413" s="10" t="n">
        <x:v>98495.54</x:v>
      </x:c>
      <x:c r="F1413" s="4" t="str">
        <x:v>Settled</x:v>
      </x:c>
    </x:row>
    <x:row r="1414">
      <x:c r="A1414" s="4" t="str">
        <x:v>C01409</x:v>
      </x:c>
      <x:c r="B1414" s="4" t="str">
        <x:v>P00935</x:v>
      </x:c>
      <x:c r="C1414" s="4" t="str">
        <x:v>I01409</x:v>
      </x:c>
      <x:c r="D1414" s="4" t="str">
        <x:v>2025-12-14</x:v>
      </x:c>
      <x:c r="E1414" s="10" t="n">
        <x:v>217577.97</x:v>
      </x:c>
      <x:c r="F1414" s="4" t="str">
        <x:v>Settled</x:v>
      </x:c>
    </x:row>
    <x:row r="1415">
      <x:c r="A1415" s="4" t="str">
        <x:v>C01410</x:v>
      </x:c>
      <x:c r="B1415" s="4" t="str">
        <x:v>P01143</x:v>
      </x:c>
      <x:c r="C1415" s="4" t="str">
        <x:v>I01410</x:v>
      </x:c>
      <x:c r="D1415" s="4" t="str">
        <x:v>2025-05-20</x:v>
      </x:c>
      <x:c r="E1415" s="10" t="n">
        <x:v>98501.53</x:v>
      </x:c>
      <x:c r="F1415" s="4" t="str">
        <x:v>Rejected</x:v>
      </x:c>
    </x:row>
    <x:row r="1416">
      <x:c r="A1416" s="4" t="str">
        <x:v>C01411</x:v>
      </x:c>
      <x:c r="B1416" s="4" t="str">
        <x:v>P00844</x:v>
      </x:c>
      <x:c r="C1416" s="4" t="str">
        <x:v>I01411</x:v>
      </x:c>
      <x:c r="D1416" s="4" t="str">
        <x:v>2025-03-26</x:v>
      </x:c>
      <x:c r="E1416" s="10" t="n">
        <x:v>19603.24</x:v>
      </x:c>
      <x:c r="F1416" s="4" t="str">
        <x:v>Settled</x:v>
      </x:c>
    </x:row>
    <x:row r="1417">
      <x:c r="A1417" s="4" t="str">
        <x:v>C01412</x:v>
      </x:c>
      <x:c r="B1417" s="4" t="str">
        <x:v>P01397</x:v>
      </x:c>
      <x:c r="C1417" s="4" t="str">
        <x:v>I01412</x:v>
      </x:c>
      <x:c r="D1417" s="4" t="str">
        <x:v>2025-12-07</x:v>
      </x:c>
      <x:c r="E1417" s="10" t="n">
        <x:v>24080.44</x:v>
      </x:c>
      <x:c r="F1417" s="4" t="str">
        <x:v>Settled</x:v>
      </x:c>
    </x:row>
    <x:row r="1418">
      <x:c r="A1418" s="4" t="str">
        <x:v>C01413</x:v>
      </x:c>
      <x:c r="B1418" s="4" t="str">
        <x:v>P01594</x:v>
      </x:c>
      <x:c r="C1418" s="4" t="str">
        <x:v>I01413</x:v>
      </x:c>
      <x:c r="D1418" s="4" t="str">
        <x:v>2025-09-06</x:v>
      </x:c>
      <x:c r="E1418" s="10" t="n">
        <x:v>56833.98</x:v>
      </x:c>
      <x:c r="F1418" s="4" t="str">
        <x:v>Rejected</x:v>
      </x:c>
    </x:row>
    <x:row r="1419">
      <x:c r="A1419" s="4" t="str">
        <x:v>C01414</x:v>
      </x:c>
      <x:c r="B1419" s="4" t="str">
        <x:v>P01449</x:v>
      </x:c>
      <x:c r="C1419" s="4" t="str">
        <x:v>I01414</x:v>
      </x:c>
      <x:c r="D1419" s="4" t="str">
        <x:v>2025-11-17</x:v>
      </x:c>
      <x:c r="E1419" s="10" t="n">
        <x:v>32570.18</x:v>
      </x:c>
      <x:c r="F1419" s="4" t="str">
        <x:v>Settled</x:v>
      </x:c>
    </x:row>
    <x:row r="1420">
      <x:c r="A1420" s="4" t="str">
        <x:v>C01415</x:v>
      </x:c>
      <x:c r="B1420" s="4" t="str">
        <x:v>P00149</x:v>
      </x:c>
      <x:c r="C1420" s="4" t="str">
        <x:v>I01415</x:v>
      </x:c>
      <x:c r="D1420" s="4" t="str">
        <x:v>2025-05-19</x:v>
      </x:c>
      <x:c r="E1420" s="10" t="n">
        <x:v>166790.07</x:v>
      </x:c>
      <x:c r="F1420" s="4" t="str">
        <x:v>Settled</x:v>
      </x:c>
    </x:row>
    <x:row r="1421">
      <x:c r="A1421" s="4" t="str">
        <x:v>C01416</x:v>
      </x:c>
      <x:c r="B1421" s="4" t="str">
        <x:v>P01410</x:v>
      </x:c>
      <x:c r="C1421" s="4" t="str">
        <x:v>I01416</x:v>
      </x:c>
      <x:c r="D1421" s="4" t="str">
        <x:v>2025-05-08</x:v>
      </x:c>
      <x:c r="E1421" s="10" t="n">
        <x:v>32267.34</x:v>
      </x:c>
      <x:c r="F1421" s="4" t="str">
        <x:v>Settled</x:v>
      </x:c>
    </x:row>
    <x:row r="1422">
      <x:c r="A1422" s="4" t="str">
        <x:v>C01417</x:v>
      </x:c>
      <x:c r="B1422" s="4" t="str">
        <x:v>P00534</x:v>
      </x:c>
      <x:c r="C1422" s="4" t="str">
        <x:v>I01417</x:v>
      </x:c>
      <x:c r="D1422" s="4" t="str">
        <x:v>2025-02-15</x:v>
      </x:c>
      <x:c r="E1422" s="10" t="n">
        <x:v>35633.31</x:v>
      </x:c>
      <x:c r="F1422" s="4" t="str">
        <x:v>Pending</x:v>
      </x:c>
    </x:row>
    <x:row r="1423">
      <x:c r="A1423" s="4" t="str">
        <x:v>C01418</x:v>
      </x:c>
      <x:c r="B1423" s="4" t="str">
        <x:v>P00723</x:v>
      </x:c>
      <x:c r="C1423" s="4" t="str">
        <x:v>I01418</x:v>
      </x:c>
      <x:c r="D1423" s="4" t="str">
        <x:v>2025-10-10</x:v>
      </x:c>
      <x:c r="E1423" s="10" t="n">
        <x:v>19680.99</x:v>
      </x:c>
      <x:c r="F1423" s="4" t="str">
        <x:v>Settled</x:v>
      </x:c>
    </x:row>
    <x:row r="1424">
      <x:c r="A1424" s="4" t="str">
        <x:v>C01419</x:v>
      </x:c>
      <x:c r="B1424" s="4" t="str">
        <x:v>P00660</x:v>
      </x:c>
      <x:c r="C1424" s="4" t="str">
        <x:v>I01419</x:v>
      </x:c>
      <x:c r="D1424" s="4" t="str">
        <x:v>2025-11-05</x:v>
      </x:c>
      <x:c r="E1424" s="10" t="n">
        <x:v>78693.21</x:v>
      </x:c>
      <x:c r="F1424" s="4" t="str">
        <x:v>Settled</x:v>
      </x:c>
    </x:row>
    <x:row r="1425">
      <x:c r="A1425" s="4" t="str">
        <x:v>C01420</x:v>
      </x:c>
      <x:c r="B1425" s="4" t="str">
        <x:v>P00455</x:v>
      </x:c>
      <x:c r="C1425" s="4" t="str">
        <x:v>I01420</x:v>
      </x:c>
      <x:c r="D1425" s="4" t="str">
        <x:v>2025-10-27</x:v>
      </x:c>
      <x:c r="E1425" s="10" t="n">
        <x:v>6778.26</x:v>
      </x:c>
      <x:c r="F1425" s="4" t="str">
        <x:v>Rejected</x:v>
      </x:c>
    </x:row>
    <x:row r="1426">
      <x:c r="A1426" s="4" t="str">
        <x:v>C01421</x:v>
      </x:c>
      <x:c r="B1426" s="4" t="str">
        <x:v>P01404</x:v>
      </x:c>
      <x:c r="C1426" s="4" t="str">
        <x:v>I01421</x:v>
      </x:c>
      <x:c r="D1426" s="4" t="str">
        <x:v>2025-04-17</x:v>
      </x:c>
      <x:c r="E1426" s="10" t="n">
        <x:v>101263.64</x:v>
      </x:c>
      <x:c r="F1426" s="4" t="str">
        <x:v>Settled</x:v>
      </x:c>
    </x:row>
    <x:row r="1427">
      <x:c r="A1427" s="4" t="str">
        <x:v>C01422</x:v>
      </x:c>
      <x:c r="B1427" s="4" t="str">
        <x:v>P01021</x:v>
      </x:c>
      <x:c r="C1427" s="4" t="str">
        <x:v>I01422</x:v>
      </x:c>
      <x:c r="D1427" s="4" t="str">
        <x:v>2025-06-28</x:v>
      </x:c>
      <x:c r="E1427" s="10" t="n">
        <x:v>117854.14</x:v>
      </x:c>
      <x:c r="F1427" s="4" t="str">
        <x:v>Settled</x:v>
      </x:c>
    </x:row>
    <x:row r="1428">
      <x:c r="A1428" s="4" t="str">
        <x:v>C01423</x:v>
      </x:c>
      <x:c r="B1428" s="4" t="str">
        <x:v>P01548</x:v>
      </x:c>
      <x:c r="C1428" s="4" t="str">
        <x:v>I01423</x:v>
      </x:c>
      <x:c r="D1428" s="4" t="str">
        <x:v>2025-06-30</x:v>
      </x:c>
      <x:c r="E1428" s="10" t="n">
        <x:v>163592.23</x:v>
      </x:c>
      <x:c r="F1428" s="4" t="str">
        <x:v>Settled</x:v>
      </x:c>
    </x:row>
    <x:row r="1429">
      <x:c r="A1429" s="4" t="str">
        <x:v>C01424</x:v>
      </x:c>
      <x:c r="B1429" s="4" t="str">
        <x:v>P01528</x:v>
      </x:c>
      <x:c r="C1429" s="4" t="str">
        <x:v>I01424</x:v>
      </x:c>
      <x:c r="D1429" s="4" t="str">
        <x:v>2025-02-13</x:v>
      </x:c>
      <x:c r="E1429" s="10" t="n">
        <x:v>53940.27</x:v>
      </x:c>
      <x:c r="F1429" s="4" t="str">
        <x:v>Settled</x:v>
      </x:c>
    </x:row>
    <x:row r="1430">
      <x:c r="A1430" s="4" t="str">
        <x:v>C01425</x:v>
      </x:c>
      <x:c r="B1430" s="4" t="str">
        <x:v>P00672</x:v>
      </x:c>
      <x:c r="C1430" s="4" t="str">
        <x:v>I01425</x:v>
      </x:c>
      <x:c r="D1430" s="4" t="str">
        <x:v>2025-01-01</x:v>
      </x:c>
      <x:c r="E1430" s="10" t="n">
        <x:v>99090.12</x:v>
      </x:c>
      <x:c r="F1430" s="4" t="str">
        <x:v>Settled</x:v>
      </x:c>
    </x:row>
    <x:row r="1431">
      <x:c r="A1431" s="4" t="str">
        <x:v>C01426</x:v>
      </x:c>
      <x:c r="B1431" s="4" t="str">
        <x:v>P01164</x:v>
      </x:c>
      <x:c r="C1431" s="4" t="str">
        <x:v>I01426</x:v>
      </x:c>
      <x:c r="D1431" s="4" t="str">
        <x:v>2025-05-02</x:v>
      </x:c>
      <x:c r="E1431" s="10" t="n">
        <x:v>62933.9</x:v>
      </x:c>
      <x:c r="F1431" s="4" t="str">
        <x:v>Settled</x:v>
      </x:c>
    </x:row>
    <x:row r="1432">
      <x:c r="A1432" s="4" t="str">
        <x:v>C01427</x:v>
      </x:c>
      <x:c r="B1432" s="4" t="str">
        <x:v>P00804</x:v>
      </x:c>
      <x:c r="C1432" s="4" t="str">
        <x:v>I01427</x:v>
      </x:c>
      <x:c r="D1432" s="4" t="str">
        <x:v>2025-07-06</x:v>
      </x:c>
      <x:c r="E1432" s="10" t="n">
        <x:v>3986.56</x:v>
      </x:c>
      <x:c r="F1432" s="4" t="str">
        <x:v>Settled</x:v>
      </x:c>
    </x:row>
    <x:row r="1433">
      <x:c r="A1433" s="4" t="str">
        <x:v>C01428</x:v>
      </x:c>
      <x:c r="B1433" s="4" t="str">
        <x:v>P00792</x:v>
      </x:c>
      <x:c r="C1433" s="4" t="str">
        <x:v>I01428</x:v>
      </x:c>
      <x:c r="D1433" s="4" t="str">
        <x:v>2025-12-27</x:v>
      </x:c>
      <x:c r="E1433" s="10" t="n">
        <x:v>11196.43</x:v>
      </x:c>
      <x:c r="F1433" s="4" t="str">
        <x:v>Settled</x:v>
      </x:c>
    </x:row>
    <x:row r="1434">
      <x:c r="A1434" s="4" t="str">
        <x:v>C01429</x:v>
      </x:c>
      <x:c r="B1434" s="4" t="str">
        <x:v>P01184</x:v>
      </x:c>
      <x:c r="C1434" s="4" t="str">
        <x:v>I01429</x:v>
      </x:c>
      <x:c r="D1434" s="4" t="str">
        <x:v>2025-11-15</x:v>
      </x:c>
      <x:c r="E1434" s="10" t="n">
        <x:v>12900.83</x:v>
      </x:c>
      <x:c r="F1434" s="4" t="str">
        <x:v>Settled</x:v>
      </x:c>
    </x:row>
    <x:row r="1435">
      <x:c r="A1435" s="4" t="str">
        <x:v>C01430</x:v>
      </x:c>
      <x:c r="B1435" s="4" t="str">
        <x:v>P01103</x:v>
      </x:c>
      <x:c r="C1435" s="4" t="str">
        <x:v>I01430</x:v>
      </x:c>
      <x:c r="D1435" s="4" t="str">
        <x:v>2025-09-19</x:v>
      </x:c>
      <x:c r="E1435" s="10" t="n">
        <x:v>102171.06</x:v>
      </x:c>
      <x:c r="F1435" s="4" t="str">
        <x:v>Settled</x:v>
      </x:c>
    </x:row>
    <x:row r="1436">
      <x:c r="A1436" s="4" t="str">
        <x:v>C01431</x:v>
      </x:c>
      <x:c r="B1436" s="4" t="str">
        <x:v>P01459</x:v>
      </x:c>
      <x:c r="C1436" s="4" t="str">
        <x:v>I01431</x:v>
      </x:c>
      <x:c r="D1436" s="4" t="str">
        <x:v>2025-12-18</x:v>
      </x:c>
      <x:c r="E1436" s="10" t="n">
        <x:v>17617.28</x:v>
      </x:c>
      <x:c r="F1436" s="4" t="str">
        <x:v>Settled</x:v>
      </x:c>
    </x:row>
    <x:row r="1437">
      <x:c r="A1437" s="4" t="str">
        <x:v>C01432</x:v>
      </x:c>
      <x:c r="B1437" s="4" t="str">
        <x:v>P01237</x:v>
      </x:c>
      <x:c r="C1437" s="4" t="str">
        <x:v>I01432</x:v>
      </x:c>
      <x:c r="D1437" s="4" t="str">
        <x:v>2025-10-10</x:v>
      </x:c>
      <x:c r="E1437" s="10" t="n">
        <x:v>45931.78</x:v>
      </x:c>
      <x:c r="F1437" s="4" t="str">
        <x:v>Settled</x:v>
      </x:c>
    </x:row>
    <x:row r="1438">
      <x:c r="A1438" s="4" t="str">
        <x:v>C01433</x:v>
      </x:c>
      <x:c r="B1438" s="4" t="str">
        <x:v>P00996</x:v>
      </x:c>
      <x:c r="C1438" s="4" t="str">
        <x:v>I01433</x:v>
      </x:c>
      <x:c r="D1438" s="4" t="str">
        <x:v>2025-07-12</x:v>
      </x:c>
      <x:c r="E1438" s="10" t="n">
        <x:v>34928.73</x:v>
      </x:c>
      <x:c r="F1438" s="4" t="str">
        <x:v>Pending</x:v>
      </x:c>
    </x:row>
    <x:row r="1439">
      <x:c r="A1439" s="4" t="str">
        <x:v>C01434</x:v>
      </x:c>
      <x:c r="B1439" s="4" t="str">
        <x:v>P01471</x:v>
      </x:c>
      <x:c r="C1439" s="4" t="str">
        <x:v>I01434</x:v>
      </x:c>
      <x:c r="D1439" s="4" t="str">
        <x:v>2025-11-29</x:v>
      </x:c>
      <x:c r="E1439" s="10" t="n">
        <x:v>133385.6</x:v>
      </x:c>
      <x:c r="F1439" s="4" t="str">
        <x:v>Pending</x:v>
      </x:c>
    </x:row>
    <x:row r="1440">
      <x:c r="A1440" s="4" t="str">
        <x:v>C01435</x:v>
      </x:c>
      <x:c r="B1440" s="4" t="str">
        <x:v>P00164</x:v>
      </x:c>
      <x:c r="C1440" s="4" t="str">
        <x:v>I01435</x:v>
      </x:c>
      <x:c r="D1440" s="4" t="str">
        <x:v>2025-12-02</x:v>
      </x:c>
      <x:c r="E1440" s="10" t="n">
        <x:v>35807.21</x:v>
      </x:c>
      <x:c r="F1440" s="4" t="str">
        <x:v>Rejected</x:v>
      </x:c>
    </x:row>
    <x:row r="1441">
      <x:c r="A1441" s="4" t="str">
        <x:v>C01436</x:v>
      </x:c>
      <x:c r="B1441" s="4" t="str">
        <x:v>P01222</x:v>
      </x:c>
      <x:c r="C1441" s="4" t="str">
        <x:v>I01436</x:v>
      </x:c>
      <x:c r="D1441" s="4" t="str">
        <x:v>2025-03-16</x:v>
      </x:c>
      <x:c r="E1441" s="10" t="n">
        <x:v>60245.71</x:v>
      </x:c>
      <x:c r="F1441" s="4" t="str">
        <x:v>Pending</x:v>
      </x:c>
    </x:row>
    <x:row r="1442">
      <x:c r="A1442" s="4" t="str">
        <x:v>C01437</x:v>
      </x:c>
      <x:c r="B1442" s="4" t="str">
        <x:v>P00628</x:v>
      </x:c>
      <x:c r="C1442" s="4" t="str">
        <x:v>I01437</x:v>
      </x:c>
      <x:c r="D1442" s="4" t="str">
        <x:v>2025-04-14</x:v>
      </x:c>
      <x:c r="E1442" s="10" t="n">
        <x:v>43940.17</x:v>
      </x:c>
      <x:c r="F1442" s="4" t="str">
        <x:v>Rejected</x:v>
      </x:c>
    </x:row>
    <x:row r="1443">
      <x:c r="A1443" s="4" t="str">
        <x:v>C01438</x:v>
      </x:c>
      <x:c r="B1443" s="4" t="str">
        <x:v>P00694</x:v>
      </x:c>
      <x:c r="C1443" s="4" t="str">
        <x:v>I01438</x:v>
      </x:c>
      <x:c r="D1443" s="4" t="str">
        <x:v>2025-12-20</x:v>
      </x:c>
      <x:c r="E1443" s="10" t="n">
        <x:v>163718.69</x:v>
      </x:c>
      <x:c r="F1443" s="4" t="str">
        <x:v>Settled</x:v>
      </x:c>
    </x:row>
    <x:row r="1444">
      <x:c r="A1444" s="4" t="str">
        <x:v>C01439</x:v>
      </x:c>
      <x:c r="B1444" s="4" t="str">
        <x:v>P01251</x:v>
      </x:c>
      <x:c r="C1444" s="4" t="str">
        <x:v>I01439</x:v>
      </x:c>
      <x:c r="D1444" s="4" t="str">
        <x:v>2025-01-03</x:v>
      </x:c>
      <x:c r="E1444" s="10" t="n">
        <x:v>38997.49</x:v>
      </x:c>
      <x:c r="F1444" s="4" t="str">
        <x:v>Settled</x:v>
      </x:c>
    </x:row>
    <x:row r="1445">
      <x:c r="A1445" s="4" t="str">
        <x:v>C01440</x:v>
      </x:c>
      <x:c r="B1445" s="4" t="str">
        <x:v>P00438</x:v>
      </x:c>
      <x:c r="C1445" s="4" t="str">
        <x:v>I01440</x:v>
      </x:c>
      <x:c r="D1445" s="4" t="str">
        <x:v>2025-07-09</x:v>
      </x:c>
      <x:c r="E1445" s="10" t="n">
        <x:v>3645.32</x:v>
      </x:c>
      <x:c r="F1445" s="4" t="str">
        <x:v>Settled</x:v>
      </x:c>
    </x:row>
    <x:row r="1446">
      <x:c r="A1446" s="4" t="str">
        <x:v>C01441</x:v>
      </x:c>
      <x:c r="B1446" s="4" t="str">
        <x:v>P01414</x:v>
      </x:c>
      <x:c r="C1446" s="4" t="str">
        <x:v>I01441</x:v>
      </x:c>
      <x:c r="D1446" s="4" t="str">
        <x:v>2025-05-20</x:v>
      </x:c>
      <x:c r="E1446" s="10" t="n">
        <x:v>76016.02</x:v>
      </x:c>
      <x:c r="F1446" s="4" t="str">
        <x:v>Settled</x:v>
      </x:c>
    </x:row>
    <x:row r="1447">
      <x:c r="A1447" s="4" t="str">
        <x:v>C01442</x:v>
      </x:c>
      <x:c r="B1447" s="4" t="str">
        <x:v>P00800</x:v>
      </x:c>
      <x:c r="C1447" s="4" t="str">
        <x:v>I01442</x:v>
      </x:c>
      <x:c r="D1447" s="4" t="str">
        <x:v>2025-09-29</x:v>
      </x:c>
      <x:c r="E1447" s="10" t="n">
        <x:v>27541.47</x:v>
      </x:c>
      <x:c r="F1447" s="4" t="str">
        <x:v>Settled</x:v>
      </x:c>
    </x:row>
    <x:row r="1448">
      <x:c r="A1448" s="4" t="str">
        <x:v>C01443</x:v>
      </x:c>
      <x:c r="B1448" s="4" t="str">
        <x:v>P00559</x:v>
      </x:c>
      <x:c r="C1448" s="4" t="str">
        <x:v>I01443</x:v>
      </x:c>
      <x:c r="D1448" s="4" t="str">
        <x:v>2025-12-16</x:v>
      </x:c>
      <x:c r="E1448" s="10" t="n">
        <x:v>59171.2</x:v>
      </x:c>
      <x:c r="F1448" s="4" t="str">
        <x:v>Settled</x:v>
      </x:c>
    </x:row>
    <x:row r="1449">
      <x:c r="A1449" s="4" t="str">
        <x:v>C01444</x:v>
      </x:c>
      <x:c r="B1449" s="4" t="str">
        <x:v>P00526</x:v>
      </x:c>
      <x:c r="C1449" s="4" t="str">
        <x:v>I01444</x:v>
      </x:c>
      <x:c r="D1449" s="4" t="str">
        <x:v>2025-04-27</x:v>
      </x:c>
      <x:c r="E1449" s="10" t="n">
        <x:v>24198.82</x:v>
      </x:c>
      <x:c r="F1449" s="4" t="str">
        <x:v>Settled</x:v>
      </x:c>
    </x:row>
    <x:row r="1450">
      <x:c r="A1450" s="4" t="str">
        <x:v>C01445</x:v>
      </x:c>
      <x:c r="B1450" s="4" t="str">
        <x:v>P00674</x:v>
      </x:c>
      <x:c r="C1450" s="4" t="str">
        <x:v>I01445</x:v>
      </x:c>
      <x:c r="D1450" s="4" t="str">
        <x:v>2025-03-22</x:v>
      </x:c>
      <x:c r="E1450" s="10" t="n">
        <x:v>20342.58</x:v>
      </x:c>
      <x:c r="F1450" s="4" t="str">
        <x:v>Settled</x:v>
      </x:c>
    </x:row>
    <x:row r="1451">
      <x:c r="A1451" s="4" t="str">
        <x:v>C01446</x:v>
      </x:c>
      <x:c r="B1451" s="4" t="str">
        <x:v>P01509</x:v>
      </x:c>
      <x:c r="C1451" s="4" t="str">
        <x:v>I01446</x:v>
      </x:c>
      <x:c r="D1451" s="4" t="str">
        <x:v>2025-05-01</x:v>
      </x:c>
      <x:c r="E1451" s="10" t="n">
        <x:v>57250.7</x:v>
      </x:c>
      <x:c r="F1451" s="4" t="str">
        <x:v>Settled</x:v>
      </x:c>
    </x:row>
    <x:row r="1452">
      <x:c r="A1452" s="4" t="str">
        <x:v>C01447</x:v>
      </x:c>
      <x:c r="B1452" s="4" t="str">
        <x:v>P00165</x:v>
      </x:c>
      <x:c r="C1452" s="4" t="str">
        <x:v>I01447</x:v>
      </x:c>
      <x:c r="D1452" s="4" t="str">
        <x:v>2025-09-19</x:v>
      </x:c>
      <x:c r="E1452" s="10" t="n">
        <x:v>33367.24</x:v>
      </x:c>
      <x:c r="F1452" s="4" t="str">
        <x:v>Settled</x:v>
      </x:c>
    </x:row>
    <x:row r="1453">
      <x:c r="A1453" s="4" t="str">
        <x:v>C01448</x:v>
      </x:c>
      <x:c r="B1453" s="4" t="str">
        <x:v>P00813</x:v>
      </x:c>
      <x:c r="C1453" s="4" t="str">
        <x:v>I01448</x:v>
      </x:c>
      <x:c r="D1453" s="4" t="str">
        <x:v>2025-05-12</x:v>
      </x:c>
      <x:c r="E1453" s="10" t="n">
        <x:v>31103.53</x:v>
      </x:c>
      <x:c r="F1453" s="4" t="str">
        <x:v>Pending</x:v>
      </x:c>
    </x:row>
    <x:row r="1454">
      <x:c r="A1454" s="4" t="str">
        <x:v>C01449</x:v>
      </x:c>
      <x:c r="B1454" s="4" t="str">
        <x:v>P01337</x:v>
      </x:c>
      <x:c r="C1454" s="4" t="str">
        <x:v>I01449</x:v>
      </x:c>
      <x:c r="D1454" s="4" t="str">
        <x:v>2025-08-23</x:v>
      </x:c>
      <x:c r="E1454" s="10" t="n">
        <x:v>9465.59</x:v>
      </x:c>
      <x:c r="F1454" s="4" t="str">
        <x:v>Settled</x:v>
      </x:c>
    </x:row>
    <x:row r="1455">
      <x:c r="A1455" s="4" t="str">
        <x:v>C01450</x:v>
      </x:c>
      <x:c r="B1455" s="4" t="str">
        <x:v>P00756</x:v>
      </x:c>
      <x:c r="C1455" s="4" t="str">
        <x:v>I01450</x:v>
      </x:c>
      <x:c r="D1455" s="4" t="str">
        <x:v>2025-05-08</x:v>
      </x:c>
      <x:c r="E1455" s="10" t="n">
        <x:v>64501.79</x:v>
      </x:c>
      <x:c r="F1455" s="4" t="str">
        <x:v>Settled</x:v>
      </x:c>
    </x:row>
    <x:row r="1456">
      <x:c r="A1456" s="4" t="str">
        <x:v>C01451</x:v>
      </x:c>
      <x:c r="B1456" s="4" t="str">
        <x:v>P00906</x:v>
      </x:c>
      <x:c r="C1456" s="4" t="str">
        <x:v>I01451</x:v>
      </x:c>
      <x:c r="D1456" s="4" t="str">
        <x:v>2025-09-28</x:v>
      </x:c>
      <x:c r="E1456" s="10" t="n">
        <x:v>34676.07</x:v>
      </x:c>
      <x:c r="F1456" s="4" t="str">
        <x:v>Settled</x:v>
      </x:c>
    </x:row>
    <x:row r="1457">
      <x:c r="A1457" s="4" t="str">
        <x:v>C01452</x:v>
      </x:c>
      <x:c r="B1457" s="4" t="str">
        <x:v>P00558</x:v>
      </x:c>
      <x:c r="C1457" s="4" t="str">
        <x:v>I01452</x:v>
      </x:c>
      <x:c r="D1457" s="4" t="str">
        <x:v>2025-01-23</x:v>
      </x:c>
      <x:c r="E1457" s="10" t="n">
        <x:v>23522.15</x:v>
      </x:c>
      <x:c r="F1457" s="4" t="str">
        <x:v>Settled</x:v>
      </x:c>
    </x:row>
    <x:row r="1458">
      <x:c r="A1458" s="4" t="str">
        <x:v>C01453</x:v>
      </x:c>
      <x:c r="B1458" s="4" t="str">
        <x:v>P00218</x:v>
      </x:c>
      <x:c r="C1458" s="4" t="str">
        <x:v>I01453</x:v>
      </x:c>
      <x:c r="D1458" s="4" t="str">
        <x:v>2025-05-06</x:v>
      </x:c>
      <x:c r="E1458" s="10" t="n">
        <x:v>27442.36</x:v>
      </x:c>
      <x:c r="F1458" s="4" t="str">
        <x:v>Pending</x:v>
      </x:c>
    </x:row>
    <x:row r="1459">
      <x:c r="A1459" s="4" t="str">
        <x:v>C01454</x:v>
      </x:c>
      <x:c r="B1459" s="4" t="str">
        <x:v>P01024</x:v>
      </x:c>
      <x:c r="C1459" s="4" t="str">
        <x:v>I01454</x:v>
      </x:c>
      <x:c r="D1459" s="4" t="str">
        <x:v>2025-04-23</x:v>
      </x:c>
      <x:c r="E1459" s="10" t="n">
        <x:v>43304.71</x:v>
      </x:c>
      <x:c r="F1459" s="4" t="str">
        <x:v>Settled</x:v>
      </x:c>
    </x:row>
    <x:row r="1460">
      <x:c r="A1460" s="4" t="str">
        <x:v>C01455</x:v>
      </x:c>
      <x:c r="B1460" s="4" t="str">
        <x:v>P01472</x:v>
      </x:c>
      <x:c r="C1460" s="4" t="str">
        <x:v>I01455</x:v>
      </x:c>
      <x:c r="D1460" s="4" t="str">
        <x:v>2025-08-07</x:v>
      </x:c>
      <x:c r="E1460" s="10" t="n">
        <x:v>51503.8</x:v>
      </x:c>
      <x:c r="F1460" s="4" t="str">
        <x:v>Rejected</x:v>
      </x:c>
    </x:row>
    <x:row r="1461">
      <x:c r="A1461" s="4" t="str">
        <x:v>C01456</x:v>
      </x:c>
      <x:c r="B1461" s="4" t="str">
        <x:v>P00833</x:v>
      </x:c>
      <x:c r="C1461" s="4" t="str">
        <x:v>I01456</x:v>
      </x:c>
      <x:c r="D1461" s="4" t="str">
        <x:v>2025-08-25</x:v>
      </x:c>
      <x:c r="E1461" s="10" t="n">
        <x:v>20436.14</x:v>
      </x:c>
      <x:c r="F1461" s="4" t="str">
        <x:v>Settled</x:v>
      </x:c>
    </x:row>
    <x:row r="1462">
      <x:c r="A1462" s="4" t="str">
        <x:v>C01457</x:v>
      </x:c>
      <x:c r="B1462" s="4" t="str">
        <x:v>P00692</x:v>
      </x:c>
      <x:c r="C1462" s="4" t="str">
        <x:v>I01457</x:v>
      </x:c>
      <x:c r="D1462" s="4" t="str">
        <x:v>2025-09-23</x:v>
      </x:c>
      <x:c r="E1462" s="10" t="n">
        <x:v>223703.65</x:v>
      </x:c>
      <x:c r="F1462" s="4" t="str">
        <x:v>Pending</x:v>
      </x:c>
    </x:row>
    <x:row r="1463">
      <x:c r="A1463" s="4" t="str">
        <x:v>C01458</x:v>
      </x:c>
      <x:c r="B1463" s="4" t="str">
        <x:v>P00207</x:v>
      </x:c>
      <x:c r="C1463" s="4" t="str">
        <x:v>I01458</x:v>
      </x:c>
      <x:c r="D1463" s="4" t="str">
        <x:v>2025-11-26</x:v>
      </x:c>
      <x:c r="E1463" s="10" t="n">
        <x:v>41273.48</x:v>
      </x:c>
      <x:c r="F1463" s="4" t="str">
        <x:v>Settled</x:v>
      </x:c>
    </x:row>
    <x:row r="1464">
      <x:c r="A1464" s="4" t="str">
        <x:v>C01459</x:v>
      </x:c>
      <x:c r="B1464" s="4" t="str">
        <x:v>P01512</x:v>
      </x:c>
      <x:c r="C1464" s="4" t="str">
        <x:v>I01459</x:v>
      </x:c>
      <x:c r="D1464" s="4" t="str">
        <x:v>2025-10-18</x:v>
      </x:c>
      <x:c r="E1464" s="10" t="n">
        <x:v>8025.62</x:v>
      </x:c>
      <x:c r="F1464" s="4" t="str">
        <x:v>Settled</x:v>
      </x:c>
    </x:row>
    <x:row r="1465">
      <x:c r="A1465" s="4" t="str">
        <x:v>C01460</x:v>
      </x:c>
      <x:c r="B1465" s="4" t="str">
        <x:v>P01391</x:v>
      </x:c>
      <x:c r="C1465" s="4" t="str">
        <x:v>I01460</x:v>
      </x:c>
      <x:c r="D1465" s="4" t="str">
        <x:v>2025-01-16</x:v>
      </x:c>
      <x:c r="E1465" s="10" t="n">
        <x:v>27640.15</x:v>
      </x:c>
      <x:c r="F1465" s="4" t="str">
        <x:v>Settled</x:v>
      </x:c>
    </x:row>
    <x:row r="1466">
      <x:c r="A1466" s="4" t="str">
        <x:v>C01461</x:v>
      </x:c>
      <x:c r="B1466" s="4" t="str">
        <x:v>P01444</x:v>
      </x:c>
      <x:c r="C1466" s="4" t="str">
        <x:v>I01461</x:v>
      </x:c>
      <x:c r="D1466" s="4" t="str">
        <x:v>2025-09-05</x:v>
      </x:c>
      <x:c r="E1466" s="10" t="n">
        <x:v>15960.17</x:v>
      </x:c>
      <x:c r="F1466" s="4" t="str">
        <x:v>Settled</x:v>
      </x:c>
    </x:row>
    <x:row r="1467">
      <x:c r="A1467" s="4" t="str">
        <x:v>C01462</x:v>
      </x:c>
      <x:c r="B1467" s="4" t="str">
        <x:v>P00575</x:v>
      </x:c>
      <x:c r="C1467" s="4" t="str">
        <x:v>I01462</x:v>
      </x:c>
      <x:c r="D1467" s="4" t="str">
        <x:v>2025-01-07</x:v>
      </x:c>
      <x:c r="E1467" s="10" t="n">
        <x:v>93481.1</x:v>
      </x:c>
      <x:c r="F1467" s="4" t="str">
        <x:v>Rejected</x:v>
      </x:c>
    </x:row>
    <x:row r="1468">
      <x:c r="A1468" s="4" t="str">
        <x:v>C01463</x:v>
      </x:c>
      <x:c r="B1468" s="4" t="str">
        <x:v>P01001</x:v>
      </x:c>
      <x:c r="C1468" s="4" t="str">
        <x:v>I01463</x:v>
      </x:c>
      <x:c r="D1468" s="4" t="str">
        <x:v>2025-05-31</x:v>
      </x:c>
      <x:c r="E1468" s="10" t="n">
        <x:v>21671.82</x:v>
      </x:c>
      <x:c r="F1468" s="4" t="str">
        <x:v>Settled</x:v>
      </x:c>
    </x:row>
    <x:row r="1469">
      <x:c r="A1469" s="4" t="str">
        <x:v>C01464</x:v>
      </x:c>
      <x:c r="B1469" s="4" t="str">
        <x:v>P00693</x:v>
      </x:c>
      <x:c r="C1469" s="4" t="str">
        <x:v>I01464</x:v>
      </x:c>
      <x:c r="D1469" s="4" t="str">
        <x:v>2025-08-05</x:v>
      </x:c>
      <x:c r="E1469" s="10" t="n">
        <x:v>71185.35</x:v>
      </x:c>
      <x:c r="F1469" s="4" t="str">
        <x:v>Settled</x:v>
      </x:c>
    </x:row>
    <x:row r="1470">
      <x:c r="A1470" s="4" t="str">
        <x:v>C01465</x:v>
      </x:c>
      <x:c r="B1470" s="4" t="str">
        <x:v>P00376</x:v>
      </x:c>
      <x:c r="C1470" s="4" t="str">
        <x:v>I01465</x:v>
      </x:c>
      <x:c r="D1470" s="4" t="str">
        <x:v>2025-04-27</x:v>
      </x:c>
      <x:c r="E1470" s="10" t="n">
        <x:v>139366.73</x:v>
      </x:c>
      <x:c r="F1470" s="4" t="str">
        <x:v>Settled</x:v>
      </x:c>
    </x:row>
    <x:row r="1471">
      <x:c r="A1471" s="4" t="str">
        <x:v>C01466</x:v>
      </x:c>
      <x:c r="B1471" s="4" t="str">
        <x:v>P00330</x:v>
      </x:c>
      <x:c r="C1471" s="4" t="str">
        <x:v>I01466</x:v>
      </x:c>
      <x:c r="D1471" s="4" t="str">
        <x:v>2025-09-13</x:v>
      </x:c>
      <x:c r="E1471" s="10" t="n">
        <x:v>47463.22</x:v>
      </x:c>
      <x:c r="F1471" s="4" t="str">
        <x:v>Settled</x:v>
      </x:c>
    </x:row>
    <x:row r="1472">
      <x:c r="A1472" s="4" t="str">
        <x:v>C01467</x:v>
      </x:c>
      <x:c r="B1472" s="4" t="str">
        <x:v>P00615</x:v>
      </x:c>
      <x:c r="C1472" s="4" t="str">
        <x:v>I01467</x:v>
      </x:c>
      <x:c r="D1472" s="4" t="str">
        <x:v>2025-10-18</x:v>
      </x:c>
      <x:c r="E1472" s="10" t="n">
        <x:v>14039.96</x:v>
      </x:c>
      <x:c r="F1472" s="4" t="str">
        <x:v>Pending</x:v>
      </x:c>
    </x:row>
    <x:row r="1473">
      <x:c r="A1473" s="4" t="str">
        <x:v>C01468</x:v>
      </x:c>
      <x:c r="B1473" s="4" t="str">
        <x:v>P00886</x:v>
      </x:c>
      <x:c r="C1473" s="4" t="str">
        <x:v>I01468</x:v>
      </x:c>
      <x:c r="D1473" s="4" t="str">
        <x:v>2025-08-11</x:v>
      </x:c>
      <x:c r="E1473" s="10" t="n">
        <x:v>54877.31</x:v>
      </x:c>
      <x:c r="F1473" s="4" t="str">
        <x:v>Settled</x:v>
      </x:c>
    </x:row>
    <x:row r="1474">
      <x:c r="A1474" s="4" t="str">
        <x:v>C01469</x:v>
      </x:c>
      <x:c r="B1474" s="4" t="str">
        <x:v>P00196</x:v>
      </x:c>
      <x:c r="C1474" s="4" t="str">
        <x:v>I01469</x:v>
      </x:c>
      <x:c r="D1474" s="4" t="str">
        <x:v>2025-07-11</x:v>
      </x:c>
      <x:c r="E1474" s="10" t="n">
        <x:v>51487.93</x:v>
      </x:c>
      <x:c r="F1474" s="4" t="str">
        <x:v>Settled</x:v>
      </x:c>
    </x:row>
    <x:row r="1475">
      <x:c r="A1475" s="4" t="str">
        <x:v>C01470</x:v>
      </x:c>
      <x:c r="B1475" s="4" t="str">
        <x:v>P01124</x:v>
      </x:c>
      <x:c r="C1475" s="4" t="str">
        <x:v>I01470</x:v>
      </x:c>
      <x:c r="D1475" s="4" t="str">
        <x:v>2025-12-22</x:v>
      </x:c>
      <x:c r="E1475" s="10" t="n">
        <x:v>65082.62</x:v>
      </x:c>
      <x:c r="F1475" s="4" t="str">
        <x:v>Settled</x:v>
      </x:c>
    </x:row>
    <x:row r="1476">
      <x:c r="A1476" s="4" t="str">
        <x:v>C01471</x:v>
      </x:c>
      <x:c r="B1476" s="4" t="str">
        <x:v>P00733</x:v>
      </x:c>
      <x:c r="C1476" s="4" t="str">
        <x:v>I01471</x:v>
      </x:c>
      <x:c r="D1476" s="4" t="str">
        <x:v>2025-08-27</x:v>
      </x:c>
      <x:c r="E1476" s="10"/>
      <x:c r="F1476" s="4" t="str">
        <x:v>Settled</x:v>
      </x:c>
    </x:row>
    <x:row r="1477">
      <x:c r="A1477" s="4" t="str">
        <x:v>C01472</x:v>
      </x:c>
      <x:c r="B1477" s="4" t="str">
        <x:v>P01410</x:v>
      </x:c>
      <x:c r="C1477" s="4" t="str">
        <x:v>I01472</x:v>
      </x:c>
      <x:c r="D1477" s="4" t="str">
        <x:v>2025-03-25</x:v>
      </x:c>
      <x:c r="E1477" s="10" t="n">
        <x:v>258352.93</x:v>
      </x:c>
      <x:c r="F1477" s="4" t="str">
        <x:v>Pending</x:v>
      </x:c>
    </x:row>
    <x:row r="1478">
      <x:c r="A1478" s="4" t="str">
        <x:v>C01473</x:v>
      </x:c>
      <x:c r="B1478" s="4" t="str">
        <x:v>P00447</x:v>
      </x:c>
      <x:c r="C1478" s="4" t="str">
        <x:v>I01473</x:v>
      </x:c>
      <x:c r="D1478" s="4" t="str">
        <x:v>2025-08-28</x:v>
      </x:c>
      <x:c r="E1478" s="10" t="n">
        <x:v>578577.15</x:v>
      </x:c>
      <x:c r="F1478" s="4" t="str">
        <x:v>Settled</x:v>
      </x:c>
    </x:row>
    <x:row r="1479">
      <x:c r="A1479" s="4" t="str">
        <x:v>C01474</x:v>
      </x:c>
      <x:c r="B1479" s="4" t="str">
        <x:v>P00083</x:v>
      </x:c>
      <x:c r="C1479" s="4" t="str">
        <x:v>I01474</x:v>
      </x:c>
      <x:c r="D1479" s="4" t="str">
        <x:v>2025-06-25</x:v>
      </x:c>
      <x:c r="E1479" s="10" t="n">
        <x:v>106831.74</x:v>
      </x:c>
      <x:c r="F1479" s="4" t="str">
        <x:v>Settled</x:v>
      </x:c>
    </x:row>
    <x:row r="1480">
      <x:c r="A1480" s="4" t="str">
        <x:v>C01475</x:v>
      </x:c>
      <x:c r="B1480" s="4" t="str">
        <x:v>P00500</x:v>
      </x:c>
      <x:c r="C1480" s="4" t="str">
        <x:v>I01475</x:v>
      </x:c>
      <x:c r="D1480" s="4" t="str">
        <x:v>2025-01-09</x:v>
      </x:c>
      <x:c r="E1480" s="10" t="n">
        <x:v>20955.05</x:v>
      </x:c>
      <x:c r="F1480" s="4" t="str">
        <x:v>Pending</x:v>
      </x:c>
    </x:row>
    <x:row r="1481">
      <x:c r="A1481" s="4" t="str">
        <x:v>C01476</x:v>
      </x:c>
      <x:c r="B1481" s="4" t="str">
        <x:v>P01558</x:v>
      </x:c>
      <x:c r="C1481" s="4" t="str">
        <x:v>I01476</x:v>
      </x:c>
      <x:c r="D1481" s="4" t="str">
        <x:v>2025-12-01</x:v>
      </x:c>
      <x:c r="E1481" s="10" t="n">
        <x:v>51541.99</x:v>
      </x:c>
      <x:c r="F1481" s="4" t="str">
        <x:v>Settled</x:v>
      </x:c>
    </x:row>
    <x:row r="1482">
      <x:c r="A1482" s="4" t="str">
        <x:v>C01477</x:v>
      </x:c>
      <x:c r="B1482" s="4" t="str">
        <x:v>P00516</x:v>
      </x:c>
      <x:c r="C1482" s="4" t="str">
        <x:v>I01477</x:v>
      </x:c>
      <x:c r="D1482" s="4" t="str">
        <x:v>2025-10-18</x:v>
      </x:c>
      <x:c r="E1482" s="10" t="n">
        <x:v>134389.45</x:v>
      </x:c>
      <x:c r="F1482" s="4" t="str">
        <x:v>Settled</x:v>
      </x:c>
    </x:row>
    <x:row r="1483">
      <x:c r="A1483" s="4" t="str">
        <x:v>C01478</x:v>
      </x:c>
      <x:c r="B1483" s="4" t="str">
        <x:v>P01127</x:v>
      </x:c>
      <x:c r="C1483" s="4" t="str">
        <x:v>I01478</x:v>
      </x:c>
      <x:c r="D1483" s="4" t="str">
        <x:v>2025-08-14</x:v>
      </x:c>
      <x:c r="E1483" s="10" t="n">
        <x:v>55901.44</x:v>
      </x:c>
      <x:c r="F1483" s="4" t="str">
        <x:v>Settled</x:v>
      </x:c>
    </x:row>
    <x:row r="1484">
      <x:c r="A1484" s="4" t="str">
        <x:v>C01479</x:v>
      </x:c>
      <x:c r="B1484" s="4" t="str">
        <x:v>P01350</x:v>
      </x:c>
      <x:c r="C1484" s="4" t="str">
        <x:v>I01479</x:v>
      </x:c>
      <x:c r="D1484" s="4" t="str">
        <x:v>2025-09-03</x:v>
      </x:c>
      <x:c r="E1484" s="10" t="n">
        <x:v>15813.66</x:v>
      </x:c>
      <x:c r="F1484" s="4" t="str">
        <x:v>Settled</x:v>
      </x:c>
    </x:row>
    <x:row r="1485">
      <x:c r="A1485" s="4" t="str">
        <x:v>C01480</x:v>
      </x:c>
      <x:c r="B1485" s="4" t="str">
        <x:v>P00455</x:v>
      </x:c>
      <x:c r="C1485" s="4" t="str">
        <x:v>I01480</x:v>
      </x:c>
      <x:c r="D1485" s="4" t="str">
        <x:v>2025-07-30</x:v>
      </x:c>
      <x:c r="E1485" s="10" t="n">
        <x:v>74236.14</x:v>
      </x:c>
      <x:c r="F1485" s="4" t="str">
        <x:v>Pending</x:v>
      </x:c>
    </x:row>
    <x:row r="1486">
      <x:c r="A1486" s="4" t="str">
        <x:v>C01481</x:v>
      </x:c>
      <x:c r="B1486" s="4" t="str">
        <x:v>P01029</x:v>
      </x:c>
      <x:c r="C1486" s="4" t="str">
        <x:v>I01481</x:v>
      </x:c>
      <x:c r="D1486" s="4" t="str">
        <x:v>2025-05-06</x:v>
      </x:c>
      <x:c r="E1486" s="10" t="n">
        <x:v>39490.7</x:v>
      </x:c>
      <x:c r="F1486" s="4" t="str">
        <x:v>Settled</x:v>
      </x:c>
    </x:row>
    <x:row r="1487">
      <x:c r="A1487" s="4" t="str">
        <x:v>C01482</x:v>
      </x:c>
      <x:c r="B1487" s="4" t="str">
        <x:v>P00328</x:v>
      </x:c>
      <x:c r="C1487" s="4" t="str">
        <x:v>I01482</x:v>
      </x:c>
      <x:c r="D1487" s="4" t="str">
        <x:v>2025-12-07</x:v>
      </x:c>
      <x:c r="E1487" s="10" t="n">
        <x:v>4176.41</x:v>
      </x:c>
      <x:c r="F1487" s="4" t="str">
        <x:v>Settled</x:v>
      </x:c>
    </x:row>
    <x:row r="1488">
      <x:c r="A1488" s="4" t="str">
        <x:v>C01483</x:v>
      </x:c>
      <x:c r="B1488" s="4" t="str">
        <x:v>P00580</x:v>
      </x:c>
      <x:c r="C1488" s="4" t="str">
        <x:v>I01483</x:v>
      </x:c>
      <x:c r="D1488" s="4" t="str">
        <x:v>2025-07-21</x:v>
      </x:c>
      <x:c r="E1488" s="10" t="n">
        <x:v>126763.04</x:v>
      </x:c>
      <x:c r="F1488" s="4" t="str">
        <x:v>Settled</x:v>
      </x:c>
    </x:row>
    <x:row r="1489">
      <x:c r="A1489" s="4" t="str">
        <x:v>C01484</x:v>
      </x:c>
      <x:c r="B1489" s="4" t="str">
        <x:v>P00474</x:v>
      </x:c>
      <x:c r="C1489" s="4" t="str">
        <x:v>I01484</x:v>
      </x:c>
      <x:c r="D1489" s="4" t="str">
        <x:v>2025-05-04</x:v>
      </x:c>
      <x:c r="E1489" s="10" t="n">
        <x:v>148528.45</x:v>
      </x:c>
      <x:c r="F1489" s="4" t="str">
        <x:v>Settled</x:v>
      </x:c>
    </x:row>
    <x:row r="1490">
      <x:c r="A1490" s="4" t="str">
        <x:v>C01485</x:v>
      </x:c>
      <x:c r="B1490" s="4" t="str">
        <x:v>P01076</x:v>
      </x:c>
      <x:c r="C1490" s="4" t="str">
        <x:v>I01485</x:v>
      </x:c>
      <x:c r="D1490" s="4" t="str">
        <x:v>2025-09-07</x:v>
      </x:c>
      <x:c r="E1490" s="10" t="n">
        <x:v>13522.98</x:v>
      </x:c>
      <x:c r="F1490" s="4" t="str">
        <x:v>Settled</x:v>
      </x:c>
    </x:row>
    <x:row r="1491">
      <x:c r="A1491" s="4" t="str">
        <x:v>C01486</x:v>
      </x:c>
      <x:c r="B1491" s="4" t="str">
        <x:v>P01402</x:v>
      </x:c>
      <x:c r="C1491" s="4" t="str">
        <x:v>I01486</x:v>
      </x:c>
      <x:c r="D1491" s="4" t="str">
        <x:v>2025-02-27</x:v>
      </x:c>
      <x:c r="E1491" s="10" t="n">
        <x:v>39671.57</x:v>
      </x:c>
      <x:c r="F1491" s="4" t="str">
        <x:v> settled </x:v>
      </x:c>
    </x:row>
    <x:row r="1492">
      <x:c r="A1492" s="4" t="str">
        <x:v>C01487</x:v>
      </x:c>
      <x:c r="B1492" s="4" t="str">
        <x:v>P00404</x:v>
      </x:c>
      <x:c r="C1492" s="4" t="str">
        <x:v>I01487</x:v>
      </x:c>
      <x:c r="D1492" s="4" t="str">
        <x:v>2025-04-27</x:v>
      </x:c>
      <x:c r="E1492" s="10" t="n">
        <x:v>13091.84</x:v>
      </x:c>
      <x:c r="F1492" s="4" t="str">
        <x:v>Settled</x:v>
      </x:c>
    </x:row>
    <x:row r="1493">
      <x:c r="A1493" s="4" t="str">
        <x:v>C01488</x:v>
      </x:c>
      <x:c r="B1493" s="4" t="str">
        <x:v>P00467</x:v>
      </x:c>
      <x:c r="C1493" s="4" t="str">
        <x:v>I01488</x:v>
      </x:c>
      <x:c r="D1493" s="4" t="str">
        <x:v>2025-02-17</x:v>
      </x:c>
      <x:c r="E1493" s="10" t="n">
        <x:v>11144.41</x:v>
      </x:c>
      <x:c r="F1493" s="4" t="str">
        <x:v>Settled</x:v>
      </x:c>
    </x:row>
    <x:row r="1494">
      <x:c r="A1494" s="4" t="str">
        <x:v>C01489</x:v>
      </x:c>
      <x:c r="B1494" s="4" t="str">
        <x:v>P01314</x:v>
      </x:c>
      <x:c r="C1494" s="4" t="str">
        <x:v>I01489</x:v>
      </x:c>
      <x:c r="D1494" s="4" t="str">
        <x:v>2025-02-01</x:v>
      </x:c>
      <x:c r="E1494" s="10" t="n">
        <x:v>4521.18</x:v>
      </x:c>
      <x:c r="F1494" s="4" t="str">
        <x:v>Pending</x:v>
      </x:c>
    </x:row>
    <x:row r="1495">
      <x:c r="A1495" s="4" t="str">
        <x:v>C01490</x:v>
      </x:c>
      <x:c r="B1495" s="4" t="str">
        <x:v>P00741</x:v>
      </x:c>
      <x:c r="C1495" s="4" t="str">
        <x:v>I01490</x:v>
      </x:c>
      <x:c r="D1495" s="4" t="str">
        <x:v>2025-10-27</x:v>
      </x:c>
      <x:c r="E1495" s="10" t="n">
        <x:v>12521.26</x:v>
      </x:c>
      <x:c r="F1495" s="4" t="str">
        <x:v>Settled</x:v>
      </x:c>
    </x:row>
    <x:row r="1496">
      <x:c r="A1496" s="4" t="str">
        <x:v>C01491</x:v>
      </x:c>
      <x:c r="B1496" s="4" t="str">
        <x:v>P00821</x:v>
      </x:c>
      <x:c r="C1496" s="4" t="str">
        <x:v>I01491</x:v>
      </x:c>
      <x:c r="D1496" s="4" t="str">
        <x:v>2025-06-09</x:v>
      </x:c>
      <x:c r="E1496" s="10" t="n">
        <x:v>86991.22</x:v>
      </x:c>
      <x:c r="F1496" s="4" t="str">
        <x:v>Pending</x:v>
      </x:c>
    </x:row>
    <x:row r="1497">
      <x:c r="A1497" s="4" t="str">
        <x:v>C01492</x:v>
      </x:c>
      <x:c r="B1497" s="4" t="str">
        <x:v>P01130</x:v>
      </x:c>
      <x:c r="C1497" s="4" t="str">
        <x:v>I01492</x:v>
      </x:c>
      <x:c r="D1497" s="4" t="str">
        <x:v>2025-11-09</x:v>
      </x:c>
      <x:c r="E1497" s="10" t="n">
        <x:v>48639.87</x:v>
      </x:c>
      <x:c r="F1497" s="4" t="str">
        <x:v>Settled</x:v>
      </x:c>
    </x:row>
    <x:row r="1498">
      <x:c r="A1498" s="4" t="str">
        <x:v>C01493</x:v>
      </x:c>
      <x:c r="B1498" s="4" t="str">
        <x:v>P00221</x:v>
      </x:c>
      <x:c r="C1498" s="4" t="str">
        <x:v>I01493</x:v>
      </x:c>
      <x:c r="D1498" s="4" t="str">
        <x:v>2025-08-21</x:v>
      </x:c>
      <x:c r="E1498" s="10" t="n">
        <x:v>22843.82</x:v>
      </x:c>
      <x:c r="F1498" s="4" t="str">
        <x:v>Pending</x:v>
      </x:c>
    </x:row>
    <x:row r="1499">
      <x:c r="A1499" s="4" t="str">
        <x:v>C01494</x:v>
      </x:c>
      <x:c r="B1499" s="4" t="str">
        <x:v>P01396</x:v>
      </x:c>
      <x:c r="C1499" s="4" t="str">
        <x:v>I01494</x:v>
      </x:c>
      <x:c r="D1499" s="4" t="str">
        <x:v>2025-03-27</x:v>
      </x:c>
      <x:c r="E1499" s="10" t="n">
        <x:v>109588.88</x:v>
      </x:c>
      <x:c r="F1499" s="4" t="str">
        <x:v>Settled</x:v>
      </x:c>
    </x:row>
    <x:row r="1500">
      <x:c r="A1500" s="4" t="str">
        <x:v>C01495</x:v>
      </x:c>
      <x:c r="B1500" s="4" t="str">
        <x:v>P00585</x:v>
      </x:c>
      <x:c r="C1500" s="4" t="str">
        <x:v>I01495</x:v>
      </x:c>
      <x:c r="D1500" s="4" t="str">
        <x:v>2025-03-19</x:v>
      </x:c>
      <x:c r="E1500" s="10" t="n">
        <x:v>21721.03</x:v>
      </x:c>
      <x:c r="F1500" s="4" t="str">
        <x:v>Settled</x:v>
      </x:c>
    </x:row>
    <x:row r="1501">
      <x:c r="A1501" s="4" t="str">
        <x:v>C01496</x:v>
      </x:c>
      <x:c r="B1501" s="4" t="str">
        <x:v>P01054</x:v>
      </x:c>
      <x:c r="C1501" s="4" t="str">
        <x:v>I01496</x:v>
      </x:c>
      <x:c r="D1501" s="4" t="str">
        <x:v>2025-06-16</x:v>
      </x:c>
      <x:c r="E1501" s="10" t="n">
        <x:v>22063.91</x:v>
      </x:c>
      <x:c r="F1501" s="4" t="str">
        <x:v>Settled</x:v>
      </x:c>
    </x:row>
    <x:row r="1502">
      <x:c r="A1502" s="4" t="str">
        <x:v>C01497</x:v>
      </x:c>
      <x:c r="B1502" s="4" t="str">
        <x:v>P00692</x:v>
      </x:c>
      <x:c r="C1502" s="4" t="str">
        <x:v>I01497</x:v>
      </x:c>
      <x:c r="D1502" s="4" t="str">
        <x:v>2025-02-04</x:v>
      </x:c>
      <x:c r="E1502" s="10" t="n">
        <x:v>25923.08</x:v>
      </x:c>
      <x:c r="F1502" s="4" t="str">
        <x:v>Pending</x:v>
      </x:c>
    </x:row>
    <x:row r="1503">
      <x:c r="A1503" s="4" t="str">
        <x:v>C01498</x:v>
      </x:c>
      <x:c r="B1503" s="4" t="str">
        <x:v>P01205</x:v>
      </x:c>
      <x:c r="C1503" s="4" t="str">
        <x:v>I01498</x:v>
      </x:c>
      <x:c r="D1503" s="4" t="str">
        <x:v>2025-08-02</x:v>
      </x:c>
      <x:c r="E1503" s="10" t="n">
        <x:v>30956.82</x:v>
      </x:c>
      <x:c r="F1503" s="4" t="str">
        <x:v>Pending</x:v>
      </x:c>
    </x:row>
    <x:row r="1504">
      <x:c r="A1504" s="4" t="str">
        <x:v>C01499</x:v>
      </x:c>
      <x:c r="B1504" s="4" t="str">
        <x:v>P00979</x:v>
      </x:c>
      <x:c r="C1504" s="4" t="str">
        <x:v>I01499</x:v>
      </x:c>
      <x:c r="D1504" s="4" t="str">
        <x:v>2025-06-17</x:v>
      </x:c>
      <x:c r="E1504" s="10" t="n">
        <x:v>14991.38</x:v>
      </x:c>
      <x:c r="F1504" s="4" t="str">
        <x:v>Settled</x:v>
      </x:c>
    </x:row>
    <x:row r="1505">
      <x:c r="A1505" s="4" t="str">
        <x:v>C01500</x:v>
      </x:c>
      <x:c r="B1505" s="4" t="str">
        <x:v>P00278</x:v>
      </x:c>
      <x:c r="C1505" s="4" t="str">
        <x:v>I01500</x:v>
      </x:c>
      <x:c r="D1505" s="4" t="str">
        <x:v>2025-02-20</x:v>
      </x:c>
      <x:c r="E1505" s="10" t="n">
        <x:v>56224.18</x:v>
      </x:c>
      <x:c r="F1505" s="4" t="str">
        <x:v>Settled</x:v>
      </x:c>
    </x:row>
    <x:row r="1506">
      <x:c r="A1506" s="4" t="str">
        <x:v>C01501</x:v>
      </x:c>
      <x:c r="B1506" s="4" t="str">
        <x:v>P00301</x:v>
      </x:c>
      <x:c r="C1506" s="4" t="str">
        <x:v>I01501</x:v>
      </x:c>
      <x:c r="D1506" s="4" t="str">
        <x:v>2025-07-11</x:v>
      </x:c>
      <x:c r="E1506" s="10" t="n">
        <x:v>195045.8</x:v>
      </x:c>
      <x:c r="F1506" s="4" t="str">
        <x:v>Settled</x:v>
      </x:c>
    </x:row>
    <x:row r="1507">
      <x:c r="A1507" s="4" t="str">
        <x:v>C01502</x:v>
      </x:c>
      <x:c r="B1507" s="4" t="str">
        <x:v>P01404</x:v>
      </x:c>
      <x:c r="C1507" s="4" t="str">
        <x:v>I01502</x:v>
      </x:c>
      <x:c r="D1507" s="4" t="str">
        <x:v>2025-11-06</x:v>
      </x:c>
      <x:c r="E1507" s="10" t="n">
        <x:v>6642.26</x:v>
      </x:c>
      <x:c r="F1507" s="4" t="str">
        <x:v>Settled</x:v>
      </x:c>
    </x:row>
    <x:row r="1508">
      <x:c r="A1508" s="4" t="str">
        <x:v>C01503</x:v>
      </x:c>
      <x:c r="B1508" s="4" t="str">
        <x:v>P00832</x:v>
      </x:c>
      <x:c r="C1508" s="4" t="str">
        <x:v>I01503</x:v>
      </x:c>
      <x:c r="D1508" s="4" t="str">
        <x:v>2025-11-28</x:v>
      </x:c>
      <x:c r="E1508" s="10" t="n">
        <x:v>19801.63</x:v>
      </x:c>
      <x:c r="F1508" s="4" t="str">
        <x:v>Settled</x:v>
      </x:c>
    </x:row>
    <x:row r="1509">
      <x:c r="A1509" s="4" t="str">
        <x:v>C01504</x:v>
      </x:c>
      <x:c r="B1509" s="4" t="str">
        <x:v>P00442</x:v>
      </x:c>
      <x:c r="C1509" s="4" t="str">
        <x:v>I01504</x:v>
      </x:c>
      <x:c r="D1509" s="4" t="str">
        <x:v>2025-06-02</x:v>
      </x:c>
      <x:c r="E1509" s="10" t="n">
        <x:v>20320.83</x:v>
      </x:c>
      <x:c r="F1509" s="4" t="str">
        <x:v>Settled</x:v>
      </x:c>
    </x:row>
    <x:row r="1510">
      <x:c r="A1510" s="4" t="str">
        <x:v>C01505</x:v>
      </x:c>
      <x:c r="B1510" s="4" t="str">
        <x:v>P00230</x:v>
      </x:c>
      <x:c r="C1510" s="4" t="str">
        <x:v>I01505</x:v>
      </x:c>
      <x:c r="D1510" s="4" t="str">
        <x:v>2025-01-27</x:v>
      </x:c>
      <x:c r="E1510" s="10" t="n">
        <x:v>81982.29</x:v>
      </x:c>
      <x:c r="F1510" s="4" t="str">
        <x:v>Pending</x:v>
      </x:c>
    </x:row>
    <x:row r="1511">
      <x:c r="A1511" s="4" t="str">
        <x:v>C01506</x:v>
      </x:c>
      <x:c r="B1511" s="4" t="str">
        <x:v>P00206</x:v>
      </x:c>
      <x:c r="C1511" s="4" t="str">
        <x:v>I01506</x:v>
      </x:c>
      <x:c r="D1511" s="4" t="str">
        <x:v>2025-11-12</x:v>
      </x:c>
      <x:c r="E1511" s="10" t="n">
        <x:v>11754.24</x:v>
      </x:c>
      <x:c r="F1511" s="4" t="str">
        <x:v>Settled</x:v>
      </x:c>
    </x:row>
    <x:row r="1512">
      <x:c r="A1512" s="4" t="str">
        <x:v>C01507</x:v>
      </x:c>
      <x:c r="B1512" s="4" t="str">
        <x:v>P01472</x:v>
      </x:c>
      <x:c r="C1512" s="4" t="str">
        <x:v>I01507</x:v>
      </x:c>
      <x:c r="D1512" s="4" t="str">
        <x:v>2025-07-21</x:v>
      </x:c>
      <x:c r="E1512" s="10" t="n">
        <x:v>8240.68</x:v>
      </x:c>
      <x:c r="F1512" s="4" t="str">
        <x:v>Settled</x:v>
      </x:c>
    </x:row>
    <x:row r="1513">
      <x:c r="A1513" s="4" t="str">
        <x:v>C01508</x:v>
      </x:c>
      <x:c r="B1513" s="4" t="str">
        <x:v>P01562</x:v>
      </x:c>
      <x:c r="C1513" s="4" t="str">
        <x:v>I01508</x:v>
      </x:c>
      <x:c r="D1513" s="4" t="str">
        <x:v>2025-10-05</x:v>
      </x:c>
      <x:c r="E1513" s="10" t="n">
        <x:v>43823.34</x:v>
      </x:c>
      <x:c r="F1513" s="4" t="str">
        <x:v>Settled</x:v>
      </x:c>
    </x:row>
    <x:row r="1514">
      <x:c r="A1514" s="4" t="str">
        <x:v>C01509</x:v>
      </x:c>
      <x:c r="B1514" s="4" t="str">
        <x:v>P00630</x:v>
      </x:c>
      <x:c r="C1514" s="4" t="str">
        <x:v>I01509</x:v>
      </x:c>
      <x:c r="D1514" s="4" t="str">
        <x:v>2025-01-17</x:v>
      </x:c>
      <x:c r="E1514" s="10" t="n">
        <x:v>298025.53</x:v>
      </x:c>
      <x:c r="F1514" s="4" t="str">
        <x:v>Settled</x:v>
      </x:c>
    </x:row>
    <x:row r="1515">
      <x:c r="A1515" s="4" t="str">
        <x:v>C01510</x:v>
      </x:c>
      <x:c r="B1515" s="4" t="str">
        <x:v>P00323</x:v>
      </x:c>
      <x:c r="C1515" s="4" t="str">
        <x:v>I01510</x:v>
      </x:c>
      <x:c r="D1515" s="4" t="str">
        <x:v>2025-04-18</x:v>
      </x:c>
      <x:c r="E1515" s="10" t="n">
        <x:v>7661.99</x:v>
      </x:c>
      <x:c r="F1515" s="4" t="str">
        <x:v>Settled</x:v>
      </x:c>
    </x:row>
    <x:row r="1516">
      <x:c r="A1516" s="4" t="str">
        <x:v>C01511</x:v>
      </x:c>
      <x:c r="B1516" s="4" t="str">
        <x:v>P00671</x:v>
      </x:c>
      <x:c r="C1516" s="4" t="str">
        <x:v>I01511</x:v>
      </x:c>
      <x:c r="D1516" s="4" t="str">
        <x:v>2025-04-15</x:v>
      </x:c>
      <x:c r="E1516" s="10" t="n">
        <x:v>34104.64</x:v>
      </x:c>
      <x:c r="F1516" s="4" t="str">
        <x:v>Settled</x:v>
      </x:c>
    </x:row>
    <x:row r="1517">
      <x:c r="A1517" s="4" t="str">
        <x:v>C01512</x:v>
      </x:c>
      <x:c r="B1517" s="4" t="str">
        <x:v>P00219</x:v>
      </x:c>
      <x:c r="C1517" s="4" t="str">
        <x:v>I01512</x:v>
      </x:c>
      <x:c r="D1517" s="4" t="str">
        <x:v>2025-09-19</x:v>
      </x:c>
      <x:c r="E1517" s="10" t="n">
        <x:v>114420.39</x:v>
      </x:c>
      <x:c r="F1517" s="4" t="str">
        <x:v>Settled</x:v>
      </x:c>
    </x:row>
    <x:row r="1518">
      <x:c r="A1518" s="4" t="str">
        <x:v>C01513</x:v>
      </x:c>
      <x:c r="B1518" s="4" t="str">
        <x:v>P00880</x:v>
      </x:c>
      <x:c r="C1518" s="4" t="str">
        <x:v>I01513</x:v>
      </x:c>
      <x:c r="D1518" s="4" t="str">
        <x:v>2025-09-06</x:v>
      </x:c>
      <x:c r="E1518" s="10" t="n">
        <x:v>67566.51</x:v>
      </x:c>
      <x:c r="F1518" s="4" t="str">
        <x:v>Settled</x:v>
      </x:c>
    </x:row>
    <x:row r="1519">
      <x:c r="A1519" s="4" t="str">
        <x:v>C01514</x:v>
      </x:c>
      <x:c r="B1519" s="4" t="str">
        <x:v>P01002</x:v>
      </x:c>
      <x:c r="C1519" s="4" t="str">
        <x:v>I01514</x:v>
      </x:c>
      <x:c r="D1519" s="4" t="str">
        <x:v>2025-09-28</x:v>
      </x:c>
      <x:c r="E1519" s="10" t="n">
        <x:v>24055.11</x:v>
      </x:c>
      <x:c r="F1519" s="4" t="str">
        <x:v>Settled</x:v>
      </x:c>
    </x:row>
    <x:row r="1520">
      <x:c r="A1520" s="4" t="str">
        <x:v>C01515</x:v>
      </x:c>
      <x:c r="B1520" s="4" t="str">
        <x:v>P01577</x:v>
      </x:c>
      <x:c r="C1520" s="4" t="str">
        <x:v>I01515</x:v>
      </x:c>
      <x:c r="D1520" s="4" t="str">
        <x:v>2025-05-25</x:v>
      </x:c>
      <x:c r="E1520" s="10" t="n">
        <x:v>111348</x:v>
      </x:c>
      <x:c r="F1520" s="4" t="str">
        <x:v>Settled</x:v>
      </x:c>
    </x:row>
    <x:row r="1521">
      <x:c r="A1521" s="4" t="str">
        <x:v>C01516</x:v>
      </x:c>
      <x:c r="B1521" s="4" t="str">
        <x:v>P00511</x:v>
      </x:c>
      <x:c r="C1521" s="4" t="str">
        <x:v>I01516</x:v>
      </x:c>
      <x:c r="D1521" s="4" t="str">
        <x:v>2025-04-24</x:v>
      </x:c>
      <x:c r="E1521" s="10" t="n">
        <x:v>4768.55</x:v>
      </x:c>
      <x:c r="F1521" s="4" t="str">
        <x:v>Settled</x:v>
      </x:c>
    </x:row>
    <x:row r="1522">
      <x:c r="A1522" s="4" t="str">
        <x:v>C01517</x:v>
      </x:c>
      <x:c r="B1522" s="4" t="str">
        <x:v>P00317</x:v>
      </x:c>
      <x:c r="C1522" s="4" t="str">
        <x:v>I01517</x:v>
      </x:c>
      <x:c r="D1522" s="4" t="str">
        <x:v>2025-03-11</x:v>
      </x:c>
      <x:c r="E1522" s="10" t="n">
        <x:v>139315.33</x:v>
      </x:c>
      <x:c r="F1522" s="4" t="str">
        <x:v>Rejected</x:v>
      </x:c>
    </x:row>
    <x:row r="1523">
      <x:c r="A1523" s="4" t="str">
        <x:v>C01518</x:v>
      </x:c>
      <x:c r="B1523" s="4" t="str">
        <x:v>P00214</x:v>
      </x:c>
      <x:c r="C1523" s="4" t="str">
        <x:v>I01518</x:v>
      </x:c>
      <x:c r="D1523" s="4" t="str">
        <x:v>2025-04-03</x:v>
      </x:c>
      <x:c r="E1523" s="10" t="n">
        <x:v>93022.25</x:v>
      </x:c>
      <x:c r="F1523" s="4" t="str">
        <x:v>Pending</x:v>
      </x:c>
    </x:row>
    <x:row r="1524">
      <x:c r="A1524" s="4" t="str">
        <x:v>C01519</x:v>
      </x:c>
      <x:c r="B1524" s="4" t="str">
        <x:v>P00604</x:v>
      </x:c>
      <x:c r="C1524" s="4" t="str">
        <x:v>I01519</x:v>
      </x:c>
      <x:c r="D1524" s="4" t="str">
        <x:v>2025-03-01</x:v>
      </x:c>
      <x:c r="E1524" s="10" t="n">
        <x:v>130549.19</x:v>
      </x:c>
      <x:c r="F1524" s="4" t="str">
        <x:v>Settled</x:v>
      </x:c>
    </x:row>
    <x:row r="1525">
      <x:c r="A1525" s="4" t="str">
        <x:v>C01520</x:v>
      </x:c>
      <x:c r="B1525" s="4" t="str">
        <x:v>P00962</x:v>
      </x:c>
      <x:c r="C1525" s="4" t="str">
        <x:v>I01520</x:v>
      </x:c>
      <x:c r="D1525" s="4" t="str">
        <x:v>2025-10-28</x:v>
      </x:c>
      <x:c r="E1525" s="10" t="n">
        <x:v>42497.18</x:v>
      </x:c>
      <x:c r="F1525" s="4" t="str">
        <x:v>Settled</x:v>
      </x:c>
    </x:row>
    <x:row r="1526">
      <x:c r="A1526" s="4" t="str">
        <x:v>C01521</x:v>
      </x:c>
      <x:c r="B1526" s="4" t="str">
        <x:v>P00107</x:v>
      </x:c>
      <x:c r="C1526" s="4" t="str">
        <x:v>I01521</x:v>
      </x:c>
      <x:c r="D1526" s="4" t="str">
        <x:v>2025-09-05</x:v>
      </x:c>
      <x:c r="E1526" s="10" t="n">
        <x:v>2569.62</x:v>
      </x:c>
      <x:c r="F1526" s="4" t="str">
        <x:v>Pending</x:v>
      </x:c>
    </x:row>
    <x:row r="1527">
      <x:c r="A1527" s="4" t="str">
        <x:v>C01522</x:v>
      </x:c>
      <x:c r="B1527" s="4" t="str">
        <x:v>P01215</x:v>
      </x:c>
      <x:c r="C1527" s="4" t="str">
        <x:v>I01522</x:v>
      </x:c>
      <x:c r="D1527" s="4" t="str">
        <x:v>2025-09-05</x:v>
      </x:c>
      <x:c r="E1527" s="10" t="n">
        <x:v>96590.4</x:v>
      </x:c>
      <x:c r="F1527" s="4" t="str">
        <x:v>Settled</x:v>
      </x:c>
    </x:row>
    <x:row r="1528">
      <x:c r="A1528" s="4" t="str">
        <x:v>C01523</x:v>
      </x:c>
      <x:c r="B1528" s="4" t="str">
        <x:v>P00737</x:v>
      </x:c>
      <x:c r="C1528" s="4" t="str">
        <x:v>I01523</x:v>
      </x:c>
      <x:c r="D1528" s="4" t="str">
        <x:v>2025-11-20</x:v>
      </x:c>
      <x:c r="E1528" s="10" t="n">
        <x:v>47947.64</x:v>
      </x:c>
      <x:c r="F1528" s="4" t="str">
        <x:v>Settled</x:v>
      </x:c>
    </x:row>
    <x:row r="1529">
      <x:c r="A1529" s="4" t="str">
        <x:v>C01524</x:v>
      </x:c>
      <x:c r="B1529" s="4" t="str">
        <x:v>P01270</x:v>
      </x:c>
      <x:c r="C1529" s="4" t="str">
        <x:v>I01524</x:v>
      </x:c>
      <x:c r="D1529" s="4" t="str">
        <x:v>2025-09-27</x:v>
      </x:c>
      <x:c r="E1529" s="10" t="n">
        <x:v>126888.56</x:v>
      </x:c>
      <x:c r="F1529" s="4" t="str">
        <x:v>Rejected</x:v>
      </x:c>
    </x:row>
    <x:row r="1530">
      <x:c r="A1530" s="4" t="str">
        <x:v>C01525</x:v>
      </x:c>
      <x:c r="B1530" s="4" t="str">
        <x:v>P00742</x:v>
      </x:c>
      <x:c r="C1530" s="4" t="str">
        <x:v>I01525</x:v>
      </x:c>
      <x:c r="D1530" s="4" t="str">
        <x:v>2025-04-28</x:v>
      </x:c>
      <x:c r="E1530" s="10" t="n">
        <x:v>28446.32</x:v>
      </x:c>
      <x:c r="F1530" s="4" t="str">
        <x:v>Settled</x:v>
      </x:c>
    </x:row>
    <x:row r="1531">
      <x:c r="A1531" s="4" t="str">
        <x:v>C01526</x:v>
      </x:c>
      <x:c r="B1531" s="4" t="str">
        <x:v>P00249</x:v>
      </x:c>
      <x:c r="C1531" s="4" t="str">
        <x:v>I01526</x:v>
      </x:c>
      <x:c r="D1531" s="4" t="str">
        <x:v>2025-04-25</x:v>
      </x:c>
      <x:c r="E1531" s="10" t="n">
        <x:v>29397.43</x:v>
      </x:c>
      <x:c r="F1531" s="4" t="str">
        <x:v>Pending</x:v>
      </x:c>
    </x:row>
    <x:row r="1532">
      <x:c r="A1532" s="4" t="str">
        <x:v>C01527</x:v>
      </x:c>
      <x:c r="B1532" s="4" t="str">
        <x:v>P00035</x:v>
      </x:c>
      <x:c r="C1532" s="4" t="str">
        <x:v>I01527</x:v>
      </x:c>
      <x:c r="D1532" s="4" t="str">
        <x:v>2025-02-16</x:v>
      </x:c>
      <x:c r="E1532" s="10" t="n">
        <x:v>11573.39</x:v>
      </x:c>
      <x:c r="F1532" s="4" t="str">
        <x:v>Pending</x:v>
      </x:c>
    </x:row>
    <x:row r="1533">
      <x:c r="A1533" s="4" t="str">
        <x:v>C01528</x:v>
      </x:c>
      <x:c r="B1533" s="4" t="str">
        <x:v>P00891</x:v>
      </x:c>
      <x:c r="C1533" s="4" t="str">
        <x:v>I01528</x:v>
      </x:c>
      <x:c r="D1533" s="4" t="str">
        <x:v>2025-09-21</x:v>
      </x:c>
      <x:c r="E1533" s="10" t="n">
        <x:v>75150.04</x:v>
      </x:c>
      <x:c r="F1533" s="4" t="str">
        <x:v>Settled</x:v>
      </x:c>
    </x:row>
    <x:row r="1534">
      <x:c r="A1534" s="4" t="str">
        <x:v>C01529</x:v>
      </x:c>
      <x:c r="B1534" s="4" t="str">
        <x:v>P00864</x:v>
      </x:c>
      <x:c r="C1534" s="4" t="str">
        <x:v>I01529</x:v>
      </x:c>
      <x:c r="D1534" s="4" t="str">
        <x:v>2025-11-16</x:v>
      </x:c>
      <x:c r="E1534" s="10" t="n">
        <x:v>157972.51</x:v>
      </x:c>
      <x:c r="F1534" s="4" t="str">
        <x:v>Settled</x:v>
      </x:c>
    </x:row>
    <x:row r="1535">
      <x:c r="A1535" s="4" t="str">
        <x:v>C01530</x:v>
      </x:c>
      <x:c r="B1535" s="4" t="str">
        <x:v>P01302</x:v>
      </x:c>
      <x:c r="C1535" s="4" t="str">
        <x:v>I01530</x:v>
      </x:c>
      <x:c r="D1535" s="4" t="str">
        <x:v>2025-09-18</x:v>
      </x:c>
      <x:c r="E1535" s="10" t="n">
        <x:v>102199.28</x:v>
      </x:c>
      <x:c r="F1535" s="4" t="str">
        <x:v>Pending</x:v>
      </x:c>
    </x:row>
    <x:row r="1536">
      <x:c r="A1536" s="4" t="str">
        <x:v>C01531</x:v>
      </x:c>
      <x:c r="B1536" s="4" t="str">
        <x:v>P01404</x:v>
      </x:c>
      <x:c r="C1536" s="4" t="str">
        <x:v>I01531</x:v>
      </x:c>
      <x:c r="D1536" s="4" t="str">
        <x:v>2025-06-21</x:v>
      </x:c>
      <x:c r="E1536" s="10" t="n">
        <x:v>18399.79</x:v>
      </x:c>
      <x:c r="F1536" s="4" t="str">
        <x:v>Settled</x:v>
      </x:c>
    </x:row>
    <x:row r="1537">
      <x:c r="A1537" s="4" t="str">
        <x:v>C01532</x:v>
      </x:c>
      <x:c r="B1537" s="4" t="str">
        <x:v>P00258</x:v>
      </x:c>
      <x:c r="C1537" s="4" t="str">
        <x:v>I01532</x:v>
      </x:c>
      <x:c r="D1537" s="4" t="str">
        <x:v>2025-05-02</x:v>
      </x:c>
      <x:c r="E1537" s="10" t="n">
        <x:v>130155.41</x:v>
      </x:c>
      <x:c r="F1537" s="4" t="str">
        <x:v>Settled</x:v>
      </x:c>
    </x:row>
    <x:row r="1538">
      <x:c r="A1538" s="4" t="str">
        <x:v>C01533</x:v>
      </x:c>
      <x:c r="B1538" s="4" t="str">
        <x:v>P00504</x:v>
      </x:c>
      <x:c r="C1538" s="4" t="str">
        <x:v>I01533</x:v>
      </x:c>
      <x:c r="D1538" s="4" t="str">
        <x:v>2025-06-09</x:v>
      </x:c>
      <x:c r="E1538" s="10" t="n">
        <x:v>7546.89</x:v>
      </x:c>
      <x:c r="F1538" s="4" t="str">
        <x:v>Settled</x:v>
      </x:c>
    </x:row>
    <x:row r="1539">
      <x:c r="A1539" s="4" t="str">
        <x:v>C01534</x:v>
      </x:c>
      <x:c r="B1539" s="4" t="str">
        <x:v>P00333</x:v>
      </x:c>
      <x:c r="C1539" s="4" t="str">
        <x:v>I01534</x:v>
      </x:c>
      <x:c r="D1539" s="4" t="str">
        <x:v>2025-04-09</x:v>
      </x:c>
      <x:c r="E1539" s="10" t="n">
        <x:v>55889</x:v>
      </x:c>
      <x:c r="F1539" s="4" t="str">
        <x:v>Settled</x:v>
      </x:c>
    </x:row>
    <x:row r="1540">
      <x:c r="A1540" s="4" t="str">
        <x:v>C01535</x:v>
      </x:c>
      <x:c r="B1540" s="4" t="str">
        <x:v>P00171</x:v>
      </x:c>
      <x:c r="C1540" s="4" t="str">
        <x:v>I01535</x:v>
      </x:c>
      <x:c r="D1540" s="4" t="str">
        <x:v>2025-03-02</x:v>
      </x:c>
      <x:c r="E1540" s="10" t="n">
        <x:v>24751.39</x:v>
      </x:c>
      <x:c r="F1540" s="4" t="str">
        <x:v>Settled</x:v>
      </x:c>
    </x:row>
    <x:row r="1541">
      <x:c r="A1541" s="4" t="str">
        <x:v>C01536</x:v>
      </x:c>
      <x:c r="B1541" s="4" t="str">
        <x:v>P00004</x:v>
      </x:c>
      <x:c r="C1541" s="4" t="str">
        <x:v>I01536</x:v>
      </x:c>
      <x:c r="D1541" s="4" t="str">
        <x:v>2025-06-07</x:v>
      </x:c>
      <x:c r="E1541" s="10" t="n">
        <x:v>36020.89</x:v>
      </x:c>
      <x:c r="F1541" s="4" t="str">
        <x:v>Pending</x:v>
      </x:c>
    </x:row>
    <x:row r="1542">
      <x:c r="A1542" s="4" t="str">
        <x:v>C01537</x:v>
      </x:c>
      <x:c r="B1542" s="4" t="str">
        <x:v>P00132</x:v>
      </x:c>
      <x:c r="C1542" s="4" t="str">
        <x:v>I01537</x:v>
      </x:c>
      <x:c r="D1542" s="4" t="str">
        <x:v>2025-03-28</x:v>
      </x:c>
      <x:c r="E1542" s="10" t="n">
        <x:v>173392.23</x:v>
      </x:c>
      <x:c r="F1542" s="4" t="str">
        <x:v>Settled</x:v>
      </x:c>
    </x:row>
    <x:row r="1543">
      <x:c r="A1543" s="4" t="str">
        <x:v>C01538</x:v>
      </x:c>
      <x:c r="B1543" s="4" t="str">
        <x:v>P00840</x:v>
      </x:c>
      <x:c r="C1543" s="4" t="str">
        <x:v>I01538</x:v>
      </x:c>
      <x:c r="D1543" s="4" t="str">
        <x:v>2025-09-27</x:v>
      </x:c>
      <x:c r="E1543" s="10" t="n">
        <x:v>61276.49</x:v>
      </x:c>
      <x:c r="F1543" s="4" t="str">
        <x:v>Settled</x:v>
      </x:c>
    </x:row>
    <x:row r="1544">
      <x:c r="A1544" s="4" t="str">
        <x:v>C01539</x:v>
      </x:c>
      <x:c r="B1544" s="4" t="str">
        <x:v>P00243</x:v>
      </x:c>
      <x:c r="C1544" s="4" t="str">
        <x:v>I01539</x:v>
      </x:c>
      <x:c r="D1544" s="4" t="str">
        <x:v>2025-11-27</x:v>
      </x:c>
      <x:c r="E1544" s="10" t="n">
        <x:v>5221.6</x:v>
      </x:c>
      <x:c r="F1544" s="4" t="str">
        <x:v>Settled</x:v>
      </x:c>
    </x:row>
    <x:row r="1545">
      <x:c r="A1545" s="4" t="str">
        <x:v>C01540</x:v>
      </x:c>
      <x:c r="B1545" s="4" t="str">
        <x:v>P00312</x:v>
      </x:c>
      <x:c r="C1545" s="4" t="str">
        <x:v>I01540</x:v>
      </x:c>
      <x:c r="D1545" s="4" t="str">
        <x:v>2025-03-12</x:v>
      </x:c>
      <x:c r="E1545" s="10" t="n">
        <x:v>21403.75</x:v>
      </x:c>
      <x:c r="F1545" s="4" t="str">
        <x:v>Pending</x:v>
      </x:c>
    </x:row>
    <x:row r="1546">
      <x:c r="A1546" s="4" t="str">
        <x:v>C01541</x:v>
      </x:c>
      <x:c r="B1546" s="4" t="str">
        <x:v>P00189</x:v>
      </x:c>
      <x:c r="C1546" s="4" t="str">
        <x:v>I01541</x:v>
      </x:c>
      <x:c r="D1546" s="4" t="str">
        <x:v>2025-01-03</x:v>
      </x:c>
      <x:c r="E1546" s="10" t="n">
        <x:v>174586.6</x:v>
      </x:c>
      <x:c r="F1546" s="4" t="str">
        <x:v>Settled</x:v>
      </x:c>
    </x:row>
    <x:row r="1547">
      <x:c r="A1547" s="4" t="str">
        <x:v>C01542</x:v>
      </x:c>
      <x:c r="B1547" s="4" t="str">
        <x:v>P01159</x:v>
      </x:c>
      <x:c r="C1547" s="4" t="str">
        <x:v>I01542</x:v>
      </x:c>
      <x:c r="D1547" s="4" t="str">
        <x:v>2025-11-16</x:v>
      </x:c>
      <x:c r="E1547" s="10" t="n">
        <x:v>37775.14</x:v>
      </x:c>
      <x:c r="F1547" s="4" t="str">
        <x:v>Settled</x:v>
      </x:c>
    </x:row>
    <x:row r="1548">
      <x:c r="A1548" s="4" t="str">
        <x:v>C01543</x:v>
      </x:c>
      <x:c r="B1548" s="4" t="str">
        <x:v>P01018</x:v>
      </x:c>
      <x:c r="C1548" s="4" t="str">
        <x:v>I01543</x:v>
      </x:c>
      <x:c r="D1548" s="4" t="str">
        <x:v>2025-04-18</x:v>
      </x:c>
      <x:c r="E1548" s="10" t="n">
        <x:v>556768.65</x:v>
      </x:c>
      <x:c r="F1548" s="4" t="str">
        <x:v>Settled</x:v>
      </x:c>
    </x:row>
    <x:row r="1549">
      <x:c r="A1549" s="4" t="str">
        <x:v>C01544</x:v>
      </x:c>
      <x:c r="B1549" s="4" t="str">
        <x:v>P01540</x:v>
      </x:c>
      <x:c r="C1549" s="4" t="str">
        <x:v>I01544</x:v>
      </x:c>
      <x:c r="D1549" s="4" t="str">
        <x:v>2025-04-04</x:v>
      </x:c>
      <x:c r="E1549" s="10" t="n">
        <x:v>59131.55</x:v>
      </x:c>
      <x:c r="F1549" s="4" t="str">
        <x:v>Settled</x:v>
      </x:c>
    </x:row>
    <x:row r="1550">
      <x:c r="A1550" s="4" t="str">
        <x:v>C01545</x:v>
      </x:c>
      <x:c r="B1550" s="4" t="str">
        <x:v>P00179</x:v>
      </x:c>
      <x:c r="C1550" s="4" t="str">
        <x:v>I01545</x:v>
      </x:c>
      <x:c r="D1550" s="4" t="str">
        <x:v>2025-11-09</x:v>
      </x:c>
      <x:c r="E1550" s="10" t="n">
        <x:v>86019.18</x:v>
      </x:c>
      <x:c r="F1550" s="4" t="str">
        <x:v>Settled</x:v>
      </x:c>
    </x:row>
    <x:row r="1551">
      <x:c r="A1551" s="4" t="str">
        <x:v>C01546</x:v>
      </x:c>
      <x:c r="B1551" s="4" t="str">
        <x:v>P00335</x:v>
      </x:c>
      <x:c r="C1551" s="4" t="str">
        <x:v>I01546</x:v>
      </x:c>
      <x:c r="D1551" s="4" t="str">
        <x:v>2025-11-03</x:v>
      </x:c>
      <x:c r="E1551" s="10" t="n">
        <x:v>65655.11</x:v>
      </x:c>
      <x:c r="F1551" s="4" t="str">
        <x:v>Pending</x:v>
      </x:c>
    </x:row>
    <x:row r="1552">
      <x:c r="A1552" s="4" t="str">
        <x:v>C01547</x:v>
      </x:c>
      <x:c r="B1552" s="4" t="str">
        <x:v>P00730</x:v>
      </x:c>
      <x:c r="C1552" s="4" t="str">
        <x:v>I01547</x:v>
      </x:c>
      <x:c r="D1552" s="4" t="str">
        <x:v>2025-07-31</x:v>
      </x:c>
      <x:c r="E1552" s="10" t="n">
        <x:v>4954.23</x:v>
      </x:c>
      <x:c r="F1552" s="4" t="str">
        <x:v>Settled</x:v>
      </x:c>
    </x:row>
    <x:row r="1553">
      <x:c r="A1553" s="4" t="str">
        <x:v>C01548</x:v>
      </x:c>
      <x:c r="B1553" s="4" t="str">
        <x:v>P01039</x:v>
      </x:c>
      <x:c r="C1553" s="4" t="str">
        <x:v>I01548</x:v>
      </x:c>
      <x:c r="D1553" s="4" t="str">
        <x:v>2025-02-26</x:v>
      </x:c>
      <x:c r="E1553" s="10" t="n">
        <x:v>10077.99</x:v>
      </x:c>
      <x:c r="F1553" s="4" t="str">
        <x:v>Pending</x:v>
      </x:c>
    </x:row>
    <x:row r="1554">
      <x:c r="A1554" s="4" t="str">
        <x:v>C01549</x:v>
      </x:c>
      <x:c r="B1554" s="4" t="str">
        <x:v>P00209</x:v>
      </x:c>
      <x:c r="C1554" s="4" t="str">
        <x:v>I01549</x:v>
      </x:c>
      <x:c r="D1554" s="4" t="str">
        <x:v>2025-09-15</x:v>
      </x:c>
      <x:c r="E1554" s="10" t="n">
        <x:v>19639.49</x:v>
      </x:c>
      <x:c r="F1554" s="4" t="str">
        <x:v>Settled</x:v>
      </x:c>
    </x:row>
    <x:row r="1555">
      <x:c r="A1555" s="4" t="str">
        <x:v>C01550</x:v>
      </x:c>
      <x:c r="B1555" s="4" t="str">
        <x:v>P00339</x:v>
      </x:c>
      <x:c r="C1555" s="4" t="str">
        <x:v>I01550</x:v>
      </x:c>
      <x:c r="D1555" s="4" t="str">
        <x:v>2025-09-27</x:v>
      </x:c>
      <x:c r="E1555" s="10" t="n">
        <x:v>35637.41</x:v>
      </x:c>
      <x:c r="F1555" s="4" t="str">
        <x:v>Settled</x:v>
      </x:c>
    </x:row>
    <x:row r="1556">
      <x:c r="A1556" s="4" t="str">
        <x:v>C01551</x:v>
      </x:c>
      <x:c r="B1556" s="4" t="str">
        <x:v>P00675</x:v>
      </x:c>
      <x:c r="C1556" s="4" t="str">
        <x:v>I01551</x:v>
      </x:c>
      <x:c r="D1556" s="4" t="str">
        <x:v>2025-06-11</x:v>
      </x:c>
      <x:c r="E1556" s="10" t="n">
        <x:v>10429.49</x:v>
      </x:c>
      <x:c r="F1556" s="4" t="str">
        <x:v>Settled</x:v>
      </x:c>
    </x:row>
    <x:row r="1557">
      <x:c r="A1557" s="4" t="str">
        <x:v>C01552</x:v>
      </x:c>
      <x:c r="B1557" s="4" t="str">
        <x:v>P00029</x:v>
      </x:c>
      <x:c r="C1557" s="4" t="str">
        <x:v>I01552</x:v>
      </x:c>
      <x:c r="D1557" s="4" t="str">
        <x:v>2025-07-24</x:v>
      </x:c>
      <x:c r="E1557" s="10" t="n">
        <x:v>114545.67</x:v>
      </x:c>
      <x:c r="F1557" s="4" t="str">
        <x:v>Settled</x:v>
      </x:c>
    </x:row>
    <x:row r="1558">
      <x:c r="A1558" s="4" t="str">
        <x:v>C01553</x:v>
      </x:c>
      <x:c r="B1558" s="4" t="str">
        <x:v>P00633</x:v>
      </x:c>
      <x:c r="C1558" s="4" t="str">
        <x:v>I01553</x:v>
      </x:c>
      <x:c r="D1558" s="4" t="str">
        <x:v>2025-07-15</x:v>
      </x:c>
      <x:c r="E1558" s="10" t="n">
        <x:v>41782.88</x:v>
      </x:c>
      <x:c r="F1558" s="4" t="str">
        <x:v>Settled</x:v>
      </x:c>
    </x:row>
    <x:row r="1559">
      <x:c r="A1559" s="4" t="str">
        <x:v>C01554</x:v>
      </x:c>
      <x:c r="B1559" s="4" t="str">
        <x:v>P01214</x:v>
      </x:c>
      <x:c r="C1559" s="4" t="str">
        <x:v>I01554</x:v>
      </x:c>
      <x:c r="D1559" s="4" t="str">
        <x:v>2025-08-30</x:v>
      </x:c>
      <x:c r="E1559" s="10" t="n">
        <x:v>13452.86</x:v>
      </x:c>
      <x:c r="F1559" s="4" t="str">
        <x:v>Settled</x:v>
      </x:c>
    </x:row>
    <x:row r="1560">
      <x:c r="A1560" s="4" t="str">
        <x:v>C01555</x:v>
      </x:c>
      <x:c r="B1560" s="4" t="str">
        <x:v>P00843</x:v>
      </x:c>
      <x:c r="C1560" s="4" t="str">
        <x:v>I01555</x:v>
      </x:c>
      <x:c r="D1560" s="4" t="str">
        <x:v>2025-07-08</x:v>
      </x:c>
      <x:c r="E1560" s="10" t="n">
        <x:v>106655.77</x:v>
      </x:c>
      <x:c r="F1560" s="4" t="str">
        <x:v>Settled</x:v>
      </x:c>
    </x:row>
    <x:row r="1561">
      <x:c r="A1561" s="4" t="str">
        <x:v>C01556</x:v>
      </x:c>
      <x:c r="B1561" s="4" t="str">
        <x:v>P00695</x:v>
      </x:c>
      <x:c r="C1561" s="4" t="str">
        <x:v>I01556</x:v>
      </x:c>
      <x:c r="D1561" s="4" t="str">
        <x:v>2025-12-22</x:v>
      </x:c>
      <x:c r="E1561" s="10" t="n">
        <x:v>64734.4</x:v>
      </x:c>
      <x:c r="F1561" s="4" t="str">
        <x:v>Settled</x:v>
      </x:c>
    </x:row>
    <x:row r="1562">
      <x:c r="A1562" s="4" t="str">
        <x:v>C01557</x:v>
      </x:c>
      <x:c r="B1562" s="4" t="str">
        <x:v>P00781</x:v>
      </x:c>
      <x:c r="C1562" s="4" t="str">
        <x:v>I01557</x:v>
      </x:c>
      <x:c r="D1562" s="4" t="str">
        <x:v>2025-01-13</x:v>
      </x:c>
      <x:c r="E1562" s="10" t="n">
        <x:v>16659.7</x:v>
      </x:c>
      <x:c r="F1562" s="4" t="str">
        <x:v>Settled</x:v>
      </x:c>
    </x:row>
    <x:row r="1563">
      <x:c r="A1563" s="4" t="str">
        <x:v>C01558</x:v>
      </x:c>
      <x:c r="B1563" s="4" t="str">
        <x:v>P01515</x:v>
      </x:c>
      <x:c r="C1563" s="4" t="str">
        <x:v>I01558</x:v>
      </x:c>
      <x:c r="D1563" s="4" t="str">
        <x:v>2025-01-20</x:v>
      </x:c>
      <x:c r="E1563" s="10" t="n">
        <x:v>28971.89</x:v>
      </x:c>
      <x:c r="F1563" s="4" t="str">
        <x:v>Settled</x:v>
      </x:c>
    </x:row>
    <x:row r="1564">
      <x:c r="A1564" s="4" t="str">
        <x:v>C01559</x:v>
      </x:c>
      <x:c r="B1564" s="4" t="str">
        <x:v>P00833</x:v>
      </x:c>
      <x:c r="C1564" s="4" t="str">
        <x:v>I01559</x:v>
      </x:c>
      <x:c r="D1564" s="4" t="str">
        <x:v>2025-02-25</x:v>
      </x:c>
      <x:c r="E1564" s="10" t="n">
        <x:v>33625.19</x:v>
      </x:c>
      <x:c r="F1564" s="4" t="str">
        <x:v>Settled</x:v>
      </x:c>
    </x:row>
    <x:row r="1565">
      <x:c r="A1565" s="4" t="str">
        <x:v>C01560</x:v>
      </x:c>
      <x:c r="B1565" s="4" t="str">
        <x:v>P00855</x:v>
      </x:c>
      <x:c r="C1565" s="4" t="str">
        <x:v>I01560</x:v>
      </x:c>
      <x:c r="D1565" s="4" t="str">
        <x:v>2025-02-24</x:v>
      </x:c>
      <x:c r="E1565" s="10" t="n">
        <x:v>13416.8</x:v>
      </x:c>
      <x:c r="F1565" s="4" t="str">
        <x:v>Settled</x:v>
      </x:c>
    </x:row>
    <x:row r="1566">
      <x:c r="A1566" s="4" t="str">
        <x:v>C01561</x:v>
      </x:c>
      <x:c r="B1566" s="4" t="str">
        <x:v>P01490</x:v>
      </x:c>
      <x:c r="C1566" s="4" t="str">
        <x:v>I01561</x:v>
      </x:c>
      <x:c r="D1566" s="4" t="str">
        <x:v>2025-07-02</x:v>
      </x:c>
      <x:c r="E1566" s="10" t="n">
        <x:v>11248.31</x:v>
      </x:c>
      <x:c r="F1566" s="4" t="str">
        <x:v>Settled</x:v>
      </x:c>
    </x:row>
    <x:row r="1567">
      <x:c r="A1567" s="4" t="str">
        <x:v>C01562</x:v>
      </x:c>
      <x:c r="B1567" s="4" t="str">
        <x:v>P00252</x:v>
      </x:c>
      <x:c r="C1567" s="4" t="str">
        <x:v>I01562</x:v>
      </x:c>
      <x:c r="D1567" s="4" t="str">
        <x:v>2025-01-29</x:v>
      </x:c>
      <x:c r="E1567" s="10" t="n">
        <x:v>241517.62</x:v>
      </x:c>
      <x:c r="F1567" s="4" t="str">
        <x:v>Settled</x:v>
      </x:c>
    </x:row>
    <x:row r="1568">
      <x:c r="A1568" s="4" t="str">
        <x:v>C01563</x:v>
      </x:c>
      <x:c r="B1568" s="4" t="str">
        <x:v>P00154</x:v>
      </x:c>
      <x:c r="C1568" s="4" t="str">
        <x:v>I01563</x:v>
      </x:c>
      <x:c r="D1568" s="4" t="str">
        <x:v>2025-03-11</x:v>
      </x:c>
      <x:c r="E1568" s="10" t="n">
        <x:v>177671.43</x:v>
      </x:c>
      <x:c r="F1568" s="4" t="str">
        <x:v>Settled</x:v>
      </x:c>
    </x:row>
    <x:row r="1569">
      <x:c r="A1569" s="4" t="str">
        <x:v>C01564</x:v>
      </x:c>
      <x:c r="B1569" s="4" t="str">
        <x:v>P00720</x:v>
      </x:c>
      <x:c r="C1569" s="4" t="str">
        <x:v>I01564</x:v>
      </x:c>
      <x:c r="D1569" s="4" t="str">
        <x:v>2025-07-09</x:v>
      </x:c>
      <x:c r="E1569" s="10" t="n">
        <x:v>62781.51</x:v>
      </x:c>
      <x:c r="F1569" s="4" t="str">
        <x:v>Settled</x:v>
      </x:c>
    </x:row>
    <x:row r="1570">
      <x:c r="A1570" s="4" t="str">
        <x:v>C01565</x:v>
      </x:c>
      <x:c r="B1570" s="4" t="str">
        <x:v>P00510</x:v>
      </x:c>
      <x:c r="C1570" s="4" t="str">
        <x:v>I01565</x:v>
      </x:c>
      <x:c r="D1570" s="4" t="str">
        <x:v>2025-11-25</x:v>
      </x:c>
      <x:c r="E1570" s="10" t="n">
        <x:v>16027.9</x:v>
      </x:c>
      <x:c r="F1570" s="4" t="str">
        <x:v>Settled</x:v>
      </x:c>
    </x:row>
    <x:row r="1571">
      <x:c r="A1571" s="4" t="str">
        <x:v>C01566</x:v>
      </x:c>
      <x:c r="B1571" s="4" t="str">
        <x:v>P00325</x:v>
      </x:c>
      <x:c r="C1571" s="4" t="str">
        <x:v>I01566</x:v>
      </x:c>
      <x:c r="D1571" s="4" t="str">
        <x:v>2025-10-21</x:v>
      </x:c>
      <x:c r="E1571" s="10" t="n">
        <x:v>29456.2</x:v>
      </x:c>
      <x:c r="F1571" s="4" t="str">
        <x:v>Settled</x:v>
      </x:c>
    </x:row>
    <x:row r="1572">
      <x:c r="A1572" s="4" t="str">
        <x:v>C01567</x:v>
      </x:c>
      <x:c r="B1572" s="4" t="str">
        <x:v>P00192</x:v>
      </x:c>
      <x:c r="C1572" s="4" t="str">
        <x:v>I01567</x:v>
      </x:c>
      <x:c r="D1572" s="4" t="str">
        <x:v>2025-03-21</x:v>
      </x:c>
      <x:c r="E1572" s="10" t="n">
        <x:v>15710.74</x:v>
      </x:c>
      <x:c r="F1572" s="4" t="str">
        <x:v>Pending</x:v>
      </x:c>
    </x:row>
    <x:row r="1573">
      <x:c r="A1573" s="4" t="str">
        <x:v>C01568</x:v>
      </x:c>
      <x:c r="B1573" s="4" t="str">
        <x:v>P01405</x:v>
      </x:c>
      <x:c r="C1573" s="4" t="str">
        <x:v>I01568</x:v>
      </x:c>
      <x:c r="D1573" s="4" t="str">
        <x:v>2025-01-21</x:v>
      </x:c>
      <x:c r="E1573" s="10" t="n">
        <x:v>53724.58</x:v>
      </x:c>
      <x:c r="F1573" s="4" t="str">
        <x:v>Settled</x:v>
      </x:c>
    </x:row>
    <x:row r="1574">
      <x:c r="A1574" s="4" t="str">
        <x:v>C01569</x:v>
      </x:c>
      <x:c r="B1574" s="4" t="str">
        <x:v>P00983</x:v>
      </x:c>
      <x:c r="C1574" s="4" t="str">
        <x:v>I01569</x:v>
      </x:c>
      <x:c r="D1574" s="4" t="str">
        <x:v>2025-09-27</x:v>
      </x:c>
      <x:c r="E1574" s="10" t="n">
        <x:v>159227.53</x:v>
      </x:c>
      <x:c r="F1574" s="4" t="str">
        <x:v>Settled</x:v>
      </x:c>
    </x:row>
    <x:row r="1575">
      <x:c r="A1575" s="4" t="str">
        <x:v>C01570</x:v>
      </x:c>
      <x:c r="B1575" s="4" t="str">
        <x:v>P01106</x:v>
      </x:c>
      <x:c r="C1575" s="4" t="str">
        <x:v>I01570</x:v>
      </x:c>
      <x:c r="D1575" s="4" t="str">
        <x:v>2025-10-12</x:v>
      </x:c>
      <x:c r="E1575" s="10" t="n">
        <x:v>47957.58</x:v>
      </x:c>
      <x:c r="F1575" s="4" t="str">
        <x:v>Settled</x:v>
      </x:c>
    </x:row>
    <x:row r="1576">
      <x:c r="A1576" s="4" t="str">
        <x:v>C01571</x:v>
      </x:c>
      <x:c r="B1576" s="4" t="str">
        <x:v>P00189</x:v>
      </x:c>
      <x:c r="C1576" s="4" t="str">
        <x:v>I01571</x:v>
      </x:c>
      <x:c r="D1576" s="4" t="str">
        <x:v>2025-12-06</x:v>
      </x:c>
      <x:c r="E1576" s="10" t="n">
        <x:v>8927.59</x:v>
      </x:c>
      <x:c r="F1576" s="4" t="str">
        <x:v>Settled</x:v>
      </x:c>
    </x:row>
    <x:row r="1577">
      <x:c r="A1577" s="4" t="str">
        <x:v>C01572</x:v>
      </x:c>
      <x:c r="B1577" s="4" t="str">
        <x:v>P00546</x:v>
      </x:c>
      <x:c r="C1577" s="4" t="str">
        <x:v>I01572</x:v>
      </x:c>
      <x:c r="D1577" s="4" t="str">
        <x:v>2025-06-08</x:v>
      </x:c>
      <x:c r="E1577" s="10" t="n">
        <x:v>15701.43</x:v>
      </x:c>
      <x:c r="F1577" s="4" t="str">
        <x:v>Settled</x:v>
      </x:c>
    </x:row>
    <x:row r="1578">
      <x:c r="A1578" s="4" t="str">
        <x:v>C01573</x:v>
      </x:c>
      <x:c r="B1578" s="4" t="str">
        <x:v>P00994</x:v>
      </x:c>
      <x:c r="C1578" s="4" t="str">
        <x:v>I01573</x:v>
      </x:c>
      <x:c r="D1578" s="4" t="str">
        <x:v>2025-01-22</x:v>
      </x:c>
      <x:c r="E1578" s="10" t="n">
        <x:v>212510.12</x:v>
      </x:c>
      <x:c r="F1578" s="4" t="str">
        <x:v>Rejected</x:v>
      </x:c>
    </x:row>
    <x:row r="1579">
      <x:c r="A1579" s="4" t="str">
        <x:v>C01574</x:v>
      </x:c>
      <x:c r="B1579" s="4" t="str">
        <x:v>P00845</x:v>
      </x:c>
      <x:c r="C1579" s="4" t="str">
        <x:v>I01574</x:v>
      </x:c>
      <x:c r="D1579" s="4" t="str">
        <x:v>2025-12-10</x:v>
      </x:c>
      <x:c r="E1579" s="10" t="n">
        <x:v>36367.26</x:v>
      </x:c>
      <x:c r="F1579" s="4" t="str">
        <x:v>Settled</x:v>
      </x:c>
    </x:row>
    <x:row r="1580">
      <x:c r="A1580" s="4" t="str">
        <x:v>C01575</x:v>
      </x:c>
      <x:c r="B1580" s="4" t="str">
        <x:v>P01112</x:v>
      </x:c>
      <x:c r="C1580" s="4" t="str">
        <x:v>I01575</x:v>
      </x:c>
      <x:c r="D1580" s="4" t="str">
        <x:v>2025-04-15</x:v>
      </x:c>
      <x:c r="E1580" s="10" t="n">
        <x:v>9037.19</x:v>
      </x:c>
      <x:c r="F1580" s="4" t="str">
        <x:v> settled </x:v>
      </x:c>
    </x:row>
    <x:row r="1581">
      <x:c r="A1581" s="4" t="str">
        <x:v>C01576</x:v>
      </x:c>
      <x:c r="B1581" s="4" t="str">
        <x:v>P01072</x:v>
      </x:c>
      <x:c r="C1581" s="4" t="str">
        <x:v>I01576</x:v>
      </x:c>
      <x:c r="D1581" s="4" t="str">
        <x:v>2025-05-20</x:v>
      </x:c>
      <x:c r="E1581" s="10" t="n">
        <x:v>72502.07</x:v>
      </x:c>
      <x:c r="F1581" s="4" t="str">
        <x:v>Pending</x:v>
      </x:c>
    </x:row>
    <x:row r="1582">
      <x:c r="A1582" s="4" t="str">
        <x:v>C01577</x:v>
      </x:c>
      <x:c r="B1582" s="4" t="str">
        <x:v>P00662</x:v>
      </x:c>
      <x:c r="C1582" s="4" t="str">
        <x:v>I01577</x:v>
      </x:c>
      <x:c r="D1582" s="4" t="str">
        <x:v>2025-06-01</x:v>
      </x:c>
      <x:c r="E1582" s="10" t="n">
        <x:v>25721.72</x:v>
      </x:c>
      <x:c r="F1582" s="4" t="str">
        <x:v>Pending</x:v>
      </x:c>
    </x:row>
    <x:row r="1583">
      <x:c r="A1583" s="4" t="str">
        <x:v>C01578</x:v>
      </x:c>
      <x:c r="B1583" s="4" t="str">
        <x:v>P01253</x:v>
      </x:c>
      <x:c r="C1583" s="4" t="str">
        <x:v>I01578</x:v>
      </x:c>
      <x:c r="D1583" s="4" t="str">
        <x:v>2025-12-26</x:v>
      </x:c>
      <x:c r="E1583" s="10" t="n">
        <x:v>17249.97</x:v>
      </x:c>
      <x:c r="F1583" s="4" t="str">
        <x:v>Settled</x:v>
      </x:c>
    </x:row>
    <x:row r="1584">
      <x:c r="A1584" s="4" t="str">
        <x:v>C01579</x:v>
      </x:c>
      <x:c r="B1584" s="4" t="str">
        <x:v>P00416</x:v>
      </x:c>
      <x:c r="C1584" s="4" t="str">
        <x:v>I01579</x:v>
      </x:c>
      <x:c r="D1584" s="4" t="str">
        <x:v>2025-05-12</x:v>
      </x:c>
      <x:c r="E1584" s="10" t="n">
        <x:v>41602.42</x:v>
      </x:c>
      <x:c r="F1584" s="4" t="str">
        <x:v>Settled</x:v>
      </x:c>
    </x:row>
    <x:row r="1585">
      <x:c r="A1585" s="4" t="str">
        <x:v>C01580</x:v>
      </x:c>
      <x:c r="B1585" s="4" t="str">
        <x:v>P00129</x:v>
      </x:c>
      <x:c r="C1585" s="4" t="str">
        <x:v>I01580</x:v>
      </x:c>
      <x:c r="D1585" s="4" t="str">
        <x:v>2025-07-23</x:v>
      </x:c>
      <x:c r="E1585" s="10" t="n">
        <x:v>2788</x:v>
      </x:c>
      <x:c r="F1585" s="4" t="str">
        <x:v>Pending</x:v>
      </x:c>
    </x:row>
    <x:row r="1586">
      <x:c r="A1586" s="4" t="str">
        <x:v>C01581</x:v>
      </x:c>
      <x:c r="B1586" s="4" t="str">
        <x:v>P01462</x:v>
      </x:c>
      <x:c r="C1586" s="4" t="str">
        <x:v>I01581</x:v>
      </x:c>
      <x:c r="D1586" s="4" t="str">
        <x:v>2025-07-04</x:v>
      </x:c>
      <x:c r="E1586" s="10" t="n">
        <x:v>3843.72</x:v>
      </x:c>
      <x:c r="F1586" s="4" t="str">
        <x:v>Settled</x:v>
      </x:c>
    </x:row>
    <x:row r="1587">
      <x:c r="A1587" s="4" t="str">
        <x:v>C01582</x:v>
      </x:c>
      <x:c r="B1587" s="4" t="str">
        <x:v>P00037</x:v>
      </x:c>
      <x:c r="C1587" s="4" t="str">
        <x:v>I01582</x:v>
      </x:c>
      <x:c r="D1587" s="4" t="str">
        <x:v>2025-12-28</x:v>
      </x:c>
      <x:c r="E1587" s="10" t="n">
        <x:v>65274.38</x:v>
      </x:c>
      <x:c r="F1587" s="4" t="str">
        <x:v>Settled</x:v>
      </x:c>
    </x:row>
    <x:row r="1588">
      <x:c r="A1588" s="4" t="str">
        <x:v>C01583</x:v>
      </x:c>
      <x:c r="B1588" s="4" t="str">
        <x:v>P00454</x:v>
      </x:c>
      <x:c r="C1588" s="4" t="str">
        <x:v>I01583</x:v>
      </x:c>
      <x:c r="D1588" s="4" t="str">
        <x:v>2025-12-14</x:v>
      </x:c>
      <x:c r="E1588" s="10" t="n">
        <x:v>149681.98</x:v>
      </x:c>
      <x:c r="F1588" s="4" t="str">
        <x:v>Pending</x:v>
      </x:c>
    </x:row>
    <x:row r="1589">
      <x:c r="A1589" s="4" t="str">
        <x:v>C01584</x:v>
      </x:c>
      <x:c r="B1589" s="4" t="str">
        <x:v>P00184</x:v>
      </x:c>
      <x:c r="C1589" s="4" t="str">
        <x:v>I01584</x:v>
      </x:c>
      <x:c r="D1589" s="4" t="str">
        <x:v>2025-08-19</x:v>
      </x:c>
      <x:c r="E1589" s="10" t="n">
        <x:v>25508.97</x:v>
      </x:c>
      <x:c r="F1589" s="4" t="str">
        <x:v>Settled</x:v>
      </x:c>
    </x:row>
    <x:row r="1590">
      <x:c r="A1590" s="4" t="str">
        <x:v>C01585</x:v>
      </x:c>
      <x:c r="B1590" s="4" t="str">
        <x:v>P00371</x:v>
      </x:c>
      <x:c r="C1590" s="4" t="str">
        <x:v>I01585</x:v>
      </x:c>
      <x:c r="D1590" s="4" t="str">
        <x:v>2025-02-08</x:v>
      </x:c>
      <x:c r="E1590" s="10" t="n">
        <x:v>72395.06</x:v>
      </x:c>
      <x:c r="F1590" s="4" t="str">
        <x:v>Settled</x:v>
      </x:c>
    </x:row>
    <x:row r="1591">
      <x:c r="A1591" s="4" t="str">
        <x:v>C01586</x:v>
      </x:c>
      <x:c r="B1591" s="4" t="str">
        <x:v>P00632</x:v>
      </x:c>
      <x:c r="C1591" s="4" t="str">
        <x:v>I01586</x:v>
      </x:c>
      <x:c r="D1591" s="4" t="str">
        <x:v>2025-05-07</x:v>
      </x:c>
      <x:c r="E1591" s="10" t="n">
        <x:v>66698.48</x:v>
      </x:c>
      <x:c r="F1591" s="4" t="str">
        <x:v>Settled</x:v>
      </x:c>
    </x:row>
    <x:row r="1592">
      <x:c r="A1592" s="4" t="str">
        <x:v>C01587</x:v>
      </x:c>
      <x:c r="B1592" s="4" t="str">
        <x:v>P00208</x:v>
      </x:c>
      <x:c r="C1592" s="4" t="str">
        <x:v>I01587</x:v>
      </x:c>
      <x:c r="D1592" s="4" t="str">
        <x:v>2025-09-01</x:v>
      </x:c>
      <x:c r="E1592" s="10" t="n">
        <x:v>34760.48</x:v>
      </x:c>
      <x:c r="F1592" s="4" t="str">
        <x:v>Settled</x:v>
      </x:c>
    </x:row>
    <x:row r="1593">
      <x:c r="A1593" s="4" t="str">
        <x:v>C01588</x:v>
      </x:c>
      <x:c r="B1593" s="4" t="str">
        <x:v>P00747</x:v>
      </x:c>
      <x:c r="C1593" s="4" t="str">
        <x:v>I01588</x:v>
      </x:c>
      <x:c r="D1593" s="4" t="str">
        <x:v>2025-10-21</x:v>
      </x:c>
      <x:c r="E1593" s="10" t="n">
        <x:v>120013.29</x:v>
      </x:c>
      <x:c r="F1593" s="4" t="str">
        <x:v>Settled</x:v>
      </x:c>
    </x:row>
    <x:row r="1594">
      <x:c r="A1594" s="4" t="str">
        <x:v>C01589</x:v>
      </x:c>
      <x:c r="B1594" s="4" t="str">
        <x:v>P01484</x:v>
      </x:c>
      <x:c r="C1594" s="4" t="str">
        <x:v>I01589</x:v>
      </x:c>
      <x:c r="D1594" s="4" t="str">
        <x:v>2025-10-02</x:v>
      </x:c>
      <x:c r="E1594" s="10" t="n">
        <x:v>13384.26</x:v>
      </x:c>
      <x:c r="F1594" s="4" t="str">
        <x:v>Settled</x:v>
      </x:c>
    </x:row>
    <x:row r="1595">
      <x:c r="A1595" s="4" t="str">
        <x:v>C01590</x:v>
      </x:c>
      <x:c r="B1595" s="4" t="str">
        <x:v>P00219</x:v>
      </x:c>
      <x:c r="C1595" s="4" t="str">
        <x:v>I01590</x:v>
      </x:c>
      <x:c r="D1595" s="4" t="str">
        <x:v>2025-06-27</x:v>
      </x:c>
      <x:c r="E1595" s="10" t="n">
        <x:v>74128.64</x:v>
      </x:c>
      <x:c r="F1595" s="4" t="str">
        <x:v>Settled</x:v>
      </x:c>
    </x:row>
    <x:row r="1596">
      <x:c r="A1596" s="4" t="str">
        <x:v>C01591</x:v>
      </x:c>
      <x:c r="B1596" s="4" t="str">
        <x:v>P01483</x:v>
      </x:c>
      <x:c r="C1596" s="4" t="str">
        <x:v>I01591</x:v>
      </x:c>
      <x:c r="D1596" s="4" t="str">
        <x:v>2025-09-02</x:v>
      </x:c>
      <x:c r="E1596" s="10" t="n">
        <x:v>177573.06</x:v>
      </x:c>
      <x:c r="F1596" s="4" t="str">
        <x:v>Rejected</x:v>
      </x:c>
    </x:row>
    <x:row r="1597">
      <x:c r="A1597" s="4" t="str">
        <x:v>C01592</x:v>
      </x:c>
      <x:c r="B1597" s="4" t="str">
        <x:v>P00658</x:v>
      </x:c>
      <x:c r="C1597" s="4" t="str">
        <x:v>I01592</x:v>
      </x:c>
      <x:c r="D1597" s="4" t="str">
        <x:v>2025-04-23</x:v>
      </x:c>
      <x:c r="E1597" s="10" t="n">
        <x:v>17841.21</x:v>
      </x:c>
      <x:c r="F1597" s="4" t="str">
        <x:v>Settled</x:v>
      </x:c>
    </x:row>
    <x:row r="1598">
      <x:c r="A1598" s="4" t="str">
        <x:v>C01593</x:v>
      </x:c>
      <x:c r="B1598" s="4" t="str">
        <x:v>P00948</x:v>
      </x:c>
      <x:c r="C1598" s="4" t="str">
        <x:v>I01593</x:v>
      </x:c>
      <x:c r="D1598" s="4" t="str">
        <x:v>2025-08-21</x:v>
      </x:c>
      <x:c r="E1598" s="10" t="n">
        <x:v>142073.92</x:v>
      </x:c>
      <x:c r="F1598" s="4" t="str">
        <x:v>Settled</x:v>
      </x:c>
    </x:row>
    <x:row r="1599">
      <x:c r="A1599" s="4" t="str">
        <x:v>C01594</x:v>
      </x:c>
      <x:c r="B1599" s="4" t="str">
        <x:v>P00707</x:v>
      </x:c>
      <x:c r="C1599" s="4" t="str">
        <x:v>I01594</x:v>
      </x:c>
      <x:c r="D1599" s="4" t="str">
        <x:v>2025-06-24</x:v>
      </x:c>
      <x:c r="E1599" s="10" t="n">
        <x:v>626822.9</x:v>
      </x:c>
      <x:c r="F1599" s="4" t="str">
        <x:v>Pending</x:v>
      </x:c>
    </x:row>
    <x:row r="1600">
      <x:c r="A1600" s="4" t="str">
        <x:v>C01595</x:v>
      </x:c>
      <x:c r="B1600" s="4" t="str">
        <x:v>P00507</x:v>
      </x:c>
      <x:c r="C1600" s="4" t="str">
        <x:v>I01595</x:v>
      </x:c>
      <x:c r="D1600" s="4" t="str">
        <x:v>2025-09-07</x:v>
      </x:c>
      <x:c r="E1600" s="10" t="n">
        <x:v>12695.3</x:v>
      </x:c>
      <x:c r="F1600" s="4" t="str">
        <x:v>Settled</x:v>
      </x:c>
    </x:row>
    <x:row r="1601">
      <x:c r="A1601" s="4" t="str">
        <x:v>C01596</x:v>
      </x:c>
      <x:c r="B1601" s="4" t="str">
        <x:v>P00175</x:v>
      </x:c>
      <x:c r="C1601" s="4" t="str">
        <x:v>I01596</x:v>
      </x:c>
      <x:c r="D1601" s="4" t="str">
        <x:v>2025-11-15</x:v>
      </x:c>
      <x:c r="E1601" s="10" t="n">
        <x:v>104771.4</x:v>
      </x:c>
      <x:c r="F1601" s="4" t="str">
        <x:v>Settled</x:v>
      </x:c>
    </x:row>
    <x:row r="1602">
      <x:c r="A1602" s="4" t="str">
        <x:v>C01597</x:v>
      </x:c>
      <x:c r="B1602" s="4" t="str">
        <x:v>P00950</x:v>
      </x:c>
      <x:c r="C1602" s="4" t="str">
        <x:v>I01597</x:v>
      </x:c>
      <x:c r="D1602" s="4" t="str">
        <x:v>2025-10-27</x:v>
      </x:c>
      <x:c r="E1602" s="10" t="n">
        <x:v>52954.91</x:v>
      </x:c>
      <x:c r="F1602" s="4" t="str">
        <x:v>Settled</x:v>
      </x:c>
    </x:row>
    <x:row r="1603">
      <x:c r="A1603" s="4" t="str">
        <x:v>C01598</x:v>
      </x:c>
      <x:c r="B1603" s="4" t="str">
        <x:v>P01467</x:v>
      </x:c>
      <x:c r="C1603" s="4" t="str">
        <x:v>I01598</x:v>
      </x:c>
      <x:c r="D1603" s="4" t="str">
        <x:v>2025-09-25</x:v>
      </x:c>
      <x:c r="E1603" s="10" t="n">
        <x:v>73225.12</x:v>
      </x:c>
      <x:c r="F1603" s="4" t="str">
        <x:v>Settled</x:v>
      </x:c>
    </x:row>
    <x:row r="1604">
      <x:c r="A1604" s="4" t="str">
        <x:v>C01599</x:v>
      </x:c>
      <x:c r="B1604" s="4" t="str">
        <x:v>P00834</x:v>
      </x:c>
      <x:c r="C1604" s="4" t="str">
        <x:v>I01599</x:v>
      </x:c>
      <x:c r="D1604" s="4" t="str">
        <x:v>2025-10-08</x:v>
      </x:c>
      <x:c r="E1604" s="10"/>
      <x:c r="F1604" s="4" t="str">
        <x:v>Settled</x:v>
      </x:c>
    </x:row>
    <x:row r="1605">
      <x:c r="A1605" s="4" t="str">
        <x:v>C01600</x:v>
      </x:c>
      <x:c r="B1605" s="4" t="str">
        <x:v>P00959</x:v>
      </x:c>
      <x:c r="C1605" s="4" t="str">
        <x:v>I01600</x:v>
      </x:c>
      <x:c r="D1605" s="4" t="str">
        <x:v>2025-03-05</x:v>
      </x:c>
      <x:c r="E1605" s="10" t="n">
        <x:v>58636.89</x:v>
      </x:c>
      <x:c r="F1605" s="4" t="str">
        <x:v>Settled</x:v>
      </x:c>
    </x:row>
    <x:row r="1606">
      <x:c r="A1606" s="4" t="str">
        <x:v>C01601</x:v>
      </x:c>
      <x:c r="B1606" s="4" t="str">
        <x:v>P01030</x:v>
      </x:c>
      <x:c r="C1606" s="4" t="str">
        <x:v>I01601</x:v>
      </x:c>
      <x:c r="D1606" s="4" t="str">
        <x:v>2025-03-09</x:v>
      </x:c>
      <x:c r="E1606" s="10" t="n">
        <x:v>36505.33</x:v>
      </x:c>
      <x:c r="F1606" s="4" t="str">
        <x:v>Settled</x:v>
      </x:c>
    </x:row>
    <x:row r="1607">
      <x:c r="A1607" s="4" t="str">
        <x:v>C01602</x:v>
      </x:c>
      <x:c r="B1607" s="4" t="str">
        <x:v>P00622</x:v>
      </x:c>
      <x:c r="C1607" s="4" t="str">
        <x:v>I01602</x:v>
      </x:c>
      <x:c r="D1607" s="4" t="str">
        <x:v>2025-11-03</x:v>
      </x:c>
      <x:c r="E1607" s="10" t="n">
        <x:v>276313.45</x:v>
      </x:c>
      <x:c r="F1607" s="4" t="str">
        <x:v>Settled</x:v>
      </x:c>
    </x:row>
    <x:row r="1608">
      <x:c r="A1608" s="4" t="str">
        <x:v>C01603</x:v>
      </x:c>
      <x:c r="B1608" s="4" t="str">
        <x:v>P00193</x:v>
      </x:c>
      <x:c r="C1608" s="4" t="str">
        <x:v>I01603</x:v>
      </x:c>
      <x:c r="D1608" s="4" t="str">
        <x:v>2025-07-17</x:v>
      </x:c>
      <x:c r="E1608" s="10" t="n">
        <x:v>106254.79</x:v>
      </x:c>
      <x:c r="F1608" s="4" t="str">
        <x:v>Settled</x:v>
      </x:c>
    </x:row>
    <x:row r="1609">
      <x:c r="A1609" s="4" t="str">
        <x:v>C01604</x:v>
      </x:c>
      <x:c r="B1609" s="4" t="str">
        <x:v>P00812</x:v>
      </x:c>
      <x:c r="C1609" s="4" t="str">
        <x:v>I01604</x:v>
      </x:c>
      <x:c r="D1609" s="4" t="str">
        <x:v>2025-06-07</x:v>
      </x:c>
      <x:c r="E1609" s="10" t="n">
        <x:v>61674.12</x:v>
      </x:c>
      <x:c r="F1609" s="4" t="str">
        <x:v>Settled</x:v>
      </x:c>
    </x:row>
    <x:row r="1610">
      <x:c r="A1610" s="4" t="str">
        <x:v>C01605</x:v>
      </x:c>
      <x:c r="B1610" s="4" t="str">
        <x:v>P01391</x:v>
      </x:c>
      <x:c r="C1610" s="4" t="str">
        <x:v>I01605</x:v>
      </x:c>
      <x:c r="D1610" s="4" t="str">
        <x:v>2025-08-31</x:v>
      </x:c>
      <x:c r="E1610" s="10" t="n">
        <x:v>145127.24</x:v>
      </x:c>
      <x:c r="F1610" s="4" t="str">
        <x:v>Settled</x:v>
      </x:c>
    </x:row>
    <x:row r="1611">
      <x:c r="A1611" s="4" t="str">
        <x:v>C01606</x:v>
      </x:c>
      <x:c r="B1611" s="4" t="str">
        <x:v>P00503</x:v>
      </x:c>
      <x:c r="C1611" s="4" t="str">
        <x:v>I01606</x:v>
      </x:c>
      <x:c r="D1611" s="4" t="str">
        <x:v>2025-01-31</x:v>
      </x:c>
      <x:c r="E1611" s="10" t="n">
        <x:v>209632.75</x:v>
      </x:c>
      <x:c r="F1611" s="4" t="str">
        <x:v>Settled</x:v>
      </x:c>
    </x:row>
    <x:row r="1612">
      <x:c r="A1612" s="4" t="str">
        <x:v>C01607</x:v>
      </x:c>
      <x:c r="B1612" s="4" t="str">
        <x:v>P01395</x:v>
      </x:c>
      <x:c r="C1612" s="4" t="str">
        <x:v>I01607</x:v>
      </x:c>
      <x:c r="D1612" s="4" t="str">
        <x:v>2025-03-02</x:v>
      </x:c>
      <x:c r="E1612" s="10" t="n">
        <x:v>133746.13</x:v>
      </x:c>
      <x:c r="F1612" s="4" t="str">
        <x:v>Settled</x:v>
      </x:c>
    </x:row>
    <x:row r="1613">
      <x:c r="A1613" s="4" t="str">
        <x:v>C01608</x:v>
      </x:c>
      <x:c r="B1613" s="4" t="str">
        <x:v>P01367</x:v>
      </x:c>
      <x:c r="C1613" s="4" t="str">
        <x:v>I01608</x:v>
      </x:c>
      <x:c r="D1613" s="4" t="str">
        <x:v>2025-02-23</x:v>
      </x:c>
      <x:c r="E1613" s="10"/>
      <x:c r="F1613" s="4" t="str">
        <x:v>Settled</x:v>
      </x:c>
    </x:row>
    <x:row r="1614">
      <x:c r="A1614" s="4" t="str">
        <x:v>C01609</x:v>
      </x:c>
      <x:c r="B1614" s="4" t="str">
        <x:v>P00392</x:v>
      </x:c>
      <x:c r="C1614" s="4" t="str">
        <x:v>I01609</x:v>
      </x:c>
      <x:c r="D1614" s="4" t="str">
        <x:v>2025-07-26</x:v>
      </x:c>
      <x:c r="E1614" s="10" t="n">
        <x:v>18566.24</x:v>
      </x:c>
      <x:c r="F1614" s="4" t="str">
        <x:v>Settled</x:v>
      </x:c>
    </x:row>
    <x:row r="1615">
      <x:c r="A1615" s="4" t="str">
        <x:v>C01610</x:v>
      </x:c>
      <x:c r="B1615" s="4" t="str">
        <x:v>P00921</x:v>
      </x:c>
      <x:c r="C1615" s="4" t="str">
        <x:v>I01610</x:v>
      </x:c>
      <x:c r="D1615" s="4" t="str">
        <x:v>2025-01-25</x:v>
      </x:c>
      <x:c r="E1615" s="10" t="n">
        <x:v>15207.23</x:v>
      </x:c>
      <x:c r="F1615" s="4" t="str">
        <x:v>Pending</x:v>
      </x:c>
    </x:row>
    <x:row r="1616">
      <x:c r="A1616" s="4" t="str">
        <x:v>C01611</x:v>
      </x:c>
      <x:c r="B1616" s="4" t="str">
        <x:v>P01197</x:v>
      </x:c>
      <x:c r="C1616" s="4" t="str">
        <x:v>I01611</x:v>
      </x:c>
      <x:c r="D1616" s="4" t="str">
        <x:v>2025-01-17</x:v>
      </x:c>
      <x:c r="E1616" s="10" t="n">
        <x:v>46047.62</x:v>
      </x:c>
      <x:c r="F1616" s="4" t="str">
        <x:v>Pending</x:v>
      </x:c>
    </x:row>
    <x:row r="1617">
      <x:c r="A1617" s="4" t="str">
        <x:v>C01612</x:v>
      </x:c>
      <x:c r="B1617" s="4" t="str">
        <x:v>P00792</x:v>
      </x:c>
      <x:c r="C1617" s="4" t="str">
        <x:v>I01612</x:v>
      </x:c>
      <x:c r="D1617" s="4" t="str">
        <x:v>2025-09-04</x:v>
      </x:c>
      <x:c r="E1617" s="10" t="n">
        <x:v>14044.66</x:v>
      </x:c>
      <x:c r="F1617" s="4" t="str">
        <x:v>Settled</x:v>
      </x:c>
    </x:row>
    <x:row r="1618">
      <x:c r="A1618" s="4" t="str">
        <x:v>C01613</x:v>
      </x:c>
      <x:c r="B1618" s="4" t="str">
        <x:v>P01119</x:v>
      </x:c>
      <x:c r="C1618" s="4" t="str">
        <x:v>I01613</x:v>
      </x:c>
      <x:c r="D1618" s="4" t="str">
        <x:v>2025-09-26</x:v>
      </x:c>
      <x:c r="E1618" s="10" t="n">
        <x:v>60026.24</x:v>
      </x:c>
      <x:c r="F1618" s="4" t="str">
        <x:v>Settled</x:v>
      </x:c>
    </x:row>
    <x:row r="1619">
      <x:c r="A1619" s="4" t="str">
        <x:v>C01614</x:v>
      </x:c>
      <x:c r="B1619" s="4" t="str">
        <x:v>P01458</x:v>
      </x:c>
      <x:c r="C1619" s="4" t="str">
        <x:v>I01614</x:v>
      </x:c>
      <x:c r="D1619" s="4" t="str">
        <x:v>2025-04-05</x:v>
      </x:c>
      <x:c r="E1619" s="10" t="n">
        <x:v>23270.72</x:v>
      </x:c>
      <x:c r="F1619" s="4" t="str">
        <x:v>Settled</x:v>
      </x:c>
    </x:row>
    <x:row r="1620">
      <x:c r="A1620" s="4" t="str">
        <x:v>C01615</x:v>
      </x:c>
      <x:c r="B1620" s="4" t="str">
        <x:v>P01004</x:v>
      </x:c>
      <x:c r="C1620" s="4" t="str">
        <x:v>I01615</x:v>
      </x:c>
      <x:c r="D1620" s="4" t="str">
        <x:v>2025-09-10</x:v>
      </x:c>
      <x:c r="E1620" s="10" t="n">
        <x:v>4688.94</x:v>
      </x:c>
      <x:c r="F1620" s="4" t="str">
        <x:v>Pending</x:v>
      </x:c>
    </x:row>
    <x:row r="1621">
      <x:c r="A1621" s="4" t="str">
        <x:v>C01616</x:v>
      </x:c>
      <x:c r="B1621" s="4" t="str">
        <x:v>P01341</x:v>
      </x:c>
      <x:c r="C1621" s="4" t="str">
        <x:v>I01616</x:v>
      </x:c>
      <x:c r="D1621" s="4" t="str">
        <x:v>2025-02-05</x:v>
      </x:c>
      <x:c r="E1621" s="10" t="n">
        <x:v>34112.66</x:v>
      </x:c>
      <x:c r="F1621" s="4" t="str">
        <x:v>Settled</x:v>
      </x:c>
    </x:row>
    <x:row r="1622">
      <x:c r="A1622" s="4" t="str">
        <x:v>C01617</x:v>
      </x:c>
      <x:c r="B1622" s="4" t="str">
        <x:v>P01282</x:v>
      </x:c>
      <x:c r="C1622" s="4" t="str">
        <x:v>I01617</x:v>
      </x:c>
      <x:c r="D1622" s="4" t="str">
        <x:v>2025-05-30</x:v>
      </x:c>
      <x:c r="E1622" s="10" t="n">
        <x:v>13606.57</x:v>
      </x:c>
      <x:c r="F1622" s="4" t="str">
        <x:v>Settled</x:v>
      </x:c>
    </x:row>
    <x:row r="1623">
      <x:c r="A1623" s="4" t="str">
        <x:v>C01618</x:v>
      </x:c>
      <x:c r="B1623" s="4" t="str">
        <x:v>P01301</x:v>
      </x:c>
      <x:c r="C1623" s="4" t="str">
        <x:v>I01618</x:v>
      </x:c>
      <x:c r="D1623" s="4" t="str">
        <x:v>2025-05-14</x:v>
      </x:c>
      <x:c r="E1623" s="10" t="n">
        <x:v>77099.05</x:v>
      </x:c>
      <x:c r="F1623" s="4" t="str">
        <x:v>Pending</x:v>
      </x:c>
    </x:row>
    <x:row r="1624">
      <x:c r="A1624" s="4" t="str">
        <x:v>C01619</x:v>
      </x:c>
      <x:c r="B1624" s="4" t="str">
        <x:v>P01364</x:v>
      </x:c>
      <x:c r="C1624" s="4" t="str">
        <x:v>I01619</x:v>
      </x:c>
      <x:c r="D1624" s="4" t="str">
        <x:v>2025-05-07</x:v>
      </x:c>
      <x:c r="E1624" s="10" t="n">
        <x:v>111989.97</x:v>
      </x:c>
      <x:c r="F1624" s="4" t="str">
        <x:v>Settled</x:v>
      </x:c>
    </x:row>
    <x:row r="1625">
      <x:c r="A1625" s="4" t="str">
        <x:v>C01620</x:v>
      </x:c>
      <x:c r="B1625" s="4" t="str">
        <x:v>P00361</x:v>
      </x:c>
      <x:c r="C1625" s="4" t="str">
        <x:v>I01620</x:v>
      </x:c>
      <x:c r="D1625" s="4" t="str">
        <x:v>2025-11-13</x:v>
      </x:c>
      <x:c r="E1625" s="10" t="n">
        <x:v>12725.7</x:v>
      </x:c>
      <x:c r="F1625" s="4" t="str">
        <x:v>Settled</x:v>
      </x:c>
    </x:row>
    <x:row r="1626">
      <x:c r="A1626" s="4" t="str">
        <x:v>C01621</x:v>
      </x:c>
      <x:c r="B1626" s="4" t="str">
        <x:v>P00030</x:v>
      </x:c>
      <x:c r="C1626" s="4" t="str">
        <x:v>I01621</x:v>
      </x:c>
      <x:c r="D1626" s="4" t="str">
        <x:v>2025-01-29</x:v>
      </x:c>
      <x:c r="E1626" s="10" t="n">
        <x:v>21830.22</x:v>
      </x:c>
      <x:c r="F1626" s="4" t="str">
        <x:v>Settled</x:v>
      </x:c>
    </x:row>
    <x:row r="1627">
      <x:c r="A1627" s="4" t="str">
        <x:v>C01622</x:v>
      </x:c>
      <x:c r="B1627" s="4" t="str">
        <x:v>P00245</x:v>
      </x:c>
      <x:c r="C1627" s="4" t="str">
        <x:v>I01622</x:v>
      </x:c>
      <x:c r="D1627" s="4" t="str">
        <x:v>2025-08-18</x:v>
      </x:c>
      <x:c r="E1627" s="10" t="n">
        <x:v>7539.08</x:v>
      </x:c>
      <x:c r="F1627" s="4" t="str">
        <x:v>Pending</x:v>
      </x:c>
    </x:row>
    <x:row r="1628">
      <x:c r="A1628" s="4" t="str">
        <x:v>C01623</x:v>
      </x:c>
      <x:c r="B1628" s="4" t="str">
        <x:v>P00400</x:v>
      </x:c>
      <x:c r="C1628" s="4" t="str">
        <x:v>I01623</x:v>
      </x:c>
      <x:c r="D1628" s="4" t="str">
        <x:v>2025-04-10</x:v>
      </x:c>
      <x:c r="E1628" s="10" t="n">
        <x:v>37961.18</x:v>
      </x:c>
      <x:c r="F1628" s="4" t="str">
        <x:v>Settled</x:v>
      </x:c>
    </x:row>
    <x:row r="1629">
      <x:c r="A1629" s="4" t="str">
        <x:v>C01624</x:v>
      </x:c>
      <x:c r="B1629" s="4" t="str">
        <x:v>P01105</x:v>
      </x:c>
      <x:c r="C1629" s="4" t="str">
        <x:v>I01624</x:v>
      </x:c>
      <x:c r="D1629" s="4" t="str">
        <x:v>2025-06-27</x:v>
      </x:c>
      <x:c r="E1629" s="10" t="n">
        <x:v>46204</x:v>
      </x:c>
      <x:c r="F1629" s="4" t="str">
        <x:v>Settled</x:v>
      </x:c>
    </x:row>
    <x:row r="1630">
      <x:c r="A1630" s="4" t="str">
        <x:v>C01625</x:v>
      </x:c>
      <x:c r="B1630" s="4" t="str">
        <x:v>P00816</x:v>
      </x:c>
      <x:c r="C1630" s="4" t="str">
        <x:v>I01625</x:v>
      </x:c>
      <x:c r="D1630" s="4" t="str">
        <x:v>2025-03-15</x:v>
      </x:c>
      <x:c r="E1630" s="10" t="n">
        <x:v>44532.9</x:v>
      </x:c>
      <x:c r="F1630" s="4" t="str">
        <x:v>Settled</x:v>
      </x:c>
    </x:row>
    <x:row r="1631">
      <x:c r="A1631" s="4" t="str">
        <x:v>C01626</x:v>
      </x:c>
      <x:c r="B1631" s="4" t="str">
        <x:v>P00750</x:v>
      </x:c>
      <x:c r="C1631" s="4" t="str">
        <x:v>I01626</x:v>
      </x:c>
      <x:c r="D1631" s="4" t="str">
        <x:v>2025-09-25</x:v>
      </x:c>
      <x:c r="E1631" s="10" t="n">
        <x:v>31877.22</x:v>
      </x:c>
      <x:c r="F1631" s="4" t="str">
        <x:v>Settled</x:v>
      </x:c>
    </x:row>
    <x:row r="1632">
      <x:c r="A1632" s="4" t="str">
        <x:v>C01627</x:v>
      </x:c>
      <x:c r="B1632" s="4" t="str">
        <x:v>P00015</x:v>
      </x:c>
      <x:c r="C1632" s="4" t="str">
        <x:v>I01627</x:v>
      </x:c>
      <x:c r="D1632" s="4" t="str">
        <x:v>2025-01-23</x:v>
      </x:c>
      <x:c r="E1632" s="10" t="n">
        <x:v>4381.47</x:v>
      </x:c>
      <x:c r="F1632" s="4" t="str">
        <x:v>Rejected</x:v>
      </x:c>
    </x:row>
    <x:row r="1633">
      <x:c r="A1633" s="4" t="str">
        <x:v>C01628</x:v>
      </x:c>
      <x:c r="B1633" s="4" t="str">
        <x:v>P01094</x:v>
      </x:c>
      <x:c r="C1633" s="4" t="str">
        <x:v>I01628</x:v>
      </x:c>
      <x:c r="D1633" s="4" t="str">
        <x:v>2025-01-28</x:v>
      </x:c>
      <x:c r="E1633" s="10" t="n">
        <x:v>14214.79</x:v>
      </x:c>
      <x:c r="F1633" s="4" t="str">
        <x:v>Settled</x:v>
      </x:c>
    </x:row>
    <x:row r="1634">
      <x:c r="A1634" s="4" t="str">
        <x:v>C01629</x:v>
      </x:c>
      <x:c r="B1634" s="4" t="str">
        <x:v>P00583</x:v>
      </x:c>
      <x:c r="C1634" s="4" t="str">
        <x:v>I01629</x:v>
      </x:c>
      <x:c r="D1634" s="4" t="str">
        <x:v>2025-05-01</x:v>
      </x:c>
      <x:c r="E1634" s="10" t="n">
        <x:v>226027.86</x:v>
      </x:c>
      <x:c r="F1634" s="4" t="str">
        <x:v>Settled</x:v>
      </x:c>
    </x:row>
    <x:row r="1635">
      <x:c r="A1635" s="4" t="str">
        <x:v>C01630</x:v>
      </x:c>
      <x:c r="B1635" s="4" t="str">
        <x:v>P01218</x:v>
      </x:c>
      <x:c r="C1635" s="4" t="str">
        <x:v>I01630</x:v>
      </x:c>
      <x:c r="D1635" s="4" t="str">
        <x:v>2025-11-19</x:v>
      </x:c>
      <x:c r="E1635" s="10" t="n">
        <x:v>93036.65</x:v>
      </x:c>
      <x:c r="F1635" s="4" t="str">
        <x:v>Pending</x:v>
      </x:c>
    </x:row>
    <x:row r="1636">
      <x:c r="A1636" s="4" t="str">
        <x:v>C01631</x:v>
      </x:c>
      <x:c r="B1636" s="4" t="str">
        <x:v>P00181</x:v>
      </x:c>
      <x:c r="C1636" s="4" t="str">
        <x:v>I01631</x:v>
      </x:c>
      <x:c r="D1636" s="4" t="str">
        <x:v>2025-01-09</x:v>
      </x:c>
      <x:c r="E1636" s="10" t="n">
        <x:v>81577.15</x:v>
      </x:c>
      <x:c r="F1636" s="4" t="str">
        <x:v>Settled</x:v>
      </x:c>
    </x:row>
    <x:row r="1637">
      <x:c r="A1637" s="4" t="str">
        <x:v>C01632</x:v>
      </x:c>
      <x:c r="B1637" s="4" t="str">
        <x:v>P00473</x:v>
      </x:c>
      <x:c r="C1637" s="4" t="str">
        <x:v>I01632</x:v>
      </x:c>
      <x:c r="D1637" s="4" t="str">
        <x:v>2025-03-06</x:v>
      </x:c>
      <x:c r="E1637" s="10" t="n">
        <x:v>80101.36</x:v>
      </x:c>
      <x:c r="F1637" s="4" t="str">
        <x:v>Settled</x:v>
      </x:c>
    </x:row>
    <x:row r="1638">
      <x:c r="A1638" s="4" t="str">
        <x:v>C01633</x:v>
      </x:c>
      <x:c r="B1638" s="4" t="str">
        <x:v>P00088</x:v>
      </x:c>
      <x:c r="C1638" s="4" t="str">
        <x:v>I01633</x:v>
      </x:c>
      <x:c r="D1638" s="4" t="str">
        <x:v>2025-06-29</x:v>
      </x:c>
      <x:c r="E1638" s="10" t="n">
        <x:v>20486.57</x:v>
      </x:c>
      <x:c r="F1638" s="4" t="str">
        <x:v>Rejected</x:v>
      </x:c>
    </x:row>
    <x:row r="1639">
      <x:c r="A1639" s="4" t="str">
        <x:v>C01634</x:v>
      </x:c>
      <x:c r="B1639" s="4" t="str">
        <x:v>P00456</x:v>
      </x:c>
      <x:c r="C1639" s="4" t="str">
        <x:v>I01634</x:v>
      </x:c>
      <x:c r="D1639" s="4" t="str">
        <x:v>2025-01-08</x:v>
      </x:c>
      <x:c r="E1639" s="10" t="n">
        <x:v>15012.33</x:v>
      </x:c>
      <x:c r="F1639" s="4" t="str">
        <x:v>Settled</x:v>
      </x:c>
    </x:row>
    <x:row r="1640">
      <x:c r="A1640" s="4" t="str">
        <x:v>C01635</x:v>
      </x:c>
      <x:c r="B1640" s="4" t="str">
        <x:v>P01478</x:v>
      </x:c>
      <x:c r="C1640" s="4" t="str">
        <x:v>I01635</x:v>
      </x:c>
      <x:c r="D1640" s="4" t="str">
        <x:v>2025-07-15</x:v>
      </x:c>
      <x:c r="E1640" s="10" t="n">
        <x:v>32895.36</x:v>
      </x:c>
      <x:c r="F1640" s="4" t="str">
        <x:v>Settled</x:v>
      </x:c>
    </x:row>
    <x:row r="1641">
      <x:c r="A1641" s="4" t="str">
        <x:v>C01636</x:v>
      </x:c>
      <x:c r="B1641" s="4" t="str">
        <x:v>P00786</x:v>
      </x:c>
      <x:c r="C1641" s="4" t="str">
        <x:v>I01636</x:v>
      </x:c>
      <x:c r="D1641" s="4" t="str">
        <x:v>2025-05-13</x:v>
      </x:c>
      <x:c r="E1641" s="10" t="n">
        <x:v>23494.33</x:v>
      </x:c>
      <x:c r="F1641" s="4" t="str">
        <x:v>Settled</x:v>
      </x:c>
    </x:row>
    <x:row r="1642">
      <x:c r="A1642" s="4" t="str">
        <x:v>C01637</x:v>
      </x:c>
      <x:c r="B1642" s="4" t="str">
        <x:v>P00704</x:v>
      </x:c>
      <x:c r="C1642" s="4" t="str">
        <x:v>I01637</x:v>
      </x:c>
      <x:c r="D1642" s="4" t="str">
        <x:v>2025-08-24</x:v>
      </x:c>
      <x:c r="E1642" s="10" t="n">
        <x:v>62032.74</x:v>
      </x:c>
      <x:c r="F1642" s="4" t="str">
        <x:v>Settled</x:v>
      </x:c>
    </x:row>
    <x:row r="1643">
      <x:c r="A1643" s="4" t="str">
        <x:v>C01638</x:v>
      </x:c>
      <x:c r="B1643" s="4" t="str">
        <x:v>P00438</x:v>
      </x:c>
      <x:c r="C1643" s="4" t="str">
        <x:v>I01638</x:v>
      </x:c>
      <x:c r="D1643" s="4" t="str">
        <x:v>2025-01-22</x:v>
      </x:c>
      <x:c r="E1643" s="10" t="n">
        <x:v>39947.73</x:v>
      </x:c>
      <x:c r="F1643" s="4" t="str">
        <x:v>Settled</x:v>
      </x:c>
    </x:row>
    <x:row r="1644">
      <x:c r="A1644" s="4" t="str">
        <x:v>C01639</x:v>
      </x:c>
      <x:c r="B1644" s="4" t="str">
        <x:v>P00424</x:v>
      </x:c>
      <x:c r="C1644" s="4" t="str">
        <x:v>I01639</x:v>
      </x:c>
      <x:c r="D1644" s="4" t="str">
        <x:v>2025-03-06</x:v>
      </x:c>
      <x:c r="E1644" s="10" t="n">
        <x:v>7805.77</x:v>
      </x:c>
      <x:c r="F1644" s="4" t="str">
        <x:v>Settled</x:v>
      </x:c>
    </x:row>
    <x:row r="1645">
      <x:c r="A1645" s="4" t="str">
        <x:v>C01640</x:v>
      </x:c>
      <x:c r="B1645" s="4" t="str">
        <x:v>P01068</x:v>
      </x:c>
      <x:c r="C1645" s="4" t="str">
        <x:v>I01640</x:v>
      </x:c>
      <x:c r="D1645" s="4" t="str">
        <x:v>2025-03-02</x:v>
      </x:c>
      <x:c r="E1645" s="10" t="n">
        <x:v>6601.04</x:v>
      </x:c>
      <x:c r="F1645" s="4" t="str">
        <x:v>Settled</x:v>
      </x:c>
    </x:row>
    <x:row r="1646">
      <x:c r="A1646" s="4" t="str">
        <x:v>C01641</x:v>
      </x:c>
      <x:c r="B1646" s="4" t="str">
        <x:v>P01577</x:v>
      </x:c>
      <x:c r="C1646" s="4" t="str">
        <x:v>I01641</x:v>
      </x:c>
      <x:c r="D1646" s="4" t="str">
        <x:v>2025-09-27</x:v>
      </x:c>
      <x:c r="E1646" s="10" t="n">
        <x:v>225224.02</x:v>
      </x:c>
      <x:c r="F1646" s="4" t="str">
        <x:v>Settled</x:v>
      </x:c>
    </x:row>
    <x:row r="1647">
      <x:c r="A1647" s="4" t="str">
        <x:v>C01642</x:v>
      </x:c>
      <x:c r="B1647" s="4" t="str">
        <x:v>P01195</x:v>
      </x:c>
      <x:c r="C1647" s="4" t="str">
        <x:v>I01642</x:v>
      </x:c>
      <x:c r="D1647" s="4" t="str">
        <x:v>2025-09-27</x:v>
      </x:c>
      <x:c r="E1647" s="10" t="n">
        <x:v>82364.92</x:v>
      </x:c>
      <x:c r="F1647" s="4" t="str">
        <x:v>Settled</x:v>
      </x:c>
    </x:row>
    <x:row r="1648">
      <x:c r="A1648" s="4" t="str">
        <x:v>C01643</x:v>
      </x:c>
      <x:c r="B1648" s="4" t="str">
        <x:v>P01180</x:v>
      </x:c>
      <x:c r="C1648" s="4" t="str">
        <x:v>I01643</x:v>
      </x:c>
      <x:c r="D1648" s="4" t="str">
        <x:v>2025-02-12</x:v>
      </x:c>
      <x:c r="E1648" s="10" t="n">
        <x:v>14833.02</x:v>
      </x:c>
      <x:c r="F1648" s="4" t="str">
        <x:v>Rejected</x:v>
      </x:c>
    </x:row>
    <x:row r="1649">
      <x:c r="A1649" s="4" t="str">
        <x:v>C01644</x:v>
      </x:c>
      <x:c r="B1649" s="4" t="str">
        <x:v>P00756</x:v>
      </x:c>
      <x:c r="C1649" s="4" t="str">
        <x:v>I01644</x:v>
      </x:c>
      <x:c r="D1649" s="4" t="str">
        <x:v>2025-05-28</x:v>
      </x:c>
      <x:c r="E1649" s="10" t="n">
        <x:v>11143.42</x:v>
      </x:c>
      <x:c r="F1649" s="4" t="str">
        <x:v>Rejected</x:v>
      </x:c>
    </x:row>
    <x:row r="1650">
      <x:c r="A1650" s="4" t="str">
        <x:v>C01645</x:v>
      </x:c>
      <x:c r="B1650" s="4" t="str">
        <x:v>P00158</x:v>
      </x:c>
      <x:c r="C1650" s="4" t="str">
        <x:v>I01645</x:v>
      </x:c>
      <x:c r="D1650" s="4" t="str">
        <x:v>2025-09-14</x:v>
      </x:c>
      <x:c r="E1650" s="10" t="n">
        <x:v>46327.53</x:v>
      </x:c>
      <x:c r="F1650" s="4" t="str">
        <x:v>Pending</x:v>
      </x:c>
    </x:row>
    <x:row r="1651">
      <x:c r="A1651" s="4" t="str">
        <x:v>C01646</x:v>
      </x:c>
      <x:c r="B1651" s="4" t="str">
        <x:v>P01159</x:v>
      </x:c>
      <x:c r="C1651" s="4" t="str">
        <x:v>I01646</x:v>
      </x:c>
      <x:c r="D1651" s="4" t="str">
        <x:v>2025-01-03</x:v>
      </x:c>
      <x:c r="E1651" s="10" t="n">
        <x:v>14979.49</x:v>
      </x:c>
      <x:c r="F1651" s="4" t="str">
        <x:v>Settled</x:v>
      </x:c>
    </x:row>
    <x:row r="1652">
      <x:c r="A1652" s="4" t="str">
        <x:v>C01647</x:v>
      </x:c>
      <x:c r="B1652" s="4" t="str">
        <x:v>P01294</x:v>
      </x:c>
      <x:c r="C1652" s="4" t="str">
        <x:v>I01647</x:v>
      </x:c>
      <x:c r="D1652" s="4" t="str">
        <x:v>2025-02-06</x:v>
      </x:c>
      <x:c r="E1652" s="10"/>
      <x:c r="F1652" s="4" t="str">
        <x:v>Settled</x:v>
      </x:c>
    </x:row>
    <x:row r="1653">
      <x:c r="A1653" s="4" t="str">
        <x:v>C01648</x:v>
      </x:c>
      <x:c r="B1653" s="4" t="str">
        <x:v>P00817</x:v>
      </x:c>
      <x:c r="C1653" s="4" t="str">
        <x:v>I01648</x:v>
      </x:c>
      <x:c r="D1653" s="4" t="str">
        <x:v>2025-08-23</x:v>
      </x:c>
      <x:c r="E1653" s="10" t="n">
        <x:v>194153.58</x:v>
      </x:c>
      <x:c r="F1653" s="4" t="str">
        <x:v>Settled</x:v>
      </x:c>
    </x:row>
    <x:row r="1654">
      <x:c r="A1654" s="4" t="str">
        <x:v>C01649</x:v>
      </x:c>
      <x:c r="B1654" s="4" t="str">
        <x:v>P00147</x:v>
      </x:c>
      <x:c r="C1654" s="4" t="str">
        <x:v>I01649</x:v>
      </x:c>
      <x:c r="D1654" s="4" t="str">
        <x:v>2025-07-26</x:v>
      </x:c>
      <x:c r="E1654" s="10" t="n">
        <x:v>67785.14</x:v>
      </x:c>
      <x:c r="F1654" s="4" t="str">
        <x:v>Settled</x:v>
      </x:c>
    </x:row>
    <x:row r="1655">
      <x:c r="A1655" s="4" t="str">
        <x:v>C01650</x:v>
      </x:c>
      <x:c r="B1655" s="4" t="str">
        <x:v>P01141</x:v>
      </x:c>
      <x:c r="C1655" s="4" t="str">
        <x:v>I01650</x:v>
      </x:c>
      <x:c r="D1655" s="4" t="str">
        <x:v>2025-09-16</x:v>
      </x:c>
      <x:c r="E1655" s="10" t="n">
        <x:v>158601.29</x:v>
      </x:c>
      <x:c r="F1655" s="4" t="str">
        <x:v>Pending</x:v>
      </x:c>
    </x:row>
    <x:row r="1656">
      <x:c r="A1656" s="4" t="str">
        <x:v>C01651</x:v>
      </x:c>
      <x:c r="B1656" s="4" t="str">
        <x:v>P01474</x:v>
      </x:c>
      <x:c r="C1656" s="4" t="str">
        <x:v>I01651</x:v>
      </x:c>
      <x:c r="D1656" s="4" t="str">
        <x:v>2025-06-20</x:v>
      </x:c>
      <x:c r="E1656" s="10" t="n">
        <x:v>29591.06</x:v>
      </x:c>
      <x:c r="F1656" s="4" t="str">
        <x:v>Settled</x:v>
      </x:c>
    </x:row>
    <x:row r="1657">
      <x:c r="A1657" s="4" t="str">
        <x:v>C01652</x:v>
      </x:c>
      <x:c r="B1657" s="4" t="str">
        <x:v>P00360</x:v>
      </x:c>
      <x:c r="C1657" s="4" t="str">
        <x:v>I01652</x:v>
      </x:c>
      <x:c r="D1657" s="4" t="str">
        <x:v>2025-11-26</x:v>
      </x:c>
      <x:c r="E1657" s="10" t="n">
        <x:v>75602.16</x:v>
      </x:c>
      <x:c r="F1657" s="4" t="str">
        <x:v>Settled</x:v>
      </x:c>
    </x:row>
    <x:row r="1658">
      <x:c r="A1658" s="4" t="str">
        <x:v>C01653</x:v>
      </x:c>
      <x:c r="B1658" s="4" t="str">
        <x:v>P00256</x:v>
      </x:c>
      <x:c r="C1658" s="4" t="str">
        <x:v>I01653</x:v>
      </x:c>
      <x:c r="D1658" s="4" t="str">
        <x:v>2025-02-15</x:v>
      </x:c>
      <x:c r="E1658" s="10" t="n">
        <x:v>24254.37</x:v>
      </x:c>
      <x:c r="F1658" s="4" t="str">
        <x:v>Settled</x:v>
      </x:c>
    </x:row>
    <x:row r="1659">
      <x:c r="A1659" s="4" t="str">
        <x:v>C01654</x:v>
      </x:c>
      <x:c r="B1659" s="4" t="str">
        <x:v>P01183</x:v>
      </x:c>
      <x:c r="C1659" s="4" t="str">
        <x:v>I01654</x:v>
      </x:c>
      <x:c r="D1659" s="4" t="str">
        <x:v>2025-02-26</x:v>
      </x:c>
      <x:c r="E1659" s="10" t="n">
        <x:v>64355.53</x:v>
      </x:c>
      <x:c r="F1659" s="4" t="str">
        <x:v>Settled</x:v>
      </x:c>
    </x:row>
    <x:row r="1660">
      <x:c r="A1660" s="4" t="str">
        <x:v>C01655</x:v>
      </x:c>
      <x:c r="B1660" s="4" t="str">
        <x:v>P00531</x:v>
      </x:c>
      <x:c r="C1660" s="4" t="str">
        <x:v>I01655</x:v>
      </x:c>
      <x:c r="D1660" s="4" t="str">
        <x:v>2025-08-20</x:v>
      </x:c>
      <x:c r="E1660" s="10" t="n">
        <x:v>44915.76</x:v>
      </x:c>
      <x:c r="F1660" s="4" t="str">
        <x:v>Pending</x:v>
      </x:c>
    </x:row>
    <x:row r="1661">
      <x:c r="A1661" s="4" t="str">
        <x:v>C01656</x:v>
      </x:c>
      <x:c r="B1661" s="4" t="str">
        <x:v>P01145</x:v>
      </x:c>
      <x:c r="C1661" s="4" t="str">
        <x:v>I01656</x:v>
      </x:c>
      <x:c r="D1661" s="4" t="str">
        <x:v>2025-11-09</x:v>
      </x:c>
      <x:c r="E1661" s="10" t="n">
        <x:v>31952.26</x:v>
      </x:c>
      <x:c r="F1661" s="4" t="str">
        <x:v>Settled</x:v>
      </x:c>
    </x:row>
    <x:row r="1662">
      <x:c r="A1662" s="4" t="str">
        <x:v>C01657</x:v>
      </x:c>
      <x:c r="B1662" s="4" t="str">
        <x:v>P01126</x:v>
      </x:c>
      <x:c r="C1662" s="4" t="str">
        <x:v>I01657</x:v>
      </x:c>
      <x:c r="D1662" s="4" t="str">
        <x:v>2025-01-09</x:v>
      </x:c>
      <x:c r="E1662" s="10" t="n">
        <x:v>141607.78</x:v>
      </x:c>
      <x:c r="F1662" s="4" t="str">
        <x:v>Settled</x:v>
      </x:c>
    </x:row>
    <x:row r="1663">
      <x:c r="A1663" s="4" t="str">
        <x:v>C01658</x:v>
      </x:c>
      <x:c r="B1663" s="4" t="str">
        <x:v>P00427</x:v>
      </x:c>
      <x:c r="C1663" s="4" t="str">
        <x:v>I01658</x:v>
      </x:c>
      <x:c r="D1663" s="4" t="str">
        <x:v>2025-09-16</x:v>
      </x:c>
      <x:c r="E1663" s="10" t="n">
        <x:v>199406.2</x:v>
      </x:c>
      <x:c r="F1663" s="4" t="str">
        <x:v>Settled</x:v>
      </x:c>
    </x:row>
    <x:row r="1664">
      <x:c r="A1664" s="4" t="str">
        <x:v>C01659</x:v>
      </x:c>
      <x:c r="B1664" s="4" t="str">
        <x:v>P00068</x:v>
      </x:c>
      <x:c r="C1664" s="4" t="str">
        <x:v>I01659</x:v>
      </x:c>
      <x:c r="D1664" s="4" t="str">
        <x:v>2025-12-21</x:v>
      </x:c>
      <x:c r="E1664" s="10" t="n">
        <x:v>16093.89</x:v>
      </x:c>
      <x:c r="F1664" s="4" t="str">
        <x:v>Settled</x:v>
      </x:c>
    </x:row>
    <x:row r="1665">
      <x:c r="A1665" s="4" t="str">
        <x:v>C01660</x:v>
      </x:c>
      <x:c r="B1665" s="4" t="str">
        <x:v>P00890</x:v>
      </x:c>
      <x:c r="C1665" s="4" t="str">
        <x:v>I01660</x:v>
      </x:c>
      <x:c r="D1665" s="4" t="str">
        <x:v>2025-07-25</x:v>
      </x:c>
      <x:c r="E1665" s="10" t="n">
        <x:v>12342.33</x:v>
      </x:c>
      <x:c r="F1665" s="4" t="str">
        <x:v>Settled</x:v>
      </x:c>
    </x:row>
    <x:row r="1666">
      <x:c r="A1666" s="4" t="str">
        <x:v>C01661</x:v>
      </x:c>
      <x:c r="B1666" s="4" t="str">
        <x:v>P00653</x:v>
      </x:c>
      <x:c r="C1666" s="4" t="str">
        <x:v>I01661</x:v>
      </x:c>
      <x:c r="D1666" s="4" t="str">
        <x:v>2025-10-31</x:v>
      </x:c>
      <x:c r="E1666" s="10" t="n">
        <x:v>48265.08</x:v>
      </x:c>
      <x:c r="F1666" s="4" t="str">
        <x:v>Settled</x:v>
      </x:c>
    </x:row>
    <x:row r="1667">
      <x:c r="A1667" s="4" t="str">
        <x:v>C01662</x:v>
      </x:c>
      <x:c r="B1667" s="4" t="str">
        <x:v>P01369</x:v>
      </x:c>
      <x:c r="C1667" s="4" t="str">
        <x:v>I01662</x:v>
      </x:c>
      <x:c r="D1667" s="4" t="str">
        <x:v>2025-04-06</x:v>
      </x:c>
      <x:c r="E1667" s="10" t="n">
        <x:v>144115.72</x:v>
      </x:c>
      <x:c r="F1667" s="4" t="str">
        <x:v>Pending</x:v>
      </x:c>
    </x:row>
    <x:row r="1668">
      <x:c r="A1668" s="4" t="str">
        <x:v>C01663</x:v>
      </x:c>
      <x:c r="B1668" s="4" t="str">
        <x:v>P00573</x:v>
      </x:c>
      <x:c r="C1668" s="4" t="str">
        <x:v>I01663</x:v>
      </x:c>
      <x:c r="D1668" s="4" t="str">
        <x:v>2025-10-21</x:v>
      </x:c>
      <x:c r="E1668" s="10" t="n">
        <x:v>31149.02</x:v>
      </x:c>
      <x:c r="F1668" s="4" t="str">
        <x:v>Pending</x:v>
      </x:c>
    </x:row>
    <x:row r="1669">
      <x:c r="A1669" s="4" t="str">
        <x:v>C01664</x:v>
      </x:c>
      <x:c r="B1669" s="4" t="str">
        <x:v>P00400</x:v>
      </x:c>
      <x:c r="C1669" s="4" t="str">
        <x:v>I01664</x:v>
      </x:c>
      <x:c r="D1669" s="4" t="str">
        <x:v>2025-06-17</x:v>
      </x:c>
      <x:c r="E1669" s="10" t="n">
        <x:v>14298.85</x:v>
      </x:c>
      <x:c r="F1669" s="4" t="str">
        <x:v>Settled</x:v>
      </x:c>
    </x:row>
    <x:row r="1670">
      <x:c r="A1670" s="4" t="str">
        <x:v>C01665</x:v>
      </x:c>
      <x:c r="B1670" s="4" t="str">
        <x:v>P01377</x:v>
      </x:c>
      <x:c r="C1670" s="4" t="str">
        <x:v>I01665</x:v>
      </x:c>
      <x:c r="D1670" s="4" t="str">
        <x:v>2025-04-19</x:v>
      </x:c>
      <x:c r="E1670" s="10" t="n">
        <x:v>55752.28</x:v>
      </x:c>
      <x:c r="F1670" s="4" t="str">
        <x:v>Pending</x:v>
      </x:c>
    </x:row>
    <x:row r="1671">
      <x:c r="A1671" s="4" t="str">
        <x:v>C01666</x:v>
      </x:c>
      <x:c r="B1671" s="4" t="str">
        <x:v>P01178</x:v>
      </x:c>
      <x:c r="C1671" s="4" t="str">
        <x:v>I01666</x:v>
      </x:c>
      <x:c r="D1671" s="4" t="str">
        <x:v>2025-03-14</x:v>
      </x:c>
      <x:c r="E1671" s="10" t="n">
        <x:v>15609.51</x:v>
      </x:c>
      <x:c r="F1671" s="4" t="str">
        <x:v>Settled</x:v>
      </x:c>
    </x:row>
    <x:row r="1672">
      <x:c r="A1672" s="4" t="str">
        <x:v>C01667</x:v>
      </x:c>
      <x:c r="B1672" s="4" t="str">
        <x:v>P00990</x:v>
      </x:c>
      <x:c r="C1672" s="4" t="str">
        <x:v>I01667</x:v>
      </x:c>
      <x:c r="D1672" s="4" t="str">
        <x:v>2025-11-08</x:v>
      </x:c>
      <x:c r="E1672" s="10" t="n">
        <x:v>42724.39</x:v>
      </x:c>
      <x:c r="F1672" s="4" t="str">
        <x:v>Settled</x:v>
      </x:c>
    </x:row>
    <x:row r="1673">
      <x:c r="A1673" s="4" t="str">
        <x:v>C01668</x:v>
      </x:c>
      <x:c r="B1673" s="4" t="str">
        <x:v>P01527</x:v>
      </x:c>
      <x:c r="C1673" s="4" t="str">
        <x:v>I01668</x:v>
      </x:c>
      <x:c r="D1673" s="4" t="str">
        <x:v>2025-09-19</x:v>
      </x:c>
      <x:c r="E1673" s="10" t="n">
        <x:v>62669.71</x:v>
      </x:c>
      <x:c r="F1673" s="4" t="str">
        <x:v>Settled</x:v>
      </x:c>
    </x:row>
    <x:row r="1674">
      <x:c r="A1674" s="4" t="str">
        <x:v>C01669</x:v>
      </x:c>
      <x:c r="B1674" s="4" t="str">
        <x:v>P01253</x:v>
      </x:c>
      <x:c r="C1674" s="4" t="str">
        <x:v>I01669</x:v>
      </x:c>
      <x:c r="D1674" s="4" t="str">
        <x:v>2025-10-15</x:v>
      </x:c>
      <x:c r="E1674" s="10" t="n">
        <x:v>21145.28</x:v>
      </x:c>
      <x:c r="F1674" s="4" t="str">
        <x:v>Pending</x:v>
      </x:c>
    </x:row>
    <x:row r="1675">
      <x:c r="A1675" s="4" t="str">
        <x:v>C01670</x:v>
      </x:c>
      <x:c r="B1675" s="4" t="str">
        <x:v>P01386</x:v>
      </x:c>
      <x:c r="C1675" s="4" t="str">
        <x:v>I01670</x:v>
      </x:c>
      <x:c r="D1675" s="4" t="str">
        <x:v>2025-09-14</x:v>
      </x:c>
      <x:c r="E1675" s="10" t="n">
        <x:v>33037.85</x:v>
      </x:c>
      <x:c r="F1675" s="4" t="str">
        <x:v>Settled</x:v>
      </x:c>
    </x:row>
    <x:row r="1676">
      <x:c r="A1676" s="4" t="str">
        <x:v>C01671</x:v>
      </x:c>
      <x:c r="B1676" s="4" t="str">
        <x:v>P01279</x:v>
      </x:c>
      <x:c r="C1676" s="4" t="str">
        <x:v>I01671</x:v>
      </x:c>
      <x:c r="D1676" s="4" t="str">
        <x:v>2025-04-04</x:v>
      </x:c>
      <x:c r="E1676" s="10" t="n">
        <x:v>9825.97</x:v>
      </x:c>
      <x:c r="F1676" s="4" t="str">
        <x:v>Settled</x:v>
      </x:c>
    </x:row>
    <x:row r="1677">
      <x:c r="A1677" s="4" t="str">
        <x:v>C01672</x:v>
      </x:c>
      <x:c r="B1677" s="4" t="str">
        <x:v>P00643</x:v>
      </x:c>
      <x:c r="C1677" s="4" t="str">
        <x:v>I01672</x:v>
      </x:c>
      <x:c r="D1677" s="4" t="str">
        <x:v>2025-03-11</x:v>
      </x:c>
      <x:c r="E1677" s="10" t="n">
        <x:v>80674.72</x:v>
      </x:c>
      <x:c r="F1677" s="4" t="str">
        <x:v>Settled</x:v>
      </x:c>
    </x:row>
    <x:row r="1678">
      <x:c r="A1678" s="4" t="str">
        <x:v>C01673</x:v>
      </x:c>
      <x:c r="B1678" s="4" t="str">
        <x:v>P00100</x:v>
      </x:c>
      <x:c r="C1678" s="4" t="str">
        <x:v>I01673</x:v>
      </x:c>
      <x:c r="D1678" s="4" t="str">
        <x:v>2025-08-25</x:v>
      </x:c>
      <x:c r="E1678" s="10" t="n">
        <x:v>13748.86</x:v>
      </x:c>
      <x:c r="F1678" s="4" t="str">
        <x:v>Pending</x:v>
      </x:c>
    </x:row>
    <x:row r="1679">
      <x:c r="A1679" s="4" t="str">
        <x:v>C01674</x:v>
      </x:c>
      <x:c r="B1679" s="4" t="str">
        <x:v>P00972</x:v>
      </x:c>
      <x:c r="C1679" s="4" t="str">
        <x:v>I01674</x:v>
      </x:c>
      <x:c r="D1679" s="4" t="str">
        <x:v>2025-04-03</x:v>
      </x:c>
      <x:c r="E1679" s="10" t="n">
        <x:v>225786.49</x:v>
      </x:c>
      <x:c r="F1679" s="4" t="str">
        <x:v>Settled</x:v>
      </x:c>
    </x:row>
    <x:row r="1680">
      <x:c r="A1680" s="4" t="str">
        <x:v>C01675</x:v>
      </x:c>
      <x:c r="B1680" s="4" t="str">
        <x:v>P01224</x:v>
      </x:c>
      <x:c r="C1680" s="4" t="str">
        <x:v>I01675</x:v>
      </x:c>
      <x:c r="D1680" s="4" t="str">
        <x:v>2025-08-25</x:v>
      </x:c>
      <x:c r="E1680" s="10" t="n">
        <x:v>53387.62</x:v>
      </x:c>
      <x:c r="F1680" s="4" t="str">
        <x:v>Settled</x:v>
      </x:c>
    </x:row>
    <x:row r="1681">
      <x:c r="A1681" s="4" t="str">
        <x:v>C01676</x:v>
      </x:c>
      <x:c r="B1681" s="4" t="str">
        <x:v>P01587</x:v>
      </x:c>
      <x:c r="C1681" s="4" t="str">
        <x:v>I01676</x:v>
      </x:c>
      <x:c r="D1681" s="4" t="str">
        <x:v>2025-11-25</x:v>
      </x:c>
      <x:c r="E1681" s="10" t="n">
        <x:v>31834.21</x:v>
      </x:c>
      <x:c r="F1681" s="4" t="str">
        <x:v>Settled</x:v>
      </x:c>
    </x:row>
    <x:row r="1682">
      <x:c r="A1682" s="4" t="str">
        <x:v>C01677</x:v>
      </x:c>
      <x:c r="B1682" s="4" t="str">
        <x:v>P01091</x:v>
      </x:c>
      <x:c r="C1682" s="4" t="str">
        <x:v>I01677</x:v>
      </x:c>
      <x:c r="D1682" s="4" t="str">
        <x:v>2025-10-01</x:v>
      </x:c>
      <x:c r="E1682" s="10" t="n">
        <x:v>22306.75</x:v>
      </x:c>
      <x:c r="F1682" s="4" t="str">
        <x:v>Settled</x:v>
      </x:c>
    </x:row>
    <x:row r="1683">
      <x:c r="A1683" s="4" t="str">
        <x:v>C01678</x:v>
      </x:c>
      <x:c r="B1683" s="4" t="str">
        <x:v>P00910</x:v>
      </x:c>
      <x:c r="C1683" s="4" t="str">
        <x:v>I01678</x:v>
      </x:c>
      <x:c r="D1683" s="4" t="str">
        <x:v>2025-06-22</x:v>
      </x:c>
      <x:c r="E1683" s="10" t="n">
        <x:v>33939.7</x:v>
      </x:c>
      <x:c r="F1683" s="4" t="str">
        <x:v>Settled</x:v>
      </x:c>
    </x:row>
    <x:row r="1684">
      <x:c r="A1684" s="4" t="str">
        <x:v>C01679</x:v>
      </x:c>
      <x:c r="B1684" s="4" t="str">
        <x:v>P00922</x:v>
      </x:c>
      <x:c r="C1684" s="4" t="str">
        <x:v>I01679</x:v>
      </x:c>
      <x:c r="D1684" s="4" t="str">
        <x:v>2025-11-28</x:v>
      </x:c>
      <x:c r="E1684" s="10" t="n">
        <x:v>95115.05</x:v>
      </x:c>
      <x:c r="F1684" s="4" t="str">
        <x:v>Settled</x:v>
      </x:c>
    </x:row>
    <x:row r="1685">
      <x:c r="A1685" s="4" t="str">
        <x:v>C01680</x:v>
      </x:c>
      <x:c r="B1685" s="4" t="str">
        <x:v>P00185</x:v>
      </x:c>
      <x:c r="C1685" s="4" t="str">
        <x:v>I01680</x:v>
      </x:c>
      <x:c r="D1685" s="4" t="str">
        <x:v>2025-07-21</x:v>
      </x:c>
      <x:c r="E1685" s="10" t="n">
        <x:v>99392.9</x:v>
      </x:c>
      <x:c r="F1685" s="4" t="str">
        <x:v>Pending</x:v>
      </x:c>
    </x:row>
    <x:row r="1686">
      <x:c r="A1686" s="4" t="str">
        <x:v>C01681</x:v>
      </x:c>
      <x:c r="B1686" s="4" t="str">
        <x:v>P00012</x:v>
      </x:c>
      <x:c r="C1686" s="4" t="str">
        <x:v>I01681</x:v>
      </x:c>
      <x:c r="D1686" s="4" t="str">
        <x:v>2025-06-21</x:v>
      </x:c>
      <x:c r="E1686" s="10" t="n">
        <x:v>335734.96</x:v>
      </x:c>
      <x:c r="F1686" s="4" t="str">
        <x:v>Settled</x:v>
      </x:c>
    </x:row>
    <x:row r="1687">
      <x:c r="A1687" s="4" t="str">
        <x:v>C01682</x:v>
      </x:c>
      <x:c r="B1687" s="4" t="str">
        <x:v>P00073</x:v>
      </x:c>
      <x:c r="C1687" s="4" t="str">
        <x:v>I01682</x:v>
      </x:c>
      <x:c r="D1687" s="4" t="str">
        <x:v>2025-12-16</x:v>
      </x:c>
      <x:c r="E1687" s="10" t="n">
        <x:v>52517.01</x:v>
      </x:c>
      <x:c r="F1687" s="4" t="str">
        <x:v>Settled</x:v>
      </x:c>
    </x:row>
    <x:row r="1688">
      <x:c r="A1688" s="4" t="str">
        <x:v>C01683</x:v>
      </x:c>
      <x:c r="B1688" s="4" t="str">
        <x:v>P01448</x:v>
      </x:c>
      <x:c r="C1688" s="4" t="str">
        <x:v>I01683</x:v>
      </x:c>
      <x:c r="D1688" s="4" t="str">
        <x:v>2025-05-03</x:v>
      </x:c>
      <x:c r="E1688" s="10" t="n">
        <x:v>14088.48</x:v>
      </x:c>
      <x:c r="F1688" s="4" t="str">
        <x:v>Settled</x:v>
      </x:c>
    </x:row>
    <x:row r="1689">
      <x:c r="A1689" s="4" t="str">
        <x:v>C01684</x:v>
      </x:c>
      <x:c r="B1689" s="4" t="str">
        <x:v>P01265</x:v>
      </x:c>
      <x:c r="C1689" s="4" t="str">
        <x:v>I01684</x:v>
      </x:c>
      <x:c r="D1689" s="4" t="str">
        <x:v>2025-03-17</x:v>
      </x:c>
      <x:c r="E1689" s="10" t="n">
        <x:v>36174.42</x:v>
      </x:c>
      <x:c r="F1689" s="4" t="str">
        <x:v>Settled</x:v>
      </x:c>
    </x:row>
    <x:row r="1690">
      <x:c r="A1690" s="4" t="str">
        <x:v>C01685</x:v>
      </x:c>
      <x:c r="B1690" s="4" t="str">
        <x:v>P00417</x:v>
      </x:c>
      <x:c r="C1690" s="4" t="str">
        <x:v>I01685</x:v>
      </x:c>
      <x:c r="D1690" s="4" t="str">
        <x:v>2025-02-20</x:v>
      </x:c>
      <x:c r="E1690" s="10" t="n">
        <x:v>19760.93</x:v>
      </x:c>
      <x:c r="F1690" s="4" t="str">
        <x:v>Settled</x:v>
      </x:c>
    </x:row>
    <x:row r="1691">
      <x:c r="A1691" s="4" t="str">
        <x:v>C01686</x:v>
      </x:c>
      <x:c r="B1691" s="4" t="str">
        <x:v>P00678</x:v>
      </x:c>
      <x:c r="C1691" s="4" t="str">
        <x:v>I01686</x:v>
      </x:c>
      <x:c r="D1691" s="4" t="str">
        <x:v>2025-08-17</x:v>
      </x:c>
      <x:c r="E1691" s="10" t="n">
        <x:v>40694.97</x:v>
      </x:c>
      <x:c r="F1691" s="4" t="str">
        <x:v>Settled</x:v>
      </x:c>
    </x:row>
    <x:row r="1692">
      <x:c r="A1692" s="4" t="str">
        <x:v>C01687</x:v>
      </x:c>
      <x:c r="B1692" s="4" t="str">
        <x:v>P00774</x:v>
      </x:c>
      <x:c r="C1692" s="4" t="str">
        <x:v>I01687</x:v>
      </x:c>
      <x:c r="D1692" s="4" t="str">
        <x:v>2025-07-06</x:v>
      </x:c>
      <x:c r="E1692" s="10" t="n">
        <x:v>30498.9</x:v>
      </x:c>
      <x:c r="F1692" s="4" t="str">
        <x:v>Settled</x:v>
      </x:c>
    </x:row>
    <x:row r="1693">
      <x:c r="A1693" s="4" t="str">
        <x:v>C01688</x:v>
      </x:c>
      <x:c r="B1693" s="4" t="str">
        <x:v>P00395</x:v>
      </x:c>
      <x:c r="C1693" s="4" t="str">
        <x:v>I01688</x:v>
      </x:c>
      <x:c r="D1693" s="4" t="str">
        <x:v>2025-10-10</x:v>
      </x:c>
      <x:c r="E1693" s="10" t="n">
        <x:v>17633.9</x:v>
      </x:c>
      <x:c r="F1693" s="4" t="str">
        <x:v>Rejected</x:v>
      </x:c>
    </x:row>
    <x:row r="1694">
      <x:c r="A1694" s="4" t="str">
        <x:v>C01689</x:v>
      </x:c>
      <x:c r="B1694" s="4" t="str">
        <x:v>P00677</x:v>
      </x:c>
      <x:c r="C1694" s="4" t="str">
        <x:v>I01689</x:v>
      </x:c>
      <x:c r="D1694" s="4" t="str">
        <x:v>2025-02-23</x:v>
      </x:c>
      <x:c r="E1694" s="10" t="n">
        <x:v>161814.05</x:v>
      </x:c>
      <x:c r="F1694" s="4" t="str">
        <x:v>Settled</x:v>
      </x:c>
    </x:row>
    <x:row r="1695">
      <x:c r="A1695" s="4" t="str">
        <x:v>C01690</x:v>
      </x:c>
      <x:c r="B1695" s="4" t="str">
        <x:v>P00557</x:v>
      </x:c>
      <x:c r="C1695" s="4" t="str">
        <x:v>I01690</x:v>
      </x:c>
      <x:c r="D1695" s="4" t="str">
        <x:v>2025-04-27</x:v>
      </x:c>
      <x:c r="E1695" s="10" t="n">
        <x:v>14496.45</x:v>
      </x:c>
      <x:c r="F1695" s="4" t="str">
        <x:v>Settled</x:v>
      </x:c>
    </x:row>
    <x:row r="1696">
      <x:c r="A1696" s="4" t="str">
        <x:v>C01691</x:v>
      </x:c>
      <x:c r="B1696" s="4" t="str">
        <x:v>P01112</x:v>
      </x:c>
      <x:c r="C1696" s="4" t="str">
        <x:v>I01691</x:v>
      </x:c>
      <x:c r="D1696" s="4" t="str">
        <x:v>2025-02-14</x:v>
      </x:c>
      <x:c r="E1696" s="10" t="n">
        <x:v>8700.2</x:v>
      </x:c>
      <x:c r="F1696" s="4" t="str">
        <x:v>Pending</x:v>
      </x:c>
    </x:row>
    <x:row r="1697">
      <x:c r="A1697" s="4" t="str">
        <x:v>C01692</x:v>
      </x:c>
      <x:c r="B1697" s="4" t="str">
        <x:v>P01212</x:v>
      </x:c>
      <x:c r="C1697" s="4" t="str">
        <x:v>I01692</x:v>
      </x:c>
      <x:c r="D1697" s="4" t="str">
        <x:v>2025-04-23</x:v>
      </x:c>
      <x:c r="E1697" s="10" t="n">
        <x:v>100284.27</x:v>
      </x:c>
      <x:c r="F1697" s="4" t="str">
        <x:v>Settled</x:v>
      </x:c>
    </x:row>
    <x:row r="1698">
      <x:c r="A1698" s="4" t="str">
        <x:v>C01693</x:v>
      </x:c>
      <x:c r="B1698" s="4" t="str">
        <x:v>P00158</x:v>
      </x:c>
      <x:c r="C1698" s="4" t="str">
        <x:v>I01693</x:v>
      </x:c>
      <x:c r="D1698" s="4" t="str">
        <x:v>2025-12-17</x:v>
      </x:c>
      <x:c r="E1698" s="10" t="n">
        <x:v>14256.08</x:v>
      </x:c>
      <x:c r="F1698" s="4" t="str">
        <x:v>Settled</x:v>
      </x:c>
    </x:row>
    <x:row r="1699">
      <x:c r="A1699" s="4" t="str">
        <x:v>C01694</x:v>
      </x:c>
      <x:c r="B1699" s="4" t="str">
        <x:v>P00745</x:v>
      </x:c>
      <x:c r="C1699" s="4" t="str">
        <x:v>I01694</x:v>
      </x:c>
      <x:c r="D1699" s="4" t="str">
        <x:v>2025-11-24</x:v>
      </x:c>
      <x:c r="E1699" s="10" t="n">
        <x:v>29262.76</x:v>
      </x:c>
      <x:c r="F1699" s="4" t="str">
        <x:v>Rejected</x:v>
      </x:c>
    </x:row>
    <x:row r="1700">
      <x:c r="A1700" s="4" t="str">
        <x:v>C01695</x:v>
      </x:c>
      <x:c r="B1700" s="4" t="str">
        <x:v>P01586</x:v>
      </x:c>
      <x:c r="C1700" s="4" t="str">
        <x:v>I01695</x:v>
      </x:c>
      <x:c r="D1700" s="4" t="str">
        <x:v>2025-07-01</x:v>
      </x:c>
      <x:c r="E1700" s="10" t="n">
        <x:v>480383.14</x:v>
      </x:c>
      <x:c r="F1700" s="4" t="str">
        <x:v>Settled</x:v>
      </x:c>
    </x:row>
    <x:row r="1701">
      <x:c r="A1701" s="4" t="str">
        <x:v>C01696</x:v>
      </x:c>
      <x:c r="B1701" s="4" t="str">
        <x:v>P01390</x:v>
      </x:c>
      <x:c r="C1701" s="4" t="str">
        <x:v>I01696</x:v>
      </x:c>
      <x:c r="D1701" s="4" t="str">
        <x:v>2025-02-06</x:v>
      </x:c>
      <x:c r="E1701" s="10" t="n">
        <x:v>26854.06</x:v>
      </x:c>
      <x:c r="F1701" s="4" t="str">
        <x:v>Settled</x:v>
      </x:c>
    </x:row>
    <x:row r="1702">
      <x:c r="A1702" s="4" t="str">
        <x:v>C01697</x:v>
      </x:c>
      <x:c r="B1702" s="4" t="str">
        <x:v>P01271</x:v>
      </x:c>
      <x:c r="C1702" s="4" t="str">
        <x:v>I01697</x:v>
      </x:c>
      <x:c r="D1702" s="4" t="str">
        <x:v>2025-12-30</x:v>
      </x:c>
      <x:c r="E1702" s="10" t="n">
        <x:v>161157.13</x:v>
      </x:c>
      <x:c r="F1702" s="4" t="str">
        <x:v>Settled</x:v>
      </x:c>
    </x:row>
    <x:row r="1703">
      <x:c r="A1703" s="4" t="str">
        <x:v>C01698</x:v>
      </x:c>
      <x:c r="B1703" s="4" t="str">
        <x:v>P01176</x:v>
      </x:c>
      <x:c r="C1703" s="4" t="str">
        <x:v>I01698</x:v>
      </x:c>
      <x:c r="D1703" s="4" t="str">
        <x:v>2025-02-27</x:v>
      </x:c>
      <x:c r="E1703" s="10" t="n">
        <x:v>261814.83</x:v>
      </x:c>
      <x:c r="F1703" s="4" t="str">
        <x:v>Rejected</x:v>
      </x:c>
    </x:row>
    <x:row r="1704">
      <x:c r="A1704" s="4" t="str">
        <x:v>C01699</x:v>
      </x:c>
      <x:c r="B1704" s="4" t="str">
        <x:v>P00007</x:v>
      </x:c>
      <x:c r="C1704" s="4" t="str">
        <x:v>I01699</x:v>
      </x:c>
      <x:c r="D1704" s="4" t="str">
        <x:v>2025-02-06</x:v>
      </x:c>
      <x:c r="E1704" s="10" t="n">
        <x:v>63811.6</x:v>
      </x:c>
      <x:c r="F1704" s="4" t="str">
        <x:v>Settled</x:v>
      </x:c>
    </x:row>
    <x:row r="1705">
      <x:c r="A1705" s="4" t="str">
        <x:v>C01700</x:v>
      </x:c>
      <x:c r="B1705" s="4" t="str">
        <x:v>P01559</x:v>
      </x:c>
      <x:c r="C1705" s="4" t="str">
        <x:v>I01700</x:v>
      </x:c>
      <x:c r="D1705" s="4" t="str">
        <x:v>2025-05-30</x:v>
      </x:c>
      <x:c r="E1705" s="10" t="n">
        <x:v>140027.13</x:v>
      </x:c>
      <x:c r="F1705" s="4" t="str">
        <x:v>Pending</x:v>
      </x:c>
    </x:row>
    <x:row r="1706">
      <x:c r="A1706" s="4" t="str">
        <x:v>C01701</x:v>
      </x:c>
      <x:c r="B1706" s="4" t="str">
        <x:v>P01177</x:v>
      </x:c>
      <x:c r="C1706" s="4" t="str">
        <x:v>I01701</x:v>
      </x:c>
      <x:c r="D1706" s="4" t="str">
        <x:v>2025-12-10</x:v>
      </x:c>
      <x:c r="E1706" s="10" t="n">
        <x:v>34534.82</x:v>
      </x:c>
      <x:c r="F1706" s="4" t="str">
        <x:v>Settled</x:v>
      </x:c>
    </x:row>
    <x:row r="1707">
      <x:c r="A1707" s="4" t="str">
        <x:v>C01702</x:v>
      </x:c>
      <x:c r="B1707" s="4" t="str">
        <x:v>P01422</x:v>
      </x:c>
      <x:c r="C1707" s="4" t="str">
        <x:v>I01702</x:v>
      </x:c>
      <x:c r="D1707" s="4" t="str">
        <x:v>2025-10-19</x:v>
      </x:c>
      <x:c r="E1707" s="10" t="n">
        <x:v>102967.37</x:v>
      </x:c>
      <x:c r="F1707" s="4" t="str">
        <x:v>Settled</x:v>
      </x:c>
    </x:row>
    <x:row r="1708">
      <x:c r="A1708" s="4" t="str">
        <x:v>C01703</x:v>
      </x:c>
      <x:c r="B1708" s="4" t="str">
        <x:v>P01455</x:v>
      </x:c>
      <x:c r="C1708" s="4" t="str">
        <x:v>I01703</x:v>
      </x:c>
      <x:c r="D1708" s="4" t="str">
        <x:v>2025-05-12</x:v>
      </x:c>
      <x:c r="E1708" s="10" t="n">
        <x:v>6824.14</x:v>
      </x:c>
      <x:c r="F1708" s="4" t="str">
        <x:v>Pending</x:v>
      </x:c>
    </x:row>
    <x:row r="1709">
      <x:c r="A1709" s="4" t="str">
        <x:v>C01704</x:v>
      </x:c>
      <x:c r="B1709" s="4" t="str">
        <x:v>P00408</x:v>
      </x:c>
      <x:c r="C1709" s="4" t="str">
        <x:v>I01704</x:v>
      </x:c>
      <x:c r="D1709" s="4" t="str">
        <x:v>2025-06-16</x:v>
      </x:c>
      <x:c r="E1709" s="10" t="n">
        <x:v>96320.17</x:v>
      </x:c>
      <x:c r="F1709" s="4" t="str">
        <x:v>Rejected</x:v>
      </x:c>
    </x:row>
    <x:row r="1710">
      <x:c r="A1710" s="4" t="str">
        <x:v>C01705</x:v>
      </x:c>
      <x:c r="B1710" s="4" t="str">
        <x:v>P00023</x:v>
      </x:c>
      <x:c r="C1710" s="4" t="str">
        <x:v>I01705</x:v>
      </x:c>
      <x:c r="D1710" s="4" t="str">
        <x:v>2025-01-23</x:v>
      </x:c>
      <x:c r="E1710" s="10" t="n">
        <x:v>86764.49</x:v>
      </x:c>
      <x:c r="F1710" s="4" t="str">
        <x:v>Settled</x:v>
      </x:c>
    </x:row>
    <x:row r="1711">
      <x:c r="A1711" s="4" t="str">
        <x:v>C01706</x:v>
      </x:c>
      <x:c r="B1711" s="4" t="str">
        <x:v>P01055</x:v>
      </x:c>
      <x:c r="C1711" s="4" t="str">
        <x:v>I01706</x:v>
      </x:c>
      <x:c r="D1711" s="4" t="str">
        <x:v>2025-04-09</x:v>
      </x:c>
      <x:c r="E1711" s="10" t="n">
        <x:v>47303.47</x:v>
      </x:c>
      <x:c r="F1711" s="4" t="str">
        <x:v>Settled</x:v>
      </x:c>
    </x:row>
    <x:row r="1712">
      <x:c r="A1712" s="4" t="str">
        <x:v>C01707</x:v>
      </x:c>
      <x:c r="B1712" s="4" t="str">
        <x:v>P00735</x:v>
      </x:c>
      <x:c r="C1712" s="4" t="str">
        <x:v>I01707</x:v>
      </x:c>
      <x:c r="D1712" s="4" t="str">
        <x:v>2025-09-02</x:v>
      </x:c>
      <x:c r="E1712" s="10" t="n">
        <x:v>91829.17</x:v>
      </x:c>
      <x:c r="F1712" s="4" t="str">
        <x:v>Settled</x:v>
      </x:c>
    </x:row>
    <x:row r="1713">
      <x:c r="A1713" s="4" t="str">
        <x:v>C01708</x:v>
      </x:c>
      <x:c r="B1713" s="4" t="str">
        <x:v>P00033</x:v>
      </x:c>
      <x:c r="C1713" s="4" t="str">
        <x:v>I01708</x:v>
      </x:c>
      <x:c r="D1713" s="4" t="str">
        <x:v>2025-06-03</x:v>
      </x:c>
      <x:c r="E1713" s="10" t="n">
        <x:v>23310.05</x:v>
      </x:c>
      <x:c r="F1713" s="4" t="str">
        <x:v>Settled</x:v>
      </x:c>
    </x:row>
    <x:row r="1714">
      <x:c r="A1714" s="4" t="str">
        <x:v>C01709</x:v>
      </x:c>
      <x:c r="B1714" s="4" t="str">
        <x:v>P00434</x:v>
      </x:c>
      <x:c r="C1714" s="4" t="str">
        <x:v>I01709</x:v>
      </x:c>
      <x:c r="D1714" s="4" t="str">
        <x:v>2025-12-24</x:v>
      </x:c>
      <x:c r="E1714" s="10" t="n">
        <x:v>113486.71</x:v>
      </x:c>
      <x:c r="F1714" s="4" t="str">
        <x:v>Settled</x:v>
      </x:c>
    </x:row>
    <x:row r="1715">
      <x:c r="A1715" s="4" t="str">
        <x:v>C01710</x:v>
      </x:c>
      <x:c r="B1715" s="4" t="str">
        <x:v>P01586</x:v>
      </x:c>
      <x:c r="C1715" s="4" t="str">
        <x:v>I01710</x:v>
      </x:c>
      <x:c r="D1715" s="4" t="str">
        <x:v>2025-06-12</x:v>
      </x:c>
      <x:c r="E1715" s="10" t="n">
        <x:v>17162.98</x:v>
      </x:c>
      <x:c r="F1715" s="4" t="str">
        <x:v>Settled</x:v>
      </x:c>
    </x:row>
    <x:row r="1716">
      <x:c r="A1716" s="4" t="str">
        <x:v>C01711</x:v>
      </x:c>
      <x:c r="B1716" s="4" t="str">
        <x:v>P00582</x:v>
      </x:c>
      <x:c r="C1716" s="4" t="str">
        <x:v>I01711</x:v>
      </x:c>
      <x:c r="D1716" s="4" t="str">
        <x:v>2025-11-06</x:v>
      </x:c>
      <x:c r="E1716" s="10" t="n">
        <x:v>24554.66</x:v>
      </x:c>
      <x:c r="F1716" s="4" t="str">
        <x:v>Rejected</x:v>
      </x:c>
    </x:row>
    <x:row r="1717">
      <x:c r="A1717" s="4" t="str">
        <x:v>C01712</x:v>
      </x:c>
      <x:c r="B1717" s="4" t="str">
        <x:v>P00418</x:v>
      </x:c>
      <x:c r="C1717" s="4" t="str">
        <x:v>I01712</x:v>
      </x:c>
      <x:c r="D1717" s="4" t="str">
        <x:v>2025-09-23</x:v>
      </x:c>
      <x:c r="E1717" s="10" t="n">
        <x:v>24783.14</x:v>
      </x:c>
      <x:c r="F1717" s="4" t="str">
        <x:v>Settled</x:v>
      </x:c>
    </x:row>
    <x:row r="1718">
      <x:c r="A1718" s="4" t="str">
        <x:v>C01713</x:v>
      </x:c>
      <x:c r="B1718" s="4" t="str">
        <x:v>P01048</x:v>
      </x:c>
      <x:c r="C1718" s="4" t="str">
        <x:v>I01713</x:v>
      </x:c>
      <x:c r="D1718" s="4" t="str">
        <x:v>2025-07-05</x:v>
      </x:c>
      <x:c r="E1718" s="10" t="n">
        <x:v>576095.48</x:v>
      </x:c>
      <x:c r="F1718" s="4" t="str">
        <x:v>Settled</x:v>
      </x:c>
    </x:row>
    <x:row r="1719">
      <x:c r="A1719" s="4" t="str">
        <x:v>C01714</x:v>
      </x:c>
      <x:c r="B1719" s="4" t="str">
        <x:v>P01064</x:v>
      </x:c>
      <x:c r="C1719" s="4" t="str">
        <x:v>I01714</x:v>
      </x:c>
      <x:c r="D1719" s="4" t="str">
        <x:v>2025-11-14</x:v>
      </x:c>
      <x:c r="E1719" s="10" t="n">
        <x:v>54576.82</x:v>
      </x:c>
      <x:c r="F1719" s="4" t="str">
        <x:v>Settled</x:v>
      </x:c>
    </x:row>
    <x:row r="1720">
      <x:c r="A1720" s="4" t="str">
        <x:v>C01715</x:v>
      </x:c>
      <x:c r="B1720" s="4" t="str">
        <x:v>P00532</x:v>
      </x:c>
      <x:c r="C1720" s="4" t="str">
        <x:v>I01715</x:v>
      </x:c>
      <x:c r="D1720" s="4" t="str">
        <x:v>2025-11-14</x:v>
      </x:c>
      <x:c r="E1720" s="10" t="n">
        <x:v>244468.7</x:v>
      </x:c>
      <x:c r="F1720" s="4" t="str">
        <x:v>Settled</x:v>
      </x:c>
    </x:row>
    <x:row r="1721">
      <x:c r="A1721" s="4" t="str">
        <x:v>C01716</x:v>
      </x:c>
      <x:c r="B1721" s="4" t="str">
        <x:v>P01359</x:v>
      </x:c>
      <x:c r="C1721" s="4" t="str">
        <x:v>I01716</x:v>
      </x:c>
      <x:c r="D1721" s="4" t="str">
        <x:v>2025-04-28</x:v>
      </x:c>
      <x:c r="E1721" s="10" t="n">
        <x:v>58906.5</x:v>
      </x:c>
      <x:c r="F1721" s="4" t="str">
        <x:v>Settled</x:v>
      </x:c>
    </x:row>
    <x:row r="1722">
      <x:c r="A1722" s="4" t="str">
        <x:v>C01717</x:v>
      </x:c>
      <x:c r="B1722" s="4" t="str">
        <x:v>P00929</x:v>
      </x:c>
      <x:c r="C1722" s="4" t="str">
        <x:v>I01717</x:v>
      </x:c>
      <x:c r="D1722" s="4" t="str">
        <x:v>2025-04-12</x:v>
      </x:c>
      <x:c r="E1722" s="10" t="n">
        <x:v>37637.46</x:v>
      </x:c>
      <x:c r="F1722" s="4" t="str">
        <x:v>Settled</x:v>
      </x:c>
    </x:row>
    <x:row r="1723">
      <x:c r="A1723" s="4" t="str">
        <x:v>C01718</x:v>
      </x:c>
      <x:c r="B1723" s="4" t="str">
        <x:v>P00257</x:v>
      </x:c>
      <x:c r="C1723" s="4" t="str">
        <x:v>I01718</x:v>
      </x:c>
      <x:c r="D1723" s="4" t="str">
        <x:v>2025-09-16</x:v>
      </x:c>
      <x:c r="E1723" s="10" t="n">
        <x:v>82736.14</x:v>
      </x:c>
      <x:c r="F1723" s="4" t="str">
        <x:v>Settled</x:v>
      </x:c>
    </x:row>
    <x:row r="1724">
      <x:c r="A1724" s="4" t="str">
        <x:v>C01719</x:v>
      </x:c>
      <x:c r="B1724" s="4" t="str">
        <x:v>P00520</x:v>
      </x:c>
      <x:c r="C1724" s="4" t="str">
        <x:v>I01719</x:v>
      </x:c>
      <x:c r="D1724" s="4" t="str">
        <x:v>2025-01-10</x:v>
      </x:c>
      <x:c r="E1724" s="10" t="n">
        <x:v>170164.65</x:v>
      </x:c>
      <x:c r="F1724" s="4" t="str">
        <x:v>Settled</x:v>
      </x:c>
    </x:row>
    <x:row r="1725">
      <x:c r="A1725" s="4" t="str">
        <x:v>C01720</x:v>
      </x:c>
      <x:c r="B1725" s="4" t="str">
        <x:v>P01357</x:v>
      </x:c>
      <x:c r="C1725" s="4" t="str">
        <x:v>I01720</x:v>
      </x:c>
      <x:c r="D1725" s="4" t="str">
        <x:v>2025-09-14</x:v>
      </x:c>
      <x:c r="E1725" s="10" t="n">
        <x:v>232352.79</x:v>
      </x:c>
      <x:c r="F1725" s="4" t="str">
        <x:v>Settled</x:v>
      </x:c>
    </x:row>
    <x:row r="1726">
      <x:c r="A1726" s="4" t="str">
        <x:v>C01721</x:v>
      </x:c>
      <x:c r="B1726" s="4" t="str">
        <x:v>P00143</x:v>
      </x:c>
      <x:c r="C1726" s="4" t="str">
        <x:v>I01721</x:v>
      </x:c>
      <x:c r="D1726" s="4" t="str">
        <x:v>2025-06-08</x:v>
      </x:c>
      <x:c r="E1726" s="10" t="n">
        <x:v>90489.13</x:v>
      </x:c>
      <x:c r="F1726" s="4" t="str">
        <x:v>Pending</x:v>
      </x:c>
    </x:row>
    <x:row r="1727">
      <x:c r="A1727" s="4" t="str">
        <x:v>C01722</x:v>
      </x:c>
      <x:c r="B1727" s="4" t="str">
        <x:v>P00020</x:v>
      </x:c>
      <x:c r="C1727" s="4" t="str">
        <x:v>I01722</x:v>
      </x:c>
      <x:c r="D1727" s="4" t="str">
        <x:v>2025-10-07</x:v>
      </x:c>
      <x:c r="E1727" s="10" t="n">
        <x:v>14228.41</x:v>
      </x:c>
      <x:c r="F1727" s="4" t="str">
        <x:v>Settled</x:v>
      </x:c>
    </x:row>
    <x:row r="1728">
      <x:c r="A1728" s="4" t="str">
        <x:v>C01723</x:v>
      </x:c>
      <x:c r="B1728" s="4" t="str">
        <x:v>P01051</x:v>
      </x:c>
      <x:c r="C1728" s="4" t="str">
        <x:v>I01723</x:v>
      </x:c>
      <x:c r="D1728" s="4" t="str">
        <x:v>2025-02-17</x:v>
      </x:c>
      <x:c r="E1728" s="10" t="n">
        <x:v>66558.76</x:v>
      </x:c>
      <x:c r="F1728" s="4" t="str">
        <x:v>Settled</x:v>
      </x:c>
    </x:row>
    <x:row r="1729">
      <x:c r="A1729" s="4" t="str">
        <x:v>C01724</x:v>
      </x:c>
      <x:c r="B1729" s="4" t="str">
        <x:v>P00708</x:v>
      </x:c>
      <x:c r="C1729" s="4" t="str">
        <x:v>I01724</x:v>
      </x:c>
      <x:c r="D1729" s="4" t="str">
        <x:v>2025-07-29</x:v>
      </x:c>
      <x:c r="E1729" s="10" t="n">
        <x:v>37838.51</x:v>
      </x:c>
      <x:c r="F1729" s="4" t="str">
        <x:v>Settled</x:v>
      </x:c>
    </x:row>
    <x:row r="1730">
      <x:c r="A1730" s="4" t="str">
        <x:v>C01725</x:v>
      </x:c>
      <x:c r="B1730" s="4" t="str">
        <x:v>P00405</x:v>
      </x:c>
      <x:c r="C1730" s="4" t="str">
        <x:v>I01725</x:v>
      </x:c>
      <x:c r="D1730" s="4" t="str">
        <x:v>2025-07-15</x:v>
      </x:c>
      <x:c r="E1730" s="10" t="n">
        <x:v>118598.76</x:v>
      </x:c>
      <x:c r="F1730" s="4" t="str">
        <x:v>Settled</x:v>
      </x:c>
    </x:row>
    <x:row r="1731">
      <x:c r="A1731" s="4" t="str">
        <x:v>C01726</x:v>
      </x:c>
      <x:c r="B1731" s="4" t="str">
        <x:v>P00756</x:v>
      </x:c>
      <x:c r="C1731" s="4" t="str">
        <x:v>I01726</x:v>
      </x:c>
      <x:c r="D1731" s="4" t="str">
        <x:v>2025-01-06</x:v>
      </x:c>
      <x:c r="E1731" s="10" t="n">
        <x:v>54750.07</x:v>
      </x:c>
      <x:c r="F1731" s="4" t="str">
        <x:v>Pending</x:v>
      </x:c>
    </x:row>
    <x:row r="1732">
      <x:c r="A1732" s="4" t="str">
        <x:v>C01727</x:v>
      </x:c>
      <x:c r="B1732" s="4" t="str">
        <x:v>P00294</x:v>
      </x:c>
      <x:c r="C1732" s="4" t="str">
        <x:v>I01727</x:v>
      </x:c>
      <x:c r="D1732" s="4" t="str">
        <x:v>2025-07-11</x:v>
      </x:c>
      <x:c r="E1732" s="10" t="n">
        <x:v>105998.58</x:v>
      </x:c>
      <x:c r="F1732" s="4" t="str">
        <x:v>Settled</x:v>
      </x:c>
    </x:row>
    <x:row r="1733">
      <x:c r="A1733" s="4" t="str">
        <x:v>C01728</x:v>
      </x:c>
      <x:c r="B1733" s="4" t="str">
        <x:v>P00599</x:v>
      </x:c>
      <x:c r="C1733" s="4" t="str">
        <x:v>I01728</x:v>
      </x:c>
      <x:c r="D1733" s="4" t="str">
        <x:v>2025-08-28</x:v>
      </x:c>
      <x:c r="E1733" s="10" t="n">
        <x:v>47215.15</x:v>
      </x:c>
      <x:c r="F1733" s="4" t="str">
        <x:v>Pending</x:v>
      </x:c>
    </x:row>
    <x:row r="1734">
      <x:c r="A1734" s="4" t="str">
        <x:v>C01729</x:v>
      </x:c>
      <x:c r="B1734" s="4" t="str">
        <x:v>P00375</x:v>
      </x:c>
      <x:c r="C1734" s="4" t="str">
        <x:v>I01729</x:v>
      </x:c>
      <x:c r="D1734" s="4" t="str">
        <x:v>2025-05-28</x:v>
      </x:c>
      <x:c r="E1734" s="10" t="n">
        <x:v>47364.21</x:v>
      </x:c>
      <x:c r="F1734" s="4" t="str">
        <x:v>Settled</x:v>
      </x:c>
    </x:row>
    <x:row r="1735">
      <x:c r="A1735" s="4" t="str">
        <x:v>C01730</x:v>
      </x:c>
      <x:c r="B1735" s="4" t="str">
        <x:v>P00939</x:v>
      </x:c>
      <x:c r="C1735" s="4" t="str">
        <x:v>I01730</x:v>
      </x:c>
      <x:c r="D1735" s="4" t="str">
        <x:v>2025-08-12</x:v>
      </x:c>
      <x:c r="E1735" s="10" t="n">
        <x:v>90137.33</x:v>
      </x:c>
      <x:c r="F1735" s="4" t="str">
        <x:v>Rejected</x:v>
      </x:c>
    </x:row>
    <x:row r="1736">
      <x:c r="A1736" s="4" t="str">
        <x:v>C01731</x:v>
      </x:c>
      <x:c r="B1736" s="4" t="str">
        <x:v>P01078</x:v>
      </x:c>
      <x:c r="C1736" s="4" t="str">
        <x:v>I01731</x:v>
      </x:c>
      <x:c r="D1736" s="4" t="str">
        <x:v>2025-04-30</x:v>
      </x:c>
      <x:c r="E1736" s="10" t="n">
        <x:v>13768.84</x:v>
      </x:c>
      <x:c r="F1736" s="4" t="str">
        <x:v>Settled</x:v>
      </x:c>
    </x:row>
    <x:row r="1737">
      <x:c r="A1737" s="4" t="str">
        <x:v>C01732</x:v>
      </x:c>
      <x:c r="B1737" s="4" t="str">
        <x:v>P01464</x:v>
      </x:c>
      <x:c r="C1737" s="4" t="str">
        <x:v>I01732</x:v>
      </x:c>
      <x:c r="D1737" s="4" t="str">
        <x:v>2025-08-12</x:v>
      </x:c>
      <x:c r="E1737" s="10" t="n">
        <x:v>30155.19</x:v>
      </x:c>
      <x:c r="F1737" s="4" t="str">
        <x:v>Settled</x:v>
      </x:c>
    </x:row>
    <x:row r="1738">
      <x:c r="A1738" s="4" t="str">
        <x:v>C01733</x:v>
      </x:c>
      <x:c r="B1738" s="4" t="str">
        <x:v>P00109</x:v>
      </x:c>
      <x:c r="C1738" s="4" t="str">
        <x:v>I01733</x:v>
      </x:c>
      <x:c r="D1738" s="4" t="str">
        <x:v>2025-03-30</x:v>
      </x:c>
      <x:c r="E1738" s="10" t="n">
        <x:v>91080.9</x:v>
      </x:c>
      <x:c r="F1738" s="4" t="str">
        <x:v>Settled</x:v>
      </x:c>
    </x:row>
    <x:row r="1739">
      <x:c r="A1739" s="4" t="str">
        <x:v>C01734</x:v>
      </x:c>
      <x:c r="B1739" s="4" t="str">
        <x:v>P00524</x:v>
      </x:c>
      <x:c r="C1739" s="4" t="str">
        <x:v>I01734</x:v>
      </x:c>
      <x:c r="D1739" s="4" t="str">
        <x:v>2025-04-13</x:v>
      </x:c>
      <x:c r="E1739" s="10" t="n">
        <x:v>26535.92</x:v>
      </x:c>
      <x:c r="F1739" s="4" t="str">
        <x:v>Settled</x:v>
      </x:c>
    </x:row>
    <x:row r="1740">
      <x:c r="A1740" s="4" t="str">
        <x:v>C01735</x:v>
      </x:c>
      <x:c r="B1740" s="4" t="str">
        <x:v>P00424</x:v>
      </x:c>
      <x:c r="C1740" s="4" t="str">
        <x:v>I01735</x:v>
      </x:c>
      <x:c r="D1740" s="4" t="str">
        <x:v>2025-01-26</x:v>
      </x:c>
      <x:c r="E1740" s="10" t="n">
        <x:v>67487.79</x:v>
      </x:c>
      <x:c r="F1740" s="4" t="str">
        <x:v>Settled</x:v>
      </x:c>
    </x:row>
    <x:row r="1741">
      <x:c r="A1741" s="4" t="str">
        <x:v>C01736</x:v>
      </x:c>
      <x:c r="B1741" s="4" t="str">
        <x:v>P00927</x:v>
      </x:c>
      <x:c r="C1741" s="4" t="str">
        <x:v>I01736</x:v>
      </x:c>
      <x:c r="D1741" s="4" t="str">
        <x:v>2025-02-05</x:v>
      </x:c>
      <x:c r="E1741" s="10" t="n">
        <x:v>49291.55</x:v>
      </x:c>
      <x:c r="F1741" s="4" t="str">
        <x:v>Settled</x:v>
      </x:c>
    </x:row>
    <x:row r="1742">
      <x:c r="A1742" s="4" t="str">
        <x:v>C01737</x:v>
      </x:c>
      <x:c r="B1742" s="4" t="str">
        <x:v>P00854</x:v>
      </x:c>
      <x:c r="C1742" s="4" t="str">
        <x:v>I01737</x:v>
      </x:c>
      <x:c r="D1742" s="4" t="str">
        <x:v>2025-02-19</x:v>
      </x:c>
      <x:c r="E1742" s="10" t="n">
        <x:v>-500</x:v>
      </x:c>
      <x:c r="F1742" s="4" t="str">
        <x:v>Settled</x:v>
      </x:c>
    </x:row>
    <x:row r="1743">
      <x:c r="A1743" s="4" t="str">
        <x:v>C01738</x:v>
      </x:c>
      <x:c r="B1743" s="4" t="str">
        <x:v>P01404</x:v>
      </x:c>
      <x:c r="C1743" s="4" t="str">
        <x:v>I01738</x:v>
      </x:c>
      <x:c r="D1743" s="4" t="str">
        <x:v>2025-03-11</x:v>
      </x:c>
      <x:c r="E1743" s="10" t="n">
        <x:v>34453.92</x:v>
      </x:c>
      <x:c r="F1743" s="4" t="str">
        <x:v>Settled</x:v>
      </x:c>
    </x:row>
    <x:row r="1744">
      <x:c r="A1744" s="4" t="str">
        <x:v>C01739</x:v>
      </x:c>
      <x:c r="B1744" s="4" t="str">
        <x:v>P01471</x:v>
      </x:c>
      <x:c r="C1744" s="4" t="str">
        <x:v>I01739</x:v>
      </x:c>
      <x:c r="D1744" s="4" t="str">
        <x:v>2025-09-20</x:v>
      </x:c>
      <x:c r="E1744" s="10" t="n">
        <x:v>68011.92</x:v>
      </x:c>
      <x:c r="F1744" s="4" t="str">
        <x:v>Settled</x:v>
      </x:c>
    </x:row>
    <x:row r="1745">
      <x:c r="A1745" s="4" t="str">
        <x:v>C01740</x:v>
      </x:c>
      <x:c r="B1745" s="4" t="str">
        <x:v>P01237</x:v>
      </x:c>
      <x:c r="C1745" s="4" t="str">
        <x:v>I01740</x:v>
      </x:c>
      <x:c r="D1745" s="4" t="str">
        <x:v>2025-03-20</x:v>
      </x:c>
      <x:c r="E1745" s="10" t="n">
        <x:v>35457.61</x:v>
      </x:c>
      <x:c r="F1745" s="4" t="str">
        <x:v>Settled</x:v>
      </x:c>
    </x:row>
    <x:row r="1746">
      <x:c r="A1746" s="4" t="str">
        <x:v>C01741</x:v>
      </x:c>
      <x:c r="B1746" s="4" t="str">
        <x:v>P00319</x:v>
      </x:c>
      <x:c r="C1746" s="4" t="str">
        <x:v>I01741</x:v>
      </x:c>
      <x:c r="D1746" s="4" t="str">
        <x:v>2025-05-10</x:v>
      </x:c>
      <x:c r="E1746" s="10" t="n">
        <x:v>11529.53</x:v>
      </x:c>
      <x:c r="F1746" s="4" t="str">
        <x:v>Settled</x:v>
      </x:c>
    </x:row>
    <x:row r="1747">
      <x:c r="A1747" s="4" t="str">
        <x:v>C01742</x:v>
      </x:c>
      <x:c r="B1747" s="4" t="str">
        <x:v>P00066</x:v>
      </x:c>
      <x:c r="C1747" s="4" t="str">
        <x:v>I01742</x:v>
      </x:c>
      <x:c r="D1747" s="4" t="str">
        <x:v>2025-03-05</x:v>
      </x:c>
      <x:c r="E1747" s="10" t="n">
        <x:v>36842.74</x:v>
      </x:c>
      <x:c r="F1747" s="4" t="str">
        <x:v>Pending</x:v>
      </x:c>
    </x:row>
    <x:row r="1748">
      <x:c r="A1748" s="4" t="str">
        <x:v>C01743</x:v>
      </x:c>
      <x:c r="B1748" s="4" t="str">
        <x:v>P01439</x:v>
      </x:c>
      <x:c r="C1748" s="4" t="str">
        <x:v>I01743</x:v>
      </x:c>
      <x:c r="D1748" s="4" t="str">
        <x:v>2025-06-04</x:v>
      </x:c>
      <x:c r="E1748" s="10" t="n">
        <x:v>4014.91</x:v>
      </x:c>
      <x:c r="F1748" s="4" t="str">
        <x:v>Settled</x:v>
      </x:c>
    </x:row>
    <x:row r="1749">
      <x:c r="A1749" s="4" t="str">
        <x:v>C01744</x:v>
      </x:c>
      <x:c r="B1749" s="4" t="str">
        <x:v>P01509</x:v>
      </x:c>
      <x:c r="C1749" s="4" t="str">
        <x:v>I01744</x:v>
      </x:c>
      <x:c r="D1749" s="4" t="str">
        <x:v>2025-03-31</x:v>
      </x:c>
      <x:c r="E1749" s="10" t="n">
        <x:v>12397.18</x:v>
      </x:c>
      <x:c r="F1749" s="4" t="str">
        <x:v>Settled</x:v>
      </x:c>
    </x:row>
    <x:row r="1750">
      <x:c r="A1750" s="4" t="str">
        <x:v>C01745</x:v>
      </x:c>
      <x:c r="B1750" s="4" t="str">
        <x:v>P00401</x:v>
      </x:c>
      <x:c r="C1750" s="4" t="str">
        <x:v>I01745</x:v>
      </x:c>
      <x:c r="D1750" s="4" t="str">
        <x:v>2025-05-01</x:v>
      </x:c>
      <x:c r="E1750" s="10" t="n">
        <x:v>6847.62</x:v>
      </x:c>
      <x:c r="F1750" s="4" t="str">
        <x:v>Settled</x:v>
      </x:c>
    </x:row>
    <x:row r="1751">
      <x:c r="A1751" s="4" t="str">
        <x:v>C01746</x:v>
      </x:c>
      <x:c r="B1751" s="4" t="str">
        <x:v>P00075</x:v>
      </x:c>
      <x:c r="C1751" s="4" t="str">
        <x:v>I01746</x:v>
      </x:c>
      <x:c r="D1751" s="4" t="str">
        <x:v>2025-01-26</x:v>
      </x:c>
      <x:c r="E1751" s="10" t="n">
        <x:v>17252.82</x:v>
      </x:c>
      <x:c r="F1751" s="4" t="str">
        <x:v>Settled</x:v>
      </x:c>
    </x:row>
    <x:row r="1752">
      <x:c r="A1752" s="4" t="str">
        <x:v>C01747</x:v>
      </x:c>
      <x:c r="B1752" s="4" t="str">
        <x:v>P01089</x:v>
      </x:c>
      <x:c r="C1752" s="4" t="str">
        <x:v>I01747</x:v>
      </x:c>
      <x:c r="D1752" s="4" t="str">
        <x:v>2025-07-04</x:v>
      </x:c>
      <x:c r="E1752" s="10" t="n">
        <x:v>33759.68</x:v>
      </x:c>
      <x:c r="F1752" s="4" t="str">
        <x:v>Settled</x:v>
      </x:c>
    </x:row>
    <x:row r="1753">
      <x:c r="A1753" s="4" t="str">
        <x:v>C01748</x:v>
      </x:c>
      <x:c r="B1753" s="4" t="str">
        <x:v>P00943</x:v>
      </x:c>
      <x:c r="C1753" s="4" t="str">
        <x:v>I01748</x:v>
      </x:c>
      <x:c r="D1753" s="4" t="str">
        <x:v>2025-04-09</x:v>
      </x:c>
      <x:c r="E1753" s="10" t="n">
        <x:v>17496</x:v>
      </x:c>
      <x:c r="F1753" s="4" t="str">
        <x:v>Settled</x:v>
      </x:c>
    </x:row>
    <x:row r="1754">
      <x:c r="A1754" s="4" t="str">
        <x:v>C01749</x:v>
      </x:c>
      <x:c r="B1754" s="4" t="str">
        <x:v>P01423</x:v>
      </x:c>
      <x:c r="C1754" s="4" t="str">
        <x:v>I01749</x:v>
      </x:c>
      <x:c r="D1754" s="4" t="str">
        <x:v>2025-08-26</x:v>
      </x:c>
      <x:c r="E1754" s="10" t="n">
        <x:v>10840.57</x:v>
      </x:c>
      <x:c r="F1754" s="4" t="str">
        <x:v>Pending</x:v>
      </x:c>
    </x:row>
    <x:row r="1755">
      <x:c r="A1755" s="4" t="str">
        <x:v>C01750</x:v>
      </x:c>
      <x:c r="B1755" s="4" t="str">
        <x:v>P00921</x:v>
      </x:c>
      <x:c r="C1755" s="4" t="str">
        <x:v>I01750</x:v>
      </x:c>
      <x:c r="D1755" s="4" t="str">
        <x:v>2025-12-31</x:v>
      </x:c>
      <x:c r="E1755" s="10" t="n">
        <x:v>72987.92</x:v>
      </x:c>
      <x:c r="F1755" s="4" t="str">
        <x:v>Rejected</x:v>
      </x:c>
    </x:row>
    <x:row r="1756">
      <x:c r="A1756" s="4" t="str">
        <x:v>C01751</x:v>
      </x:c>
      <x:c r="B1756" s="4" t="str">
        <x:v>P01217</x:v>
      </x:c>
      <x:c r="C1756" s="4" t="str">
        <x:v>I01751</x:v>
      </x:c>
      <x:c r="D1756" s="4" t="str">
        <x:v>2025-06-27</x:v>
      </x:c>
      <x:c r="E1756" s="10" t="n">
        <x:v>106390.27</x:v>
      </x:c>
      <x:c r="F1756" s="4" t="str">
        <x:v>Settled</x:v>
      </x:c>
    </x:row>
    <x:row r="1757">
      <x:c r="A1757" s="4" t="str">
        <x:v>C01752</x:v>
      </x:c>
      <x:c r="B1757" s="4" t="str">
        <x:v>P01259</x:v>
      </x:c>
      <x:c r="C1757" s="4" t="str">
        <x:v>I01752</x:v>
      </x:c>
      <x:c r="D1757" s="4" t="str">
        <x:v>2025-07-06</x:v>
      </x:c>
      <x:c r="E1757" s="10" t="n">
        <x:v>93424.17</x:v>
      </x:c>
      <x:c r="F1757" s="4" t="str">
        <x:v>Settled</x:v>
      </x:c>
    </x:row>
    <x:row r="1758">
      <x:c r="A1758" s="4" t="str">
        <x:v>C01753</x:v>
      </x:c>
      <x:c r="B1758" s="4" t="str">
        <x:v>P00016</x:v>
      </x:c>
      <x:c r="C1758" s="4" t="str">
        <x:v>I01753</x:v>
      </x:c>
      <x:c r="D1758" s="4" t="str">
        <x:v>2025-10-31</x:v>
      </x:c>
      <x:c r="E1758" s="10" t="n">
        <x:v>52513.9</x:v>
      </x:c>
      <x:c r="F1758" s="4" t="str">
        <x:v>Settled</x:v>
      </x:c>
    </x:row>
    <x:row r="1759">
      <x:c r="A1759" s="4" t="str">
        <x:v>C01754</x:v>
      </x:c>
      <x:c r="B1759" s="4" t="str">
        <x:v>P00238</x:v>
      </x:c>
      <x:c r="C1759" s="4" t="str">
        <x:v>I01754</x:v>
      </x:c>
      <x:c r="D1759" s="4" t="str">
        <x:v>2025-05-06</x:v>
      </x:c>
      <x:c r="E1759" s="10" t="n">
        <x:v>66451.24</x:v>
      </x:c>
      <x:c r="F1759" s="4" t="str">
        <x:v>Settled</x:v>
      </x:c>
    </x:row>
    <x:row r="1760">
      <x:c r="A1760" s="4" t="str">
        <x:v>C01755</x:v>
      </x:c>
      <x:c r="B1760" s="4" t="str">
        <x:v>P01249</x:v>
      </x:c>
      <x:c r="C1760" s="4" t="str">
        <x:v>I01755</x:v>
      </x:c>
      <x:c r="D1760" s="4" t="str">
        <x:v>2025-02-21</x:v>
      </x:c>
      <x:c r="E1760" s="10" t="n">
        <x:v>215671.3</x:v>
      </x:c>
      <x:c r="F1760" s="4" t="str">
        <x:v>Settled</x:v>
      </x:c>
    </x:row>
    <x:row r="1761">
      <x:c r="A1761" s="4" t="str">
        <x:v>C01756</x:v>
      </x:c>
      <x:c r="B1761" s="4" t="str">
        <x:v>P00287</x:v>
      </x:c>
      <x:c r="C1761" s="4" t="str">
        <x:v>I01756</x:v>
      </x:c>
      <x:c r="D1761" s="4" t="str">
        <x:v>2025-09-20</x:v>
      </x:c>
      <x:c r="E1761" s="10" t="n">
        <x:v>18266.89</x:v>
      </x:c>
      <x:c r="F1761" s="4" t="str">
        <x:v>Settled</x:v>
      </x:c>
    </x:row>
    <x:row r="1762">
      <x:c r="A1762" s="4" t="str">
        <x:v>C01757</x:v>
      </x:c>
      <x:c r="B1762" s="4" t="str">
        <x:v>P00330</x:v>
      </x:c>
      <x:c r="C1762" s="4" t="str">
        <x:v>I01757</x:v>
      </x:c>
      <x:c r="D1762" s="4" t="str">
        <x:v>2025-08-26</x:v>
      </x:c>
      <x:c r="E1762" s="10" t="n">
        <x:v>16298.67</x:v>
      </x:c>
      <x:c r="F1762" s="4" t="str">
        <x:v>Settled</x:v>
      </x:c>
    </x:row>
    <x:row r="1763">
      <x:c r="A1763" s="4" t="str">
        <x:v>C01758</x:v>
      </x:c>
      <x:c r="B1763" s="4" t="str">
        <x:v>P01204</x:v>
      </x:c>
      <x:c r="C1763" s="4" t="str">
        <x:v>I01758</x:v>
      </x:c>
      <x:c r="D1763" s="4" t="str">
        <x:v>2025-06-21</x:v>
      </x:c>
      <x:c r="E1763" s="10" t="n">
        <x:v>39180.71</x:v>
      </x:c>
      <x:c r="F1763" s="4" t="str">
        <x:v>Settled</x:v>
      </x:c>
    </x:row>
    <x:row r="1764">
      <x:c r="A1764" s="4" t="str">
        <x:v>C01759</x:v>
      </x:c>
      <x:c r="B1764" s="4" t="str">
        <x:v>P00328</x:v>
      </x:c>
      <x:c r="C1764" s="4" t="str">
        <x:v>I01759</x:v>
      </x:c>
      <x:c r="D1764" s="4" t="str">
        <x:v>2025-05-22</x:v>
      </x:c>
      <x:c r="E1764" s="10" t="n">
        <x:v>87386.52</x:v>
      </x:c>
      <x:c r="F1764" s="4" t="str">
        <x:v> settled </x:v>
      </x:c>
    </x:row>
    <x:row r="1765">
      <x:c r="A1765" s="4" t="str">
        <x:v>C01760</x:v>
      </x:c>
      <x:c r="B1765" s="4" t="str">
        <x:v>P00240</x:v>
      </x:c>
      <x:c r="C1765" s="4" t="str">
        <x:v>I01760</x:v>
      </x:c>
      <x:c r="D1765" s="4" t="str">
        <x:v>2025-01-11</x:v>
      </x:c>
      <x:c r="E1765" s="10" t="n">
        <x:v>38807.29</x:v>
      </x:c>
      <x:c r="F1765" s="4" t="str">
        <x:v>Settled</x:v>
      </x:c>
    </x:row>
    <x:row r="1766">
      <x:c r="A1766" s="4" t="str">
        <x:v>C01761</x:v>
      </x:c>
      <x:c r="B1766" s="4" t="str">
        <x:v>P00022</x:v>
      </x:c>
      <x:c r="C1766" s="4" t="str">
        <x:v>I01761</x:v>
      </x:c>
      <x:c r="D1766" s="4" t="str">
        <x:v>2025-07-23</x:v>
      </x:c>
      <x:c r="E1766" s="10" t="n">
        <x:v>25862.3</x:v>
      </x:c>
      <x:c r="F1766" s="4" t="str">
        <x:v>Settled</x:v>
      </x:c>
    </x:row>
    <x:row r="1767">
      <x:c r="A1767" s="4" t="str">
        <x:v>C01762</x:v>
      </x:c>
      <x:c r="B1767" s="4" t="str">
        <x:v>P00752</x:v>
      </x:c>
      <x:c r="C1767" s="4" t="str">
        <x:v>I01762</x:v>
      </x:c>
      <x:c r="D1767" s="4" t="str">
        <x:v>2025-07-19</x:v>
      </x:c>
      <x:c r="E1767" s="10" t="n">
        <x:v>25305.04</x:v>
      </x:c>
      <x:c r="F1767" s="4" t="str">
        <x:v>Settled</x:v>
      </x:c>
    </x:row>
    <x:row r="1768">
      <x:c r="A1768" s="4" t="str">
        <x:v>C01763</x:v>
      </x:c>
      <x:c r="B1768" s="4" t="str">
        <x:v>P01019</x:v>
      </x:c>
      <x:c r="C1768" s="4" t="str">
        <x:v>I01763</x:v>
      </x:c>
      <x:c r="D1768" s="4" t="str">
        <x:v>2025-07-08</x:v>
      </x:c>
      <x:c r="E1768" s="10" t="n">
        <x:v>59640.75</x:v>
      </x:c>
      <x:c r="F1768" s="4" t="str">
        <x:v>Settled</x:v>
      </x:c>
    </x:row>
    <x:row r="1769">
      <x:c r="A1769" s="4" t="str">
        <x:v>C01764</x:v>
      </x:c>
      <x:c r="B1769" s="4" t="str">
        <x:v>P01171</x:v>
      </x:c>
      <x:c r="C1769" s="4" t="str">
        <x:v>I01764</x:v>
      </x:c>
      <x:c r="D1769" s="4" t="str">
        <x:v>2025-04-21</x:v>
      </x:c>
      <x:c r="E1769" s="10" t="n">
        <x:v>11573.58</x:v>
      </x:c>
      <x:c r="F1769" s="4" t="str">
        <x:v>Pending</x:v>
      </x:c>
    </x:row>
    <x:row r="1770">
      <x:c r="A1770" s="4" t="str">
        <x:v>C01765</x:v>
      </x:c>
      <x:c r="B1770" s="4" t="str">
        <x:v>P01449</x:v>
      </x:c>
      <x:c r="C1770" s="4" t="str">
        <x:v>I01765</x:v>
      </x:c>
      <x:c r="D1770" s="4" t="str">
        <x:v>2025-02-25</x:v>
      </x:c>
      <x:c r="E1770" s="10" t="n">
        <x:v>139119.57</x:v>
      </x:c>
      <x:c r="F1770" s="4" t="str">
        <x:v>Pending</x:v>
      </x:c>
    </x:row>
    <x:row r="1771">
      <x:c r="A1771" s="4" t="str">
        <x:v>C01766</x:v>
      </x:c>
      <x:c r="B1771" s="4" t="str">
        <x:v>P01042</x:v>
      </x:c>
      <x:c r="C1771" s="4" t="str">
        <x:v>I01766</x:v>
      </x:c>
      <x:c r="D1771" s="4" t="str">
        <x:v>2025-07-28</x:v>
      </x:c>
      <x:c r="E1771" s="10" t="n">
        <x:v>32170.52</x:v>
      </x:c>
      <x:c r="F1771" s="4" t="str">
        <x:v>Pending</x:v>
      </x:c>
    </x:row>
    <x:row r="1772">
      <x:c r="A1772" s="4" t="str">
        <x:v>C01767</x:v>
      </x:c>
      <x:c r="B1772" s="4" t="str">
        <x:v>P01211</x:v>
      </x:c>
      <x:c r="C1772" s="4" t="str">
        <x:v>I01767</x:v>
      </x:c>
      <x:c r="D1772" s="4" t="str">
        <x:v>2025-08-15</x:v>
      </x:c>
      <x:c r="E1772" s="10" t="n">
        <x:v>121828.44</x:v>
      </x:c>
      <x:c r="F1772" s="4" t="str">
        <x:v>Pending</x:v>
      </x:c>
    </x:row>
    <x:row r="1773">
      <x:c r="A1773" s="4" t="str">
        <x:v>C01768</x:v>
      </x:c>
      <x:c r="B1773" s="4" t="str">
        <x:v>P00337</x:v>
      </x:c>
      <x:c r="C1773" s="4" t="str">
        <x:v>I01768</x:v>
      </x:c>
      <x:c r="D1773" s="4" t="str">
        <x:v>2025-03-05</x:v>
      </x:c>
      <x:c r="E1773" s="10" t="n">
        <x:v>24137.77</x:v>
      </x:c>
      <x:c r="F1773" s="4" t="str">
        <x:v>Settled</x:v>
      </x:c>
    </x:row>
    <x:row r="1774">
      <x:c r="A1774" s="4" t="str">
        <x:v>C01769</x:v>
      </x:c>
      <x:c r="B1774" s="4" t="str">
        <x:v>P00545</x:v>
      </x:c>
      <x:c r="C1774" s="4" t="str">
        <x:v>I01769</x:v>
      </x:c>
      <x:c r="D1774" s="4" t="str">
        <x:v>2025-02-13</x:v>
      </x:c>
      <x:c r="E1774" s="10" t="n">
        <x:v>97738.33</x:v>
      </x:c>
      <x:c r="F1774" s="4" t="str">
        <x:v>Settled</x:v>
      </x:c>
    </x:row>
    <x:row r="1775">
      <x:c r="A1775" s="4" t="str">
        <x:v>C01770</x:v>
      </x:c>
      <x:c r="B1775" s="4" t="str">
        <x:v>P00487</x:v>
      </x:c>
      <x:c r="C1775" s="4" t="str">
        <x:v>I01770</x:v>
      </x:c>
      <x:c r="D1775" s="4" t="str">
        <x:v>2025-06-26</x:v>
      </x:c>
      <x:c r="E1775" s="10" t="n">
        <x:v>77208.06</x:v>
      </x:c>
      <x:c r="F1775" s="4" t="str">
        <x:v>Settled</x:v>
      </x:c>
    </x:row>
    <x:row r="1776">
      <x:c r="A1776" s="4" t="str">
        <x:v>C01771</x:v>
      </x:c>
      <x:c r="B1776" s="4" t="str">
        <x:v>P00105</x:v>
      </x:c>
      <x:c r="C1776" s="4" t="str">
        <x:v>I01771</x:v>
      </x:c>
      <x:c r="D1776" s="4" t="str">
        <x:v>2025-01-18</x:v>
      </x:c>
      <x:c r="E1776" s="10" t="n">
        <x:v>104888.18</x:v>
      </x:c>
      <x:c r="F1776" s="4" t="str">
        <x:v>Settled</x:v>
      </x:c>
    </x:row>
    <x:row r="1777">
      <x:c r="A1777" s="4" t="str">
        <x:v>C01772</x:v>
      </x:c>
      <x:c r="B1777" s="4" t="str">
        <x:v>P01551</x:v>
      </x:c>
      <x:c r="C1777" s="4" t="str">
        <x:v>I01772</x:v>
      </x:c>
      <x:c r="D1777" s="4" t="str">
        <x:v>2025-03-12</x:v>
      </x:c>
      <x:c r="E1777" s="10" t="n">
        <x:v>10617.12</x:v>
      </x:c>
      <x:c r="F1777" s="4" t="str">
        <x:v>Settled</x:v>
      </x:c>
    </x:row>
    <x:row r="1778">
      <x:c r="A1778" s="4" t="str">
        <x:v>C01773</x:v>
      </x:c>
      <x:c r="B1778" s="4" t="str">
        <x:v>P00387</x:v>
      </x:c>
      <x:c r="C1778" s="4" t="str">
        <x:v>I01773</x:v>
      </x:c>
      <x:c r="D1778" s="4" t="str">
        <x:v>2025-08-21</x:v>
      </x:c>
      <x:c r="E1778" s="10" t="n">
        <x:v>28487.84</x:v>
      </x:c>
      <x:c r="F1778" s="4" t="str">
        <x:v>Settled</x:v>
      </x:c>
    </x:row>
    <x:row r="1779">
      <x:c r="A1779" s="4" t="str">
        <x:v>C01774</x:v>
      </x:c>
      <x:c r="B1779" s="4" t="str">
        <x:v>P00718</x:v>
      </x:c>
      <x:c r="C1779" s="4" t="str">
        <x:v>I01774</x:v>
      </x:c>
      <x:c r="D1779" s="4" t="str">
        <x:v>2025-04-20</x:v>
      </x:c>
      <x:c r="E1779" s="10" t="n">
        <x:v>5720.47</x:v>
      </x:c>
      <x:c r="F1779" s="4" t="str">
        <x:v>Pending</x:v>
      </x:c>
    </x:row>
    <x:row r="1780">
      <x:c r="A1780" s="4" t="str">
        <x:v>C01775</x:v>
      </x:c>
      <x:c r="B1780" s="4" t="str">
        <x:v>P00572</x:v>
      </x:c>
      <x:c r="C1780" s="4" t="str">
        <x:v>I01775</x:v>
      </x:c>
      <x:c r="D1780" s="4" t="str">
        <x:v>2025-06-18</x:v>
      </x:c>
      <x:c r="E1780" s="10" t="n">
        <x:v>28573.9</x:v>
      </x:c>
      <x:c r="F1780" s="4" t="str">
        <x:v>Settled</x:v>
      </x:c>
    </x:row>
    <x:row r="1781">
      <x:c r="A1781" s="4" t="str">
        <x:v>C01776</x:v>
      </x:c>
      <x:c r="B1781" s="4" t="str">
        <x:v>P00072</x:v>
      </x:c>
      <x:c r="C1781" s="4" t="str">
        <x:v>I01776</x:v>
      </x:c>
      <x:c r="D1781" s="4" t="str">
        <x:v>2025-09-08</x:v>
      </x:c>
      <x:c r="E1781" s="10" t="n">
        <x:v>13605.5</x:v>
      </x:c>
      <x:c r="F1781" s="4" t="str">
        <x:v>Settled</x:v>
      </x:c>
    </x:row>
    <x:row r="1782">
      <x:c r="A1782" s="4" t="str">
        <x:v>C01777</x:v>
      </x:c>
      <x:c r="B1782" s="4" t="str">
        <x:v>P01446</x:v>
      </x:c>
      <x:c r="C1782" s="4" t="str">
        <x:v>I01777</x:v>
      </x:c>
      <x:c r="D1782" s="4" t="str">
        <x:v>2025-03-06</x:v>
      </x:c>
      <x:c r="E1782" s="10" t="n">
        <x:v>47306.26</x:v>
      </x:c>
      <x:c r="F1782" s="4" t="str">
        <x:v>Pending</x:v>
      </x:c>
    </x:row>
    <x:row r="1783">
      <x:c r="A1783" s="4" t="str">
        <x:v>C01778</x:v>
      </x:c>
      <x:c r="B1783" s="4" t="str">
        <x:v>P00352</x:v>
      </x:c>
      <x:c r="C1783" s="4" t="str">
        <x:v>I01778</x:v>
      </x:c>
      <x:c r="D1783" s="4" t="str">
        <x:v>2025-03-25</x:v>
      </x:c>
      <x:c r="E1783" s="10" t="n">
        <x:v>164484.73</x:v>
      </x:c>
      <x:c r="F1783" s="4" t="str">
        <x:v>Settled</x:v>
      </x:c>
    </x:row>
    <x:row r="1784">
      <x:c r="A1784" s="4" t="str">
        <x:v>C01779</x:v>
      </x:c>
      <x:c r="B1784" s="4" t="str">
        <x:v>P00161</x:v>
      </x:c>
      <x:c r="C1784" s="4" t="str">
        <x:v>I01779</x:v>
      </x:c>
      <x:c r="D1784" s="4" t="str">
        <x:v>2025-04-19</x:v>
      </x:c>
      <x:c r="E1784" s="10" t="n">
        <x:v>32611.01</x:v>
      </x:c>
      <x:c r="F1784" s="4" t="str">
        <x:v>Settled</x:v>
      </x:c>
    </x:row>
    <x:row r="1785">
      <x:c r="A1785" s="4" t="str">
        <x:v>C01780</x:v>
      </x:c>
      <x:c r="B1785" s="4" t="str">
        <x:v>P00548</x:v>
      </x:c>
      <x:c r="C1785" s="4" t="str">
        <x:v>I01780</x:v>
      </x:c>
      <x:c r="D1785" s="4" t="str">
        <x:v>2025-06-02</x:v>
      </x:c>
      <x:c r="E1785" s="10" t="n">
        <x:v>70679.47</x:v>
      </x:c>
      <x:c r="F1785" s="4" t="str">
        <x:v>Settled</x:v>
      </x:c>
    </x:row>
    <x:row r="1786">
      <x:c r="A1786" s="4" t="str">
        <x:v>C01781</x:v>
      </x:c>
      <x:c r="B1786" s="4" t="str">
        <x:v>P00231</x:v>
      </x:c>
      <x:c r="C1786" s="4" t="str">
        <x:v>I01781</x:v>
      </x:c>
      <x:c r="D1786" s="4" t="str">
        <x:v>2025-07-24</x:v>
      </x:c>
      <x:c r="E1786" s="10" t="n">
        <x:v>40585.86</x:v>
      </x:c>
      <x:c r="F1786" s="4" t="str">
        <x:v>Pending</x:v>
      </x:c>
    </x:row>
    <x:row r="1787">
      <x:c r="A1787" s="4" t="str">
        <x:v>C01782</x:v>
      </x:c>
      <x:c r="B1787" s="4" t="str">
        <x:v>P01600</x:v>
      </x:c>
      <x:c r="C1787" s="4" t="str">
        <x:v>I01782</x:v>
      </x:c>
      <x:c r="D1787" s="4" t="str">
        <x:v>2025-01-27</x:v>
      </x:c>
      <x:c r="E1787" s="10" t="n">
        <x:v>38328.63</x:v>
      </x:c>
      <x:c r="F1787" s="4" t="str">
        <x:v>Pending</x:v>
      </x:c>
    </x:row>
    <x:row r="1788">
      <x:c r="A1788" s="4" t="str">
        <x:v>C01783</x:v>
      </x:c>
      <x:c r="B1788" s="4" t="str">
        <x:v>P00303</x:v>
      </x:c>
      <x:c r="C1788" s="4" t="str">
        <x:v>I01783</x:v>
      </x:c>
      <x:c r="D1788" s="4" t="str">
        <x:v>2025-06-22</x:v>
      </x:c>
      <x:c r="E1788" s="10" t="n">
        <x:v>39342.51</x:v>
      </x:c>
      <x:c r="F1788" s="4" t="str">
        <x:v>Settled</x:v>
      </x:c>
    </x:row>
    <x:row r="1789">
      <x:c r="A1789" s="4" t="str">
        <x:v>C01784</x:v>
      </x:c>
      <x:c r="B1789" s="4" t="str">
        <x:v>P00485</x:v>
      </x:c>
      <x:c r="C1789" s="4" t="str">
        <x:v>I01784</x:v>
      </x:c>
      <x:c r="D1789" s="4" t="str">
        <x:v>2025-09-08</x:v>
      </x:c>
      <x:c r="E1789" s="10" t="n">
        <x:v>79059.81</x:v>
      </x:c>
      <x:c r="F1789" s="4" t="str">
        <x:v>Settled</x:v>
      </x:c>
    </x:row>
    <x:row r="1790">
      <x:c r="A1790" s="4" t="str">
        <x:v>C01785</x:v>
      </x:c>
      <x:c r="B1790" s="4" t="str">
        <x:v>P00434</x:v>
      </x:c>
      <x:c r="C1790" s="4" t="str">
        <x:v>I01785</x:v>
      </x:c>
      <x:c r="D1790" s="4" t="str">
        <x:v>2025-11-07</x:v>
      </x:c>
      <x:c r="E1790" s="10" t="n">
        <x:v>24119.7</x:v>
      </x:c>
      <x:c r="F1790" s="4" t="str">
        <x:v>Pending</x:v>
      </x:c>
    </x:row>
    <x:row r="1791">
      <x:c r="A1791" s="4" t="str">
        <x:v>C01786</x:v>
      </x:c>
      <x:c r="B1791" s="4" t="str">
        <x:v>P00043</x:v>
      </x:c>
      <x:c r="C1791" s="4" t="str">
        <x:v>I01786</x:v>
      </x:c>
      <x:c r="D1791" s="4" t="str">
        <x:v>2025-07-16</x:v>
      </x:c>
      <x:c r="E1791" s="10" t="n">
        <x:v>80148.93</x:v>
      </x:c>
      <x:c r="F1791" s="4" t="str">
        <x:v>Settled</x:v>
      </x:c>
    </x:row>
    <x:row r="1792">
      <x:c r="A1792" s="4" t="str">
        <x:v>C01787</x:v>
      </x:c>
      <x:c r="B1792" s="4" t="str">
        <x:v>P00021</x:v>
      </x:c>
      <x:c r="C1792" s="4" t="str">
        <x:v>I01787</x:v>
      </x:c>
      <x:c r="D1792" s="4" t="str">
        <x:v>2025-08-17</x:v>
      </x:c>
      <x:c r="E1792" s="10" t="n">
        <x:v>198413.54</x:v>
      </x:c>
      <x:c r="F1792" s="4" t="str">
        <x:v>Settled</x:v>
      </x:c>
    </x:row>
    <x:row r="1793">
      <x:c r="A1793" s="4" t="str">
        <x:v>C01788</x:v>
      </x:c>
      <x:c r="B1793" s="4" t="str">
        <x:v>P00821</x:v>
      </x:c>
      <x:c r="C1793" s="4" t="str">
        <x:v>I01788</x:v>
      </x:c>
      <x:c r="D1793" s="4" t="str">
        <x:v>2025-10-25</x:v>
      </x:c>
      <x:c r="E1793" s="10" t="n">
        <x:v>27143.69</x:v>
      </x:c>
      <x:c r="F1793" s="4" t="str">
        <x:v>Settled</x:v>
      </x:c>
    </x:row>
    <x:row r="1794">
      <x:c r="A1794" s="4" t="str">
        <x:v>C01789</x:v>
      </x:c>
      <x:c r="B1794" s="4" t="str">
        <x:v>P00373</x:v>
      </x:c>
      <x:c r="C1794" s="4" t="str">
        <x:v>I01789</x:v>
      </x:c>
      <x:c r="D1794" s="4" t="str">
        <x:v>2025-09-23</x:v>
      </x:c>
      <x:c r="E1794" s="10" t="n">
        <x:v>24602.78</x:v>
      </x:c>
      <x:c r="F1794" s="4" t="str">
        <x:v>Settled</x:v>
      </x:c>
    </x:row>
    <x:row r="1795">
      <x:c r="A1795" s="4" t="str">
        <x:v>C01790</x:v>
      </x:c>
      <x:c r="B1795" s="4" t="str">
        <x:v>P00134</x:v>
      </x:c>
      <x:c r="C1795" s="4" t="str">
        <x:v>I01790</x:v>
      </x:c>
      <x:c r="D1795" s="4" t="str">
        <x:v>2025-07-15</x:v>
      </x:c>
      <x:c r="E1795" s="10" t="n">
        <x:v>102056.21</x:v>
      </x:c>
      <x:c r="F1795" s="4" t="str">
        <x:v>Settled</x:v>
      </x:c>
    </x:row>
    <x:row r="1796">
      <x:c r="A1796" s="4" t="str">
        <x:v>C01791</x:v>
      </x:c>
      <x:c r="B1796" s="4" t="str">
        <x:v>P00467</x:v>
      </x:c>
      <x:c r="C1796" s="4" t="str">
        <x:v>I01791</x:v>
      </x:c>
      <x:c r="D1796" s="4" t="str">
        <x:v>2025-07-26</x:v>
      </x:c>
      <x:c r="E1796" s="10" t="n">
        <x:v>25780.08</x:v>
      </x:c>
      <x:c r="F1796" s="4" t="str">
        <x:v>Rejected</x:v>
      </x:c>
    </x:row>
    <x:row r="1797">
      <x:c r="A1797" s="4" t="str">
        <x:v>C01792</x:v>
      </x:c>
      <x:c r="B1797" s="4" t="str">
        <x:v>P00439</x:v>
      </x:c>
      <x:c r="C1797" s="4" t="str">
        <x:v>I01792</x:v>
      </x:c>
      <x:c r="D1797" s="4" t="str">
        <x:v>2025-12-29</x:v>
      </x:c>
      <x:c r="E1797" s="10" t="n">
        <x:v>33401.09</x:v>
      </x:c>
      <x:c r="F1797" s="4" t="str">
        <x:v>Settled</x:v>
      </x:c>
    </x:row>
    <x:row r="1798">
      <x:c r="A1798" s="4" t="str">
        <x:v>C01793</x:v>
      </x:c>
      <x:c r="B1798" s="4" t="str">
        <x:v>P00679</x:v>
      </x:c>
      <x:c r="C1798" s="4" t="str">
        <x:v>I01793</x:v>
      </x:c>
      <x:c r="D1798" s="4" t="str">
        <x:v>2025-10-04</x:v>
      </x:c>
      <x:c r="E1798" s="10"/>
      <x:c r="F1798" s="4" t="str">
        <x:v>Settled</x:v>
      </x:c>
    </x:row>
    <x:row r="1799">
      <x:c r="A1799" s="4" t="str">
        <x:v>C01794</x:v>
      </x:c>
      <x:c r="B1799" s="4" t="str">
        <x:v>P01588</x:v>
      </x:c>
      <x:c r="C1799" s="4" t="str">
        <x:v>I01794</x:v>
      </x:c>
      <x:c r="D1799" s="4" t="str">
        <x:v>2025-03-30</x:v>
      </x:c>
      <x:c r="E1799" s="10" t="n">
        <x:v>4205.52</x:v>
      </x:c>
      <x:c r="F1799" s="4" t="str">
        <x:v>Settled</x:v>
      </x:c>
    </x:row>
    <x:row r="1800">
      <x:c r="A1800" s="4" t="str">
        <x:v>C01795</x:v>
      </x:c>
      <x:c r="B1800" s="4" t="str">
        <x:v>P00492</x:v>
      </x:c>
      <x:c r="C1800" s="4" t="str">
        <x:v>I01795</x:v>
      </x:c>
      <x:c r="D1800" s="4" t="str">
        <x:v>2025-06-15</x:v>
      </x:c>
      <x:c r="E1800" s="10" t="n">
        <x:v>31188.57</x:v>
      </x:c>
      <x:c r="F1800" s="4" t="str">
        <x:v>Settled</x:v>
      </x:c>
    </x:row>
    <x:row r="1801">
      <x:c r="A1801" s="4" t="str">
        <x:v>C01796</x:v>
      </x:c>
      <x:c r="B1801" s="4" t="str">
        <x:v>P01128</x:v>
      </x:c>
      <x:c r="C1801" s="4" t="str">
        <x:v>I01796</x:v>
      </x:c>
      <x:c r="D1801" s="4" t="str">
        <x:v>2025-09-28</x:v>
      </x:c>
      <x:c r="E1801" s="10" t="n">
        <x:v>8768.92</x:v>
      </x:c>
      <x:c r="F1801" s="4" t="str">
        <x:v>Settled</x:v>
      </x:c>
    </x:row>
    <x:row r="1802">
      <x:c r="A1802" s="4" t="str">
        <x:v>C01797</x:v>
      </x:c>
      <x:c r="B1802" s="4" t="str">
        <x:v>P01230</x:v>
      </x:c>
      <x:c r="C1802" s="4" t="str">
        <x:v>I01797</x:v>
      </x:c>
      <x:c r="D1802" s="4" t="str">
        <x:v>2025-07-10</x:v>
      </x:c>
      <x:c r="E1802" s="10" t="n">
        <x:v>7148.47</x:v>
      </x:c>
      <x:c r="F1802" s="4" t="str">
        <x:v>Settled</x:v>
      </x:c>
    </x:row>
    <x:row r="1803">
      <x:c r="A1803" s="4" t="str">
        <x:v>C01798</x:v>
      </x:c>
      <x:c r="B1803" s="4" t="str">
        <x:v>P00082</x:v>
      </x:c>
      <x:c r="C1803" s="4" t="str">
        <x:v>I01798</x:v>
      </x:c>
      <x:c r="D1803" s="4" t="str">
        <x:v>2025-06-07</x:v>
      </x:c>
      <x:c r="E1803" s="10" t="n">
        <x:v>127220.27</x:v>
      </x:c>
      <x:c r="F1803" s="4" t="str">
        <x:v>Settled</x:v>
      </x:c>
    </x:row>
    <x:row r="1804">
      <x:c r="A1804" s="4" t="str">
        <x:v>C01799</x:v>
      </x:c>
      <x:c r="B1804" s="4" t="str">
        <x:v>P00803</x:v>
      </x:c>
      <x:c r="C1804" s="4" t="str">
        <x:v>I01799</x:v>
      </x:c>
      <x:c r="D1804" s="4" t="str">
        <x:v>2025-08-11</x:v>
      </x:c>
      <x:c r="E1804" s="10" t="n">
        <x:v>26427.02</x:v>
      </x:c>
      <x:c r="F1804" s="4" t="str">
        <x:v>Settled</x:v>
      </x:c>
    </x:row>
    <x:row r="1805">
      <x:c r="A1805" s="4" t="str">
        <x:v>C01800</x:v>
      </x:c>
      <x:c r="B1805" s="4" t="str">
        <x:v>P00718</x:v>
      </x:c>
      <x:c r="C1805" s="4" t="str">
        <x:v>I01800</x:v>
      </x:c>
      <x:c r="D1805" s="4" t="str">
        <x:v>2025-05-18</x:v>
      </x:c>
      <x:c r="E1805" s="10" t="n">
        <x:v>17269.03</x:v>
      </x:c>
      <x:c r="F1805" s="4" t="str">
        <x:v>Settled</x:v>
      </x:c>
    </x:row>
    <x:row r="1806">
      <x:c r="A1806" s="4" t="str">
        <x:v>C01801</x:v>
      </x:c>
      <x:c r="B1806" s="4" t="str">
        <x:v>P00813</x:v>
      </x:c>
      <x:c r="C1806" s="4" t="str">
        <x:v>I01801</x:v>
      </x:c>
      <x:c r="D1806" s="4" t="str">
        <x:v>2025-09-05</x:v>
      </x:c>
      <x:c r="E1806" s="10" t="n">
        <x:v>108079.95</x:v>
      </x:c>
      <x:c r="F1806" s="4" t="str">
        <x:v>Settled</x:v>
      </x:c>
    </x:row>
    <x:row r="1807">
      <x:c r="A1807" s="4" t="str">
        <x:v>C01802</x:v>
      </x:c>
      <x:c r="B1807" s="4" t="str">
        <x:v>P00275</x:v>
      </x:c>
      <x:c r="C1807" s="4" t="str">
        <x:v>I01802</x:v>
      </x:c>
      <x:c r="D1807" s="4" t="str">
        <x:v>2025-09-25</x:v>
      </x:c>
      <x:c r="E1807" s="10" t="n">
        <x:v>81352.37</x:v>
      </x:c>
      <x:c r="F1807" s="4" t="str">
        <x:v>Pending</x:v>
      </x:c>
    </x:row>
    <x:row r="1808">
      <x:c r="A1808" s="4" t="str">
        <x:v>C01803</x:v>
      </x:c>
      <x:c r="B1808" s="4" t="str">
        <x:v>P00745</x:v>
      </x:c>
      <x:c r="C1808" s="4" t="str">
        <x:v>I01803</x:v>
      </x:c>
      <x:c r="D1808" s="4" t="str">
        <x:v>2025-11-24</x:v>
      </x:c>
      <x:c r="E1808" s="10" t="n">
        <x:v>40595.74</x:v>
      </x:c>
      <x:c r="F1808" s="4" t="str">
        <x:v>Pending</x:v>
      </x:c>
    </x:row>
    <x:row r="1809">
      <x:c r="A1809" s="4" t="str">
        <x:v>C01804</x:v>
      </x:c>
      <x:c r="B1809" s="4" t="str">
        <x:v>P00197</x:v>
      </x:c>
      <x:c r="C1809" s="4" t="str">
        <x:v>I01804</x:v>
      </x:c>
      <x:c r="D1809" s="4" t="str">
        <x:v>2025-12-15</x:v>
      </x:c>
      <x:c r="E1809" s="10" t="n">
        <x:v>34953.68</x:v>
      </x:c>
      <x:c r="F1809" s="4" t="str">
        <x:v>Settled</x:v>
      </x:c>
    </x:row>
    <x:row r="1810">
      <x:c r="A1810" s="4" t="str">
        <x:v>C01805</x:v>
      </x:c>
      <x:c r="B1810" s="4" t="str">
        <x:v>P01514</x:v>
      </x:c>
      <x:c r="C1810" s="4" t="str">
        <x:v>I01805</x:v>
      </x:c>
      <x:c r="D1810" s="4" t="str">
        <x:v>2025-09-17</x:v>
      </x:c>
      <x:c r="E1810" s="10" t="n">
        <x:v>167933.08</x:v>
      </x:c>
      <x:c r="F1810" s="4" t="str">
        <x:v>Pending</x:v>
      </x:c>
    </x:row>
    <x:row r="1811">
      <x:c r="A1811" s="4" t="str">
        <x:v>C01806</x:v>
      </x:c>
      <x:c r="B1811" s="4" t="str">
        <x:v>P00940</x:v>
      </x:c>
      <x:c r="C1811" s="4" t="str">
        <x:v>I01806</x:v>
      </x:c>
      <x:c r="D1811" s="4" t="str">
        <x:v>2025-10-03</x:v>
      </x:c>
      <x:c r="E1811" s="10" t="n">
        <x:v>13568.4</x:v>
      </x:c>
      <x:c r="F1811" s="4" t="str">
        <x:v>Settled</x:v>
      </x:c>
    </x:row>
    <x:row r="1812">
      <x:c r="A1812" s="4" t="str">
        <x:v>C01807</x:v>
      </x:c>
      <x:c r="B1812" s="4" t="str">
        <x:v>P00056</x:v>
      </x:c>
      <x:c r="C1812" s="4" t="str">
        <x:v>I01807</x:v>
      </x:c>
      <x:c r="D1812" s="4" t="str">
        <x:v>2025-10-09</x:v>
      </x:c>
      <x:c r="E1812" s="10" t="n">
        <x:v>161910.93</x:v>
      </x:c>
      <x:c r="F1812" s="4" t="str">
        <x:v>Pending</x:v>
      </x:c>
    </x:row>
    <x:row r="1813">
      <x:c r="A1813" s="4" t="str">
        <x:v>C01808</x:v>
      </x:c>
      <x:c r="B1813" s="4" t="str">
        <x:v>P00810</x:v>
      </x:c>
      <x:c r="C1813" s="4" t="str">
        <x:v>I01808</x:v>
      </x:c>
      <x:c r="D1813" s="4" t="str">
        <x:v>2025-05-01</x:v>
      </x:c>
      <x:c r="E1813" s="10" t="n">
        <x:v>65915.33</x:v>
      </x:c>
      <x:c r="F1813" s="4" t="str">
        <x:v>Settled</x:v>
      </x:c>
    </x:row>
    <x:row r="1814">
      <x:c r="A1814" s="4" t="str">
        <x:v>C01809</x:v>
      </x:c>
      <x:c r="B1814" s="4" t="str">
        <x:v>P01483</x:v>
      </x:c>
      <x:c r="C1814" s="4" t="str">
        <x:v>I01809</x:v>
      </x:c>
      <x:c r="D1814" s="4" t="str">
        <x:v>2025-12-01</x:v>
      </x:c>
      <x:c r="E1814" s="10" t="n">
        <x:v>157211.62</x:v>
      </x:c>
      <x:c r="F1814" s="4" t="str">
        <x:v>Settled</x:v>
      </x:c>
    </x:row>
    <x:row r="1815">
      <x:c r="A1815" s="4" t="str">
        <x:v>C01810</x:v>
      </x:c>
      <x:c r="B1815" s="4" t="str">
        <x:v>P01189</x:v>
      </x:c>
      <x:c r="C1815" s="4" t="str">
        <x:v>I01810</x:v>
      </x:c>
      <x:c r="D1815" s="4" t="str">
        <x:v>2025-07-06</x:v>
      </x:c>
      <x:c r="E1815" s="10" t="n">
        <x:v>36249.2</x:v>
      </x:c>
      <x:c r="F1815" s="4" t="str">
        <x:v>Settled</x:v>
      </x:c>
    </x:row>
    <x:row r="1816">
      <x:c r="A1816" s="4" t="str">
        <x:v>C01811</x:v>
      </x:c>
      <x:c r="B1816" s="4" t="str">
        <x:v>P00437</x:v>
      </x:c>
      <x:c r="C1816" s="4" t="str">
        <x:v>I01811</x:v>
      </x:c>
      <x:c r="D1816" s="4" t="str">
        <x:v>2025-11-13</x:v>
      </x:c>
      <x:c r="E1816" s="10" t="n">
        <x:v>11873.85</x:v>
      </x:c>
      <x:c r="F1816" s="4" t="str">
        <x:v>Settled</x:v>
      </x:c>
    </x:row>
    <x:row r="1817">
      <x:c r="A1817" s="4" t="str">
        <x:v>C01812</x:v>
      </x:c>
      <x:c r="B1817" s="4" t="str">
        <x:v>P01428</x:v>
      </x:c>
      <x:c r="C1817" s="4" t="str">
        <x:v>I01812</x:v>
      </x:c>
      <x:c r="D1817" s="4" t="str">
        <x:v>2025-03-21</x:v>
      </x:c>
      <x:c r="E1817" s="10" t="n">
        <x:v>43626.94</x:v>
      </x:c>
      <x:c r="F1817" s="4" t="str">
        <x:v>Settled</x:v>
      </x:c>
    </x:row>
    <x:row r="1818">
      <x:c r="A1818" s="4" t="str">
        <x:v>C01813</x:v>
      </x:c>
      <x:c r="B1818" s="4" t="str">
        <x:v>P00297</x:v>
      </x:c>
      <x:c r="C1818" s="4" t="str">
        <x:v>I01813</x:v>
      </x:c>
      <x:c r="D1818" s="4" t="str">
        <x:v>2025-04-24</x:v>
      </x:c>
      <x:c r="E1818" s="10" t="n">
        <x:v>89403.37</x:v>
      </x:c>
      <x:c r="F1818" s="4" t="str">
        <x:v>Settled</x:v>
      </x:c>
    </x:row>
    <x:row r="1819">
      <x:c r="A1819" s="4" t="str">
        <x:v>C01814</x:v>
      </x:c>
      <x:c r="B1819" s="4" t="str">
        <x:v>P00395</x:v>
      </x:c>
      <x:c r="C1819" s="4" t="str">
        <x:v>I01814</x:v>
      </x:c>
      <x:c r="D1819" s="4" t="str">
        <x:v>2025-08-15</x:v>
      </x:c>
      <x:c r="E1819" s="10" t="n">
        <x:v>7922.73</x:v>
      </x:c>
      <x:c r="F1819" s="4" t="str">
        <x:v>Settled</x:v>
      </x:c>
    </x:row>
    <x:row r="1820">
      <x:c r="A1820" s="4" t="str">
        <x:v>C01815</x:v>
      </x:c>
      <x:c r="B1820" s="4" t="str">
        <x:v>P00248</x:v>
      </x:c>
      <x:c r="C1820" s="4" t="str">
        <x:v>I01815</x:v>
      </x:c>
      <x:c r="D1820" s="4" t="str">
        <x:v>2025-07-31</x:v>
      </x:c>
      <x:c r="E1820" s="10" t="n">
        <x:v>42434.44</x:v>
      </x:c>
      <x:c r="F1820" s="4" t="str">
        <x:v>Settled</x:v>
      </x:c>
    </x:row>
    <x:row r="1821">
      <x:c r="A1821" s="4" t="str">
        <x:v>C01816</x:v>
      </x:c>
      <x:c r="B1821" s="4" t="str">
        <x:v>P01477</x:v>
      </x:c>
      <x:c r="C1821" s="4" t="str">
        <x:v>I01816</x:v>
      </x:c>
      <x:c r="D1821" s="4" t="str">
        <x:v>2025-05-27</x:v>
      </x:c>
      <x:c r="E1821" s="10" t="n">
        <x:v>6409.88</x:v>
      </x:c>
      <x:c r="F1821" s="4" t="str">
        <x:v>Rejected</x:v>
      </x:c>
    </x:row>
    <x:row r="1822">
      <x:c r="A1822" s="4" t="str">
        <x:v>C01817</x:v>
      </x:c>
      <x:c r="B1822" s="4" t="str">
        <x:v>P01148</x:v>
      </x:c>
      <x:c r="C1822" s="4" t="str">
        <x:v>I01817</x:v>
      </x:c>
      <x:c r="D1822" s="4" t="str">
        <x:v>2025-03-22</x:v>
      </x:c>
      <x:c r="E1822" s="10" t="n">
        <x:v>1606329.34</x:v>
      </x:c>
      <x:c r="F1822" s="4" t="str">
        <x:v>Settled</x:v>
      </x:c>
    </x:row>
    <x:row r="1823">
      <x:c r="A1823" s="4" t="str">
        <x:v>C01818</x:v>
      </x:c>
      <x:c r="B1823" s="4" t="str">
        <x:v>P00829</x:v>
      </x:c>
      <x:c r="C1823" s="4" t="str">
        <x:v>I01818</x:v>
      </x:c>
      <x:c r="D1823" s="4" t="str">
        <x:v>2025-03-25</x:v>
      </x:c>
      <x:c r="E1823" s="10" t="n">
        <x:v>148508.03</x:v>
      </x:c>
      <x:c r="F1823" s="4" t="str">
        <x:v>Settled</x:v>
      </x:c>
    </x:row>
    <x:row r="1824">
      <x:c r="A1824" s="4" t="str">
        <x:v>C01819</x:v>
      </x:c>
      <x:c r="B1824" s="4" t="str">
        <x:v>P01069</x:v>
      </x:c>
      <x:c r="C1824" s="4" t="str">
        <x:v>I01819</x:v>
      </x:c>
      <x:c r="D1824" s="4" t="str">
        <x:v>2025-09-23</x:v>
      </x:c>
      <x:c r="E1824" s="10" t="n">
        <x:v>40090.11</x:v>
      </x:c>
      <x:c r="F1824" s="4" t="str">
        <x:v>Settled</x:v>
      </x:c>
    </x:row>
    <x:row r="1825">
      <x:c r="A1825" s="4" t="str">
        <x:v>C01820</x:v>
      </x:c>
      <x:c r="B1825" s="4" t="str">
        <x:v>P00415</x:v>
      </x:c>
      <x:c r="C1825" s="4" t="str">
        <x:v>I01820</x:v>
      </x:c>
      <x:c r="D1825" s="4" t="str">
        <x:v>2025-01-08</x:v>
      </x:c>
      <x:c r="E1825" s="10" t="n">
        <x:v>83513.04</x:v>
      </x:c>
      <x:c r="F1825" s="4" t="str">
        <x:v>Settled</x:v>
      </x:c>
    </x:row>
    <x:row r="1826">
      <x:c r="A1826" s="4" t="str">
        <x:v>C01821</x:v>
      </x:c>
      <x:c r="B1826" s="4" t="str">
        <x:v>P00114</x:v>
      </x:c>
      <x:c r="C1826" s="4" t="str">
        <x:v>I01821</x:v>
      </x:c>
      <x:c r="D1826" s="4" t="str">
        <x:v>2025-02-13</x:v>
      </x:c>
      <x:c r="E1826" s="10" t="n">
        <x:v>36185.12</x:v>
      </x:c>
      <x:c r="F1826" s="4" t="str">
        <x:v>Settled</x:v>
      </x:c>
    </x:row>
    <x:row r="1827">
      <x:c r="A1827" s="4" t="str">
        <x:v>C01822</x:v>
      </x:c>
      <x:c r="B1827" s="4" t="str">
        <x:v>P01354</x:v>
      </x:c>
      <x:c r="C1827" s="4" t="str">
        <x:v>I01822</x:v>
      </x:c>
      <x:c r="D1827" s="4" t="str">
        <x:v>2025-12-04</x:v>
      </x:c>
      <x:c r="E1827" s="10" t="n">
        <x:v>16176.46</x:v>
      </x:c>
      <x:c r="F1827" s="4" t="str">
        <x:v>Settled</x:v>
      </x:c>
    </x:row>
    <x:row r="1828">
      <x:c r="A1828" s="4" t="str">
        <x:v>C01823</x:v>
      </x:c>
      <x:c r="B1828" s="4" t="str">
        <x:v>P01543</x:v>
      </x:c>
      <x:c r="C1828" s="4" t="str">
        <x:v>I01823</x:v>
      </x:c>
      <x:c r="D1828" s="4" t="str">
        <x:v>2025-12-24</x:v>
      </x:c>
      <x:c r="E1828" s="10" t="n">
        <x:v>106161.52</x:v>
      </x:c>
      <x:c r="F1828" s="4" t="str">
        <x:v>Settled</x:v>
      </x:c>
    </x:row>
    <x:row r="1829">
      <x:c r="A1829" s="4" t="str">
        <x:v>C01824</x:v>
      </x:c>
      <x:c r="B1829" s="4" t="str">
        <x:v>P00057</x:v>
      </x:c>
      <x:c r="C1829" s="4" t="str">
        <x:v>I01824</x:v>
      </x:c>
      <x:c r="D1829" s="4" t="str">
        <x:v>2025-01-29</x:v>
      </x:c>
      <x:c r="E1829" s="10" t="n">
        <x:v>30400.91</x:v>
      </x:c>
      <x:c r="F1829" s="4" t="str">
        <x:v>Settled</x:v>
      </x:c>
    </x:row>
    <x:row r="1830">
      <x:c r="A1830" s="4" t="str">
        <x:v>C01825</x:v>
      </x:c>
      <x:c r="B1830" s="4" t="str">
        <x:v>P00083</x:v>
      </x:c>
      <x:c r="C1830" s="4" t="str">
        <x:v>I01825</x:v>
      </x:c>
      <x:c r="D1830" s="4" t="str">
        <x:v>2025-02-21</x:v>
      </x:c>
      <x:c r="E1830" s="10" t="n">
        <x:v>99963.95</x:v>
      </x:c>
      <x:c r="F1830" s="4" t="str">
        <x:v>Settled</x:v>
      </x:c>
    </x:row>
    <x:row r="1831">
      <x:c r="A1831" s="4" t="str">
        <x:v>C01826</x:v>
      </x:c>
      <x:c r="B1831" s="4" t="str">
        <x:v>P00896</x:v>
      </x:c>
      <x:c r="C1831" s="4" t="str">
        <x:v>I01826</x:v>
      </x:c>
      <x:c r="D1831" s="4" t="str">
        <x:v>2025-05-01</x:v>
      </x:c>
      <x:c r="E1831" s="10" t="n">
        <x:v>117280.72</x:v>
      </x:c>
      <x:c r="F1831" s="4" t="str">
        <x:v>Settled</x:v>
      </x:c>
    </x:row>
    <x:row r="1832">
      <x:c r="A1832" s="4" t="str">
        <x:v>C01827</x:v>
      </x:c>
      <x:c r="B1832" s="4" t="str">
        <x:v>P00069</x:v>
      </x:c>
      <x:c r="C1832" s="4" t="str">
        <x:v>I01827</x:v>
      </x:c>
      <x:c r="D1832" s="4" t="str">
        <x:v>2025-08-02</x:v>
      </x:c>
      <x:c r="E1832" s="10" t="n">
        <x:v>26494.07</x:v>
      </x:c>
      <x:c r="F1832" s="4" t="str">
        <x:v>Pending</x:v>
      </x:c>
    </x:row>
    <x:row r="1833">
      <x:c r="A1833" s="4" t="str">
        <x:v>C01828</x:v>
      </x:c>
      <x:c r="B1833" s="4" t="str">
        <x:v>P01155</x:v>
      </x:c>
      <x:c r="C1833" s="4" t="str">
        <x:v>I01828</x:v>
      </x:c>
      <x:c r="D1833" s="4" t="str">
        <x:v>2025-03-11</x:v>
      </x:c>
      <x:c r="E1833" s="10" t="n">
        <x:v>28085.96</x:v>
      </x:c>
      <x:c r="F1833" s="4" t="str">
        <x:v>Pending</x:v>
      </x:c>
    </x:row>
    <x:row r="1834">
      <x:c r="A1834" s="4" t="str">
        <x:v>C01829</x:v>
      </x:c>
      <x:c r="B1834" s="4" t="str">
        <x:v>P01513</x:v>
      </x:c>
      <x:c r="C1834" s="4" t="str">
        <x:v>I01829</x:v>
      </x:c>
      <x:c r="D1834" s="4" t="str">
        <x:v>2025-12-25</x:v>
      </x:c>
      <x:c r="E1834" s="10" t="n">
        <x:v>38389.22</x:v>
      </x:c>
      <x:c r="F1834" s="4" t="str">
        <x:v>Settled</x:v>
      </x:c>
    </x:row>
    <x:row r="1835">
      <x:c r="A1835" s="4" t="str">
        <x:v>C01830</x:v>
      </x:c>
      <x:c r="B1835" s="4" t="str">
        <x:v>P00448</x:v>
      </x:c>
      <x:c r="C1835" s="4" t="str">
        <x:v>I01830</x:v>
      </x:c>
      <x:c r="D1835" s="4" t="str">
        <x:v>2025-06-30</x:v>
      </x:c>
      <x:c r="E1835" s="10" t="n">
        <x:v>48794.87</x:v>
      </x:c>
      <x:c r="F1835" s="4" t="str">
        <x:v>Settled</x:v>
      </x:c>
    </x:row>
    <x:row r="1836">
      <x:c r="A1836" s="4" t="str">
        <x:v>C01831</x:v>
      </x:c>
      <x:c r="B1836" s="4" t="str">
        <x:v>P00471</x:v>
      </x:c>
      <x:c r="C1836" s="4" t="str">
        <x:v>I01831</x:v>
      </x:c>
      <x:c r="D1836" s="4" t="str">
        <x:v>2025-07-16</x:v>
      </x:c>
      <x:c r="E1836" s="10" t="n">
        <x:v>32310.13</x:v>
      </x:c>
      <x:c r="F1836" s="4" t="str">
        <x:v>Pending</x:v>
      </x:c>
    </x:row>
    <x:row r="1837">
      <x:c r="A1837" s="4" t="str">
        <x:v>C01832</x:v>
      </x:c>
      <x:c r="B1837" s="4" t="str">
        <x:v>P01382</x:v>
      </x:c>
      <x:c r="C1837" s="4" t="str">
        <x:v>I01832</x:v>
      </x:c>
      <x:c r="D1837" s="4" t="str">
        <x:v>2025-03-13</x:v>
      </x:c>
      <x:c r="E1837" s="10" t="n">
        <x:v>15045.33</x:v>
      </x:c>
      <x:c r="F1837" s="4" t="str">
        <x:v>Settled</x:v>
      </x:c>
    </x:row>
    <x:row r="1838">
      <x:c r="A1838" s="4" t="str">
        <x:v>C01833</x:v>
      </x:c>
      <x:c r="B1838" s="4" t="str">
        <x:v>P00570</x:v>
      </x:c>
      <x:c r="C1838" s="4" t="str">
        <x:v>I01833</x:v>
      </x:c>
      <x:c r="D1838" s="4" t="str">
        <x:v>2025-04-23</x:v>
      </x:c>
      <x:c r="E1838" s="10" t="n">
        <x:v>45863.05</x:v>
      </x:c>
      <x:c r="F1838" s="4" t="str">
        <x:v>Settled</x:v>
      </x:c>
    </x:row>
    <x:row r="1839">
      <x:c r="A1839" s="4" t="str">
        <x:v>C01834</x:v>
      </x:c>
      <x:c r="B1839" s="4" t="str">
        <x:v>P00385</x:v>
      </x:c>
      <x:c r="C1839" s="4" t="str">
        <x:v>I01834</x:v>
      </x:c>
      <x:c r="D1839" s="4" t="str">
        <x:v>2025-09-26</x:v>
      </x:c>
      <x:c r="E1839" s="10" t="n">
        <x:v>41115.6</x:v>
      </x:c>
      <x:c r="F1839" s="4" t="str">
        <x:v>Settled</x:v>
      </x:c>
    </x:row>
    <x:row r="1840">
      <x:c r="A1840" s="4" t="str">
        <x:v>C01835</x:v>
      </x:c>
      <x:c r="B1840" s="4" t="str">
        <x:v>P00135</x:v>
      </x:c>
      <x:c r="C1840" s="4" t="str">
        <x:v>I01835</x:v>
      </x:c>
      <x:c r="D1840" s="4" t="str">
        <x:v>2025-08-19</x:v>
      </x:c>
      <x:c r="E1840" s="10" t="n">
        <x:v>16177.55</x:v>
      </x:c>
      <x:c r="F1840" s="4" t="str">
        <x:v>Settled</x:v>
      </x:c>
    </x:row>
    <x:row r="1841">
      <x:c r="A1841" s="4" t="str">
        <x:v>C01836</x:v>
      </x:c>
      <x:c r="B1841" s="4" t="str">
        <x:v>P01344</x:v>
      </x:c>
      <x:c r="C1841" s="4" t="str">
        <x:v>I01836</x:v>
      </x:c>
      <x:c r="D1841" s="4" t="str">
        <x:v>2025-03-24</x:v>
      </x:c>
      <x:c r="E1841" s="10" t="n">
        <x:v>17905.36</x:v>
      </x:c>
      <x:c r="F1841" s="4" t="str">
        <x:v>Pending</x:v>
      </x:c>
    </x:row>
    <x:row r="1842">
      <x:c r="A1842" s="4" t="str">
        <x:v>C01837</x:v>
      </x:c>
      <x:c r="B1842" s="4" t="str">
        <x:v>P01482</x:v>
      </x:c>
      <x:c r="C1842" s="4" t="str">
        <x:v>I01837</x:v>
      </x:c>
      <x:c r="D1842" s="4" t="str">
        <x:v>2025-06-11</x:v>
      </x:c>
      <x:c r="E1842" s="10" t="n">
        <x:v>59066.69</x:v>
      </x:c>
      <x:c r="F1842" s="4" t="str">
        <x:v>Pending</x:v>
      </x:c>
    </x:row>
    <x:row r="1843">
      <x:c r="A1843" s="4" t="str">
        <x:v>C01838</x:v>
      </x:c>
      <x:c r="B1843" s="4" t="str">
        <x:v>P00126</x:v>
      </x:c>
      <x:c r="C1843" s="4" t="str">
        <x:v>I01838</x:v>
      </x:c>
      <x:c r="D1843" s="4" t="str">
        <x:v>2025-03-09</x:v>
      </x:c>
      <x:c r="E1843" s="10" t="n">
        <x:v>11165.11</x:v>
      </x:c>
      <x:c r="F1843" s="4" t="str">
        <x:v>Settled</x:v>
      </x:c>
    </x:row>
    <x:row r="1844">
      <x:c r="A1844" s="4" t="str">
        <x:v>C01839</x:v>
      </x:c>
      <x:c r="B1844" s="4" t="str">
        <x:v>P01285</x:v>
      </x:c>
      <x:c r="C1844" s="4" t="str">
        <x:v>I01839</x:v>
      </x:c>
      <x:c r="D1844" s="4" t="str">
        <x:v>2025-05-29</x:v>
      </x:c>
      <x:c r="E1844" s="10" t="n">
        <x:v>232753.46</x:v>
      </x:c>
      <x:c r="F1844" s="4" t="str">
        <x:v>Settled</x:v>
      </x:c>
    </x:row>
    <x:row r="1845">
      <x:c r="A1845" s="4" t="str">
        <x:v>C01840</x:v>
      </x:c>
      <x:c r="B1845" s="4" t="str">
        <x:v>P00256</x:v>
      </x:c>
      <x:c r="C1845" s="4" t="str">
        <x:v>I01840</x:v>
      </x:c>
      <x:c r="D1845" s="4" t="str">
        <x:v>2025-03-21</x:v>
      </x:c>
      <x:c r="E1845" s="10" t="n">
        <x:v>484148.17</x:v>
      </x:c>
      <x:c r="F1845" s="4" t="str">
        <x:v>Pending</x:v>
      </x:c>
    </x:row>
    <x:row r="1846">
      <x:c r="A1846" s="4" t="str">
        <x:v>C01841</x:v>
      </x:c>
      <x:c r="B1846" s="4" t="str">
        <x:v>P00223</x:v>
      </x:c>
      <x:c r="C1846" s="4" t="str">
        <x:v>I01841</x:v>
      </x:c>
      <x:c r="D1846" s="4" t="str">
        <x:v>2025-12-24</x:v>
      </x:c>
      <x:c r="E1846" s="10" t="n">
        <x:v>62905.82</x:v>
      </x:c>
      <x:c r="F1846" s="4" t="str">
        <x:v>Settled</x:v>
      </x:c>
    </x:row>
    <x:row r="1847">
      <x:c r="A1847" s="4" t="str">
        <x:v>C01842</x:v>
      </x:c>
      <x:c r="B1847" s="4" t="str">
        <x:v>P00610</x:v>
      </x:c>
      <x:c r="C1847" s="4" t="str">
        <x:v>I01842</x:v>
      </x:c>
      <x:c r="D1847" s="4" t="str">
        <x:v>2025-04-19</x:v>
      </x:c>
      <x:c r="E1847" s="10" t="n">
        <x:v>52892.4</x:v>
      </x:c>
      <x:c r="F1847" s="4" t="str">
        <x:v>Settled</x:v>
      </x:c>
    </x:row>
    <x:row r="1848">
      <x:c r="A1848" s="4" t="str">
        <x:v>C01843</x:v>
      </x:c>
      <x:c r="B1848" s="4" t="str">
        <x:v>P00699</x:v>
      </x:c>
      <x:c r="C1848" s="4" t="str">
        <x:v>I01843</x:v>
      </x:c>
      <x:c r="D1848" s="4" t="str">
        <x:v>2025-06-22</x:v>
      </x:c>
      <x:c r="E1848" s="10" t="n">
        <x:v>164377.9</x:v>
      </x:c>
      <x:c r="F1848" s="4" t="str">
        <x:v>Settled</x:v>
      </x:c>
    </x:row>
    <x:row r="1849">
      <x:c r="A1849" s="4" t="str">
        <x:v>C01844</x:v>
      </x:c>
      <x:c r="B1849" s="4" t="str">
        <x:v>P01367</x:v>
      </x:c>
      <x:c r="C1849" s="4" t="str">
        <x:v>I01844</x:v>
      </x:c>
      <x:c r="D1849" s="4" t="str">
        <x:v>2025-08-23</x:v>
      </x:c>
      <x:c r="E1849" s="10" t="n">
        <x:v>108319.97</x:v>
      </x:c>
      <x:c r="F1849" s="4" t="str">
        <x:v>Pending</x:v>
      </x:c>
    </x:row>
    <x:row r="1850">
      <x:c r="A1850" s="4" t="str">
        <x:v>C01845</x:v>
      </x:c>
      <x:c r="B1850" s="4" t="str">
        <x:v>P01120</x:v>
      </x:c>
      <x:c r="C1850" s="4" t="str">
        <x:v>I01845</x:v>
      </x:c>
      <x:c r="D1850" s="4" t="str">
        <x:v>2025-01-15</x:v>
      </x:c>
      <x:c r="E1850" s="10" t="n">
        <x:v>27649.18</x:v>
      </x:c>
      <x:c r="F1850" s="4" t="str">
        <x:v>Settled</x:v>
      </x:c>
    </x:row>
    <x:row r="1851">
      <x:c r="A1851" s="4" t="str">
        <x:v>C01846</x:v>
      </x:c>
      <x:c r="B1851" s="4" t="str">
        <x:v>P00232</x:v>
      </x:c>
      <x:c r="C1851" s="4" t="str">
        <x:v>I01846</x:v>
      </x:c>
      <x:c r="D1851" s="4" t="str">
        <x:v>2025-03-18</x:v>
      </x:c>
      <x:c r="E1851" s="10" t="n">
        <x:v>52151.1</x:v>
      </x:c>
      <x:c r="F1851" s="4" t="str">
        <x:v>Settled</x:v>
      </x:c>
    </x:row>
    <x:row r="1852">
      <x:c r="A1852" s="4" t="str">
        <x:v>C01847</x:v>
      </x:c>
      <x:c r="B1852" s="4" t="str">
        <x:v>P00935</x:v>
      </x:c>
      <x:c r="C1852" s="4" t="str">
        <x:v>I01847</x:v>
      </x:c>
      <x:c r="D1852" s="4" t="str">
        <x:v>2025-12-27</x:v>
      </x:c>
      <x:c r="E1852" s="10" t="n">
        <x:v>25199.24</x:v>
      </x:c>
      <x:c r="F1852" s="4" t="str">
        <x:v>Settled</x:v>
      </x:c>
    </x:row>
    <x:row r="1853">
      <x:c r="A1853" s="4" t="str">
        <x:v>C01848</x:v>
      </x:c>
      <x:c r="B1853" s="4" t="str">
        <x:v>P01401</x:v>
      </x:c>
      <x:c r="C1853" s="4" t="str">
        <x:v>I01848</x:v>
      </x:c>
      <x:c r="D1853" s="4" t="str">
        <x:v>2025-09-12</x:v>
      </x:c>
      <x:c r="E1853" s="10" t="n">
        <x:v>41753.14</x:v>
      </x:c>
      <x:c r="F1853" s="4" t="str">
        <x:v>Settled</x:v>
      </x:c>
    </x:row>
    <x:row r="1854">
      <x:c r="A1854" s="4" t="str">
        <x:v>C01849</x:v>
      </x:c>
      <x:c r="B1854" s="4" t="str">
        <x:v>P01060</x:v>
      </x:c>
      <x:c r="C1854" s="4" t="str">
        <x:v>I01849</x:v>
      </x:c>
      <x:c r="D1854" s="4" t="str">
        <x:v>2025-03-30</x:v>
      </x:c>
      <x:c r="E1854" s="10" t="n">
        <x:v>60950.61</x:v>
      </x:c>
      <x:c r="F1854" s="4" t="str">
        <x:v>Settled</x:v>
      </x:c>
    </x:row>
    <x:row r="1855">
      <x:c r="A1855" s="4" t="str">
        <x:v>C01850</x:v>
      </x:c>
      <x:c r="B1855" s="4" t="str">
        <x:v>P00368</x:v>
      </x:c>
      <x:c r="C1855" s="4" t="str">
        <x:v>I01850</x:v>
      </x:c>
      <x:c r="D1855" s="4" t="str">
        <x:v>2025-06-07</x:v>
      </x:c>
      <x:c r="E1855" s="10" t="n">
        <x:v>112248.01</x:v>
      </x:c>
      <x:c r="F1855" s="4" t="str">
        <x:v>Pending</x:v>
      </x:c>
    </x:row>
    <x:row r="1856">
      <x:c r="A1856" s="4" t="str">
        <x:v>C01851</x:v>
      </x:c>
      <x:c r="B1856" s="4" t="str">
        <x:v>P00207</x:v>
      </x:c>
      <x:c r="C1856" s="4" t="str">
        <x:v>I01851</x:v>
      </x:c>
      <x:c r="D1856" s="4" t="str">
        <x:v>2025-11-09</x:v>
      </x:c>
      <x:c r="E1856" s="10" t="n">
        <x:v>12528.39</x:v>
      </x:c>
      <x:c r="F1856" s="4" t="str">
        <x:v>Pending</x:v>
      </x:c>
    </x:row>
    <x:row r="1857">
      <x:c r="A1857" s="4" t="str">
        <x:v>C01852</x:v>
      </x:c>
      <x:c r="B1857" s="4" t="str">
        <x:v>P00725</x:v>
      </x:c>
      <x:c r="C1857" s="4" t="str">
        <x:v>I01852</x:v>
      </x:c>
      <x:c r="D1857" s="4" t="str">
        <x:v>2025-03-13</x:v>
      </x:c>
      <x:c r="E1857" s="10" t="n">
        <x:v>98857.99</x:v>
      </x:c>
      <x:c r="F1857" s="4" t="str">
        <x:v>Settled</x:v>
      </x:c>
    </x:row>
    <x:row r="1858">
      <x:c r="A1858" s="4" t="str">
        <x:v>C01853</x:v>
      </x:c>
      <x:c r="B1858" s="4" t="str">
        <x:v>P00756</x:v>
      </x:c>
      <x:c r="C1858" s="4" t="str">
        <x:v>I01853</x:v>
      </x:c>
      <x:c r="D1858" s="4" t="str">
        <x:v>2025-04-20</x:v>
      </x:c>
      <x:c r="E1858" s="10" t="n">
        <x:v>147774.51</x:v>
      </x:c>
      <x:c r="F1858" s="4" t="str">
        <x:v>Settled</x:v>
      </x:c>
    </x:row>
    <x:row r="1859">
      <x:c r="A1859" s="4" t="str">
        <x:v>C01854</x:v>
      </x:c>
      <x:c r="B1859" s="4" t="str">
        <x:v>P00565</x:v>
      </x:c>
      <x:c r="C1859" s="4" t="str">
        <x:v>I01854</x:v>
      </x:c>
      <x:c r="D1859" s="4" t="str">
        <x:v>2025-03-29</x:v>
      </x:c>
      <x:c r="E1859" s="10" t="n">
        <x:v>16504.57</x:v>
      </x:c>
      <x:c r="F1859" s="4" t="str">
        <x:v>Rejected</x:v>
      </x:c>
    </x:row>
    <x:row r="1860">
      <x:c r="A1860" s="4" t="str">
        <x:v>C01855</x:v>
      </x:c>
      <x:c r="B1860" s="4" t="str">
        <x:v>P00175</x:v>
      </x:c>
      <x:c r="C1860" s="4" t="str">
        <x:v>I01855</x:v>
      </x:c>
      <x:c r="D1860" s="4" t="str">
        <x:v>2025-08-31</x:v>
      </x:c>
      <x:c r="E1860" s="10" t="n">
        <x:v>85487.58</x:v>
      </x:c>
      <x:c r="F1860" s="4" t="str">
        <x:v>Settled</x:v>
      </x:c>
    </x:row>
    <x:row r="1861">
      <x:c r="A1861" s="4" t="str">
        <x:v>C01856</x:v>
      </x:c>
      <x:c r="B1861" s="4" t="str">
        <x:v>P00190</x:v>
      </x:c>
      <x:c r="C1861" s="4" t="str">
        <x:v>I01856</x:v>
      </x:c>
      <x:c r="D1861" s="4" t="str">
        <x:v>2025-07-12</x:v>
      </x:c>
      <x:c r="E1861" s="10" t="n">
        <x:v>134247.2</x:v>
      </x:c>
      <x:c r="F1861" s="4" t="str">
        <x:v>Settled</x:v>
      </x:c>
    </x:row>
    <x:row r="1862">
      <x:c r="A1862" s="4" t="str">
        <x:v>C01857</x:v>
      </x:c>
      <x:c r="B1862" s="4" t="str">
        <x:v>P00847</x:v>
      </x:c>
      <x:c r="C1862" s="4" t="str">
        <x:v>I01857</x:v>
      </x:c>
      <x:c r="D1862" s="4" t="str">
        <x:v>2025-07-02</x:v>
      </x:c>
      <x:c r="E1862" s="10" t="n">
        <x:v>14520.96</x:v>
      </x:c>
      <x:c r="F1862" s="4" t="str">
        <x:v>Settled</x:v>
      </x:c>
    </x:row>
    <x:row r="1863">
      <x:c r="A1863" s="4" t="str">
        <x:v>C01858</x:v>
      </x:c>
      <x:c r="B1863" s="4" t="str">
        <x:v>P01511</x:v>
      </x:c>
      <x:c r="C1863" s="4" t="str">
        <x:v>I01858</x:v>
      </x:c>
      <x:c r="D1863" s="4" t="str">
        <x:v>2025-05-19</x:v>
      </x:c>
      <x:c r="E1863" s="10" t="n">
        <x:v>13133.22</x:v>
      </x:c>
      <x:c r="F1863" s="4" t="str">
        <x:v>Settled</x:v>
      </x:c>
    </x:row>
    <x:row r="1864">
      <x:c r="A1864" s="4" t="str">
        <x:v>C01859</x:v>
      </x:c>
      <x:c r="B1864" s="4" t="str">
        <x:v>P00957</x:v>
      </x:c>
      <x:c r="C1864" s="4" t="str">
        <x:v>I01859</x:v>
      </x:c>
      <x:c r="D1864" s="4" t="str">
        <x:v>2025-04-30</x:v>
      </x:c>
      <x:c r="E1864" s="10" t="n">
        <x:v>24748.07</x:v>
      </x:c>
      <x:c r="F1864" s="4" t="str">
        <x:v>Settled</x:v>
      </x:c>
    </x:row>
    <x:row r="1865">
      <x:c r="A1865" s="4" t="str">
        <x:v>C01860</x:v>
      </x:c>
      <x:c r="B1865" s="4" t="str">
        <x:v>P00702</x:v>
      </x:c>
      <x:c r="C1865" s="4" t="str">
        <x:v>I01860</x:v>
      </x:c>
      <x:c r="D1865" s="4" t="str">
        <x:v>2025-07-07</x:v>
      </x:c>
      <x:c r="E1865" s="10" t="n">
        <x:v>63408.95</x:v>
      </x:c>
      <x:c r="F1865" s="4" t="str">
        <x:v>Settled</x:v>
      </x:c>
    </x:row>
    <x:row r="1866">
      <x:c r="A1866" s="4" t="str">
        <x:v>C01861</x:v>
      </x:c>
      <x:c r="B1866" s="4" t="str">
        <x:v>P01491</x:v>
      </x:c>
      <x:c r="C1866" s="4" t="str">
        <x:v>I01861</x:v>
      </x:c>
      <x:c r="D1866" s="4" t="str">
        <x:v>2025-10-19</x:v>
      </x:c>
      <x:c r="E1866" s="10" t="n">
        <x:v>130219.78</x:v>
      </x:c>
      <x:c r="F1866" s="4" t="str">
        <x:v>Settled</x:v>
      </x:c>
    </x:row>
    <x:row r="1867">
      <x:c r="A1867" s="4" t="str">
        <x:v>C01862</x:v>
      </x:c>
      <x:c r="B1867" s="4" t="str">
        <x:v>P01105</x:v>
      </x:c>
      <x:c r="C1867" s="4" t="str">
        <x:v>I01862</x:v>
      </x:c>
      <x:c r="D1867" s="4" t="str">
        <x:v>2025-10-24</x:v>
      </x:c>
      <x:c r="E1867" s="10"/>
      <x:c r="F1867" s="4" t="str">
        <x:v> settled </x:v>
      </x:c>
    </x:row>
    <x:row r="1868">
      <x:c r="A1868" s="4" t="str">
        <x:v>C01863</x:v>
      </x:c>
      <x:c r="B1868" s="4" t="str">
        <x:v>P01149</x:v>
      </x:c>
      <x:c r="C1868" s="4" t="str">
        <x:v>I01863</x:v>
      </x:c>
      <x:c r="D1868" s="4" t="str">
        <x:v>2025-10-14</x:v>
      </x:c>
      <x:c r="E1868" s="10" t="n">
        <x:v>39566.88</x:v>
      </x:c>
      <x:c r="F1868" s="4" t="str">
        <x:v>Settled</x:v>
      </x:c>
    </x:row>
    <x:row r="1869">
      <x:c r="A1869" s="4" t="str">
        <x:v>C01864</x:v>
      </x:c>
      <x:c r="B1869" s="4" t="str">
        <x:v>P00921</x:v>
      </x:c>
      <x:c r="C1869" s="4" t="str">
        <x:v>I01864</x:v>
      </x:c>
      <x:c r="D1869" s="4" t="str">
        <x:v>2025-01-17</x:v>
      </x:c>
      <x:c r="E1869" s="10" t="n">
        <x:v>8975.63</x:v>
      </x:c>
      <x:c r="F1869" s="4" t="str">
        <x:v>Settled</x:v>
      </x:c>
    </x:row>
    <x:row r="1870">
      <x:c r="A1870" s="4" t="str">
        <x:v>C01865</x:v>
      </x:c>
      <x:c r="B1870" s="4" t="str">
        <x:v>P01221</x:v>
      </x:c>
      <x:c r="C1870" s="4" t="str">
        <x:v>I01865</x:v>
      </x:c>
      <x:c r="D1870" s="4" t="str">
        <x:v>2025-06-28</x:v>
      </x:c>
      <x:c r="E1870" s="10" t="n">
        <x:v>5405.44</x:v>
      </x:c>
      <x:c r="F1870" s="4" t="str">
        <x:v>Settled</x:v>
      </x:c>
    </x:row>
    <x:row r="1871">
      <x:c r="A1871" s="4" t="str">
        <x:v>C01866</x:v>
      </x:c>
      <x:c r="B1871" s="4" t="str">
        <x:v>P00803</x:v>
      </x:c>
      <x:c r="C1871" s="4" t="str">
        <x:v>I01866</x:v>
      </x:c>
      <x:c r="D1871" s="4" t="str">
        <x:v>2025-05-24</x:v>
      </x:c>
      <x:c r="E1871" s="10" t="n">
        <x:v>267312.37</x:v>
      </x:c>
      <x:c r="F1871" s="4" t="str">
        <x:v>Settled</x:v>
      </x:c>
    </x:row>
    <x:row r="1872">
      <x:c r="A1872" s="4" t="str">
        <x:v>C01867</x:v>
      </x:c>
      <x:c r="B1872" s="4" t="str">
        <x:v>P00996</x:v>
      </x:c>
      <x:c r="C1872" s="4" t="str">
        <x:v>I01867</x:v>
      </x:c>
      <x:c r="D1872" s="4" t="str">
        <x:v>2025-12-08</x:v>
      </x:c>
      <x:c r="E1872" s="10" t="n">
        <x:v>61468.49</x:v>
      </x:c>
      <x:c r="F1872" s="4" t="str">
        <x:v>Pending</x:v>
      </x:c>
    </x:row>
    <x:row r="1873">
      <x:c r="A1873" s="4" t="str">
        <x:v>C01868</x:v>
      </x:c>
      <x:c r="B1873" s="4" t="str">
        <x:v>P00987</x:v>
      </x:c>
      <x:c r="C1873" s="4" t="str">
        <x:v>I01868</x:v>
      </x:c>
      <x:c r="D1873" s="4" t="str">
        <x:v>2025-06-01</x:v>
      </x:c>
      <x:c r="E1873" s="10" t="n">
        <x:v>79356.95</x:v>
      </x:c>
      <x:c r="F1873" s="4" t="str">
        <x:v>Rejected</x:v>
      </x:c>
    </x:row>
    <x:row r="1874">
      <x:c r="A1874" s="4" t="str">
        <x:v>C01869</x:v>
      </x:c>
      <x:c r="B1874" s="4" t="str">
        <x:v>P01205</x:v>
      </x:c>
      <x:c r="C1874" s="4" t="str">
        <x:v>I01869</x:v>
      </x:c>
      <x:c r="D1874" s="4" t="str">
        <x:v>2025-04-01</x:v>
      </x:c>
      <x:c r="E1874" s="10" t="n">
        <x:v>53622.5</x:v>
      </x:c>
      <x:c r="F1874" s="4" t="str">
        <x:v>Settled</x:v>
      </x:c>
    </x:row>
    <x:row r="1875">
      <x:c r="A1875" s="4" t="str">
        <x:v>C01870</x:v>
      </x:c>
      <x:c r="B1875" s="4" t="str">
        <x:v>P01438</x:v>
      </x:c>
      <x:c r="C1875" s="4" t="str">
        <x:v>I01870</x:v>
      </x:c>
      <x:c r="D1875" s="4" t="str">
        <x:v>2025-04-02</x:v>
      </x:c>
      <x:c r="E1875" s="10" t="n">
        <x:v>20936.22</x:v>
      </x:c>
      <x:c r="F1875" s="4" t="str">
        <x:v>Settled</x:v>
      </x:c>
    </x:row>
    <x:row r="1876">
      <x:c r="A1876" s="4" t="str">
        <x:v>C01871</x:v>
      </x:c>
      <x:c r="B1876" s="4" t="str">
        <x:v>P00471</x:v>
      </x:c>
      <x:c r="C1876" s="4" t="str">
        <x:v>I01871</x:v>
      </x:c>
      <x:c r="D1876" s="4" t="str">
        <x:v>2025-03-13</x:v>
      </x:c>
      <x:c r="E1876" s="10" t="n">
        <x:v>67912.22</x:v>
      </x:c>
      <x:c r="F1876" s="4" t="str">
        <x:v>Pending</x:v>
      </x:c>
    </x:row>
    <x:row r="1877">
      <x:c r="A1877" s="4" t="str">
        <x:v>C01872</x:v>
      </x:c>
      <x:c r="B1877" s="4" t="str">
        <x:v>P01119</x:v>
      </x:c>
      <x:c r="C1877" s="4" t="str">
        <x:v>I01872</x:v>
      </x:c>
      <x:c r="D1877" s="4" t="str">
        <x:v>2025-06-11</x:v>
      </x:c>
      <x:c r="E1877" s="10" t="n">
        <x:v>438882.06</x:v>
      </x:c>
      <x:c r="F1877" s="4" t="str">
        <x:v>Settled</x:v>
      </x:c>
    </x:row>
    <x:row r="1878">
      <x:c r="A1878" s="4" t="str">
        <x:v>C01873</x:v>
      </x:c>
      <x:c r="B1878" s="4" t="str">
        <x:v>P00051</x:v>
      </x:c>
      <x:c r="C1878" s="4" t="str">
        <x:v>I01873</x:v>
      </x:c>
      <x:c r="D1878" s="4" t="str">
        <x:v>2025-04-07</x:v>
      </x:c>
      <x:c r="E1878" s="10" t="n">
        <x:v>45309.36</x:v>
      </x:c>
      <x:c r="F1878" s="4" t="str">
        <x:v>Pending</x:v>
      </x:c>
    </x:row>
    <x:row r="1879">
      <x:c r="A1879" s="4" t="str">
        <x:v>C01874</x:v>
      </x:c>
      <x:c r="B1879" s="4" t="str">
        <x:v>P00852</x:v>
      </x:c>
      <x:c r="C1879" s="4" t="str">
        <x:v>I01874</x:v>
      </x:c>
      <x:c r="D1879" s="4" t="str">
        <x:v>2025-07-26</x:v>
      </x:c>
      <x:c r="E1879" s="10" t="n">
        <x:v>69090.47</x:v>
      </x:c>
      <x:c r="F1879" s="4" t="str">
        <x:v>Settled</x:v>
      </x:c>
    </x:row>
    <x:row r="1880">
      <x:c r="A1880" s="4" t="str">
        <x:v>C01875</x:v>
      </x:c>
      <x:c r="B1880" s="4" t="str">
        <x:v>P01438</x:v>
      </x:c>
      <x:c r="C1880" s="4" t="str">
        <x:v>I01875</x:v>
      </x:c>
      <x:c r="D1880" s="4" t="str">
        <x:v>2025-03-26</x:v>
      </x:c>
      <x:c r="E1880" s="10" t="n">
        <x:v>85682.68</x:v>
      </x:c>
      <x:c r="F1880" s="4" t="str">
        <x:v>Settled</x:v>
      </x:c>
    </x:row>
    <x:row r="1881">
      <x:c r="A1881" s="4" t="str">
        <x:v>C01876</x:v>
      </x:c>
      <x:c r="B1881" s="4" t="str">
        <x:v>P01033</x:v>
      </x:c>
      <x:c r="C1881" s="4" t="str">
        <x:v>I01876</x:v>
      </x:c>
      <x:c r="D1881" s="4" t="str">
        <x:v>2025-08-02</x:v>
      </x:c>
      <x:c r="E1881" s="10" t="n">
        <x:v>14846.84</x:v>
      </x:c>
      <x:c r="F1881" s="4" t="str">
        <x:v>Settled</x:v>
      </x:c>
    </x:row>
    <x:row r="1882">
      <x:c r="A1882" s="4" t="str">
        <x:v>C01877</x:v>
      </x:c>
      <x:c r="B1882" s="4" t="str">
        <x:v>P00429</x:v>
      </x:c>
      <x:c r="C1882" s="4" t="str">
        <x:v>I01877</x:v>
      </x:c>
      <x:c r="D1882" s="4" t="str">
        <x:v>2025-08-13</x:v>
      </x:c>
      <x:c r="E1882" s="10" t="n">
        <x:v>26520.97</x:v>
      </x:c>
      <x:c r="F1882" s="4" t="str">
        <x:v>Settled</x:v>
      </x:c>
    </x:row>
    <x:row r="1883">
      <x:c r="A1883" s="4" t="str">
        <x:v>C01878</x:v>
      </x:c>
      <x:c r="B1883" s="4" t="str">
        <x:v>P00971</x:v>
      </x:c>
      <x:c r="C1883" s="4" t="str">
        <x:v>I01878</x:v>
      </x:c>
      <x:c r="D1883" s="4" t="str">
        <x:v>2025-09-02</x:v>
      </x:c>
      <x:c r="E1883" s="10" t="n">
        <x:v>60852.29</x:v>
      </x:c>
      <x:c r="F1883" s="4" t="str">
        <x:v>Pending</x:v>
      </x:c>
    </x:row>
    <x:row r="1884">
      <x:c r="A1884" s="4" t="str">
        <x:v>C01879</x:v>
      </x:c>
      <x:c r="B1884" s="4" t="str">
        <x:v>P00573</x:v>
      </x:c>
      <x:c r="C1884" s="4" t="str">
        <x:v>I01879</x:v>
      </x:c>
      <x:c r="D1884" s="4" t="str">
        <x:v>2025-11-19</x:v>
      </x:c>
      <x:c r="E1884" s="10" t="n">
        <x:v>41478.28</x:v>
      </x:c>
      <x:c r="F1884" s="4" t="str">
        <x:v>Settled</x:v>
      </x:c>
    </x:row>
    <x:row r="1885">
      <x:c r="A1885" s="4" t="str">
        <x:v>C01880</x:v>
      </x:c>
      <x:c r="B1885" s="4" t="str">
        <x:v>P00693</x:v>
      </x:c>
      <x:c r="C1885" s="4" t="str">
        <x:v>I01880</x:v>
      </x:c>
      <x:c r="D1885" s="4" t="str">
        <x:v>2025-01-29</x:v>
      </x:c>
      <x:c r="E1885" s="10" t="n">
        <x:v>38262.38</x:v>
      </x:c>
      <x:c r="F1885" s="4" t="str">
        <x:v>Settled</x:v>
      </x:c>
    </x:row>
    <x:row r="1886">
      <x:c r="A1886" s="4" t="str">
        <x:v>C01881</x:v>
      </x:c>
      <x:c r="B1886" s="4" t="str">
        <x:v>P00365</x:v>
      </x:c>
      <x:c r="C1886" s="4" t="str">
        <x:v>I01881</x:v>
      </x:c>
      <x:c r="D1886" s="4" t="str">
        <x:v>2025-01-20</x:v>
      </x:c>
      <x:c r="E1886" s="10" t="n">
        <x:v>11136.09</x:v>
      </x:c>
      <x:c r="F1886" s="4" t="str">
        <x:v>Settled</x:v>
      </x:c>
    </x:row>
    <x:row r="1887">
      <x:c r="A1887" s="4" t="str">
        <x:v>C01882</x:v>
      </x:c>
      <x:c r="B1887" s="4" t="str">
        <x:v>P01000</x:v>
      </x:c>
      <x:c r="C1887" s="4" t="str">
        <x:v>I01882</x:v>
      </x:c>
      <x:c r="D1887" s="4" t="str">
        <x:v>2025-06-17</x:v>
      </x:c>
      <x:c r="E1887" s="10" t="n">
        <x:v>85123.81</x:v>
      </x:c>
      <x:c r="F1887" s="4" t="str">
        <x:v>Rejected</x:v>
      </x:c>
    </x:row>
    <x:row r="1888">
      <x:c r="A1888" s="4" t="str">
        <x:v>C01883</x:v>
      </x:c>
      <x:c r="B1888" s="4" t="str">
        <x:v>P00318</x:v>
      </x:c>
      <x:c r="C1888" s="4" t="str">
        <x:v>I01883</x:v>
      </x:c>
      <x:c r="D1888" s="4" t="str">
        <x:v>2025-07-08</x:v>
      </x:c>
      <x:c r="E1888" s="10" t="n">
        <x:v>9748.55</x:v>
      </x:c>
      <x:c r="F1888" s="4" t="str">
        <x:v>Pending</x:v>
      </x:c>
    </x:row>
    <x:row r="1889">
      <x:c r="A1889" s="4" t="str">
        <x:v>C01884</x:v>
      </x:c>
      <x:c r="B1889" s="4" t="str">
        <x:v>P00710</x:v>
      </x:c>
      <x:c r="C1889" s="4" t="str">
        <x:v>I01884</x:v>
      </x:c>
      <x:c r="D1889" s="4" t="str">
        <x:v>2025-10-04</x:v>
      </x:c>
      <x:c r="E1889" s="10"/>
      <x:c r="F1889" s="4" t="str">
        <x:v>Settled</x:v>
      </x:c>
    </x:row>
    <x:row r="1890">
      <x:c r="A1890" s="4" t="str">
        <x:v>C01885</x:v>
      </x:c>
      <x:c r="B1890" s="4" t="str">
        <x:v>P01503</x:v>
      </x:c>
      <x:c r="C1890" s="4" t="str">
        <x:v>I01885</x:v>
      </x:c>
      <x:c r="D1890" s="4" t="str">
        <x:v>2025-03-24</x:v>
      </x:c>
      <x:c r="E1890" s="10" t="n">
        <x:v>204445.06</x:v>
      </x:c>
      <x:c r="F1890" s="4" t="str">
        <x:v>Settled</x:v>
      </x:c>
    </x:row>
    <x:row r="1891">
      <x:c r="A1891" s="4" t="str">
        <x:v>C01886</x:v>
      </x:c>
      <x:c r="B1891" s="4" t="str">
        <x:v>P01213</x:v>
      </x:c>
      <x:c r="C1891" s="4" t="str">
        <x:v>I01886</x:v>
      </x:c>
      <x:c r="D1891" s="4" t="str">
        <x:v>2025-06-16</x:v>
      </x:c>
      <x:c r="E1891" s="10" t="n">
        <x:v>181574.92</x:v>
      </x:c>
      <x:c r="F1891" s="4" t="str">
        <x:v>Settled</x:v>
      </x:c>
    </x:row>
    <x:row r="1892">
      <x:c r="A1892" s="4" t="str">
        <x:v>C01887</x:v>
      </x:c>
      <x:c r="B1892" s="4" t="str">
        <x:v>P00663</x:v>
      </x:c>
      <x:c r="C1892" s="4" t="str">
        <x:v>I01887</x:v>
      </x:c>
      <x:c r="D1892" s="4" t="str">
        <x:v>2025-08-12</x:v>
      </x:c>
      <x:c r="E1892" s="10" t="n">
        <x:v>7418.94</x:v>
      </x:c>
      <x:c r="F1892" s="4" t="str">
        <x:v>Settled</x:v>
      </x:c>
    </x:row>
    <x:row r="1893">
      <x:c r="A1893" s="4" t="str">
        <x:v>C01888</x:v>
      </x:c>
      <x:c r="B1893" s="4" t="str">
        <x:v>P01551</x:v>
      </x:c>
      <x:c r="C1893" s="4" t="str">
        <x:v>I01888</x:v>
      </x:c>
      <x:c r="D1893" s="4" t="str">
        <x:v>2025-08-28</x:v>
      </x:c>
      <x:c r="E1893" s="10" t="n">
        <x:v>14739.64</x:v>
      </x:c>
      <x:c r="F1893" s="4" t="str">
        <x:v>Pending</x:v>
      </x:c>
    </x:row>
    <x:row r="1894">
      <x:c r="A1894" s="4" t="str">
        <x:v>C01889</x:v>
      </x:c>
      <x:c r="B1894" s="4" t="str">
        <x:v>P00023</x:v>
      </x:c>
      <x:c r="C1894" s="4" t="str">
        <x:v>I01889</x:v>
      </x:c>
      <x:c r="D1894" s="4" t="str">
        <x:v>2025-07-18</x:v>
      </x:c>
      <x:c r="E1894" s="10" t="n">
        <x:v>9500.85</x:v>
      </x:c>
      <x:c r="F1894" s="4" t="str">
        <x:v>Settled</x:v>
      </x:c>
    </x:row>
    <x:row r="1895">
      <x:c r="A1895" s="4" t="str">
        <x:v>C01890</x:v>
      </x:c>
      <x:c r="B1895" s="4" t="str">
        <x:v>P01536</x:v>
      </x:c>
      <x:c r="C1895" s="4" t="str">
        <x:v>I01890</x:v>
      </x:c>
      <x:c r="D1895" s="4" t="str">
        <x:v>2025-08-04</x:v>
      </x:c>
      <x:c r="E1895" s="10" t="n">
        <x:v>18316.64</x:v>
      </x:c>
      <x:c r="F1895" s="4" t="str">
        <x:v>Pending</x:v>
      </x:c>
    </x:row>
    <x:row r="1896">
      <x:c r="A1896" s="4" t="str">
        <x:v>C01891</x:v>
      </x:c>
      <x:c r="B1896" s="4" t="str">
        <x:v>P00564</x:v>
      </x:c>
      <x:c r="C1896" s="4" t="str">
        <x:v>I01891</x:v>
      </x:c>
      <x:c r="D1896" s="4" t="str">
        <x:v>2025-03-01</x:v>
      </x:c>
      <x:c r="E1896" s="10" t="n">
        <x:v>54578.82</x:v>
      </x:c>
      <x:c r="F1896" s="4" t="str">
        <x:v>Settled</x:v>
      </x:c>
    </x:row>
    <x:row r="1897">
      <x:c r="A1897" s="4" t="str">
        <x:v>C01892</x:v>
      </x:c>
      <x:c r="B1897" s="4" t="str">
        <x:v>P01314</x:v>
      </x:c>
      <x:c r="C1897" s="4" t="str">
        <x:v>I01892</x:v>
      </x:c>
      <x:c r="D1897" s="4" t="str">
        <x:v>2025-06-19</x:v>
      </x:c>
      <x:c r="E1897" s="10" t="n">
        <x:v>12040.44</x:v>
      </x:c>
      <x:c r="F1897" s="4" t="str">
        <x:v>Rejected</x:v>
      </x:c>
    </x:row>
    <x:row r="1898">
      <x:c r="A1898" s="4" t="str">
        <x:v>C01893</x:v>
      </x:c>
      <x:c r="B1898" s="4" t="str">
        <x:v>P01517</x:v>
      </x:c>
      <x:c r="C1898" s="4" t="str">
        <x:v>I01893</x:v>
      </x:c>
      <x:c r="D1898" s="4" t="str">
        <x:v>2025-07-17</x:v>
      </x:c>
      <x:c r="E1898" s="10" t="n">
        <x:v>305585.81</x:v>
      </x:c>
      <x:c r="F1898" s="4" t="str">
        <x:v>Rejected</x:v>
      </x:c>
    </x:row>
    <x:row r="1899">
      <x:c r="A1899" s="4" t="str">
        <x:v>C01894</x:v>
      </x:c>
      <x:c r="B1899" s="4" t="str">
        <x:v>P00963</x:v>
      </x:c>
      <x:c r="C1899" s="4" t="str">
        <x:v>I01894</x:v>
      </x:c>
      <x:c r="D1899" s="4" t="str">
        <x:v>2025-01-29</x:v>
      </x:c>
      <x:c r="E1899" s="10" t="n">
        <x:v>71127.26</x:v>
      </x:c>
      <x:c r="F1899" s="4" t="str">
        <x:v>Settled</x:v>
      </x:c>
    </x:row>
    <x:row r="1900">
      <x:c r="A1900" s="4" t="str">
        <x:v>C01895</x:v>
      </x:c>
      <x:c r="B1900" s="4" t="str">
        <x:v>P00977</x:v>
      </x:c>
      <x:c r="C1900" s="4" t="str">
        <x:v>I01895</x:v>
      </x:c>
      <x:c r="D1900" s="4" t="str">
        <x:v>2025-12-20</x:v>
      </x:c>
      <x:c r="E1900" s="10" t="n">
        <x:v>17161.86</x:v>
      </x:c>
      <x:c r="F1900" s="4" t="str">
        <x:v>Pending</x:v>
      </x:c>
    </x:row>
    <x:row r="1901">
      <x:c r="A1901" s="4" t="str">
        <x:v>C01896</x:v>
      </x:c>
      <x:c r="B1901" s="4" t="str">
        <x:v>P01199</x:v>
      </x:c>
      <x:c r="C1901" s="4" t="str">
        <x:v>I01896</x:v>
      </x:c>
      <x:c r="D1901" s="4" t="str">
        <x:v>2025-08-20</x:v>
      </x:c>
      <x:c r="E1901" s="10" t="n">
        <x:v>7438.54</x:v>
      </x:c>
      <x:c r="F1901" s="4" t="str">
        <x:v>Settled</x:v>
      </x:c>
    </x:row>
    <x:row r="1902">
      <x:c r="A1902" s="4" t="str">
        <x:v>C01897</x:v>
      </x:c>
      <x:c r="B1902" s="4" t="str">
        <x:v>P00384</x:v>
      </x:c>
      <x:c r="C1902" s="4" t="str">
        <x:v>I01897</x:v>
      </x:c>
      <x:c r="D1902" s="4" t="str">
        <x:v>2025-09-19</x:v>
      </x:c>
      <x:c r="E1902" s="10" t="n">
        <x:v>18360.65</x:v>
      </x:c>
      <x:c r="F1902" s="4" t="str">
        <x:v>Settled</x:v>
      </x:c>
    </x:row>
    <x:row r="1903">
      <x:c r="A1903" s="4" t="str">
        <x:v>C01898</x:v>
      </x:c>
      <x:c r="B1903" s="4" t="str">
        <x:v>P00285</x:v>
      </x:c>
      <x:c r="C1903" s="4" t="str">
        <x:v>I01898</x:v>
      </x:c>
      <x:c r="D1903" s="4" t="str">
        <x:v>2025-07-15</x:v>
      </x:c>
      <x:c r="E1903" s="10" t="n">
        <x:v>109286.07</x:v>
      </x:c>
      <x:c r="F1903" s="4" t="str">
        <x:v>Settled</x:v>
      </x:c>
    </x:row>
    <x:row r="1904">
      <x:c r="A1904" s="4" t="str">
        <x:v>C01899</x:v>
      </x:c>
      <x:c r="B1904" s="4" t="str">
        <x:v>P00550</x:v>
      </x:c>
      <x:c r="C1904" s="4" t="str">
        <x:v>I01899</x:v>
      </x:c>
      <x:c r="D1904" s="4" t="str">
        <x:v>2025-12-06</x:v>
      </x:c>
      <x:c r="E1904" s="10" t="n">
        <x:v>75092.74</x:v>
      </x:c>
      <x:c r="F1904" s="4" t="str">
        <x:v>Settled</x:v>
      </x:c>
    </x:row>
    <x:row r="1905">
      <x:c r="A1905" s="4" t="str">
        <x:v>C01900</x:v>
      </x:c>
      <x:c r="B1905" s="4" t="str">
        <x:v>P00767</x:v>
      </x:c>
      <x:c r="C1905" s="4" t="str">
        <x:v>I01900</x:v>
      </x:c>
      <x:c r="D1905" s="4" t="str">
        <x:v>2025-01-03</x:v>
      </x:c>
      <x:c r="E1905" s="10" t="n">
        <x:v>77050.76</x:v>
      </x:c>
      <x:c r="F1905" s="4" t="str">
        <x:v>Settled</x:v>
      </x:c>
    </x:row>
    <x:row r="1906">
      <x:c r="A1906" s="4" t="str">
        <x:v>C01901</x:v>
      </x:c>
      <x:c r="B1906" s="4" t="str">
        <x:v>P01189</x:v>
      </x:c>
      <x:c r="C1906" s="4" t="str">
        <x:v>I01901</x:v>
      </x:c>
      <x:c r="D1906" s="4" t="str">
        <x:v>2025-12-16</x:v>
      </x:c>
      <x:c r="E1906" s="10" t="n">
        <x:v>26435.72</x:v>
      </x:c>
      <x:c r="F1906" s="4" t="str">
        <x:v>Settled</x:v>
      </x:c>
    </x:row>
    <x:row r="1907">
      <x:c r="A1907" s="4" t="str">
        <x:v>C01902</x:v>
      </x:c>
      <x:c r="B1907" s="4" t="str">
        <x:v>P00412</x:v>
      </x:c>
      <x:c r="C1907" s="4" t="str">
        <x:v>I01902</x:v>
      </x:c>
      <x:c r="D1907" s="4" t="str">
        <x:v>2025-03-17</x:v>
      </x:c>
      <x:c r="E1907" s="10" t="n">
        <x:v>17570.12</x:v>
      </x:c>
      <x:c r="F1907" s="4" t="str">
        <x:v>Settled</x:v>
      </x:c>
    </x:row>
    <x:row r="1908">
      <x:c r="A1908" s="4" t="str">
        <x:v>C01903</x:v>
      </x:c>
      <x:c r="B1908" s="4" t="str">
        <x:v>P00904</x:v>
      </x:c>
      <x:c r="C1908" s="4" t="str">
        <x:v>I01903</x:v>
      </x:c>
      <x:c r="D1908" s="4" t="str">
        <x:v>2025-11-19</x:v>
      </x:c>
      <x:c r="E1908" s="10" t="n">
        <x:v>9927.3</x:v>
      </x:c>
      <x:c r="F1908" s="4" t="str">
        <x:v>Settled</x:v>
      </x:c>
    </x:row>
    <x:row r="1909">
      <x:c r="A1909" s="4" t="str">
        <x:v>C01904</x:v>
      </x:c>
      <x:c r="B1909" s="4" t="str">
        <x:v>P00006</x:v>
      </x:c>
      <x:c r="C1909" s="4" t="str">
        <x:v>I01904</x:v>
      </x:c>
      <x:c r="D1909" s="4" t="str">
        <x:v>2025-01-23</x:v>
      </x:c>
      <x:c r="E1909" s="10" t="n">
        <x:v>509798.76</x:v>
      </x:c>
      <x:c r="F1909" s="4" t="str">
        <x:v>Settled</x:v>
      </x:c>
    </x:row>
    <x:row r="1910">
      <x:c r="A1910" s="4" t="str">
        <x:v>C01905</x:v>
      </x:c>
      <x:c r="B1910" s="4" t="str">
        <x:v>P00050</x:v>
      </x:c>
      <x:c r="C1910" s="4" t="str">
        <x:v>I01905</x:v>
      </x:c>
      <x:c r="D1910" s="4" t="str">
        <x:v>2025-04-25</x:v>
      </x:c>
      <x:c r="E1910" s="10" t="n">
        <x:v>17699.33</x:v>
      </x:c>
      <x:c r="F1910" s="4" t="str">
        <x:v>Settled</x:v>
      </x:c>
    </x:row>
    <x:row r="1911">
      <x:c r="A1911" s="4" t="str">
        <x:v>C01906</x:v>
      </x:c>
      <x:c r="B1911" s="4" t="str">
        <x:v>P01547</x:v>
      </x:c>
      <x:c r="C1911" s="4" t="str">
        <x:v>I01906</x:v>
      </x:c>
      <x:c r="D1911" s="4" t="str">
        <x:v>2025-07-28</x:v>
      </x:c>
      <x:c r="E1911" s="10" t="n">
        <x:v>4332.11</x:v>
      </x:c>
      <x:c r="F1911" s="4" t="str">
        <x:v>Pending</x:v>
      </x:c>
    </x:row>
    <x:row r="1912">
      <x:c r="A1912" s="4" t="str">
        <x:v>C01907</x:v>
      </x:c>
      <x:c r="B1912" s="4" t="str">
        <x:v>P01361</x:v>
      </x:c>
      <x:c r="C1912" s="4" t="str">
        <x:v>I01907</x:v>
      </x:c>
      <x:c r="D1912" s="4" t="str">
        <x:v>2025-08-29</x:v>
      </x:c>
      <x:c r="E1912" s="10" t="n">
        <x:v>179226.17</x:v>
      </x:c>
      <x:c r="F1912" s="4" t="str">
        <x:v>Settled</x:v>
      </x:c>
    </x:row>
    <x:row r="1913">
      <x:c r="A1913" s="4" t="str">
        <x:v>C01908</x:v>
      </x:c>
      <x:c r="B1913" s="4" t="str">
        <x:v>P01383</x:v>
      </x:c>
      <x:c r="C1913" s="4" t="str">
        <x:v>I01908</x:v>
      </x:c>
      <x:c r="D1913" s="4" t="str">
        <x:v>2025-01-06</x:v>
      </x:c>
      <x:c r="E1913" s="10" t="n">
        <x:v>29427.59</x:v>
      </x:c>
      <x:c r="F1913" s="4" t="str">
        <x:v>Settled</x:v>
      </x:c>
    </x:row>
    <x:row r="1914">
      <x:c r="A1914" s="4" t="str">
        <x:v>C01909</x:v>
      </x:c>
      <x:c r="B1914" s="4" t="str">
        <x:v>P00526</x:v>
      </x:c>
      <x:c r="C1914" s="4" t="str">
        <x:v>I01909</x:v>
      </x:c>
      <x:c r="D1914" s="4" t="str">
        <x:v>2025-05-11</x:v>
      </x:c>
      <x:c r="E1914" s="10" t="n">
        <x:v>65592.58</x:v>
      </x:c>
      <x:c r="F1914" s="4" t="str">
        <x:v>Rejected</x:v>
      </x:c>
    </x:row>
    <x:row r="1915">
      <x:c r="A1915" s="4" t="str">
        <x:v>C01910</x:v>
      </x:c>
      <x:c r="B1915" s="4" t="str">
        <x:v>P00822</x:v>
      </x:c>
      <x:c r="C1915" s="4" t="str">
        <x:v>I01910</x:v>
      </x:c>
      <x:c r="D1915" s="4" t="str">
        <x:v>2025-11-04</x:v>
      </x:c>
      <x:c r="E1915" s="10" t="n">
        <x:v>8231.58</x:v>
      </x:c>
      <x:c r="F1915" s="4" t="str">
        <x:v>Settled</x:v>
      </x:c>
    </x:row>
    <x:row r="1916">
      <x:c r="A1916" s="4" t="str">
        <x:v>C01911</x:v>
      </x:c>
      <x:c r="B1916" s="4" t="str">
        <x:v>P01080</x:v>
      </x:c>
      <x:c r="C1916" s="4" t="str">
        <x:v>I01911</x:v>
      </x:c>
      <x:c r="D1916" s="4" t="str">
        <x:v>2025-03-08</x:v>
      </x:c>
      <x:c r="E1916" s="10" t="n">
        <x:v>86477.2</x:v>
      </x:c>
      <x:c r="F1916" s="4" t="str">
        <x:v>Settled</x:v>
      </x:c>
    </x:row>
    <x:row r="1917">
      <x:c r="A1917" s="4" t="str">
        <x:v>C01912</x:v>
      </x:c>
      <x:c r="B1917" s="4" t="str">
        <x:v>P00407</x:v>
      </x:c>
      <x:c r="C1917" s="4" t="str">
        <x:v>I01912</x:v>
      </x:c>
      <x:c r="D1917" s="4" t="str">
        <x:v>2025-12-12</x:v>
      </x:c>
      <x:c r="E1917" s="10" t="n">
        <x:v>59944.66</x:v>
      </x:c>
      <x:c r="F1917" s="4" t="str">
        <x:v>Settled</x:v>
      </x:c>
    </x:row>
    <x:row r="1918">
      <x:c r="A1918" s="4" t="str">
        <x:v>C01913</x:v>
      </x:c>
      <x:c r="B1918" s="4" t="str">
        <x:v>P01192</x:v>
      </x:c>
      <x:c r="C1918" s="4" t="str">
        <x:v>I01913</x:v>
      </x:c>
      <x:c r="D1918" s="4" t="str">
        <x:v>2025-09-17</x:v>
      </x:c>
      <x:c r="E1918" s="10" t="n">
        <x:v>7272.32</x:v>
      </x:c>
      <x:c r="F1918" s="4" t="str">
        <x:v>Rejected</x:v>
      </x:c>
    </x:row>
    <x:row r="1919">
      <x:c r="A1919" s="4" t="str">
        <x:v>C01914</x:v>
      </x:c>
      <x:c r="B1919" s="4" t="str">
        <x:v>P01109</x:v>
      </x:c>
      <x:c r="C1919" s="4" t="str">
        <x:v>I01914</x:v>
      </x:c>
      <x:c r="D1919" s="4" t="str">
        <x:v>2025-12-23</x:v>
      </x:c>
      <x:c r="E1919" s="10" t="n">
        <x:v>296326.36</x:v>
      </x:c>
      <x:c r="F1919" s="4" t="str">
        <x:v>Settled</x:v>
      </x:c>
    </x:row>
    <x:row r="1920">
      <x:c r="A1920" s="4" t="str">
        <x:v>C01915</x:v>
      </x:c>
      <x:c r="B1920" s="4" t="str">
        <x:v>P00652</x:v>
      </x:c>
      <x:c r="C1920" s="4" t="str">
        <x:v>I01915</x:v>
      </x:c>
      <x:c r="D1920" s="4" t="str">
        <x:v>2025-11-26</x:v>
      </x:c>
      <x:c r="E1920" s="10" t="n">
        <x:v>319943.27</x:v>
      </x:c>
      <x:c r="F1920" s="4" t="str">
        <x:v>Pending</x:v>
      </x:c>
    </x:row>
    <x:row r="1921">
      <x:c r="A1921" s="4" t="str">
        <x:v>C01916</x:v>
      </x:c>
      <x:c r="B1921" s="4" t="str">
        <x:v>P00696</x:v>
      </x:c>
      <x:c r="C1921" s="4" t="str">
        <x:v>I01916</x:v>
      </x:c>
      <x:c r="D1921" s="4" t="str">
        <x:v>2025-03-24</x:v>
      </x:c>
      <x:c r="E1921" s="10" t="n">
        <x:v>30934.92</x:v>
      </x:c>
      <x:c r="F1921" s="4" t="str">
        <x:v>Settled</x:v>
      </x:c>
    </x:row>
    <x:row r="1922">
      <x:c r="A1922" s="4" t="str">
        <x:v>C01917</x:v>
      </x:c>
      <x:c r="B1922" s="4" t="str">
        <x:v>P00492</x:v>
      </x:c>
      <x:c r="C1922" s="4" t="str">
        <x:v>I01917</x:v>
      </x:c>
      <x:c r="D1922" s="4" t="str">
        <x:v>2025-12-10</x:v>
      </x:c>
      <x:c r="E1922" s="10" t="n">
        <x:v>31831.96</x:v>
      </x:c>
      <x:c r="F1922" s="4" t="str">
        <x:v>Settled</x:v>
      </x:c>
    </x:row>
    <x:row r="1923">
      <x:c r="A1923" s="4" t="str">
        <x:v>C01918</x:v>
      </x:c>
      <x:c r="B1923" s="4" t="str">
        <x:v>P01286</x:v>
      </x:c>
      <x:c r="C1923" s="4" t="str">
        <x:v>I01918</x:v>
      </x:c>
      <x:c r="D1923" s="4" t="str">
        <x:v>2025-06-30</x:v>
      </x:c>
      <x:c r="E1923" s="10" t="n">
        <x:v>34629.33</x:v>
      </x:c>
      <x:c r="F1923" s="4" t="str">
        <x:v>Settled</x:v>
      </x:c>
    </x:row>
    <x:row r="1924">
      <x:c r="A1924" s="4" t="str">
        <x:v>C01919</x:v>
      </x:c>
      <x:c r="B1924" s="4" t="str">
        <x:v>P01580</x:v>
      </x:c>
      <x:c r="C1924" s="4" t="str">
        <x:v>I01919</x:v>
      </x:c>
      <x:c r="D1924" s="4" t="str">
        <x:v>2025-04-05</x:v>
      </x:c>
      <x:c r="E1924" s="10" t="n">
        <x:v>16087.23</x:v>
      </x:c>
      <x:c r="F1924" s="4" t="str">
        <x:v>Pending</x:v>
      </x:c>
    </x:row>
    <x:row r="1925">
      <x:c r="A1925" s="4" t="str">
        <x:v>C01920</x:v>
      </x:c>
      <x:c r="B1925" s="4" t="str">
        <x:v>P01600</x:v>
      </x:c>
      <x:c r="C1925" s="4" t="str">
        <x:v>I01920</x:v>
      </x:c>
      <x:c r="D1925" s="4" t="str">
        <x:v>2025-11-22</x:v>
      </x:c>
      <x:c r="E1925" s="10" t="n">
        <x:v>20213.24</x:v>
      </x:c>
      <x:c r="F1925" s="4" t="str">
        <x:v>Pending</x:v>
      </x:c>
    </x:row>
    <x:row r="1926">
      <x:c r="A1926" s="4" t="str">
        <x:v>C01921</x:v>
      </x:c>
      <x:c r="B1926" s="4" t="str">
        <x:v>P01235</x:v>
      </x:c>
      <x:c r="C1926" s="4" t="str">
        <x:v>I01921</x:v>
      </x:c>
      <x:c r="D1926" s="4" t="str">
        <x:v>2025-06-21</x:v>
      </x:c>
      <x:c r="E1926" s="10" t="n">
        <x:v>69075.42</x:v>
      </x:c>
      <x:c r="F1926" s="4" t="str">
        <x:v>Pending</x:v>
      </x:c>
    </x:row>
    <x:row r="1927">
      <x:c r="A1927" s="4" t="str">
        <x:v>C01922</x:v>
      </x:c>
      <x:c r="B1927" s="4" t="str">
        <x:v>P00559</x:v>
      </x:c>
      <x:c r="C1927" s="4" t="str">
        <x:v>I01922</x:v>
      </x:c>
      <x:c r="D1927" s="4" t="str">
        <x:v>2025-09-08</x:v>
      </x:c>
      <x:c r="E1927" s="10" t="n">
        <x:v>42420.88</x:v>
      </x:c>
      <x:c r="F1927" s="4" t="str">
        <x:v>Settled</x:v>
      </x:c>
    </x:row>
    <x:row r="1928">
      <x:c r="A1928" s="4" t="str">
        <x:v>C01923</x:v>
      </x:c>
      <x:c r="B1928" s="4" t="str">
        <x:v>P01250</x:v>
      </x:c>
      <x:c r="C1928" s="4" t="str">
        <x:v>I01923</x:v>
      </x:c>
      <x:c r="D1928" s="4" t="str">
        <x:v>2025-08-11</x:v>
      </x:c>
      <x:c r="E1928" s="10" t="n">
        <x:v>270826.62</x:v>
      </x:c>
      <x:c r="F1928" s="4" t="str">
        <x:v>Settled</x:v>
      </x:c>
    </x:row>
    <x:row r="1929">
      <x:c r="A1929" s="4" t="str">
        <x:v>C01924</x:v>
      </x:c>
      <x:c r="B1929" s="4" t="str">
        <x:v>P00392</x:v>
      </x:c>
      <x:c r="C1929" s="4" t="str">
        <x:v>I01924</x:v>
      </x:c>
      <x:c r="D1929" s="4" t="str">
        <x:v>2025-04-20</x:v>
      </x:c>
      <x:c r="E1929" s="10" t="n">
        <x:v>70809.11</x:v>
      </x:c>
      <x:c r="F1929" s="4" t="str">
        <x:v>Pending</x:v>
      </x:c>
    </x:row>
    <x:row r="1930">
      <x:c r="A1930" s="4" t="str">
        <x:v>C01925</x:v>
      </x:c>
      <x:c r="B1930" s="4" t="str">
        <x:v>P01435</x:v>
      </x:c>
      <x:c r="C1930" s="4" t="str">
        <x:v>I01925</x:v>
      </x:c>
      <x:c r="D1930" s="4" t="str">
        <x:v>2025-12-25</x:v>
      </x:c>
      <x:c r="E1930" s="10" t="n">
        <x:v>146751.17</x:v>
      </x:c>
      <x:c r="F1930" s="4" t="str">
        <x:v>Settled</x:v>
      </x:c>
    </x:row>
    <x:row r="1931">
      <x:c r="A1931" s="4" t="str">
        <x:v>C01926</x:v>
      </x:c>
      <x:c r="B1931" s="4" t="str">
        <x:v>P00428</x:v>
      </x:c>
      <x:c r="C1931" s="4" t="str">
        <x:v>I01926</x:v>
      </x:c>
      <x:c r="D1931" s="4" t="str">
        <x:v>2025-11-01</x:v>
      </x:c>
      <x:c r="E1931" s="10" t="n">
        <x:v>16631.05</x:v>
      </x:c>
      <x:c r="F1931" s="4" t="str">
        <x:v>Settled</x:v>
      </x:c>
    </x:row>
    <x:row r="1932">
      <x:c r="A1932" s="4" t="str">
        <x:v>C01927</x:v>
      </x:c>
      <x:c r="B1932" s="4" t="str">
        <x:v>P00645</x:v>
      </x:c>
      <x:c r="C1932" s="4" t="str">
        <x:v>I01927</x:v>
      </x:c>
      <x:c r="D1932" s="4" t="str">
        <x:v>2025-07-13</x:v>
      </x:c>
      <x:c r="E1932" s="10" t="n">
        <x:v>22488.45</x:v>
      </x:c>
      <x:c r="F1932" s="4" t="str">
        <x:v>Settled</x:v>
      </x:c>
    </x:row>
    <x:row r="1933">
      <x:c r="A1933" s="4" t="str">
        <x:v>C01928</x:v>
      </x:c>
      <x:c r="B1933" s="4" t="str">
        <x:v>P00150</x:v>
      </x:c>
      <x:c r="C1933" s="4" t="str">
        <x:v>I01928</x:v>
      </x:c>
      <x:c r="D1933" s="4" t="str">
        <x:v>2025-07-29</x:v>
      </x:c>
      <x:c r="E1933" s="10" t="n">
        <x:v>30796.55</x:v>
      </x:c>
      <x:c r="F1933" s="4" t="str">
        <x:v>Settled</x:v>
      </x:c>
    </x:row>
    <x:row r="1934">
      <x:c r="A1934" s="4" t="str">
        <x:v>C01929</x:v>
      </x:c>
      <x:c r="B1934" s="4" t="str">
        <x:v>P00131</x:v>
      </x:c>
      <x:c r="C1934" s="4" t="str">
        <x:v>I01929</x:v>
      </x:c>
      <x:c r="D1934" s="4" t="str">
        <x:v>2025-01-26</x:v>
      </x:c>
      <x:c r="E1934" s="10" t="n">
        <x:v>9102.74</x:v>
      </x:c>
      <x:c r="F1934" s="4" t="str">
        <x:v>Settled</x:v>
      </x:c>
    </x:row>
    <x:row r="1935">
      <x:c r="A1935" s="4" t="str">
        <x:v>C01930</x:v>
      </x:c>
      <x:c r="B1935" s="4" t="str">
        <x:v>P00631</x:v>
      </x:c>
      <x:c r="C1935" s="4" t="str">
        <x:v>I01930</x:v>
      </x:c>
      <x:c r="D1935" s="4" t="str">
        <x:v>2025-09-24</x:v>
      </x:c>
      <x:c r="E1935" s="10" t="n">
        <x:v>205384.63</x:v>
      </x:c>
      <x:c r="F1935" s="4" t="str">
        <x:v>Pending</x:v>
      </x:c>
    </x:row>
    <x:row r="1936">
      <x:c r="A1936" s="4" t="str">
        <x:v>C01931</x:v>
      </x:c>
      <x:c r="B1936" s="4" t="str">
        <x:v>P00881</x:v>
      </x:c>
      <x:c r="C1936" s="4" t="str">
        <x:v>I01931</x:v>
      </x:c>
      <x:c r="D1936" s="4" t="str">
        <x:v>2025-11-29</x:v>
      </x:c>
      <x:c r="E1936" s="10" t="n">
        <x:v>164145.3</x:v>
      </x:c>
      <x:c r="F1936" s="4" t="str">
        <x:v>Settled</x:v>
      </x:c>
    </x:row>
    <x:row r="1937">
      <x:c r="A1937" s="4" t="str">
        <x:v>C01932</x:v>
      </x:c>
      <x:c r="B1937" s="4" t="str">
        <x:v>P00028</x:v>
      </x:c>
      <x:c r="C1937" s="4" t="str">
        <x:v>I01932</x:v>
      </x:c>
      <x:c r="D1937" s="4" t="str">
        <x:v>2025-12-20</x:v>
      </x:c>
      <x:c r="E1937" s="10" t="n">
        <x:v>74149.54</x:v>
      </x:c>
      <x:c r="F1937" s="4" t="str">
        <x:v>Pending</x:v>
      </x:c>
    </x:row>
    <x:row r="1938">
      <x:c r="A1938" s="4" t="str">
        <x:v>C01933</x:v>
      </x:c>
      <x:c r="B1938" s="4" t="str">
        <x:v>P01354</x:v>
      </x:c>
      <x:c r="C1938" s="4" t="str">
        <x:v>I01933</x:v>
      </x:c>
      <x:c r="D1938" s="4" t="str">
        <x:v>2025-07-24</x:v>
      </x:c>
      <x:c r="E1938" s="10" t="n">
        <x:v>15071.99</x:v>
      </x:c>
      <x:c r="F1938" s="4" t="str">
        <x:v>Settled</x:v>
      </x:c>
    </x:row>
    <x:row r="1939">
      <x:c r="A1939" s="4" t="str">
        <x:v>C01934</x:v>
      </x:c>
      <x:c r="B1939" s="4" t="str">
        <x:v>P00184</x:v>
      </x:c>
      <x:c r="C1939" s="4" t="str">
        <x:v>I01934</x:v>
      </x:c>
      <x:c r="D1939" s="4" t="str">
        <x:v>2025-12-31</x:v>
      </x:c>
      <x:c r="E1939" s="10" t="n">
        <x:v>18254.33</x:v>
      </x:c>
      <x:c r="F1939" s="4" t="str">
        <x:v> settled </x:v>
      </x:c>
    </x:row>
    <x:row r="1940">
      <x:c r="A1940" s="4" t="str">
        <x:v>C01935</x:v>
      </x:c>
      <x:c r="B1940" s="4" t="str">
        <x:v>P01598</x:v>
      </x:c>
      <x:c r="C1940" s="4" t="str">
        <x:v>I01935</x:v>
      </x:c>
      <x:c r="D1940" s="4" t="str">
        <x:v>2025-10-19</x:v>
      </x:c>
      <x:c r="E1940" s="10" t="n">
        <x:v>92143.99</x:v>
      </x:c>
      <x:c r="F1940" s="4" t="str">
        <x:v>Settled</x:v>
      </x:c>
    </x:row>
    <x:row r="1941">
      <x:c r="A1941" s="4" t="str">
        <x:v>C01936</x:v>
      </x:c>
      <x:c r="B1941" s="4" t="str">
        <x:v>P00435</x:v>
      </x:c>
      <x:c r="C1941" s="4" t="str">
        <x:v>I01936</x:v>
      </x:c>
      <x:c r="D1941" s="4" t="str">
        <x:v>2025-07-04</x:v>
      </x:c>
      <x:c r="E1941" s="10" t="n">
        <x:v>35944.19</x:v>
      </x:c>
      <x:c r="F1941" s="4" t="str">
        <x:v>Settled</x:v>
      </x:c>
    </x:row>
    <x:row r="1942">
      <x:c r="A1942" s="4" t="str">
        <x:v>C01937</x:v>
      </x:c>
      <x:c r="B1942" s="4" t="str">
        <x:v>P00607</x:v>
      </x:c>
      <x:c r="C1942" s="4" t="str">
        <x:v>I01937</x:v>
      </x:c>
      <x:c r="D1942" s="4" t="str">
        <x:v>2025-10-20</x:v>
      </x:c>
      <x:c r="E1942" s="10" t="n">
        <x:v>427186.6</x:v>
      </x:c>
      <x:c r="F1942" s="4" t="str">
        <x:v>Settled</x:v>
      </x:c>
    </x:row>
    <x:row r="1943">
      <x:c r="A1943" s="4" t="str">
        <x:v>C01938</x:v>
      </x:c>
      <x:c r="B1943" s="4" t="str">
        <x:v>P00256</x:v>
      </x:c>
      <x:c r="C1943" s="4" t="str">
        <x:v>I01938</x:v>
      </x:c>
      <x:c r="D1943" s="4" t="str">
        <x:v>2025-02-27</x:v>
      </x:c>
      <x:c r="E1943" s="10" t="n">
        <x:v>100004.18</x:v>
      </x:c>
      <x:c r="F1943" s="4" t="str">
        <x:v>Settled</x:v>
      </x:c>
    </x:row>
    <x:row r="1944">
      <x:c r="A1944" s="4" t="str">
        <x:v>C01939</x:v>
      </x:c>
      <x:c r="B1944" s="4" t="str">
        <x:v>P01320</x:v>
      </x:c>
      <x:c r="C1944" s="4" t="str">
        <x:v>I01939</x:v>
      </x:c>
      <x:c r="D1944" s="4" t="str">
        <x:v>2025-09-04</x:v>
      </x:c>
      <x:c r="E1944" s="10" t="n">
        <x:v>325305.75</x:v>
      </x:c>
      <x:c r="F1944" s="4" t="str">
        <x:v>Settled</x:v>
      </x:c>
    </x:row>
    <x:row r="1945">
      <x:c r="A1945" s="4" t="str">
        <x:v>C01940</x:v>
      </x:c>
      <x:c r="B1945" s="4" t="str">
        <x:v>P01172</x:v>
      </x:c>
      <x:c r="C1945" s="4" t="str">
        <x:v>I01940</x:v>
      </x:c>
      <x:c r="D1945" s="4" t="str">
        <x:v>2025-08-15</x:v>
      </x:c>
      <x:c r="E1945" s="10" t="n">
        <x:v>630293.53</x:v>
      </x:c>
      <x:c r="F1945" s="4" t="str">
        <x:v>Settled</x:v>
      </x:c>
    </x:row>
    <x:row r="1946">
      <x:c r="A1946" s="4" t="str">
        <x:v>C01941</x:v>
      </x:c>
      <x:c r="B1946" s="4" t="str">
        <x:v>P00126</x:v>
      </x:c>
      <x:c r="C1946" s="4" t="str">
        <x:v>I01941</x:v>
      </x:c>
      <x:c r="D1946" s="4" t="str">
        <x:v>2025-06-30</x:v>
      </x:c>
      <x:c r="E1946" s="10" t="n">
        <x:v>38718.64</x:v>
      </x:c>
      <x:c r="F1946" s="4" t="str">
        <x:v>Settled</x:v>
      </x:c>
    </x:row>
    <x:row r="1947">
      <x:c r="A1947" s="4" t="str">
        <x:v>C01942</x:v>
      </x:c>
      <x:c r="B1947" s="4" t="str">
        <x:v>P00169</x:v>
      </x:c>
      <x:c r="C1947" s="4" t="str">
        <x:v>I01942</x:v>
      </x:c>
      <x:c r="D1947" s="4" t="str">
        <x:v>2025-08-24</x:v>
      </x:c>
      <x:c r="E1947" s="10" t="n">
        <x:v>14659.37</x:v>
      </x:c>
      <x:c r="F1947" s="4" t="str">
        <x:v>Settled</x:v>
      </x:c>
    </x:row>
    <x:row r="1948">
      <x:c r="A1948" s="4" t="str">
        <x:v>C01943</x:v>
      </x:c>
      <x:c r="B1948" s="4" t="str">
        <x:v>P00975</x:v>
      </x:c>
      <x:c r="C1948" s="4" t="str">
        <x:v>I01943</x:v>
      </x:c>
      <x:c r="D1948" s="4" t="str">
        <x:v>2025-11-08</x:v>
      </x:c>
      <x:c r="E1948" s="10" t="n">
        <x:v>44118.19</x:v>
      </x:c>
      <x:c r="F1948" s="4" t="str">
        <x:v>Settled</x:v>
      </x:c>
    </x:row>
    <x:row r="1949">
      <x:c r="A1949" s="4" t="str">
        <x:v>C01944</x:v>
      </x:c>
      <x:c r="B1949" s="4" t="str">
        <x:v>P01386</x:v>
      </x:c>
      <x:c r="C1949" s="4" t="str">
        <x:v>I01944</x:v>
      </x:c>
      <x:c r="D1949" s="4" t="str">
        <x:v>2025-07-28</x:v>
      </x:c>
      <x:c r="E1949" s="10" t="n">
        <x:v>115044.59</x:v>
      </x:c>
      <x:c r="F1949" s="4" t="str">
        <x:v>Settled</x:v>
      </x:c>
    </x:row>
    <x:row r="1950">
      <x:c r="A1950" s="4" t="str">
        <x:v>C01945</x:v>
      </x:c>
      <x:c r="B1950" s="4" t="str">
        <x:v>P00176</x:v>
      </x:c>
      <x:c r="C1950" s="4" t="str">
        <x:v>I01945</x:v>
      </x:c>
      <x:c r="D1950" s="4" t="str">
        <x:v>2025-05-19</x:v>
      </x:c>
      <x:c r="E1950" s="10" t="n">
        <x:v>34945.88</x:v>
      </x:c>
      <x:c r="F1950" s="4" t="str">
        <x:v>Settled</x:v>
      </x:c>
    </x:row>
    <x:row r="1951">
      <x:c r="A1951" s="4" t="str">
        <x:v>C01946</x:v>
      </x:c>
      <x:c r="B1951" s="4" t="str">
        <x:v>P00354</x:v>
      </x:c>
      <x:c r="C1951" s="4" t="str">
        <x:v>I01946</x:v>
      </x:c>
      <x:c r="D1951" s="4" t="str">
        <x:v>2025-06-04</x:v>
      </x:c>
      <x:c r="E1951" s="10" t="n">
        <x:v>10951.89</x:v>
      </x:c>
      <x:c r="F1951" s="4" t="str">
        <x:v>Settled</x:v>
      </x:c>
    </x:row>
    <x:row r="1952">
      <x:c r="A1952" s="4" t="str">
        <x:v>C01947</x:v>
      </x:c>
      <x:c r="B1952" s="4" t="str">
        <x:v>P00873</x:v>
      </x:c>
      <x:c r="C1952" s="4" t="str">
        <x:v>I01947</x:v>
      </x:c>
      <x:c r="D1952" s="4" t="str">
        <x:v>2025-07-27</x:v>
      </x:c>
      <x:c r="E1952" s="10" t="n">
        <x:v>346482.72</x:v>
      </x:c>
      <x:c r="F1952" s="4" t="str">
        <x:v>Settled</x:v>
      </x:c>
    </x:row>
    <x:row r="1953">
      <x:c r="A1953" s="4" t="str">
        <x:v>C01948</x:v>
      </x:c>
      <x:c r="B1953" s="4" t="str">
        <x:v>P00174</x:v>
      </x:c>
      <x:c r="C1953" s="4" t="str">
        <x:v>I01948</x:v>
      </x:c>
      <x:c r="D1953" s="4" t="str">
        <x:v>2025-08-01</x:v>
      </x:c>
      <x:c r="E1953" s="10" t="n">
        <x:v>98231.46</x:v>
      </x:c>
      <x:c r="F1953" s="4" t="str">
        <x:v>Settled</x:v>
      </x:c>
    </x:row>
    <x:row r="1954">
      <x:c r="A1954" s="4" t="str">
        <x:v>C01949</x:v>
      </x:c>
      <x:c r="B1954" s="4" t="str">
        <x:v>P00488</x:v>
      </x:c>
      <x:c r="C1954" s="4" t="str">
        <x:v>I01949</x:v>
      </x:c>
      <x:c r="D1954" s="4" t="str">
        <x:v>2025-04-25</x:v>
      </x:c>
      <x:c r="E1954" s="10" t="n">
        <x:v>8580.11</x:v>
      </x:c>
      <x:c r="F1954" s="4" t="str">
        <x:v>Pending</x:v>
      </x:c>
    </x:row>
    <x:row r="1955">
      <x:c r="A1955" s="4" t="str">
        <x:v>C01950</x:v>
      </x:c>
      <x:c r="B1955" s="4" t="str">
        <x:v>P00017</x:v>
      </x:c>
      <x:c r="C1955" s="4" t="str">
        <x:v>I01950</x:v>
      </x:c>
      <x:c r="D1955" s="4" t="str">
        <x:v>2025-07-14</x:v>
      </x:c>
      <x:c r="E1955" s="10" t="n">
        <x:v>39914.26</x:v>
      </x:c>
      <x:c r="F1955" s="4" t="str">
        <x:v>Settled</x:v>
      </x:c>
    </x:row>
    <x:row r="1956">
      <x:c r="A1956" s="4" t="str">
        <x:v>C01951</x:v>
      </x:c>
      <x:c r="B1956" s="4" t="str">
        <x:v>P00799</x:v>
      </x:c>
      <x:c r="C1956" s="4" t="str">
        <x:v>I01951</x:v>
      </x:c>
      <x:c r="D1956" s="4" t="str">
        <x:v>2025-04-15</x:v>
      </x:c>
      <x:c r="E1956" s="10" t="n">
        <x:v>183089.96</x:v>
      </x:c>
      <x:c r="F1956" s="4" t="str">
        <x:v>Settled</x:v>
      </x:c>
    </x:row>
    <x:row r="1957">
      <x:c r="A1957" s="4" t="str">
        <x:v>C01952</x:v>
      </x:c>
      <x:c r="B1957" s="4" t="str">
        <x:v>P01145</x:v>
      </x:c>
      <x:c r="C1957" s="4" t="str">
        <x:v>I01952</x:v>
      </x:c>
      <x:c r="D1957" s="4" t="str">
        <x:v>2025-12-11</x:v>
      </x:c>
      <x:c r="E1957" s="10" t="n">
        <x:v>21235.14</x:v>
      </x:c>
      <x:c r="F1957" s="4" t="str">
        <x:v>Rejected</x:v>
      </x:c>
    </x:row>
    <x:row r="1958">
      <x:c r="A1958" s="4" t="str">
        <x:v>C01953</x:v>
      </x:c>
      <x:c r="B1958" s="4" t="str">
        <x:v>P00660</x:v>
      </x:c>
      <x:c r="C1958" s="4" t="str">
        <x:v>I01953</x:v>
      </x:c>
      <x:c r="D1958" s="4" t="str">
        <x:v>2025-07-15</x:v>
      </x:c>
      <x:c r="E1958" s="10" t="n">
        <x:v>7722.81</x:v>
      </x:c>
      <x:c r="F1958" s="4" t="str">
        <x:v>Rejected</x:v>
      </x:c>
    </x:row>
    <x:row r="1959">
      <x:c r="A1959" s="4" t="str">
        <x:v>C01954</x:v>
      </x:c>
      <x:c r="B1959" s="4" t="str">
        <x:v>P00411</x:v>
      </x:c>
      <x:c r="C1959" s="4" t="str">
        <x:v>I01954</x:v>
      </x:c>
      <x:c r="D1959" s="4" t="str">
        <x:v>2025-11-02</x:v>
      </x:c>
      <x:c r="E1959" s="10" t="n">
        <x:v>59582.64</x:v>
      </x:c>
      <x:c r="F1959" s="4" t="str">
        <x:v>Settled</x:v>
      </x:c>
    </x:row>
    <x:row r="1960">
      <x:c r="A1960" s="4" t="str">
        <x:v>C01955</x:v>
      </x:c>
      <x:c r="B1960" s="4" t="str">
        <x:v>P00679</x:v>
      </x:c>
      <x:c r="C1960" s="4" t="str">
        <x:v>I01955</x:v>
      </x:c>
      <x:c r="D1960" s="4" t="str">
        <x:v>2025-05-19</x:v>
      </x:c>
      <x:c r="E1960" s="10" t="n">
        <x:v>3627.36</x:v>
      </x:c>
      <x:c r="F1960" s="4" t="str">
        <x:v>Settled</x:v>
      </x:c>
    </x:row>
    <x:row r="1961">
      <x:c r="A1961" s="4" t="str">
        <x:v>C01956</x:v>
      </x:c>
      <x:c r="B1961" s="4" t="str">
        <x:v>P00816</x:v>
      </x:c>
      <x:c r="C1961" s="4" t="str">
        <x:v>I01956</x:v>
      </x:c>
      <x:c r="D1961" s="4" t="str">
        <x:v>2025-05-24</x:v>
      </x:c>
      <x:c r="E1961" s="10" t="n">
        <x:v>93173.1</x:v>
      </x:c>
      <x:c r="F1961" s="4" t="str">
        <x:v>Settled</x:v>
      </x:c>
    </x:row>
    <x:row r="1962">
      <x:c r="A1962" s="4" t="str">
        <x:v>C01957</x:v>
      </x:c>
      <x:c r="B1962" s="4" t="str">
        <x:v>P00266</x:v>
      </x:c>
      <x:c r="C1962" s="4" t="str">
        <x:v>I01957</x:v>
      </x:c>
      <x:c r="D1962" s="4" t="str">
        <x:v>2025-04-16</x:v>
      </x:c>
      <x:c r="E1962" s="10" t="n">
        <x:v>9066.12</x:v>
      </x:c>
      <x:c r="F1962" s="4" t="str">
        <x:v>Settled</x:v>
      </x:c>
    </x:row>
    <x:row r="1963">
      <x:c r="A1963" s="4" t="str">
        <x:v>C01958</x:v>
      </x:c>
      <x:c r="B1963" s="4" t="str">
        <x:v>P00179</x:v>
      </x:c>
      <x:c r="C1963" s="4" t="str">
        <x:v>I01958</x:v>
      </x:c>
      <x:c r="D1963" s="4" t="str">
        <x:v>2025-07-28</x:v>
      </x:c>
      <x:c r="E1963" s="10"/>
      <x:c r="F1963" s="4" t="str">
        <x:v>Settled</x:v>
      </x:c>
    </x:row>
    <x:row r="1964">
      <x:c r="A1964" s="4" t="str">
        <x:v>C01959</x:v>
      </x:c>
      <x:c r="B1964" s="4" t="str">
        <x:v>P00291</x:v>
      </x:c>
      <x:c r="C1964" s="4" t="str">
        <x:v>I01959</x:v>
      </x:c>
      <x:c r="D1964" s="4" t="str">
        <x:v>2025-08-13</x:v>
      </x:c>
      <x:c r="E1964" s="10" t="n">
        <x:v>69179.14</x:v>
      </x:c>
      <x:c r="F1964" s="4" t="str">
        <x:v>Settled</x:v>
      </x:c>
    </x:row>
    <x:row r="1965">
      <x:c r="A1965" s="4" t="str">
        <x:v>C01960</x:v>
      </x:c>
      <x:c r="B1965" s="4" t="str">
        <x:v>P01577</x:v>
      </x:c>
      <x:c r="C1965" s="4" t="str">
        <x:v>I01960</x:v>
      </x:c>
      <x:c r="D1965" s="4" t="str">
        <x:v>2025-07-26</x:v>
      </x:c>
      <x:c r="E1965" s="10" t="n">
        <x:v>121681.28</x:v>
      </x:c>
      <x:c r="F1965" s="4" t="str">
        <x:v>Settled</x:v>
      </x:c>
    </x:row>
    <x:row r="1966">
      <x:c r="A1966" s="4" t="str">
        <x:v>C01961</x:v>
      </x:c>
      <x:c r="B1966" s="4" t="str">
        <x:v>P01157</x:v>
      </x:c>
      <x:c r="C1966" s="4" t="str">
        <x:v>I01961</x:v>
      </x:c>
      <x:c r="D1966" s="4" t="str">
        <x:v>2025-11-02</x:v>
      </x:c>
      <x:c r="E1966" s="10" t="n">
        <x:v>40208.08</x:v>
      </x:c>
      <x:c r="F1966" s="4" t="str">
        <x:v>Pending</x:v>
      </x:c>
    </x:row>
    <x:row r="1967">
      <x:c r="A1967" s="4" t="str">
        <x:v>C01962</x:v>
      </x:c>
      <x:c r="B1967" s="4" t="str">
        <x:v>P00201</x:v>
      </x:c>
      <x:c r="C1967" s="4" t="str">
        <x:v>I01962</x:v>
      </x:c>
      <x:c r="D1967" s="4" t="str">
        <x:v>2025-07-06</x:v>
      </x:c>
      <x:c r="E1967" s="10" t="n">
        <x:v>79626.8</x:v>
      </x:c>
      <x:c r="F1967" s="4" t="str">
        <x:v>Settled</x:v>
      </x:c>
    </x:row>
    <x:row r="1968">
      <x:c r="A1968" s="4" t="str">
        <x:v>C01963</x:v>
      </x:c>
      <x:c r="B1968" s="4" t="str">
        <x:v>P00483</x:v>
      </x:c>
      <x:c r="C1968" s="4" t="str">
        <x:v>I01963</x:v>
      </x:c>
      <x:c r="D1968" s="4" t="str">
        <x:v>2025-10-27</x:v>
      </x:c>
      <x:c r="E1968" s="10" t="n">
        <x:v>15746.84</x:v>
      </x:c>
      <x:c r="F1968" s="4" t="str">
        <x:v>Pending</x:v>
      </x:c>
    </x:row>
    <x:row r="1969">
      <x:c r="A1969" s="4" t="str">
        <x:v>C01964</x:v>
      </x:c>
      <x:c r="B1969" s="4" t="str">
        <x:v>P00660</x:v>
      </x:c>
      <x:c r="C1969" s="4" t="str">
        <x:v>I01964</x:v>
      </x:c>
      <x:c r="D1969" s="4" t="str">
        <x:v>2025-01-22</x:v>
      </x:c>
      <x:c r="E1969" s="10" t="n">
        <x:v>23576.67</x:v>
      </x:c>
      <x:c r="F1969" s="4" t="str">
        <x:v>Pending</x:v>
      </x:c>
    </x:row>
    <x:row r="1970">
      <x:c r="A1970" s="4" t="str">
        <x:v>C01965</x:v>
      </x:c>
      <x:c r="B1970" s="4" t="str">
        <x:v>P00290</x:v>
      </x:c>
      <x:c r="C1970" s="4" t="str">
        <x:v>I01965</x:v>
      </x:c>
      <x:c r="D1970" s="4" t="str">
        <x:v>2025-05-12</x:v>
      </x:c>
      <x:c r="E1970" s="10" t="n">
        <x:v>29238.28</x:v>
      </x:c>
      <x:c r="F1970" s="4" t="str">
        <x:v>Settled</x:v>
      </x:c>
    </x:row>
    <x:row r="1971">
      <x:c r="A1971" s="4" t="str">
        <x:v>C01966</x:v>
      </x:c>
      <x:c r="B1971" s="4" t="str">
        <x:v>P01363</x:v>
      </x:c>
      <x:c r="C1971" s="4" t="str">
        <x:v>I01966</x:v>
      </x:c>
      <x:c r="D1971" s="4" t="str">
        <x:v>2025-09-18</x:v>
      </x:c>
      <x:c r="E1971" s="10" t="n">
        <x:v>94888.4</x:v>
      </x:c>
      <x:c r="F1971" s="4" t="str">
        <x:v>Settled</x:v>
      </x:c>
    </x:row>
    <x:row r="1972">
      <x:c r="A1972" s="4" t="str">
        <x:v>C01967</x:v>
      </x:c>
      <x:c r="B1972" s="4" t="str">
        <x:v>P01505</x:v>
      </x:c>
      <x:c r="C1972" s="4" t="str">
        <x:v>I01967</x:v>
      </x:c>
      <x:c r="D1972" s="4" t="str">
        <x:v>2025-05-20</x:v>
      </x:c>
      <x:c r="E1972" s="10" t="n">
        <x:v>184028.54</x:v>
      </x:c>
      <x:c r="F1972" s="4" t="str">
        <x:v>Pending</x:v>
      </x:c>
    </x:row>
    <x:row r="1973">
      <x:c r="A1973" s="4" t="str">
        <x:v>C01968</x:v>
      </x:c>
      <x:c r="B1973" s="4" t="str">
        <x:v>P00392</x:v>
      </x:c>
      <x:c r="C1973" s="4" t="str">
        <x:v>I01968</x:v>
      </x:c>
      <x:c r="D1973" s="4" t="str">
        <x:v>2025-09-24</x:v>
      </x:c>
      <x:c r="E1973" s="10" t="n">
        <x:v>236666.85</x:v>
      </x:c>
      <x:c r="F1973" s="4" t="str">
        <x:v>Settled</x:v>
      </x:c>
    </x:row>
    <x:row r="1974">
      <x:c r="A1974" s="4" t="str">
        <x:v>C01969</x:v>
      </x:c>
      <x:c r="B1974" s="4" t="str">
        <x:v>P00027</x:v>
      </x:c>
      <x:c r="C1974" s="4" t="str">
        <x:v>I01969</x:v>
      </x:c>
      <x:c r="D1974" s="4" t="str">
        <x:v>2025-08-05</x:v>
      </x:c>
      <x:c r="E1974" s="10" t="n">
        <x:v>2483.17</x:v>
      </x:c>
      <x:c r="F1974" s="4" t="str">
        <x:v>Settled</x:v>
      </x:c>
    </x:row>
    <x:row r="1975">
      <x:c r="A1975" s="4" t="str">
        <x:v>C01970</x:v>
      </x:c>
      <x:c r="B1975" s="4" t="str">
        <x:v>P00428</x:v>
      </x:c>
      <x:c r="C1975" s="4" t="str">
        <x:v>I01970</x:v>
      </x:c>
      <x:c r="D1975" s="4" t="str">
        <x:v>2025-06-26</x:v>
      </x:c>
      <x:c r="E1975" s="10" t="n">
        <x:v>514393.65</x:v>
      </x:c>
      <x:c r="F1975" s="4" t="str">
        <x:v>Settled</x:v>
      </x:c>
    </x:row>
    <x:row r="1976">
      <x:c r="A1976" s="4" t="str">
        <x:v>C01971</x:v>
      </x:c>
      <x:c r="B1976" s="4" t="str">
        <x:v>P00933</x:v>
      </x:c>
      <x:c r="C1976" s="4" t="str">
        <x:v>I01971</x:v>
      </x:c>
      <x:c r="D1976" s="4" t="str">
        <x:v>2025-07-23</x:v>
      </x:c>
      <x:c r="E1976" s="10" t="n">
        <x:v>26619.26</x:v>
      </x:c>
      <x:c r="F1976" s="4" t="str">
        <x:v>Settled</x:v>
      </x:c>
    </x:row>
    <x:row r="1977">
      <x:c r="A1977" s="4" t="str">
        <x:v>C01972</x:v>
      </x:c>
      <x:c r="B1977" s="4" t="str">
        <x:v>P01294</x:v>
      </x:c>
      <x:c r="C1977" s="4" t="str">
        <x:v>I01972</x:v>
      </x:c>
      <x:c r="D1977" s="4" t="str">
        <x:v>2025-11-26</x:v>
      </x:c>
      <x:c r="E1977" s="10" t="n">
        <x:v>10268.86</x:v>
      </x:c>
      <x:c r="F1977" s="4" t="str">
        <x:v>Settled</x:v>
      </x:c>
    </x:row>
    <x:row r="1978">
      <x:c r="A1978" s="4" t="str">
        <x:v>C01973</x:v>
      </x:c>
      <x:c r="B1978" s="4" t="str">
        <x:v>P00544</x:v>
      </x:c>
      <x:c r="C1978" s="4" t="str">
        <x:v>I01973</x:v>
      </x:c>
      <x:c r="D1978" s="4" t="str">
        <x:v>2025-09-05</x:v>
      </x:c>
      <x:c r="E1978" s="10" t="n">
        <x:v>29596.8</x:v>
      </x:c>
      <x:c r="F1978" s="4" t="str">
        <x:v>Pending</x:v>
      </x:c>
    </x:row>
    <x:row r="1979">
      <x:c r="A1979" s="4" t="str">
        <x:v>C01974</x:v>
      </x:c>
      <x:c r="B1979" s="4" t="str">
        <x:v>P00438</x:v>
      </x:c>
      <x:c r="C1979" s="4" t="str">
        <x:v>I01974</x:v>
      </x:c>
      <x:c r="D1979" s="4" t="str">
        <x:v>2025-12-26</x:v>
      </x:c>
      <x:c r="E1979" s="10" t="n">
        <x:v>30621.91</x:v>
      </x:c>
      <x:c r="F1979" s="4" t="str">
        <x:v>Settled</x:v>
      </x:c>
    </x:row>
    <x:row r="1980">
      <x:c r="A1980" s="4" t="str">
        <x:v>C01975</x:v>
      </x:c>
      <x:c r="B1980" s="4" t="str">
        <x:v>P00399</x:v>
      </x:c>
      <x:c r="C1980" s="4" t="str">
        <x:v>I01975</x:v>
      </x:c>
      <x:c r="D1980" s="4" t="str">
        <x:v>2025-02-04</x:v>
      </x:c>
      <x:c r="E1980" s="10" t="n">
        <x:v>5763.53</x:v>
      </x:c>
      <x:c r="F1980" s="4" t="str">
        <x:v>Rejected</x:v>
      </x:c>
    </x:row>
    <x:row r="1981">
      <x:c r="A1981" s="4" t="str">
        <x:v>C01976</x:v>
      </x:c>
      <x:c r="B1981" s="4" t="str">
        <x:v>P00005</x:v>
      </x:c>
      <x:c r="C1981" s="4" t="str">
        <x:v>I01976</x:v>
      </x:c>
      <x:c r="D1981" s="4" t="str">
        <x:v>2025-10-24</x:v>
      </x:c>
      <x:c r="E1981" s="10" t="n">
        <x:v>6311.39</x:v>
      </x:c>
      <x:c r="F1981" s="4" t="str">
        <x:v>Settled</x:v>
      </x:c>
    </x:row>
    <x:row r="1982">
      <x:c r="A1982" s="4" t="str">
        <x:v>C01977</x:v>
      </x:c>
      <x:c r="B1982" s="4" t="str">
        <x:v>P00023</x:v>
      </x:c>
      <x:c r="C1982" s="4" t="str">
        <x:v>I01977</x:v>
      </x:c>
      <x:c r="D1982" s="4" t="str">
        <x:v>2025-11-22</x:v>
      </x:c>
      <x:c r="E1982" s="10" t="n">
        <x:v>48778.78</x:v>
      </x:c>
      <x:c r="F1982" s="4" t="str">
        <x:v>Pending</x:v>
      </x:c>
    </x:row>
    <x:row r="1983">
      <x:c r="A1983" s="4" t="str">
        <x:v>C01978</x:v>
      </x:c>
      <x:c r="B1983" s="4" t="str">
        <x:v>P00685</x:v>
      </x:c>
      <x:c r="C1983" s="4" t="str">
        <x:v>I01978</x:v>
      </x:c>
      <x:c r="D1983" s="4" t="str">
        <x:v>2025-12-05</x:v>
      </x:c>
      <x:c r="E1983" s="10" t="n">
        <x:v>197637.37</x:v>
      </x:c>
      <x:c r="F1983" s="4" t="str">
        <x:v>Settled</x:v>
      </x:c>
    </x:row>
    <x:row r="1984">
      <x:c r="A1984" s="4" t="str">
        <x:v>C01979</x:v>
      </x:c>
      <x:c r="B1984" s="4" t="str">
        <x:v>P00989</x:v>
      </x:c>
      <x:c r="C1984" s="4" t="str">
        <x:v>I01979</x:v>
      </x:c>
      <x:c r="D1984" s="4" t="str">
        <x:v>2025-07-16</x:v>
      </x:c>
      <x:c r="E1984" s="10" t="n">
        <x:v>28931.61</x:v>
      </x:c>
      <x:c r="F1984" s="4" t="str">
        <x:v>Settled</x:v>
      </x:c>
    </x:row>
    <x:row r="1985">
      <x:c r="A1985" s="4" t="str">
        <x:v>C01980</x:v>
      </x:c>
      <x:c r="B1985" s="4" t="str">
        <x:v>P00021</x:v>
      </x:c>
      <x:c r="C1985" s="4" t="str">
        <x:v>I01980</x:v>
      </x:c>
      <x:c r="D1985" s="4" t="str">
        <x:v>2025-06-27</x:v>
      </x:c>
      <x:c r="E1985" s="10" t="n">
        <x:v>23861.68</x:v>
      </x:c>
      <x:c r="F1985" s="4" t="str">
        <x:v>Pending</x:v>
      </x:c>
    </x:row>
    <x:row r="1986">
      <x:c r="A1986" s="4" t="str">
        <x:v>C01981</x:v>
      </x:c>
      <x:c r="B1986" s="4" t="str">
        <x:v>P00321</x:v>
      </x:c>
      <x:c r="C1986" s="4" t="str">
        <x:v>I01981</x:v>
      </x:c>
      <x:c r="D1986" s="4" t="str">
        <x:v>2025-08-02</x:v>
      </x:c>
      <x:c r="E1986" s="10" t="n">
        <x:v>51132.52</x:v>
      </x:c>
      <x:c r="F1986" s="4" t="str">
        <x:v>Pending</x:v>
      </x:c>
    </x:row>
    <x:row r="1987">
      <x:c r="A1987" s="4" t="str">
        <x:v>C01982</x:v>
      </x:c>
      <x:c r="B1987" s="4" t="str">
        <x:v>P01456</x:v>
      </x:c>
      <x:c r="C1987" s="4" t="str">
        <x:v>I01982</x:v>
      </x:c>
      <x:c r="D1987" s="4" t="str">
        <x:v>2025-11-30</x:v>
      </x:c>
      <x:c r="E1987" s="10" t="n">
        <x:v>38192.12</x:v>
      </x:c>
      <x:c r="F1987" s="4" t="str">
        <x:v>Settled</x:v>
      </x:c>
    </x:row>
    <x:row r="1988">
      <x:c r="A1988" s="4" t="str">
        <x:v>C01983</x:v>
      </x:c>
      <x:c r="B1988" s="4" t="str">
        <x:v>P01585</x:v>
      </x:c>
      <x:c r="C1988" s="4" t="str">
        <x:v>I01983</x:v>
      </x:c>
      <x:c r="D1988" s="4" t="str">
        <x:v>2025-11-13</x:v>
      </x:c>
      <x:c r="E1988" s="10" t="n">
        <x:v>121270.54</x:v>
      </x:c>
      <x:c r="F1988" s="4" t="str">
        <x:v>Pending</x:v>
      </x:c>
    </x:row>
    <x:row r="1989">
      <x:c r="A1989" s="4" t="str">
        <x:v>C01984</x:v>
      </x:c>
      <x:c r="B1989" s="4" t="str">
        <x:v>P01027</x:v>
      </x:c>
      <x:c r="C1989" s="4" t="str">
        <x:v>I01984</x:v>
      </x:c>
      <x:c r="D1989" s="4" t="str">
        <x:v>2025-12-08</x:v>
      </x:c>
      <x:c r="E1989" s="10" t="n">
        <x:v>142211.68</x:v>
      </x:c>
      <x:c r="F1989" s="4" t="str">
        <x:v>Settled</x:v>
      </x:c>
    </x:row>
    <x:row r="1990">
      <x:c r="A1990" s="4" t="str">
        <x:v>C01985</x:v>
      </x:c>
      <x:c r="B1990" s="4" t="str">
        <x:v>P00835</x:v>
      </x:c>
      <x:c r="C1990" s="4" t="str">
        <x:v>I01985</x:v>
      </x:c>
      <x:c r="D1990" s="4" t="str">
        <x:v>2025-12-20</x:v>
      </x:c>
      <x:c r="E1990" s="10" t="n">
        <x:v>559610.73</x:v>
      </x:c>
      <x:c r="F1990" s="4" t="str">
        <x:v>Settled</x:v>
      </x:c>
    </x:row>
    <x:row r="1991">
      <x:c r="A1991" s="4" t="str">
        <x:v>C01986</x:v>
      </x:c>
      <x:c r="B1991" s="4" t="str">
        <x:v>P00933</x:v>
      </x:c>
      <x:c r="C1991" s="4" t="str">
        <x:v>I01986</x:v>
      </x:c>
      <x:c r="D1991" s="4" t="str">
        <x:v>2025-08-16</x:v>
      </x:c>
      <x:c r="E1991" s="10" t="n">
        <x:v>145880.89</x:v>
      </x:c>
      <x:c r="F1991" s="4" t="str">
        <x:v>Settled</x:v>
      </x:c>
    </x:row>
    <x:row r="1992">
      <x:c r="A1992" s="4" t="str">
        <x:v>C01987</x:v>
      </x:c>
      <x:c r="B1992" s="4" t="str">
        <x:v>P00593</x:v>
      </x:c>
      <x:c r="C1992" s="4" t="str">
        <x:v>I01987</x:v>
      </x:c>
      <x:c r="D1992" s="4" t="str">
        <x:v>2025-04-05</x:v>
      </x:c>
      <x:c r="E1992" s="10" t="n">
        <x:v>17554.62</x:v>
      </x:c>
      <x:c r="F1992" s="4" t="str">
        <x:v>Settled</x:v>
      </x:c>
    </x:row>
    <x:row r="1993">
      <x:c r="A1993" s="4" t="str">
        <x:v>C01988</x:v>
      </x:c>
      <x:c r="B1993" s="4" t="str">
        <x:v>P00323</x:v>
      </x:c>
      <x:c r="C1993" s="4" t="str">
        <x:v>I01988</x:v>
      </x:c>
      <x:c r="D1993" s="4" t="str">
        <x:v>2025-02-25</x:v>
      </x:c>
      <x:c r="E1993" s="10" t="n">
        <x:v>11839.36</x:v>
      </x:c>
      <x:c r="F1993" s="4" t="str">
        <x:v>Settled</x:v>
      </x:c>
    </x:row>
    <x:row r="1994">
      <x:c r="A1994" s="4" t="str">
        <x:v>C01989</x:v>
      </x:c>
      <x:c r="B1994" s="4" t="str">
        <x:v>P00602</x:v>
      </x:c>
      <x:c r="C1994" s="4" t="str">
        <x:v>I01989</x:v>
      </x:c>
      <x:c r="D1994" s="4" t="str">
        <x:v>2025-11-24</x:v>
      </x:c>
      <x:c r="E1994" s="10" t="n">
        <x:v>59507.9</x:v>
      </x:c>
      <x:c r="F1994" s="4" t="str">
        <x:v>Settled</x:v>
      </x:c>
    </x:row>
    <x:row r="1995">
      <x:c r="A1995" s="4" t="str">
        <x:v>C01990</x:v>
      </x:c>
      <x:c r="B1995" s="4" t="str">
        <x:v>P01120</x:v>
      </x:c>
      <x:c r="C1995" s="4" t="str">
        <x:v>I01990</x:v>
      </x:c>
      <x:c r="D1995" s="4" t="str">
        <x:v>2025-02-25</x:v>
      </x:c>
      <x:c r="E1995" s="10" t="n">
        <x:v>70350.79</x:v>
      </x:c>
      <x:c r="F1995" s="4" t="str">
        <x:v>Rejected</x:v>
      </x:c>
    </x:row>
    <x:row r="1996">
      <x:c r="A1996" s="4" t="str">
        <x:v>C01991</x:v>
      </x:c>
      <x:c r="B1996" s="4" t="str">
        <x:v>P01061</x:v>
      </x:c>
      <x:c r="C1996" s="4" t="str">
        <x:v>I01991</x:v>
      </x:c>
      <x:c r="D1996" s="4" t="str">
        <x:v>2025-01-26</x:v>
      </x:c>
      <x:c r="E1996" s="10" t="n">
        <x:v>87006.04</x:v>
      </x:c>
      <x:c r="F1996" s="4" t="str">
        <x:v>Settled</x:v>
      </x:c>
    </x:row>
    <x:row r="1997">
      <x:c r="A1997" s="4" t="str">
        <x:v>C01992</x:v>
      </x:c>
      <x:c r="B1997" s="4" t="str">
        <x:v>P01084</x:v>
      </x:c>
      <x:c r="C1997" s="4" t="str">
        <x:v>I01992</x:v>
      </x:c>
      <x:c r="D1997" s="4" t="str">
        <x:v>2025-06-22</x:v>
      </x:c>
      <x:c r="E1997" s="10" t="n">
        <x:v>268178.82</x:v>
      </x:c>
      <x:c r="F1997" s="4" t="str">
        <x:v>Pending</x:v>
      </x:c>
    </x:row>
    <x:row r="1998">
      <x:c r="A1998" s="4" t="str">
        <x:v>C01993</x:v>
      </x:c>
      <x:c r="B1998" s="4" t="str">
        <x:v>P00974</x:v>
      </x:c>
      <x:c r="C1998" s="4" t="str">
        <x:v>I01993</x:v>
      </x:c>
      <x:c r="D1998" s="4" t="str">
        <x:v>2025-09-29</x:v>
      </x:c>
      <x:c r="E1998" s="10" t="n">
        <x:v>76310.53</x:v>
      </x:c>
      <x:c r="F1998" s="4" t="str">
        <x:v>Settled</x:v>
      </x:c>
    </x:row>
    <x:row r="1999">
      <x:c r="A1999" s="4" t="str">
        <x:v>C01994</x:v>
      </x:c>
      <x:c r="B1999" s="4" t="str">
        <x:v>P00097</x:v>
      </x:c>
      <x:c r="C1999" s="4" t="str">
        <x:v>I01994</x:v>
      </x:c>
      <x:c r="D1999" s="4" t="str">
        <x:v>2025-09-26</x:v>
      </x:c>
      <x:c r="E1999" s="10" t="n">
        <x:v>10114.1</x:v>
      </x:c>
      <x:c r="F1999" s="4" t="str">
        <x:v>Settled</x:v>
      </x:c>
    </x:row>
    <x:row r="2000">
      <x:c r="A2000" s="4" t="str">
        <x:v>C01995</x:v>
      </x:c>
      <x:c r="B2000" s="4" t="str">
        <x:v>P01003</x:v>
      </x:c>
      <x:c r="C2000" s="4" t="str">
        <x:v>I01995</x:v>
      </x:c>
      <x:c r="D2000" s="4" t="str">
        <x:v>2025-04-03</x:v>
      </x:c>
      <x:c r="E2000" s="10" t="n">
        <x:v>39137.44</x:v>
      </x:c>
      <x:c r="F2000" s="4" t="str">
        <x:v>Pending</x:v>
      </x:c>
    </x:row>
    <x:row r="2001">
      <x:c r="A2001" s="4" t="str">
        <x:v>C01996</x:v>
      </x:c>
      <x:c r="B2001" s="4" t="str">
        <x:v>P01410</x:v>
      </x:c>
      <x:c r="C2001" s="4" t="str">
        <x:v>I01996</x:v>
      </x:c>
      <x:c r="D2001" s="4" t="str">
        <x:v>2025-07-03</x:v>
      </x:c>
      <x:c r="E2001" s="10" t="n">
        <x:v>381450</x:v>
      </x:c>
      <x:c r="F2001" s="4" t="str">
        <x:v>Settled</x:v>
      </x:c>
    </x:row>
    <x:row r="2002">
      <x:c r="A2002" s="4" t="str">
        <x:v>C01997</x:v>
      </x:c>
      <x:c r="B2002" s="4" t="str">
        <x:v>P01039</x:v>
      </x:c>
      <x:c r="C2002" s="4" t="str">
        <x:v>I01997</x:v>
      </x:c>
      <x:c r="D2002" s="4" t="str">
        <x:v>2025-11-23</x:v>
      </x:c>
      <x:c r="E2002" s="10" t="n">
        <x:v>67770.99</x:v>
      </x:c>
      <x:c r="F2002" s="4" t="str">
        <x:v>Settled</x:v>
      </x:c>
    </x:row>
    <x:row r="2003">
      <x:c r="A2003" s="4" t="str">
        <x:v>C01998</x:v>
      </x:c>
      <x:c r="B2003" s="4" t="str">
        <x:v>P00928</x:v>
      </x:c>
      <x:c r="C2003" s="4" t="str">
        <x:v>I01998</x:v>
      </x:c>
      <x:c r="D2003" s="4" t="str">
        <x:v>2025-10-19</x:v>
      </x:c>
      <x:c r="E2003" s="10" t="n">
        <x:v>155346.17</x:v>
      </x:c>
      <x:c r="F2003" s="4" t="str">
        <x:v>Rejected</x:v>
      </x:c>
    </x:row>
    <x:row r="2004">
      <x:c r="A2004" s="4" t="str">
        <x:v>C01999</x:v>
      </x:c>
      <x:c r="B2004" s="4" t="str">
        <x:v>P00359</x:v>
      </x:c>
      <x:c r="C2004" s="4" t="str">
        <x:v>I01999</x:v>
      </x:c>
      <x:c r="D2004" s="4" t="str">
        <x:v>2025-12-01</x:v>
      </x:c>
      <x:c r="E2004" s="10" t="n">
        <x:v>153771.25</x:v>
      </x:c>
      <x:c r="F2004" s="4" t="str">
        <x:v>Settled</x:v>
      </x:c>
    </x:row>
    <x:row r="2005">
      <x:c r="A2005" s="4" t="str">
        <x:v>C02000</x:v>
      </x:c>
      <x:c r="B2005" s="4" t="str">
        <x:v>P01268</x:v>
      </x:c>
      <x:c r="C2005" s="4" t="str">
        <x:v>I02000</x:v>
      </x:c>
      <x:c r="D2005" s="4" t="str">
        <x:v>2025-10-08</x:v>
      </x:c>
      <x:c r="E2005" s="10" t="n">
        <x:v>128669.01</x:v>
      </x:c>
      <x:c r="F2005" s="4" t="str">
        <x:v>Settled</x:v>
      </x:c>
    </x:row>
    <x:row r="2006">
      <x:c r="A2006" s="4" t="str">
        <x:v>C02001</x:v>
      </x:c>
      <x:c r="B2006" s="4" t="str">
        <x:v>P00723</x:v>
      </x:c>
      <x:c r="C2006" s="4" t="str">
        <x:v>I02001</x:v>
      </x:c>
      <x:c r="D2006" s="4" t="str">
        <x:v>2025-02-03</x:v>
      </x:c>
      <x:c r="E2006" s="10" t="n">
        <x:v>4767.16</x:v>
      </x:c>
      <x:c r="F2006" s="4" t="str">
        <x:v>Settled</x:v>
      </x:c>
    </x:row>
    <x:row r="2007">
      <x:c r="A2007" s="4" t="str">
        <x:v>C02002</x:v>
      </x:c>
      <x:c r="B2007" s="4" t="str">
        <x:v>P00421</x:v>
      </x:c>
      <x:c r="C2007" s="4" t="str">
        <x:v>I02002</x:v>
      </x:c>
      <x:c r="D2007" s="4" t="str">
        <x:v>2025-03-16</x:v>
      </x:c>
      <x:c r="E2007" s="10" t="n">
        <x:v>143117.33</x:v>
      </x:c>
      <x:c r="F2007" s="4" t="str">
        <x:v>Settled</x:v>
      </x:c>
    </x:row>
    <x:row r="2008">
      <x:c r="A2008" s="4" t="str">
        <x:v>C02003</x:v>
      </x:c>
      <x:c r="B2008" s="4" t="str">
        <x:v>P00784</x:v>
      </x:c>
      <x:c r="C2008" s="4" t="str">
        <x:v>I02003</x:v>
      </x:c>
      <x:c r="D2008" s="4" t="str">
        <x:v>2025-03-03</x:v>
      </x:c>
      <x:c r="E2008" s="10" t="n">
        <x:v>38157.56</x:v>
      </x:c>
      <x:c r="F2008" s="4" t="str">
        <x:v>Settled</x:v>
      </x:c>
    </x:row>
    <x:row r="2009">
      <x:c r="A2009" s="4" t="str">
        <x:v>C02004</x:v>
      </x:c>
      <x:c r="B2009" s="4" t="str">
        <x:v>P00196</x:v>
      </x:c>
      <x:c r="C2009" s="4" t="str">
        <x:v>I02004</x:v>
      </x:c>
      <x:c r="D2009" s="4" t="str">
        <x:v>2025-02-18</x:v>
      </x:c>
      <x:c r="E2009" s="10" t="n">
        <x:v>72760.07</x:v>
      </x:c>
      <x:c r="F2009" s="4" t="str">
        <x:v>Settled</x:v>
      </x:c>
    </x:row>
    <x:row r="2010">
      <x:c r="A2010" s="4" t="str">
        <x:v>C02005</x:v>
      </x:c>
      <x:c r="B2010" s="4" t="str">
        <x:v>P01483</x:v>
      </x:c>
      <x:c r="C2010" s="4" t="str">
        <x:v>I02005</x:v>
      </x:c>
      <x:c r="D2010" s="4" t="str">
        <x:v>2025-11-10</x:v>
      </x:c>
      <x:c r="E2010" s="10" t="n">
        <x:v>21191.12</x:v>
      </x:c>
      <x:c r="F2010" s="4" t="str">
        <x:v>Settled</x:v>
      </x:c>
    </x:row>
    <x:row r="2011">
      <x:c r="A2011" s="4" t="str">
        <x:v>C02006</x:v>
      </x:c>
      <x:c r="B2011" s="4" t="str">
        <x:v>P01124</x:v>
      </x:c>
      <x:c r="C2011" s="4" t="str">
        <x:v>I02006</x:v>
      </x:c>
      <x:c r="D2011" s="4" t="str">
        <x:v>2025-09-15</x:v>
      </x:c>
      <x:c r="E2011" s="10" t="n">
        <x:v>26457.99</x:v>
      </x:c>
      <x:c r="F2011" s="4" t="str">
        <x:v>Settled</x:v>
      </x:c>
    </x:row>
    <x:row r="2012">
      <x:c r="A2012" s="4" t="str">
        <x:v>C02007</x:v>
      </x:c>
      <x:c r="B2012" s="4" t="str">
        <x:v>P00523</x:v>
      </x:c>
      <x:c r="C2012" s="4" t="str">
        <x:v>I02007</x:v>
      </x:c>
      <x:c r="D2012" s="4" t="str">
        <x:v>2025-11-30</x:v>
      </x:c>
      <x:c r="E2012" s="10" t="n">
        <x:v>85522.5</x:v>
      </x:c>
      <x:c r="F2012" s="4" t="str">
        <x:v>Settled</x:v>
      </x:c>
    </x:row>
    <x:row r="2013">
      <x:c r="A2013" s="4" t="str">
        <x:v>C02008</x:v>
      </x:c>
      <x:c r="B2013" s="4" t="str">
        <x:v>P01271</x:v>
      </x:c>
      <x:c r="C2013" s="4" t="str">
        <x:v>I02008</x:v>
      </x:c>
      <x:c r="D2013" s="4" t="str">
        <x:v>2025-04-27</x:v>
      </x:c>
      <x:c r="E2013" s="10" t="n">
        <x:v>25613.06</x:v>
      </x:c>
      <x:c r="F2013" s="4" t="str">
        <x:v>Settled</x:v>
      </x:c>
    </x:row>
    <x:row r="2014">
      <x:c r="A2014" s="4" t="str">
        <x:v>C02009</x:v>
      </x:c>
      <x:c r="B2014" s="4" t="str">
        <x:v>P00087</x:v>
      </x:c>
      <x:c r="C2014" s="4" t="str">
        <x:v>I02009</x:v>
      </x:c>
      <x:c r="D2014" s="4" t="str">
        <x:v>2025-12-24</x:v>
      </x:c>
      <x:c r="E2014" s="10" t="n">
        <x:v>133963.63</x:v>
      </x:c>
      <x:c r="F2014" s="4" t="str">
        <x:v>Pending</x:v>
      </x:c>
    </x:row>
    <x:row r="2015">
      <x:c r="A2015" s="4" t="str">
        <x:v>C02010</x:v>
      </x:c>
      <x:c r="B2015" s="4" t="str">
        <x:v>P00618</x:v>
      </x:c>
      <x:c r="C2015" s="4" t="str">
        <x:v>I02010</x:v>
      </x:c>
      <x:c r="D2015" s="4" t="str">
        <x:v>2025-12-06</x:v>
      </x:c>
      <x:c r="E2015" s="10" t="n">
        <x:v>10061.29</x:v>
      </x:c>
      <x:c r="F2015" s="4" t="str">
        <x:v>Settled</x:v>
      </x:c>
    </x:row>
    <x:row r="2016">
      <x:c r="A2016" s="4" t="str">
        <x:v>C02011</x:v>
      </x:c>
      <x:c r="B2016" s="4" t="str">
        <x:v>P01043</x:v>
      </x:c>
      <x:c r="C2016" s="4" t="str">
        <x:v>I02011</x:v>
      </x:c>
      <x:c r="D2016" s="4" t="str">
        <x:v>2025-02-08</x:v>
      </x:c>
      <x:c r="E2016" s="10" t="n">
        <x:v>27039.98</x:v>
      </x:c>
      <x:c r="F2016" s="4" t="str">
        <x:v>Settled</x:v>
      </x:c>
    </x:row>
    <x:row r="2017">
      <x:c r="A2017" s="4" t="str">
        <x:v>C02012</x:v>
      </x:c>
      <x:c r="B2017" s="4" t="str">
        <x:v>P00038</x:v>
      </x:c>
      <x:c r="C2017" s="4" t="str">
        <x:v>I02012</x:v>
      </x:c>
      <x:c r="D2017" s="4" t="str">
        <x:v>2025-11-14</x:v>
      </x:c>
      <x:c r="E2017" s="10" t="n">
        <x:v>35267.08</x:v>
      </x:c>
      <x:c r="F2017" s="4" t="str">
        <x:v>Rejected</x:v>
      </x:c>
    </x:row>
    <x:row r="2018">
      <x:c r="A2018" s="4" t="str">
        <x:v>C02013</x:v>
      </x:c>
      <x:c r="B2018" s="4" t="str">
        <x:v>P01134</x:v>
      </x:c>
      <x:c r="C2018" s="4" t="str">
        <x:v>I02013</x:v>
      </x:c>
      <x:c r="D2018" s="4" t="str">
        <x:v>2025-02-10</x:v>
      </x:c>
      <x:c r="E2018" s="10" t="n">
        <x:v>34446.63</x:v>
      </x:c>
      <x:c r="F2018" s="4" t="str">
        <x:v>Pending</x:v>
      </x:c>
    </x:row>
    <x:row r="2019">
      <x:c r="A2019" s="4" t="str">
        <x:v>C02014</x:v>
      </x:c>
      <x:c r="B2019" s="4" t="str">
        <x:v>P01310</x:v>
      </x:c>
      <x:c r="C2019" s="4" t="str">
        <x:v>I02014</x:v>
      </x:c>
      <x:c r="D2019" s="4" t="str">
        <x:v>2025-06-14</x:v>
      </x:c>
      <x:c r="E2019" s="10" t="n">
        <x:v>56646.4</x:v>
      </x:c>
      <x:c r="F2019" s="4" t="str">
        <x:v>Settled</x:v>
      </x:c>
    </x:row>
    <x:row r="2020">
      <x:c r="A2020" s="4" t="str">
        <x:v>C02015</x:v>
      </x:c>
      <x:c r="B2020" s="4" t="str">
        <x:v>P00951</x:v>
      </x:c>
      <x:c r="C2020" s="4" t="str">
        <x:v>I02015</x:v>
      </x:c>
      <x:c r="D2020" s="4" t="str">
        <x:v>2025-03-07</x:v>
      </x:c>
      <x:c r="E2020" s="10" t="n">
        <x:v>102705.27</x:v>
      </x:c>
      <x:c r="F2020" s="4" t="str">
        <x:v>Settled</x:v>
      </x:c>
    </x:row>
    <x:row r="2021">
      <x:c r="A2021" s="4" t="str">
        <x:v>C02016</x:v>
      </x:c>
      <x:c r="B2021" s="4" t="str">
        <x:v>P00330</x:v>
      </x:c>
      <x:c r="C2021" s="4" t="str">
        <x:v>I02016</x:v>
      </x:c>
      <x:c r="D2021" s="4" t="str">
        <x:v>2025-07-31</x:v>
      </x:c>
      <x:c r="E2021" s="10" t="n">
        <x:v>18078.68</x:v>
      </x:c>
      <x:c r="F2021" s="4" t="str">
        <x:v>Settled</x:v>
      </x:c>
    </x:row>
    <x:row r="2022">
      <x:c r="A2022" s="4" t="str">
        <x:v>C02017</x:v>
      </x:c>
      <x:c r="B2022" s="4" t="str">
        <x:v>P01199</x:v>
      </x:c>
      <x:c r="C2022" s="4" t="str">
        <x:v>I02017</x:v>
      </x:c>
      <x:c r="D2022" s="4" t="str">
        <x:v>2025-01-07</x:v>
      </x:c>
      <x:c r="E2022" s="10" t="n">
        <x:v>6109.71</x:v>
      </x:c>
      <x:c r="F2022" s="4" t="str">
        <x:v>Settled</x:v>
      </x:c>
    </x:row>
    <x:row r="2023">
      <x:c r="A2023" s="4" t="str">
        <x:v>C02018</x:v>
      </x:c>
      <x:c r="B2023" s="4" t="str">
        <x:v>P00543</x:v>
      </x:c>
      <x:c r="C2023" s="4" t="str">
        <x:v>I02018</x:v>
      </x:c>
      <x:c r="D2023" s="4" t="str">
        <x:v>2025-11-06</x:v>
      </x:c>
      <x:c r="E2023" s="10" t="n">
        <x:v>84597.23</x:v>
      </x:c>
      <x:c r="F2023" s="4" t="str">
        <x:v>Settled</x:v>
      </x:c>
    </x:row>
    <x:row r="2024">
      <x:c r="A2024" s="4" t="str">
        <x:v>C02019</x:v>
      </x:c>
      <x:c r="B2024" s="4" t="str">
        <x:v>P01178</x:v>
      </x:c>
      <x:c r="C2024" s="4" t="str">
        <x:v>I02019</x:v>
      </x:c>
      <x:c r="D2024" s="4" t="str">
        <x:v>2025-06-23</x:v>
      </x:c>
      <x:c r="E2024" s="10" t="n">
        <x:v>30577.43</x:v>
      </x:c>
      <x:c r="F2024" s="4" t="str">
        <x:v>Settled</x:v>
      </x:c>
    </x:row>
    <x:row r="2025">
      <x:c r="A2025" s="4" t="str">
        <x:v>C02020</x:v>
      </x:c>
      <x:c r="B2025" s="4" t="str">
        <x:v>P01006</x:v>
      </x:c>
      <x:c r="C2025" s="4" t="str">
        <x:v>I02020</x:v>
      </x:c>
      <x:c r="D2025" s="4" t="str">
        <x:v>2025-11-15</x:v>
      </x:c>
      <x:c r="E2025" s="10" t="n">
        <x:v>64345.31</x:v>
      </x:c>
      <x:c r="F2025" s="4" t="str">
        <x:v>Rejected</x:v>
      </x:c>
    </x:row>
    <x:row r="2026">
      <x:c r="A2026" s="4" t="str">
        <x:v>C02021</x:v>
      </x:c>
      <x:c r="B2026" s="4" t="str">
        <x:v>P00150</x:v>
      </x:c>
      <x:c r="C2026" s="4" t="str">
        <x:v>I02021</x:v>
      </x:c>
      <x:c r="D2026" s="4" t="str">
        <x:v>2025-06-08</x:v>
      </x:c>
      <x:c r="E2026" s="10" t="n">
        <x:v>23116.98</x:v>
      </x:c>
      <x:c r="F2026" s="4" t="str">
        <x:v>Settled</x:v>
      </x:c>
    </x:row>
    <x:row r="2027">
      <x:c r="A2027" s="4" t="str">
        <x:v>C02022</x:v>
      </x:c>
      <x:c r="B2027" s="4" t="str">
        <x:v>P00160</x:v>
      </x:c>
      <x:c r="C2027" s="4" t="str">
        <x:v>I02022</x:v>
      </x:c>
      <x:c r="D2027" s="4" t="str">
        <x:v>2025-07-23</x:v>
      </x:c>
      <x:c r="E2027" s="10" t="n">
        <x:v>86259.49</x:v>
      </x:c>
      <x:c r="F2027" s="4" t="str">
        <x:v>Settled</x:v>
      </x:c>
    </x:row>
    <x:row r="2028">
      <x:c r="A2028" s="4" t="str">
        <x:v>C02023</x:v>
      </x:c>
      <x:c r="B2028" s="4" t="str">
        <x:v>P00025</x:v>
      </x:c>
      <x:c r="C2028" s="4" t="str">
        <x:v>I02023</x:v>
      </x:c>
      <x:c r="D2028" s="4" t="str">
        <x:v>2025-09-27</x:v>
      </x:c>
      <x:c r="E2028" s="10" t="n">
        <x:v>111451.2</x:v>
      </x:c>
      <x:c r="F2028" s="4" t="str">
        <x:v>Rejected</x:v>
      </x:c>
    </x:row>
    <x:row r="2029">
      <x:c r="A2029" s="4" t="str">
        <x:v>C02024</x:v>
      </x:c>
      <x:c r="B2029" s="4" t="str">
        <x:v>P00116</x:v>
      </x:c>
      <x:c r="C2029" s="4" t="str">
        <x:v>I02024</x:v>
      </x:c>
      <x:c r="D2029" s="4" t="str">
        <x:v>2025-12-21</x:v>
      </x:c>
      <x:c r="E2029" s="10" t="n">
        <x:v>111256.11</x:v>
      </x:c>
      <x:c r="F2029" s="4" t="str">
        <x:v>Settled</x:v>
      </x:c>
    </x:row>
    <x:row r="2030">
      <x:c r="A2030" s="4" t="str">
        <x:v>C02025</x:v>
      </x:c>
      <x:c r="B2030" s="4" t="str">
        <x:v>P00480</x:v>
      </x:c>
      <x:c r="C2030" s="4" t="str">
        <x:v>I02025</x:v>
      </x:c>
      <x:c r="D2030" s="4" t="str">
        <x:v>2025-05-17</x:v>
      </x:c>
      <x:c r="E2030" s="10" t="n">
        <x:v>20508.29</x:v>
      </x:c>
      <x:c r="F2030" s="4" t="str">
        <x:v> settled </x:v>
      </x:c>
    </x:row>
    <x:row r="2031">
      <x:c r="A2031" s="4" t="str">
        <x:v>C02026</x:v>
      </x:c>
      <x:c r="B2031" s="4" t="str">
        <x:v>P00042</x:v>
      </x:c>
      <x:c r="C2031" s="4" t="str">
        <x:v>I02026</x:v>
      </x:c>
      <x:c r="D2031" s="4" t="str">
        <x:v>2025-07-10</x:v>
      </x:c>
      <x:c r="E2031" s="10" t="n">
        <x:v>47578.7</x:v>
      </x:c>
      <x:c r="F2031" s="4" t="str">
        <x:v>Settled</x:v>
      </x:c>
    </x:row>
    <x:row r="2032">
      <x:c r="A2032" s="4" t="str">
        <x:v>C02027</x:v>
      </x:c>
      <x:c r="B2032" s="4" t="str">
        <x:v>P01502</x:v>
      </x:c>
      <x:c r="C2032" s="4" t="str">
        <x:v>I02027</x:v>
      </x:c>
      <x:c r="D2032" s="4" t="str">
        <x:v>2025-04-29</x:v>
      </x:c>
      <x:c r="E2032" s="10" t="n">
        <x:v>53677.59</x:v>
      </x:c>
      <x:c r="F2032" s="4" t="str">
        <x:v>Settled</x:v>
      </x:c>
    </x:row>
    <x:row r="2033">
      <x:c r="A2033" s="4" t="str">
        <x:v>C02028</x:v>
      </x:c>
      <x:c r="B2033" s="4" t="str">
        <x:v>P01467</x:v>
      </x:c>
      <x:c r="C2033" s="4" t="str">
        <x:v>I02028</x:v>
      </x:c>
      <x:c r="D2033" s="4" t="str">
        <x:v>2025-01-16</x:v>
      </x:c>
      <x:c r="E2033" s="10" t="n">
        <x:v>20970.68</x:v>
      </x:c>
      <x:c r="F2033" s="4" t="str">
        <x:v>Settled</x:v>
      </x:c>
    </x:row>
    <x:row r="2034">
      <x:c r="A2034" s="4" t="str">
        <x:v>C02029</x:v>
      </x:c>
      <x:c r="B2034" s="4" t="str">
        <x:v>P00277</x:v>
      </x:c>
      <x:c r="C2034" s="4" t="str">
        <x:v>I02029</x:v>
      </x:c>
      <x:c r="D2034" s="4" t="str">
        <x:v>2025-11-15</x:v>
      </x:c>
      <x:c r="E2034" s="10" t="n">
        <x:v>48762.17</x:v>
      </x:c>
      <x:c r="F2034" s="4" t="str">
        <x:v>Settled</x:v>
      </x:c>
    </x:row>
    <x:row r="2035">
      <x:c r="A2035" s="4" t="str">
        <x:v>C02030</x:v>
      </x:c>
      <x:c r="B2035" s="4" t="str">
        <x:v>P00499</x:v>
      </x:c>
      <x:c r="C2035" s="4" t="str">
        <x:v>I02030</x:v>
      </x:c>
      <x:c r="D2035" s="4" t="str">
        <x:v>2025-07-25</x:v>
      </x:c>
      <x:c r="E2035" s="10" t="n">
        <x:v>33949.89</x:v>
      </x:c>
      <x:c r="F2035" s="4" t="str">
        <x:v>Pending</x:v>
      </x:c>
    </x:row>
    <x:row r="2036">
      <x:c r="A2036" s="4" t="str">
        <x:v>C02031</x:v>
      </x:c>
      <x:c r="B2036" s="4" t="str">
        <x:v>P01188</x:v>
      </x:c>
      <x:c r="C2036" s="4" t="str">
        <x:v>I02031</x:v>
      </x:c>
      <x:c r="D2036" s="4" t="str">
        <x:v>2025-05-16</x:v>
      </x:c>
      <x:c r="E2036" s="10" t="n">
        <x:v>110028.92</x:v>
      </x:c>
      <x:c r="F2036" s="4" t="str">
        <x:v>Settled</x:v>
      </x:c>
    </x:row>
    <x:row r="2037">
      <x:c r="A2037" s="4" t="str">
        <x:v>C02032</x:v>
      </x:c>
      <x:c r="B2037" s="4" t="str">
        <x:v>P01058</x:v>
      </x:c>
      <x:c r="C2037" s="4" t="str">
        <x:v>I02032</x:v>
      </x:c>
      <x:c r="D2037" s="4" t="str">
        <x:v>2025-10-11</x:v>
      </x:c>
      <x:c r="E2037" s="10" t="n">
        <x:v>12018.78</x:v>
      </x:c>
      <x:c r="F2037" s="4" t="str">
        <x:v>Pending</x:v>
      </x:c>
    </x:row>
    <x:row r="2038">
      <x:c r="A2038" s="4" t="str">
        <x:v>C02033</x:v>
      </x:c>
      <x:c r="B2038" s="4" t="str">
        <x:v>P00931</x:v>
      </x:c>
      <x:c r="C2038" s="4" t="str">
        <x:v>I02033</x:v>
      </x:c>
      <x:c r="D2038" s="4" t="str">
        <x:v>2025-10-26</x:v>
      </x:c>
      <x:c r="E2038" s="10" t="n">
        <x:v>192129.43</x:v>
      </x:c>
      <x:c r="F2038" s="4" t="str">
        <x:v>Settled</x:v>
      </x:c>
    </x:row>
    <x:row r="2039">
      <x:c r="A2039" s="4" t="str">
        <x:v>C02034</x:v>
      </x:c>
      <x:c r="B2039" s="4" t="str">
        <x:v>P01583</x:v>
      </x:c>
      <x:c r="C2039" s="4" t="str">
        <x:v>I02034</x:v>
      </x:c>
      <x:c r="D2039" s="4" t="str">
        <x:v>2025-12-26</x:v>
      </x:c>
      <x:c r="E2039" s="10" t="n">
        <x:v>1574.1</x:v>
      </x:c>
      <x:c r="F2039" s="4" t="str">
        <x:v>Settled</x:v>
      </x:c>
    </x:row>
    <x:row r="2040">
      <x:c r="A2040" s="4" t="str">
        <x:v>C02035</x:v>
      </x:c>
      <x:c r="B2040" s="4" t="str">
        <x:v>P01008</x:v>
      </x:c>
      <x:c r="C2040" s="4" t="str">
        <x:v>I02035</x:v>
      </x:c>
      <x:c r="D2040" s="4" t="str">
        <x:v>2025-06-09</x:v>
      </x:c>
      <x:c r="E2040" s="10" t="n">
        <x:v>352145.74</x:v>
      </x:c>
      <x:c r="F2040" s="4" t="str">
        <x:v>Settled</x:v>
      </x:c>
    </x:row>
    <x:row r="2041">
      <x:c r="A2041" s="4" t="str">
        <x:v>C02036</x:v>
      </x:c>
      <x:c r="B2041" s="4" t="str">
        <x:v>P01072</x:v>
      </x:c>
      <x:c r="C2041" s="4" t="str">
        <x:v>I02036</x:v>
      </x:c>
      <x:c r="D2041" s="4" t="str">
        <x:v>2025-02-08</x:v>
      </x:c>
      <x:c r="E2041" s="10" t="n">
        <x:v>138408.71</x:v>
      </x:c>
      <x:c r="F2041" s="4" t="str">
        <x:v>Settled</x:v>
      </x:c>
    </x:row>
    <x:row r="2042">
      <x:c r="A2042" s="4" t="str">
        <x:v>C02037</x:v>
      </x:c>
      <x:c r="B2042" s="4" t="str">
        <x:v>P00804</x:v>
      </x:c>
      <x:c r="C2042" s="4" t="str">
        <x:v>I02037</x:v>
      </x:c>
      <x:c r="D2042" s="4" t="str">
        <x:v>2025-06-27</x:v>
      </x:c>
      <x:c r="E2042" s="10" t="n">
        <x:v>69704.08</x:v>
      </x:c>
      <x:c r="F2042" s="4" t="str">
        <x:v>Settled</x:v>
      </x:c>
    </x:row>
    <x:row r="2043">
      <x:c r="A2043" s="4" t="str">
        <x:v>C02038</x:v>
      </x:c>
      <x:c r="B2043" s="4" t="str">
        <x:v>P00841</x:v>
      </x:c>
      <x:c r="C2043" s="4" t="str">
        <x:v>I02038</x:v>
      </x:c>
      <x:c r="D2043" s="4" t="str">
        <x:v>2025-06-10</x:v>
      </x:c>
      <x:c r="E2043" s="10" t="n">
        <x:v>106460.31</x:v>
      </x:c>
      <x:c r="F2043" s="4" t="str">
        <x:v>Settled</x:v>
      </x:c>
    </x:row>
    <x:row r="2044">
      <x:c r="A2044" s="4" t="str">
        <x:v>C02039</x:v>
      </x:c>
      <x:c r="B2044" s="4" t="str">
        <x:v>P00466</x:v>
      </x:c>
      <x:c r="C2044" s="4" t="str">
        <x:v>I02039</x:v>
      </x:c>
      <x:c r="D2044" s="4" t="str">
        <x:v>2025-03-17</x:v>
      </x:c>
      <x:c r="E2044" s="10" t="n">
        <x:v>13983.81</x:v>
      </x:c>
      <x:c r="F2044" s="4" t="str">
        <x:v>Settled</x:v>
      </x:c>
    </x:row>
    <x:row r="2045">
      <x:c r="A2045" s="4" t="str">
        <x:v>C02040</x:v>
      </x:c>
      <x:c r="B2045" s="4" t="str">
        <x:v>P00834</x:v>
      </x:c>
      <x:c r="C2045" s="4" t="str">
        <x:v>I02040</x:v>
      </x:c>
      <x:c r="D2045" s="4" t="str">
        <x:v>2025-08-03</x:v>
      </x:c>
      <x:c r="E2045" s="10" t="n">
        <x:v>159971.2</x:v>
      </x:c>
      <x:c r="F2045" s="4" t="str">
        <x:v>Settled</x:v>
      </x:c>
    </x:row>
    <x:row r="2046">
      <x:c r="A2046" s="4" t="str">
        <x:v>C02041</x:v>
      </x:c>
      <x:c r="B2046" s="4" t="str">
        <x:v>P01470</x:v>
      </x:c>
      <x:c r="C2046" s="4" t="str">
        <x:v>I02041</x:v>
      </x:c>
      <x:c r="D2046" s="4" t="str">
        <x:v>2025-06-01</x:v>
      </x:c>
      <x:c r="E2046" s="10" t="n">
        <x:v>43078.52</x:v>
      </x:c>
      <x:c r="F2046" s="4" t="str">
        <x:v>Settled</x:v>
      </x:c>
    </x:row>
    <x:row r="2047">
      <x:c r="A2047" s="4" t="str">
        <x:v>C02042</x:v>
      </x:c>
      <x:c r="B2047" s="4" t="str">
        <x:v>P00604</x:v>
      </x:c>
      <x:c r="C2047" s="4" t="str">
        <x:v>I02042</x:v>
      </x:c>
      <x:c r="D2047" s="4" t="str">
        <x:v>2025-11-18</x:v>
      </x:c>
      <x:c r="E2047" s="10" t="n">
        <x:v>198152.47</x:v>
      </x:c>
      <x:c r="F2047" s="4" t="str">
        <x:v>Settled</x:v>
      </x:c>
    </x:row>
    <x:row r="2048">
      <x:c r="A2048" s="4" t="str">
        <x:v>C02043</x:v>
      </x:c>
      <x:c r="B2048" s="4" t="str">
        <x:v>P00214</x:v>
      </x:c>
      <x:c r="C2048" s="4" t="str">
        <x:v>I02043</x:v>
      </x:c>
      <x:c r="D2048" s="4" t="str">
        <x:v>2025-01-18</x:v>
      </x:c>
      <x:c r="E2048" s="10" t="n">
        <x:v>191618.66</x:v>
      </x:c>
      <x:c r="F2048" s="4" t="str">
        <x:v>Settled</x:v>
      </x:c>
    </x:row>
    <x:row r="2049">
      <x:c r="A2049" s="4" t="str">
        <x:v>C02044</x:v>
      </x:c>
      <x:c r="B2049" s="4" t="str">
        <x:v>P00960</x:v>
      </x:c>
      <x:c r="C2049" s="4" t="str">
        <x:v>I02044</x:v>
      </x:c>
      <x:c r="D2049" s="4" t="str">
        <x:v>2025-09-19</x:v>
      </x:c>
      <x:c r="E2049" s="10" t="n">
        <x:v>21232.87</x:v>
      </x:c>
      <x:c r="F2049" s="4" t="str">
        <x:v>Pending</x:v>
      </x:c>
    </x:row>
    <x:row r="2050">
      <x:c r="A2050" s="4" t="str">
        <x:v>C02045</x:v>
      </x:c>
      <x:c r="B2050" s="4" t="str">
        <x:v>P01257</x:v>
      </x:c>
      <x:c r="C2050" s="4" t="str">
        <x:v>I02045</x:v>
      </x:c>
      <x:c r="D2050" s="4" t="str">
        <x:v>2025-08-08</x:v>
      </x:c>
      <x:c r="E2050" s="10" t="n">
        <x:v>38106.75</x:v>
      </x:c>
      <x:c r="F2050" s="4" t="str">
        <x:v>Settled</x:v>
      </x:c>
    </x:row>
    <x:row r="2051">
      <x:c r="A2051" s="4" t="str">
        <x:v>C02046</x:v>
      </x:c>
      <x:c r="B2051" s="4" t="str">
        <x:v>P01535</x:v>
      </x:c>
      <x:c r="C2051" s="4" t="str">
        <x:v>I02046</x:v>
      </x:c>
      <x:c r="D2051" s="4" t="str">
        <x:v>2025-03-26</x:v>
      </x:c>
      <x:c r="E2051" s="10" t="n">
        <x:v>100705.14</x:v>
      </x:c>
      <x:c r="F2051" s="4" t="str">
        <x:v>Settled</x:v>
      </x:c>
    </x:row>
    <x:row r="2052">
      <x:c r="A2052" s="4" t="str">
        <x:v>C02047</x:v>
      </x:c>
      <x:c r="B2052" s="4" t="str">
        <x:v>P00868</x:v>
      </x:c>
      <x:c r="C2052" s="4" t="str">
        <x:v>I02047</x:v>
      </x:c>
      <x:c r="D2052" s="4" t="str">
        <x:v>2025-05-09</x:v>
      </x:c>
      <x:c r="E2052" s="10" t="n">
        <x:v>213448.29</x:v>
      </x:c>
      <x:c r="F2052" s="4" t="str">
        <x:v>Settled</x:v>
      </x:c>
    </x:row>
    <x:row r="2053">
      <x:c r="A2053" s="4" t="str">
        <x:v>C02048</x:v>
      </x:c>
      <x:c r="B2053" s="4" t="str">
        <x:v>P01261</x:v>
      </x:c>
      <x:c r="C2053" s="4" t="str">
        <x:v>I02048</x:v>
      </x:c>
      <x:c r="D2053" s="4" t="str">
        <x:v>2025-11-10</x:v>
      </x:c>
      <x:c r="E2053" s="10" t="n">
        <x:v>29929.21</x:v>
      </x:c>
      <x:c r="F2053" s="4" t="str">
        <x:v>Settled</x:v>
      </x:c>
    </x:row>
    <x:row r="2054">
      <x:c r="A2054" s="4" t="str">
        <x:v>C02049</x:v>
      </x:c>
      <x:c r="B2054" s="4" t="str">
        <x:v>P00401</x:v>
      </x:c>
      <x:c r="C2054" s="4" t="str">
        <x:v>I02049</x:v>
      </x:c>
      <x:c r="D2054" s="4" t="str">
        <x:v>2025-05-13</x:v>
      </x:c>
      <x:c r="E2054" s="10" t="n">
        <x:v>11078.51</x:v>
      </x:c>
      <x:c r="F2054" s="4" t="str">
        <x:v>Pending</x:v>
      </x:c>
    </x:row>
    <x:row r="2055">
      <x:c r="A2055" s="4" t="str">
        <x:v>C02050</x:v>
      </x:c>
      <x:c r="B2055" s="4" t="str">
        <x:v>P00679</x:v>
      </x:c>
      <x:c r="C2055" s="4" t="str">
        <x:v>I02050</x:v>
      </x:c>
      <x:c r="D2055" s="4" t="str">
        <x:v>2025-08-31</x:v>
      </x:c>
      <x:c r="E2055" s="10" t="n">
        <x:v>34716.53</x:v>
      </x:c>
      <x:c r="F2055" s="4" t="str">
        <x:v>Pending</x:v>
      </x:c>
    </x:row>
    <x:row r="2056">
      <x:c r="A2056" s="4" t="str">
        <x:v>C02051</x:v>
      </x:c>
      <x:c r="B2056" s="4" t="str">
        <x:v>P00671</x:v>
      </x:c>
      <x:c r="C2056" s="4" t="str">
        <x:v>I02051</x:v>
      </x:c>
      <x:c r="D2056" s="4" t="str">
        <x:v>2025-07-07</x:v>
      </x:c>
      <x:c r="E2056" s="10" t="n">
        <x:v>180424.77</x:v>
      </x:c>
      <x:c r="F2056" s="4" t="str">
        <x:v>Settled</x:v>
      </x:c>
    </x:row>
    <x:row r="2057">
      <x:c r="A2057" s="4" t="str">
        <x:v>C02052</x:v>
      </x:c>
      <x:c r="B2057" s="4" t="str">
        <x:v>P00532</x:v>
      </x:c>
      <x:c r="C2057" s="4" t="str">
        <x:v>I02052</x:v>
      </x:c>
      <x:c r="D2057" s="4" t="str">
        <x:v>2025-11-23</x:v>
      </x:c>
      <x:c r="E2057" s="10" t="n">
        <x:v>15568.48</x:v>
      </x:c>
      <x:c r="F2057" s="4" t="str">
        <x:v>Rejected</x:v>
      </x:c>
    </x:row>
    <x:row r="2058">
      <x:c r="A2058" s="4" t="str">
        <x:v>C02053</x:v>
      </x:c>
      <x:c r="B2058" s="4" t="str">
        <x:v>P01146</x:v>
      </x:c>
      <x:c r="C2058" s="4" t="str">
        <x:v>I02053</x:v>
      </x:c>
      <x:c r="D2058" s="4" t="str">
        <x:v>2025-08-30</x:v>
      </x:c>
      <x:c r="E2058" s="10" t="n">
        <x:v>52685.94</x:v>
      </x:c>
      <x:c r="F2058" s="4" t="str">
        <x:v>Settled</x:v>
      </x:c>
    </x:row>
    <x:row r="2059">
      <x:c r="A2059" s="4" t="str">
        <x:v>C02054</x:v>
      </x:c>
      <x:c r="B2059" s="4" t="str">
        <x:v>P01414</x:v>
      </x:c>
      <x:c r="C2059" s="4" t="str">
        <x:v>I02054</x:v>
      </x:c>
      <x:c r="D2059" s="4" t="str">
        <x:v>2025-11-01</x:v>
      </x:c>
      <x:c r="E2059" s="10" t="n">
        <x:v>22653.44</x:v>
      </x:c>
      <x:c r="F2059" s="4" t="str">
        <x:v>Pending</x:v>
      </x:c>
    </x:row>
    <x:row r="2060">
      <x:c r="A2060" s="4" t="str">
        <x:v>C02055</x:v>
      </x:c>
      <x:c r="B2060" s="4" t="str">
        <x:v>P00523</x:v>
      </x:c>
      <x:c r="C2060" s="4" t="str">
        <x:v>I02055</x:v>
      </x:c>
      <x:c r="D2060" s="4" t="str">
        <x:v>2025-11-26</x:v>
      </x:c>
      <x:c r="E2060" s="10" t="n">
        <x:v>67245.8</x:v>
      </x:c>
      <x:c r="F2060" s="4" t="str">
        <x:v>Pending</x:v>
      </x:c>
    </x:row>
    <x:row r="2061">
      <x:c r="A2061" s="4" t="str">
        <x:v>C02056</x:v>
      </x:c>
      <x:c r="B2061" s="4" t="str">
        <x:v>P00218</x:v>
      </x:c>
      <x:c r="C2061" s="4" t="str">
        <x:v>I02056</x:v>
      </x:c>
      <x:c r="D2061" s="4" t="str">
        <x:v>2025-02-17</x:v>
      </x:c>
      <x:c r="E2061" s="10" t="n">
        <x:v>25677.79</x:v>
      </x:c>
      <x:c r="F2061" s="4" t="str">
        <x:v>Settled</x:v>
      </x:c>
    </x:row>
    <x:row r="2062">
      <x:c r="A2062" s="4" t="str">
        <x:v>C02057</x:v>
      </x:c>
      <x:c r="B2062" s="4" t="str">
        <x:v>P01321</x:v>
      </x:c>
      <x:c r="C2062" s="4" t="str">
        <x:v>I02057</x:v>
      </x:c>
      <x:c r="D2062" s="4" t="str">
        <x:v>2025-11-01</x:v>
      </x:c>
      <x:c r="E2062" s="10" t="n">
        <x:v>107862.69</x:v>
      </x:c>
      <x:c r="F2062" s="4" t="str">
        <x:v>Pending</x:v>
      </x:c>
    </x:row>
    <x:row r="2063">
      <x:c r="A2063" s="4" t="str">
        <x:v>C02058</x:v>
      </x:c>
      <x:c r="B2063" s="4" t="str">
        <x:v>P01360</x:v>
      </x:c>
      <x:c r="C2063" s="4" t="str">
        <x:v>I02058</x:v>
      </x:c>
      <x:c r="D2063" s="4" t="str">
        <x:v>2025-12-17</x:v>
      </x:c>
      <x:c r="E2063" s="10" t="n">
        <x:v>16368.39</x:v>
      </x:c>
      <x:c r="F2063" s="4" t="str">
        <x:v>Settled</x:v>
      </x:c>
    </x:row>
    <x:row r="2064">
      <x:c r="A2064" s="4" t="str">
        <x:v>C02059</x:v>
      </x:c>
      <x:c r="B2064" s="4" t="str">
        <x:v>P01496</x:v>
      </x:c>
      <x:c r="C2064" s="4" t="str">
        <x:v>I02059</x:v>
      </x:c>
      <x:c r="D2064" s="4" t="str">
        <x:v>2025-01-14</x:v>
      </x:c>
      <x:c r="E2064" s="10" t="n">
        <x:v>50730.79</x:v>
      </x:c>
      <x:c r="F2064" s="4" t="str">
        <x:v>Settled</x:v>
      </x:c>
    </x:row>
    <x:row r="2065">
      <x:c r="A2065" s="4" t="str">
        <x:v>C02060</x:v>
      </x:c>
      <x:c r="B2065" s="4" t="str">
        <x:v>P00409</x:v>
      </x:c>
      <x:c r="C2065" s="4" t="str">
        <x:v>I02060</x:v>
      </x:c>
      <x:c r="D2065" s="4" t="str">
        <x:v>2025-06-15</x:v>
      </x:c>
      <x:c r="E2065" s="10" t="n">
        <x:v>50553.69</x:v>
      </x:c>
      <x:c r="F2065" s="4" t="str">
        <x:v>Settled</x:v>
      </x:c>
    </x:row>
    <x:row r="2066">
      <x:c r="A2066" s="4" t="str">
        <x:v>C02061</x:v>
      </x:c>
      <x:c r="B2066" s="4" t="str">
        <x:v>P01151</x:v>
      </x:c>
      <x:c r="C2066" s="4" t="str">
        <x:v>I02061</x:v>
      </x:c>
      <x:c r="D2066" s="4" t="str">
        <x:v>2025-04-04</x:v>
      </x:c>
      <x:c r="E2066" s="10" t="n">
        <x:v>134118.87</x:v>
      </x:c>
      <x:c r="F2066" s="4" t="str">
        <x:v>Settled</x:v>
      </x:c>
    </x:row>
    <x:row r="2067">
      <x:c r="A2067" s="4" t="str">
        <x:v>C02062</x:v>
      </x:c>
      <x:c r="B2067" s="4" t="str">
        <x:v>P01146</x:v>
      </x:c>
      <x:c r="C2067" s="4" t="str">
        <x:v>I02062</x:v>
      </x:c>
      <x:c r="D2067" s="4" t="str">
        <x:v>2025-12-25</x:v>
      </x:c>
      <x:c r="E2067" s="10" t="n">
        <x:v>15655.64</x:v>
      </x:c>
      <x:c r="F2067" s="4" t="str">
        <x:v>Settled</x:v>
      </x:c>
    </x:row>
    <x:row r="2068">
      <x:c r="A2068" s="4" t="str">
        <x:v>C02063</x:v>
      </x:c>
      <x:c r="B2068" s="4" t="str">
        <x:v>P01265</x:v>
      </x:c>
      <x:c r="C2068" s="4" t="str">
        <x:v>I02063</x:v>
      </x:c>
      <x:c r="D2068" s="4" t="str">
        <x:v>2025-05-09</x:v>
      </x:c>
      <x:c r="E2068" s="10" t="n">
        <x:v>69089.03</x:v>
      </x:c>
      <x:c r="F2068" s="4" t="str">
        <x:v>Settled</x:v>
      </x:c>
    </x:row>
    <x:row r="2069">
      <x:c r="A2069" s="4" t="str">
        <x:v>C02064</x:v>
      </x:c>
      <x:c r="B2069" s="4" t="str">
        <x:v>P01290</x:v>
      </x:c>
      <x:c r="C2069" s="4" t="str">
        <x:v>I02064</x:v>
      </x:c>
      <x:c r="D2069" s="4" t="str">
        <x:v>2025-03-10</x:v>
      </x:c>
      <x:c r="E2069" s="10" t="n">
        <x:v>17576.8</x:v>
      </x:c>
      <x:c r="F2069" s="4" t="str">
        <x:v>Settled</x:v>
      </x:c>
    </x:row>
    <x:row r="2070">
      <x:c r="A2070" s="4" t="str">
        <x:v>C02065</x:v>
      </x:c>
      <x:c r="B2070" s="4" t="str">
        <x:v>P01525</x:v>
      </x:c>
      <x:c r="C2070" s="4" t="str">
        <x:v>I02065</x:v>
      </x:c>
      <x:c r="D2070" s="4" t="str">
        <x:v>2025-02-04</x:v>
      </x:c>
      <x:c r="E2070" s="10" t="n">
        <x:v>330608.09</x:v>
      </x:c>
      <x:c r="F2070" s="4" t="str">
        <x:v>Settled</x:v>
      </x:c>
    </x:row>
    <x:row r="2071">
      <x:c r="A2071" s="4" t="str">
        <x:v>C02066</x:v>
      </x:c>
      <x:c r="B2071" s="4" t="str">
        <x:v>P00764</x:v>
      </x:c>
      <x:c r="C2071" s="4" t="str">
        <x:v>I02066</x:v>
      </x:c>
      <x:c r="D2071" s="4" t="str">
        <x:v>2025-10-17</x:v>
      </x:c>
      <x:c r="E2071" s="10" t="n">
        <x:v>38539.09</x:v>
      </x:c>
      <x:c r="F2071" s="4" t="str">
        <x:v>Settled</x:v>
      </x:c>
    </x:row>
    <x:row r="2072">
      <x:c r="A2072" s="4" t="str">
        <x:v>C02067</x:v>
      </x:c>
      <x:c r="B2072" s="4" t="str">
        <x:v>P00122</x:v>
      </x:c>
      <x:c r="C2072" s="4" t="str">
        <x:v>I02067</x:v>
      </x:c>
      <x:c r="D2072" s="4" t="str">
        <x:v>2025-01-22</x:v>
      </x:c>
      <x:c r="E2072" s="10" t="n">
        <x:v>75674.78</x:v>
      </x:c>
      <x:c r="F2072" s="4" t="str">
        <x:v>Settled</x:v>
      </x:c>
    </x:row>
    <x:row r="2073">
      <x:c r="A2073" s="4" t="str">
        <x:v>C02068</x:v>
      </x:c>
      <x:c r="B2073" s="4" t="str">
        <x:v>P00308</x:v>
      </x:c>
      <x:c r="C2073" s="4" t="str">
        <x:v>I02068</x:v>
      </x:c>
      <x:c r="D2073" s="4" t="str">
        <x:v>2025-04-22</x:v>
      </x:c>
      <x:c r="E2073" s="10" t="n">
        <x:v>98569.99</x:v>
      </x:c>
      <x:c r="F2073" s="4" t="str">
        <x:v>Settled</x:v>
      </x:c>
    </x:row>
    <x:row r="2074">
      <x:c r="A2074" s="4" t="str">
        <x:v>C02069</x:v>
      </x:c>
      <x:c r="B2074" s="4" t="str">
        <x:v>P01419</x:v>
      </x:c>
      <x:c r="C2074" s="4" t="str">
        <x:v>I02069</x:v>
      </x:c>
      <x:c r="D2074" s="4" t="str">
        <x:v>2025-07-22</x:v>
      </x:c>
      <x:c r="E2074" s="10" t="n">
        <x:v>19754.4</x:v>
      </x:c>
      <x:c r="F2074" s="4" t="str">
        <x:v>Settled</x:v>
      </x:c>
    </x:row>
    <x:row r="2075">
      <x:c r="A2075" s="4" t="str">
        <x:v>C02070</x:v>
      </x:c>
      <x:c r="B2075" s="4" t="str">
        <x:v>P01352</x:v>
      </x:c>
      <x:c r="C2075" s="4" t="str">
        <x:v>I02070</x:v>
      </x:c>
      <x:c r="D2075" s="4" t="str">
        <x:v>2025-01-17</x:v>
      </x:c>
      <x:c r="E2075" s="10" t="n">
        <x:v>21680.51</x:v>
      </x:c>
      <x:c r="F2075" s="4" t="str">
        <x:v>Settled</x:v>
      </x:c>
    </x:row>
    <x:row r="2076">
      <x:c r="A2076" s="4" t="str">
        <x:v>C02071</x:v>
      </x:c>
      <x:c r="B2076" s="4" t="str">
        <x:v>P00018</x:v>
      </x:c>
      <x:c r="C2076" s="4" t="str">
        <x:v>I02071</x:v>
      </x:c>
      <x:c r="D2076" s="4" t="str">
        <x:v>2025-03-05</x:v>
      </x:c>
      <x:c r="E2076" s="10" t="n">
        <x:v>36860.23</x:v>
      </x:c>
      <x:c r="F2076" s="4" t="str">
        <x:v>Settled</x:v>
      </x:c>
    </x:row>
    <x:row r="2077">
      <x:c r="A2077" s="4" t="str">
        <x:v>C02072</x:v>
      </x:c>
      <x:c r="B2077" s="4" t="str">
        <x:v>P00589</x:v>
      </x:c>
      <x:c r="C2077" s="4" t="str">
        <x:v>I02072</x:v>
      </x:c>
      <x:c r="D2077" s="4" t="str">
        <x:v>2025-12-29</x:v>
      </x:c>
      <x:c r="E2077" s="10" t="n">
        <x:v>96444.54</x:v>
      </x:c>
      <x:c r="F2077" s="4" t="str">
        <x:v>Settled</x:v>
      </x:c>
    </x:row>
    <x:row r="2078">
      <x:c r="A2078" s="4" t="str">
        <x:v>C02073</x:v>
      </x:c>
      <x:c r="B2078" s="4" t="str">
        <x:v>P00393</x:v>
      </x:c>
      <x:c r="C2078" s="4" t="str">
        <x:v>I02073</x:v>
      </x:c>
      <x:c r="D2078" s="4" t="str">
        <x:v>2025-06-17</x:v>
      </x:c>
      <x:c r="E2078" s="10" t="n">
        <x:v>14229.89</x:v>
      </x:c>
      <x:c r="F2078" s="4" t="str">
        <x:v>Settled</x:v>
      </x:c>
    </x:row>
    <x:row r="2079">
      <x:c r="A2079" s="4" t="str">
        <x:v>C02074</x:v>
      </x:c>
      <x:c r="B2079" s="4" t="str">
        <x:v>P00514</x:v>
      </x:c>
      <x:c r="C2079" s="4" t="str">
        <x:v>I02074</x:v>
      </x:c>
      <x:c r="D2079" s="4" t="str">
        <x:v>2025-04-21</x:v>
      </x:c>
      <x:c r="E2079" s="10" t="n">
        <x:v>48893.92</x:v>
      </x:c>
      <x:c r="F2079" s="4" t="str">
        <x:v>Settled</x:v>
      </x:c>
    </x:row>
    <x:row r="2080">
      <x:c r="A2080" s="4" t="str">
        <x:v>C02075</x:v>
      </x:c>
      <x:c r="B2080" s="4" t="str">
        <x:v>P01023</x:v>
      </x:c>
      <x:c r="C2080" s="4" t="str">
        <x:v>I02075</x:v>
      </x:c>
      <x:c r="D2080" s="4" t="str">
        <x:v>2025-11-14</x:v>
      </x:c>
      <x:c r="E2080" s="10" t="n">
        <x:v>31176.26</x:v>
      </x:c>
      <x:c r="F2080" s="4" t="str">
        <x:v>Settled</x:v>
      </x:c>
    </x:row>
    <x:row r="2081">
      <x:c r="A2081" s="4" t="str">
        <x:v>C02076</x:v>
      </x:c>
      <x:c r="B2081" s="4" t="str">
        <x:v>P00817</x:v>
      </x:c>
      <x:c r="C2081" s="4" t="str">
        <x:v>I02076</x:v>
      </x:c>
      <x:c r="D2081" s="4" t="str">
        <x:v>2025-01-30</x:v>
      </x:c>
      <x:c r="E2081" s="10" t="n">
        <x:v>37340.41</x:v>
      </x:c>
      <x:c r="F2081" s="4" t="str">
        <x:v>Settled</x:v>
      </x:c>
    </x:row>
    <x:row r="2082">
      <x:c r="A2082" s="4" t="str">
        <x:v>C02077</x:v>
      </x:c>
      <x:c r="B2082" s="4" t="str">
        <x:v>P00770</x:v>
      </x:c>
      <x:c r="C2082" s="4" t="str">
        <x:v>I02077</x:v>
      </x:c>
      <x:c r="D2082" s="4" t="str">
        <x:v>2025-04-07</x:v>
      </x:c>
      <x:c r="E2082" s="10" t="n">
        <x:v>11824.9</x:v>
      </x:c>
      <x:c r="F2082" s="4" t="str">
        <x:v>Settled</x:v>
      </x:c>
    </x:row>
    <x:row r="2083">
      <x:c r="A2083" s="4" t="str">
        <x:v>C02078</x:v>
      </x:c>
      <x:c r="B2083" s="4" t="str">
        <x:v>P00697</x:v>
      </x:c>
      <x:c r="C2083" s="4" t="str">
        <x:v>I02078</x:v>
      </x:c>
      <x:c r="D2083" s="4" t="str">
        <x:v>2025-11-11</x:v>
      </x:c>
      <x:c r="E2083" s="10" t="n">
        <x:v>80367.7</x:v>
      </x:c>
      <x:c r="F2083" s="4" t="str">
        <x:v>Rejected</x:v>
      </x:c>
    </x:row>
    <x:row r="2084">
      <x:c r="A2084" s="4" t="str">
        <x:v>C02079</x:v>
      </x:c>
      <x:c r="B2084" s="4" t="str">
        <x:v>P01027</x:v>
      </x:c>
      <x:c r="C2084" s="4" t="str">
        <x:v>I02079</x:v>
      </x:c>
      <x:c r="D2084" s="4" t="str">
        <x:v>2025-10-02</x:v>
      </x:c>
      <x:c r="E2084" s="10" t="n">
        <x:v>31940.36</x:v>
      </x:c>
      <x:c r="F2084" s="4" t="str">
        <x:v>Settled</x:v>
      </x:c>
    </x:row>
    <x:row r="2085">
      <x:c r="A2085" s="4" t="str">
        <x:v>C02080</x:v>
      </x:c>
      <x:c r="B2085" s="4" t="str">
        <x:v>P01093</x:v>
      </x:c>
      <x:c r="C2085" s="4" t="str">
        <x:v>I02080</x:v>
      </x:c>
      <x:c r="D2085" s="4" t="str">
        <x:v>2025-06-07</x:v>
      </x:c>
      <x:c r="E2085" s="10" t="n">
        <x:v>77913.17</x:v>
      </x:c>
      <x:c r="F2085" s="4" t="str">
        <x:v>Settled</x:v>
      </x:c>
    </x:row>
    <x:row r="2086">
      <x:c r="A2086" s="4" t="str">
        <x:v>C02081</x:v>
      </x:c>
      <x:c r="B2086" s="4" t="str">
        <x:v>P00070</x:v>
      </x:c>
      <x:c r="C2086" s="4" t="str">
        <x:v>I02081</x:v>
      </x:c>
      <x:c r="D2086" s="4" t="str">
        <x:v>2025-12-24</x:v>
      </x:c>
      <x:c r="E2086" s="10" t="n">
        <x:v>46597.26</x:v>
      </x:c>
      <x:c r="F2086" s="4" t="str">
        <x:v>Settled</x:v>
      </x:c>
    </x:row>
    <x:row r="2087">
      <x:c r="A2087" s="4" t="str">
        <x:v>C02082</x:v>
      </x:c>
      <x:c r="B2087" s="4" t="str">
        <x:v>P00220</x:v>
      </x:c>
      <x:c r="C2087" s="4" t="str">
        <x:v>I02082</x:v>
      </x:c>
      <x:c r="D2087" s="4" t="str">
        <x:v>2025-07-30</x:v>
      </x:c>
      <x:c r="E2087" s="10" t="n">
        <x:v>5145.8</x:v>
      </x:c>
      <x:c r="F2087" s="4" t="str">
        <x:v>Settled</x:v>
      </x:c>
    </x:row>
    <x:row r="2088">
      <x:c r="A2088" s="4" t="str">
        <x:v>C02083</x:v>
      </x:c>
      <x:c r="B2088" s="4" t="str">
        <x:v>P00546</x:v>
      </x:c>
      <x:c r="C2088" s="4" t="str">
        <x:v>I02083</x:v>
      </x:c>
      <x:c r="D2088" s="4" t="str">
        <x:v>2025-09-30</x:v>
      </x:c>
      <x:c r="E2088" s="10" t="n">
        <x:v>183362.22</x:v>
      </x:c>
      <x:c r="F2088" s="4" t="str">
        <x:v>Settled</x:v>
      </x:c>
    </x:row>
    <x:row r="2089">
      <x:c r="A2089" s="4" t="str">
        <x:v>C02084</x:v>
      </x:c>
      <x:c r="B2089" s="4" t="str">
        <x:v>P00698</x:v>
      </x:c>
      <x:c r="C2089" s="4" t="str">
        <x:v>I02084</x:v>
      </x:c>
      <x:c r="D2089" s="4" t="str">
        <x:v>2025-12-26</x:v>
      </x:c>
      <x:c r="E2089" s="10" t="n">
        <x:v>54822.69</x:v>
      </x:c>
      <x:c r="F2089" s="4" t="str">
        <x:v>Settled</x:v>
      </x:c>
    </x:row>
    <x:row r="2090">
      <x:c r="A2090" s="4" t="str">
        <x:v>C02085</x:v>
      </x:c>
      <x:c r="B2090" s="4" t="str">
        <x:v>P01594</x:v>
      </x:c>
      <x:c r="C2090" s="4" t="str">
        <x:v>I02085</x:v>
      </x:c>
      <x:c r="D2090" s="4" t="str">
        <x:v>2025-07-04</x:v>
      </x:c>
      <x:c r="E2090" s="10" t="n">
        <x:v>23530.89</x:v>
      </x:c>
      <x:c r="F2090" s="4" t="str">
        <x:v>Settled</x:v>
      </x:c>
    </x:row>
    <x:row r="2091">
      <x:c r="A2091" s="4" t="str">
        <x:v>C02086</x:v>
      </x:c>
      <x:c r="B2091" s="4" t="str">
        <x:v>P01427</x:v>
      </x:c>
      <x:c r="C2091" s="4" t="str">
        <x:v>I02086</x:v>
      </x:c>
      <x:c r="D2091" s="4" t="str">
        <x:v>2025-06-25</x:v>
      </x:c>
      <x:c r="E2091" s="10" t="n">
        <x:v>47320.94</x:v>
      </x:c>
      <x:c r="F2091" s="4" t="str">
        <x:v>Settled</x:v>
      </x:c>
    </x:row>
    <x:row r="2092">
      <x:c r="A2092" s="4" t="str">
        <x:v>C02087</x:v>
      </x:c>
      <x:c r="B2092" s="4" t="str">
        <x:v>P01039</x:v>
      </x:c>
      <x:c r="C2092" s="4" t="str">
        <x:v>I02087</x:v>
      </x:c>
      <x:c r="D2092" s="4" t="str">
        <x:v>2025-08-31</x:v>
      </x:c>
      <x:c r="E2092" s="10" t="n">
        <x:v>78526.32</x:v>
      </x:c>
      <x:c r="F2092" s="4" t="str">
        <x:v>Settled</x:v>
      </x:c>
    </x:row>
    <x:row r="2093">
      <x:c r="A2093" s="4" t="str">
        <x:v>C02088</x:v>
      </x:c>
      <x:c r="B2093" s="4" t="str">
        <x:v>P00058</x:v>
      </x:c>
      <x:c r="C2093" s="4" t="str">
        <x:v>I02088</x:v>
      </x:c>
      <x:c r="D2093" s="4" t="str">
        <x:v>2025-01-25</x:v>
      </x:c>
      <x:c r="E2093" s="10" t="n">
        <x:v>15578.67</x:v>
      </x:c>
      <x:c r="F2093" s="4" t="str">
        <x:v>Settled</x:v>
      </x:c>
    </x:row>
    <x:row r="2094">
      <x:c r="A2094" s="4" t="str">
        <x:v>C02089</x:v>
      </x:c>
      <x:c r="B2094" s="4" t="str">
        <x:v>P00162</x:v>
      </x:c>
      <x:c r="C2094" s="4" t="str">
        <x:v>I02089</x:v>
      </x:c>
      <x:c r="D2094" s="4" t="str">
        <x:v>2025-06-06</x:v>
      </x:c>
      <x:c r="E2094" s="10" t="n">
        <x:v>108246.93</x:v>
      </x:c>
      <x:c r="F2094" s="4" t="str">
        <x:v>Pending</x:v>
      </x:c>
    </x:row>
    <x:row r="2095">
      <x:c r="A2095" s="4" t="str">
        <x:v>C02090</x:v>
      </x:c>
      <x:c r="B2095" s="4" t="str">
        <x:v>P00732</x:v>
      </x:c>
      <x:c r="C2095" s="4" t="str">
        <x:v>I02090</x:v>
      </x:c>
      <x:c r="D2095" s="4" t="str">
        <x:v>2025-09-10</x:v>
      </x:c>
      <x:c r="E2095" s="10"/>
      <x:c r="F2095" s="4" t="str">
        <x:v> settled </x:v>
      </x:c>
    </x:row>
    <x:row r="2096">
      <x:c r="A2096" s="4" t="str">
        <x:v>C02091</x:v>
      </x:c>
      <x:c r="B2096" s="4" t="str">
        <x:v>P00940</x:v>
      </x:c>
      <x:c r="C2096" s="4" t="str">
        <x:v>I02091</x:v>
      </x:c>
      <x:c r="D2096" s="4" t="str">
        <x:v>2025-05-19</x:v>
      </x:c>
      <x:c r="E2096" s="10" t="n">
        <x:v>277887.39</x:v>
      </x:c>
      <x:c r="F2096" s="4" t="str">
        <x:v>Settled</x:v>
      </x:c>
    </x:row>
    <x:row r="2097">
      <x:c r="A2097" s="4" t="str">
        <x:v>C02092</x:v>
      </x:c>
      <x:c r="B2097" s="4" t="str">
        <x:v>P01057</x:v>
      </x:c>
      <x:c r="C2097" s="4" t="str">
        <x:v>I02092</x:v>
      </x:c>
      <x:c r="D2097" s="4" t="str">
        <x:v>2025-09-17</x:v>
      </x:c>
      <x:c r="E2097" s="10" t="n">
        <x:v>33220.88</x:v>
      </x:c>
      <x:c r="F2097" s="4" t="str">
        <x:v>Settled</x:v>
      </x:c>
    </x:row>
    <x:row r="2098">
      <x:c r="A2098" s="4" t="str">
        <x:v>C02093</x:v>
      </x:c>
      <x:c r="B2098" s="4" t="str">
        <x:v>P00228</x:v>
      </x:c>
      <x:c r="C2098" s="4" t="str">
        <x:v>I02093</x:v>
      </x:c>
      <x:c r="D2098" s="4" t="str">
        <x:v>2025-05-28</x:v>
      </x:c>
      <x:c r="E2098" s="10" t="n">
        <x:v>22959.76</x:v>
      </x:c>
      <x:c r="F2098" s="4" t="str">
        <x:v>Settled</x:v>
      </x:c>
    </x:row>
    <x:row r="2099">
      <x:c r="A2099" s="4" t="str">
        <x:v>C02094</x:v>
      </x:c>
      <x:c r="B2099" s="4" t="str">
        <x:v>P01421</x:v>
      </x:c>
      <x:c r="C2099" s="4" t="str">
        <x:v>I02094</x:v>
      </x:c>
      <x:c r="D2099" s="4" t="str">
        <x:v>2025-03-12</x:v>
      </x:c>
      <x:c r="E2099" s="10" t="n">
        <x:v>27415.16</x:v>
      </x:c>
      <x:c r="F2099" s="4" t="str">
        <x:v>Settled</x:v>
      </x:c>
    </x:row>
    <x:row r="2100">
      <x:c r="A2100" s="4" t="str">
        <x:v>C02095</x:v>
      </x:c>
      <x:c r="B2100" s="4" t="str">
        <x:v>P00790</x:v>
      </x:c>
      <x:c r="C2100" s="4" t="str">
        <x:v>I02095</x:v>
      </x:c>
      <x:c r="D2100" s="4" t="str">
        <x:v>2025-02-23</x:v>
      </x:c>
      <x:c r="E2100" s="10" t="n">
        <x:v>18687.89</x:v>
      </x:c>
      <x:c r="F2100" s="4" t="str">
        <x:v>Settled</x:v>
      </x:c>
    </x:row>
    <x:row r="2101">
      <x:c r="A2101" s="4" t="str">
        <x:v>C02096</x:v>
      </x:c>
      <x:c r="B2101" s="4" t="str">
        <x:v>P00951</x:v>
      </x:c>
      <x:c r="C2101" s="4" t="str">
        <x:v>I02096</x:v>
      </x:c>
      <x:c r="D2101" s="4" t="str">
        <x:v>2025-07-19</x:v>
      </x:c>
      <x:c r="E2101" s="10" t="n">
        <x:v>42899.88</x:v>
      </x:c>
      <x:c r="F2101" s="4" t="str">
        <x:v>Settled</x:v>
      </x:c>
    </x:row>
    <x:row r="2102">
      <x:c r="A2102" s="4" t="str">
        <x:v>C02097</x:v>
      </x:c>
      <x:c r="B2102" s="4" t="str">
        <x:v>P00063</x:v>
      </x:c>
      <x:c r="C2102" s="4" t="str">
        <x:v>I02097</x:v>
      </x:c>
      <x:c r="D2102" s="4" t="str">
        <x:v>2025-03-12</x:v>
      </x:c>
      <x:c r="E2102" s="10" t="n">
        <x:v>79515.34</x:v>
      </x:c>
      <x:c r="F2102" s="4" t="str">
        <x:v>Settled</x:v>
      </x:c>
    </x:row>
    <x:row r="2103">
      <x:c r="A2103" s="4" t="str">
        <x:v>C02098</x:v>
      </x:c>
      <x:c r="B2103" s="4" t="str">
        <x:v>P01320</x:v>
      </x:c>
      <x:c r="C2103" s="4" t="str">
        <x:v>I02098</x:v>
      </x:c>
      <x:c r="D2103" s="4" t="str">
        <x:v>2025-05-15</x:v>
      </x:c>
      <x:c r="E2103" s="10" t="n">
        <x:v>101801.95</x:v>
      </x:c>
      <x:c r="F2103" s="4" t="str">
        <x:v>Settled</x:v>
      </x:c>
    </x:row>
    <x:row r="2104">
      <x:c r="A2104" s="4" t="str">
        <x:v>C02099</x:v>
      </x:c>
      <x:c r="B2104" s="4" t="str">
        <x:v>P00869</x:v>
      </x:c>
      <x:c r="C2104" s="4" t="str">
        <x:v>I02099</x:v>
      </x:c>
      <x:c r="D2104" s="4" t="str">
        <x:v>2025-07-09</x:v>
      </x:c>
      <x:c r="E2104" s="10" t="n">
        <x:v>3985.33</x:v>
      </x:c>
      <x:c r="F2104" s="4" t="str">
        <x:v>Pending</x:v>
      </x:c>
    </x:row>
    <x:row r="2105">
      <x:c r="A2105" s="4" t="str">
        <x:v>C02100</x:v>
      </x:c>
      <x:c r="B2105" s="4" t="str">
        <x:v>P00357</x:v>
      </x:c>
      <x:c r="C2105" s="4" t="str">
        <x:v>I02100</x:v>
      </x:c>
      <x:c r="D2105" s="4" t="str">
        <x:v>2025-01-19</x:v>
      </x:c>
      <x:c r="E2105" s="10" t="n">
        <x:v>79661.16</x:v>
      </x:c>
      <x:c r="F2105" s="4" t="str">
        <x:v>Settled</x:v>
      </x:c>
    </x:row>
    <x:row r="2106">
      <x:c r="A2106" s="4" t="str">
        <x:v>C02101</x:v>
      </x:c>
      <x:c r="B2106" s="4" t="str">
        <x:v>P00511</x:v>
      </x:c>
      <x:c r="C2106" s="4" t="str">
        <x:v>I02101</x:v>
      </x:c>
      <x:c r="D2106" s="4" t="str">
        <x:v>2025-06-03</x:v>
      </x:c>
      <x:c r="E2106" s="10" t="n">
        <x:v>57706.04</x:v>
      </x:c>
      <x:c r="F2106" s="4" t="str">
        <x:v>Settled</x:v>
      </x:c>
    </x:row>
    <x:row r="2107">
      <x:c r="A2107" s="4" t="str">
        <x:v>C02102</x:v>
      </x:c>
      <x:c r="B2107" s="4" t="str">
        <x:v>P00565</x:v>
      </x:c>
      <x:c r="C2107" s="4" t="str">
        <x:v>I02102</x:v>
      </x:c>
      <x:c r="D2107" s="4" t="str">
        <x:v>2025-04-24</x:v>
      </x:c>
      <x:c r="E2107" s="10" t="n">
        <x:v>11115.31</x:v>
      </x:c>
      <x:c r="F2107" s="4" t="str">
        <x:v>Rejected</x:v>
      </x:c>
    </x:row>
    <x:row r="2108">
      <x:c r="A2108" s="4" t="str">
        <x:v>C02103</x:v>
      </x:c>
      <x:c r="B2108" s="4" t="str">
        <x:v>P00044</x:v>
      </x:c>
      <x:c r="C2108" s="4" t="str">
        <x:v>I02103</x:v>
      </x:c>
      <x:c r="D2108" s="4" t="str">
        <x:v>2025-04-25</x:v>
      </x:c>
      <x:c r="E2108" s="10" t="n">
        <x:v>30256.79</x:v>
      </x:c>
      <x:c r="F2108" s="4" t="str">
        <x:v>Settled</x:v>
      </x:c>
    </x:row>
    <x:row r="2109">
      <x:c r="A2109" s="4" t="str">
        <x:v>C02104</x:v>
      </x:c>
      <x:c r="B2109" s="4" t="str">
        <x:v>P01508</x:v>
      </x:c>
      <x:c r="C2109" s="4" t="str">
        <x:v>I02104</x:v>
      </x:c>
      <x:c r="D2109" s="4" t="str">
        <x:v>2025-11-28</x:v>
      </x:c>
      <x:c r="E2109" s="10" t="n">
        <x:v>33434.4</x:v>
      </x:c>
      <x:c r="F2109" s="4" t="str">
        <x:v>Settled</x:v>
      </x:c>
    </x:row>
    <x:row r="2110">
      <x:c r="A2110" s="4" t="str">
        <x:v>C02105</x:v>
      </x:c>
      <x:c r="B2110" s="4" t="str">
        <x:v>P01285</x:v>
      </x:c>
      <x:c r="C2110" s="4" t="str">
        <x:v>I02105</x:v>
      </x:c>
      <x:c r="D2110" s="4" t="str">
        <x:v>2025-12-04</x:v>
      </x:c>
      <x:c r="E2110" s="10" t="n">
        <x:v>85486.24</x:v>
      </x:c>
      <x:c r="F2110" s="4" t="str">
        <x:v>Settled</x:v>
      </x:c>
    </x:row>
    <x:row r="2111">
      <x:c r="A2111" s="4" t="str">
        <x:v>C02106</x:v>
      </x:c>
      <x:c r="B2111" s="4" t="str">
        <x:v>P01418</x:v>
      </x:c>
      <x:c r="C2111" s="4" t="str">
        <x:v>I02106</x:v>
      </x:c>
      <x:c r="D2111" s="4" t="str">
        <x:v>2025-04-20</x:v>
      </x:c>
      <x:c r="E2111" s="10" t="n">
        <x:v>7715.25</x:v>
      </x:c>
      <x:c r="F2111" s="4" t="str">
        <x:v>Pending</x:v>
      </x:c>
    </x:row>
    <x:row r="2112">
      <x:c r="A2112" s="4" t="str">
        <x:v>C02107</x:v>
      </x:c>
      <x:c r="B2112" s="4" t="str">
        <x:v>P00566</x:v>
      </x:c>
      <x:c r="C2112" s="4" t="str">
        <x:v>I02107</x:v>
      </x:c>
      <x:c r="D2112" s="4" t="str">
        <x:v>2025-11-18</x:v>
      </x:c>
      <x:c r="E2112" s="10" t="n">
        <x:v>81684.81</x:v>
      </x:c>
      <x:c r="F2112" s="4" t="str">
        <x:v>Settled</x:v>
      </x:c>
    </x:row>
    <x:row r="2113">
      <x:c r="A2113" s="4" t="str">
        <x:v>C02108</x:v>
      </x:c>
      <x:c r="B2113" s="4" t="str">
        <x:v>P00893</x:v>
      </x:c>
      <x:c r="C2113" s="4" t="str">
        <x:v>I02108</x:v>
      </x:c>
      <x:c r="D2113" s="4" t="str">
        <x:v>2025-03-23</x:v>
      </x:c>
      <x:c r="E2113" s="10" t="n">
        <x:v>70265.54</x:v>
      </x:c>
      <x:c r="F2113" s="4" t="str">
        <x:v>Settled</x:v>
      </x:c>
    </x:row>
    <x:row r="2114">
      <x:c r="A2114" s="4" t="str">
        <x:v>C02109</x:v>
      </x:c>
      <x:c r="B2114" s="4" t="str">
        <x:v>P00734</x:v>
      </x:c>
      <x:c r="C2114" s="4" t="str">
        <x:v>I02109</x:v>
      </x:c>
      <x:c r="D2114" s="4" t="str">
        <x:v>2025-05-07</x:v>
      </x:c>
      <x:c r="E2114" s="10" t="n">
        <x:v>11806.13</x:v>
      </x:c>
      <x:c r="F2114" s="4" t="str">
        <x:v>Rejected</x:v>
      </x:c>
    </x:row>
    <x:row r="2115">
      <x:c r="A2115" s="4" t="str">
        <x:v>C02110</x:v>
      </x:c>
      <x:c r="B2115" s="4" t="str">
        <x:v>P00761</x:v>
      </x:c>
      <x:c r="C2115" s="4" t="str">
        <x:v>I02110</x:v>
      </x:c>
      <x:c r="D2115" s="4" t="str">
        <x:v>2025-12-10</x:v>
      </x:c>
      <x:c r="E2115" s="10" t="n">
        <x:v>141739.43</x:v>
      </x:c>
      <x:c r="F2115" s="4" t="str">
        <x:v>Settled</x:v>
      </x:c>
    </x:row>
    <x:row r="2116">
      <x:c r="A2116" s="4" t="str">
        <x:v>C02111</x:v>
      </x:c>
      <x:c r="B2116" s="4" t="str">
        <x:v>P00943</x:v>
      </x:c>
      <x:c r="C2116" s="4" t="str">
        <x:v>I02111</x:v>
      </x:c>
      <x:c r="D2116" s="4" t="str">
        <x:v>2025-02-07</x:v>
      </x:c>
      <x:c r="E2116" s="10" t="n">
        <x:v>154299.73</x:v>
      </x:c>
      <x:c r="F2116" s="4" t="str">
        <x:v>Settled</x:v>
      </x:c>
    </x:row>
    <x:row r="2117">
      <x:c r="A2117" s="4" t="str">
        <x:v>C02112</x:v>
      </x:c>
      <x:c r="B2117" s="4" t="str">
        <x:v>P00722</x:v>
      </x:c>
      <x:c r="C2117" s="4" t="str">
        <x:v>I02112</x:v>
      </x:c>
      <x:c r="D2117" s="4" t="str">
        <x:v>2025-05-20</x:v>
      </x:c>
      <x:c r="E2117" s="10" t="n">
        <x:v>240839.03</x:v>
      </x:c>
      <x:c r="F2117" s="4" t="str">
        <x:v>Pending</x:v>
      </x:c>
    </x:row>
    <x:row r="2118">
      <x:c r="A2118" s="4" t="str">
        <x:v>C02113</x:v>
      </x:c>
      <x:c r="B2118" s="4" t="str">
        <x:v>P01238</x:v>
      </x:c>
      <x:c r="C2118" s="4" t="str">
        <x:v>I02113</x:v>
      </x:c>
      <x:c r="D2118" s="4" t="str">
        <x:v>2025-10-21</x:v>
      </x:c>
      <x:c r="E2118" s="10" t="n">
        <x:v>95598.9</x:v>
      </x:c>
      <x:c r="F2118" s="4" t="str">
        <x:v>Pending</x:v>
      </x:c>
    </x:row>
    <x:row r="2119">
      <x:c r="A2119" s="4" t="str">
        <x:v>C02114</x:v>
      </x:c>
      <x:c r="B2119" s="4" t="str">
        <x:v>P00095</x:v>
      </x:c>
      <x:c r="C2119" s="4" t="str">
        <x:v>I02114</x:v>
      </x:c>
      <x:c r="D2119" s="4" t="str">
        <x:v>2025-12-10</x:v>
      </x:c>
      <x:c r="E2119" s="10" t="n">
        <x:v>96228.17</x:v>
      </x:c>
      <x:c r="F2119" s="4" t="str">
        <x:v>Settled</x:v>
      </x:c>
    </x:row>
    <x:row r="2120">
      <x:c r="A2120" s="4" t="str">
        <x:v>C02115</x:v>
      </x:c>
      <x:c r="B2120" s="4" t="str">
        <x:v>P00309</x:v>
      </x:c>
      <x:c r="C2120" s="4" t="str">
        <x:v>I02115</x:v>
      </x:c>
      <x:c r="D2120" s="4" t="str">
        <x:v>2025-12-13</x:v>
      </x:c>
      <x:c r="E2120" s="10" t="n">
        <x:v>-500</x:v>
      </x:c>
      <x:c r="F2120" s="4" t="str">
        <x:v>Settled</x:v>
      </x:c>
    </x:row>
    <x:row r="2121">
      <x:c r="A2121" s="4" t="str">
        <x:v>C02116</x:v>
      </x:c>
      <x:c r="B2121" s="4" t="str">
        <x:v>P01428</x:v>
      </x:c>
      <x:c r="C2121" s="4" t="str">
        <x:v>I02116</x:v>
      </x:c>
      <x:c r="D2121" s="4" t="str">
        <x:v>2025-11-18</x:v>
      </x:c>
      <x:c r="E2121" s="10" t="n">
        <x:v>43335.14</x:v>
      </x:c>
      <x:c r="F2121" s="4" t="str">
        <x:v>Settled</x:v>
      </x:c>
    </x:row>
    <x:row r="2122">
      <x:c r="A2122" s="4" t="str">
        <x:v>C02117</x:v>
      </x:c>
      <x:c r="B2122" s="4" t="str">
        <x:v>P01412</x:v>
      </x:c>
      <x:c r="C2122" s="4" t="str">
        <x:v>I02117</x:v>
      </x:c>
      <x:c r="D2122" s="4" t="str">
        <x:v>2025-12-19</x:v>
      </x:c>
      <x:c r="E2122" s="10" t="n">
        <x:v>92964.06</x:v>
      </x:c>
      <x:c r="F2122" s="4" t="str">
        <x:v>Rejected</x:v>
      </x:c>
    </x:row>
    <x:row r="2123">
      <x:c r="A2123" s="4" t="str">
        <x:v>C02118</x:v>
      </x:c>
      <x:c r="B2123" s="4" t="str">
        <x:v>P01310</x:v>
      </x:c>
      <x:c r="C2123" s="4" t="str">
        <x:v>I02118</x:v>
      </x:c>
      <x:c r="D2123" s="4" t="str">
        <x:v>2025-06-21</x:v>
      </x:c>
      <x:c r="E2123" s="10" t="n">
        <x:v>148860.18</x:v>
      </x:c>
      <x:c r="F2123" s="4" t="str">
        <x:v>Settled</x:v>
      </x:c>
    </x:row>
    <x:row r="2124">
      <x:c r="A2124" s="4" t="str">
        <x:v>C02119</x:v>
      </x:c>
      <x:c r="B2124" s="4" t="str">
        <x:v>P00591</x:v>
      </x:c>
      <x:c r="C2124" s="4" t="str">
        <x:v>I02119</x:v>
      </x:c>
      <x:c r="D2124" s="4" t="str">
        <x:v>2025-04-28</x:v>
      </x:c>
      <x:c r="E2124" s="10" t="n">
        <x:v>101257.39</x:v>
      </x:c>
      <x:c r="F2124" s="4" t="str">
        <x:v>Settled</x:v>
      </x:c>
    </x:row>
    <x:row r="2125">
      <x:c r="A2125" s="4" t="str">
        <x:v>C02120</x:v>
      </x:c>
      <x:c r="B2125" s="4" t="str">
        <x:v>P00731</x:v>
      </x:c>
      <x:c r="C2125" s="4" t="str">
        <x:v>I02120</x:v>
      </x:c>
      <x:c r="D2125" s="4" t="str">
        <x:v>2025-05-21</x:v>
      </x:c>
      <x:c r="E2125" s="10" t="n">
        <x:v>73252.32</x:v>
      </x:c>
      <x:c r="F2125" s="4" t="str">
        <x:v>Settled</x:v>
      </x:c>
    </x:row>
    <x:row r="2126">
      <x:c r="A2126" s="4" t="str">
        <x:v>C02121</x:v>
      </x:c>
      <x:c r="B2126" s="4" t="str">
        <x:v>P00041</x:v>
      </x:c>
      <x:c r="C2126" s="4" t="str">
        <x:v>I02121</x:v>
      </x:c>
      <x:c r="D2126" s="4" t="str">
        <x:v>2025-02-14</x:v>
      </x:c>
      <x:c r="E2126" s="10" t="n">
        <x:v>63616.69</x:v>
      </x:c>
      <x:c r="F2126" s="4" t="str">
        <x:v>Settled</x:v>
      </x:c>
    </x:row>
    <x:row r="2127">
      <x:c r="A2127" s="4" t="str">
        <x:v>C02122</x:v>
      </x:c>
      <x:c r="B2127" s="4" t="str">
        <x:v>P00448</x:v>
      </x:c>
      <x:c r="C2127" s="4" t="str">
        <x:v>I02122</x:v>
      </x:c>
      <x:c r="D2127" s="4" t="str">
        <x:v>2025-02-20</x:v>
      </x:c>
      <x:c r="E2127" s="10" t="n">
        <x:v>8059.06</x:v>
      </x:c>
      <x:c r="F2127" s="4" t="str">
        <x:v>Settled</x:v>
      </x:c>
    </x:row>
    <x:row r="2128">
      <x:c r="A2128" s="4" t="str">
        <x:v>C02123</x:v>
      </x:c>
      <x:c r="B2128" s="4" t="str">
        <x:v>P01163</x:v>
      </x:c>
      <x:c r="C2128" s="4" t="str">
        <x:v>I02123</x:v>
      </x:c>
      <x:c r="D2128" s="4" t="str">
        <x:v>2025-12-22</x:v>
      </x:c>
      <x:c r="E2128" s="10" t="n">
        <x:v>439850.34</x:v>
      </x:c>
      <x:c r="F2128" s="4" t="str">
        <x:v>Settled</x:v>
      </x:c>
    </x:row>
    <x:row r="2129">
      <x:c r="A2129" s="4" t="str">
        <x:v>C02124</x:v>
      </x:c>
      <x:c r="B2129" s="4" t="str">
        <x:v>P00549</x:v>
      </x:c>
      <x:c r="C2129" s="4" t="str">
        <x:v>I02124</x:v>
      </x:c>
      <x:c r="D2129" s="4" t="str">
        <x:v>2025-03-11</x:v>
      </x:c>
      <x:c r="E2129" s="10" t="n">
        <x:v>114790.96</x:v>
      </x:c>
      <x:c r="F2129" s="4" t="str">
        <x:v>Settled</x:v>
      </x:c>
    </x:row>
    <x:row r="2130">
      <x:c r="A2130" s="4" t="str">
        <x:v>C02125</x:v>
      </x:c>
      <x:c r="B2130" s="4" t="str">
        <x:v>P00769</x:v>
      </x:c>
      <x:c r="C2130" s="4" t="str">
        <x:v>I02125</x:v>
      </x:c>
      <x:c r="D2130" s="4" t="str">
        <x:v>2025-08-13</x:v>
      </x:c>
      <x:c r="E2130" s="10" t="n">
        <x:v>165233.42</x:v>
      </x:c>
      <x:c r="F2130" s="4" t="str">
        <x:v>Settled</x:v>
      </x:c>
    </x:row>
    <x:row r="2131">
      <x:c r="A2131" s="4" t="str">
        <x:v>C02126</x:v>
      </x:c>
      <x:c r="B2131" s="4" t="str">
        <x:v>P00198</x:v>
      </x:c>
      <x:c r="C2131" s="4" t="str">
        <x:v>I02126</x:v>
      </x:c>
      <x:c r="D2131" s="4" t="str">
        <x:v>2025-03-26</x:v>
      </x:c>
      <x:c r="E2131" s="10" t="n">
        <x:v>100129.89</x:v>
      </x:c>
      <x:c r="F2131" s="4" t="str">
        <x:v>Settled</x:v>
      </x:c>
    </x:row>
    <x:row r="2132">
      <x:c r="A2132" s="4" t="str">
        <x:v>C02127</x:v>
      </x:c>
      <x:c r="B2132" s="4" t="str">
        <x:v>P00795</x:v>
      </x:c>
      <x:c r="C2132" s="4" t="str">
        <x:v>I02127</x:v>
      </x:c>
      <x:c r="D2132" s="4" t="str">
        <x:v>2025-08-31</x:v>
      </x:c>
      <x:c r="E2132" s="10" t="n">
        <x:v>50933.7</x:v>
      </x:c>
      <x:c r="F2132" s="4" t="str">
        <x:v>Settled</x:v>
      </x:c>
    </x:row>
    <x:row r="2133">
      <x:c r="A2133" s="4" t="str">
        <x:v>C02128</x:v>
      </x:c>
      <x:c r="B2133" s="4" t="str">
        <x:v>P01155</x:v>
      </x:c>
      <x:c r="C2133" s="4" t="str">
        <x:v>I02128</x:v>
      </x:c>
      <x:c r="D2133" s="4" t="str">
        <x:v>2025-06-21</x:v>
      </x:c>
      <x:c r="E2133" s="10" t="n">
        <x:v>50271.8</x:v>
      </x:c>
      <x:c r="F2133" s="4" t="str">
        <x:v>Settled</x:v>
      </x:c>
    </x:row>
    <x:row r="2134">
      <x:c r="A2134" s="4" t="str">
        <x:v>C02129</x:v>
      </x:c>
      <x:c r="B2134" s="4" t="str">
        <x:v>P00916</x:v>
      </x:c>
      <x:c r="C2134" s="4" t="str">
        <x:v>I02129</x:v>
      </x:c>
      <x:c r="D2134" s="4" t="str">
        <x:v>2025-02-08</x:v>
      </x:c>
      <x:c r="E2134" s="10" t="n">
        <x:v>75767.53</x:v>
      </x:c>
      <x:c r="F2134" s="4" t="str">
        <x:v>Settled</x:v>
      </x:c>
    </x:row>
    <x:row r="2135">
      <x:c r="A2135" s="4" t="str">
        <x:v>C02130</x:v>
      </x:c>
      <x:c r="B2135" s="4" t="str">
        <x:v>P00891</x:v>
      </x:c>
      <x:c r="C2135" s="4" t="str">
        <x:v>I02130</x:v>
      </x:c>
      <x:c r="D2135" s="4" t="str">
        <x:v>2025-05-16</x:v>
      </x:c>
      <x:c r="E2135" s="10" t="n">
        <x:v>90702.5</x:v>
      </x:c>
      <x:c r="F2135" s="4" t="str">
        <x:v>Settled</x:v>
      </x:c>
    </x:row>
    <x:row r="2136">
      <x:c r="A2136" s="4" t="str">
        <x:v>C02131</x:v>
      </x:c>
      <x:c r="B2136" s="4" t="str">
        <x:v>P01464</x:v>
      </x:c>
      <x:c r="C2136" s="4" t="str">
        <x:v>I02131</x:v>
      </x:c>
      <x:c r="D2136" s="4" t="str">
        <x:v>2025-09-24</x:v>
      </x:c>
      <x:c r="E2136" s="10" t="n">
        <x:v>11582.34</x:v>
      </x:c>
      <x:c r="F2136" s="4" t="str">
        <x:v>Settled</x:v>
      </x:c>
    </x:row>
    <x:row r="2137">
      <x:c r="A2137" s="4" t="str">
        <x:v>C02132</x:v>
      </x:c>
      <x:c r="B2137" s="4" t="str">
        <x:v>P00375</x:v>
      </x:c>
      <x:c r="C2137" s="4" t="str">
        <x:v>I02132</x:v>
      </x:c>
      <x:c r="D2137" s="4" t="str">
        <x:v>2025-10-20</x:v>
      </x:c>
      <x:c r="E2137" s="10" t="n">
        <x:v>26797.06</x:v>
      </x:c>
      <x:c r="F2137" s="4" t="str">
        <x:v>Settled</x:v>
      </x:c>
    </x:row>
    <x:row r="2138">
      <x:c r="A2138" s="4" t="str">
        <x:v>C02133</x:v>
      </x:c>
      <x:c r="B2138" s="4" t="str">
        <x:v>P00480</x:v>
      </x:c>
      <x:c r="C2138" s="4" t="str">
        <x:v>I02133</x:v>
      </x:c>
      <x:c r="D2138" s="4" t="str">
        <x:v>2025-04-16</x:v>
      </x:c>
      <x:c r="E2138" s="10" t="n">
        <x:v>50609.13</x:v>
      </x:c>
      <x:c r="F2138" s="4" t="str">
        <x:v>Settled</x:v>
      </x:c>
    </x:row>
    <x:row r="2139">
      <x:c r="A2139" s="4" t="str">
        <x:v>C02134</x:v>
      </x:c>
      <x:c r="B2139" s="4" t="str">
        <x:v>P00997</x:v>
      </x:c>
      <x:c r="C2139" s="4" t="str">
        <x:v>I02134</x:v>
      </x:c>
      <x:c r="D2139" s="4" t="str">
        <x:v>2025-04-19</x:v>
      </x:c>
      <x:c r="E2139" s="10" t="n">
        <x:v>60984.32</x:v>
      </x:c>
      <x:c r="F2139" s="4" t="str">
        <x:v>Settled</x:v>
      </x:c>
    </x:row>
    <x:row r="2140">
      <x:c r="A2140" s="4" t="str">
        <x:v>C02135</x:v>
      </x:c>
      <x:c r="B2140" s="4" t="str">
        <x:v>P00769</x:v>
      </x:c>
      <x:c r="C2140" s="4" t="str">
        <x:v>I02135</x:v>
      </x:c>
      <x:c r="D2140" s="4" t="str">
        <x:v>2025-09-24</x:v>
      </x:c>
      <x:c r="E2140" s="10" t="n">
        <x:v>17519.39</x:v>
      </x:c>
      <x:c r="F2140" s="4" t="str">
        <x:v>Rejected</x:v>
      </x:c>
    </x:row>
    <x:row r="2141">
      <x:c r="A2141" s="4" t="str">
        <x:v>C02136</x:v>
      </x:c>
      <x:c r="B2141" s="4" t="str">
        <x:v>P01567</x:v>
      </x:c>
      <x:c r="C2141" s="4" t="str">
        <x:v>I02136</x:v>
      </x:c>
      <x:c r="D2141" s="4" t="str">
        <x:v>2025-06-04</x:v>
      </x:c>
      <x:c r="E2141" s="10" t="n">
        <x:v>136879.83</x:v>
      </x:c>
      <x:c r="F2141" s="4" t="str">
        <x:v>Settled</x:v>
      </x:c>
    </x:row>
    <x:row r="2142">
      <x:c r="A2142" s="4" t="str">
        <x:v>C02137</x:v>
      </x:c>
      <x:c r="B2142" s="4" t="str">
        <x:v>P00096</x:v>
      </x:c>
      <x:c r="C2142" s="4" t="str">
        <x:v>I02137</x:v>
      </x:c>
      <x:c r="D2142" s="4" t="str">
        <x:v>2025-01-26</x:v>
      </x:c>
      <x:c r="E2142" s="10" t="n">
        <x:v>21179.44</x:v>
      </x:c>
      <x:c r="F2142" s="4" t="str">
        <x:v>Settled</x:v>
      </x:c>
    </x:row>
    <x:row r="2143">
      <x:c r="A2143" s="4" t="str">
        <x:v>C02138</x:v>
      </x:c>
      <x:c r="B2143" s="4" t="str">
        <x:v>P00196</x:v>
      </x:c>
      <x:c r="C2143" s="4" t="str">
        <x:v>I02138</x:v>
      </x:c>
      <x:c r="D2143" s="4" t="str">
        <x:v>2025-02-14</x:v>
      </x:c>
      <x:c r="E2143" s="10" t="n">
        <x:v>162661.3</x:v>
      </x:c>
      <x:c r="F2143" s="4" t="str">
        <x:v>Settled</x:v>
      </x:c>
    </x:row>
    <x:row r="2144">
      <x:c r="A2144" s="4" t="str">
        <x:v>C02139</x:v>
      </x:c>
      <x:c r="B2144" s="4" t="str">
        <x:v>P00548</x:v>
      </x:c>
      <x:c r="C2144" s="4" t="str">
        <x:v>I02139</x:v>
      </x:c>
      <x:c r="D2144" s="4" t="str">
        <x:v>2025-05-17</x:v>
      </x:c>
      <x:c r="E2144" s="10" t="n">
        <x:v>12881.03</x:v>
      </x:c>
      <x:c r="F2144" s="4" t="str">
        <x:v>Settled</x:v>
      </x:c>
    </x:row>
    <x:row r="2145">
      <x:c r="A2145" s="4" t="str">
        <x:v>C02140</x:v>
      </x:c>
      <x:c r="B2145" s="4" t="str">
        <x:v>P00734</x:v>
      </x:c>
      <x:c r="C2145" s="4" t="str">
        <x:v>I02140</x:v>
      </x:c>
      <x:c r="D2145" s="4" t="str">
        <x:v>2025-04-09</x:v>
      </x:c>
      <x:c r="E2145" s="10" t="n">
        <x:v>21437.15</x:v>
      </x:c>
      <x:c r="F2145" s="4" t="str">
        <x:v>Rejected</x:v>
      </x:c>
    </x:row>
    <x:row r="2146">
      <x:c r="A2146" s="4" t="str">
        <x:v>C02141</x:v>
      </x:c>
      <x:c r="B2146" s="4" t="str">
        <x:v>P01425</x:v>
      </x:c>
      <x:c r="C2146" s="4" t="str">
        <x:v>I02141</x:v>
      </x:c>
      <x:c r="D2146" s="4" t="str">
        <x:v>2025-02-13</x:v>
      </x:c>
      <x:c r="E2146" s="10" t="n">
        <x:v>76840.11</x:v>
      </x:c>
      <x:c r="F2146" s="4" t="str">
        <x:v>Settled</x:v>
      </x:c>
    </x:row>
    <x:row r="2147">
      <x:c r="A2147" s="4" t="str">
        <x:v>C02142</x:v>
      </x:c>
      <x:c r="B2147" s="4" t="str">
        <x:v>P00791</x:v>
      </x:c>
      <x:c r="C2147" s="4" t="str">
        <x:v>I02142</x:v>
      </x:c>
      <x:c r="D2147" s="4" t="str">
        <x:v>2025-10-13</x:v>
      </x:c>
      <x:c r="E2147" s="10" t="n">
        <x:v>85202.41</x:v>
      </x:c>
      <x:c r="F2147" s="4" t="str">
        <x:v>Pending</x:v>
      </x:c>
    </x:row>
    <x:row r="2148">
      <x:c r="A2148" s="4" t="str">
        <x:v>C02143</x:v>
      </x:c>
      <x:c r="B2148" s="4" t="str">
        <x:v>P00700</x:v>
      </x:c>
      <x:c r="C2148" s="4" t="str">
        <x:v>I02143</x:v>
      </x:c>
      <x:c r="D2148" s="4" t="str">
        <x:v>2025-06-17</x:v>
      </x:c>
      <x:c r="E2148" s="10" t="n">
        <x:v>13883.05</x:v>
      </x:c>
      <x:c r="F2148" s="4" t="str">
        <x:v>Rejected</x:v>
      </x:c>
    </x:row>
    <x:row r="2149">
      <x:c r="A2149" s="4" t="str">
        <x:v>C02144</x:v>
      </x:c>
      <x:c r="B2149" s="4" t="str">
        <x:v>P00267</x:v>
      </x:c>
      <x:c r="C2149" s="4" t="str">
        <x:v>I02144</x:v>
      </x:c>
      <x:c r="D2149" s="4" t="str">
        <x:v>2025-09-16</x:v>
      </x:c>
      <x:c r="E2149" s="10" t="n">
        <x:v>48611.78</x:v>
      </x:c>
      <x:c r="F2149" s="4" t="str">
        <x:v>Pending</x:v>
      </x:c>
    </x:row>
    <x:row r="2150">
      <x:c r="A2150" s="4" t="str">
        <x:v>C02145</x:v>
      </x:c>
      <x:c r="B2150" s="4" t="str">
        <x:v>P00695</x:v>
      </x:c>
      <x:c r="C2150" s="4" t="str">
        <x:v>I02145</x:v>
      </x:c>
      <x:c r="D2150" s="4" t="str">
        <x:v>2025-01-01</x:v>
      </x:c>
      <x:c r="E2150" s="10" t="n">
        <x:v>205189.28</x:v>
      </x:c>
      <x:c r="F2150" s="4" t="str">
        <x:v>Settled</x:v>
      </x:c>
    </x:row>
    <x:row r="2151">
      <x:c r="A2151" s="4" t="str">
        <x:v>C02146</x:v>
      </x:c>
      <x:c r="B2151" s="4" t="str">
        <x:v>P00851</x:v>
      </x:c>
      <x:c r="C2151" s="4" t="str">
        <x:v>I02146</x:v>
      </x:c>
      <x:c r="D2151" s="4" t="str">
        <x:v>2025-05-27</x:v>
      </x:c>
      <x:c r="E2151" s="10" t="n">
        <x:v>156133.14</x:v>
      </x:c>
      <x:c r="F2151" s="4" t="str">
        <x:v>Pending</x:v>
      </x:c>
    </x:row>
    <x:row r="2152">
      <x:c r="A2152" s="4" t="str">
        <x:v>C02147</x:v>
      </x:c>
      <x:c r="B2152" s="4" t="str">
        <x:v>P00935</x:v>
      </x:c>
      <x:c r="C2152" s="4" t="str">
        <x:v>I02147</x:v>
      </x:c>
      <x:c r="D2152" s="4" t="str">
        <x:v>2025-06-24</x:v>
      </x:c>
      <x:c r="E2152" s="10" t="n">
        <x:v>57175.9</x:v>
      </x:c>
      <x:c r="F2152" s="4" t="str">
        <x:v>Settled</x:v>
      </x:c>
    </x:row>
    <x:row r="2153">
      <x:c r="A2153" s="4" t="str">
        <x:v>C02148</x:v>
      </x:c>
      <x:c r="B2153" s="4" t="str">
        <x:v>P00970</x:v>
      </x:c>
      <x:c r="C2153" s="4" t="str">
        <x:v>I02148</x:v>
      </x:c>
      <x:c r="D2153" s="4" t="str">
        <x:v>2025-07-30</x:v>
      </x:c>
      <x:c r="E2153" s="10" t="n">
        <x:v>33673.56</x:v>
      </x:c>
      <x:c r="F2153" s="4" t="str">
        <x:v>Settled</x:v>
      </x:c>
    </x:row>
    <x:row r="2154">
      <x:c r="A2154" s="4" t="str">
        <x:v>C02149</x:v>
      </x:c>
      <x:c r="B2154" s="4" t="str">
        <x:v>P00688</x:v>
      </x:c>
      <x:c r="C2154" s="4" t="str">
        <x:v>I02149</x:v>
      </x:c>
      <x:c r="D2154" s="4" t="str">
        <x:v>2025-12-20</x:v>
      </x:c>
      <x:c r="E2154" s="10" t="n">
        <x:v>220679.19</x:v>
      </x:c>
      <x:c r="F2154" s="4" t="str">
        <x:v>Settled</x:v>
      </x:c>
    </x:row>
    <x:row r="2155">
      <x:c r="A2155" s="4" t="str">
        <x:v>C02150</x:v>
      </x:c>
      <x:c r="B2155" s="4" t="str">
        <x:v>P00252</x:v>
      </x:c>
      <x:c r="C2155" s="4" t="str">
        <x:v>I02150</x:v>
      </x:c>
      <x:c r="D2155" s="4" t="str">
        <x:v>2025-06-17</x:v>
      </x:c>
      <x:c r="E2155" s="10" t="n">
        <x:v>66585.35</x:v>
      </x:c>
      <x:c r="F2155" s="4" t="str">
        <x:v>Pending</x:v>
      </x:c>
    </x:row>
    <x:row r="2156">
      <x:c r="A2156" s="4" t="str">
        <x:v>C02151</x:v>
      </x:c>
      <x:c r="B2156" s="4" t="str">
        <x:v>P00245</x:v>
      </x:c>
      <x:c r="C2156" s="4" t="str">
        <x:v>I02151</x:v>
      </x:c>
      <x:c r="D2156" s="4" t="str">
        <x:v>2025-06-28</x:v>
      </x:c>
      <x:c r="E2156" s="10" t="n">
        <x:v>13047.22</x:v>
      </x:c>
      <x:c r="F2156" s="4" t="str">
        <x:v>Pending</x:v>
      </x:c>
    </x:row>
    <x:row r="2157">
      <x:c r="A2157" s="4" t="str">
        <x:v>C02152</x:v>
      </x:c>
      <x:c r="B2157" s="4" t="str">
        <x:v>P00248</x:v>
      </x:c>
      <x:c r="C2157" s="4" t="str">
        <x:v>I02152</x:v>
      </x:c>
      <x:c r="D2157" s="4" t="str">
        <x:v>2025-11-23</x:v>
      </x:c>
      <x:c r="E2157" s="10" t="n">
        <x:v>20988.16</x:v>
      </x:c>
      <x:c r="F2157" s="4" t="str">
        <x:v>Settled</x:v>
      </x:c>
    </x:row>
    <x:row r="2158">
      <x:c r="A2158" s="4" t="str">
        <x:v>C02153</x:v>
      </x:c>
      <x:c r="B2158" s="4" t="str">
        <x:v>P00990</x:v>
      </x:c>
      <x:c r="C2158" s="4" t="str">
        <x:v>I02153</x:v>
      </x:c>
      <x:c r="D2158" s="4" t="str">
        <x:v>2025-05-26</x:v>
      </x:c>
      <x:c r="E2158" s="10" t="n">
        <x:v>11918.81</x:v>
      </x:c>
      <x:c r="F2158" s="4" t="str">
        <x:v>Pending</x:v>
      </x:c>
    </x:row>
    <x:row r="2159">
      <x:c r="A2159" s="4" t="str">
        <x:v>C02154</x:v>
      </x:c>
      <x:c r="B2159" s="4" t="str">
        <x:v>P01371</x:v>
      </x:c>
      <x:c r="C2159" s="4" t="str">
        <x:v>I02154</x:v>
      </x:c>
      <x:c r="D2159" s="4" t="str">
        <x:v>2025-05-25</x:v>
      </x:c>
      <x:c r="E2159" s="10" t="n">
        <x:v>39072.33</x:v>
      </x:c>
      <x:c r="F2159" s="4" t="str">
        <x:v>Settled</x:v>
      </x:c>
    </x:row>
    <x:row r="2160">
      <x:c r="A2160" s="4" t="str">
        <x:v>C02155</x:v>
      </x:c>
      <x:c r="B2160" s="4" t="str">
        <x:v>P01413</x:v>
      </x:c>
      <x:c r="C2160" s="4" t="str">
        <x:v>I02155</x:v>
      </x:c>
      <x:c r="D2160" s="4" t="str">
        <x:v>2025-02-28</x:v>
      </x:c>
      <x:c r="E2160" s="10" t="n">
        <x:v>19376.91</x:v>
      </x:c>
      <x:c r="F2160" s="4" t="str">
        <x:v>Settled</x:v>
      </x:c>
    </x:row>
    <x:row r="2161">
      <x:c r="A2161" s="4" t="str">
        <x:v>C02156</x:v>
      </x:c>
      <x:c r="B2161" s="4" t="str">
        <x:v>P00499</x:v>
      </x:c>
      <x:c r="C2161" s="4" t="str">
        <x:v>I02156</x:v>
      </x:c>
      <x:c r="D2161" s="4" t="str">
        <x:v>2025-09-21</x:v>
      </x:c>
      <x:c r="E2161" s="10" t="n">
        <x:v>30350.23</x:v>
      </x:c>
      <x:c r="F2161" s="4" t="str">
        <x:v>Settled</x:v>
      </x:c>
    </x:row>
    <x:row r="2162">
      <x:c r="A2162" s="4" t="str">
        <x:v>C02157</x:v>
      </x:c>
      <x:c r="B2162" s="4" t="str">
        <x:v>P00128</x:v>
      </x:c>
      <x:c r="C2162" s="4" t="str">
        <x:v>I02157</x:v>
      </x:c>
      <x:c r="D2162" s="4" t="str">
        <x:v>2025-01-08</x:v>
      </x:c>
      <x:c r="E2162" s="10" t="n">
        <x:v>9434.9</x:v>
      </x:c>
      <x:c r="F2162" s="4" t="str">
        <x:v>Settled</x:v>
      </x:c>
    </x:row>
    <x:row r="2163">
      <x:c r="A2163" s="4" t="str">
        <x:v>C02158</x:v>
      </x:c>
      <x:c r="B2163" s="4" t="str">
        <x:v>P01009</x:v>
      </x:c>
      <x:c r="C2163" s="4" t="str">
        <x:v>I02158</x:v>
      </x:c>
      <x:c r="D2163" s="4" t="str">
        <x:v>2025-03-21</x:v>
      </x:c>
      <x:c r="E2163" s="10" t="n">
        <x:v>169084.62</x:v>
      </x:c>
      <x:c r="F2163" s="4" t="str">
        <x:v>Settled</x:v>
      </x:c>
    </x:row>
    <x:row r="2164">
      <x:c r="A2164" s="4" t="str">
        <x:v>C02159</x:v>
      </x:c>
      <x:c r="B2164" s="4" t="str">
        <x:v>P00062</x:v>
      </x:c>
      <x:c r="C2164" s="4" t="str">
        <x:v>I02159</x:v>
      </x:c>
      <x:c r="D2164" s="4" t="str">
        <x:v>2025-06-02</x:v>
      </x:c>
      <x:c r="E2164" s="10" t="n">
        <x:v>63422.95</x:v>
      </x:c>
      <x:c r="F2164" s="4" t="str">
        <x:v>Pending</x:v>
      </x:c>
    </x:row>
    <x:row r="2165">
      <x:c r="A2165" s="4" t="str">
        <x:v>C02160</x:v>
      </x:c>
      <x:c r="B2165" s="4" t="str">
        <x:v>P01003</x:v>
      </x:c>
      <x:c r="C2165" s="4" t="str">
        <x:v>I02160</x:v>
      </x:c>
      <x:c r="D2165" s="4" t="str">
        <x:v>2025-06-08</x:v>
      </x:c>
      <x:c r="E2165" s="10" t="n">
        <x:v>45035.68</x:v>
      </x:c>
      <x:c r="F2165" s="4" t="str">
        <x:v>Rejected</x:v>
      </x:c>
    </x:row>
    <x:row r="2166">
      <x:c r="A2166" s="4" t="str">
        <x:v>C02161</x:v>
      </x:c>
      <x:c r="B2166" s="4" t="str">
        <x:v>P00613</x:v>
      </x:c>
      <x:c r="C2166" s="4" t="str">
        <x:v>I02161</x:v>
      </x:c>
      <x:c r="D2166" s="4" t="str">
        <x:v>2025-01-15</x:v>
      </x:c>
      <x:c r="E2166" s="10" t="n">
        <x:v>444798.01</x:v>
      </x:c>
      <x:c r="F2166" s="4" t="str">
        <x:v>Settled</x:v>
      </x:c>
    </x:row>
    <x:row r="2167">
      <x:c r="A2167" s="4" t="str">
        <x:v>C02162</x:v>
      </x:c>
      <x:c r="B2167" s="4" t="str">
        <x:v>P01343</x:v>
      </x:c>
      <x:c r="C2167" s="4" t="str">
        <x:v>I02162</x:v>
      </x:c>
      <x:c r="D2167" s="4" t="str">
        <x:v>2025-07-13</x:v>
      </x:c>
      <x:c r="E2167" s="10" t="n">
        <x:v>56502.18</x:v>
      </x:c>
      <x:c r="F2167" s="4" t="str">
        <x:v>Settled</x:v>
      </x:c>
    </x:row>
    <x:row r="2168">
      <x:c r="A2168" s="4" t="str">
        <x:v>C02163</x:v>
      </x:c>
      <x:c r="B2168" s="4" t="str">
        <x:v>P01001</x:v>
      </x:c>
      <x:c r="C2168" s="4" t="str">
        <x:v>I02163</x:v>
      </x:c>
      <x:c r="D2168" s="4" t="str">
        <x:v>2025-12-21</x:v>
      </x:c>
      <x:c r="E2168" s="10" t="n">
        <x:v>130635.31</x:v>
      </x:c>
      <x:c r="F2168" s="4" t="str">
        <x:v>Settled</x:v>
      </x:c>
    </x:row>
    <x:row r="2169">
      <x:c r="A2169" s="4" t="str">
        <x:v>C02164</x:v>
      </x:c>
      <x:c r="B2169" s="4" t="str">
        <x:v>P01184</x:v>
      </x:c>
      <x:c r="C2169" s="4" t="str">
        <x:v>I02164</x:v>
      </x:c>
      <x:c r="D2169" s="4" t="str">
        <x:v>2025-02-08</x:v>
      </x:c>
      <x:c r="E2169" s="10" t="n">
        <x:v>132658.77</x:v>
      </x:c>
      <x:c r="F2169" s="4" t="str">
        <x:v>Settled</x:v>
      </x:c>
    </x:row>
    <x:row r="2170">
      <x:c r="A2170" s="4" t="str">
        <x:v>C02165</x:v>
      </x:c>
      <x:c r="B2170" s="4" t="str">
        <x:v>P00650</x:v>
      </x:c>
      <x:c r="C2170" s="4" t="str">
        <x:v>I02165</x:v>
      </x:c>
      <x:c r="D2170" s="4" t="str">
        <x:v>2025-06-30</x:v>
      </x:c>
      <x:c r="E2170" s="10" t="n">
        <x:v>2458.48</x:v>
      </x:c>
      <x:c r="F2170" s="4" t="str">
        <x:v>Settled</x:v>
      </x:c>
    </x:row>
    <x:row r="2171">
      <x:c r="A2171" s="4" t="str">
        <x:v>C02166</x:v>
      </x:c>
      <x:c r="B2171" s="4" t="str">
        <x:v>P01345</x:v>
      </x:c>
      <x:c r="C2171" s="4" t="str">
        <x:v>I02166</x:v>
      </x:c>
      <x:c r="D2171" s="4" t="str">
        <x:v>2025-08-03</x:v>
      </x:c>
      <x:c r="E2171" s="10" t="n">
        <x:v>328636.08</x:v>
      </x:c>
      <x:c r="F2171" s="4" t="str">
        <x:v>Settled</x:v>
      </x:c>
    </x:row>
    <x:row r="2172">
      <x:c r="A2172" s="4" t="str">
        <x:v>C02167</x:v>
      </x:c>
      <x:c r="B2172" s="4" t="str">
        <x:v>P00841</x:v>
      </x:c>
      <x:c r="C2172" s="4" t="str">
        <x:v>I02167</x:v>
      </x:c>
      <x:c r="D2172" s="4" t="str">
        <x:v>2025-04-29</x:v>
      </x:c>
      <x:c r="E2172" s="10" t="n">
        <x:v>52503.29</x:v>
      </x:c>
      <x:c r="F2172" s="4" t="str">
        <x:v>Settled</x:v>
      </x:c>
    </x:row>
    <x:row r="2173">
      <x:c r="A2173" s="4" t="str">
        <x:v>C02168</x:v>
      </x:c>
      <x:c r="B2173" s="4" t="str">
        <x:v>P01001</x:v>
      </x:c>
      <x:c r="C2173" s="4" t="str">
        <x:v>I02168</x:v>
      </x:c>
      <x:c r="D2173" s="4" t="str">
        <x:v>2025-07-29</x:v>
      </x:c>
      <x:c r="E2173" s="10" t="n">
        <x:v>54945.44</x:v>
      </x:c>
      <x:c r="F2173" s="4" t="str">
        <x:v>Settled</x:v>
      </x:c>
    </x:row>
    <x:row r="2174">
      <x:c r="A2174" s="4" t="str">
        <x:v>C02169</x:v>
      </x:c>
      <x:c r="B2174" s="4" t="str">
        <x:v>P00578</x:v>
      </x:c>
      <x:c r="C2174" s="4" t="str">
        <x:v>I02169</x:v>
      </x:c>
      <x:c r="D2174" s="4" t="str">
        <x:v>2025-05-05</x:v>
      </x:c>
      <x:c r="E2174" s="10" t="n">
        <x:v>14218.2</x:v>
      </x:c>
      <x:c r="F2174" s="4" t="str">
        <x:v>Pending</x:v>
      </x:c>
    </x:row>
    <x:row r="2175">
      <x:c r="A2175" s="4" t="str">
        <x:v>C02170</x:v>
      </x:c>
      <x:c r="B2175" s="4" t="str">
        <x:v>P00720</x:v>
      </x:c>
      <x:c r="C2175" s="4" t="str">
        <x:v>I02170</x:v>
      </x:c>
      <x:c r="D2175" s="4" t="str">
        <x:v>2025-02-27</x:v>
      </x:c>
      <x:c r="E2175" s="10" t="n">
        <x:v>72140.55</x:v>
      </x:c>
      <x:c r="F2175" s="4" t="str">
        <x:v>Settled</x:v>
      </x:c>
    </x:row>
    <x:row r="2176">
      <x:c r="A2176" s="4" t="str">
        <x:v>C02171</x:v>
      </x:c>
      <x:c r="B2176" s="4" t="str">
        <x:v>P01345</x:v>
      </x:c>
      <x:c r="C2176" s="4" t="str">
        <x:v>I02171</x:v>
      </x:c>
      <x:c r="D2176" s="4" t="str">
        <x:v>2025-11-03</x:v>
      </x:c>
      <x:c r="E2176" s="10" t="n">
        <x:v>40678.48</x:v>
      </x:c>
      <x:c r="F2176" s="4" t="str">
        <x:v>Settled</x:v>
      </x:c>
    </x:row>
    <x:row r="2177">
      <x:c r="A2177" s="4" t="str">
        <x:v>C02172</x:v>
      </x:c>
      <x:c r="B2177" s="4" t="str">
        <x:v>P00630</x:v>
      </x:c>
      <x:c r="C2177" s="4" t="str">
        <x:v>I02172</x:v>
      </x:c>
      <x:c r="D2177" s="4" t="str">
        <x:v>2025-12-31</x:v>
      </x:c>
      <x:c r="E2177" s="10" t="n">
        <x:v>45276.64</x:v>
      </x:c>
      <x:c r="F2177" s="4" t="str">
        <x:v>Settled</x:v>
      </x:c>
    </x:row>
    <x:row r="2178">
      <x:c r="A2178" s="4" t="str">
        <x:v>C02173</x:v>
      </x:c>
      <x:c r="B2178" s="4" t="str">
        <x:v>P00035</x:v>
      </x:c>
      <x:c r="C2178" s="4" t="str">
        <x:v>I02173</x:v>
      </x:c>
      <x:c r="D2178" s="4" t="str">
        <x:v>2025-05-21</x:v>
      </x:c>
      <x:c r="E2178" s="10" t="n">
        <x:v>16425.14</x:v>
      </x:c>
      <x:c r="F2178" s="4" t="str">
        <x:v>Settled</x:v>
      </x:c>
    </x:row>
    <x:row r="2179">
      <x:c r="A2179" s="4" t="str">
        <x:v>C02174</x:v>
      </x:c>
      <x:c r="B2179" s="4" t="str">
        <x:v>P00607</x:v>
      </x:c>
      <x:c r="C2179" s="4" t="str">
        <x:v>I02174</x:v>
      </x:c>
      <x:c r="D2179" s="4" t="str">
        <x:v>2025-02-03</x:v>
      </x:c>
      <x:c r="E2179" s="10" t="n">
        <x:v>27589.79</x:v>
      </x:c>
      <x:c r="F2179" s="4" t="str">
        <x:v>Settled</x:v>
      </x:c>
    </x:row>
    <x:row r="2180">
      <x:c r="A2180" s="4" t="str">
        <x:v>C02175</x:v>
      </x:c>
      <x:c r="B2180" s="4" t="str">
        <x:v>P00628</x:v>
      </x:c>
      <x:c r="C2180" s="4" t="str">
        <x:v>I02175</x:v>
      </x:c>
      <x:c r="D2180" s="4" t="str">
        <x:v>2025-03-01</x:v>
      </x:c>
      <x:c r="E2180" s="10" t="n">
        <x:v>79908.49</x:v>
      </x:c>
      <x:c r="F2180" s="4" t="str">
        <x:v>Settled</x:v>
      </x:c>
    </x:row>
    <x:row r="2181">
      <x:c r="A2181" s="4" t="str">
        <x:v>C02176</x:v>
      </x:c>
      <x:c r="B2181" s="4" t="str">
        <x:v>P00670</x:v>
      </x:c>
      <x:c r="C2181" s="4" t="str">
        <x:v>I02176</x:v>
      </x:c>
      <x:c r="D2181" s="4" t="str">
        <x:v>2025-11-23</x:v>
      </x:c>
      <x:c r="E2181" s="10" t="n">
        <x:v>6044.33</x:v>
      </x:c>
      <x:c r="F2181" s="4" t="str">
        <x:v>Settled</x:v>
      </x:c>
    </x:row>
    <x:row r="2182">
      <x:c r="A2182" s="4" t="str">
        <x:v>C02177</x:v>
      </x:c>
      <x:c r="B2182" s="4" t="str">
        <x:v>P00114</x:v>
      </x:c>
      <x:c r="C2182" s="4" t="str">
        <x:v>I02177</x:v>
      </x:c>
      <x:c r="D2182" s="4" t="str">
        <x:v>2025-11-18</x:v>
      </x:c>
      <x:c r="E2182" s="10" t="n">
        <x:v>45762.83</x:v>
      </x:c>
      <x:c r="F2182" s="4" t="str">
        <x:v>Settled</x:v>
      </x:c>
    </x:row>
    <x:row r="2183">
      <x:c r="A2183" s="4" t="str">
        <x:v>C02178</x:v>
      </x:c>
      <x:c r="B2183" s="4" t="str">
        <x:v>P00207</x:v>
      </x:c>
      <x:c r="C2183" s="4" t="str">
        <x:v>I02178</x:v>
      </x:c>
      <x:c r="D2183" s="4" t="str">
        <x:v>2025-06-29</x:v>
      </x:c>
      <x:c r="E2183" s="10" t="n">
        <x:v>3742.46</x:v>
      </x:c>
      <x:c r="F2183" s="4" t="str">
        <x:v>Settled</x:v>
      </x:c>
    </x:row>
    <x:row r="2184">
      <x:c r="A2184" s="4" t="str">
        <x:v>C02179</x:v>
      </x:c>
      <x:c r="B2184" s="4" t="str">
        <x:v>P00519</x:v>
      </x:c>
      <x:c r="C2184" s="4" t="str">
        <x:v>I02179</x:v>
      </x:c>
      <x:c r="D2184" s="4" t="str">
        <x:v>2025-11-15</x:v>
      </x:c>
      <x:c r="E2184" s="10" t="n">
        <x:v>14466.8</x:v>
      </x:c>
      <x:c r="F2184" s="4" t="str">
        <x:v>Settled</x:v>
      </x:c>
    </x:row>
    <x:row r="2185">
      <x:c r="A2185" s="4" t="str">
        <x:v>C02180</x:v>
      </x:c>
      <x:c r="B2185" s="4" t="str">
        <x:v>P00679</x:v>
      </x:c>
      <x:c r="C2185" s="4" t="str">
        <x:v>I02180</x:v>
      </x:c>
      <x:c r="D2185" s="4" t="str">
        <x:v>2025-03-23</x:v>
      </x:c>
      <x:c r="E2185" s="10" t="n">
        <x:v>41519.3</x:v>
      </x:c>
      <x:c r="F2185" s="4" t="str">
        <x:v>Settled</x:v>
      </x:c>
    </x:row>
    <x:row r="2186">
      <x:c r="A2186" s="4" t="str">
        <x:v>C02181</x:v>
      </x:c>
      <x:c r="B2186" s="4" t="str">
        <x:v>P00047</x:v>
      </x:c>
      <x:c r="C2186" s="4" t="str">
        <x:v>I02181</x:v>
      </x:c>
      <x:c r="D2186" s="4" t="str">
        <x:v>2025-05-27</x:v>
      </x:c>
      <x:c r="E2186" s="10" t="n">
        <x:v>123446.7</x:v>
      </x:c>
      <x:c r="F2186" s="4" t="str">
        <x:v>Settled</x:v>
      </x:c>
    </x:row>
    <x:row r="2187">
      <x:c r="A2187" s="4" t="str">
        <x:v>C02182</x:v>
      </x:c>
      <x:c r="B2187" s="4" t="str">
        <x:v>P00624</x:v>
      </x:c>
      <x:c r="C2187" s="4" t="str">
        <x:v>I02182</x:v>
      </x:c>
      <x:c r="D2187" s="4" t="str">
        <x:v>2025-02-11</x:v>
      </x:c>
      <x:c r="E2187" s="10" t="n">
        <x:v>308151.12</x:v>
      </x:c>
      <x:c r="F2187" s="4" t="str">
        <x:v>Pending</x:v>
      </x:c>
    </x:row>
    <x:row r="2188">
      <x:c r="A2188" s="4" t="str">
        <x:v>C02183</x:v>
      </x:c>
      <x:c r="B2188" s="4" t="str">
        <x:v>P00513</x:v>
      </x:c>
      <x:c r="C2188" s="4" t="str">
        <x:v>I02183</x:v>
      </x:c>
      <x:c r="D2188" s="4" t="str">
        <x:v>2025-07-18</x:v>
      </x:c>
      <x:c r="E2188" s="10" t="n">
        <x:v>116611.89</x:v>
      </x:c>
      <x:c r="F2188" s="4" t="str">
        <x:v>Settled</x:v>
      </x:c>
    </x:row>
    <x:row r="2189">
      <x:c r="A2189" s="4" t="str">
        <x:v>C02184</x:v>
      </x:c>
      <x:c r="B2189" s="4" t="str">
        <x:v>P00056</x:v>
      </x:c>
      <x:c r="C2189" s="4" t="str">
        <x:v>I02184</x:v>
      </x:c>
      <x:c r="D2189" s="4" t="str">
        <x:v>2025-09-13</x:v>
      </x:c>
      <x:c r="E2189" s="10" t="n">
        <x:v>134698.26</x:v>
      </x:c>
      <x:c r="F2189" s="4" t="str">
        <x:v>Pending</x:v>
      </x:c>
    </x:row>
    <x:row r="2190">
      <x:c r="A2190" s="4" t="str">
        <x:v>C02185</x:v>
      </x:c>
      <x:c r="B2190" s="4" t="str">
        <x:v>P00401</x:v>
      </x:c>
      <x:c r="C2190" s="4" t="str">
        <x:v>I02185</x:v>
      </x:c>
      <x:c r="D2190" s="4" t="str">
        <x:v>2025-12-17</x:v>
      </x:c>
      <x:c r="E2190" s="10" t="n">
        <x:v>9323.24</x:v>
      </x:c>
      <x:c r="F2190" s="4" t="str">
        <x:v>Settled</x:v>
      </x:c>
    </x:row>
    <x:row r="2191">
      <x:c r="A2191" s="4" t="str">
        <x:v>C02186</x:v>
      </x:c>
      <x:c r="B2191" s="4" t="str">
        <x:v>P00441</x:v>
      </x:c>
      <x:c r="C2191" s="4" t="str">
        <x:v>I02186</x:v>
      </x:c>
      <x:c r="D2191" s="4" t="str">
        <x:v>2025-10-03</x:v>
      </x:c>
      <x:c r="E2191" s="10" t="n">
        <x:v>89007.27</x:v>
      </x:c>
      <x:c r="F2191" s="4" t="str">
        <x:v>Settled</x:v>
      </x:c>
    </x:row>
    <x:row r="2192">
      <x:c r="A2192" s="4" t="str">
        <x:v>C02187</x:v>
      </x:c>
      <x:c r="B2192" s="4" t="str">
        <x:v>P00230</x:v>
      </x:c>
      <x:c r="C2192" s="4" t="str">
        <x:v>I02187</x:v>
      </x:c>
      <x:c r="D2192" s="4" t="str">
        <x:v>2025-08-31</x:v>
      </x:c>
      <x:c r="E2192" s="10" t="n">
        <x:v>108950.66</x:v>
      </x:c>
      <x:c r="F2192" s="4" t="str">
        <x:v>Settled</x:v>
      </x:c>
    </x:row>
    <x:row r="2193">
      <x:c r="A2193" s="4" t="str">
        <x:v>C02188</x:v>
      </x:c>
      <x:c r="B2193" s="4" t="str">
        <x:v>P01204</x:v>
      </x:c>
      <x:c r="C2193" s="4" t="str">
        <x:v>I02188</x:v>
      </x:c>
      <x:c r="D2193" s="4" t="str">
        <x:v>2025-09-03</x:v>
      </x:c>
      <x:c r="E2193" s="10" t="n">
        <x:v>125677.31</x:v>
      </x:c>
      <x:c r="F2193" s="4" t="str">
        <x:v>Settled</x:v>
      </x:c>
    </x:row>
    <x:row r="2194">
      <x:c r="A2194" s="4" t="str">
        <x:v>C02189</x:v>
      </x:c>
      <x:c r="B2194" s="4" t="str">
        <x:v>P00116</x:v>
      </x:c>
      <x:c r="C2194" s="4" t="str">
        <x:v>I02189</x:v>
      </x:c>
      <x:c r="D2194" s="4" t="str">
        <x:v>2025-08-18</x:v>
      </x:c>
      <x:c r="E2194" s="10" t="n">
        <x:v>76069.94</x:v>
      </x:c>
      <x:c r="F2194" s="4" t="str">
        <x:v>Settled</x:v>
      </x:c>
    </x:row>
    <x:row r="2195">
      <x:c r="A2195" s="4" t="str">
        <x:v>C02190</x:v>
      </x:c>
      <x:c r="B2195" s="4" t="str">
        <x:v>P00925</x:v>
      </x:c>
      <x:c r="C2195" s="4" t="str">
        <x:v>I02190</x:v>
      </x:c>
      <x:c r="D2195" s="4" t="str">
        <x:v>2025-06-03</x:v>
      </x:c>
      <x:c r="E2195" s="10" t="n">
        <x:v>24358.61</x:v>
      </x:c>
      <x:c r="F2195" s="4" t="str">
        <x:v>Settled</x:v>
      </x:c>
    </x:row>
    <x:row r="2196">
      <x:c r="A2196" s="4" t="str">
        <x:v>C02191</x:v>
      </x:c>
      <x:c r="B2196" s="4" t="str">
        <x:v>P01065</x:v>
      </x:c>
      <x:c r="C2196" s="4" t="str">
        <x:v>I02191</x:v>
      </x:c>
      <x:c r="D2196" s="4" t="str">
        <x:v>2025-07-02</x:v>
      </x:c>
      <x:c r="E2196" s="10" t="n">
        <x:v>45508.04</x:v>
      </x:c>
      <x:c r="F2196" s="4" t="str">
        <x:v>Settled</x:v>
      </x:c>
    </x:row>
    <x:row r="2197">
      <x:c r="A2197" s="4" t="str">
        <x:v>C02192</x:v>
      </x:c>
      <x:c r="B2197" s="4" t="str">
        <x:v>P01290</x:v>
      </x:c>
      <x:c r="C2197" s="4" t="str">
        <x:v>I02192</x:v>
      </x:c>
      <x:c r="D2197" s="4" t="str">
        <x:v>2025-03-04</x:v>
      </x:c>
      <x:c r="E2197" s="10" t="n">
        <x:v>4903.22</x:v>
      </x:c>
      <x:c r="F2197" s="4" t="str">
        <x:v>Settled</x:v>
      </x:c>
    </x:row>
    <x:row r="2198">
      <x:c r="A2198" s="4" t="str">
        <x:v>C02193</x:v>
      </x:c>
      <x:c r="B2198" s="4" t="str">
        <x:v>P00873</x:v>
      </x:c>
      <x:c r="C2198" s="4" t="str">
        <x:v>I02193</x:v>
      </x:c>
      <x:c r="D2198" s="4" t="str">
        <x:v>2025-01-08</x:v>
      </x:c>
      <x:c r="E2198" s="10" t="n">
        <x:v>265429.38</x:v>
      </x:c>
      <x:c r="F2198" s="4" t="str">
        <x:v>Settled</x:v>
      </x:c>
    </x:row>
    <x:row r="2199">
      <x:c r="A2199" s="4" t="str">
        <x:v>C02194</x:v>
      </x:c>
      <x:c r="B2199" s="4" t="str">
        <x:v>P00869</x:v>
      </x:c>
      <x:c r="C2199" s="4" t="str">
        <x:v>I02194</x:v>
      </x:c>
      <x:c r="D2199" s="4" t="str">
        <x:v>2025-10-16</x:v>
      </x:c>
      <x:c r="E2199" s="10" t="n">
        <x:v>20176.23</x:v>
      </x:c>
      <x:c r="F2199" s="4" t="str">
        <x:v>Settled</x:v>
      </x:c>
    </x:row>
    <x:row r="2200">
      <x:c r="A2200" s="4" t="str">
        <x:v>C02195</x:v>
      </x:c>
      <x:c r="B2200" s="4" t="str">
        <x:v>P01218</x:v>
      </x:c>
      <x:c r="C2200" s="4" t="str">
        <x:v>I02195</x:v>
      </x:c>
      <x:c r="D2200" s="4" t="str">
        <x:v>2025-07-01</x:v>
      </x:c>
      <x:c r="E2200" s="10" t="n">
        <x:v>4767.13</x:v>
      </x:c>
      <x:c r="F2200" s="4" t="str">
        <x:v>Settled</x:v>
      </x:c>
    </x:row>
    <x:row r="2201">
      <x:c r="A2201" s="4" t="str">
        <x:v>C02196</x:v>
      </x:c>
      <x:c r="B2201" s="4" t="str">
        <x:v>P01367</x:v>
      </x:c>
      <x:c r="C2201" s="4" t="str">
        <x:v>I02196</x:v>
      </x:c>
      <x:c r="D2201" s="4" t="str">
        <x:v>2025-11-14</x:v>
      </x:c>
      <x:c r="E2201" s="10" t="n">
        <x:v>47946.79</x:v>
      </x:c>
      <x:c r="F2201" s="4" t="str">
        <x:v>Settled</x:v>
      </x:c>
    </x:row>
    <x:row r="2202">
      <x:c r="A2202" s="4" t="str">
        <x:v>C02197</x:v>
      </x:c>
      <x:c r="B2202" s="4" t="str">
        <x:v>P00338</x:v>
      </x:c>
      <x:c r="C2202" s="4" t="str">
        <x:v>I02197</x:v>
      </x:c>
      <x:c r="D2202" s="4" t="str">
        <x:v>2025-02-14</x:v>
      </x:c>
      <x:c r="E2202" s="10" t="n">
        <x:v>54781.63</x:v>
      </x:c>
      <x:c r="F2202" s="4" t="str">
        <x:v>Settled</x:v>
      </x:c>
    </x:row>
    <x:row r="2203">
      <x:c r="A2203" s="4" t="str">
        <x:v>C02198</x:v>
      </x:c>
      <x:c r="B2203" s="4" t="str">
        <x:v>P01274</x:v>
      </x:c>
      <x:c r="C2203" s="4" t="str">
        <x:v>I02198</x:v>
      </x:c>
      <x:c r="D2203" s="4" t="str">
        <x:v>2025-05-24</x:v>
      </x:c>
      <x:c r="E2203" s="10" t="n">
        <x:v>22566.47</x:v>
      </x:c>
      <x:c r="F2203" s="4" t="str">
        <x:v>Settled</x:v>
      </x:c>
    </x:row>
    <x:row r="2204">
      <x:c r="A2204" s="4" t="str">
        <x:v>C02199</x:v>
      </x:c>
      <x:c r="B2204" s="4" t="str">
        <x:v>P00740</x:v>
      </x:c>
      <x:c r="C2204" s="4" t="str">
        <x:v>I02199</x:v>
      </x:c>
      <x:c r="D2204" s="4" t="str">
        <x:v>2025-04-04</x:v>
      </x:c>
      <x:c r="E2204" s="10" t="n">
        <x:v>54742.3</x:v>
      </x:c>
      <x:c r="F2204" s="4" t="str">
        <x:v>Settled</x:v>
      </x:c>
    </x:row>
    <x:row r="2205">
      <x:c r="A2205" s="4" t="str">
        <x:v>C02200</x:v>
      </x:c>
      <x:c r="B2205" s="4" t="str">
        <x:v>P00158</x:v>
      </x:c>
      <x:c r="C2205" s="4" t="str">
        <x:v>I02200</x:v>
      </x:c>
      <x:c r="D2205" s="4" t="str">
        <x:v>2025-11-04</x:v>
      </x:c>
      <x:c r="E2205" s="10" t="n">
        <x:v>201956.81</x:v>
      </x:c>
      <x:c r="F2205" s="4" t="str">
        <x:v>Settled</x:v>
      </x:c>
    </x:row>
    <x:row r="2206">
      <x:c r="A2206" s="4" t="str">
        <x:v>C02201</x:v>
      </x:c>
      <x:c r="B2206" s="4" t="str">
        <x:v>P00980</x:v>
      </x:c>
      <x:c r="C2206" s="4" t="str">
        <x:v>I02201</x:v>
      </x:c>
      <x:c r="D2206" s="4" t="str">
        <x:v>2025-05-18</x:v>
      </x:c>
      <x:c r="E2206" s="10" t="n">
        <x:v>14735.8</x:v>
      </x:c>
      <x:c r="F2206" s="4" t="str">
        <x:v>Settled</x:v>
      </x:c>
    </x:row>
    <x:row r="2207">
      <x:c r="A2207" s="4" t="str">
        <x:v>C02202</x:v>
      </x:c>
      <x:c r="B2207" s="4" t="str">
        <x:v>P01564</x:v>
      </x:c>
      <x:c r="C2207" s="4" t="str">
        <x:v>I02202</x:v>
      </x:c>
      <x:c r="D2207" s="4" t="str">
        <x:v>2025-08-20</x:v>
      </x:c>
      <x:c r="E2207" s="10" t="n">
        <x:v>157833.08</x:v>
      </x:c>
      <x:c r="F2207" s="4" t="str">
        <x:v>Settled</x:v>
      </x:c>
    </x:row>
    <x:row r="2208">
      <x:c r="A2208" s="4" t="str">
        <x:v>C02203</x:v>
      </x:c>
      <x:c r="B2208" s="4" t="str">
        <x:v>P00226</x:v>
      </x:c>
      <x:c r="C2208" s="4" t="str">
        <x:v>I02203</x:v>
      </x:c>
      <x:c r="D2208" s="4" t="str">
        <x:v>2025-01-31</x:v>
      </x:c>
      <x:c r="E2208" s="10" t="n">
        <x:v>96510.26</x:v>
      </x:c>
      <x:c r="F2208" s="4" t="str">
        <x:v>Settled</x:v>
      </x:c>
    </x:row>
    <x:row r="2209">
      <x:c r="A2209" s="4" t="str">
        <x:v>C02204</x:v>
      </x:c>
      <x:c r="B2209" s="4" t="str">
        <x:v>P00024</x:v>
      </x:c>
      <x:c r="C2209" s="4" t="str">
        <x:v>I02204</x:v>
      </x:c>
      <x:c r="D2209" s="4" t="str">
        <x:v>2025-07-12</x:v>
      </x:c>
      <x:c r="E2209" s="10" t="n">
        <x:v>28118.17</x:v>
      </x:c>
      <x:c r="F2209" s="4" t="str">
        <x:v>Settled</x:v>
      </x:c>
    </x:row>
    <x:row r="2210">
      <x:c r="A2210" s="4" t="str">
        <x:v>C02205</x:v>
      </x:c>
      <x:c r="B2210" s="4" t="str">
        <x:v>P01467</x:v>
      </x:c>
      <x:c r="C2210" s="4" t="str">
        <x:v>I02205</x:v>
      </x:c>
      <x:c r="D2210" s="4" t="str">
        <x:v>2025-06-11</x:v>
      </x:c>
      <x:c r="E2210" s="10" t="n">
        <x:v>11728.78</x:v>
      </x:c>
      <x:c r="F2210" s="4" t="str">
        <x:v>Settled</x:v>
      </x:c>
    </x:row>
    <x:row r="2211">
      <x:c r="A2211" s="4" t="str">
        <x:v>C02206</x:v>
      </x:c>
      <x:c r="B2211" s="4" t="str">
        <x:v>P00955</x:v>
      </x:c>
      <x:c r="C2211" s="4" t="str">
        <x:v>I02206</x:v>
      </x:c>
      <x:c r="D2211" s="4" t="str">
        <x:v>2025-08-11</x:v>
      </x:c>
      <x:c r="E2211" s="10" t="n">
        <x:v>76854.37</x:v>
      </x:c>
      <x:c r="F2211" s="4" t="str">
        <x:v>Settled</x:v>
      </x:c>
    </x:row>
    <x:row r="2212">
      <x:c r="A2212" s="4" t="str">
        <x:v>C02207</x:v>
      </x:c>
      <x:c r="B2212" s="4" t="str">
        <x:v>P00351</x:v>
      </x:c>
      <x:c r="C2212" s="4" t="str">
        <x:v>I02207</x:v>
      </x:c>
      <x:c r="D2212" s="4" t="str">
        <x:v>2025-08-02</x:v>
      </x:c>
      <x:c r="E2212" s="10" t="n">
        <x:v>57811.73</x:v>
      </x:c>
      <x:c r="F2212" s="4" t="str">
        <x:v>Settled</x:v>
      </x:c>
    </x:row>
    <x:row r="2213">
      <x:c r="A2213" s="4" t="str">
        <x:v>C02208</x:v>
      </x:c>
      <x:c r="B2213" s="4" t="str">
        <x:v>P01269</x:v>
      </x:c>
      <x:c r="C2213" s="4" t="str">
        <x:v>I02208</x:v>
      </x:c>
      <x:c r="D2213" s="4" t="str">
        <x:v>2025-02-09</x:v>
      </x:c>
      <x:c r="E2213" s="10" t="n">
        <x:v>47285.96</x:v>
      </x:c>
      <x:c r="F2213" s="4" t="str">
        <x:v>Settled</x:v>
      </x:c>
    </x:row>
    <x:row r="2214">
      <x:c r="A2214" s="4" t="str">
        <x:v>C02209</x:v>
      </x:c>
      <x:c r="B2214" s="4" t="str">
        <x:v>P00630</x:v>
      </x:c>
      <x:c r="C2214" s="4" t="str">
        <x:v>I02209</x:v>
      </x:c>
      <x:c r="D2214" s="4" t="str">
        <x:v>2025-01-19</x:v>
      </x:c>
      <x:c r="E2214" s="10" t="n">
        <x:v>386820.82</x:v>
      </x:c>
      <x:c r="F2214" s="4" t="str">
        <x:v>Settled</x:v>
      </x:c>
    </x:row>
    <x:row r="2215">
      <x:c r="A2215" s="4" t="str">
        <x:v>C02210</x:v>
      </x:c>
      <x:c r="B2215" s="4" t="str">
        <x:v>P00532</x:v>
      </x:c>
      <x:c r="C2215" s="4" t="str">
        <x:v>I02210</x:v>
      </x:c>
      <x:c r="D2215" s="4" t="str">
        <x:v>2025-02-15</x:v>
      </x:c>
      <x:c r="E2215" s="10" t="n">
        <x:v>30152.21</x:v>
      </x:c>
      <x:c r="F2215" s="4" t="str">
        <x:v>Settled</x:v>
      </x:c>
    </x:row>
    <x:row r="2216">
      <x:c r="A2216" s="4" t="str">
        <x:v>C02211</x:v>
      </x:c>
      <x:c r="B2216" s="4" t="str">
        <x:v>P00464</x:v>
      </x:c>
      <x:c r="C2216" s="4" t="str">
        <x:v>I02211</x:v>
      </x:c>
      <x:c r="D2216" s="4" t="str">
        <x:v>2025-03-21</x:v>
      </x:c>
      <x:c r="E2216" s="10" t="n">
        <x:v>23556.8</x:v>
      </x:c>
      <x:c r="F2216" s="4" t="str">
        <x:v>Settled</x:v>
      </x:c>
    </x:row>
    <x:row r="2217">
      <x:c r="A2217" s="4" t="str">
        <x:v>C02212</x:v>
      </x:c>
      <x:c r="B2217" s="4" t="str">
        <x:v>P00958</x:v>
      </x:c>
      <x:c r="C2217" s="4" t="str">
        <x:v>I02212</x:v>
      </x:c>
      <x:c r="D2217" s="4" t="str">
        <x:v>2025-09-23</x:v>
      </x:c>
      <x:c r="E2217" s="10" t="n">
        <x:v>74788.13</x:v>
      </x:c>
      <x:c r="F2217" s="4" t="str">
        <x:v>Settled</x:v>
      </x:c>
    </x:row>
    <x:row r="2218">
      <x:c r="A2218" s="4" t="str">
        <x:v>C02213</x:v>
      </x:c>
      <x:c r="B2218" s="4" t="str">
        <x:v>P00216</x:v>
      </x:c>
      <x:c r="C2218" s="4" t="str">
        <x:v>I02213</x:v>
      </x:c>
      <x:c r="D2218" s="4" t="str">
        <x:v>2025-04-09</x:v>
      </x:c>
      <x:c r="E2218" s="10" t="n">
        <x:v>232102.96</x:v>
      </x:c>
      <x:c r="F2218" s="4" t="str">
        <x:v>Pending</x:v>
      </x:c>
    </x:row>
    <x:row r="2219">
      <x:c r="A2219" s="4" t="str">
        <x:v>C02214</x:v>
      </x:c>
      <x:c r="B2219" s="4" t="str">
        <x:v>P00580</x:v>
      </x:c>
      <x:c r="C2219" s="4" t="str">
        <x:v>I02214</x:v>
      </x:c>
      <x:c r="D2219" s="4" t="str">
        <x:v>2025-12-21</x:v>
      </x:c>
      <x:c r="E2219" s="10" t="n">
        <x:v>12120.26</x:v>
      </x:c>
      <x:c r="F2219" s="4" t="str">
        <x:v>Settled</x:v>
      </x:c>
    </x:row>
    <x:row r="2220">
      <x:c r="A2220" s="4" t="str">
        <x:v>C02215</x:v>
      </x:c>
      <x:c r="B2220" s="4" t="str">
        <x:v>P00489</x:v>
      </x:c>
      <x:c r="C2220" s="4" t="str">
        <x:v>I02215</x:v>
      </x:c>
      <x:c r="D2220" s="4" t="str">
        <x:v>2025-02-01</x:v>
      </x:c>
      <x:c r="E2220" s="10" t="n">
        <x:v>38937.38</x:v>
      </x:c>
      <x:c r="F2220" s="4" t="str">
        <x:v>Settled</x:v>
      </x:c>
    </x:row>
    <x:row r="2221">
      <x:c r="A2221" s="4" t="str">
        <x:v>C02216</x:v>
      </x:c>
      <x:c r="B2221" s="4" t="str">
        <x:v>P00097</x:v>
      </x:c>
      <x:c r="C2221" s="4" t="str">
        <x:v>I02216</x:v>
      </x:c>
      <x:c r="D2221" s="4" t="str">
        <x:v>2025-07-05</x:v>
      </x:c>
      <x:c r="E2221" s="10" t="n">
        <x:v>111759.41</x:v>
      </x:c>
      <x:c r="F2221" s="4" t="str">
        <x:v>Pending</x:v>
      </x:c>
    </x:row>
    <x:row r="2222">
      <x:c r="A2222" s="4" t="str">
        <x:v>C02217</x:v>
      </x:c>
      <x:c r="B2222" s="4" t="str">
        <x:v>P01222</x:v>
      </x:c>
      <x:c r="C2222" s="4" t="str">
        <x:v>I02217</x:v>
      </x:c>
      <x:c r="D2222" s="4" t="str">
        <x:v>2025-09-19</x:v>
      </x:c>
      <x:c r="E2222" s="10" t="n">
        <x:v>19755.5</x:v>
      </x:c>
      <x:c r="F2222" s="4" t="str">
        <x:v>Settled</x:v>
      </x:c>
    </x:row>
    <x:row r="2223">
      <x:c r="A2223" s="4" t="str">
        <x:v>C02218</x:v>
      </x:c>
      <x:c r="B2223" s="4" t="str">
        <x:v>P00014</x:v>
      </x:c>
      <x:c r="C2223" s="4" t="str">
        <x:v>I02218</x:v>
      </x:c>
      <x:c r="D2223" s="4" t="str">
        <x:v>2025-01-20</x:v>
      </x:c>
      <x:c r="E2223" s="10" t="n">
        <x:v>131626.56</x:v>
      </x:c>
      <x:c r="F2223" s="4" t="str">
        <x:v>Settled</x:v>
      </x:c>
    </x:row>
    <x:row r="2224">
      <x:c r="A2224" s="4" t="str">
        <x:v>C02219</x:v>
      </x:c>
      <x:c r="B2224" s="4" t="str">
        <x:v>P01536</x:v>
      </x:c>
      <x:c r="C2224" s="4" t="str">
        <x:v>I02219</x:v>
      </x:c>
      <x:c r="D2224" s="4" t="str">
        <x:v>2025-07-07</x:v>
      </x:c>
      <x:c r="E2224" s="10" t="n">
        <x:v>339868.07</x:v>
      </x:c>
      <x:c r="F2224" s="4" t="str">
        <x:v>Settled</x:v>
      </x:c>
    </x:row>
    <x:row r="2225">
      <x:c r="A2225" s="4" t="str">
        <x:v>C02220</x:v>
      </x:c>
      <x:c r="B2225" s="4" t="str">
        <x:v>P00152</x:v>
      </x:c>
      <x:c r="C2225" s="4" t="str">
        <x:v>I02220</x:v>
      </x:c>
      <x:c r="D2225" s="4" t="str">
        <x:v>2025-01-25</x:v>
      </x:c>
      <x:c r="E2225" s="10" t="n">
        <x:v>64550.93</x:v>
      </x:c>
      <x:c r="F2225" s="4" t="str">
        <x:v>Settled</x:v>
      </x:c>
    </x:row>
    <x:row r="2226">
      <x:c r="A2226" s="4" t="str">
        <x:v>C02221</x:v>
      </x:c>
      <x:c r="B2226" s="4" t="str">
        <x:v>P00574</x:v>
      </x:c>
      <x:c r="C2226" s="4" t="str">
        <x:v>I02221</x:v>
      </x:c>
      <x:c r="D2226" s="4" t="str">
        <x:v>2025-10-16</x:v>
      </x:c>
      <x:c r="E2226" s="10" t="n">
        <x:v>76952.41</x:v>
      </x:c>
      <x:c r="F2226" s="4" t="str">
        <x:v>Rejected</x:v>
      </x:c>
    </x:row>
    <x:row r="2227">
      <x:c r="A2227" s="4" t="str">
        <x:v>C02222</x:v>
      </x:c>
      <x:c r="B2227" s="4" t="str">
        <x:v>P00158</x:v>
      </x:c>
      <x:c r="C2227" s="4" t="str">
        <x:v>I02222</x:v>
      </x:c>
      <x:c r="D2227" s="4" t="str">
        <x:v>2025-06-20</x:v>
      </x:c>
      <x:c r="E2227" s="10" t="n">
        <x:v>30163.1</x:v>
      </x:c>
      <x:c r="F2227" s="4" t="str">
        <x:v>Pending</x:v>
      </x:c>
    </x:row>
    <x:row r="2228">
      <x:c r="A2228" s="4" t="str">
        <x:v>C02223</x:v>
      </x:c>
      <x:c r="B2228" s="4" t="str">
        <x:v>P00588</x:v>
      </x:c>
      <x:c r="C2228" s="4" t="str">
        <x:v>I02223</x:v>
      </x:c>
      <x:c r="D2228" s="4" t="str">
        <x:v>2025-11-12</x:v>
      </x:c>
      <x:c r="E2228" s="10" t="n">
        <x:v>59706.44</x:v>
      </x:c>
      <x:c r="F2228" s="4" t="str">
        <x:v>Settled</x:v>
      </x:c>
    </x:row>
    <x:row r="2229">
      <x:c r="A2229" s="4" t="str">
        <x:v>C02224</x:v>
      </x:c>
      <x:c r="B2229" s="4" t="str">
        <x:v>P00978</x:v>
      </x:c>
      <x:c r="C2229" s="4" t="str">
        <x:v>I02224</x:v>
      </x:c>
      <x:c r="D2229" s="4" t="str">
        <x:v>2025-08-29</x:v>
      </x:c>
      <x:c r="E2229" s="10" t="n">
        <x:v>55505.34</x:v>
      </x:c>
      <x:c r="F2229" s="4" t="str">
        <x:v>Settled</x:v>
      </x:c>
    </x:row>
    <x:row r="2230">
      <x:c r="A2230" s="4" t="str">
        <x:v>C02225</x:v>
      </x:c>
      <x:c r="B2230" s="4" t="str">
        <x:v>P00140</x:v>
      </x:c>
      <x:c r="C2230" s="4" t="str">
        <x:v>I02225</x:v>
      </x:c>
      <x:c r="D2230" s="4" t="str">
        <x:v>2025-04-26</x:v>
      </x:c>
      <x:c r="E2230" s="10" t="n">
        <x:v>24993.62</x:v>
      </x:c>
      <x:c r="F2230" s="4" t="str">
        <x:v>Settled</x:v>
      </x:c>
    </x:row>
    <x:row r="2231">
      <x:c r="A2231" s="4" t="str">
        <x:v>C02226</x:v>
      </x:c>
      <x:c r="B2231" s="4" t="str">
        <x:v>P00842</x:v>
      </x:c>
      <x:c r="C2231" s="4" t="str">
        <x:v>I02226</x:v>
      </x:c>
      <x:c r="D2231" s="4" t="str">
        <x:v>2025-02-26</x:v>
      </x:c>
      <x:c r="E2231" s="10" t="n">
        <x:v>32391.78</x:v>
      </x:c>
      <x:c r="F2231" s="4" t="str">
        <x:v>Settled</x:v>
      </x:c>
    </x:row>
    <x:row r="2232">
      <x:c r="A2232" s="4" t="str">
        <x:v>C02227</x:v>
      </x:c>
      <x:c r="B2232" s="4" t="str">
        <x:v>P01236</x:v>
      </x:c>
      <x:c r="C2232" s="4" t="str">
        <x:v>I02227</x:v>
      </x:c>
      <x:c r="D2232" s="4" t="str">
        <x:v>2025-02-27</x:v>
      </x:c>
      <x:c r="E2232" s="10" t="n">
        <x:v>23249.68</x:v>
      </x:c>
      <x:c r="F2232" s="4" t="str">
        <x:v>Settled</x:v>
      </x:c>
    </x:row>
    <x:row r="2233">
      <x:c r="A2233" s="4" t="str">
        <x:v>C02228</x:v>
      </x:c>
      <x:c r="B2233" s="4" t="str">
        <x:v>P00729</x:v>
      </x:c>
      <x:c r="C2233" s="4" t="str">
        <x:v>I02228</x:v>
      </x:c>
      <x:c r="D2233" s="4" t="str">
        <x:v>2025-01-13</x:v>
      </x:c>
      <x:c r="E2233" s="10" t="n">
        <x:v>27044.12</x:v>
      </x:c>
      <x:c r="F2233" s="4" t="str">
        <x:v>Pending</x:v>
      </x:c>
    </x:row>
    <x:row r="2234">
      <x:c r="A2234" s="4" t="str">
        <x:v>C02229</x:v>
      </x:c>
      <x:c r="B2234" s="4" t="str">
        <x:v>P00180</x:v>
      </x:c>
      <x:c r="C2234" s="4" t="str">
        <x:v>I02229</x:v>
      </x:c>
      <x:c r="D2234" s="4" t="str">
        <x:v>2025-04-20</x:v>
      </x:c>
      <x:c r="E2234" s="10" t="n">
        <x:v>288592.69</x:v>
      </x:c>
      <x:c r="F2234" s="4" t="str">
        <x:v>Settled</x:v>
      </x:c>
    </x:row>
    <x:row r="2235">
      <x:c r="A2235" s="4" t="str">
        <x:v>C02230</x:v>
      </x:c>
      <x:c r="B2235" s="4" t="str">
        <x:v>P01108</x:v>
      </x:c>
      <x:c r="C2235" s="4" t="str">
        <x:v>I02230</x:v>
      </x:c>
      <x:c r="D2235" s="4" t="str">
        <x:v>2025-09-24</x:v>
      </x:c>
      <x:c r="E2235" s="10" t="n">
        <x:v>241959.94</x:v>
      </x:c>
      <x:c r="F2235" s="4" t="str">
        <x:v>Pending</x:v>
      </x:c>
    </x:row>
    <x:row r="2236">
      <x:c r="A2236" s="4" t="str">
        <x:v>C02231</x:v>
      </x:c>
      <x:c r="B2236" s="4" t="str">
        <x:v>P00299</x:v>
      </x:c>
      <x:c r="C2236" s="4" t="str">
        <x:v>I02231</x:v>
      </x:c>
      <x:c r="D2236" s="4" t="str">
        <x:v>2025-05-10</x:v>
      </x:c>
      <x:c r="E2236" s="10" t="n">
        <x:v>403690.48</x:v>
      </x:c>
      <x:c r="F2236" s="4" t="str">
        <x:v>Settled</x:v>
      </x:c>
    </x:row>
    <x:row r="2237">
      <x:c r="A2237" s="4" t="str">
        <x:v>C02232</x:v>
      </x:c>
      <x:c r="B2237" s="4" t="str">
        <x:v>P00027</x:v>
      </x:c>
      <x:c r="C2237" s="4" t="str">
        <x:v>I02232</x:v>
      </x:c>
      <x:c r="D2237" s="4" t="str">
        <x:v>2025-02-23</x:v>
      </x:c>
      <x:c r="E2237" s="10" t="n">
        <x:v>121394.98</x:v>
      </x:c>
      <x:c r="F2237" s="4" t="str">
        <x:v>Settled</x:v>
      </x:c>
    </x:row>
    <x:row r="2238">
      <x:c r="A2238" s="4" t="str">
        <x:v>C02233</x:v>
      </x:c>
      <x:c r="B2238" s="4" t="str">
        <x:v>P00699</x:v>
      </x:c>
      <x:c r="C2238" s="4" t="str">
        <x:v>I02233</x:v>
      </x:c>
      <x:c r="D2238" s="4" t="str">
        <x:v>2025-01-30</x:v>
      </x:c>
      <x:c r="E2238" s="10" t="n">
        <x:v>23645.69</x:v>
      </x:c>
      <x:c r="F2238" s="4" t="str">
        <x:v>Pending</x:v>
      </x:c>
    </x:row>
    <x:row r="2239">
      <x:c r="A2239" s="4" t="str">
        <x:v>C02234</x:v>
      </x:c>
      <x:c r="B2239" s="4" t="str">
        <x:v>P00434</x:v>
      </x:c>
      <x:c r="C2239" s="4" t="str">
        <x:v>I02234</x:v>
      </x:c>
      <x:c r="D2239" s="4" t="str">
        <x:v>2025-06-09</x:v>
      </x:c>
      <x:c r="E2239" s="10" t="n">
        <x:v>93677.62</x:v>
      </x:c>
      <x:c r="F2239" s="4" t="str">
        <x:v>Settled</x:v>
      </x:c>
    </x:row>
    <x:row r="2240">
      <x:c r="A2240" s="4" t="str">
        <x:v>C02235</x:v>
      </x:c>
      <x:c r="B2240" s="4" t="str">
        <x:v>P00046</x:v>
      </x:c>
      <x:c r="C2240" s="4" t="str">
        <x:v>I02235</x:v>
      </x:c>
      <x:c r="D2240" s="4" t="str">
        <x:v>2025-03-18</x:v>
      </x:c>
      <x:c r="E2240" s="10" t="n">
        <x:v>1114964.12</x:v>
      </x:c>
      <x:c r="F2240" s="4" t="str">
        <x:v>Settled</x:v>
      </x:c>
    </x:row>
    <x:row r="2241">
      <x:c r="A2241" s="4" t="str">
        <x:v>C02236</x:v>
      </x:c>
      <x:c r="B2241" s="4" t="str">
        <x:v>P01244</x:v>
      </x:c>
      <x:c r="C2241" s="4" t="str">
        <x:v>I02236</x:v>
      </x:c>
      <x:c r="D2241" s="4" t="str">
        <x:v>2025-09-25</x:v>
      </x:c>
      <x:c r="E2241" s="10" t="n">
        <x:v>6569.52</x:v>
      </x:c>
      <x:c r="F2241" s="4" t="str">
        <x:v>Settled</x:v>
      </x:c>
    </x:row>
    <x:row r="2242">
      <x:c r="A2242" s="4" t="str">
        <x:v>C02237</x:v>
      </x:c>
      <x:c r="B2242" s="4" t="str">
        <x:v>P00960</x:v>
      </x:c>
      <x:c r="C2242" s="4" t="str">
        <x:v>I02237</x:v>
      </x:c>
      <x:c r="D2242" s="4" t="str">
        <x:v>2025-05-03</x:v>
      </x:c>
      <x:c r="E2242" s="10" t="n">
        <x:v>126630.81</x:v>
      </x:c>
      <x:c r="F2242" s="4" t="str">
        <x:v>Settled</x:v>
      </x:c>
    </x:row>
    <x:row r="2243">
      <x:c r="A2243" s="4" t="str">
        <x:v>C02238</x:v>
      </x:c>
      <x:c r="B2243" s="4" t="str">
        <x:v>P01456</x:v>
      </x:c>
      <x:c r="C2243" s="4" t="str">
        <x:v>I02238</x:v>
      </x:c>
      <x:c r="D2243" s="4" t="str">
        <x:v>2025-02-15</x:v>
      </x:c>
      <x:c r="E2243" s="10" t="n">
        <x:v>91303.75</x:v>
      </x:c>
      <x:c r="F2243" s="4" t="str">
        <x:v>Settled</x:v>
      </x:c>
    </x:row>
    <x:row r="2244">
      <x:c r="A2244" s="4" t="str">
        <x:v>C02239</x:v>
      </x:c>
      <x:c r="B2244" s="4" t="str">
        <x:v>P00769</x:v>
      </x:c>
      <x:c r="C2244" s="4" t="str">
        <x:v>I02239</x:v>
      </x:c>
      <x:c r="D2244" s="4" t="str">
        <x:v>2025-04-10</x:v>
      </x:c>
      <x:c r="E2244" s="10" t="n">
        <x:v>15558</x:v>
      </x:c>
      <x:c r="F2244" s="4" t="str">
        <x:v>Settled</x:v>
      </x:c>
    </x:row>
    <x:row r="2245">
      <x:c r="A2245" s="4" t="str">
        <x:v>C02240</x:v>
      </x:c>
      <x:c r="B2245" s="4" t="str">
        <x:v>P00702</x:v>
      </x:c>
      <x:c r="C2245" s="4" t="str">
        <x:v>I02240</x:v>
      </x:c>
      <x:c r="D2245" s="4" t="str">
        <x:v>2025-06-11</x:v>
      </x:c>
      <x:c r="E2245" s="10"/>
      <x:c r="F2245" s="4" t="str">
        <x:v>Pending</x:v>
      </x:c>
    </x:row>
    <x:row r="2246">
      <x:c r="A2246" s="4" t="str">
        <x:v>C02241</x:v>
      </x:c>
      <x:c r="B2246" s="4" t="str">
        <x:v>P01349</x:v>
      </x:c>
      <x:c r="C2246" s="4" t="str">
        <x:v>I02241</x:v>
      </x:c>
      <x:c r="D2246" s="4" t="str">
        <x:v>2025-01-14</x:v>
      </x:c>
      <x:c r="E2246" s="10" t="n">
        <x:v>84198.19</x:v>
      </x:c>
      <x:c r="F2246" s="4" t="str">
        <x:v>Settled</x:v>
      </x:c>
    </x:row>
    <x:row r="2247">
      <x:c r="A2247" s="4" t="str">
        <x:v>C02242</x:v>
      </x:c>
      <x:c r="B2247" s="4" t="str">
        <x:v>P00131</x:v>
      </x:c>
      <x:c r="C2247" s="4" t="str">
        <x:v>I02242</x:v>
      </x:c>
      <x:c r="D2247" s="4" t="str">
        <x:v>2025-02-10</x:v>
      </x:c>
      <x:c r="E2247" s="10" t="n">
        <x:v>15251.92</x:v>
      </x:c>
      <x:c r="F2247" s="4" t="str">
        <x:v>Pending</x:v>
      </x:c>
    </x:row>
    <x:row r="2248">
      <x:c r="A2248" s="4" t="str">
        <x:v>C02243</x:v>
      </x:c>
      <x:c r="B2248" s="4" t="str">
        <x:v>P00579</x:v>
      </x:c>
      <x:c r="C2248" s="4" t="str">
        <x:v>I02243</x:v>
      </x:c>
      <x:c r="D2248" s="4" t="str">
        <x:v>2025-12-17</x:v>
      </x:c>
      <x:c r="E2248" s="10" t="n">
        <x:v>32730.36</x:v>
      </x:c>
      <x:c r="F2248" s="4" t="str">
        <x:v>Pending</x:v>
      </x:c>
    </x:row>
    <x:row r="2249">
      <x:c r="A2249" s="4" t="str">
        <x:v>C02244</x:v>
      </x:c>
      <x:c r="B2249" s="4" t="str">
        <x:v>P01278</x:v>
      </x:c>
      <x:c r="C2249" s="4" t="str">
        <x:v>I02244</x:v>
      </x:c>
      <x:c r="D2249" s="4" t="str">
        <x:v>2025-05-07</x:v>
      </x:c>
      <x:c r="E2249" s="10" t="n">
        <x:v>4478.93</x:v>
      </x:c>
      <x:c r="F2249" s="4" t="str">
        <x:v>Settled</x:v>
      </x:c>
    </x:row>
    <x:row r="2250">
      <x:c r="A2250" s="4" t="str">
        <x:v>C02245</x:v>
      </x:c>
      <x:c r="B2250" s="4" t="str">
        <x:v>P00469</x:v>
      </x:c>
      <x:c r="C2250" s="4" t="str">
        <x:v>I02245</x:v>
      </x:c>
      <x:c r="D2250" s="4" t="str">
        <x:v>2025-10-01</x:v>
      </x:c>
      <x:c r="E2250" s="10" t="n">
        <x:v>20659.57</x:v>
      </x:c>
      <x:c r="F2250" s="4" t="str">
        <x:v>Settled</x:v>
      </x:c>
    </x:row>
    <x:row r="2251">
      <x:c r="A2251" s="4" t="str">
        <x:v>C02246</x:v>
      </x:c>
      <x:c r="B2251" s="4" t="str">
        <x:v>P01417</x:v>
      </x:c>
      <x:c r="C2251" s="4" t="str">
        <x:v>I02246</x:v>
      </x:c>
      <x:c r="D2251" s="4" t="str">
        <x:v>2025-11-30</x:v>
      </x:c>
      <x:c r="E2251" s="10" t="n">
        <x:v>10308.13</x:v>
      </x:c>
      <x:c r="F2251" s="4" t="str">
        <x:v>Settled</x:v>
      </x:c>
    </x:row>
    <x:row r="2252">
      <x:c r="A2252" s="4" t="str">
        <x:v>C02247</x:v>
      </x:c>
      <x:c r="B2252" s="4" t="str">
        <x:v>P00455</x:v>
      </x:c>
      <x:c r="C2252" s="4" t="str">
        <x:v>I02247</x:v>
      </x:c>
      <x:c r="D2252" s="4" t="str">
        <x:v>2025-02-11</x:v>
      </x:c>
      <x:c r="E2252" s="10" t="n">
        <x:v>18469.11</x:v>
      </x:c>
      <x:c r="F2252" s="4" t="str">
        <x:v>Settled</x:v>
      </x:c>
    </x:row>
    <x:row r="2253">
      <x:c r="A2253" s="4" t="str">
        <x:v>C02248</x:v>
      </x:c>
      <x:c r="B2253" s="4" t="str">
        <x:v>P00662</x:v>
      </x:c>
      <x:c r="C2253" s="4" t="str">
        <x:v>I02248</x:v>
      </x:c>
      <x:c r="D2253" s="4" t="str">
        <x:v>2025-09-08</x:v>
      </x:c>
      <x:c r="E2253" s="10" t="n">
        <x:v>329836.05</x:v>
      </x:c>
      <x:c r="F2253" s="4" t="str">
        <x:v>Settled</x:v>
      </x:c>
    </x:row>
    <x:row r="2254">
      <x:c r="A2254" s="4" t="str">
        <x:v>C02249</x:v>
      </x:c>
      <x:c r="B2254" s="4" t="str">
        <x:v>P01436</x:v>
      </x:c>
      <x:c r="C2254" s="4" t="str">
        <x:v>I02249</x:v>
      </x:c>
      <x:c r="D2254" s="4" t="str">
        <x:v>2025-11-01</x:v>
      </x:c>
      <x:c r="E2254" s="10" t="n">
        <x:v>47864.53</x:v>
      </x:c>
      <x:c r="F2254" s="4" t="str">
        <x:v>Settled</x:v>
      </x:c>
    </x:row>
    <x:row r="2255">
      <x:c r="A2255" s="4" t="str">
        <x:v>C02250</x:v>
      </x:c>
      <x:c r="B2255" s="4" t="str">
        <x:v>P00390</x:v>
      </x:c>
      <x:c r="C2255" s="4" t="str">
        <x:v>I02250</x:v>
      </x:c>
      <x:c r="D2255" s="4" t="str">
        <x:v>2025-01-09</x:v>
      </x:c>
      <x:c r="E2255" s="10" t="n">
        <x:v>17149.34</x:v>
      </x:c>
      <x:c r="F2255" s="4" t="str">
        <x:v>Rejected</x:v>
      </x:c>
    </x:row>
    <x:row r="2256">
      <x:c r="A2256" s="4" t="str">
        <x:v>C02251</x:v>
      </x:c>
      <x:c r="B2256" s="4" t="str">
        <x:v>P01549</x:v>
      </x:c>
      <x:c r="C2256" s="4" t="str">
        <x:v>I02251</x:v>
      </x:c>
      <x:c r="D2256" s="4" t="str">
        <x:v>2025-04-24</x:v>
      </x:c>
      <x:c r="E2256" s="10" t="n">
        <x:v>56622.22</x:v>
      </x:c>
      <x:c r="F2256" s="4" t="str">
        <x:v>Rejected</x:v>
      </x:c>
    </x:row>
    <x:row r="2257">
      <x:c r="A2257" s="4" t="str">
        <x:v>C02252</x:v>
      </x:c>
      <x:c r="B2257" s="4" t="str">
        <x:v>P00071</x:v>
      </x:c>
      <x:c r="C2257" s="4" t="str">
        <x:v>I02252</x:v>
      </x:c>
      <x:c r="D2257" s="4" t="str">
        <x:v>2025-02-19</x:v>
      </x:c>
      <x:c r="E2257" s="10" t="n">
        <x:v>58898.15</x:v>
      </x:c>
      <x:c r="F2257" s="4" t="str">
        <x:v>Settled</x:v>
      </x:c>
    </x:row>
    <x:row r="2258">
      <x:c r="A2258" s="4" t="str">
        <x:v>C02253</x:v>
      </x:c>
      <x:c r="B2258" s="4" t="str">
        <x:v>P00426</x:v>
      </x:c>
      <x:c r="C2258" s="4" t="str">
        <x:v>I02253</x:v>
      </x:c>
      <x:c r="D2258" s="4" t="str">
        <x:v>2025-01-12</x:v>
      </x:c>
      <x:c r="E2258" s="10" t="n">
        <x:v>22014.14</x:v>
      </x:c>
      <x:c r="F2258" s="4" t="str">
        <x:v>Pending</x:v>
      </x:c>
    </x:row>
    <x:row r="2259">
      <x:c r="A2259" s="4" t="str">
        <x:v>C02254</x:v>
      </x:c>
      <x:c r="B2259" s="4" t="str">
        <x:v>P00946</x:v>
      </x:c>
      <x:c r="C2259" s="4" t="str">
        <x:v>I02254</x:v>
      </x:c>
      <x:c r="D2259" s="4" t="str">
        <x:v>2025-04-18</x:v>
      </x:c>
      <x:c r="E2259" s="10" t="n">
        <x:v>132281.3</x:v>
      </x:c>
      <x:c r="F2259" s="4" t="str">
        <x:v>Settled</x:v>
      </x:c>
    </x:row>
    <x:row r="2260">
      <x:c r="A2260" s="4" t="str">
        <x:v>C02255</x:v>
      </x:c>
      <x:c r="B2260" s="4" t="str">
        <x:v>P00951</x:v>
      </x:c>
      <x:c r="C2260" s="4" t="str">
        <x:v>I02255</x:v>
      </x:c>
      <x:c r="D2260" s="4" t="str">
        <x:v>2025-03-08</x:v>
      </x:c>
      <x:c r="E2260" s="10" t="n">
        <x:v>62463.75</x:v>
      </x:c>
      <x:c r="F2260" s="4" t="str">
        <x:v>Pending</x:v>
      </x:c>
    </x:row>
    <x:row r="2261">
      <x:c r="A2261" s="4" t="str">
        <x:v>C02256</x:v>
      </x:c>
      <x:c r="B2261" s="4" t="str">
        <x:v>P01456</x:v>
      </x:c>
      <x:c r="C2261" s="4" t="str">
        <x:v>I02256</x:v>
      </x:c>
      <x:c r="D2261" s="4" t="str">
        <x:v>2025-11-23</x:v>
      </x:c>
      <x:c r="E2261" s="10" t="n">
        <x:v>213715.79</x:v>
      </x:c>
      <x:c r="F2261" s="4" t="str">
        <x:v>Settled</x:v>
      </x:c>
    </x:row>
    <x:row r="2262">
      <x:c r="A2262" s="4" t="str">
        <x:v>C02257</x:v>
      </x:c>
      <x:c r="B2262" s="4" t="str">
        <x:v>P01536</x:v>
      </x:c>
      <x:c r="C2262" s="4" t="str">
        <x:v>I02257</x:v>
      </x:c>
      <x:c r="D2262" s="4" t="str">
        <x:v>2025-03-28</x:v>
      </x:c>
      <x:c r="E2262" s="10" t="n">
        <x:v>47334.13</x:v>
      </x:c>
      <x:c r="F2262" s="4" t="str">
        <x:v>Pending</x:v>
      </x:c>
    </x:row>
    <x:row r="2263">
      <x:c r="A2263" s="4" t="str">
        <x:v>C02258</x:v>
      </x:c>
      <x:c r="B2263" s="4" t="str">
        <x:v>P01085</x:v>
      </x:c>
      <x:c r="C2263" s="4" t="str">
        <x:v>I02258</x:v>
      </x:c>
      <x:c r="D2263" s="4" t="str">
        <x:v>2025-09-30</x:v>
      </x:c>
      <x:c r="E2263" s="10" t="n">
        <x:v>30324.33</x:v>
      </x:c>
      <x:c r="F2263" s="4" t="str">
        <x:v>Rejected</x:v>
      </x:c>
    </x:row>
    <x:row r="2264">
      <x:c r="A2264" s="4" t="str">
        <x:v>C02259</x:v>
      </x:c>
      <x:c r="B2264" s="4" t="str">
        <x:v>P01056</x:v>
      </x:c>
      <x:c r="C2264" s="4" t="str">
        <x:v>I02259</x:v>
      </x:c>
      <x:c r="D2264" s="4" t="str">
        <x:v>2025-01-19</x:v>
      </x:c>
      <x:c r="E2264" s="10" t="n">
        <x:v>88144.51</x:v>
      </x:c>
      <x:c r="F2264" s="4" t="str">
        <x:v>Settled</x:v>
      </x:c>
    </x:row>
    <x:row r="2265">
      <x:c r="A2265" s="4" t="str">
        <x:v>C02260</x:v>
      </x:c>
      <x:c r="B2265" s="4" t="str">
        <x:v>P00508</x:v>
      </x:c>
      <x:c r="C2265" s="4" t="str">
        <x:v>I02260</x:v>
      </x:c>
      <x:c r="D2265" s="4" t="str">
        <x:v>2025-08-14</x:v>
      </x:c>
      <x:c r="E2265" s="10" t="n">
        <x:v>99516.65</x:v>
      </x:c>
      <x:c r="F2265" s="4" t="str">
        <x:v>Rejected</x:v>
      </x:c>
    </x:row>
    <x:row r="2266">
      <x:c r="A2266" s="4" t="str">
        <x:v>C02261</x:v>
      </x:c>
      <x:c r="B2266" s="4" t="str">
        <x:v>P01290</x:v>
      </x:c>
      <x:c r="C2266" s="4" t="str">
        <x:v>I02261</x:v>
      </x:c>
      <x:c r="D2266" s="4" t="str">
        <x:v>2025-09-11</x:v>
      </x:c>
      <x:c r="E2266" s="10" t="n">
        <x:v>50136.84</x:v>
      </x:c>
      <x:c r="F2266" s="4" t="str">
        <x:v>Settled</x:v>
      </x:c>
    </x:row>
    <x:row r="2267">
      <x:c r="A2267" s="4" t="str">
        <x:v>C02262</x:v>
      </x:c>
      <x:c r="B2267" s="4" t="str">
        <x:v>P01029</x:v>
      </x:c>
      <x:c r="C2267" s="4" t="str">
        <x:v>I02262</x:v>
      </x:c>
      <x:c r="D2267" s="4" t="str">
        <x:v>2025-02-25</x:v>
      </x:c>
      <x:c r="E2267" s="10" t="n">
        <x:v>31219.85</x:v>
      </x:c>
      <x:c r="F2267" s="4" t="str">
        <x:v>Settled</x:v>
      </x:c>
    </x:row>
    <x:row r="2268">
      <x:c r="A2268" s="4" t="str">
        <x:v>C02263</x:v>
      </x:c>
      <x:c r="B2268" s="4" t="str">
        <x:v>P00039</x:v>
      </x:c>
      <x:c r="C2268" s="4" t="str">
        <x:v>I02263</x:v>
      </x:c>
      <x:c r="D2268" s="4" t="str">
        <x:v>2025-06-07</x:v>
      </x:c>
      <x:c r="E2268" s="10" t="n">
        <x:v>26672.31</x:v>
      </x:c>
      <x:c r="F2268" s="4" t="str">
        <x:v>Settled</x:v>
      </x:c>
    </x:row>
    <x:row r="2269">
      <x:c r="A2269" s="4" t="str">
        <x:v>C02264</x:v>
      </x:c>
      <x:c r="B2269" s="4" t="str">
        <x:v>P01332</x:v>
      </x:c>
      <x:c r="C2269" s="4" t="str">
        <x:v>I02264</x:v>
      </x:c>
      <x:c r="D2269" s="4" t="str">
        <x:v>2025-12-06</x:v>
      </x:c>
      <x:c r="E2269" s="10" t="n">
        <x:v>19046.77</x:v>
      </x:c>
      <x:c r="F2269" s="4" t="str">
        <x:v>Settled</x:v>
      </x:c>
    </x:row>
    <x:row r="2270">
      <x:c r="A2270" s="4" t="str">
        <x:v>C02265</x:v>
      </x:c>
      <x:c r="B2270" s="4" t="str">
        <x:v>P00576</x:v>
      </x:c>
      <x:c r="C2270" s="4" t="str">
        <x:v>I02265</x:v>
      </x:c>
      <x:c r="D2270" s="4" t="str">
        <x:v>2025-08-13</x:v>
      </x:c>
      <x:c r="E2270" s="10" t="n">
        <x:v>72845.05</x:v>
      </x:c>
      <x:c r="F2270" s="4" t="str">
        <x:v>Settled</x:v>
      </x:c>
    </x:row>
    <x:row r="2271">
      <x:c r="A2271" s="4" t="str">
        <x:v>C02266</x:v>
      </x:c>
      <x:c r="B2271" s="4" t="str">
        <x:v>P00762</x:v>
      </x:c>
      <x:c r="C2271" s="4" t="str">
        <x:v>I02266</x:v>
      </x:c>
      <x:c r="D2271" s="4" t="str">
        <x:v>2025-10-22</x:v>
      </x:c>
      <x:c r="E2271" s="10" t="n">
        <x:v>30326.06</x:v>
      </x:c>
      <x:c r="F2271" s="4" t="str">
        <x:v>Settled</x:v>
      </x:c>
    </x:row>
    <x:row r="2272">
      <x:c r="A2272" s="4" t="str">
        <x:v>C02267</x:v>
      </x:c>
      <x:c r="B2272" s="4" t="str">
        <x:v>P00778</x:v>
      </x:c>
      <x:c r="C2272" s="4" t="str">
        <x:v>I02267</x:v>
      </x:c>
      <x:c r="D2272" s="4" t="str">
        <x:v>2025-06-05</x:v>
      </x:c>
      <x:c r="E2272" s="10" t="n">
        <x:v>18272.89</x:v>
      </x:c>
      <x:c r="F2272" s="4" t="str">
        <x:v>Settled</x:v>
      </x:c>
    </x:row>
    <x:row r="2273">
      <x:c r="A2273" s="4" t="str">
        <x:v>C02268</x:v>
      </x:c>
      <x:c r="B2273" s="4" t="str">
        <x:v>P01312</x:v>
      </x:c>
      <x:c r="C2273" s="4" t="str">
        <x:v>I02268</x:v>
      </x:c>
      <x:c r="D2273" s="4" t="str">
        <x:v>2025-03-29</x:v>
      </x:c>
      <x:c r="E2273" s="10" t="n">
        <x:v>97415.67</x:v>
      </x:c>
      <x:c r="F2273" s="4" t="str">
        <x:v>Settled</x:v>
      </x:c>
    </x:row>
    <x:row r="2274">
      <x:c r="A2274" s="4" t="str">
        <x:v>C02269</x:v>
      </x:c>
      <x:c r="B2274" s="4" t="str">
        <x:v>P00429</x:v>
      </x:c>
      <x:c r="C2274" s="4" t="str">
        <x:v>I02269</x:v>
      </x:c>
      <x:c r="D2274" s="4" t="str">
        <x:v>2025-06-21</x:v>
      </x:c>
      <x:c r="E2274" s="10" t="n">
        <x:v>79542.45</x:v>
      </x:c>
      <x:c r="F2274" s="4" t="str">
        <x:v> settled </x:v>
      </x:c>
    </x:row>
    <x:row r="2275">
      <x:c r="A2275" s="4" t="str">
        <x:v>C02270</x:v>
      </x:c>
      <x:c r="B2275" s="4" t="str">
        <x:v>P00628</x:v>
      </x:c>
      <x:c r="C2275" s="4" t="str">
        <x:v>I02270</x:v>
      </x:c>
      <x:c r="D2275" s="4" t="str">
        <x:v>2025-05-28</x:v>
      </x:c>
      <x:c r="E2275" s="10" t="n">
        <x:v>24643.92</x:v>
      </x:c>
      <x:c r="F2275" s="4" t="str">
        <x:v>Pending</x:v>
      </x:c>
    </x:row>
    <x:row r="2276">
      <x:c r="A2276" s="4" t="str">
        <x:v>C02271</x:v>
      </x:c>
      <x:c r="B2276" s="4" t="str">
        <x:v>P00063</x:v>
      </x:c>
      <x:c r="C2276" s="4" t="str">
        <x:v>I02271</x:v>
      </x:c>
      <x:c r="D2276" s="4" t="str">
        <x:v>2025-12-25</x:v>
      </x:c>
      <x:c r="E2276" s="10" t="n">
        <x:v>26245.47</x:v>
      </x:c>
      <x:c r="F2276" s="4" t="str">
        <x:v>Settled</x:v>
      </x:c>
    </x:row>
    <x:row r="2277">
      <x:c r="A2277" s="4" t="str">
        <x:v>C02272</x:v>
      </x:c>
      <x:c r="B2277" s="4" t="str">
        <x:v>P00558</x:v>
      </x:c>
      <x:c r="C2277" s="4" t="str">
        <x:v>I02272</x:v>
      </x:c>
      <x:c r="D2277" s="4" t="str">
        <x:v>2025-06-06</x:v>
      </x:c>
      <x:c r="E2277" s="10" t="n">
        <x:v>10982.21</x:v>
      </x:c>
      <x:c r="F2277" s="4" t="str">
        <x:v>Settled</x:v>
      </x:c>
    </x:row>
    <x:row r="2278">
      <x:c r="A2278" s="4" t="str">
        <x:v>C02273</x:v>
      </x:c>
      <x:c r="B2278" s="4" t="str">
        <x:v>P00142</x:v>
      </x:c>
      <x:c r="C2278" s="4" t="str">
        <x:v>I02273</x:v>
      </x:c>
      <x:c r="D2278" s="4" t="str">
        <x:v>2025-08-17</x:v>
      </x:c>
      <x:c r="E2278" s="10" t="n">
        <x:v>191147.26</x:v>
      </x:c>
      <x:c r="F2278" s="4" t="str">
        <x:v>Settled</x:v>
      </x:c>
    </x:row>
    <x:row r="2279">
      <x:c r="A2279" s="4" t="str">
        <x:v>C02274</x:v>
      </x:c>
      <x:c r="B2279" s="4" t="str">
        <x:v>P00933</x:v>
      </x:c>
      <x:c r="C2279" s="4" t="str">
        <x:v>I02274</x:v>
      </x:c>
      <x:c r="D2279" s="4" t="str">
        <x:v>2025-08-03</x:v>
      </x:c>
      <x:c r="E2279" s="10" t="n">
        <x:v>22590.99</x:v>
      </x:c>
      <x:c r="F2279" s="4" t="str">
        <x:v>Pending</x:v>
      </x:c>
    </x:row>
    <x:row r="2280">
      <x:c r="A2280" s="4" t="str">
        <x:v>C02275</x:v>
      </x:c>
      <x:c r="B2280" s="4" t="str">
        <x:v>P01430</x:v>
      </x:c>
      <x:c r="C2280" s="4" t="str">
        <x:v>I02275</x:v>
      </x:c>
      <x:c r="D2280" s="4" t="str">
        <x:v>2025-05-16</x:v>
      </x:c>
      <x:c r="E2280" s="10" t="n">
        <x:v>25653.32</x:v>
      </x:c>
      <x:c r="F2280" s="4" t="str">
        <x:v>Settled</x:v>
      </x:c>
    </x:row>
    <x:row r="2281">
      <x:c r="A2281" s="4" t="str">
        <x:v>C02276</x:v>
      </x:c>
      <x:c r="B2281" s="4" t="str">
        <x:v>P00744</x:v>
      </x:c>
      <x:c r="C2281" s="4" t="str">
        <x:v>I02276</x:v>
      </x:c>
      <x:c r="D2281" s="4" t="str">
        <x:v>2025-05-17</x:v>
      </x:c>
      <x:c r="E2281" s="10" t="n">
        <x:v>22556.8</x:v>
      </x:c>
      <x:c r="F2281" s="4" t="str">
        <x:v>Pending</x:v>
      </x:c>
    </x:row>
    <x:row r="2282">
      <x:c r="A2282" s="4" t="str">
        <x:v>C02277</x:v>
      </x:c>
      <x:c r="B2282" s="4" t="str">
        <x:v>P01460</x:v>
      </x:c>
      <x:c r="C2282" s="4" t="str">
        <x:v>I02277</x:v>
      </x:c>
      <x:c r="D2282" s="4" t="str">
        <x:v>2025-11-05</x:v>
      </x:c>
      <x:c r="E2282" s="10" t="n">
        <x:v>23609.47</x:v>
      </x:c>
      <x:c r="F2282" s="4" t="str">
        <x:v>Settled</x:v>
      </x:c>
    </x:row>
    <x:row r="2283">
      <x:c r="A2283" s="4" t="str">
        <x:v>C02278</x:v>
      </x:c>
      <x:c r="B2283" s="4" t="str">
        <x:v>P01564</x:v>
      </x:c>
      <x:c r="C2283" s="4" t="str">
        <x:v>I02278</x:v>
      </x:c>
      <x:c r="D2283" s="4" t="str">
        <x:v>2025-03-18</x:v>
      </x:c>
      <x:c r="E2283" s="10" t="n">
        <x:v>142222.72</x:v>
      </x:c>
      <x:c r="F2283" s="4" t="str">
        <x:v>Pending</x:v>
      </x:c>
    </x:row>
    <x:row r="2284">
      <x:c r="A2284" s="4" t="str">
        <x:v>C02279</x:v>
      </x:c>
      <x:c r="B2284" s="4" t="str">
        <x:v>P00087</x:v>
      </x:c>
      <x:c r="C2284" s="4" t="str">
        <x:v>I02279</x:v>
      </x:c>
      <x:c r="D2284" s="4" t="str">
        <x:v>2025-06-01</x:v>
      </x:c>
      <x:c r="E2284" s="10" t="n">
        <x:v>70422.11</x:v>
      </x:c>
      <x:c r="F2284" s="4" t="str">
        <x:v>Settled</x:v>
      </x:c>
    </x:row>
    <x:row r="2285">
      <x:c r="A2285" s="4" t="str">
        <x:v>C02280</x:v>
      </x:c>
      <x:c r="B2285" s="4" t="str">
        <x:v>P00827</x:v>
      </x:c>
      <x:c r="C2285" s="4" t="str">
        <x:v>I02280</x:v>
      </x:c>
      <x:c r="D2285" s="4" t="str">
        <x:v>2025-09-01</x:v>
      </x:c>
      <x:c r="E2285" s="10" t="n">
        <x:v>199556.42</x:v>
      </x:c>
      <x:c r="F2285" s="4" t="str">
        <x:v>Settled</x:v>
      </x:c>
    </x:row>
    <x:row r="2286">
      <x:c r="A2286" s="4" t="str">
        <x:v>C02281</x:v>
      </x:c>
      <x:c r="B2286" s="4" t="str">
        <x:v>P00846</x:v>
      </x:c>
      <x:c r="C2286" s="4" t="str">
        <x:v>I02281</x:v>
      </x:c>
      <x:c r="D2286" s="4" t="str">
        <x:v>2025-01-21</x:v>
      </x:c>
      <x:c r="E2286" s="10" t="n">
        <x:v>260408.88</x:v>
      </x:c>
      <x:c r="F2286" s="4" t="str">
        <x:v>Settled</x:v>
      </x:c>
    </x:row>
    <x:row r="2287">
      <x:c r="A2287" s="4" t="str">
        <x:v>C02282</x:v>
      </x:c>
      <x:c r="B2287" s="4" t="str">
        <x:v>P00617</x:v>
      </x:c>
      <x:c r="C2287" s="4" t="str">
        <x:v>I02282</x:v>
      </x:c>
      <x:c r="D2287" s="4" t="str">
        <x:v>2025-09-05</x:v>
      </x:c>
      <x:c r="E2287" s="10" t="n">
        <x:v>12080.47</x:v>
      </x:c>
      <x:c r="F2287" s="4" t="str">
        <x:v>Settled</x:v>
      </x:c>
    </x:row>
    <x:row r="2288">
      <x:c r="A2288" s="4" t="str">
        <x:v>C02283</x:v>
      </x:c>
      <x:c r="B2288" s="4" t="str">
        <x:v>P01329</x:v>
      </x:c>
      <x:c r="C2288" s="4" t="str">
        <x:v>I02283</x:v>
      </x:c>
      <x:c r="D2288" s="4" t="str">
        <x:v>2025-10-31</x:v>
      </x:c>
      <x:c r="E2288" s="10" t="n">
        <x:v>41024.71</x:v>
      </x:c>
      <x:c r="F2288" s="4" t="str">
        <x:v>Settled</x:v>
      </x:c>
    </x:row>
    <x:row r="2289">
      <x:c r="A2289" s="4" t="str">
        <x:v>C02284</x:v>
      </x:c>
      <x:c r="B2289" s="4" t="str">
        <x:v>P00632</x:v>
      </x:c>
      <x:c r="C2289" s="4" t="str">
        <x:v>I02284</x:v>
      </x:c>
      <x:c r="D2289" s="4" t="str">
        <x:v>2025-06-11</x:v>
      </x:c>
      <x:c r="E2289" s="10" t="n">
        <x:v>37537.77</x:v>
      </x:c>
      <x:c r="F2289" s="4" t="str">
        <x:v>Settled</x:v>
      </x:c>
    </x:row>
    <x:row r="2290">
      <x:c r="A2290" s="4" t="str">
        <x:v>C02285</x:v>
      </x:c>
      <x:c r="B2290" s="4" t="str">
        <x:v>P00089</x:v>
      </x:c>
      <x:c r="C2290" s="4" t="str">
        <x:v>I02285</x:v>
      </x:c>
      <x:c r="D2290" s="4" t="str">
        <x:v>2025-08-01</x:v>
      </x:c>
      <x:c r="E2290" s="10" t="n">
        <x:v>88815.98</x:v>
      </x:c>
      <x:c r="F2290" s="4" t="str">
        <x:v>Settled</x:v>
      </x:c>
    </x:row>
    <x:row r="2291">
      <x:c r="A2291" s="4" t="str">
        <x:v>C02286</x:v>
      </x:c>
      <x:c r="B2291" s="4" t="str">
        <x:v>P00877</x:v>
      </x:c>
      <x:c r="C2291" s="4" t="str">
        <x:v>I02286</x:v>
      </x:c>
      <x:c r="D2291" s="4" t="str">
        <x:v>2025-06-27</x:v>
      </x:c>
      <x:c r="E2291" s="10" t="n">
        <x:v>52535.91</x:v>
      </x:c>
      <x:c r="F2291" s="4" t="str">
        <x:v>Settled</x:v>
      </x:c>
    </x:row>
    <x:row r="2292">
      <x:c r="A2292" s="4" t="str">
        <x:v>C02287</x:v>
      </x:c>
      <x:c r="B2292" s="4" t="str">
        <x:v>P00324</x:v>
      </x:c>
      <x:c r="C2292" s="4" t="str">
        <x:v>I02287</x:v>
      </x:c>
      <x:c r="D2292" s="4" t="str">
        <x:v>2025-09-01</x:v>
      </x:c>
      <x:c r="E2292" s="10" t="n">
        <x:v>12727.34</x:v>
      </x:c>
      <x:c r="F2292" s="4" t="str">
        <x:v>Settled</x:v>
      </x:c>
    </x:row>
    <x:row r="2293">
      <x:c r="A2293" s="4" t="str">
        <x:v>C02288</x:v>
      </x:c>
      <x:c r="B2293" s="4" t="str">
        <x:v>P00568</x:v>
      </x:c>
      <x:c r="C2293" s="4" t="str">
        <x:v>I02288</x:v>
      </x:c>
      <x:c r="D2293" s="4" t="str">
        <x:v>2025-01-19</x:v>
      </x:c>
      <x:c r="E2293" s="10" t="n">
        <x:v>39753.36</x:v>
      </x:c>
      <x:c r="F2293" s="4" t="str">
        <x:v>Settled</x:v>
      </x:c>
    </x:row>
    <x:row r="2294">
      <x:c r="A2294" s="4" t="str">
        <x:v>C02289</x:v>
      </x:c>
      <x:c r="B2294" s="4" t="str">
        <x:v>P00804</x:v>
      </x:c>
      <x:c r="C2294" s="4" t="str">
        <x:v>I02289</x:v>
      </x:c>
      <x:c r="D2294" s="4" t="str">
        <x:v>2025-08-14</x:v>
      </x:c>
      <x:c r="E2294" s="10" t="n">
        <x:v>108597.19</x:v>
      </x:c>
      <x:c r="F2294" s="4" t="str">
        <x:v>Settled</x:v>
      </x:c>
    </x:row>
    <x:row r="2295">
      <x:c r="A2295" s="4" t="str">
        <x:v>C02290</x:v>
      </x:c>
      <x:c r="B2295" s="4" t="str">
        <x:v>P01157</x:v>
      </x:c>
      <x:c r="C2295" s="4" t="str">
        <x:v>I02290</x:v>
      </x:c>
      <x:c r="D2295" s="4" t="str">
        <x:v>2025-06-16</x:v>
      </x:c>
      <x:c r="E2295" s="10" t="n">
        <x:v>81707.53</x:v>
      </x:c>
      <x:c r="F2295" s="4" t="str">
        <x:v>Settled</x:v>
      </x:c>
    </x:row>
    <x:row r="2296">
      <x:c r="A2296" s="4" t="str">
        <x:v>C02291</x:v>
      </x:c>
      <x:c r="B2296" s="4" t="str">
        <x:v>P00446</x:v>
      </x:c>
      <x:c r="C2296" s="4" t="str">
        <x:v>I02291</x:v>
      </x:c>
      <x:c r="D2296" s="4" t="str">
        <x:v>2025-01-14</x:v>
      </x:c>
      <x:c r="E2296" s="10" t="n">
        <x:v>421770.05</x:v>
      </x:c>
      <x:c r="F2296" s="4" t="str">
        <x:v>Settled</x:v>
      </x:c>
    </x:row>
    <x:row r="2297">
      <x:c r="A2297" s="4" t="str">
        <x:v>C02292</x:v>
      </x:c>
      <x:c r="B2297" s="4" t="str">
        <x:v>P00610</x:v>
      </x:c>
      <x:c r="C2297" s="4" t="str">
        <x:v>I02292</x:v>
      </x:c>
      <x:c r="D2297" s="4" t="str">
        <x:v>2025-10-20</x:v>
      </x:c>
      <x:c r="E2297" s="10" t="n">
        <x:v>9837.87</x:v>
      </x:c>
      <x:c r="F2297" s="4" t="str">
        <x:v>Settled</x:v>
      </x:c>
    </x:row>
    <x:row r="2298">
      <x:c r="A2298" s="4" t="str">
        <x:v>C02293</x:v>
      </x:c>
      <x:c r="B2298" s="4" t="str">
        <x:v>P00109</x:v>
      </x:c>
      <x:c r="C2298" s="4" t="str">
        <x:v>I02293</x:v>
      </x:c>
      <x:c r="D2298" s="4" t="str">
        <x:v>2025-02-25</x:v>
      </x:c>
      <x:c r="E2298" s="10" t="n">
        <x:v>142291.99</x:v>
      </x:c>
      <x:c r="F2298" s="4" t="str">
        <x:v>Settled</x:v>
      </x:c>
    </x:row>
    <x:row r="2299">
      <x:c r="A2299" s="4" t="str">
        <x:v>C02294</x:v>
      </x:c>
      <x:c r="B2299" s="4" t="str">
        <x:v>P00615</x:v>
      </x:c>
      <x:c r="C2299" s="4" t="str">
        <x:v>I02294</x:v>
      </x:c>
      <x:c r="D2299" s="4" t="str">
        <x:v>2025-08-04</x:v>
      </x:c>
      <x:c r="E2299" s="10" t="n">
        <x:v>34279.66</x:v>
      </x:c>
      <x:c r="F2299" s="4" t="str">
        <x:v>Pending</x:v>
      </x:c>
    </x:row>
    <x:row r="2300">
      <x:c r="A2300" s="4" t="str">
        <x:v>C02295</x:v>
      </x:c>
      <x:c r="B2300" s="4" t="str">
        <x:v>P00929</x:v>
      </x:c>
      <x:c r="C2300" s="4" t="str">
        <x:v>I02295</x:v>
      </x:c>
      <x:c r="D2300" s="4" t="str">
        <x:v>2025-11-07</x:v>
      </x:c>
      <x:c r="E2300" s="10" t="n">
        <x:v>4874.61</x:v>
      </x:c>
      <x:c r="F2300" s="4" t="str">
        <x:v>Settled</x:v>
      </x:c>
    </x:row>
    <x:row r="2301">
      <x:c r="A2301" s="4" t="str">
        <x:v>C02296</x:v>
      </x:c>
      <x:c r="B2301" s="4" t="str">
        <x:v>P00988</x:v>
      </x:c>
      <x:c r="C2301" s="4" t="str">
        <x:v>I02296</x:v>
      </x:c>
      <x:c r="D2301" s="4" t="str">
        <x:v>2025-12-03</x:v>
      </x:c>
      <x:c r="E2301" s="10" t="n">
        <x:v>91828.39</x:v>
      </x:c>
      <x:c r="F2301" s="4" t="str">
        <x:v>Settled</x:v>
      </x:c>
    </x:row>
    <x:row r="2302">
      <x:c r="A2302" s="4" t="str">
        <x:v>C02297</x:v>
      </x:c>
      <x:c r="B2302" s="4" t="str">
        <x:v>P00470</x:v>
      </x:c>
      <x:c r="C2302" s="4" t="str">
        <x:v>I02297</x:v>
      </x:c>
      <x:c r="D2302" s="4" t="str">
        <x:v>2025-08-18</x:v>
      </x:c>
      <x:c r="E2302" s="10" t="n">
        <x:v>8306.21</x:v>
      </x:c>
      <x:c r="F2302" s="4" t="str">
        <x:v>Settled</x:v>
      </x:c>
    </x:row>
    <x:row r="2303">
      <x:c r="A2303" s="4" t="str">
        <x:v>C02298</x:v>
      </x:c>
      <x:c r="B2303" s="4" t="str">
        <x:v>P00098</x:v>
      </x:c>
      <x:c r="C2303" s="4" t="str">
        <x:v>I02298</x:v>
      </x:c>
      <x:c r="D2303" s="4" t="str">
        <x:v>2025-09-19</x:v>
      </x:c>
      <x:c r="E2303" s="10" t="n">
        <x:v>67000.94</x:v>
      </x:c>
      <x:c r="F2303" s="4" t="str">
        <x:v>Settled</x:v>
      </x:c>
    </x:row>
    <x:row r="2304">
      <x:c r="A2304" s="4" t="str">
        <x:v>C02299</x:v>
      </x:c>
      <x:c r="B2304" s="4" t="str">
        <x:v>P00924</x:v>
      </x:c>
      <x:c r="C2304" s="4" t="str">
        <x:v>I02299</x:v>
      </x:c>
      <x:c r="D2304" s="4" t="str">
        <x:v>2025-08-02</x:v>
      </x:c>
      <x:c r="E2304" s="10" t="n">
        <x:v>188709.87</x:v>
      </x:c>
      <x:c r="F2304" s="4" t="str">
        <x:v>Settled</x:v>
      </x:c>
    </x:row>
    <x:row r="2305">
      <x:c r="A2305" s="4" t="str">
        <x:v>C02300</x:v>
      </x:c>
      <x:c r="B2305" s="4" t="str">
        <x:v>P01049</x:v>
      </x:c>
      <x:c r="C2305" s="4" t="str">
        <x:v>I02300</x:v>
      </x:c>
      <x:c r="D2305" s="4" t="str">
        <x:v>2025-10-11</x:v>
      </x:c>
      <x:c r="E2305" s="10" t="n">
        <x:v>72026.01</x:v>
      </x:c>
      <x:c r="F2305" s="4" t="str">
        <x:v>Settled</x:v>
      </x:c>
    </x:row>
    <x:row r="2306">
      <x:c r="A2306" s="4" t="str">
        <x:v>C02301</x:v>
      </x:c>
      <x:c r="B2306" s="4" t="str">
        <x:v>P00137</x:v>
      </x:c>
      <x:c r="C2306" s="4" t="str">
        <x:v>I02301</x:v>
      </x:c>
      <x:c r="D2306" s="4" t="str">
        <x:v>2025-12-23</x:v>
      </x:c>
      <x:c r="E2306" s="10" t="n">
        <x:v>46146.75</x:v>
      </x:c>
      <x:c r="F2306" s="4" t="str">
        <x:v>Settled</x:v>
      </x:c>
    </x:row>
    <x:row r="2307">
      <x:c r="A2307" s="4" t="str">
        <x:v>C02302</x:v>
      </x:c>
      <x:c r="B2307" s="4" t="str">
        <x:v>P00808</x:v>
      </x:c>
      <x:c r="C2307" s="4" t="str">
        <x:v>I02302</x:v>
      </x:c>
      <x:c r="D2307" s="4" t="str">
        <x:v>2025-06-17</x:v>
      </x:c>
      <x:c r="E2307" s="10" t="n">
        <x:v>34343.04</x:v>
      </x:c>
      <x:c r="F2307" s="4" t="str">
        <x:v>Settled</x:v>
      </x:c>
    </x:row>
    <x:row r="2308">
      <x:c r="A2308" s="4" t="str">
        <x:v>C02303</x:v>
      </x:c>
      <x:c r="B2308" s="4" t="str">
        <x:v>P00153</x:v>
      </x:c>
      <x:c r="C2308" s="4" t="str">
        <x:v>I02303</x:v>
      </x:c>
      <x:c r="D2308" s="4" t="str">
        <x:v>2025-05-31</x:v>
      </x:c>
      <x:c r="E2308" s="10" t="n">
        <x:v>14500.3</x:v>
      </x:c>
      <x:c r="F2308" s="4" t="str">
        <x:v>Settled</x:v>
      </x:c>
    </x:row>
    <x:row r="2309">
      <x:c r="A2309" s="4" t="str">
        <x:v>C02304</x:v>
      </x:c>
      <x:c r="B2309" s="4" t="str">
        <x:v>P00725</x:v>
      </x:c>
      <x:c r="C2309" s="4" t="str">
        <x:v>I02304</x:v>
      </x:c>
      <x:c r="D2309" s="4" t="str">
        <x:v>2025-03-05</x:v>
      </x:c>
      <x:c r="E2309" s="10" t="n">
        <x:v>105305.74</x:v>
      </x:c>
      <x:c r="F2309" s="4" t="str">
        <x:v>Settled</x:v>
      </x:c>
    </x:row>
    <x:row r="2310">
      <x:c r="A2310" s="4" t="str">
        <x:v>C02305</x:v>
      </x:c>
      <x:c r="B2310" s="4" t="str">
        <x:v>P01026</x:v>
      </x:c>
      <x:c r="C2310" s="4" t="str">
        <x:v>I02305</x:v>
      </x:c>
      <x:c r="D2310" s="4" t="str">
        <x:v>2025-12-24</x:v>
      </x:c>
      <x:c r="E2310" s="10" t="n">
        <x:v>12048.74</x:v>
      </x:c>
      <x:c r="F2310" s="4" t="str">
        <x:v>Settled</x:v>
      </x:c>
    </x:row>
    <x:row r="2311">
      <x:c r="A2311" s="4" t="str">
        <x:v>C02306</x:v>
      </x:c>
      <x:c r="B2311" s="4" t="str">
        <x:v>P01151</x:v>
      </x:c>
      <x:c r="C2311" s="4" t="str">
        <x:v>I02306</x:v>
      </x:c>
      <x:c r="D2311" s="4" t="str">
        <x:v>2025-11-29</x:v>
      </x:c>
      <x:c r="E2311" s="10" t="n">
        <x:v>41413.26</x:v>
      </x:c>
      <x:c r="F2311" s="4" t="str">
        <x:v>Pending</x:v>
      </x:c>
    </x:row>
    <x:row r="2312">
      <x:c r="A2312" s="4" t="str">
        <x:v>C02307</x:v>
      </x:c>
      <x:c r="B2312" s="4" t="str">
        <x:v>P01143</x:v>
      </x:c>
      <x:c r="C2312" s="4" t="str">
        <x:v>I02307</x:v>
      </x:c>
      <x:c r="D2312" s="4" t="str">
        <x:v>2025-09-15</x:v>
      </x:c>
      <x:c r="E2312" s="10" t="n">
        <x:v>23866.86</x:v>
      </x:c>
      <x:c r="F2312" s="4" t="str">
        <x:v>Rejected</x:v>
      </x:c>
    </x:row>
    <x:row r="2313">
      <x:c r="A2313" s="4" t="str">
        <x:v>C02308</x:v>
      </x:c>
      <x:c r="B2313" s="4" t="str">
        <x:v>P01214</x:v>
      </x:c>
      <x:c r="C2313" s="4" t="str">
        <x:v>I02308</x:v>
      </x:c>
      <x:c r="D2313" s="4" t="str">
        <x:v>2025-08-29</x:v>
      </x:c>
      <x:c r="E2313" s="10" t="n">
        <x:v>57440.58</x:v>
      </x:c>
      <x:c r="F2313" s="4" t="str">
        <x:v>Settled</x:v>
      </x:c>
    </x:row>
    <x:row r="2314">
      <x:c r="A2314" s="4" t="str">
        <x:v>C02309</x:v>
      </x:c>
      <x:c r="B2314" s="4" t="str">
        <x:v>P00386</x:v>
      </x:c>
      <x:c r="C2314" s="4" t="str">
        <x:v>I02309</x:v>
      </x:c>
      <x:c r="D2314" s="4" t="str">
        <x:v>2025-03-16</x:v>
      </x:c>
      <x:c r="E2314" s="10" t="n">
        <x:v>14270.56</x:v>
      </x:c>
      <x:c r="F2314" s="4" t="str">
        <x:v>Settled</x:v>
      </x:c>
    </x:row>
    <x:row r="2315">
      <x:c r="A2315" s="4" t="str">
        <x:v>C02310</x:v>
      </x:c>
      <x:c r="B2315" s="4" t="str">
        <x:v>P01355</x:v>
      </x:c>
      <x:c r="C2315" s="4" t="str">
        <x:v>I02310</x:v>
      </x:c>
      <x:c r="D2315" s="4" t="str">
        <x:v>2025-11-28</x:v>
      </x:c>
      <x:c r="E2315" s="10" t="n">
        <x:v>97228.39</x:v>
      </x:c>
      <x:c r="F2315" s="4" t="str">
        <x:v>Settled</x:v>
      </x:c>
    </x:row>
    <x:row r="2316">
      <x:c r="A2316" s="4" t="str">
        <x:v>C02311</x:v>
      </x:c>
      <x:c r="B2316" s="4" t="str">
        <x:v>P00560</x:v>
      </x:c>
      <x:c r="C2316" s="4" t="str">
        <x:v>I02311</x:v>
      </x:c>
      <x:c r="D2316" s="4" t="str">
        <x:v>2025-01-22</x:v>
      </x:c>
      <x:c r="E2316" s="10" t="n">
        <x:v>142928.7</x:v>
      </x:c>
      <x:c r="F2316" s="4" t="str">
        <x:v>Pending</x:v>
      </x:c>
    </x:row>
    <x:row r="2317">
      <x:c r="A2317" s="4" t="str">
        <x:v>C02312</x:v>
      </x:c>
      <x:c r="B2317" s="4" t="str">
        <x:v>P00600</x:v>
      </x:c>
      <x:c r="C2317" s="4" t="str">
        <x:v>I02312</x:v>
      </x:c>
      <x:c r="D2317" s="4" t="str">
        <x:v>2025-08-14</x:v>
      </x:c>
      <x:c r="E2317" s="10" t="n">
        <x:v>22138.01</x:v>
      </x:c>
      <x:c r="F2317" s="4" t="str">
        <x:v>Settled</x:v>
      </x:c>
    </x:row>
    <x:row r="2318">
      <x:c r="A2318" s="4" t="str">
        <x:v>C02313</x:v>
      </x:c>
      <x:c r="B2318" s="4" t="str">
        <x:v>P01261</x:v>
      </x:c>
      <x:c r="C2318" s="4" t="str">
        <x:v>I02313</x:v>
      </x:c>
      <x:c r="D2318" s="4" t="str">
        <x:v>2025-04-03</x:v>
      </x:c>
      <x:c r="E2318" s="10" t="n">
        <x:v>42271.27</x:v>
      </x:c>
      <x:c r="F2318" s="4" t="str">
        <x:v>Settled</x:v>
      </x:c>
    </x:row>
    <x:row r="2319">
      <x:c r="A2319" s="4" t="str">
        <x:v>C02314</x:v>
      </x:c>
      <x:c r="B2319" s="4" t="str">
        <x:v>P00524</x:v>
      </x:c>
      <x:c r="C2319" s="4" t="str">
        <x:v>I02314</x:v>
      </x:c>
      <x:c r="D2319" s="4" t="str">
        <x:v>2025-06-15</x:v>
      </x:c>
      <x:c r="E2319" s="10" t="n">
        <x:v>31655.54</x:v>
      </x:c>
      <x:c r="F2319" s="4" t="str">
        <x:v>Rejected</x:v>
      </x:c>
    </x:row>
    <x:row r="2320">
      <x:c r="A2320" s="4" t="str">
        <x:v>C02315</x:v>
      </x:c>
      <x:c r="B2320" s="4" t="str">
        <x:v>P00120</x:v>
      </x:c>
      <x:c r="C2320" s="4" t="str">
        <x:v>I02315</x:v>
      </x:c>
      <x:c r="D2320" s="4" t="str">
        <x:v>2025-02-04</x:v>
      </x:c>
      <x:c r="E2320" s="10" t="n">
        <x:v>21941.07</x:v>
      </x:c>
      <x:c r="F2320" s="4" t="str">
        <x:v>Settled</x:v>
      </x:c>
    </x:row>
    <x:row r="2321">
      <x:c r="A2321" s="4" t="str">
        <x:v>C02316</x:v>
      </x:c>
      <x:c r="B2321" s="4" t="str">
        <x:v>P01143</x:v>
      </x:c>
      <x:c r="C2321" s="4" t="str">
        <x:v>I02316</x:v>
      </x:c>
      <x:c r="D2321" s="4" t="str">
        <x:v>2025-02-19</x:v>
      </x:c>
      <x:c r="E2321" s="10" t="n">
        <x:v>44572.31</x:v>
      </x:c>
      <x:c r="F2321" s="4" t="str">
        <x:v>Rejected</x:v>
      </x:c>
    </x:row>
    <x:row r="2322">
      <x:c r="A2322" s="4" t="str">
        <x:v>C02317</x:v>
      </x:c>
      <x:c r="B2322" s="4" t="str">
        <x:v>P01060</x:v>
      </x:c>
      <x:c r="C2322" s="4" t="str">
        <x:v>I02317</x:v>
      </x:c>
      <x:c r="D2322" s="4" t="str">
        <x:v>2025-05-18</x:v>
      </x:c>
      <x:c r="E2322" s="10" t="n">
        <x:v>100312.39</x:v>
      </x:c>
      <x:c r="F2322" s="4" t="str">
        <x:v>Settled</x:v>
      </x:c>
    </x:row>
    <x:row r="2323">
      <x:c r="A2323" s="4" t="str">
        <x:v>C02318</x:v>
      </x:c>
      <x:c r="B2323" s="4" t="str">
        <x:v>P00931</x:v>
      </x:c>
      <x:c r="C2323" s="4" t="str">
        <x:v>I02318</x:v>
      </x:c>
      <x:c r="D2323" s="4" t="str">
        <x:v>2025-05-26</x:v>
      </x:c>
      <x:c r="E2323" s="10" t="n">
        <x:v>33135.97</x:v>
      </x:c>
      <x:c r="F2323" s="4" t="str">
        <x:v>Settled</x:v>
      </x:c>
    </x:row>
    <x:row r="2324">
      <x:c r="A2324" s="4" t="str">
        <x:v>C02319</x:v>
      </x:c>
      <x:c r="B2324" s="4" t="str">
        <x:v>P00230</x:v>
      </x:c>
      <x:c r="C2324" s="4" t="str">
        <x:v>I02319</x:v>
      </x:c>
      <x:c r="D2324" s="4" t="str">
        <x:v>2025-11-18</x:v>
      </x:c>
      <x:c r="E2324" s="10" t="n">
        <x:v>158711.46</x:v>
      </x:c>
      <x:c r="F2324" s="4" t="str">
        <x:v>Rejected</x:v>
      </x:c>
    </x:row>
    <x:row r="2325">
      <x:c r="A2325" s="4" t="str">
        <x:v>C02320</x:v>
      </x:c>
      <x:c r="B2325" s="4" t="str">
        <x:v>P01011</x:v>
      </x:c>
      <x:c r="C2325" s="4" t="str">
        <x:v>I02320</x:v>
      </x:c>
      <x:c r="D2325" s="4" t="str">
        <x:v>2025-08-07</x:v>
      </x:c>
      <x:c r="E2325" s="10" t="n">
        <x:v>-500</x:v>
      </x:c>
      <x:c r="F2325" s="4" t="str">
        <x:v>Settled</x:v>
      </x:c>
    </x:row>
    <x:row r="2326">
      <x:c r="A2326" s="4" t="str">
        <x:v>C02321</x:v>
      </x:c>
      <x:c r="B2326" s="4" t="str">
        <x:v>P00318</x:v>
      </x:c>
      <x:c r="C2326" s="4" t="str">
        <x:v>I02321</x:v>
      </x:c>
      <x:c r="D2326" s="4" t="str">
        <x:v>2025-01-12</x:v>
      </x:c>
      <x:c r="E2326" s="10" t="n">
        <x:v>11102.69</x:v>
      </x:c>
      <x:c r="F2326" s="4" t="str">
        <x:v>Settled</x:v>
      </x:c>
    </x:row>
    <x:row r="2327">
      <x:c r="A2327" s="4" t="str">
        <x:v>C02322</x:v>
      </x:c>
      <x:c r="B2327" s="4" t="str">
        <x:v>P00889</x:v>
      </x:c>
      <x:c r="C2327" s="4" t="str">
        <x:v>I02322</x:v>
      </x:c>
      <x:c r="D2327" s="4" t="str">
        <x:v>2025-12-06</x:v>
      </x:c>
      <x:c r="E2327" s="10" t="n">
        <x:v>56483.63</x:v>
      </x:c>
      <x:c r="F2327" s="4" t="str">
        <x:v>Settled</x:v>
      </x:c>
    </x:row>
    <x:row r="2328">
      <x:c r="A2328" s="4" t="str">
        <x:v>C02323</x:v>
      </x:c>
      <x:c r="B2328" s="4" t="str">
        <x:v>P00813</x:v>
      </x:c>
      <x:c r="C2328" s="4" t="str">
        <x:v>I02323</x:v>
      </x:c>
      <x:c r="D2328" s="4" t="str">
        <x:v>2025-08-11</x:v>
      </x:c>
      <x:c r="E2328" s="10" t="n">
        <x:v>63200.4</x:v>
      </x:c>
      <x:c r="F2328" s="4" t="str">
        <x:v>Settled</x:v>
      </x:c>
    </x:row>
    <x:row r="2329">
      <x:c r="A2329" s="4" t="str">
        <x:v>C02324</x:v>
      </x:c>
      <x:c r="B2329" s="4" t="str">
        <x:v>P01237</x:v>
      </x:c>
      <x:c r="C2329" s="4" t="str">
        <x:v>I02324</x:v>
      </x:c>
      <x:c r="D2329" s="4" t="str">
        <x:v>2025-10-30</x:v>
      </x:c>
      <x:c r="E2329" s="10" t="n">
        <x:v>18503.04</x:v>
      </x:c>
      <x:c r="F2329" s="4" t="str">
        <x:v>Settled</x:v>
      </x:c>
    </x:row>
    <x:row r="2330">
      <x:c r="A2330" s="4" t="str">
        <x:v>C02325</x:v>
      </x:c>
      <x:c r="B2330" s="4" t="str">
        <x:v>P01563</x:v>
      </x:c>
      <x:c r="C2330" s="4" t="str">
        <x:v>I02325</x:v>
      </x:c>
      <x:c r="D2330" s="4" t="str">
        <x:v>2025-12-04</x:v>
      </x:c>
      <x:c r="E2330" s="10" t="n">
        <x:v>296842.42</x:v>
      </x:c>
      <x:c r="F2330" s="4" t="str">
        <x:v>Settled</x:v>
      </x:c>
    </x:row>
    <x:row r="2331">
      <x:c r="A2331" s="4" t="str">
        <x:v>C02326</x:v>
      </x:c>
      <x:c r="B2331" s="4" t="str">
        <x:v>P00305</x:v>
      </x:c>
      <x:c r="C2331" s="4" t="str">
        <x:v>I02326</x:v>
      </x:c>
      <x:c r="D2331" s="4" t="str">
        <x:v>2025-07-07</x:v>
      </x:c>
      <x:c r="E2331" s="10" t="n">
        <x:v>138972.16</x:v>
      </x:c>
      <x:c r="F2331" s="4" t="str">
        <x:v>Settled</x:v>
      </x:c>
    </x:row>
    <x:row r="2332">
      <x:c r="A2332" s="4" t="str">
        <x:v>C02327</x:v>
      </x:c>
      <x:c r="B2332" s="4" t="str">
        <x:v>P00184</x:v>
      </x:c>
      <x:c r="C2332" s="4" t="str">
        <x:v>I02327</x:v>
      </x:c>
      <x:c r="D2332" s="4" t="str">
        <x:v>2025-03-07</x:v>
      </x:c>
      <x:c r="E2332" s="10" t="n">
        <x:v>67809.89</x:v>
      </x:c>
      <x:c r="F2332" s="4" t="str">
        <x:v>Settled</x:v>
      </x:c>
    </x:row>
    <x:row r="2333">
      <x:c r="A2333" s="4" t="str">
        <x:v>C02328</x:v>
      </x:c>
      <x:c r="B2333" s="4" t="str">
        <x:v>P00890</x:v>
      </x:c>
      <x:c r="C2333" s="4" t="str">
        <x:v>I02328</x:v>
      </x:c>
      <x:c r="D2333" s="4" t="str">
        <x:v>2025-06-13</x:v>
      </x:c>
      <x:c r="E2333" s="10" t="n">
        <x:v>245776.1</x:v>
      </x:c>
      <x:c r="F2333" s="4" t="str">
        <x:v>Settled</x:v>
      </x:c>
    </x:row>
    <x:row r="2334">
      <x:c r="A2334" s="4" t="str">
        <x:v>C02329</x:v>
      </x:c>
      <x:c r="B2334" s="4" t="str">
        <x:v>P01524</x:v>
      </x:c>
      <x:c r="C2334" s="4" t="str">
        <x:v>I02329</x:v>
      </x:c>
      <x:c r="D2334" s="4" t="str">
        <x:v>2025-09-08</x:v>
      </x:c>
      <x:c r="E2334" s="10" t="n">
        <x:v>48994.66</x:v>
      </x:c>
      <x:c r="F2334" s="4" t="str">
        <x:v>Rejected</x:v>
      </x:c>
    </x:row>
    <x:row r="2335">
      <x:c r="A2335" s="4" t="str">
        <x:v>C02330</x:v>
      </x:c>
      <x:c r="B2335" s="4" t="str">
        <x:v>P00253</x:v>
      </x:c>
      <x:c r="C2335" s="4" t="str">
        <x:v>I02330</x:v>
      </x:c>
      <x:c r="D2335" s="4" t="str">
        <x:v>2025-01-13</x:v>
      </x:c>
      <x:c r="E2335" s="10" t="n">
        <x:v>64948.88</x:v>
      </x:c>
      <x:c r="F2335" s="4" t="str">
        <x:v>Pending</x:v>
      </x:c>
    </x:row>
    <x:row r="2336">
      <x:c r="A2336" s="4" t="str">
        <x:v>C02331</x:v>
      </x:c>
      <x:c r="B2336" s="4" t="str">
        <x:v>P00780</x:v>
      </x:c>
      <x:c r="C2336" s="4" t="str">
        <x:v>I02331</x:v>
      </x:c>
      <x:c r="D2336" s="4" t="str">
        <x:v>2025-12-12</x:v>
      </x:c>
      <x:c r="E2336" s="10" t="n">
        <x:v>24049.8</x:v>
      </x:c>
      <x:c r="F2336" s="4" t="str">
        <x:v>Settled</x:v>
      </x:c>
    </x:row>
    <x:row r="2337">
      <x:c r="A2337" s="4" t="str">
        <x:v>C02332</x:v>
      </x:c>
      <x:c r="B2337" s="4" t="str">
        <x:v>P00652</x:v>
      </x:c>
      <x:c r="C2337" s="4" t="str">
        <x:v>I02332</x:v>
      </x:c>
      <x:c r="D2337" s="4" t="str">
        <x:v>2025-05-09</x:v>
      </x:c>
      <x:c r="E2337" s="10" t="n">
        <x:v>220185.7</x:v>
      </x:c>
      <x:c r="F2337" s="4" t="str">
        <x:v>Rejected</x:v>
      </x:c>
    </x:row>
    <x:row r="2338">
      <x:c r="A2338" s="4" t="str">
        <x:v>C02333</x:v>
      </x:c>
      <x:c r="B2338" s="4" t="str">
        <x:v>P00509</x:v>
      </x:c>
      <x:c r="C2338" s="4" t="str">
        <x:v>I02333</x:v>
      </x:c>
      <x:c r="D2338" s="4" t="str">
        <x:v>2025-08-29</x:v>
      </x:c>
      <x:c r="E2338" s="10" t="n">
        <x:v>40563.79</x:v>
      </x:c>
      <x:c r="F2338" s="4" t="str">
        <x:v>Settled</x:v>
      </x:c>
    </x:row>
    <x:row r="2339">
      <x:c r="A2339" s="4" t="str">
        <x:v>C02334</x:v>
      </x:c>
      <x:c r="B2339" s="4" t="str">
        <x:v>P01063</x:v>
      </x:c>
      <x:c r="C2339" s="4" t="str">
        <x:v>I02334</x:v>
      </x:c>
      <x:c r="D2339" s="4" t="str">
        <x:v>2025-12-25</x:v>
      </x:c>
      <x:c r="E2339" s="10" t="n">
        <x:v>24679.15</x:v>
      </x:c>
      <x:c r="F2339" s="4" t="str">
        <x:v>Settled</x:v>
      </x:c>
    </x:row>
    <x:row r="2340">
      <x:c r="A2340" s="4" t="str">
        <x:v>C02335</x:v>
      </x:c>
      <x:c r="B2340" s="4" t="str">
        <x:v>P00473</x:v>
      </x:c>
      <x:c r="C2340" s="4" t="str">
        <x:v>I02335</x:v>
      </x:c>
      <x:c r="D2340" s="4" t="str">
        <x:v>2025-11-12</x:v>
      </x:c>
      <x:c r="E2340" s="10" t="n">
        <x:v>10407.83</x:v>
      </x:c>
      <x:c r="F2340" s="4" t="str">
        <x:v>Settled</x:v>
      </x:c>
    </x:row>
    <x:row r="2341">
      <x:c r="A2341" s="4" t="str">
        <x:v>C02336</x:v>
      </x:c>
      <x:c r="B2341" s="4" t="str">
        <x:v>P00789</x:v>
      </x:c>
      <x:c r="C2341" s="4" t="str">
        <x:v>I02336</x:v>
      </x:c>
      <x:c r="D2341" s="4" t="str">
        <x:v>2025-09-28</x:v>
      </x:c>
      <x:c r="E2341" s="10" t="n">
        <x:v>1130510.75</x:v>
      </x:c>
      <x:c r="F2341" s="4" t="str">
        <x:v>Pending</x:v>
      </x:c>
    </x:row>
    <x:row r="2342">
      <x:c r="A2342" s="4" t="str">
        <x:v>C02337</x:v>
      </x:c>
      <x:c r="B2342" s="4" t="str">
        <x:v>P01353</x:v>
      </x:c>
      <x:c r="C2342" s="4" t="str">
        <x:v>I02337</x:v>
      </x:c>
      <x:c r="D2342" s="4" t="str">
        <x:v>2025-04-20</x:v>
      </x:c>
      <x:c r="E2342" s="10" t="n">
        <x:v>62307.55</x:v>
      </x:c>
      <x:c r="F2342" s="4" t="str">
        <x:v>Settled</x:v>
      </x:c>
    </x:row>
    <x:row r="2343">
      <x:c r="A2343" s="4" t="str">
        <x:v>C02338</x:v>
      </x:c>
      <x:c r="B2343" s="4" t="str">
        <x:v>P00608</x:v>
      </x:c>
      <x:c r="C2343" s="4" t="str">
        <x:v>I02338</x:v>
      </x:c>
      <x:c r="D2343" s="4" t="str">
        <x:v>2025-07-11</x:v>
      </x:c>
      <x:c r="E2343" s="10" t="n">
        <x:v>257920.13</x:v>
      </x:c>
      <x:c r="F2343" s="4" t="str">
        <x:v>Settled</x:v>
      </x:c>
    </x:row>
    <x:row r="2344">
      <x:c r="A2344" s="4" t="str">
        <x:v>C02339</x:v>
      </x:c>
      <x:c r="B2344" s="4" t="str">
        <x:v>P00034</x:v>
      </x:c>
      <x:c r="C2344" s="4" t="str">
        <x:v>I02339</x:v>
      </x:c>
      <x:c r="D2344" s="4" t="str">
        <x:v>2025-07-03</x:v>
      </x:c>
      <x:c r="E2344" s="10" t="n">
        <x:v>26207.71</x:v>
      </x:c>
      <x:c r="F2344" s="4" t="str">
        <x:v>Rejected</x:v>
      </x:c>
    </x:row>
    <x:row r="2345">
      <x:c r="A2345" s="4" t="str">
        <x:v>C02340</x:v>
      </x:c>
      <x:c r="B2345" s="4" t="str">
        <x:v>P01416</x:v>
      </x:c>
      <x:c r="C2345" s="4" t="str">
        <x:v>I02340</x:v>
      </x:c>
      <x:c r="D2345" s="4" t="str">
        <x:v>2025-11-11</x:v>
      </x:c>
      <x:c r="E2345" s="10" t="n">
        <x:v>129423.13</x:v>
      </x:c>
      <x:c r="F2345" s="4" t="str">
        <x:v>Settled</x:v>
      </x:c>
    </x:row>
    <x:row r="2346">
      <x:c r="A2346" s="4" t="str">
        <x:v>C02341</x:v>
      </x:c>
      <x:c r="B2346" s="4" t="str">
        <x:v>P00440</x:v>
      </x:c>
      <x:c r="C2346" s="4" t="str">
        <x:v>I02341</x:v>
      </x:c>
      <x:c r="D2346" s="4" t="str">
        <x:v>2025-01-15</x:v>
      </x:c>
      <x:c r="E2346" s="10" t="n">
        <x:v>7315</x:v>
      </x:c>
      <x:c r="F2346" s="4" t="str">
        <x:v>Settled</x:v>
      </x:c>
    </x:row>
    <x:row r="2347">
      <x:c r="A2347" s="4" t="str">
        <x:v>C02342</x:v>
      </x:c>
      <x:c r="B2347" s="4" t="str">
        <x:v>P01237</x:v>
      </x:c>
      <x:c r="C2347" s="4" t="str">
        <x:v>I02342</x:v>
      </x:c>
      <x:c r="D2347" s="4" t="str">
        <x:v>2025-01-09</x:v>
      </x:c>
      <x:c r="E2347" s="10" t="n">
        <x:v>117900.03</x:v>
      </x:c>
      <x:c r="F2347" s="4" t="str">
        <x:v>Settled</x:v>
      </x:c>
    </x:row>
    <x:row r="2348">
      <x:c r="A2348" s="4" t="str">
        <x:v>C02343</x:v>
      </x:c>
      <x:c r="B2348" s="4" t="str">
        <x:v>P01221</x:v>
      </x:c>
      <x:c r="C2348" s="4" t="str">
        <x:v>I02343</x:v>
      </x:c>
      <x:c r="D2348" s="4" t="str">
        <x:v>2025-02-13</x:v>
      </x:c>
      <x:c r="E2348" s="10" t="n">
        <x:v>74291.97</x:v>
      </x:c>
      <x:c r="F2348" s="4" t="str">
        <x:v>Settled</x:v>
      </x:c>
    </x:row>
    <x:row r="2349">
      <x:c r="A2349" s="4" t="str">
        <x:v>C02344</x:v>
      </x:c>
      <x:c r="B2349" s="4" t="str">
        <x:v>P00843</x:v>
      </x:c>
      <x:c r="C2349" s="4" t="str">
        <x:v>I02344</x:v>
      </x:c>
      <x:c r="D2349" s="4" t="str">
        <x:v>2025-12-16</x:v>
      </x:c>
      <x:c r="E2349" s="10" t="n">
        <x:v>3852.6</x:v>
      </x:c>
      <x:c r="F2349" s="4" t="str">
        <x:v>Settled</x:v>
      </x:c>
    </x:row>
    <x:row r="2350">
      <x:c r="A2350" s="4" t="str">
        <x:v>C02345</x:v>
      </x:c>
      <x:c r="B2350" s="4" t="str">
        <x:v>P00141</x:v>
      </x:c>
      <x:c r="C2350" s="4" t="str">
        <x:v>I02345</x:v>
      </x:c>
      <x:c r="D2350" s="4" t="str">
        <x:v>2025-07-17</x:v>
      </x:c>
      <x:c r="E2350" s="10" t="n">
        <x:v>14840.29</x:v>
      </x:c>
      <x:c r="F2350" s="4" t="str">
        <x:v>Settled</x:v>
      </x:c>
    </x:row>
    <x:row r="2351">
      <x:c r="A2351" s="4" t="str">
        <x:v>C02346</x:v>
      </x:c>
      <x:c r="B2351" s="4" t="str">
        <x:v>P01521</x:v>
      </x:c>
      <x:c r="C2351" s="4" t="str">
        <x:v>I02346</x:v>
      </x:c>
      <x:c r="D2351" s="4" t="str">
        <x:v>2025-09-13</x:v>
      </x:c>
      <x:c r="E2351" s="10" t="n">
        <x:v>44506.12</x:v>
      </x:c>
      <x:c r="F2351" s="4" t="str">
        <x:v>Settled</x:v>
      </x:c>
    </x:row>
    <x:row r="2352">
      <x:c r="A2352" s="4" t="str">
        <x:v>C02347</x:v>
      </x:c>
      <x:c r="B2352" s="4" t="str">
        <x:v>P01090</x:v>
      </x:c>
      <x:c r="C2352" s="4" t="str">
        <x:v>I02347</x:v>
      </x:c>
      <x:c r="D2352" s="4" t="str">
        <x:v>2025-02-04</x:v>
      </x:c>
      <x:c r="E2352" s="10" t="n">
        <x:v>23009.07</x:v>
      </x:c>
      <x:c r="F2352" s="4" t="str">
        <x:v>Settled</x:v>
      </x:c>
    </x:row>
    <x:row r="2353">
      <x:c r="A2353" s="4" t="str">
        <x:v>C02348</x:v>
      </x:c>
      <x:c r="B2353" s="4" t="str">
        <x:v>P00679</x:v>
      </x:c>
      <x:c r="C2353" s="4" t="str">
        <x:v>I02348</x:v>
      </x:c>
      <x:c r="D2353" s="4" t="str">
        <x:v>2025-01-05</x:v>
      </x:c>
      <x:c r="E2353" s="10" t="n">
        <x:v>24731.75</x:v>
      </x:c>
      <x:c r="F2353" s="4" t="str">
        <x:v>Rejected</x:v>
      </x:c>
    </x:row>
    <x:row r="2354">
      <x:c r="A2354" s="4" t="str">
        <x:v>C02349</x:v>
      </x:c>
      <x:c r="B2354" s="4" t="str">
        <x:v>P01367</x:v>
      </x:c>
      <x:c r="C2354" s="4" t="str">
        <x:v>I02349</x:v>
      </x:c>
      <x:c r="D2354" s="4" t="str">
        <x:v>2025-08-26</x:v>
      </x:c>
      <x:c r="E2354" s="10" t="n">
        <x:v>49034.91</x:v>
      </x:c>
      <x:c r="F2354" s="4" t="str">
        <x:v>Settled</x:v>
      </x:c>
    </x:row>
    <x:row r="2355">
      <x:c r="A2355" s="4" t="str">
        <x:v>C02350</x:v>
      </x:c>
      <x:c r="B2355" s="4" t="str">
        <x:v>P01261</x:v>
      </x:c>
      <x:c r="C2355" s="4" t="str">
        <x:v>I02350</x:v>
      </x:c>
      <x:c r="D2355" s="4" t="str">
        <x:v>2025-09-15</x:v>
      </x:c>
      <x:c r="E2355" s="10"/>
      <x:c r="F2355" s="4" t="str">
        <x:v>Settled</x:v>
      </x:c>
    </x:row>
    <x:row r="2356">
      <x:c r="A2356" s="4" t="str">
        <x:v>C02351</x:v>
      </x:c>
      <x:c r="B2356" s="4" t="str">
        <x:v>P01217</x:v>
      </x:c>
      <x:c r="C2356" s="4" t="str">
        <x:v>I02351</x:v>
      </x:c>
      <x:c r="D2356" s="4" t="str">
        <x:v>2025-06-05</x:v>
      </x:c>
      <x:c r="E2356" s="10" t="n">
        <x:v>54117.61</x:v>
      </x:c>
      <x:c r="F2356" s="4" t="str">
        <x:v>Settled</x:v>
      </x:c>
    </x:row>
    <x:row r="2357">
      <x:c r="A2357" s="4" t="str">
        <x:v>C02352</x:v>
      </x:c>
      <x:c r="B2357" s="4" t="str">
        <x:v>P00269</x:v>
      </x:c>
      <x:c r="C2357" s="4" t="str">
        <x:v>I02352</x:v>
      </x:c>
      <x:c r="D2357" s="4" t="str">
        <x:v>2025-01-31</x:v>
      </x:c>
      <x:c r="E2357" s="10" t="n">
        <x:v>37450.36</x:v>
      </x:c>
      <x:c r="F2357" s="4" t="str">
        <x:v>Pending</x:v>
      </x:c>
    </x:row>
    <x:row r="2358">
      <x:c r="A2358" s="4" t="str">
        <x:v>C02353</x:v>
      </x:c>
      <x:c r="B2358" s="4" t="str">
        <x:v>P01013</x:v>
      </x:c>
      <x:c r="C2358" s="4" t="str">
        <x:v>I02353</x:v>
      </x:c>
      <x:c r="D2358" s="4" t="str">
        <x:v>2025-06-28</x:v>
      </x:c>
      <x:c r="E2358" s="10" t="n">
        <x:v>8744.47</x:v>
      </x:c>
      <x:c r="F2358" s="4" t="str">
        <x:v>Rejected</x:v>
      </x:c>
    </x:row>
    <x:row r="2359">
      <x:c r="A2359" s="4" t="str">
        <x:v>C02354</x:v>
      </x:c>
      <x:c r="B2359" s="4" t="str">
        <x:v>P00458</x:v>
      </x:c>
      <x:c r="C2359" s="4" t="str">
        <x:v>I02354</x:v>
      </x:c>
      <x:c r="D2359" s="4" t="str">
        <x:v>2025-08-22</x:v>
      </x:c>
      <x:c r="E2359" s="10" t="n">
        <x:v>36255.23</x:v>
      </x:c>
      <x:c r="F2359" s="4" t="str">
        <x:v>Settled</x:v>
      </x:c>
    </x:row>
    <x:row r="2360">
      <x:c r="A2360" s="4" t="str">
        <x:v>C02355</x:v>
      </x:c>
      <x:c r="B2360" s="4" t="str">
        <x:v>P00126</x:v>
      </x:c>
      <x:c r="C2360" s="4" t="str">
        <x:v>I02355</x:v>
      </x:c>
      <x:c r="D2360" s="4" t="str">
        <x:v>2025-03-19</x:v>
      </x:c>
      <x:c r="E2360" s="10" t="n">
        <x:v>155469.29</x:v>
      </x:c>
      <x:c r="F2360" s="4" t="str">
        <x:v>Settled</x:v>
      </x:c>
    </x:row>
    <x:row r="2361">
      <x:c r="A2361" s="4" t="str">
        <x:v>C02356</x:v>
      </x:c>
      <x:c r="B2361" s="4" t="str">
        <x:v>P00541</x:v>
      </x:c>
      <x:c r="C2361" s="4" t="str">
        <x:v>I02356</x:v>
      </x:c>
      <x:c r="D2361" s="4" t="str">
        <x:v>2025-04-20</x:v>
      </x:c>
      <x:c r="E2361" s="10" t="n">
        <x:v>144457.21</x:v>
      </x:c>
      <x:c r="F2361" s="4" t="str">
        <x:v> settled </x:v>
      </x:c>
    </x:row>
    <x:row r="2362">
      <x:c r="A2362" s="4" t="str">
        <x:v>C02357</x:v>
      </x:c>
      <x:c r="B2362" s="4" t="str">
        <x:v>P00167</x:v>
      </x:c>
      <x:c r="C2362" s="4" t="str">
        <x:v>I02357</x:v>
      </x:c>
      <x:c r="D2362" s="4" t="str">
        <x:v>2025-09-30</x:v>
      </x:c>
      <x:c r="E2362" s="10" t="n">
        <x:v>49110.22</x:v>
      </x:c>
      <x:c r="F2362" s="4" t="str">
        <x:v>Settled</x:v>
      </x:c>
    </x:row>
    <x:row r="2363">
      <x:c r="A2363" s="4" t="str">
        <x:v>C02358</x:v>
      </x:c>
      <x:c r="B2363" s="4" t="str">
        <x:v>P00170</x:v>
      </x:c>
      <x:c r="C2363" s="4" t="str">
        <x:v>I02358</x:v>
      </x:c>
      <x:c r="D2363" s="4" t="str">
        <x:v>2025-03-19</x:v>
      </x:c>
      <x:c r="E2363" s="10" t="n">
        <x:v>210914.95</x:v>
      </x:c>
      <x:c r="F2363" s="4" t="str">
        <x:v>Settled</x:v>
      </x:c>
    </x:row>
    <x:row r="2364">
      <x:c r="A2364" s="4" t="str">
        <x:v>C02359</x:v>
      </x:c>
      <x:c r="B2364" s="4" t="str">
        <x:v>P01164</x:v>
      </x:c>
      <x:c r="C2364" s="4" t="str">
        <x:v>I02359</x:v>
      </x:c>
      <x:c r="D2364" s="4" t="str">
        <x:v>2025-02-06</x:v>
      </x:c>
      <x:c r="E2364" s="10" t="n">
        <x:v>14720.17</x:v>
      </x:c>
      <x:c r="F2364" s="4" t="str">
        <x:v>Settled</x:v>
      </x:c>
    </x:row>
    <x:row r="2365">
      <x:c r="A2365" s="4" t="str">
        <x:v>C02360</x:v>
      </x:c>
      <x:c r="B2365" s="4" t="str">
        <x:v>P00803</x:v>
      </x:c>
      <x:c r="C2365" s="4" t="str">
        <x:v>I02360</x:v>
      </x:c>
      <x:c r="D2365" s="4" t="str">
        <x:v>2025-08-18</x:v>
      </x:c>
      <x:c r="E2365" s="10" t="n">
        <x:v>119996.35</x:v>
      </x:c>
      <x:c r="F2365" s="4" t="str">
        <x:v>Settled</x:v>
      </x:c>
    </x:row>
    <x:row r="2366">
      <x:c r="A2366" s="4" t="str">
        <x:v>C02361</x:v>
      </x:c>
      <x:c r="B2366" s="4" t="str">
        <x:v>P00637</x:v>
      </x:c>
      <x:c r="C2366" s="4" t="str">
        <x:v>I02361</x:v>
      </x:c>
      <x:c r="D2366" s="4" t="str">
        <x:v>2025-01-09</x:v>
      </x:c>
      <x:c r="E2366" s="10" t="n">
        <x:v>25770.76</x:v>
      </x:c>
      <x:c r="F2366" s="4" t="str">
        <x:v>Settled</x:v>
      </x:c>
    </x:row>
    <x:row r="2367">
      <x:c r="A2367" s="4" t="str">
        <x:v>C02362</x:v>
      </x:c>
      <x:c r="B2367" s="4" t="str">
        <x:v>P00308</x:v>
      </x:c>
      <x:c r="C2367" s="4" t="str">
        <x:v>I02362</x:v>
      </x:c>
      <x:c r="D2367" s="4" t="str">
        <x:v>2025-06-08</x:v>
      </x:c>
      <x:c r="E2367" s="10" t="n">
        <x:v>46159.84</x:v>
      </x:c>
      <x:c r="F2367" s="4" t="str">
        <x:v>Settled</x:v>
      </x:c>
    </x:row>
    <x:row r="2368">
      <x:c r="A2368" s="4" t="str">
        <x:v>C02363</x:v>
      </x:c>
      <x:c r="B2368" s="4" t="str">
        <x:v>P01234</x:v>
      </x:c>
      <x:c r="C2368" s="4" t="str">
        <x:v>I02363</x:v>
      </x:c>
      <x:c r="D2368" s="4" t="str">
        <x:v>2025-07-27</x:v>
      </x:c>
      <x:c r="E2368" s="10" t="n">
        <x:v>34505.38</x:v>
      </x:c>
      <x:c r="F2368" s="4" t="str">
        <x:v>Settled</x:v>
      </x:c>
    </x:row>
    <x:row r="2369">
      <x:c r="A2369" s="4" t="str">
        <x:v>C02364</x:v>
      </x:c>
      <x:c r="B2369" s="4" t="str">
        <x:v>P01015</x:v>
      </x:c>
      <x:c r="C2369" s="4" t="str">
        <x:v>I02364</x:v>
      </x:c>
      <x:c r="D2369" s="4" t="str">
        <x:v>2025-01-24</x:v>
      </x:c>
      <x:c r="E2369" s="10" t="n">
        <x:v>33866.94</x:v>
      </x:c>
      <x:c r="F2369" s="4" t="str">
        <x:v>Pending</x:v>
      </x:c>
    </x:row>
    <x:row r="2370">
      <x:c r="A2370" s="4" t="str">
        <x:v>C02365</x:v>
      </x:c>
      <x:c r="B2370" s="4" t="str">
        <x:v>P00937</x:v>
      </x:c>
      <x:c r="C2370" s="4" t="str">
        <x:v>I02365</x:v>
      </x:c>
      <x:c r="D2370" s="4" t="str">
        <x:v>2025-08-27</x:v>
      </x:c>
      <x:c r="E2370" s="10" t="n">
        <x:v>13135.95</x:v>
      </x:c>
      <x:c r="F2370" s="4" t="str">
        <x:v>Settled</x:v>
      </x:c>
    </x:row>
    <x:row r="2371">
      <x:c r="A2371" s="4" t="str">
        <x:v>C02366</x:v>
      </x:c>
      <x:c r="B2371" s="4" t="str">
        <x:v>P00305</x:v>
      </x:c>
      <x:c r="C2371" s="4" t="str">
        <x:v>I02366</x:v>
      </x:c>
      <x:c r="D2371" s="4" t="str">
        <x:v>2025-10-28</x:v>
      </x:c>
      <x:c r="E2371" s="10" t="n">
        <x:v>148020.35</x:v>
      </x:c>
      <x:c r="F2371" s="4" t="str">
        <x:v>Settled</x:v>
      </x:c>
    </x:row>
    <x:row r="2372">
      <x:c r="A2372" s="4" t="str">
        <x:v>C02367</x:v>
      </x:c>
      <x:c r="B2372" s="4" t="str">
        <x:v>P00198</x:v>
      </x:c>
      <x:c r="C2372" s="4" t="str">
        <x:v>I02367</x:v>
      </x:c>
      <x:c r="D2372" s="4" t="str">
        <x:v>2025-12-22</x:v>
      </x:c>
      <x:c r="E2372" s="10" t="n">
        <x:v>144418.98</x:v>
      </x:c>
      <x:c r="F2372" s="4" t="str">
        <x:v>Settled</x:v>
      </x:c>
    </x:row>
    <x:row r="2373">
      <x:c r="A2373" s="4" t="str">
        <x:v>C02368</x:v>
      </x:c>
      <x:c r="B2373" s="4" t="str">
        <x:v>P00198</x:v>
      </x:c>
      <x:c r="C2373" s="4" t="str">
        <x:v>I02368</x:v>
      </x:c>
      <x:c r="D2373" s="4" t="str">
        <x:v>2025-04-08</x:v>
      </x:c>
      <x:c r="E2373" s="10" t="n">
        <x:v>144346.96</x:v>
      </x:c>
      <x:c r="F2373" s="4" t="str">
        <x:v>Settled</x:v>
      </x:c>
    </x:row>
    <x:row r="2374">
      <x:c r="A2374" s="4" t="str">
        <x:v>C02369</x:v>
      </x:c>
      <x:c r="B2374" s="4" t="str">
        <x:v>P00041</x:v>
      </x:c>
      <x:c r="C2374" s="4" t="str">
        <x:v>I02369</x:v>
      </x:c>
      <x:c r="D2374" s="4" t="str">
        <x:v>2025-04-30</x:v>
      </x:c>
      <x:c r="E2374" s="10" t="n">
        <x:v>53444.81</x:v>
      </x:c>
      <x:c r="F2374" s="4" t="str">
        <x:v>Settled</x:v>
      </x:c>
    </x:row>
    <x:row r="2375">
      <x:c r="A2375" s="4" t="str">
        <x:v>C02370</x:v>
      </x:c>
      <x:c r="B2375" s="4" t="str">
        <x:v>P01551</x:v>
      </x:c>
      <x:c r="C2375" s="4" t="str">
        <x:v>I02370</x:v>
      </x:c>
      <x:c r="D2375" s="4" t="str">
        <x:v>2025-08-14</x:v>
      </x:c>
      <x:c r="E2375" s="10" t="n">
        <x:v>61102.61</x:v>
      </x:c>
      <x:c r="F2375" s="4" t="str">
        <x:v>Settled</x:v>
      </x:c>
    </x:row>
    <x:row r="2376">
      <x:c r="A2376" s="4" t="str">
        <x:v>C02371</x:v>
      </x:c>
      <x:c r="B2376" s="4" t="str">
        <x:v>P00589</x:v>
      </x:c>
      <x:c r="C2376" s="4" t="str">
        <x:v>I02371</x:v>
      </x:c>
      <x:c r="D2376" s="4" t="str">
        <x:v>2025-08-07</x:v>
      </x:c>
      <x:c r="E2376" s="10" t="n">
        <x:v>32850.98</x:v>
      </x:c>
      <x:c r="F2376" s="4" t="str">
        <x:v>Settled</x:v>
      </x:c>
    </x:row>
    <x:row r="2377">
      <x:c r="A2377" s="4" t="str">
        <x:v>C02372</x:v>
      </x:c>
      <x:c r="B2377" s="4" t="str">
        <x:v>P01054</x:v>
      </x:c>
      <x:c r="C2377" s="4" t="str">
        <x:v>I02372</x:v>
      </x:c>
      <x:c r="D2377" s="4" t="str">
        <x:v>2025-08-11</x:v>
      </x:c>
      <x:c r="E2377" s="10" t="n">
        <x:v>7959.7</x:v>
      </x:c>
      <x:c r="F2377" s="4" t="str">
        <x:v>Pending</x:v>
      </x:c>
    </x:row>
    <x:row r="2378">
      <x:c r="A2378" s="4" t="str">
        <x:v>C02373</x:v>
      </x:c>
      <x:c r="B2378" s="4" t="str">
        <x:v>P01572</x:v>
      </x:c>
      <x:c r="C2378" s="4" t="str">
        <x:v>I02373</x:v>
      </x:c>
      <x:c r="D2378" s="4" t="str">
        <x:v>2025-04-25</x:v>
      </x:c>
      <x:c r="E2378" s="10" t="n">
        <x:v>18947.14</x:v>
      </x:c>
      <x:c r="F2378" s="4" t="str">
        <x:v>Settled</x:v>
      </x:c>
    </x:row>
    <x:row r="2379">
      <x:c r="A2379" s="4" t="str">
        <x:v>C02374</x:v>
      </x:c>
      <x:c r="B2379" s="4" t="str">
        <x:v>P01499</x:v>
      </x:c>
      <x:c r="C2379" s="4" t="str">
        <x:v>I02374</x:v>
      </x:c>
      <x:c r="D2379" s="4" t="str">
        <x:v>2025-01-21</x:v>
      </x:c>
      <x:c r="E2379" s="10" t="n">
        <x:v>13629.54</x:v>
      </x:c>
      <x:c r="F2379" s="4" t="str">
        <x:v>Pending</x:v>
      </x:c>
    </x:row>
    <x:row r="2380">
      <x:c r="A2380" s="4" t="str">
        <x:v>C02375</x:v>
      </x:c>
      <x:c r="B2380" s="4" t="str">
        <x:v>P00513</x:v>
      </x:c>
      <x:c r="C2380" s="4" t="str">
        <x:v>I02375</x:v>
      </x:c>
      <x:c r="D2380" s="4" t="str">
        <x:v>2025-01-10</x:v>
      </x:c>
      <x:c r="E2380" s="10" t="n">
        <x:v>30477.73</x:v>
      </x:c>
      <x:c r="F2380" s="4" t="str">
        <x:v>Settled</x:v>
      </x:c>
    </x:row>
    <x:row r="2381">
      <x:c r="A2381" s="4" t="str">
        <x:v>C02376</x:v>
      </x:c>
      <x:c r="B2381" s="4" t="str">
        <x:v>P00784</x:v>
      </x:c>
      <x:c r="C2381" s="4" t="str">
        <x:v>I02376</x:v>
      </x:c>
      <x:c r="D2381" s="4" t="str">
        <x:v>2025-12-31</x:v>
      </x:c>
      <x:c r="E2381" s="10" t="n">
        <x:v>180360.3</x:v>
      </x:c>
      <x:c r="F2381" s="4" t="str">
        <x:v>Settled</x:v>
      </x:c>
    </x:row>
    <x:row r="2382">
      <x:c r="A2382" s="4" t="str">
        <x:v>C02377</x:v>
      </x:c>
      <x:c r="B2382" s="4" t="str">
        <x:v>P00741</x:v>
      </x:c>
      <x:c r="C2382" s="4" t="str">
        <x:v>I02377</x:v>
      </x:c>
      <x:c r="D2382" s="4" t="str">
        <x:v>2025-05-29</x:v>
      </x:c>
      <x:c r="E2382" s="10" t="n">
        <x:v>78456.21</x:v>
      </x:c>
      <x:c r="F2382" s="4" t="str">
        <x:v>Settled</x:v>
      </x:c>
    </x:row>
    <x:row r="2383">
      <x:c r="A2383" s="4" t="str">
        <x:v>C02378</x:v>
      </x:c>
      <x:c r="B2383" s="4" t="str">
        <x:v>P00054</x:v>
      </x:c>
      <x:c r="C2383" s="4" t="str">
        <x:v>I02378</x:v>
      </x:c>
      <x:c r="D2383" s="4" t="str">
        <x:v>2025-06-13</x:v>
      </x:c>
      <x:c r="E2383" s="10" t="n">
        <x:v>567892.97</x:v>
      </x:c>
      <x:c r="F2383" s="4" t="str">
        <x:v>Pending</x:v>
      </x:c>
    </x:row>
    <x:row r="2384">
      <x:c r="A2384" s="4" t="str">
        <x:v>C02379</x:v>
      </x:c>
      <x:c r="B2384" s="4" t="str">
        <x:v>P01230</x:v>
      </x:c>
      <x:c r="C2384" s="4" t="str">
        <x:v>I02379</x:v>
      </x:c>
      <x:c r="D2384" s="4" t="str">
        <x:v>2025-08-17</x:v>
      </x:c>
      <x:c r="E2384" s="10" t="n">
        <x:v>12953.58</x:v>
      </x:c>
      <x:c r="F2384" s="4" t="str">
        <x:v>Settled</x:v>
      </x:c>
    </x:row>
    <x:row r="2385">
      <x:c r="A2385" s="4" t="str">
        <x:v>C02380</x:v>
      </x:c>
      <x:c r="B2385" s="4" t="str">
        <x:v>P00919</x:v>
      </x:c>
      <x:c r="C2385" s="4" t="str">
        <x:v>I02380</x:v>
      </x:c>
      <x:c r="D2385" s="4" t="str">
        <x:v>2025-03-16</x:v>
      </x:c>
      <x:c r="E2385" s="10" t="n">
        <x:v>47466.09</x:v>
      </x:c>
      <x:c r="F2385" s="4" t="str">
        <x:v>Settled</x:v>
      </x:c>
    </x:row>
    <x:row r="2386">
      <x:c r="A2386" s="4" t="str">
        <x:v>C02381</x:v>
      </x:c>
      <x:c r="B2386" s="4" t="str">
        <x:v>P00595</x:v>
      </x:c>
      <x:c r="C2386" s="4" t="str">
        <x:v>I02381</x:v>
      </x:c>
      <x:c r="D2386" s="4" t="str">
        <x:v>2025-05-20</x:v>
      </x:c>
      <x:c r="E2386" s="10" t="n">
        <x:v>63073.34</x:v>
      </x:c>
      <x:c r="F2386" s="4" t="str">
        <x:v>Settled</x:v>
      </x:c>
    </x:row>
    <x:row r="2387">
      <x:c r="A2387" s="4" t="str">
        <x:v>C02382</x:v>
      </x:c>
      <x:c r="B2387" s="4" t="str">
        <x:v>P00894</x:v>
      </x:c>
      <x:c r="C2387" s="4" t="str">
        <x:v>I02382</x:v>
      </x:c>
      <x:c r="D2387" s="4" t="str">
        <x:v>2025-06-09</x:v>
      </x:c>
      <x:c r="E2387" s="10" t="n">
        <x:v>23135.22</x:v>
      </x:c>
      <x:c r="F2387" s="4" t="str">
        <x:v>Settled</x:v>
      </x:c>
    </x:row>
    <x:row r="2388">
      <x:c r="A2388" s="4" t="str">
        <x:v>C02383</x:v>
      </x:c>
      <x:c r="B2388" s="4" t="str">
        <x:v>P01177</x:v>
      </x:c>
      <x:c r="C2388" s="4" t="str">
        <x:v>I02383</x:v>
      </x:c>
      <x:c r="D2388" s="4" t="str">
        <x:v>2025-02-04</x:v>
      </x:c>
      <x:c r="E2388" s="10" t="n">
        <x:v>25581.63</x:v>
      </x:c>
      <x:c r="F2388" s="4" t="str">
        <x:v>Settled</x:v>
      </x:c>
    </x:row>
    <x:row r="2389">
      <x:c r="A2389" s="4" t="str">
        <x:v>C02384</x:v>
      </x:c>
      <x:c r="B2389" s="4" t="str">
        <x:v>P00024</x:v>
      </x:c>
      <x:c r="C2389" s="4" t="str">
        <x:v>I02384</x:v>
      </x:c>
      <x:c r="D2389" s="4" t="str">
        <x:v>2025-08-09</x:v>
      </x:c>
      <x:c r="E2389" s="10" t="n">
        <x:v>109228.48</x:v>
      </x:c>
      <x:c r="F2389" s="4" t="str">
        <x:v>Settled</x:v>
      </x:c>
    </x:row>
    <x:row r="2390">
      <x:c r="A2390" s="4" t="str">
        <x:v>C02385</x:v>
      </x:c>
      <x:c r="B2390" s="4" t="str">
        <x:v>P01034</x:v>
      </x:c>
      <x:c r="C2390" s="4" t="str">
        <x:v>I02385</x:v>
      </x:c>
      <x:c r="D2390" s="4" t="str">
        <x:v>2025-03-12</x:v>
      </x:c>
      <x:c r="E2390" s="10" t="n">
        <x:v>407190.59</x:v>
      </x:c>
      <x:c r="F2390" s="4" t="str">
        <x:v>Settled</x:v>
      </x:c>
    </x:row>
    <x:row r="2391">
      <x:c r="A2391" s="4" t="str">
        <x:v>C02386</x:v>
      </x:c>
      <x:c r="B2391" s="4" t="str">
        <x:v>P01378</x:v>
      </x:c>
      <x:c r="C2391" s="4" t="str">
        <x:v>I02386</x:v>
      </x:c>
      <x:c r="D2391" s="4" t="str">
        <x:v>2025-01-02</x:v>
      </x:c>
      <x:c r="E2391" s="10" t="n">
        <x:v>110964.79</x:v>
      </x:c>
      <x:c r="F2391" s="4" t="str">
        <x:v>Settled</x:v>
      </x:c>
    </x:row>
    <x:row r="2392">
      <x:c r="A2392" s="4" t="str">
        <x:v>C02387</x:v>
      </x:c>
      <x:c r="B2392" s="4" t="str">
        <x:v>P01163</x:v>
      </x:c>
      <x:c r="C2392" s="4" t="str">
        <x:v>I02387</x:v>
      </x:c>
      <x:c r="D2392" s="4" t="str">
        <x:v>2025-08-15</x:v>
      </x:c>
      <x:c r="E2392" s="10" t="n">
        <x:v>84706.54</x:v>
      </x:c>
      <x:c r="F2392" s="4" t="str">
        <x:v>Settled</x:v>
      </x:c>
    </x:row>
    <x:row r="2393">
      <x:c r="A2393" s="4" t="str">
        <x:v>C02388</x:v>
      </x:c>
      <x:c r="B2393" s="4" t="str">
        <x:v>P00992</x:v>
      </x:c>
      <x:c r="C2393" s="4" t="str">
        <x:v>I02388</x:v>
      </x:c>
      <x:c r="D2393" s="4" t="str">
        <x:v>2025-04-20</x:v>
      </x:c>
      <x:c r="E2393" s="10" t="n">
        <x:v>6460.58</x:v>
      </x:c>
      <x:c r="F2393" s="4" t="str">
        <x:v>Pending</x:v>
      </x:c>
    </x:row>
    <x:row r="2394">
      <x:c r="A2394" s="4" t="str">
        <x:v>C02389</x:v>
      </x:c>
      <x:c r="B2394" s="4" t="str">
        <x:v>P00145</x:v>
      </x:c>
      <x:c r="C2394" s="4" t="str">
        <x:v>I02389</x:v>
      </x:c>
      <x:c r="D2394" s="4" t="str">
        <x:v>2025-09-20</x:v>
      </x:c>
      <x:c r="E2394" s="10" t="n">
        <x:v>20494.95</x:v>
      </x:c>
      <x:c r="F2394" s="4" t="str">
        <x:v>Pending</x:v>
      </x:c>
    </x:row>
    <x:row r="2395">
      <x:c r="A2395" s="4" t="str">
        <x:v>C02390</x:v>
      </x:c>
      <x:c r="B2395" s="4" t="str">
        <x:v>P01192</x:v>
      </x:c>
      <x:c r="C2395" s="4" t="str">
        <x:v>I02390</x:v>
      </x:c>
      <x:c r="D2395" s="4" t="str">
        <x:v>2025-07-15</x:v>
      </x:c>
      <x:c r="E2395" s="10" t="n">
        <x:v>31133.64</x:v>
      </x:c>
      <x:c r="F2395" s="4" t="str">
        <x:v>Pending</x:v>
      </x:c>
    </x:row>
    <x:row r="2396">
      <x:c r="A2396" s="4" t="str">
        <x:v>C02391</x:v>
      </x:c>
      <x:c r="B2396" s="4" t="str">
        <x:v>P01202</x:v>
      </x:c>
      <x:c r="C2396" s="4" t="str">
        <x:v>I02391</x:v>
      </x:c>
      <x:c r="D2396" s="4" t="str">
        <x:v>2025-01-11</x:v>
      </x:c>
      <x:c r="E2396" s="10" t="n">
        <x:v>25464.24</x:v>
      </x:c>
      <x:c r="F2396" s="4" t="str">
        <x:v>Settled</x:v>
      </x:c>
    </x:row>
    <x:row r="2397">
      <x:c r="A2397" s="4" t="str">
        <x:v>C02392</x:v>
      </x:c>
      <x:c r="B2397" s="4" t="str">
        <x:v>P00791</x:v>
      </x:c>
      <x:c r="C2397" s="4" t="str">
        <x:v>I02392</x:v>
      </x:c>
      <x:c r="D2397" s="4" t="str">
        <x:v>2025-09-11</x:v>
      </x:c>
      <x:c r="E2397" s="10" t="n">
        <x:v>24869.06</x:v>
      </x:c>
      <x:c r="F2397" s="4" t="str">
        <x:v>Settled</x:v>
      </x:c>
    </x:row>
    <x:row r="2398">
      <x:c r="A2398" s="4" t="str">
        <x:v>C02393</x:v>
      </x:c>
      <x:c r="B2398" s="4" t="str">
        <x:v>P00933</x:v>
      </x:c>
      <x:c r="C2398" s="4" t="str">
        <x:v>I02393</x:v>
      </x:c>
      <x:c r="D2398" s="4" t="str">
        <x:v>2025-01-15</x:v>
      </x:c>
      <x:c r="E2398" s="10" t="n">
        <x:v>2218.66</x:v>
      </x:c>
      <x:c r="F2398" s="4" t="str">
        <x:v>Settled</x:v>
      </x:c>
    </x:row>
    <x:row r="2399">
      <x:c r="A2399" s="4" t="str">
        <x:v>C02394</x:v>
      </x:c>
      <x:c r="B2399" s="4" t="str">
        <x:v>P00990</x:v>
      </x:c>
      <x:c r="C2399" s="4" t="str">
        <x:v>I02394</x:v>
      </x:c>
      <x:c r="D2399" s="4" t="str">
        <x:v>2025-04-25</x:v>
      </x:c>
      <x:c r="E2399" s="10" t="n">
        <x:v>122861.46</x:v>
      </x:c>
      <x:c r="F2399" s="4" t="str">
        <x:v>Settled</x:v>
      </x:c>
    </x:row>
    <x:row r="2400">
      <x:c r="A2400" s="4" t="str">
        <x:v>C02395</x:v>
      </x:c>
      <x:c r="B2400" s="4" t="str">
        <x:v>P00194</x:v>
      </x:c>
      <x:c r="C2400" s="4" t="str">
        <x:v>I02395</x:v>
      </x:c>
      <x:c r="D2400" s="4" t="str">
        <x:v>2025-09-08</x:v>
      </x:c>
      <x:c r="E2400" s="10" t="n">
        <x:v>72025.35</x:v>
      </x:c>
      <x:c r="F2400" s="4" t="str">
        <x:v>Settled</x:v>
      </x:c>
    </x:row>
    <x:row r="2401">
      <x:c r="A2401" s="4" t="str">
        <x:v>C02396</x:v>
      </x:c>
      <x:c r="B2401" s="4" t="str">
        <x:v>P00412</x:v>
      </x:c>
      <x:c r="C2401" s="4" t="str">
        <x:v>I02396</x:v>
      </x:c>
      <x:c r="D2401" s="4" t="str">
        <x:v>2025-05-28</x:v>
      </x:c>
      <x:c r="E2401" s="10" t="n">
        <x:v>3955.15</x:v>
      </x:c>
      <x:c r="F2401" s="4" t="str">
        <x:v>Settled</x:v>
      </x:c>
    </x:row>
    <x:row r="2402">
      <x:c r="A2402" s="4" t="str">
        <x:v>C02397</x:v>
      </x:c>
      <x:c r="B2402" s="4" t="str">
        <x:v>P01268</x:v>
      </x:c>
      <x:c r="C2402" s="4" t="str">
        <x:v>I02397</x:v>
      </x:c>
      <x:c r="D2402" s="4" t="str">
        <x:v>2025-05-21</x:v>
      </x:c>
      <x:c r="E2402" s="10" t="n">
        <x:v>49506.79</x:v>
      </x:c>
      <x:c r="F2402" s="4" t="str">
        <x:v>Settled</x:v>
      </x:c>
    </x:row>
    <x:row r="2403">
      <x:c r="A2403" s="4" t="str">
        <x:v>C02398</x:v>
      </x:c>
      <x:c r="B2403" s="4" t="str">
        <x:v>P01559</x:v>
      </x:c>
      <x:c r="C2403" s="4" t="str">
        <x:v>I02398</x:v>
      </x:c>
      <x:c r="D2403" s="4" t="str">
        <x:v>2025-03-22</x:v>
      </x:c>
      <x:c r="E2403" s="10" t="n">
        <x:v>16392.13</x:v>
      </x:c>
      <x:c r="F2403" s="4" t="str">
        <x:v>Pending</x:v>
      </x:c>
    </x:row>
    <x:row r="2404">
      <x:c r="A2404" s="4" t="str">
        <x:v>C02399</x:v>
      </x:c>
      <x:c r="B2404" s="4" t="str">
        <x:v>P00433</x:v>
      </x:c>
      <x:c r="C2404" s="4" t="str">
        <x:v>I02399</x:v>
      </x:c>
      <x:c r="D2404" s="4" t="str">
        <x:v>2025-06-12</x:v>
      </x:c>
      <x:c r="E2404" s="10" t="n">
        <x:v>254190.86</x:v>
      </x:c>
      <x:c r="F2404" s="4" t="str">
        <x:v>Settled</x:v>
      </x:c>
    </x:row>
    <x:row r="2405">
      <x:c r="A2405" s="4" t="str">
        <x:v>C02400</x:v>
      </x:c>
      <x:c r="B2405" s="4" t="str">
        <x:v>P00642</x:v>
      </x:c>
      <x:c r="C2405" s="4" t="str">
        <x:v>I02400</x:v>
      </x:c>
      <x:c r="D2405" s="4" t="str">
        <x:v>2025-04-17</x:v>
      </x:c>
      <x:c r="E2405" s="10" t="n">
        <x:v>61196.43</x:v>
      </x:c>
      <x:c r="F2405" s="4" t="str">
        <x:v>Pending</x:v>
      </x:c>
    </x:row>
    <x:row r="2406">
      <x:c r="A2406" s="4" t="str">
        <x:v>C02401</x:v>
      </x:c>
      <x:c r="B2406" s="4" t="str">
        <x:v>P01465</x:v>
      </x:c>
      <x:c r="C2406" s="4" t="str">
        <x:v>I02401</x:v>
      </x:c>
      <x:c r="D2406" s="4" t="str">
        <x:v>2025-12-12</x:v>
      </x:c>
      <x:c r="E2406" s="10" t="n">
        <x:v>36431.73</x:v>
      </x:c>
      <x:c r="F2406" s="4" t="str">
        <x:v>Settled</x:v>
      </x:c>
    </x:row>
    <x:row r="2407">
      <x:c r="A2407" s="4" t="str">
        <x:v>C02402</x:v>
      </x:c>
      <x:c r="B2407" s="4" t="str">
        <x:v>P00260</x:v>
      </x:c>
      <x:c r="C2407" s="4" t="str">
        <x:v>I02402</x:v>
      </x:c>
      <x:c r="D2407" s="4" t="str">
        <x:v>2025-09-08</x:v>
      </x:c>
      <x:c r="E2407" s="10" t="n">
        <x:v>60627.99</x:v>
      </x:c>
      <x:c r="F2407" s="4" t="str">
        <x:v>Rejected</x:v>
      </x:c>
    </x:row>
    <x:row r="2408">
      <x:c r="A2408" s="4" t="str">
        <x:v>C02403</x:v>
      </x:c>
      <x:c r="B2408" s="4" t="str">
        <x:v>P00418</x:v>
      </x:c>
      <x:c r="C2408" s="4" t="str">
        <x:v>I02403</x:v>
      </x:c>
      <x:c r="D2408" s="4" t="str">
        <x:v>2025-11-28</x:v>
      </x:c>
      <x:c r="E2408" s="10" t="n">
        <x:v>129241.51</x:v>
      </x:c>
      <x:c r="F2408" s="4" t="str">
        <x:v>Settled</x:v>
      </x:c>
    </x:row>
    <x:row r="2409">
      <x:c r="A2409" s="4" t="str">
        <x:v>C02404</x:v>
      </x:c>
      <x:c r="B2409" s="4" t="str">
        <x:v>P00090</x:v>
      </x:c>
      <x:c r="C2409" s="4" t="str">
        <x:v>I02404</x:v>
      </x:c>
      <x:c r="D2409" s="4" t="str">
        <x:v>2025-05-04</x:v>
      </x:c>
      <x:c r="E2409" s="10" t="n">
        <x:v>19950.11</x:v>
      </x:c>
      <x:c r="F2409" s="4" t="str">
        <x:v>Settled</x:v>
      </x:c>
    </x:row>
    <x:row r="2410">
      <x:c r="A2410" s="4" t="str">
        <x:v>C02405</x:v>
      </x:c>
      <x:c r="B2410" s="4" t="str">
        <x:v>P00376</x:v>
      </x:c>
      <x:c r="C2410" s="4" t="str">
        <x:v>I02405</x:v>
      </x:c>
      <x:c r="D2410" s="4" t="str">
        <x:v>2025-12-13</x:v>
      </x:c>
      <x:c r="E2410" s="10" t="n">
        <x:v>77885.68</x:v>
      </x:c>
      <x:c r="F2410" s="4" t="str">
        <x:v>Settled</x:v>
      </x:c>
    </x:row>
    <x:row r="2411">
      <x:c r="A2411" s="4" t="str">
        <x:v>C02406</x:v>
      </x:c>
      <x:c r="B2411" s="4" t="str">
        <x:v>P01018</x:v>
      </x:c>
      <x:c r="C2411" s="4" t="str">
        <x:v>I02406</x:v>
      </x:c>
      <x:c r="D2411" s="4" t="str">
        <x:v>2025-04-13</x:v>
      </x:c>
      <x:c r="E2411" s="10" t="n">
        <x:v>268756.68</x:v>
      </x:c>
      <x:c r="F2411" s="4" t="str">
        <x:v>Settled</x:v>
      </x:c>
    </x:row>
    <x:row r="2412">
      <x:c r="A2412" s="4" t="str">
        <x:v>C02407</x:v>
      </x:c>
      <x:c r="B2412" s="4" t="str">
        <x:v>P00558</x:v>
      </x:c>
      <x:c r="C2412" s="4" t="str">
        <x:v>I02407</x:v>
      </x:c>
      <x:c r="D2412" s="4" t="str">
        <x:v>2025-04-23</x:v>
      </x:c>
      <x:c r="E2412" s="10" t="n">
        <x:v>34269.98</x:v>
      </x:c>
      <x:c r="F2412" s="4" t="str">
        <x:v>Pending</x:v>
      </x:c>
    </x:row>
    <x:row r="2413">
      <x:c r="A2413" s="4" t="str">
        <x:v>C02408</x:v>
      </x:c>
      <x:c r="B2413" s="4" t="str">
        <x:v>P01574</x:v>
      </x:c>
      <x:c r="C2413" s="4" t="str">
        <x:v>I02408</x:v>
      </x:c>
      <x:c r="D2413" s="4" t="str">
        <x:v>2025-04-19</x:v>
      </x:c>
      <x:c r="E2413" s="10" t="n">
        <x:v>98763.1</x:v>
      </x:c>
      <x:c r="F2413" s="4" t="str">
        <x:v>Settled</x:v>
      </x:c>
    </x:row>
    <x:row r="2414">
      <x:c r="A2414" s="4" t="str">
        <x:v>C02409</x:v>
      </x:c>
      <x:c r="B2414" s="4" t="str">
        <x:v>P01427</x:v>
      </x:c>
      <x:c r="C2414" s="4" t="str">
        <x:v>I02409</x:v>
      </x:c>
      <x:c r="D2414" s="4" t="str">
        <x:v>2025-08-04</x:v>
      </x:c>
      <x:c r="E2414" s="10" t="n">
        <x:v>39381.83</x:v>
      </x:c>
      <x:c r="F2414" s="4" t="str">
        <x:v>Pending</x:v>
      </x:c>
    </x:row>
    <x:row r="2415">
      <x:c r="A2415" s="4" t="str">
        <x:v>C02410</x:v>
      </x:c>
      <x:c r="B2415" s="4" t="str">
        <x:v>P01434</x:v>
      </x:c>
      <x:c r="C2415" s="4" t="str">
        <x:v>I02410</x:v>
      </x:c>
      <x:c r="D2415" s="4" t="str">
        <x:v>2025-08-12</x:v>
      </x:c>
      <x:c r="E2415" s="10" t="n">
        <x:v>36881.3</x:v>
      </x:c>
      <x:c r="F2415" s="4" t="str">
        <x:v>Settled</x:v>
      </x:c>
    </x:row>
    <x:row r="2416">
      <x:c r="A2416" s="4" t="str">
        <x:v>C02411</x:v>
      </x:c>
      <x:c r="B2416" s="4" t="str">
        <x:v>P01163</x:v>
      </x:c>
      <x:c r="C2416" s="4" t="str">
        <x:v>I02411</x:v>
      </x:c>
      <x:c r="D2416" s="4" t="str">
        <x:v>2025-01-24</x:v>
      </x:c>
      <x:c r="E2416" s="10" t="n">
        <x:v>134895.98</x:v>
      </x:c>
      <x:c r="F2416" s="4" t="str">
        <x:v>Rejected</x:v>
      </x:c>
    </x:row>
    <x:row r="2417">
      <x:c r="A2417" s="4" t="str">
        <x:v>C02412</x:v>
      </x:c>
      <x:c r="B2417" s="4" t="str">
        <x:v>P01124</x:v>
      </x:c>
      <x:c r="C2417" s="4" t="str">
        <x:v>I02412</x:v>
      </x:c>
      <x:c r="D2417" s="4" t="str">
        <x:v>2025-07-24</x:v>
      </x:c>
      <x:c r="E2417" s="10" t="n">
        <x:v>20285.34</x:v>
      </x:c>
      <x:c r="F2417" s="4" t="str">
        <x:v>Settled</x:v>
      </x:c>
    </x:row>
    <x:row r="2418">
      <x:c r="A2418" s="4" t="str">
        <x:v>C02413</x:v>
      </x:c>
      <x:c r="B2418" s="4" t="str">
        <x:v>P00816</x:v>
      </x:c>
      <x:c r="C2418" s="4" t="str">
        <x:v>I02413</x:v>
      </x:c>
      <x:c r="D2418" s="4" t="str">
        <x:v>2025-12-14</x:v>
      </x:c>
      <x:c r="E2418" s="10" t="n">
        <x:v>26750.96</x:v>
      </x:c>
      <x:c r="F2418" s="4" t="str">
        <x:v>Settled</x:v>
      </x:c>
    </x:row>
    <x:row r="2419">
      <x:c r="A2419" s="4" t="str">
        <x:v>C02414</x:v>
      </x:c>
      <x:c r="B2419" s="4" t="str">
        <x:v>P01585</x:v>
      </x:c>
      <x:c r="C2419" s="4" t="str">
        <x:v>I02414</x:v>
      </x:c>
      <x:c r="D2419" s="4" t="str">
        <x:v>2025-05-29</x:v>
      </x:c>
      <x:c r="E2419" s="10" t="n">
        <x:v>16609.42</x:v>
      </x:c>
      <x:c r="F2419" s="4" t="str">
        <x:v>Pending</x:v>
      </x:c>
    </x:row>
    <x:row r="2420">
      <x:c r="A2420" s="4" t="str">
        <x:v>C02415</x:v>
      </x:c>
      <x:c r="B2420" s="4" t="str">
        <x:v>P00153</x:v>
      </x:c>
      <x:c r="C2420" s="4" t="str">
        <x:v>I02415</x:v>
      </x:c>
      <x:c r="D2420" s="4" t="str">
        <x:v>2025-09-13</x:v>
      </x:c>
      <x:c r="E2420" s="10" t="n">
        <x:v>25705.3</x:v>
      </x:c>
      <x:c r="F2420" s="4" t="str">
        <x:v>Settled</x:v>
      </x:c>
    </x:row>
    <x:row r="2421">
      <x:c r="A2421" s="4" t="str">
        <x:v>C02416</x:v>
      </x:c>
      <x:c r="B2421" s="4" t="str">
        <x:v>P01157</x:v>
      </x:c>
      <x:c r="C2421" s="4" t="str">
        <x:v>I02416</x:v>
      </x:c>
      <x:c r="D2421" s="4" t="str">
        <x:v>2025-08-19</x:v>
      </x:c>
      <x:c r="E2421" s="10" t="n">
        <x:v>13207.36</x:v>
      </x:c>
      <x:c r="F2421" s="4" t="str">
        <x:v>Settled</x:v>
      </x:c>
    </x:row>
    <x:row r="2422">
      <x:c r="A2422" s="4" t="str">
        <x:v>C02417</x:v>
      </x:c>
      <x:c r="B2422" s="4" t="str">
        <x:v>P00225</x:v>
      </x:c>
      <x:c r="C2422" s="4" t="str">
        <x:v>I02417</x:v>
      </x:c>
      <x:c r="D2422" s="4" t="str">
        <x:v>2025-12-24</x:v>
      </x:c>
      <x:c r="E2422" s="10" t="n">
        <x:v>14202.8</x:v>
      </x:c>
      <x:c r="F2422" s="4" t="str">
        <x:v>Settled</x:v>
      </x:c>
    </x:row>
    <x:row r="2423">
      <x:c r="A2423" s="4" t="str">
        <x:v>C02418</x:v>
      </x:c>
      <x:c r="B2423" s="4" t="str">
        <x:v>P00543</x:v>
      </x:c>
      <x:c r="C2423" s="4" t="str">
        <x:v>I02418</x:v>
      </x:c>
      <x:c r="D2423" s="4" t="str">
        <x:v>2025-08-23</x:v>
      </x:c>
      <x:c r="E2423" s="10" t="n">
        <x:v>85193.68</x:v>
      </x:c>
      <x:c r="F2423" s="4" t="str">
        <x:v>Settled</x:v>
      </x:c>
    </x:row>
    <x:row r="2424">
      <x:c r="A2424" s="4" t="str">
        <x:v>C02419</x:v>
      </x:c>
      <x:c r="B2424" s="4" t="str">
        <x:v>P00409</x:v>
      </x:c>
      <x:c r="C2424" s="4" t="str">
        <x:v>I02419</x:v>
      </x:c>
      <x:c r="D2424" s="4" t="str">
        <x:v>2025-06-21</x:v>
      </x:c>
      <x:c r="E2424" s="10" t="n">
        <x:v>14716.47</x:v>
      </x:c>
      <x:c r="F2424" s="4" t="str">
        <x:v>Pending</x:v>
      </x:c>
    </x:row>
    <x:row r="2425">
      <x:c r="A2425" s="4" t="str">
        <x:v>C02420</x:v>
      </x:c>
      <x:c r="B2425" s="4" t="str">
        <x:v>P00962</x:v>
      </x:c>
      <x:c r="C2425" s="4" t="str">
        <x:v>I02420</x:v>
      </x:c>
      <x:c r="D2425" s="4" t="str">
        <x:v>2025-01-05</x:v>
      </x:c>
      <x:c r="E2425" s="10" t="n">
        <x:v>4898.6</x:v>
      </x:c>
      <x:c r="F2425" s="4" t="str">
        <x:v>Settled</x:v>
      </x:c>
    </x:row>
    <x:row r="2426">
      <x:c r="A2426" s="4" t="str">
        <x:v>C02421</x:v>
      </x:c>
      <x:c r="B2426" s="4" t="str">
        <x:v>P01260</x:v>
      </x:c>
      <x:c r="C2426" s="4" t="str">
        <x:v>I02421</x:v>
      </x:c>
      <x:c r="D2426" s="4" t="str">
        <x:v>2025-10-21</x:v>
      </x:c>
      <x:c r="E2426" s="10" t="n">
        <x:v>11701.45</x:v>
      </x:c>
      <x:c r="F2426" s="4" t="str">
        <x:v>Pending</x:v>
      </x:c>
    </x:row>
    <x:row r="2427">
      <x:c r="A2427" s="4" t="str">
        <x:v>C02422</x:v>
      </x:c>
      <x:c r="B2427" s="4" t="str">
        <x:v>P00128</x:v>
      </x:c>
      <x:c r="C2427" s="4" t="str">
        <x:v>I02422</x:v>
      </x:c>
      <x:c r="D2427" s="4" t="str">
        <x:v>2025-05-04</x:v>
      </x:c>
      <x:c r="E2427" s="10" t="n">
        <x:v>83522.41</x:v>
      </x:c>
      <x:c r="F2427" s="4" t="str">
        <x:v>Pending</x:v>
      </x:c>
    </x:row>
    <x:row r="2428">
      <x:c r="A2428" s="4" t="str">
        <x:v>C02423</x:v>
      </x:c>
      <x:c r="B2428" s="4" t="str">
        <x:v>P00963</x:v>
      </x:c>
      <x:c r="C2428" s="4" t="str">
        <x:v>I02423</x:v>
      </x:c>
      <x:c r="D2428" s="4" t="str">
        <x:v>2025-12-04</x:v>
      </x:c>
      <x:c r="E2428" s="10" t="n">
        <x:v>18206.3</x:v>
      </x:c>
      <x:c r="F2428" s="4" t="str">
        <x:v>Settled</x:v>
      </x:c>
    </x:row>
    <x:row r="2429">
      <x:c r="A2429" s="4" t="str">
        <x:v>C02424</x:v>
      </x:c>
      <x:c r="B2429" s="4" t="str">
        <x:v>P00355</x:v>
      </x:c>
      <x:c r="C2429" s="4" t="str">
        <x:v>I02424</x:v>
      </x:c>
      <x:c r="D2429" s="4" t="str">
        <x:v>2025-03-31</x:v>
      </x:c>
      <x:c r="E2429" s="10" t="n">
        <x:v>657814.63</x:v>
      </x:c>
      <x:c r="F2429" s="4" t="str">
        <x:v>Settled</x:v>
      </x:c>
    </x:row>
    <x:row r="2430">
      <x:c r="A2430" s="4" t="str">
        <x:v>C02425</x:v>
      </x:c>
      <x:c r="B2430" s="4" t="str">
        <x:v>P00124</x:v>
      </x:c>
      <x:c r="C2430" s="4" t="str">
        <x:v>I02425</x:v>
      </x:c>
      <x:c r="D2430" s="4" t="str">
        <x:v>2025-06-09</x:v>
      </x:c>
      <x:c r="E2430" s="10" t="n">
        <x:v>13785.77</x:v>
      </x:c>
      <x:c r="F2430" s="4" t="str">
        <x:v>Settled</x:v>
      </x:c>
    </x:row>
    <x:row r="2431">
      <x:c r="A2431" s="4" t="str">
        <x:v>C02426</x:v>
      </x:c>
      <x:c r="B2431" s="4" t="str">
        <x:v>P00669</x:v>
      </x:c>
      <x:c r="C2431" s="4" t="str">
        <x:v>I02426</x:v>
      </x:c>
      <x:c r="D2431" s="4" t="str">
        <x:v>2025-10-30</x:v>
      </x:c>
      <x:c r="E2431" s="10" t="n">
        <x:v>252099.01</x:v>
      </x:c>
      <x:c r="F2431" s="4" t="str">
        <x:v>Rejected</x:v>
      </x:c>
    </x:row>
    <x:row r="2432">
      <x:c r="A2432" s="4" t="str">
        <x:v>C02427</x:v>
      </x:c>
      <x:c r="B2432" s="4" t="str">
        <x:v>P00931</x:v>
      </x:c>
      <x:c r="C2432" s="4" t="str">
        <x:v>I02427</x:v>
      </x:c>
      <x:c r="D2432" s="4" t="str">
        <x:v>2025-02-25</x:v>
      </x:c>
      <x:c r="E2432" s="10" t="n">
        <x:v>42379.26</x:v>
      </x:c>
      <x:c r="F2432" s="4" t="str">
        <x:v>Settled</x:v>
      </x:c>
    </x:row>
    <x:row r="2433">
      <x:c r="A2433" s="4" t="str">
        <x:v>C02428</x:v>
      </x:c>
      <x:c r="B2433" s="4" t="str">
        <x:v>P00323</x:v>
      </x:c>
      <x:c r="C2433" s="4" t="str">
        <x:v>I02428</x:v>
      </x:c>
      <x:c r="D2433" s="4" t="str">
        <x:v>2025-04-11</x:v>
      </x:c>
      <x:c r="E2433" s="10" t="n">
        <x:v>36682.17</x:v>
      </x:c>
      <x:c r="F2433" s="4" t="str">
        <x:v>Settled</x:v>
      </x:c>
    </x:row>
    <x:row r="2434">
      <x:c r="A2434" s="4" t="str">
        <x:v>C02429</x:v>
      </x:c>
      <x:c r="B2434" s="4" t="str">
        <x:v>P00624</x:v>
      </x:c>
      <x:c r="C2434" s="4" t="str">
        <x:v>I02429</x:v>
      </x:c>
      <x:c r="D2434" s="4" t="str">
        <x:v>2025-10-17</x:v>
      </x:c>
      <x:c r="E2434" s="10" t="n">
        <x:v>15865.32</x:v>
      </x:c>
      <x:c r="F2434" s="4" t="str">
        <x:v>Pending</x:v>
      </x:c>
    </x:row>
    <x:row r="2435">
      <x:c r="A2435" s="4" t="str">
        <x:v>C02430</x:v>
      </x:c>
      <x:c r="B2435" s="4" t="str">
        <x:v>P01526</x:v>
      </x:c>
      <x:c r="C2435" s="4" t="str">
        <x:v>I02430</x:v>
      </x:c>
      <x:c r="D2435" s="4" t="str">
        <x:v>2025-04-26</x:v>
      </x:c>
      <x:c r="E2435" s="10" t="n">
        <x:v>101360.69</x:v>
      </x:c>
      <x:c r="F2435" s="4" t="str">
        <x:v>Settled</x:v>
      </x:c>
    </x:row>
    <x:row r="2436">
      <x:c r="A2436" s="4" t="str">
        <x:v>C02431</x:v>
      </x:c>
      <x:c r="B2436" s="4" t="str">
        <x:v>P00555</x:v>
      </x:c>
      <x:c r="C2436" s="4" t="str">
        <x:v>I02431</x:v>
      </x:c>
      <x:c r="D2436" s="4" t="str">
        <x:v>2025-12-16</x:v>
      </x:c>
      <x:c r="E2436" s="10" t="n">
        <x:v>6972.83</x:v>
      </x:c>
      <x:c r="F2436" s="4" t="str">
        <x:v>Settled</x:v>
      </x:c>
    </x:row>
    <x:row r="2437">
      <x:c r="A2437" s="4" t="str">
        <x:v>C02432</x:v>
      </x:c>
      <x:c r="B2437" s="4" t="str">
        <x:v>P01593</x:v>
      </x:c>
      <x:c r="C2437" s="4" t="str">
        <x:v>I02432</x:v>
      </x:c>
      <x:c r="D2437" s="4" t="str">
        <x:v>2025-07-16</x:v>
      </x:c>
      <x:c r="E2437" s="10" t="n">
        <x:v>51243.94</x:v>
      </x:c>
      <x:c r="F2437" s="4" t="str">
        <x:v>Settled</x:v>
      </x:c>
    </x:row>
    <x:row r="2438">
      <x:c r="A2438" s="4" t="str">
        <x:v>C02433</x:v>
      </x:c>
      <x:c r="B2438" s="4" t="str">
        <x:v>P01335</x:v>
      </x:c>
      <x:c r="C2438" s="4" t="str">
        <x:v>I02433</x:v>
      </x:c>
      <x:c r="D2438" s="4" t="str">
        <x:v>2025-10-29</x:v>
      </x:c>
      <x:c r="E2438" s="10" t="n">
        <x:v>23929.77</x:v>
      </x:c>
      <x:c r="F2438" s="4" t="str">
        <x:v>Pending</x:v>
      </x:c>
    </x:row>
    <x:row r="2439">
      <x:c r="A2439" s="4" t="str">
        <x:v>C02434</x:v>
      </x:c>
      <x:c r="B2439" s="4" t="str">
        <x:v>P00594</x:v>
      </x:c>
      <x:c r="C2439" s="4" t="str">
        <x:v>I02434</x:v>
      </x:c>
      <x:c r="D2439" s="4" t="str">
        <x:v>2025-07-19</x:v>
      </x:c>
      <x:c r="E2439" s="10" t="n">
        <x:v>69693.27</x:v>
      </x:c>
      <x:c r="F2439" s="4" t="str">
        <x:v>Settled</x:v>
      </x:c>
    </x:row>
    <x:row r="2440">
      <x:c r="A2440" s="4" t="str">
        <x:v>C02435</x:v>
      </x:c>
      <x:c r="B2440" s="4" t="str">
        <x:v>P00923</x:v>
      </x:c>
      <x:c r="C2440" s="4" t="str">
        <x:v>I02435</x:v>
      </x:c>
      <x:c r="D2440" s="4" t="str">
        <x:v>2025-01-17</x:v>
      </x:c>
      <x:c r="E2440" s="10" t="n">
        <x:v>371230.61</x:v>
      </x:c>
      <x:c r="F2440" s="4" t="str">
        <x:v>Settled</x:v>
      </x:c>
    </x:row>
    <x:row r="2441">
      <x:c r="A2441" s="4" t="str">
        <x:v>C02436</x:v>
      </x:c>
      <x:c r="B2441" s="4" t="str">
        <x:v>P01135</x:v>
      </x:c>
      <x:c r="C2441" s="4" t="str">
        <x:v>I02436</x:v>
      </x:c>
      <x:c r="D2441" s="4" t="str">
        <x:v>2025-10-24</x:v>
      </x:c>
      <x:c r="E2441" s="10" t="n">
        <x:v>47861.16</x:v>
      </x:c>
      <x:c r="F2441" s="4" t="str">
        <x:v>Settled</x:v>
      </x:c>
    </x:row>
    <x:row r="2442">
      <x:c r="A2442" s="4" t="str">
        <x:v>C02437</x:v>
      </x:c>
      <x:c r="B2442" s="4" t="str">
        <x:v>P00744</x:v>
      </x:c>
      <x:c r="C2442" s="4" t="str">
        <x:v>I02437</x:v>
      </x:c>
      <x:c r="D2442" s="4" t="str">
        <x:v>2025-06-03</x:v>
      </x:c>
      <x:c r="E2442" s="10" t="n">
        <x:v>11923.48</x:v>
      </x:c>
      <x:c r="F2442" s="4" t="str">
        <x:v>Pending</x:v>
      </x:c>
    </x:row>
    <x:row r="2443">
      <x:c r="A2443" s="4" t="str">
        <x:v>C02438</x:v>
      </x:c>
      <x:c r="B2443" s="4" t="str">
        <x:v>P00653</x:v>
      </x:c>
      <x:c r="C2443" s="4" t="str">
        <x:v>I02438</x:v>
      </x:c>
      <x:c r="D2443" s="4" t="str">
        <x:v>2025-05-22</x:v>
      </x:c>
      <x:c r="E2443" s="10" t="n">
        <x:v>32599.16</x:v>
      </x:c>
      <x:c r="F2443" s="4" t="str">
        <x:v>Settled</x:v>
      </x:c>
    </x:row>
    <x:row r="2444">
      <x:c r="A2444" s="4" t="str">
        <x:v>C02439</x:v>
      </x:c>
      <x:c r="B2444" s="4" t="str">
        <x:v>P00528</x:v>
      </x:c>
      <x:c r="C2444" s="4" t="str">
        <x:v>I02439</x:v>
      </x:c>
      <x:c r="D2444" s="4" t="str">
        <x:v>2025-09-26</x:v>
      </x:c>
      <x:c r="E2444" s="10" t="n">
        <x:v>363156.78</x:v>
      </x:c>
      <x:c r="F2444" s="4" t="str">
        <x:v>Settled</x:v>
      </x:c>
    </x:row>
    <x:row r="2445">
      <x:c r="A2445" s="4" t="str">
        <x:v>C02440</x:v>
      </x:c>
      <x:c r="B2445" s="4" t="str">
        <x:v>P00224</x:v>
      </x:c>
      <x:c r="C2445" s="4" t="str">
        <x:v>I02440</x:v>
      </x:c>
      <x:c r="D2445" s="4" t="str">
        <x:v>2025-04-13</x:v>
      </x:c>
      <x:c r="E2445" s="10" t="n">
        <x:v>98238.23</x:v>
      </x:c>
      <x:c r="F2445" s="4" t="str">
        <x:v>Rejected</x:v>
      </x:c>
    </x:row>
    <x:row r="2446">
      <x:c r="A2446" s="4" t="str">
        <x:v>C02441</x:v>
      </x:c>
      <x:c r="B2446" s="4" t="str">
        <x:v>P00040</x:v>
      </x:c>
      <x:c r="C2446" s="4" t="str">
        <x:v>I02441</x:v>
      </x:c>
      <x:c r="D2446" s="4" t="str">
        <x:v>2025-06-06</x:v>
      </x:c>
      <x:c r="E2446" s="10" t="n">
        <x:v>31494.44</x:v>
      </x:c>
      <x:c r="F2446" s="4" t="str">
        <x:v>Settled</x:v>
      </x:c>
    </x:row>
    <x:row r="2447">
      <x:c r="A2447" s="4" t="str">
        <x:v>C02442</x:v>
      </x:c>
      <x:c r="B2447" s="4" t="str">
        <x:v>P00540</x:v>
      </x:c>
      <x:c r="C2447" s="4" t="str">
        <x:v>I02442</x:v>
      </x:c>
      <x:c r="D2447" s="4" t="str">
        <x:v>2025-08-11</x:v>
      </x:c>
      <x:c r="E2447" s="10" t="n">
        <x:v>118653.08</x:v>
      </x:c>
      <x:c r="F2447" s="4" t="str">
        <x:v>Settled</x:v>
      </x:c>
    </x:row>
    <x:row r="2448">
      <x:c r="A2448" s="4" t="str">
        <x:v>C02443</x:v>
      </x:c>
      <x:c r="B2448" s="4" t="str">
        <x:v>P01274</x:v>
      </x:c>
      <x:c r="C2448" s="4" t="str">
        <x:v>I02443</x:v>
      </x:c>
      <x:c r="D2448" s="4" t="str">
        <x:v>2025-08-05</x:v>
      </x:c>
      <x:c r="E2448" s="10" t="n">
        <x:v>40926.5</x:v>
      </x:c>
      <x:c r="F2448" s="4" t="str">
        <x:v>Rejected</x:v>
      </x:c>
    </x:row>
    <x:row r="2449">
      <x:c r="A2449" s="4" t="str">
        <x:v>C02444</x:v>
      </x:c>
      <x:c r="B2449" s="4" t="str">
        <x:v>P00374</x:v>
      </x:c>
      <x:c r="C2449" s="4" t="str">
        <x:v>I02444</x:v>
      </x:c>
      <x:c r="D2449" s="4" t="str">
        <x:v>2025-09-23</x:v>
      </x:c>
      <x:c r="E2449" s="10" t="n">
        <x:v>5585.06</x:v>
      </x:c>
      <x:c r="F2449" s="4" t="str">
        <x:v>Settled</x:v>
      </x:c>
    </x:row>
    <x:row r="2450">
      <x:c r="A2450" s="4" t="str">
        <x:v>C02445</x:v>
      </x:c>
      <x:c r="B2450" s="4" t="str">
        <x:v>P00288</x:v>
      </x:c>
      <x:c r="C2450" s="4" t="str">
        <x:v>I02445</x:v>
      </x:c>
      <x:c r="D2450" s="4" t="str">
        <x:v>2025-01-31</x:v>
      </x:c>
      <x:c r="E2450" s="10" t="n">
        <x:v>46468.67</x:v>
      </x:c>
      <x:c r="F2450" s="4" t="str">
        <x:v>Pending</x:v>
      </x:c>
    </x:row>
    <x:row r="2451">
      <x:c r="A2451" s="4" t="str">
        <x:v>C02446</x:v>
      </x:c>
      <x:c r="B2451" s="4" t="str">
        <x:v>P00525</x:v>
      </x:c>
      <x:c r="C2451" s="4" t="str">
        <x:v>I02446</x:v>
      </x:c>
      <x:c r="D2451" s="4" t="str">
        <x:v>2025-12-29</x:v>
      </x:c>
      <x:c r="E2451" s="10" t="n">
        <x:v>31375.48</x:v>
      </x:c>
      <x:c r="F2451" s="4" t="str">
        <x:v>Pending</x:v>
      </x:c>
    </x:row>
    <x:row r="2452">
      <x:c r="A2452" s="4" t="str">
        <x:v>C02447</x:v>
      </x:c>
      <x:c r="B2452" s="4" t="str">
        <x:v>P00959</x:v>
      </x:c>
      <x:c r="C2452" s="4" t="str">
        <x:v>I02447</x:v>
      </x:c>
      <x:c r="D2452" s="4" t="str">
        <x:v>2025-08-10</x:v>
      </x:c>
      <x:c r="E2452" s="10" t="n">
        <x:v>52243</x:v>
      </x:c>
      <x:c r="F2452" s="4" t="str">
        <x:v>Settled</x:v>
      </x:c>
    </x:row>
    <x:row r="2453">
      <x:c r="A2453" s="4" t="str">
        <x:v>C02448</x:v>
      </x:c>
      <x:c r="B2453" s="4" t="str">
        <x:v>P00345</x:v>
      </x:c>
      <x:c r="C2453" s="4" t="str">
        <x:v>I02448</x:v>
      </x:c>
      <x:c r="D2453" s="4" t="str">
        <x:v>2025-08-14</x:v>
      </x:c>
      <x:c r="E2453" s="10" t="n">
        <x:v>161143.16</x:v>
      </x:c>
      <x:c r="F2453" s="4" t="str">
        <x:v>Settled</x:v>
      </x:c>
    </x:row>
    <x:row r="2454">
      <x:c r="A2454" s="4" t="str">
        <x:v>C02449</x:v>
      </x:c>
      <x:c r="B2454" s="4" t="str">
        <x:v>P00353</x:v>
      </x:c>
      <x:c r="C2454" s="4" t="str">
        <x:v>I02449</x:v>
      </x:c>
      <x:c r="D2454" s="4" t="str">
        <x:v>2025-11-19</x:v>
      </x:c>
      <x:c r="E2454" s="10" t="n">
        <x:v>34230.96</x:v>
      </x:c>
      <x:c r="F2454" s="4" t="str">
        <x:v>Pending</x:v>
      </x:c>
    </x:row>
    <x:row r="2455">
      <x:c r="A2455" s="4" t="str">
        <x:v>C02450</x:v>
      </x:c>
      <x:c r="B2455" s="4" t="str">
        <x:v>P00180</x:v>
      </x:c>
      <x:c r="C2455" s="4" t="str">
        <x:v>I02450</x:v>
      </x:c>
      <x:c r="D2455" s="4" t="str">
        <x:v>2025-06-29</x:v>
      </x:c>
      <x:c r="E2455" s="10" t="n">
        <x:v>142832.23</x:v>
      </x:c>
      <x:c r="F2455" s="4" t="str">
        <x:v>Settled</x:v>
      </x:c>
    </x:row>
    <x:row r="2456">
      <x:c r="A2456" s="4" t="str">
        <x:v>C02451</x:v>
      </x:c>
      <x:c r="B2456" s="4" t="str">
        <x:v>P00532</x:v>
      </x:c>
      <x:c r="C2456" s="4" t="str">
        <x:v>I02451</x:v>
      </x:c>
      <x:c r="D2456" s="4" t="str">
        <x:v>2025-01-12</x:v>
      </x:c>
      <x:c r="E2456" s="10" t="n">
        <x:v>21688.88</x:v>
      </x:c>
      <x:c r="F2456" s="4" t="str">
        <x:v>Settled</x:v>
      </x:c>
    </x:row>
    <x:row r="2457">
      <x:c r="A2457" s="4" t="str">
        <x:v>C02452</x:v>
      </x:c>
      <x:c r="B2457" s="4" t="str">
        <x:v>P00348</x:v>
      </x:c>
      <x:c r="C2457" s="4" t="str">
        <x:v>I02452</x:v>
      </x:c>
      <x:c r="D2457" s="4" t="str">
        <x:v>2025-02-18</x:v>
      </x:c>
      <x:c r="E2457" s="10" t="n">
        <x:v>94826.13</x:v>
      </x:c>
      <x:c r="F2457" s="4" t="str">
        <x:v>Settled</x:v>
      </x:c>
    </x:row>
    <x:row r="2458">
      <x:c r="A2458" s="4" t="str">
        <x:v>C02453</x:v>
      </x:c>
      <x:c r="B2458" s="4" t="str">
        <x:v>P01330</x:v>
      </x:c>
      <x:c r="C2458" s="4" t="str">
        <x:v>I02453</x:v>
      </x:c>
      <x:c r="D2458" s="4" t="str">
        <x:v>2025-12-12</x:v>
      </x:c>
      <x:c r="E2458" s="10" t="n">
        <x:v>24754.8</x:v>
      </x:c>
      <x:c r="F2458" s="4" t="str">
        <x:v>Settled</x:v>
      </x:c>
    </x:row>
    <x:row r="2459">
      <x:c r="A2459" s="4" t="str">
        <x:v>C02454</x:v>
      </x:c>
      <x:c r="B2459" s="4" t="str">
        <x:v>P01450</x:v>
      </x:c>
      <x:c r="C2459" s="4" t="str">
        <x:v>I02454</x:v>
      </x:c>
      <x:c r="D2459" s="4" t="str">
        <x:v>2025-12-27</x:v>
      </x:c>
      <x:c r="E2459" s="10" t="n">
        <x:v>46780.25</x:v>
      </x:c>
      <x:c r="F2459" s="4" t="str">
        <x:v>Settled</x:v>
      </x:c>
    </x:row>
    <x:row r="2460">
      <x:c r="A2460" s="4" t="str">
        <x:v>C02455</x:v>
      </x:c>
      <x:c r="B2460" s="4" t="str">
        <x:v>P00593</x:v>
      </x:c>
      <x:c r="C2460" s="4" t="str">
        <x:v>I02455</x:v>
      </x:c>
      <x:c r="D2460" s="4" t="str">
        <x:v>2025-01-31</x:v>
      </x:c>
      <x:c r="E2460" s="10" t="n">
        <x:v>44599.31</x:v>
      </x:c>
      <x:c r="F2460" s="4" t="str">
        <x:v>Settled</x:v>
      </x:c>
    </x:row>
    <x:row r="2461">
      <x:c r="A2461" s="4" t="str">
        <x:v>C02456</x:v>
      </x:c>
      <x:c r="B2461" s="4" t="str">
        <x:v>P00137</x:v>
      </x:c>
      <x:c r="C2461" s="4" t="str">
        <x:v>I02456</x:v>
      </x:c>
      <x:c r="D2461" s="4" t="str">
        <x:v>2025-09-08</x:v>
      </x:c>
      <x:c r="E2461" s="10" t="n">
        <x:v>37696.51</x:v>
      </x:c>
      <x:c r="F2461" s="4" t="str">
        <x:v>Pending</x:v>
      </x:c>
    </x:row>
    <x:row r="2462">
      <x:c r="A2462" s="4" t="str">
        <x:v>C02457</x:v>
      </x:c>
      <x:c r="B2462" s="4" t="str">
        <x:v>P00140</x:v>
      </x:c>
      <x:c r="C2462" s="4" t="str">
        <x:v>I02457</x:v>
      </x:c>
      <x:c r="D2462" s="4" t="str">
        <x:v>2025-08-30</x:v>
      </x:c>
      <x:c r="E2462" s="10" t="n">
        <x:v>256234.87</x:v>
      </x:c>
      <x:c r="F2462" s="4" t="str">
        <x:v>Settled</x:v>
      </x:c>
    </x:row>
    <x:row r="2463">
      <x:c r="A2463" s="4" t="str">
        <x:v>C02458</x:v>
      </x:c>
      <x:c r="B2463" s="4" t="str">
        <x:v>P00520</x:v>
      </x:c>
      <x:c r="C2463" s="4" t="str">
        <x:v>I02458</x:v>
      </x:c>
      <x:c r="D2463" s="4" t="str">
        <x:v>2025-03-02</x:v>
      </x:c>
      <x:c r="E2463" s="10" t="n">
        <x:v>188607.89</x:v>
      </x:c>
      <x:c r="F2463" s="4" t="str">
        <x:v>Settled</x:v>
      </x:c>
    </x:row>
    <x:row r="2464">
      <x:c r="A2464" s="4" t="str">
        <x:v>C02459</x:v>
      </x:c>
      <x:c r="B2464" s="4" t="str">
        <x:v>P00742</x:v>
      </x:c>
      <x:c r="C2464" s="4" t="str">
        <x:v>I02459</x:v>
      </x:c>
      <x:c r="D2464" s="4" t="str">
        <x:v>2025-10-15</x:v>
      </x:c>
      <x:c r="E2464" s="10" t="n">
        <x:v>84145.21</x:v>
      </x:c>
      <x:c r="F2464" s="4" t="str">
        <x:v>Settled</x:v>
      </x:c>
    </x:row>
    <x:row r="2465">
      <x:c r="A2465" s="4" t="str">
        <x:v>C02460</x:v>
      </x:c>
      <x:c r="B2465" s="4" t="str">
        <x:v>P00846</x:v>
      </x:c>
      <x:c r="C2465" s="4" t="str">
        <x:v>I02460</x:v>
      </x:c>
      <x:c r="D2465" s="4" t="str">
        <x:v>2025-06-17</x:v>
      </x:c>
      <x:c r="E2465" s="10" t="n">
        <x:v>196156.07</x:v>
      </x:c>
      <x:c r="F2465" s="4" t="str">
        <x:v>Settled</x:v>
      </x:c>
    </x:row>
    <x:row r="2466">
      <x:c r="A2466" s="4" t="str">
        <x:v>C02461</x:v>
      </x:c>
      <x:c r="B2466" s="4" t="str">
        <x:v>P00487</x:v>
      </x:c>
      <x:c r="C2466" s="4" t="str">
        <x:v>I02461</x:v>
      </x:c>
      <x:c r="D2466" s="4" t="str">
        <x:v>2025-03-26</x:v>
      </x:c>
      <x:c r="E2466" s="10" t="n">
        <x:v>28444.66</x:v>
      </x:c>
      <x:c r="F2466" s="4" t="str">
        <x:v>Settled</x:v>
      </x:c>
    </x:row>
    <x:row r="2467">
      <x:c r="A2467" s="4" t="str">
        <x:v>C02462</x:v>
      </x:c>
      <x:c r="B2467" s="4" t="str">
        <x:v>P00568</x:v>
      </x:c>
      <x:c r="C2467" s="4" t="str">
        <x:v>I02462</x:v>
      </x:c>
      <x:c r="D2467" s="4" t="str">
        <x:v>2025-07-24</x:v>
      </x:c>
      <x:c r="E2467" s="10" t="n">
        <x:v>16097.94</x:v>
      </x:c>
      <x:c r="F2467" s="4" t="str">
        <x:v>Settled</x:v>
      </x:c>
    </x:row>
    <x:row r="2468">
      <x:c r="A2468" s="4" t="str">
        <x:v>C02463</x:v>
      </x:c>
      <x:c r="B2468" s="4" t="str">
        <x:v>P00454</x:v>
      </x:c>
      <x:c r="C2468" s="4" t="str">
        <x:v>I02463</x:v>
      </x:c>
      <x:c r="D2468" s="4" t="str">
        <x:v>2025-11-27</x:v>
      </x:c>
      <x:c r="E2468" s="10" t="n">
        <x:v>31105.75</x:v>
      </x:c>
      <x:c r="F2468" s="4" t="str">
        <x:v>Settled</x:v>
      </x:c>
    </x:row>
    <x:row r="2469">
      <x:c r="A2469" s="4" t="str">
        <x:v>C02464</x:v>
      </x:c>
      <x:c r="B2469" s="4" t="str">
        <x:v>P00829</x:v>
      </x:c>
      <x:c r="C2469" s="4" t="str">
        <x:v>I02464</x:v>
      </x:c>
      <x:c r="D2469" s="4" t="str">
        <x:v>2025-03-21</x:v>
      </x:c>
      <x:c r="E2469" s="10" t="n">
        <x:v>24777.06</x:v>
      </x:c>
      <x:c r="F2469" s="4" t="str">
        <x:v>Settled</x:v>
      </x:c>
    </x:row>
    <x:row r="2470">
      <x:c r="A2470" s="4" t="str">
        <x:v>C02465</x:v>
      </x:c>
      <x:c r="B2470" s="4" t="str">
        <x:v>P01116</x:v>
      </x:c>
      <x:c r="C2470" s="4" t="str">
        <x:v>I02465</x:v>
      </x:c>
      <x:c r="D2470" s="4" t="str">
        <x:v>2025-08-14</x:v>
      </x:c>
      <x:c r="E2470" s="10" t="n">
        <x:v>11473.47</x:v>
      </x:c>
      <x:c r="F2470" s="4" t="str">
        <x:v>Settled</x:v>
      </x:c>
    </x:row>
    <x:row r="2471">
      <x:c r="A2471" s="4" t="str">
        <x:v>C02466</x:v>
      </x:c>
      <x:c r="B2471" s="4" t="str">
        <x:v>P00070</x:v>
      </x:c>
      <x:c r="C2471" s="4" t="str">
        <x:v>I02466</x:v>
      </x:c>
      <x:c r="D2471" s="4" t="str">
        <x:v>2025-09-25</x:v>
      </x:c>
      <x:c r="E2471" s="10" t="n">
        <x:v>23668.45</x:v>
      </x:c>
      <x:c r="F2471" s="4" t="str">
        <x:v>Pending</x:v>
      </x:c>
    </x:row>
    <x:row r="2472">
      <x:c r="A2472" s="4" t="str">
        <x:v>C02467</x:v>
      </x:c>
      <x:c r="B2472" s="4" t="str">
        <x:v>P00766</x:v>
      </x:c>
      <x:c r="C2472" s="4" t="str">
        <x:v>I02467</x:v>
      </x:c>
      <x:c r="D2472" s="4" t="str">
        <x:v>2025-08-17</x:v>
      </x:c>
      <x:c r="E2472" s="10" t="n">
        <x:v>32684.22</x:v>
      </x:c>
      <x:c r="F2472" s="4" t="str">
        <x:v>Settled</x:v>
      </x:c>
    </x:row>
    <x:row r="2473">
      <x:c r="A2473" s="4" t="str">
        <x:v>C02468</x:v>
      </x:c>
      <x:c r="B2473" s="4" t="str">
        <x:v>P01038</x:v>
      </x:c>
      <x:c r="C2473" s="4" t="str">
        <x:v>I02468</x:v>
      </x:c>
      <x:c r="D2473" s="4" t="str">
        <x:v>2025-08-26</x:v>
      </x:c>
      <x:c r="E2473" s="10" t="n">
        <x:v>69290.03</x:v>
      </x:c>
      <x:c r="F2473" s="4" t="str">
        <x:v>Settled</x:v>
      </x:c>
    </x:row>
    <x:row r="2474">
      <x:c r="A2474" s="4" t="str">
        <x:v>C02469</x:v>
      </x:c>
      <x:c r="B2474" s="4" t="str">
        <x:v>P01077</x:v>
      </x:c>
      <x:c r="C2474" s="4" t="str">
        <x:v>I02469</x:v>
      </x:c>
      <x:c r="D2474" s="4" t="str">
        <x:v>2025-09-22</x:v>
      </x:c>
      <x:c r="E2474" s="10" t="n">
        <x:v>15101.14</x:v>
      </x:c>
      <x:c r="F2474" s="4" t="str">
        <x:v>Settled</x:v>
      </x:c>
    </x:row>
    <x:row r="2475">
      <x:c r="A2475" s="4" t="str">
        <x:v>C02470</x:v>
      </x:c>
      <x:c r="B2475" s="4" t="str">
        <x:v>P00902</x:v>
      </x:c>
      <x:c r="C2475" s="4" t="str">
        <x:v>I02470</x:v>
      </x:c>
      <x:c r="D2475" s="4" t="str">
        <x:v>2025-03-27</x:v>
      </x:c>
      <x:c r="E2475" s="10" t="n">
        <x:v>109948.81</x:v>
      </x:c>
      <x:c r="F2475" s="4" t="str">
        <x:v>Settled</x:v>
      </x:c>
    </x:row>
    <x:row r="2476">
      <x:c r="A2476" s="4" t="str">
        <x:v>C02471</x:v>
      </x:c>
      <x:c r="B2476" s="4" t="str">
        <x:v>P00841</x:v>
      </x:c>
      <x:c r="C2476" s="4" t="str">
        <x:v>I02471</x:v>
      </x:c>
      <x:c r="D2476" s="4" t="str">
        <x:v>2025-02-07</x:v>
      </x:c>
      <x:c r="E2476" s="10" t="n">
        <x:v>6884.92</x:v>
      </x:c>
      <x:c r="F2476" s="4" t="str">
        <x:v>Pending</x:v>
      </x:c>
    </x:row>
    <x:row r="2477">
      <x:c r="A2477" s="4" t="str">
        <x:v>C02472</x:v>
      </x:c>
      <x:c r="B2477" s="4" t="str">
        <x:v>P01090</x:v>
      </x:c>
      <x:c r="C2477" s="4" t="str">
        <x:v>I02472</x:v>
      </x:c>
      <x:c r="D2477" s="4" t="str">
        <x:v>2025-12-28</x:v>
      </x:c>
      <x:c r="E2477" s="10" t="n">
        <x:v>102065.05</x:v>
      </x:c>
      <x:c r="F2477" s="4" t="str">
        <x:v>Settled</x:v>
      </x:c>
    </x:row>
    <x:row r="2478">
      <x:c r="A2478" s="4" t="str">
        <x:v>C02473</x:v>
      </x:c>
      <x:c r="B2478" s="4" t="str">
        <x:v>P00606</x:v>
      </x:c>
      <x:c r="C2478" s="4" t="str">
        <x:v>I02473</x:v>
      </x:c>
      <x:c r="D2478" s="4" t="str">
        <x:v>2025-04-27</x:v>
      </x:c>
      <x:c r="E2478" s="10" t="n">
        <x:v>64036.45</x:v>
      </x:c>
      <x:c r="F2478" s="4" t="str">
        <x:v>Rejected</x:v>
      </x:c>
    </x:row>
    <x:row r="2479">
      <x:c r="A2479" s="4" t="str">
        <x:v>C02474</x:v>
      </x:c>
      <x:c r="B2479" s="4" t="str">
        <x:v>P00908</x:v>
      </x:c>
      <x:c r="C2479" s="4" t="str">
        <x:v>I02474</x:v>
      </x:c>
      <x:c r="D2479" s="4" t="str">
        <x:v>2025-12-13</x:v>
      </x:c>
      <x:c r="E2479" s="10" t="n">
        <x:v>115545.05</x:v>
      </x:c>
      <x:c r="F2479" s="4" t="str">
        <x:v>Settled</x:v>
      </x:c>
    </x:row>
    <x:row r="2480">
      <x:c r="A2480" s="4" t="str">
        <x:v>C02475</x:v>
      </x:c>
      <x:c r="B2480" s="4" t="str">
        <x:v>P00512</x:v>
      </x:c>
      <x:c r="C2480" s="4" t="str">
        <x:v>I02475</x:v>
      </x:c>
      <x:c r="D2480" s="4" t="str">
        <x:v>2025-04-08</x:v>
      </x:c>
      <x:c r="E2480" s="10" t="n">
        <x:v>435835.09</x:v>
      </x:c>
      <x:c r="F2480" s="4" t="str">
        <x:v>Settled</x:v>
      </x:c>
    </x:row>
    <x:row r="2481">
      <x:c r="A2481" s="4" t="str">
        <x:v>C02476</x:v>
      </x:c>
      <x:c r="B2481" s="4" t="str">
        <x:v>P00701</x:v>
      </x:c>
      <x:c r="C2481" s="4" t="str">
        <x:v>I02476</x:v>
      </x:c>
      <x:c r="D2481" s="4" t="str">
        <x:v>2025-04-07</x:v>
      </x:c>
      <x:c r="E2481" s="10" t="n">
        <x:v>11496.21</x:v>
      </x:c>
      <x:c r="F2481" s="4" t="str">
        <x:v>Settled</x:v>
      </x:c>
    </x:row>
    <x:row r="2482">
      <x:c r="A2482" s="4" t="str">
        <x:v>C02477</x:v>
      </x:c>
      <x:c r="B2482" s="4" t="str">
        <x:v>P00199</x:v>
      </x:c>
      <x:c r="C2482" s="4" t="str">
        <x:v>I02477</x:v>
      </x:c>
      <x:c r="D2482" s="4" t="str">
        <x:v>2025-01-10</x:v>
      </x:c>
      <x:c r="E2482" s="10" t="n">
        <x:v>20434.67</x:v>
      </x:c>
      <x:c r="F2482" s="4" t="str">
        <x:v>Settled</x:v>
      </x:c>
    </x:row>
    <x:row r="2483">
      <x:c r="A2483" s="4" t="str">
        <x:v>C02478</x:v>
      </x:c>
      <x:c r="B2483" s="4" t="str">
        <x:v>P00561</x:v>
      </x:c>
      <x:c r="C2483" s="4" t="str">
        <x:v>I02478</x:v>
      </x:c>
      <x:c r="D2483" s="4" t="str">
        <x:v>2025-06-11</x:v>
      </x:c>
      <x:c r="E2483" s="10" t="n">
        <x:v>75149.52</x:v>
      </x:c>
      <x:c r="F2483" s="4" t="str">
        <x:v>Settled</x:v>
      </x:c>
    </x:row>
    <x:row r="2484">
      <x:c r="A2484" s="4" t="str">
        <x:v>C02479</x:v>
      </x:c>
      <x:c r="B2484" s="4" t="str">
        <x:v>P00228</x:v>
      </x:c>
      <x:c r="C2484" s="4" t="str">
        <x:v>I02479</x:v>
      </x:c>
      <x:c r="D2484" s="4" t="str">
        <x:v>2025-12-11</x:v>
      </x:c>
      <x:c r="E2484" s="10" t="n">
        <x:v>22452</x:v>
      </x:c>
      <x:c r="F2484" s="4" t="str">
        <x:v>Settled</x:v>
      </x:c>
    </x:row>
    <x:row r="2485">
      <x:c r="A2485" s="4" t="str">
        <x:v>C02480</x:v>
      </x:c>
      <x:c r="B2485" s="4" t="str">
        <x:v>P00363</x:v>
      </x:c>
      <x:c r="C2485" s="4" t="str">
        <x:v>I02480</x:v>
      </x:c>
      <x:c r="D2485" s="4" t="str">
        <x:v>2025-11-23</x:v>
      </x:c>
      <x:c r="E2485" s="10" t="n">
        <x:v>2940.93</x:v>
      </x:c>
      <x:c r="F2485" s="4" t="str">
        <x:v>Settled</x:v>
      </x:c>
    </x:row>
    <x:row r="2486">
      <x:c r="A2486" s="4" t="str">
        <x:v>C02481</x:v>
      </x:c>
      <x:c r="B2486" s="4" t="str">
        <x:v>P00672</x:v>
      </x:c>
      <x:c r="C2486" s="4" t="str">
        <x:v>I02481</x:v>
      </x:c>
      <x:c r="D2486" s="4" t="str">
        <x:v>2025-04-22</x:v>
      </x:c>
      <x:c r="E2486" s="10"/>
      <x:c r="F2486" s="4" t="str">
        <x:v>Settled</x:v>
      </x:c>
    </x:row>
    <x:row r="2487">
      <x:c r="A2487" s="4" t="str">
        <x:v>C02482</x:v>
      </x:c>
      <x:c r="B2487" s="4" t="str">
        <x:v>P00801</x:v>
      </x:c>
      <x:c r="C2487" s="4" t="str">
        <x:v>I02482</x:v>
      </x:c>
      <x:c r="D2487" s="4" t="str">
        <x:v>2025-05-29</x:v>
      </x:c>
      <x:c r="E2487" s="10" t="n">
        <x:v>1112259.6</x:v>
      </x:c>
      <x:c r="F2487" s="4" t="str">
        <x:v>Settled</x:v>
      </x:c>
    </x:row>
    <x:row r="2488">
      <x:c r="A2488" s="4" t="str">
        <x:v>C02483</x:v>
      </x:c>
      <x:c r="B2488" s="4" t="str">
        <x:v>P01508</x:v>
      </x:c>
      <x:c r="C2488" s="4" t="str">
        <x:v>I02483</x:v>
      </x:c>
      <x:c r="D2488" s="4" t="str">
        <x:v>2025-09-02</x:v>
      </x:c>
      <x:c r="E2488" s="10" t="n">
        <x:v>28192.11</x:v>
      </x:c>
      <x:c r="F2488" s="4" t="str">
        <x:v>Settled</x:v>
      </x:c>
    </x:row>
    <x:row r="2489">
      <x:c r="A2489" s="4" t="str">
        <x:v>C02484</x:v>
      </x:c>
      <x:c r="B2489" s="4" t="str">
        <x:v>P00042</x:v>
      </x:c>
      <x:c r="C2489" s="4" t="str">
        <x:v>I02484</x:v>
      </x:c>
      <x:c r="D2489" s="4" t="str">
        <x:v>2025-12-15</x:v>
      </x:c>
      <x:c r="E2489" s="10" t="n">
        <x:v>92880.35</x:v>
      </x:c>
      <x:c r="F2489" s="4" t="str">
        <x:v>Settled</x:v>
      </x:c>
    </x:row>
    <x:row r="2490">
      <x:c r="A2490" s="4" t="str">
        <x:v>C02485</x:v>
      </x:c>
      <x:c r="B2490" s="4" t="str">
        <x:v>P01438</x:v>
      </x:c>
      <x:c r="C2490" s="4" t="str">
        <x:v>I02485</x:v>
      </x:c>
      <x:c r="D2490" s="4" t="str">
        <x:v>2025-08-09</x:v>
      </x:c>
      <x:c r="E2490" s="10" t="n">
        <x:v>40488.92</x:v>
      </x:c>
      <x:c r="F2490" s="4" t="str">
        <x:v>Pending</x:v>
      </x:c>
    </x:row>
    <x:row r="2491">
      <x:c r="A2491" s="4" t="str">
        <x:v>C02486</x:v>
      </x:c>
      <x:c r="B2491" s="4" t="str">
        <x:v>P00526</x:v>
      </x:c>
      <x:c r="C2491" s="4" t="str">
        <x:v>I02486</x:v>
      </x:c>
      <x:c r="D2491" s="4" t="str">
        <x:v>2025-03-15</x:v>
      </x:c>
      <x:c r="E2491" s="10" t="n">
        <x:v>14061.72</x:v>
      </x:c>
      <x:c r="F2491" s="4" t="str">
        <x:v>Settled</x:v>
      </x:c>
    </x:row>
    <x:row r="2492">
      <x:c r="A2492" s="4" t="str">
        <x:v>C02487</x:v>
      </x:c>
      <x:c r="B2492" s="4" t="str">
        <x:v>P01159</x:v>
      </x:c>
      <x:c r="C2492" s="4" t="str">
        <x:v>I02487</x:v>
      </x:c>
      <x:c r="D2492" s="4" t="str">
        <x:v>2025-05-11</x:v>
      </x:c>
      <x:c r="E2492" s="10" t="n">
        <x:v>10935.94</x:v>
      </x:c>
      <x:c r="F2492" s="4" t="str">
        <x:v>Pending</x:v>
      </x:c>
    </x:row>
    <x:row r="2493">
      <x:c r="A2493" s="4" t="str">
        <x:v>C02488</x:v>
      </x:c>
      <x:c r="B2493" s="4" t="str">
        <x:v>P01085</x:v>
      </x:c>
      <x:c r="C2493" s="4" t="str">
        <x:v>I02488</x:v>
      </x:c>
      <x:c r="D2493" s="4" t="str">
        <x:v>2025-09-22</x:v>
      </x:c>
      <x:c r="E2493" s="10" t="n">
        <x:v>60886.79</x:v>
      </x:c>
      <x:c r="F2493" s="4" t="str">
        <x:v>Settled</x:v>
      </x:c>
    </x:row>
    <x:row r="2494">
      <x:c r="A2494" s="4" t="str">
        <x:v>C02489</x:v>
      </x:c>
      <x:c r="B2494" s="4" t="str">
        <x:v>P01554</x:v>
      </x:c>
      <x:c r="C2494" s="4" t="str">
        <x:v>I02489</x:v>
      </x:c>
      <x:c r="D2494" s="4" t="str">
        <x:v>2025-01-09</x:v>
      </x:c>
      <x:c r="E2494" s="10" t="n">
        <x:v>17717.08</x:v>
      </x:c>
      <x:c r="F2494" s="4" t="str">
        <x:v>Settled</x:v>
      </x:c>
    </x:row>
    <x:row r="2495">
      <x:c r="A2495" s="4" t="str">
        <x:v>C02490</x:v>
      </x:c>
      <x:c r="B2495" s="4" t="str">
        <x:v>P00174</x:v>
      </x:c>
      <x:c r="C2495" s="4" t="str">
        <x:v>I02490</x:v>
      </x:c>
      <x:c r="D2495" s="4" t="str">
        <x:v>2025-08-07</x:v>
      </x:c>
      <x:c r="E2495" s="10" t="n">
        <x:v>45093.51</x:v>
      </x:c>
      <x:c r="F2495" s="4" t="str">
        <x:v>Pending</x:v>
      </x:c>
    </x:row>
    <x:row r="2496">
      <x:c r="A2496" s="4" t="str">
        <x:v>C02491</x:v>
      </x:c>
      <x:c r="B2496" s="4" t="str">
        <x:v>P01548</x:v>
      </x:c>
      <x:c r="C2496" s="4" t="str">
        <x:v>I02491</x:v>
      </x:c>
      <x:c r="D2496" s="4" t="str">
        <x:v>2025-10-08</x:v>
      </x:c>
      <x:c r="E2496" s="10" t="n">
        <x:v>185567.12</x:v>
      </x:c>
      <x:c r="F2496" s="4" t="str">
        <x:v>Rejected</x:v>
      </x:c>
    </x:row>
    <x:row r="2497">
      <x:c r="A2497" s="4" t="str">
        <x:v>C02492</x:v>
      </x:c>
      <x:c r="B2497" s="4" t="str">
        <x:v>P00101</x:v>
      </x:c>
      <x:c r="C2497" s="4" t="str">
        <x:v>I02492</x:v>
      </x:c>
      <x:c r="D2497" s="4" t="str">
        <x:v>2025-05-07</x:v>
      </x:c>
      <x:c r="E2497" s="10" t="n">
        <x:v>85586.54</x:v>
      </x:c>
      <x:c r="F2497" s="4" t="str">
        <x:v>Pending</x:v>
      </x:c>
    </x:row>
    <x:row r="2498">
      <x:c r="A2498" s="4" t="str">
        <x:v>C02493</x:v>
      </x:c>
      <x:c r="B2498" s="4" t="str">
        <x:v>P01404</x:v>
      </x:c>
      <x:c r="C2498" s="4" t="str">
        <x:v>I02493</x:v>
      </x:c>
      <x:c r="D2498" s="4" t="str">
        <x:v>2025-07-16</x:v>
      </x:c>
      <x:c r="E2498" s="10" t="n">
        <x:v>2617.14</x:v>
      </x:c>
      <x:c r="F2498" s="4" t="str">
        <x:v>Settled</x:v>
      </x:c>
    </x:row>
    <x:row r="2499">
      <x:c r="A2499" s="4" t="str">
        <x:v>C02494</x:v>
      </x:c>
      <x:c r="B2499" s="4" t="str">
        <x:v>P01044</x:v>
      </x:c>
      <x:c r="C2499" s="4" t="str">
        <x:v>I02494</x:v>
      </x:c>
      <x:c r="D2499" s="4" t="str">
        <x:v>2025-09-19</x:v>
      </x:c>
      <x:c r="E2499" s="10" t="n">
        <x:v>9092.95</x:v>
      </x:c>
      <x:c r="F2499" s="4" t="str">
        <x:v>Settled</x:v>
      </x:c>
    </x:row>
    <x:row r="2500">
      <x:c r="A2500" s="4" t="str">
        <x:v>C02495</x:v>
      </x:c>
      <x:c r="B2500" s="4" t="str">
        <x:v>P00772</x:v>
      </x:c>
      <x:c r="C2500" s="4" t="str">
        <x:v>I02495</x:v>
      </x:c>
      <x:c r="D2500" s="4" t="str">
        <x:v>2025-08-06</x:v>
      </x:c>
      <x:c r="E2500" s="10" t="n">
        <x:v>4686.69</x:v>
      </x:c>
      <x:c r="F2500" s="4" t="str">
        <x:v>Settled</x:v>
      </x:c>
    </x:row>
    <x:row r="2501">
      <x:c r="A2501" s="4" t="str">
        <x:v>C02496</x:v>
      </x:c>
      <x:c r="B2501" s="4" t="str">
        <x:v>P00637</x:v>
      </x:c>
      <x:c r="C2501" s="4" t="str">
        <x:v>I02496</x:v>
      </x:c>
      <x:c r="D2501" s="4" t="str">
        <x:v>2025-01-09</x:v>
      </x:c>
      <x:c r="E2501" s="10" t="n">
        <x:v>11819.91</x:v>
      </x:c>
      <x:c r="F2501" s="4" t="str">
        <x:v>Pending</x:v>
      </x:c>
    </x:row>
    <x:row r="2502">
      <x:c r="A2502" s="4" t="str">
        <x:v>C02497</x:v>
      </x:c>
      <x:c r="B2502" s="4" t="str">
        <x:v>P00150</x:v>
      </x:c>
      <x:c r="C2502" s="4" t="str">
        <x:v>I02497</x:v>
      </x:c>
      <x:c r="D2502" s="4" t="str">
        <x:v>2025-08-02</x:v>
      </x:c>
      <x:c r="E2502" s="10" t="n">
        <x:v>24390.48</x:v>
      </x:c>
      <x:c r="F2502" s="4" t="str">
        <x:v>Settled</x:v>
      </x:c>
    </x:row>
    <x:row r="2503">
      <x:c r="A2503" s="4" t="str">
        <x:v>C02498</x:v>
      </x:c>
      <x:c r="B2503" s="4" t="str">
        <x:v>P01283</x:v>
      </x:c>
      <x:c r="C2503" s="4" t="str">
        <x:v>I02498</x:v>
      </x:c>
      <x:c r="D2503" s="4" t="str">
        <x:v>2025-03-26</x:v>
      </x:c>
      <x:c r="E2503" s="10" t="n">
        <x:v>12894.87</x:v>
      </x:c>
      <x:c r="F2503" s="4" t="str">
        <x:v>Settled</x:v>
      </x:c>
    </x:row>
    <x:row r="2504">
      <x:c r="A2504" s="4" t="str">
        <x:v>C02499</x:v>
      </x:c>
      <x:c r="B2504" s="4" t="str">
        <x:v>P01165</x:v>
      </x:c>
      <x:c r="C2504" s="4" t="str">
        <x:v>I02499</x:v>
      </x:c>
      <x:c r="D2504" s="4" t="str">
        <x:v>2025-09-28</x:v>
      </x:c>
      <x:c r="E2504" s="10" t="n">
        <x:v>34301.99</x:v>
      </x:c>
      <x:c r="F2504" s="4" t="str">
        <x:v>Settled</x:v>
      </x:c>
    </x:row>
    <x:row r="2505">
      <x:c r="A2505" s="4" t="str">
        <x:v>C02500</x:v>
      </x:c>
      <x:c r="B2505" s="4" t="str">
        <x:v>P01500</x:v>
      </x:c>
      <x:c r="C2505" s="4" t="str">
        <x:v>I02500</x:v>
      </x:c>
      <x:c r="D2505" s="4" t="str">
        <x:v>2025-04-06</x:v>
      </x:c>
      <x:c r="E2505" s="10" t="n">
        <x:v>49214.07</x:v>
      </x:c>
      <x:c r="F2505" s="4" t="str">
        <x:v>Settled</x:v>
      </x:c>
    </x:row>
    <x:row r="2506">
      <x:c r="A2506" s="4" t="str">
        <x:v>C02501</x:v>
      </x:c>
      <x:c r="B2506" s="4" t="str">
        <x:v>P01169</x:v>
      </x:c>
      <x:c r="C2506" s="4" t="str">
        <x:v>I02501</x:v>
      </x:c>
      <x:c r="D2506" s="4" t="str">
        <x:v>2025-12-24</x:v>
      </x:c>
      <x:c r="E2506" s="10" t="n">
        <x:v>710245.63</x:v>
      </x:c>
      <x:c r="F2506" s="4" t="str">
        <x:v>Settled</x:v>
      </x:c>
    </x:row>
    <x:row r="2507">
      <x:c r="A2507" s="4" t="str">
        <x:v>C02502</x:v>
      </x:c>
      <x:c r="B2507" s="4" t="str">
        <x:v>P01532</x:v>
      </x:c>
      <x:c r="C2507" s="4" t="str">
        <x:v>I02502</x:v>
      </x:c>
      <x:c r="D2507" s="4" t="str">
        <x:v>2025-02-12</x:v>
      </x:c>
      <x:c r="E2507" s="10" t="n">
        <x:v>12954.9</x:v>
      </x:c>
      <x:c r="F2507" s="4" t="str">
        <x:v>Settled</x:v>
      </x:c>
    </x:row>
    <x:row r="2508">
      <x:c r="A2508" s="4" t="str">
        <x:v>C02503</x:v>
      </x:c>
      <x:c r="B2508" s="4" t="str">
        <x:v>P01419</x:v>
      </x:c>
      <x:c r="C2508" s="4" t="str">
        <x:v>I02503</x:v>
      </x:c>
      <x:c r="D2508" s="4" t="str">
        <x:v>2025-11-22</x:v>
      </x:c>
      <x:c r="E2508" s="10" t="n">
        <x:v>119083.97</x:v>
      </x:c>
      <x:c r="F2508" s="4" t="str">
        <x:v>Settled</x:v>
      </x:c>
    </x:row>
    <x:row r="2509">
      <x:c r="A2509" s="4" t="str">
        <x:v>C02504</x:v>
      </x:c>
      <x:c r="B2509" s="4" t="str">
        <x:v>P00681</x:v>
      </x:c>
      <x:c r="C2509" s="4" t="str">
        <x:v>I02504</x:v>
      </x:c>
      <x:c r="D2509" s="4" t="str">
        <x:v>2025-01-13</x:v>
      </x:c>
      <x:c r="E2509" s="10" t="n">
        <x:v>178757.8</x:v>
      </x:c>
      <x:c r="F2509" s="4" t="str">
        <x:v>Settled</x:v>
      </x:c>
    </x:row>
    <x:row r="2510">
      <x:c r="A2510" s="4" t="str">
        <x:v>C02505</x:v>
      </x:c>
      <x:c r="B2510" s="4" t="str">
        <x:v>P01126</x:v>
      </x:c>
      <x:c r="C2510" s="4" t="str">
        <x:v>I02505</x:v>
      </x:c>
      <x:c r="D2510" s="4" t="str">
        <x:v>2025-09-07</x:v>
      </x:c>
      <x:c r="E2510" s="10" t="n">
        <x:v>80276.72</x:v>
      </x:c>
      <x:c r="F2510" s="4" t="str">
        <x:v>Settled</x:v>
      </x:c>
    </x:row>
    <x:row r="2511">
      <x:c r="A2511" s="4" t="str">
        <x:v>C02506</x:v>
      </x:c>
      <x:c r="B2511" s="4" t="str">
        <x:v>P00423</x:v>
      </x:c>
      <x:c r="C2511" s="4" t="str">
        <x:v>I02506</x:v>
      </x:c>
      <x:c r="D2511" s="4" t="str">
        <x:v>2025-05-09</x:v>
      </x:c>
      <x:c r="E2511" s="10" t="n">
        <x:v>13800.26</x:v>
      </x:c>
      <x:c r="F2511" s="4" t="str">
        <x:v>Settled</x:v>
      </x:c>
    </x:row>
    <x:row r="2512">
      <x:c r="A2512" s="4" t="str">
        <x:v>C02507</x:v>
      </x:c>
      <x:c r="B2512" s="4" t="str">
        <x:v>P01273</x:v>
      </x:c>
      <x:c r="C2512" s="4" t="str">
        <x:v>I02507</x:v>
      </x:c>
      <x:c r="D2512" s="4" t="str">
        <x:v>2025-03-13</x:v>
      </x:c>
      <x:c r="E2512" s="10" t="n">
        <x:v>8212.07</x:v>
      </x:c>
      <x:c r="F2512" s="4" t="str">
        <x:v>Settled</x:v>
      </x:c>
    </x:row>
    <x:row r="2513">
      <x:c r="A2513" s="4" t="str">
        <x:v>C02508</x:v>
      </x:c>
      <x:c r="B2513" s="4" t="str">
        <x:v>P00974</x:v>
      </x:c>
      <x:c r="C2513" s="4" t="str">
        <x:v>I02508</x:v>
      </x:c>
      <x:c r="D2513" s="4" t="str">
        <x:v>2025-03-21</x:v>
      </x:c>
      <x:c r="E2513" s="10" t="n">
        <x:v>61291.79</x:v>
      </x:c>
      <x:c r="F2513" s="4" t="str">
        <x:v>Pending</x:v>
      </x:c>
    </x:row>
    <x:row r="2514">
      <x:c r="A2514" s="4" t="str">
        <x:v>C02509</x:v>
      </x:c>
      <x:c r="B2514" s="4" t="str">
        <x:v>P00705</x:v>
      </x:c>
      <x:c r="C2514" s="4" t="str">
        <x:v>I02509</x:v>
      </x:c>
      <x:c r="D2514" s="4" t="str">
        <x:v>2025-01-15</x:v>
      </x:c>
      <x:c r="E2514" s="10" t="n">
        <x:v>23057.5</x:v>
      </x:c>
      <x:c r="F2514" s="4" t="str">
        <x:v>Settled</x:v>
      </x:c>
    </x:row>
    <x:row r="2515">
      <x:c r="A2515" s="4" t="str">
        <x:v>C02510</x:v>
      </x:c>
      <x:c r="B2515" s="4" t="str">
        <x:v>P01006</x:v>
      </x:c>
      <x:c r="C2515" s="4" t="str">
        <x:v>I02510</x:v>
      </x:c>
      <x:c r="D2515" s="4" t="str">
        <x:v>2025-02-18</x:v>
      </x:c>
      <x:c r="E2515" s="10" t="n">
        <x:v>9581.73</x:v>
      </x:c>
      <x:c r="F2515" s="4" t="str">
        <x:v>Pending</x:v>
      </x:c>
    </x:row>
    <x:row r="2516">
      <x:c r="A2516" s="4" t="str">
        <x:v>C02511</x:v>
      </x:c>
      <x:c r="B2516" s="4" t="str">
        <x:v>P00444</x:v>
      </x:c>
      <x:c r="C2516" s="4" t="str">
        <x:v>I02511</x:v>
      </x:c>
      <x:c r="D2516" s="4" t="str">
        <x:v>2025-05-24</x:v>
      </x:c>
      <x:c r="E2516" s="10" t="n">
        <x:v>95487.81</x:v>
      </x:c>
      <x:c r="F2516" s="4" t="str">
        <x:v>Settled</x:v>
      </x:c>
    </x:row>
    <x:row r="2517">
      <x:c r="A2517" s="4" t="str">
        <x:v>C02512</x:v>
      </x:c>
      <x:c r="B2517" s="4" t="str">
        <x:v>P00996</x:v>
      </x:c>
      <x:c r="C2517" s="4" t="str">
        <x:v>I02512</x:v>
      </x:c>
      <x:c r="D2517" s="4" t="str">
        <x:v>2025-02-27</x:v>
      </x:c>
      <x:c r="E2517" s="10" t="n">
        <x:v>50226.06</x:v>
      </x:c>
      <x:c r="F2517" s="4" t="str">
        <x:v>Settled</x:v>
      </x:c>
    </x:row>
    <x:row r="2518">
      <x:c r="A2518" s="4" t="str">
        <x:v>C02513</x:v>
      </x:c>
      <x:c r="B2518" s="4" t="str">
        <x:v>P00760</x:v>
      </x:c>
      <x:c r="C2518" s="4" t="str">
        <x:v>I02513</x:v>
      </x:c>
      <x:c r="D2518" s="4" t="str">
        <x:v>2025-12-20</x:v>
      </x:c>
      <x:c r="E2518" s="10" t="n">
        <x:v>10101.13</x:v>
      </x:c>
      <x:c r="F2518" s="4" t="str">
        <x:v>Rejected</x:v>
      </x:c>
    </x:row>
    <x:row r="2519">
      <x:c r="A2519" s="4" t="str">
        <x:v>C02514</x:v>
      </x:c>
      <x:c r="B2519" s="4" t="str">
        <x:v>P00515</x:v>
      </x:c>
      <x:c r="C2519" s="4" t="str">
        <x:v>I02514</x:v>
      </x:c>
      <x:c r="D2519" s="4" t="str">
        <x:v>2025-10-29</x:v>
      </x:c>
      <x:c r="E2519" s="10" t="n">
        <x:v>127900.55</x:v>
      </x:c>
      <x:c r="F2519" s="4" t="str">
        <x:v>Settled</x:v>
      </x:c>
    </x:row>
    <x:row r="2520">
      <x:c r="A2520" s="4" t="str">
        <x:v>C02515</x:v>
      </x:c>
      <x:c r="B2520" s="4" t="str">
        <x:v>P01561</x:v>
      </x:c>
      <x:c r="C2520" s="4" t="str">
        <x:v>I02515</x:v>
      </x:c>
      <x:c r="D2520" s="4" t="str">
        <x:v>2025-06-22</x:v>
      </x:c>
      <x:c r="E2520" s="10" t="n">
        <x:v>105977.8</x:v>
      </x:c>
      <x:c r="F2520" s="4" t="str">
        <x:v>Settled</x:v>
      </x:c>
    </x:row>
    <x:row r="2521">
      <x:c r="A2521" s="4" t="str">
        <x:v>C02516</x:v>
      </x:c>
      <x:c r="B2521" s="4" t="str">
        <x:v>P00103</x:v>
      </x:c>
      <x:c r="C2521" s="4" t="str">
        <x:v>I02516</x:v>
      </x:c>
      <x:c r="D2521" s="4" t="str">
        <x:v>2025-02-04</x:v>
      </x:c>
      <x:c r="E2521" s="10" t="n">
        <x:v>57799.35</x:v>
      </x:c>
      <x:c r="F2521" s="4" t="str">
        <x:v>Pending</x:v>
      </x:c>
    </x:row>
    <x:row r="2522">
      <x:c r="A2522" s="4" t="str">
        <x:v>C02517</x:v>
      </x:c>
      <x:c r="B2522" s="4" t="str">
        <x:v>P01213</x:v>
      </x:c>
      <x:c r="C2522" s="4" t="str">
        <x:v>I02517</x:v>
      </x:c>
      <x:c r="D2522" s="4" t="str">
        <x:v>2025-12-26</x:v>
      </x:c>
      <x:c r="E2522" s="10" t="n">
        <x:v>108316.41</x:v>
      </x:c>
      <x:c r="F2522" s="4" t="str">
        <x:v>Settled</x:v>
      </x:c>
    </x:row>
    <x:row r="2523">
      <x:c r="A2523" s="4" t="str">
        <x:v>C02518</x:v>
      </x:c>
      <x:c r="B2523" s="4" t="str">
        <x:v>P00337</x:v>
      </x:c>
      <x:c r="C2523" s="4" t="str">
        <x:v>I02518</x:v>
      </x:c>
      <x:c r="D2523" s="4" t="str">
        <x:v>2025-09-22</x:v>
      </x:c>
      <x:c r="E2523" s="10" t="n">
        <x:v>7590.32</x:v>
      </x:c>
      <x:c r="F2523" s="4" t="str">
        <x:v>Settled</x:v>
      </x:c>
    </x:row>
    <x:row r="2524">
      <x:c r="A2524" s="4" t="str">
        <x:v>C02519</x:v>
      </x:c>
      <x:c r="B2524" s="4" t="str">
        <x:v>P00357</x:v>
      </x:c>
      <x:c r="C2524" s="4" t="str">
        <x:v>I02519</x:v>
      </x:c>
      <x:c r="D2524" s="4" t="str">
        <x:v>2025-03-08</x:v>
      </x:c>
      <x:c r="E2524" s="10" t="n">
        <x:v>353589.05</x:v>
      </x:c>
      <x:c r="F2524" s="4" t="str">
        <x:v>Rejected</x:v>
      </x:c>
    </x:row>
    <x:row r="2525">
      <x:c r="A2525" s="4" t="str">
        <x:v>C02520</x:v>
      </x:c>
      <x:c r="B2525" s="4" t="str">
        <x:v>P00248</x:v>
      </x:c>
      <x:c r="C2525" s="4" t="str">
        <x:v>I02520</x:v>
      </x:c>
      <x:c r="D2525" s="4" t="str">
        <x:v>2025-01-20</x:v>
      </x:c>
      <x:c r="E2525" s="10" t="n">
        <x:v>96940.67</x:v>
      </x:c>
      <x:c r="F2525" s="4" t="str">
        <x:v>Settled</x:v>
      </x:c>
    </x:row>
    <x:row r="2526">
      <x:c r="A2526" s="4" t="str">
        <x:v>C02521</x:v>
      </x:c>
      <x:c r="B2526" s="4" t="str">
        <x:v>P00164</x:v>
      </x:c>
      <x:c r="C2526" s="4" t="str">
        <x:v>I02521</x:v>
      </x:c>
      <x:c r="D2526" s="4" t="str">
        <x:v>2025-08-15</x:v>
      </x:c>
      <x:c r="E2526" s="10" t="n">
        <x:v>35054.27</x:v>
      </x:c>
      <x:c r="F2526" s="4" t="str">
        <x:v>Settled</x:v>
      </x:c>
    </x:row>
    <x:row r="2527">
      <x:c r="A2527" s="4" t="str">
        <x:v>C02522</x:v>
      </x:c>
      <x:c r="B2527" s="4" t="str">
        <x:v>P00199</x:v>
      </x:c>
      <x:c r="C2527" s="4" t="str">
        <x:v>I02522</x:v>
      </x:c>
      <x:c r="D2527" s="4" t="str">
        <x:v>2025-01-15</x:v>
      </x:c>
      <x:c r="E2527" s="10" t="n">
        <x:v>122638.21</x:v>
      </x:c>
      <x:c r="F2527" s="4" t="str">
        <x:v>Pending</x:v>
      </x:c>
    </x:row>
    <x:row r="2528">
      <x:c r="A2528" s="4" t="str">
        <x:v>C02523</x:v>
      </x:c>
      <x:c r="B2528" s="4" t="str">
        <x:v>P01333</x:v>
      </x:c>
      <x:c r="C2528" s="4" t="str">
        <x:v>I02523</x:v>
      </x:c>
      <x:c r="D2528" s="4" t="str">
        <x:v>2025-08-13</x:v>
      </x:c>
      <x:c r="E2528" s="10" t="n">
        <x:v>112716.22</x:v>
      </x:c>
      <x:c r="F2528" s="4" t="str">
        <x:v>Pending</x:v>
      </x:c>
    </x:row>
    <x:row r="2529">
      <x:c r="A2529" s="4" t="str">
        <x:v>C02524</x:v>
      </x:c>
      <x:c r="B2529" s="4" t="str">
        <x:v>P01483</x:v>
      </x:c>
      <x:c r="C2529" s="4" t="str">
        <x:v>I02524</x:v>
      </x:c>
      <x:c r="D2529" s="4" t="str">
        <x:v>2025-06-11</x:v>
      </x:c>
      <x:c r="E2529" s="10" t="n">
        <x:v>29369.46</x:v>
      </x:c>
      <x:c r="F2529" s="4" t="str">
        <x:v>Settled</x:v>
      </x:c>
    </x:row>
    <x:row r="2530">
      <x:c r="A2530" s="4" t="str">
        <x:v>C02525</x:v>
      </x:c>
      <x:c r="B2530" s="4" t="str">
        <x:v>P00936</x:v>
      </x:c>
      <x:c r="C2530" s="4" t="str">
        <x:v>I02525</x:v>
      </x:c>
      <x:c r="D2530" s="4" t="str">
        <x:v>2025-11-18</x:v>
      </x:c>
      <x:c r="E2530" s="10" t="n">
        <x:v>4507.78</x:v>
      </x:c>
      <x:c r="F2530" s="4" t="str">
        <x:v>Settled</x:v>
      </x:c>
    </x:row>
    <x:row r="2531">
      <x:c r="A2531" s="4" t="str">
        <x:v>C02526</x:v>
      </x:c>
      <x:c r="B2531" s="4" t="str">
        <x:v>P00023</x:v>
      </x:c>
      <x:c r="C2531" s="4" t="str">
        <x:v>I02526</x:v>
      </x:c>
      <x:c r="D2531" s="4" t="str">
        <x:v>2025-05-20</x:v>
      </x:c>
      <x:c r="E2531" s="10" t="n">
        <x:v>15665.89</x:v>
      </x:c>
      <x:c r="F2531" s="4" t="str">
        <x:v>Pending</x:v>
      </x:c>
    </x:row>
    <x:row r="2532">
      <x:c r="A2532" s="4" t="str">
        <x:v>C02527</x:v>
      </x:c>
      <x:c r="B2532" s="4" t="str">
        <x:v>P01384</x:v>
      </x:c>
      <x:c r="C2532" s="4" t="str">
        <x:v>I02527</x:v>
      </x:c>
      <x:c r="D2532" s="4" t="str">
        <x:v>2025-06-13</x:v>
      </x:c>
      <x:c r="E2532" s="10" t="n">
        <x:v>70837.8</x:v>
      </x:c>
      <x:c r="F2532" s="4" t="str">
        <x:v>Pending</x:v>
      </x:c>
    </x:row>
    <x:row r="2533">
      <x:c r="A2533" s="4" t="str">
        <x:v>C02528</x:v>
      </x:c>
      <x:c r="B2533" s="4" t="str">
        <x:v>P00963</x:v>
      </x:c>
      <x:c r="C2533" s="4" t="str">
        <x:v>I02528</x:v>
      </x:c>
      <x:c r="D2533" s="4" t="str">
        <x:v>2025-07-19</x:v>
      </x:c>
      <x:c r="E2533" s="10" t="n">
        <x:v>40639.04</x:v>
      </x:c>
      <x:c r="F2533" s="4" t="str">
        <x:v>Settled</x:v>
      </x:c>
    </x:row>
    <x:row r="2534">
      <x:c r="A2534" s="4" t="str">
        <x:v>C02529</x:v>
      </x:c>
      <x:c r="B2534" s="4" t="str">
        <x:v>P00834</x:v>
      </x:c>
      <x:c r="C2534" s="4" t="str">
        <x:v>I02529</x:v>
      </x:c>
      <x:c r="D2534" s="4" t="str">
        <x:v>2025-12-25</x:v>
      </x:c>
      <x:c r="E2534" s="10" t="n">
        <x:v>284359.99</x:v>
      </x:c>
      <x:c r="F2534" s="4" t="str">
        <x:v>Settled</x:v>
      </x:c>
    </x:row>
    <x:row r="2535">
      <x:c r="A2535" s="4" t="str">
        <x:v>C02530</x:v>
      </x:c>
      <x:c r="B2535" s="4" t="str">
        <x:v>P01516</x:v>
      </x:c>
      <x:c r="C2535" s="4" t="str">
        <x:v>I02530</x:v>
      </x:c>
      <x:c r="D2535" s="4" t="str">
        <x:v>2025-09-14</x:v>
      </x:c>
      <x:c r="E2535" s="10" t="n">
        <x:v>28220.86</x:v>
      </x:c>
      <x:c r="F2535" s="4" t="str">
        <x:v>Settled</x:v>
      </x:c>
    </x:row>
    <x:row r="2536">
      <x:c r="A2536" s="4" t="str">
        <x:v>C02531</x:v>
      </x:c>
      <x:c r="B2536" s="4" t="str">
        <x:v>P00656</x:v>
      </x:c>
      <x:c r="C2536" s="4" t="str">
        <x:v>I02531</x:v>
      </x:c>
      <x:c r="D2536" s="4" t="str">
        <x:v>2025-09-02</x:v>
      </x:c>
      <x:c r="E2536" s="10" t="n">
        <x:v>10908.09</x:v>
      </x:c>
      <x:c r="F2536" s="4" t="str">
        <x:v>Settled</x:v>
      </x:c>
    </x:row>
    <x:row r="2537">
      <x:c r="A2537" s="4" t="str">
        <x:v>C02532</x:v>
      </x:c>
      <x:c r="B2537" s="4" t="str">
        <x:v>P00577</x:v>
      </x:c>
      <x:c r="C2537" s="4" t="str">
        <x:v>I02532</x:v>
      </x:c>
      <x:c r="D2537" s="4" t="str">
        <x:v>2025-04-24</x:v>
      </x:c>
      <x:c r="E2537" s="10" t="n">
        <x:v>113115.37</x:v>
      </x:c>
      <x:c r="F2537" s="4" t="str">
        <x:v>Pending</x:v>
      </x:c>
    </x:row>
    <x:row r="2538">
      <x:c r="A2538" s="4" t="str">
        <x:v>C02533</x:v>
      </x:c>
      <x:c r="B2538" s="4" t="str">
        <x:v>P01248</x:v>
      </x:c>
      <x:c r="C2538" s="4" t="str">
        <x:v>I02533</x:v>
      </x:c>
      <x:c r="D2538" s="4" t="str">
        <x:v>2025-06-26</x:v>
      </x:c>
      <x:c r="E2538" s="10" t="n">
        <x:v>11199.32</x:v>
      </x:c>
      <x:c r="F2538" s="4" t="str">
        <x:v>Pending</x:v>
      </x:c>
    </x:row>
    <x:row r="2539">
      <x:c r="A2539" s="4" t="str">
        <x:v>C02534</x:v>
      </x:c>
      <x:c r="B2539" s="4" t="str">
        <x:v>P00844</x:v>
      </x:c>
      <x:c r="C2539" s="4" t="str">
        <x:v>I02534</x:v>
      </x:c>
      <x:c r="D2539" s="4" t="str">
        <x:v>2025-03-12</x:v>
      </x:c>
      <x:c r="E2539" s="10" t="n">
        <x:v>13746.56</x:v>
      </x:c>
      <x:c r="F2539" s="4" t="str">
        <x:v>Settled</x:v>
      </x:c>
    </x:row>
    <x:row r="2540">
      <x:c r="A2540" s="4" t="str">
        <x:v>C02535</x:v>
      </x:c>
      <x:c r="B2540" s="4" t="str">
        <x:v>P01148</x:v>
      </x:c>
      <x:c r="C2540" s="4" t="str">
        <x:v>I02535</x:v>
      </x:c>
      <x:c r="D2540" s="4" t="str">
        <x:v>2025-05-23</x:v>
      </x:c>
      <x:c r="E2540" s="10" t="n">
        <x:v>139862.95</x:v>
      </x:c>
      <x:c r="F2540" s="4" t="str">
        <x:v>Pending</x:v>
      </x:c>
    </x:row>
    <x:row r="2541">
      <x:c r="A2541" s="4" t="str">
        <x:v>C02536</x:v>
      </x:c>
      <x:c r="B2541" s="4" t="str">
        <x:v>P01114</x:v>
      </x:c>
      <x:c r="C2541" s="4" t="str">
        <x:v>I02536</x:v>
      </x:c>
      <x:c r="D2541" s="4" t="str">
        <x:v>2025-10-28</x:v>
      </x:c>
      <x:c r="E2541" s="10" t="n">
        <x:v>150960.82</x:v>
      </x:c>
      <x:c r="F2541" s="4" t="str">
        <x:v>Pending</x:v>
      </x:c>
    </x:row>
    <x:row r="2542">
      <x:c r="A2542" s="4" t="str">
        <x:v>C02537</x:v>
      </x:c>
      <x:c r="B2542" s="4" t="str">
        <x:v>P01344</x:v>
      </x:c>
      <x:c r="C2542" s="4" t="str">
        <x:v>I02537</x:v>
      </x:c>
      <x:c r="D2542" s="4" t="str">
        <x:v>2025-02-06</x:v>
      </x:c>
      <x:c r="E2542" s="10" t="n">
        <x:v>5908.06</x:v>
      </x:c>
      <x:c r="F2542" s="4" t="str">
        <x:v>Settled</x:v>
      </x:c>
    </x:row>
    <x:row r="2543">
      <x:c r="A2543" s="4" t="str">
        <x:v>C02538</x:v>
      </x:c>
      <x:c r="B2543" s="4" t="str">
        <x:v>P00508</x:v>
      </x:c>
      <x:c r="C2543" s="4" t="str">
        <x:v>I02538</x:v>
      </x:c>
      <x:c r="D2543" s="4" t="str">
        <x:v>2025-03-02</x:v>
      </x:c>
      <x:c r="E2543" s="10" t="n">
        <x:v>30745.22</x:v>
      </x:c>
      <x:c r="F2543" s="4" t="str">
        <x:v>Rejected</x:v>
      </x:c>
    </x:row>
    <x:row r="2544">
      <x:c r="A2544" s="4" t="str">
        <x:v>C02539</x:v>
      </x:c>
      <x:c r="B2544" s="4" t="str">
        <x:v>P00116</x:v>
      </x:c>
      <x:c r="C2544" s="4" t="str">
        <x:v>I02539</x:v>
      </x:c>
      <x:c r="D2544" s="4" t="str">
        <x:v>2025-08-02</x:v>
      </x:c>
      <x:c r="E2544" s="10" t="n">
        <x:v>68313.5</x:v>
      </x:c>
      <x:c r="F2544" s="4" t="str">
        <x:v>Settled</x:v>
      </x:c>
    </x:row>
    <x:row r="2545">
      <x:c r="A2545" s="4" t="str">
        <x:v>C02540</x:v>
      </x:c>
      <x:c r="B2545" s="4" t="str">
        <x:v>P00765</x:v>
      </x:c>
      <x:c r="C2545" s="4" t="str">
        <x:v>I02540</x:v>
      </x:c>
      <x:c r="D2545" s="4" t="str">
        <x:v>2025-10-19</x:v>
      </x:c>
      <x:c r="E2545" s="10" t="n">
        <x:v>88169.12</x:v>
      </x:c>
      <x:c r="F2545" s="4" t="str">
        <x:v>Pending</x:v>
      </x:c>
    </x:row>
    <x:row r="2546">
      <x:c r="A2546" s="4" t="str">
        <x:v>C02541</x:v>
      </x:c>
      <x:c r="B2546" s="4" t="str">
        <x:v>P01037</x:v>
      </x:c>
      <x:c r="C2546" s="4" t="str">
        <x:v>I02541</x:v>
      </x:c>
      <x:c r="D2546" s="4" t="str">
        <x:v>2025-12-22</x:v>
      </x:c>
      <x:c r="E2546" s="10" t="n">
        <x:v>52995.79</x:v>
      </x:c>
      <x:c r="F2546" s="4" t="str">
        <x:v>Settled</x:v>
      </x:c>
    </x:row>
    <x:row r="2547">
      <x:c r="A2547" s="4" t="str">
        <x:v>C02542</x:v>
      </x:c>
      <x:c r="B2547" s="4" t="str">
        <x:v>P01308</x:v>
      </x:c>
      <x:c r="C2547" s="4" t="str">
        <x:v>I02542</x:v>
      </x:c>
      <x:c r="D2547" s="4" t="str">
        <x:v>2025-08-03</x:v>
      </x:c>
      <x:c r="E2547" s="10" t="n">
        <x:v>28800.72</x:v>
      </x:c>
      <x:c r="F2547" s="4" t="str">
        <x:v>Settled</x:v>
      </x:c>
    </x:row>
    <x:row r="2548">
      <x:c r="A2548" s="4" t="str">
        <x:v>C02543</x:v>
      </x:c>
      <x:c r="B2548" s="4" t="str">
        <x:v>P00428</x:v>
      </x:c>
      <x:c r="C2548" s="4" t="str">
        <x:v>I02543</x:v>
      </x:c>
      <x:c r="D2548" s="4" t="str">
        <x:v>2025-08-28</x:v>
      </x:c>
      <x:c r="E2548" s="10" t="n">
        <x:v>69406.97</x:v>
      </x:c>
      <x:c r="F2548" s="4" t="str">
        <x:v>Settled</x:v>
      </x:c>
    </x:row>
    <x:row r="2549">
      <x:c r="A2549" s="4" t="str">
        <x:v>C02544</x:v>
      </x:c>
      <x:c r="B2549" s="4" t="str">
        <x:v>P01193</x:v>
      </x:c>
      <x:c r="C2549" s="4" t="str">
        <x:v>I02544</x:v>
      </x:c>
      <x:c r="D2549" s="4" t="str">
        <x:v>2025-04-16</x:v>
      </x:c>
      <x:c r="E2549" s="10" t="n">
        <x:v>103651.98</x:v>
      </x:c>
      <x:c r="F2549" s="4" t="str">
        <x:v> settled </x:v>
      </x:c>
    </x:row>
    <x:row r="2550">
      <x:c r="A2550" s="4" t="str">
        <x:v>C02545</x:v>
      </x:c>
      <x:c r="B2550" s="4" t="str">
        <x:v>P01332</x:v>
      </x:c>
      <x:c r="C2550" s="4" t="str">
        <x:v>I02545</x:v>
      </x:c>
      <x:c r="D2550" s="4" t="str">
        <x:v>2025-05-30</x:v>
      </x:c>
      <x:c r="E2550" s="10" t="n">
        <x:v>77916.14</x:v>
      </x:c>
      <x:c r="F2550" s="4" t="str">
        <x:v>Settled</x:v>
      </x:c>
    </x:row>
    <x:row r="2551">
      <x:c r="A2551" s="4" t="str">
        <x:v>C02546</x:v>
      </x:c>
      <x:c r="B2551" s="4" t="str">
        <x:v>P01294</x:v>
      </x:c>
      <x:c r="C2551" s="4" t="str">
        <x:v>I02546</x:v>
      </x:c>
      <x:c r="D2551" s="4" t="str">
        <x:v>2025-04-25</x:v>
      </x:c>
      <x:c r="E2551" s="10"/>
      <x:c r="F2551" s="4" t="str">
        <x:v>Settled</x:v>
      </x:c>
    </x:row>
    <x:row r="2552">
      <x:c r="A2552" s="4" t="str">
        <x:v>C02547</x:v>
      </x:c>
      <x:c r="B2552" s="4" t="str">
        <x:v>P01293</x:v>
      </x:c>
      <x:c r="C2552" s="4" t="str">
        <x:v>I02547</x:v>
      </x:c>
      <x:c r="D2552" s="4" t="str">
        <x:v>2025-02-09</x:v>
      </x:c>
      <x:c r="E2552" s="10" t="n">
        <x:v>42260.94</x:v>
      </x:c>
      <x:c r="F2552" s="4" t="str">
        <x:v>Settled</x:v>
      </x:c>
    </x:row>
    <x:row r="2553">
      <x:c r="A2553" s="4" t="str">
        <x:v>C02548</x:v>
      </x:c>
      <x:c r="B2553" s="4" t="str">
        <x:v>P01580</x:v>
      </x:c>
      <x:c r="C2553" s="4" t="str">
        <x:v>I02548</x:v>
      </x:c>
      <x:c r="D2553" s="4" t="str">
        <x:v>2025-05-16</x:v>
      </x:c>
      <x:c r="E2553" s="10" t="n">
        <x:v>213174.61</x:v>
      </x:c>
      <x:c r="F2553" s="4" t="str">
        <x:v>Settled</x:v>
      </x:c>
    </x:row>
    <x:row r="2554">
      <x:c r="A2554" s="4" t="str">
        <x:v>C02549</x:v>
      </x:c>
      <x:c r="B2554" s="4" t="str">
        <x:v>P01058</x:v>
      </x:c>
      <x:c r="C2554" s="4" t="str">
        <x:v>I02549</x:v>
      </x:c>
      <x:c r="D2554" s="4" t="str">
        <x:v>2025-03-21</x:v>
      </x:c>
      <x:c r="E2554" s="10" t="n">
        <x:v>6102.01</x:v>
      </x:c>
      <x:c r="F2554" s="4" t="str">
        <x:v>Settled</x:v>
      </x:c>
    </x:row>
    <x:row r="2555">
      <x:c r="A2555" s="4" t="str">
        <x:v>C02550</x:v>
      </x:c>
      <x:c r="B2555" s="4" t="str">
        <x:v>P00593</x:v>
      </x:c>
      <x:c r="C2555" s="4" t="str">
        <x:v>I02550</x:v>
      </x:c>
      <x:c r="D2555" s="4" t="str">
        <x:v>2025-08-04</x:v>
      </x:c>
      <x:c r="E2555" s="10" t="n">
        <x:v>11192.8</x:v>
      </x:c>
      <x:c r="F2555" s="4" t="str">
        <x:v>Settled</x:v>
      </x:c>
    </x:row>
    <x:row r="2556">
      <x:c r="A2556" s="4" t="str">
        <x:v>C02551</x:v>
      </x:c>
      <x:c r="B2556" s="4" t="str">
        <x:v>P00699</x:v>
      </x:c>
      <x:c r="C2556" s="4" t="str">
        <x:v>I02551</x:v>
      </x:c>
      <x:c r="D2556" s="4" t="str">
        <x:v>2025-10-03</x:v>
      </x:c>
      <x:c r="E2556" s="10" t="n">
        <x:v>14363.34</x:v>
      </x:c>
      <x:c r="F2556" s="4" t="str">
        <x:v>Settled</x:v>
      </x:c>
    </x:row>
    <x:row r="2557">
      <x:c r="A2557" s="4" t="str">
        <x:v>C02552</x:v>
      </x:c>
      <x:c r="B2557" s="4" t="str">
        <x:v>P01196</x:v>
      </x:c>
      <x:c r="C2557" s="4" t="str">
        <x:v>I02552</x:v>
      </x:c>
      <x:c r="D2557" s="4" t="str">
        <x:v>2025-12-24</x:v>
      </x:c>
      <x:c r="E2557" s="10" t="n">
        <x:v>16072.3</x:v>
      </x:c>
      <x:c r="F2557" s="4" t="str">
        <x:v>Rejected</x:v>
      </x:c>
    </x:row>
    <x:row r="2558">
      <x:c r="A2558" s="4" t="str">
        <x:v>C02553</x:v>
      </x:c>
      <x:c r="B2558" s="4" t="str">
        <x:v>P00379</x:v>
      </x:c>
      <x:c r="C2558" s="4" t="str">
        <x:v>I02553</x:v>
      </x:c>
      <x:c r="D2558" s="4" t="str">
        <x:v>2025-11-18</x:v>
      </x:c>
      <x:c r="E2558" s="10" t="n">
        <x:v>44326.64</x:v>
      </x:c>
      <x:c r="F2558" s="4" t="str">
        <x:v>Settled</x:v>
      </x:c>
    </x:row>
    <x:row r="2559">
      <x:c r="A2559" s="4" t="str">
        <x:v>C02554</x:v>
      </x:c>
      <x:c r="B2559" s="4" t="str">
        <x:v>P00965</x:v>
      </x:c>
      <x:c r="C2559" s="4" t="str">
        <x:v>I02554</x:v>
      </x:c>
      <x:c r="D2559" s="4" t="str">
        <x:v>2025-04-27</x:v>
      </x:c>
      <x:c r="E2559" s="10" t="n">
        <x:v>204552.31</x:v>
      </x:c>
      <x:c r="F2559" s="4" t="str">
        <x:v>Settled</x:v>
      </x:c>
    </x:row>
    <x:row r="2560">
      <x:c r="A2560" s="4" t="str">
        <x:v>C02555</x:v>
      </x:c>
      <x:c r="B2560" s="4" t="str">
        <x:v>P00917</x:v>
      </x:c>
      <x:c r="C2560" s="4" t="str">
        <x:v>I02555</x:v>
      </x:c>
      <x:c r="D2560" s="4" t="str">
        <x:v>2025-12-09</x:v>
      </x:c>
      <x:c r="E2560" s="10" t="n">
        <x:v>12333.5</x:v>
      </x:c>
      <x:c r="F2560" s="4" t="str">
        <x:v>Settled</x:v>
      </x:c>
    </x:row>
    <x:row r="2561">
      <x:c r="A2561" s="4" t="str">
        <x:v>C02556</x:v>
      </x:c>
      <x:c r="B2561" s="4" t="str">
        <x:v>P01067</x:v>
      </x:c>
      <x:c r="C2561" s="4" t="str">
        <x:v>I02556</x:v>
      </x:c>
      <x:c r="D2561" s="4" t="str">
        <x:v>2025-12-10</x:v>
      </x:c>
      <x:c r="E2561" s="10" t="n">
        <x:v>98032.13</x:v>
      </x:c>
      <x:c r="F2561" s="4" t="str">
        <x:v>Settled</x:v>
      </x:c>
    </x:row>
    <x:row r="2562">
      <x:c r="A2562" s="4" t="str">
        <x:v>C02557</x:v>
      </x:c>
      <x:c r="B2562" s="4" t="str">
        <x:v>P00675</x:v>
      </x:c>
      <x:c r="C2562" s="4" t="str">
        <x:v>I02557</x:v>
      </x:c>
      <x:c r="D2562" s="4" t="str">
        <x:v>2025-07-03</x:v>
      </x:c>
      <x:c r="E2562" s="10" t="n">
        <x:v>35765.84</x:v>
      </x:c>
      <x:c r="F2562" s="4" t="str">
        <x:v>Settled</x:v>
      </x:c>
    </x:row>
    <x:row r="2563">
      <x:c r="A2563" s="4" t="str">
        <x:v>C02558</x:v>
      </x:c>
      <x:c r="B2563" s="4" t="str">
        <x:v>P01184</x:v>
      </x:c>
      <x:c r="C2563" s="4" t="str">
        <x:v>I02558</x:v>
      </x:c>
      <x:c r="D2563" s="4" t="str">
        <x:v>2025-03-16</x:v>
      </x:c>
      <x:c r="E2563" s="10" t="n">
        <x:v>8836.08</x:v>
      </x:c>
      <x:c r="F2563" s="4" t="str">
        <x:v>Settled</x:v>
      </x:c>
    </x:row>
    <x:row r="2564">
      <x:c r="A2564" s="4" t="str">
        <x:v>C02559</x:v>
      </x:c>
      <x:c r="B2564" s="4" t="str">
        <x:v>P00115</x:v>
      </x:c>
      <x:c r="C2564" s="4" t="str">
        <x:v>I02559</x:v>
      </x:c>
      <x:c r="D2564" s="4" t="str">
        <x:v>2025-10-11</x:v>
      </x:c>
      <x:c r="E2564" s="10" t="n">
        <x:v>12787.02</x:v>
      </x:c>
      <x:c r="F2564" s="4" t="str">
        <x:v>Settled</x:v>
      </x:c>
    </x:row>
    <x:row r="2565">
      <x:c r="A2565" s="4" t="str">
        <x:v>C02560</x:v>
      </x:c>
      <x:c r="B2565" s="4" t="str">
        <x:v>P01200</x:v>
      </x:c>
      <x:c r="C2565" s="4" t="str">
        <x:v>I02560</x:v>
      </x:c>
      <x:c r="D2565" s="4" t="str">
        <x:v>2025-02-11</x:v>
      </x:c>
      <x:c r="E2565" s="10" t="n">
        <x:v>43101.07</x:v>
      </x:c>
      <x:c r="F2565" s="4" t="str">
        <x:v>Settled</x:v>
      </x:c>
    </x:row>
    <x:row r="2566">
      <x:c r="A2566" s="4" t="str">
        <x:v>C02561</x:v>
      </x:c>
      <x:c r="B2566" s="4" t="str">
        <x:v>P01300</x:v>
      </x:c>
      <x:c r="C2566" s="4" t="str">
        <x:v>I02561</x:v>
      </x:c>
      <x:c r="D2566" s="4" t="str">
        <x:v>2025-05-12</x:v>
      </x:c>
      <x:c r="E2566" s="10" t="n">
        <x:v>36805.46</x:v>
      </x:c>
      <x:c r="F2566" s="4" t="str">
        <x:v>Pending</x:v>
      </x:c>
    </x:row>
    <x:row r="2567">
      <x:c r="A2567" s="4" t="str">
        <x:v>C02562</x:v>
      </x:c>
      <x:c r="B2567" s="4" t="str">
        <x:v>P01418</x:v>
      </x:c>
      <x:c r="C2567" s="4" t="str">
        <x:v>I02562</x:v>
      </x:c>
      <x:c r="D2567" s="4" t="str">
        <x:v>2025-07-14</x:v>
      </x:c>
      <x:c r="E2567" s="10" t="n">
        <x:v>40625.79</x:v>
      </x:c>
      <x:c r="F2567" s="4" t="str">
        <x:v>Settled</x:v>
      </x:c>
    </x:row>
    <x:row r="2568">
      <x:c r="A2568" s="4" t="str">
        <x:v>C02563</x:v>
      </x:c>
      <x:c r="B2568" s="4" t="str">
        <x:v>P01477</x:v>
      </x:c>
      <x:c r="C2568" s="4" t="str">
        <x:v>I02563</x:v>
      </x:c>
      <x:c r="D2568" s="4" t="str">
        <x:v>2025-11-12</x:v>
      </x:c>
      <x:c r="E2568" s="10" t="n">
        <x:v>18580.9</x:v>
      </x:c>
      <x:c r="F2568" s="4" t="str">
        <x:v>Settled</x:v>
      </x:c>
    </x:row>
    <x:row r="2569">
      <x:c r="A2569" s="4" t="str">
        <x:v>C02564</x:v>
      </x:c>
      <x:c r="B2569" s="4" t="str">
        <x:v>P00559</x:v>
      </x:c>
      <x:c r="C2569" s="4" t="str">
        <x:v>I02564</x:v>
      </x:c>
      <x:c r="D2569" s="4" t="str">
        <x:v>2025-12-23</x:v>
      </x:c>
      <x:c r="E2569" s="10" t="n">
        <x:v>22357.29</x:v>
      </x:c>
      <x:c r="F2569" s="4" t="str">
        <x:v>Settled</x:v>
      </x:c>
    </x:row>
    <x:row r="2570">
      <x:c r="A2570" s="4" t="str">
        <x:v>C02565</x:v>
      </x:c>
      <x:c r="B2570" s="4" t="str">
        <x:v>P00075</x:v>
      </x:c>
      <x:c r="C2570" s="4" t="str">
        <x:v>I02565</x:v>
      </x:c>
      <x:c r="D2570" s="4" t="str">
        <x:v>2025-10-26</x:v>
      </x:c>
      <x:c r="E2570" s="10" t="n">
        <x:v>96997.75</x:v>
      </x:c>
      <x:c r="F2570" s="4" t="str">
        <x:v>Settled</x:v>
      </x:c>
    </x:row>
    <x:row r="2571">
      <x:c r="A2571" s="4" t="str">
        <x:v>C02566</x:v>
      </x:c>
      <x:c r="B2571" s="4" t="str">
        <x:v>P01046</x:v>
      </x:c>
      <x:c r="C2571" s="4" t="str">
        <x:v>I02566</x:v>
      </x:c>
      <x:c r="D2571" s="4" t="str">
        <x:v>2025-06-26</x:v>
      </x:c>
      <x:c r="E2571" s="10" t="n">
        <x:v>9340.73</x:v>
      </x:c>
      <x:c r="F2571" s="4" t="str">
        <x:v>Rejected</x:v>
      </x:c>
    </x:row>
    <x:row r="2572">
      <x:c r="A2572" s="4" t="str">
        <x:v>C02567</x:v>
      </x:c>
      <x:c r="B2572" s="4" t="str">
        <x:v>P00145</x:v>
      </x:c>
      <x:c r="C2572" s="4" t="str">
        <x:v>I02567</x:v>
      </x:c>
      <x:c r="D2572" s="4" t="str">
        <x:v>2025-01-31</x:v>
      </x:c>
      <x:c r="E2572" s="10" t="n">
        <x:v>37840.76</x:v>
      </x:c>
      <x:c r="F2572" s="4" t="str">
        <x:v>Settled</x:v>
      </x:c>
    </x:row>
    <x:row r="2573">
      <x:c r="A2573" s="4" t="str">
        <x:v>C02568</x:v>
      </x:c>
      <x:c r="B2573" s="4" t="str">
        <x:v>P00449</x:v>
      </x:c>
      <x:c r="C2573" s="4" t="str">
        <x:v>I02568</x:v>
      </x:c>
      <x:c r="D2573" s="4" t="str">
        <x:v>2025-10-19</x:v>
      </x:c>
      <x:c r="E2573" s="10" t="n">
        <x:v>37058.09</x:v>
      </x:c>
      <x:c r="F2573" s="4" t="str">
        <x:v>Settled</x:v>
      </x:c>
    </x:row>
    <x:row r="2574">
      <x:c r="A2574" s="4" t="str">
        <x:v>C02569</x:v>
      </x:c>
      <x:c r="B2574" s="4" t="str">
        <x:v>P01124</x:v>
      </x:c>
      <x:c r="C2574" s="4" t="str">
        <x:v>I02569</x:v>
      </x:c>
      <x:c r="D2574" s="4" t="str">
        <x:v>2025-11-09</x:v>
      </x:c>
      <x:c r="E2574" s="10" t="n">
        <x:v>20515.4</x:v>
      </x:c>
      <x:c r="F2574" s="4" t="str">
        <x:v>Settled</x:v>
      </x:c>
    </x:row>
    <x:row r="2575">
      <x:c r="A2575" s="4" t="str">
        <x:v>C02570</x:v>
      </x:c>
      <x:c r="B2575" s="4" t="str">
        <x:v>P00952</x:v>
      </x:c>
      <x:c r="C2575" s="4" t="str">
        <x:v>I02570</x:v>
      </x:c>
      <x:c r="D2575" s="4" t="str">
        <x:v>2025-06-22</x:v>
      </x:c>
      <x:c r="E2575" s="10" t="n">
        <x:v>5947.45</x:v>
      </x:c>
      <x:c r="F2575" s="4" t="str">
        <x:v>Settled</x:v>
      </x:c>
    </x:row>
    <x:row r="2576">
      <x:c r="A2576" s="4" t="str">
        <x:v>C02571</x:v>
      </x:c>
      <x:c r="B2576" s="4" t="str">
        <x:v>P00971</x:v>
      </x:c>
      <x:c r="C2576" s="4" t="str">
        <x:v>I02571</x:v>
      </x:c>
      <x:c r="D2576" s="4" t="str">
        <x:v>2025-07-22</x:v>
      </x:c>
      <x:c r="E2576" s="10" t="n">
        <x:v>45548.43</x:v>
      </x:c>
      <x:c r="F2576" s="4" t="str">
        <x:v>Settled</x:v>
      </x:c>
    </x:row>
    <x:row r="2577">
      <x:c r="A2577" s="4" t="str">
        <x:v>C02572</x:v>
      </x:c>
      <x:c r="B2577" s="4" t="str">
        <x:v>P01202</x:v>
      </x:c>
      <x:c r="C2577" s="4" t="str">
        <x:v>I02572</x:v>
      </x:c>
      <x:c r="D2577" s="4" t="str">
        <x:v>2025-11-07</x:v>
      </x:c>
      <x:c r="E2577" s="10" t="n">
        <x:v>32138.88</x:v>
      </x:c>
      <x:c r="F2577" s="4" t="str">
        <x:v>Settled</x:v>
      </x:c>
    </x:row>
    <x:row r="2578">
      <x:c r="A2578" s="4" t="str">
        <x:v>C02573</x:v>
      </x:c>
      <x:c r="B2578" s="4" t="str">
        <x:v>P00264</x:v>
      </x:c>
      <x:c r="C2578" s="4" t="str">
        <x:v>I02573</x:v>
      </x:c>
      <x:c r="D2578" s="4" t="str">
        <x:v>2025-02-18</x:v>
      </x:c>
      <x:c r="E2578" s="10" t="n">
        <x:v>24109.59</x:v>
      </x:c>
      <x:c r="F2578" s="4" t="str">
        <x:v>Settled</x:v>
      </x:c>
    </x:row>
    <x:row r="2579">
      <x:c r="A2579" s="4" t="str">
        <x:v>C02574</x:v>
      </x:c>
      <x:c r="B2579" s="4" t="str">
        <x:v>P01266</x:v>
      </x:c>
      <x:c r="C2579" s="4" t="str">
        <x:v>I02574</x:v>
      </x:c>
      <x:c r="D2579" s="4" t="str">
        <x:v>2025-10-24</x:v>
      </x:c>
      <x:c r="E2579" s="10" t="n">
        <x:v>52854.69</x:v>
      </x:c>
      <x:c r="F2579" s="4" t="str">
        <x:v>Settled</x:v>
      </x:c>
    </x:row>
    <x:row r="2580">
      <x:c r="A2580" s="4" t="str">
        <x:v>C02575</x:v>
      </x:c>
      <x:c r="B2580" s="4" t="str">
        <x:v>P00939</x:v>
      </x:c>
      <x:c r="C2580" s="4" t="str">
        <x:v>I02575</x:v>
      </x:c>
      <x:c r="D2580" s="4" t="str">
        <x:v>2025-07-07</x:v>
      </x:c>
      <x:c r="E2580" s="10" t="n">
        <x:v>341607.1</x:v>
      </x:c>
      <x:c r="F2580" s="4" t="str">
        <x:v>Settled</x:v>
      </x:c>
    </x:row>
    <x:row r="2581">
      <x:c r="A2581" s="4" t="str">
        <x:v>C02576</x:v>
      </x:c>
      <x:c r="B2581" s="4" t="str">
        <x:v>P00673</x:v>
      </x:c>
      <x:c r="C2581" s="4" t="str">
        <x:v>I02576</x:v>
      </x:c>
      <x:c r="D2581" s="4" t="str">
        <x:v>2025-09-08</x:v>
      </x:c>
      <x:c r="E2581" s="10"/>
      <x:c r="F2581" s="4" t="str">
        <x:v>Settled</x:v>
      </x:c>
    </x:row>
    <x:row r="2582">
      <x:c r="A2582" s="4" t="str">
        <x:v>C02577</x:v>
      </x:c>
      <x:c r="B2582" s="4" t="str">
        <x:v>P00742</x:v>
      </x:c>
      <x:c r="C2582" s="4" t="str">
        <x:v>I02577</x:v>
      </x:c>
      <x:c r="D2582" s="4" t="str">
        <x:v>2025-03-11</x:v>
      </x:c>
      <x:c r="E2582" s="10" t="n">
        <x:v>74856.63</x:v>
      </x:c>
      <x:c r="F2582" s="4" t="str">
        <x:v>Pending</x:v>
      </x:c>
    </x:row>
    <x:row r="2583">
      <x:c r="A2583" s="4" t="str">
        <x:v>C02578</x:v>
      </x:c>
      <x:c r="B2583" s="4" t="str">
        <x:v>P00814</x:v>
      </x:c>
      <x:c r="C2583" s="4" t="str">
        <x:v>I02578</x:v>
      </x:c>
      <x:c r="D2583" s="4" t="str">
        <x:v>2025-08-13</x:v>
      </x:c>
      <x:c r="E2583" s="10" t="n">
        <x:v>24466.92</x:v>
      </x:c>
      <x:c r="F2583" s="4" t="str">
        <x:v>Settled</x:v>
      </x:c>
    </x:row>
    <x:row r="2584">
      <x:c r="A2584" s="4" t="str">
        <x:v>C02579</x:v>
      </x:c>
      <x:c r="B2584" s="4" t="str">
        <x:v>P00881</x:v>
      </x:c>
      <x:c r="C2584" s="4" t="str">
        <x:v>I02579</x:v>
      </x:c>
      <x:c r="D2584" s="4" t="str">
        <x:v>2025-04-08</x:v>
      </x:c>
      <x:c r="E2584" s="10" t="n">
        <x:v>-500</x:v>
      </x:c>
      <x:c r="F2584" s="4" t="str">
        <x:v>Settled</x:v>
      </x:c>
    </x:row>
    <x:row r="2585">
      <x:c r="A2585" s="4" t="str">
        <x:v>C02580</x:v>
      </x:c>
      <x:c r="B2585" s="4" t="str">
        <x:v>P00535</x:v>
      </x:c>
      <x:c r="C2585" s="4" t="str">
        <x:v>I02580</x:v>
      </x:c>
      <x:c r="D2585" s="4" t="str">
        <x:v>2025-07-09</x:v>
      </x:c>
      <x:c r="E2585" s="10" t="n">
        <x:v>50266.05</x:v>
      </x:c>
      <x:c r="F2585" s="4" t="str">
        <x:v>Settled</x:v>
      </x:c>
    </x:row>
    <x:row r="2586">
      <x:c r="A2586" s="4" t="str">
        <x:v>C02581</x:v>
      </x:c>
      <x:c r="B2586" s="4" t="str">
        <x:v>P00357</x:v>
      </x:c>
      <x:c r="C2586" s="4" t="str">
        <x:v>I02581</x:v>
      </x:c>
      <x:c r="D2586" s="4" t="str">
        <x:v>2025-07-11</x:v>
      </x:c>
      <x:c r="E2586" s="10" t="n">
        <x:v>74080.67</x:v>
      </x:c>
      <x:c r="F2586" s="4" t="str">
        <x:v>Pending</x:v>
      </x:c>
    </x:row>
    <x:row r="2587">
      <x:c r="A2587" s="4" t="str">
        <x:v>C02582</x:v>
      </x:c>
      <x:c r="B2587" s="4" t="str">
        <x:v>P00271</x:v>
      </x:c>
      <x:c r="C2587" s="4" t="str">
        <x:v>I02582</x:v>
      </x:c>
      <x:c r="D2587" s="4" t="str">
        <x:v>2025-12-16</x:v>
      </x:c>
      <x:c r="E2587" s="10" t="n">
        <x:v>186824.36</x:v>
      </x:c>
      <x:c r="F2587" s="4" t="str">
        <x:v>Settled</x:v>
      </x:c>
    </x:row>
    <x:row r="2588">
      <x:c r="A2588" s="4" t="str">
        <x:v>C02583</x:v>
      </x:c>
      <x:c r="B2588" s="4" t="str">
        <x:v>P00546</x:v>
      </x:c>
      <x:c r="C2588" s="4" t="str">
        <x:v>I02583</x:v>
      </x:c>
      <x:c r="D2588" s="4" t="str">
        <x:v>2025-09-02</x:v>
      </x:c>
      <x:c r="E2588" s="10" t="n">
        <x:v>100727.19</x:v>
      </x:c>
      <x:c r="F2588" s="4" t="str">
        <x:v>Settled</x:v>
      </x:c>
    </x:row>
    <x:row r="2589">
      <x:c r="A2589" s="4" t="str">
        <x:v>C02584</x:v>
      </x:c>
      <x:c r="B2589" s="4" t="str">
        <x:v>P00417</x:v>
      </x:c>
      <x:c r="C2589" s="4" t="str">
        <x:v>I02584</x:v>
      </x:c>
      <x:c r="D2589" s="4" t="str">
        <x:v>2025-07-23</x:v>
      </x:c>
      <x:c r="E2589" s="10" t="n">
        <x:v>6835.63</x:v>
      </x:c>
      <x:c r="F2589" s="4" t="str">
        <x:v>Settled</x:v>
      </x:c>
    </x:row>
    <x:row r="2590">
      <x:c r="A2590" s="4" t="str">
        <x:v>C02585</x:v>
      </x:c>
      <x:c r="B2590" s="4" t="str">
        <x:v>P00826</x:v>
      </x:c>
      <x:c r="C2590" s="4" t="str">
        <x:v>I02585</x:v>
      </x:c>
      <x:c r="D2590" s="4" t="str">
        <x:v>2025-05-27</x:v>
      </x:c>
      <x:c r="E2590" s="10" t="n">
        <x:v>113062.7</x:v>
      </x:c>
      <x:c r="F2590" s="4" t="str">
        <x:v>Settled</x:v>
      </x:c>
    </x:row>
    <x:row r="2591">
      <x:c r="A2591" s="4" t="str">
        <x:v>C02586</x:v>
      </x:c>
      <x:c r="B2591" s="4" t="str">
        <x:v>P01460</x:v>
      </x:c>
      <x:c r="C2591" s="4" t="str">
        <x:v>I02586</x:v>
      </x:c>
      <x:c r="D2591" s="4" t="str">
        <x:v>2025-05-04</x:v>
      </x:c>
      <x:c r="E2591" s="10" t="n">
        <x:v>14471.07</x:v>
      </x:c>
      <x:c r="F2591" s="4" t="str">
        <x:v>Settled</x:v>
      </x:c>
    </x:row>
    <x:row r="2592">
      <x:c r="A2592" s="4" t="str">
        <x:v>C02587</x:v>
      </x:c>
      <x:c r="B2592" s="4" t="str">
        <x:v>P00173</x:v>
      </x:c>
      <x:c r="C2592" s="4" t="str">
        <x:v>I02587</x:v>
      </x:c>
      <x:c r="D2592" s="4" t="str">
        <x:v>2025-08-27</x:v>
      </x:c>
      <x:c r="E2592" s="10" t="n">
        <x:v>92695.66</x:v>
      </x:c>
      <x:c r="F2592" s="4" t="str">
        <x:v>Settled</x:v>
      </x:c>
    </x:row>
    <x:row r="2593">
      <x:c r="A2593" s="4" t="str">
        <x:v>C02588</x:v>
      </x:c>
      <x:c r="B2593" s="4" t="str">
        <x:v>P00495</x:v>
      </x:c>
      <x:c r="C2593" s="4" t="str">
        <x:v>I02588</x:v>
      </x:c>
      <x:c r="D2593" s="4" t="str">
        <x:v>2025-11-19</x:v>
      </x:c>
      <x:c r="E2593" s="10" t="n">
        <x:v>119202.34</x:v>
      </x:c>
      <x:c r="F2593" s="4" t="str">
        <x:v>Settled</x:v>
      </x:c>
    </x:row>
    <x:row r="2594">
      <x:c r="A2594" s="4" t="str">
        <x:v>C02589</x:v>
      </x:c>
      <x:c r="B2594" s="4" t="str">
        <x:v>P00079</x:v>
      </x:c>
      <x:c r="C2594" s="4" t="str">
        <x:v>I02589</x:v>
      </x:c>
      <x:c r="D2594" s="4" t="str">
        <x:v>2025-07-28</x:v>
      </x:c>
      <x:c r="E2594" s="10" t="n">
        <x:v>53845.44</x:v>
      </x:c>
      <x:c r="F2594" s="4" t="str">
        <x:v>Settled</x:v>
      </x:c>
    </x:row>
    <x:row r="2595">
      <x:c r="A2595" s="4" t="str">
        <x:v>C02590</x:v>
      </x:c>
      <x:c r="B2595" s="4" t="str">
        <x:v>P01560</x:v>
      </x:c>
      <x:c r="C2595" s="4" t="str">
        <x:v>I02590</x:v>
      </x:c>
      <x:c r="D2595" s="4" t="str">
        <x:v>2025-08-29</x:v>
      </x:c>
      <x:c r="E2595" s="10" t="n">
        <x:v>29743.83</x:v>
      </x:c>
      <x:c r="F2595" s="4" t="str">
        <x:v>Settled</x:v>
      </x:c>
    </x:row>
    <x:row r="2596">
      <x:c r="A2596" s="4" t="str">
        <x:v>C02591</x:v>
      </x:c>
      <x:c r="B2596" s="4" t="str">
        <x:v>P01122</x:v>
      </x:c>
      <x:c r="C2596" s="4" t="str">
        <x:v>I02591</x:v>
      </x:c>
      <x:c r="D2596" s="4" t="str">
        <x:v>2025-04-30</x:v>
      </x:c>
      <x:c r="E2596" s="10" t="n">
        <x:v>51413.01</x:v>
      </x:c>
      <x:c r="F2596" s="4" t="str">
        <x:v>Settled</x:v>
      </x:c>
    </x:row>
    <x:row r="2597">
      <x:c r="A2597" s="4" t="str">
        <x:v>C02592</x:v>
      </x:c>
      <x:c r="B2597" s="4" t="str">
        <x:v>P00387</x:v>
      </x:c>
      <x:c r="C2597" s="4" t="str">
        <x:v>I02592</x:v>
      </x:c>
      <x:c r="D2597" s="4" t="str">
        <x:v>2025-07-23</x:v>
      </x:c>
      <x:c r="E2597" s="10" t="n">
        <x:v>306647</x:v>
      </x:c>
      <x:c r="F2597" s="4" t="str">
        <x:v> settled </x:v>
      </x:c>
    </x:row>
    <x:row r="2598">
      <x:c r="A2598" s="4" t="str">
        <x:v>C02593</x:v>
      </x:c>
      <x:c r="B2598" s="4" t="str">
        <x:v>P00663</x:v>
      </x:c>
      <x:c r="C2598" s="4" t="str">
        <x:v>I02593</x:v>
      </x:c>
      <x:c r="D2598" s="4" t="str">
        <x:v>2025-07-28</x:v>
      </x:c>
      <x:c r="E2598" s="10" t="n">
        <x:v>33453.82</x:v>
      </x:c>
      <x:c r="F2598" s="4" t="str">
        <x:v>Settled</x:v>
      </x:c>
    </x:row>
    <x:row r="2599">
      <x:c r="A2599" s="4" t="str">
        <x:v>C02594</x:v>
      </x:c>
      <x:c r="B2599" s="4" t="str">
        <x:v>P01157</x:v>
      </x:c>
      <x:c r="C2599" s="4" t="str">
        <x:v>I02594</x:v>
      </x:c>
      <x:c r="D2599" s="4" t="str">
        <x:v>2025-09-06</x:v>
      </x:c>
      <x:c r="E2599" s="10" t="n">
        <x:v>17372.26</x:v>
      </x:c>
      <x:c r="F2599" s="4" t="str">
        <x:v>Pending</x:v>
      </x:c>
    </x:row>
    <x:row r="2600">
      <x:c r="A2600" s="4" t="str">
        <x:v>C02595</x:v>
      </x:c>
      <x:c r="B2600" s="4" t="str">
        <x:v>P01533</x:v>
      </x:c>
      <x:c r="C2600" s="4" t="str">
        <x:v>I02595</x:v>
      </x:c>
      <x:c r="D2600" s="4" t="str">
        <x:v>2025-04-26</x:v>
      </x:c>
      <x:c r="E2600" s="10" t="n">
        <x:v>93764.05</x:v>
      </x:c>
      <x:c r="F2600" s="4" t="str">
        <x:v>Settled</x:v>
      </x:c>
    </x:row>
    <x:row r="2601">
      <x:c r="A2601" s="4" t="str">
        <x:v>C02596</x:v>
      </x:c>
      <x:c r="B2601" s="4" t="str">
        <x:v>P00919</x:v>
      </x:c>
      <x:c r="C2601" s="4" t="str">
        <x:v>I02596</x:v>
      </x:c>
      <x:c r="D2601" s="4" t="str">
        <x:v>2025-05-08</x:v>
      </x:c>
      <x:c r="E2601" s="10" t="n">
        <x:v>92367.49</x:v>
      </x:c>
      <x:c r="F2601" s="4" t="str">
        <x:v>Settled</x:v>
      </x:c>
    </x:row>
    <x:row r="2602">
      <x:c r="A2602" s="4" t="str">
        <x:v>C02597</x:v>
      </x:c>
      <x:c r="B2602" s="4" t="str">
        <x:v>P00434</x:v>
      </x:c>
      <x:c r="C2602" s="4" t="str">
        <x:v>I02597</x:v>
      </x:c>
      <x:c r="D2602" s="4" t="str">
        <x:v>2025-05-12</x:v>
      </x:c>
      <x:c r="E2602" s="10" t="n">
        <x:v>146991.58</x:v>
      </x:c>
      <x:c r="F2602" s="4" t="str">
        <x:v>Settled</x:v>
      </x:c>
    </x:row>
    <x:row r="2603">
      <x:c r="A2603" s="4" t="str">
        <x:v>C02598</x:v>
      </x:c>
      <x:c r="B2603" s="4" t="str">
        <x:v>P01115</x:v>
      </x:c>
      <x:c r="C2603" s="4" t="str">
        <x:v>I02598</x:v>
      </x:c>
      <x:c r="D2603" s="4" t="str">
        <x:v>2025-06-03</x:v>
      </x:c>
      <x:c r="E2603" s="10" t="n">
        <x:v>29604.28</x:v>
      </x:c>
      <x:c r="F2603" s="4" t="str">
        <x:v>Rejected</x:v>
      </x:c>
    </x:row>
    <x:row r="2604">
      <x:c r="A2604" s="4" t="str">
        <x:v>C02599</x:v>
      </x:c>
      <x:c r="B2604" s="4" t="str">
        <x:v>P01098</x:v>
      </x:c>
      <x:c r="C2604" s="4" t="str">
        <x:v>I02599</x:v>
      </x:c>
      <x:c r="D2604" s="4" t="str">
        <x:v>2025-04-17</x:v>
      </x:c>
      <x:c r="E2604" s="10" t="n">
        <x:v>102428.28</x:v>
      </x:c>
      <x:c r="F2604" s="4" t="str">
        <x:v>Settled</x:v>
      </x:c>
    </x:row>
    <x:row r="2605">
      <x:c r="A2605" s="4" t="str">
        <x:v>C02600</x:v>
      </x:c>
      <x:c r="B2605" s="4" t="str">
        <x:v>P01031</x:v>
      </x:c>
      <x:c r="C2605" s="4" t="str">
        <x:v>I02600</x:v>
      </x:c>
      <x:c r="D2605" s="4" t="str">
        <x:v>2025-03-13</x:v>
      </x:c>
      <x:c r="E2605" s="10" t="n">
        <x:v>9106.49</x:v>
      </x:c>
      <x:c r="F2605" s="4" t="str">
        <x:v>Settled</x:v>
      </x:c>
    </x:row>
    <x:row r="2606">
      <x:c r="A2606" s="4" t="str">
        <x:v>C02601</x:v>
      </x:c>
      <x:c r="B2606" s="4" t="str">
        <x:v>P00074</x:v>
      </x:c>
      <x:c r="C2606" s="4" t="str">
        <x:v>I02601</x:v>
      </x:c>
      <x:c r="D2606" s="4" t="str">
        <x:v>2025-07-02</x:v>
      </x:c>
      <x:c r="E2606" s="10" t="n">
        <x:v>12765.97</x:v>
      </x:c>
      <x:c r="F2606" s="4" t="str">
        <x:v>Settled</x:v>
      </x:c>
    </x:row>
    <x:row r="2607">
      <x:c r="A2607" s="4" t="str">
        <x:v>C02602</x:v>
      </x:c>
      <x:c r="B2607" s="4" t="str">
        <x:v>P01131</x:v>
      </x:c>
      <x:c r="C2607" s="4" t="str">
        <x:v>I02602</x:v>
      </x:c>
      <x:c r="D2607" s="4" t="str">
        <x:v>2025-11-09</x:v>
      </x:c>
      <x:c r="E2607" s="10" t="n">
        <x:v>104491.36</x:v>
      </x:c>
      <x:c r="F2607" s="4" t="str">
        <x:v>Settled</x:v>
      </x:c>
    </x:row>
    <x:row r="2608">
      <x:c r="A2608" s="4" t="str">
        <x:v>C02603</x:v>
      </x:c>
      <x:c r="B2608" s="4" t="str">
        <x:v>P00032</x:v>
      </x:c>
      <x:c r="C2608" s="4" t="str">
        <x:v>I02603</x:v>
      </x:c>
      <x:c r="D2608" s="4" t="str">
        <x:v>2025-01-12</x:v>
      </x:c>
      <x:c r="E2608" s="10" t="n">
        <x:v>502621.16</x:v>
      </x:c>
      <x:c r="F2608" s="4" t="str">
        <x:v>Settled</x:v>
      </x:c>
    </x:row>
    <x:row r="2609">
      <x:c r="A2609" s="4" t="str">
        <x:v>C02604</x:v>
      </x:c>
      <x:c r="B2609" s="4" t="str">
        <x:v>P01449</x:v>
      </x:c>
      <x:c r="C2609" s="4" t="str">
        <x:v>I02604</x:v>
      </x:c>
      <x:c r="D2609" s="4" t="str">
        <x:v>2025-08-31</x:v>
      </x:c>
      <x:c r="E2609" s="10" t="n">
        <x:v>114259.48</x:v>
      </x:c>
      <x:c r="F2609" s="4" t="str">
        <x:v>Pending</x:v>
      </x:c>
    </x:row>
    <x:row r="2610">
      <x:c r="A2610" s="4" t="str">
        <x:v>C02605</x:v>
      </x:c>
      <x:c r="B2610" s="4" t="str">
        <x:v>P01412</x:v>
      </x:c>
      <x:c r="C2610" s="4" t="str">
        <x:v>I02605</x:v>
      </x:c>
      <x:c r="D2610" s="4" t="str">
        <x:v>2025-10-26</x:v>
      </x:c>
      <x:c r="E2610" s="10" t="n">
        <x:v>55814.57</x:v>
      </x:c>
      <x:c r="F2610" s="4" t="str">
        <x:v>Pending</x:v>
      </x:c>
    </x:row>
    <x:row r="2611">
      <x:c r="A2611" s="4" t="str">
        <x:v>C02606</x:v>
      </x:c>
      <x:c r="B2611" s="4" t="str">
        <x:v>P00902</x:v>
      </x:c>
      <x:c r="C2611" s="4" t="str">
        <x:v>I02606</x:v>
      </x:c>
      <x:c r="D2611" s="4" t="str">
        <x:v>2025-10-28</x:v>
      </x:c>
      <x:c r="E2611" s="10" t="n">
        <x:v>46621.75</x:v>
      </x:c>
      <x:c r="F2611" s="4" t="str">
        <x:v>Settled</x:v>
      </x:c>
    </x:row>
    <x:row r="2612">
      <x:c r="A2612" s="4" t="str">
        <x:v>C02607</x:v>
      </x:c>
      <x:c r="B2612" s="4" t="str">
        <x:v>P01034</x:v>
      </x:c>
      <x:c r="C2612" s="4" t="str">
        <x:v>I02607</x:v>
      </x:c>
      <x:c r="D2612" s="4" t="str">
        <x:v>2025-11-08</x:v>
      </x:c>
      <x:c r="E2612" s="10" t="n">
        <x:v>24814.73</x:v>
      </x:c>
      <x:c r="F2612" s="4" t="str">
        <x:v>Settled</x:v>
      </x:c>
    </x:row>
    <x:row r="2613">
      <x:c r="A2613" s="4" t="str">
        <x:v>C02608</x:v>
      </x:c>
      <x:c r="B2613" s="4" t="str">
        <x:v>P00109</x:v>
      </x:c>
      <x:c r="C2613" s="4" t="str">
        <x:v>I02608</x:v>
      </x:c>
      <x:c r="D2613" s="4" t="str">
        <x:v>2025-04-26</x:v>
      </x:c>
      <x:c r="E2613" s="10" t="n">
        <x:v>293651.9</x:v>
      </x:c>
      <x:c r="F2613" s="4" t="str">
        <x:v>Pending</x:v>
      </x:c>
    </x:row>
    <x:row r="2614">
      <x:c r="A2614" s="4" t="str">
        <x:v>C02609</x:v>
      </x:c>
      <x:c r="B2614" s="4" t="str">
        <x:v>P01400</x:v>
      </x:c>
      <x:c r="C2614" s="4" t="str">
        <x:v>I02609</x:v>
      </x:c>
      <x:c r="D2614" s="4" t="str">
        <x:v>2025-02-06</x:v>
      </x:c>
      <x:c r="E2614" s="10" t="n">
        <x:v>97249.27</x:v>
      </x:c>
      <x:c r="F2614" s="4" t="str">
        <x:v>Pending</x:v>
      </x:c>
    </x:row>
    <x:row r="2615">
      <x:c r="A2615" s="4" t="str">
        <x:v>C02610</x:v>
      </x:c>
      <x:c r="B2615" s="4" t="str">
        <x:v>P00434</x:v>
      </x:c>
      <x:c r="C2615" s="4" t="str">
        <x:v>I02610</x:v>
      </x:c>
      <x:c r="D2615" s="4" t="str">
        <x:v>2025-12-30</x:v>
      </x:c>
      <x:c r="E2615" s="10" t="n">
        <x:v>52245.72</x:v>
      </x:c>
      <x:c r="F2615" s="4" t="str">
        <x:v>Settled</x:v>
      </x:c>
    </x:row>
    <x:row r="2616">
      <x:c r="A2616" s="4" t="str">
        <x:v>C02611</x:v>
      </x:c>
      <x:c r="B2616" s="4" t="str">
        <x:v>P00420</x:v>
      </x:c>
      <x:c r="C2616" s="4" t="str">
        <x:v>I02611</x:v>
      </x:c>
      <x:c r="D2616" s="4" t="str">
        <x:v>2025-09-13</x:v>
      </x:c>
      <x:c r="E2616" s="10" t="n">
        <x:v>141609.81</x:v>
      </x:c>
      <x:c r="F2616" s="4" t="str">
        <x:v>Settled</x:v>
      </x:c>
    </x:row>
    <x:row r="2617">
      <x:c r="A2617" s="4" t="str">
        <x:v>C02612</x:v>
      </x:c>
      <x:c r="B2617" s="4" t="str">
        <x:v>P01134</x:v>
      </x:c>
      <x:c r="C2617" s="4" t="str">
        <x:v>I02612</x:v>
      </x:c>
      <x:c r="D2617" s="4" t="str">
        <x:v>2025-05-11</x:v>
      </x:c>
      <x:c r="E2617" s="10" t="n">
        <x:v>86930.71</x:v>
      </x:c>
      <x:c r="F2617" s="4" t="str">
        <x:v>Rejected</x:v>
      </x:c>
    </x:row>
    <x:row r="2618">
      <x:c r="A2618" s="4" t="str">
        <x:v>C02613</x:v>
      </x:c>
      <x:c r="B2618" s="4" t="str">
        <x:v>P01503</x:v>
      </x:c>
      <x:c r="C2618" s="4" t="str">
        <x:v>I02613</x:v>
      </x:c>
      <x:c r="D2618" s="4" t="str">
        <x:v>2025-11-07</x:v>
      </x:c>
      <x:c r="E2618" s="10" t="n">
        <x:v>4650.63</x:v>
      </x:c>
      <x:c r="F2618" s="4" t="str">
        <x:v>Settled</x:v>
      </x:c>
    </x:row>
    <x:row r="2619">
      <x:c r="A2619" s="4" t="str">
        <x:v>C02614</x:v>
      </x:c>
      <x:c r="B2619" s="4" t="str">
        <x:v>P00791</x:v>
      </x:c>
      <x:c r="C2619" s="4" t="str">
        <x:v>I02614</x:v>
      </x:c>
      <x:c r="D2619" s="4" t="str">
        <x:v>2025-05-10</x:v>
      </x:c>
      <x:c r="E2619" s="10" t="n">
        <x:v>61088.75</x:v>
      </x:c>
      <x:c r="F2619" s="4" t="str">
        <x:v>Settled</x:v>
      </x:c>
    </x:row>
    <x:row r="2620">
      <x:c r="A2620" s="4" t="str">
        <x:v>C02615</x:v>
      </x:c>
      <x:c r="B2620" s="4" t="str">
        <x:v>P00813</x:v>
      </x:c>
      <x:c r="C2620" s="4" t="str">
        <x:v>I02615</x:v>
      </x:c>
      <x:c r="D2620" s="4" t="str">
        <x:v>2025-10-01</x:v>
      </x:c>
      <x:c r="E2620" s="10" t="n">
        <x:v>49021.55</x:v>
      </x:c>
      <x:c r="F2620" s="4" t="str">
        <x:v>Settled</x:v>
      </x:c>
    </x:row>
    <x:row r="2621">
      <x:c r="A2621" s="4" t="str">
        <x:v>C02616</x:v>
      </x:c>
      <x:c r="B2621" s="4" t="str">
        <x:v>P00878</x:v>
      </x:c>
      <x:c r="C2621" s="4" t="str">
        <x:v>I02616</x:v>
      </x:c>
      <x:c r="D2621" s="4" t="str">
        <x:v>2025-12-17</x:v>
      </x:c>
      <x:c r="E2621" s="10" t="n">
        <x:v>45294.03</x:v>
      </x:c>
      <x:c r="F2621" s="4" t="str">
        <x:v>Settled</x:v>
      </x:c>
    </x:row>
    <x:row r="2622">
      <x:c r="A2622" s="4" t="str">
        <x:v>C02617</x:v>
      </x:c>
      <x:c r="B2622" s="4" t="str">
        <x:v>P00466</x:v>
      </x:c>
      <x:c r="C2622" s="4" t="str">
        <x:v>I02617</x:v>
      </x:c>
      <x:c r="D2622" s="4" t="str">
        <x:v>2025-10-08</x:v>
      </x:c>
      <x:c r="E2622" s="10" t="n">
        <x:v>25354.79</x:v>
      </x:c>
      <x:c r="F2622" s="4" t="str">
        <x:v>Settled</x:v>
      </x:c>
    </x:row>
    <x:row r="2623">
      <x:c r="A2623" s="4" t="str">
        <x:v>C02618</x:v>
      </x:c>
      <x:c r="B2623" s="4" t="str">
        <x:v>P00955</x:v>
      </x:c>
      <x:c r="C2623" s="4" t="str">
        <x:v>I02618</x:v>
      </x:c>
      <x:c r="D2623" s="4" t="str">
        <x:v>2025-08-28</x:v>
      </x:c>
      <x:c r="E2623" s="10" t="n">
        <x:v>86202.42</x:v>
      </x:c>
      <x:c r="F2623" s="4" t="str">
        <x:v>Settled</x:v>
      </x:c>
    </x:row>
    <x:row r="2624">
      <x:c r="A2624" s="4" t="str">
        <x:v>C02619</x:v>
      </x:c>
      <x:c r="B2624" s="4" t="str">
        <x:v>P01538</x:v>
      </x:c>
      <x:c r="C2624" s="4" t="str">
        <x:v>I02619</x:v>
      </x:c>
      <x:c r="D2624" s="4" t="str">
        <x:v>2025-03-11</x:v>
      </x:c>
      <x:c r="E2624" s="10"/>
      <x:c r="F2624" s="4" t="str">
        <x:v>Rejected</x:v>
      </x:c>
    </x:row>
    <x:row r="2625">
      <x:c r="A2625" s="4" t="str">
        <x:v>C02620</x:v>
      </x:c>
      <x:c r="B2625" s="4" t="str">
        <x:v>P00613</x:v>
      </x:c>
      <x:c r="C2625" s="4" t="str">
        <x:v>I02620</x:v>
      </x:c>
      <x:c r="D2625" s="4" t="str">
        <x:v>2025-12-07</x:v>
      </x:c>
      <x:c r="E2625" s="10" t="n">
        <x:v>101719.46</x:v>
      </x:c>
      <x:c r="F2625" s="4" t="str">
        <x:v>Settled</x:v>
      </x:c>
    </x:row>
    <x:row r="2626">
      <x:c r="A2626" s="4" t="str">
        <x:v>C02621</x:v>
      </x:c>
      <x:c r="B2626" s="4" t="str">
        <x:v>P01237</x:v>
      </x:c>
      <x:c r="C2626" s="4" t="str">
        <x:v>I02621</x:v>
      </x:c>
      <x:c r="D2626" s="4" t="str">
        <x:v>2025-06-05</x:v>
      </x:c>
      <x:c r="E2626" s="10" t="n">
        <x:v>12870.49</x:v>
      </x:c>
      <x:c r="F2626" s="4" t="str">
        <x:v>Rejected</x:v>
      </x:c>
    </x:row>
    <x:row r="2627">
      <x:c r="A2627" s="4" t="str">
        <x:v>C02622</x:v>
      </x:c>
      <x:c r="B2627" s="4" t="str">
        <x:v>P01239</x:v>
      </x:c>
      <x:c r="C2627" s="4" t="str">
        <x:v>I02622</x:v>
      </x:c>
      <x:c r="D2627" s="4" t="str">
        <x:v>2025-08-16</x:v>
      </x:c>
      <x:c r="E2627" s="10" t="n">
        <x:v>15659.09</x:v>
      </x:c>
      <x:c r="F2627" s="4" t="str">
        <x:v>Pending</x:v>
      </x:c>
    </x:row>
    <x:row r="2628">
      <x:c r="A2628" s="4" t="str">
        <x:v>C02623</x:v>
      </x:c>
      <x:c r="B2628" s="4" t="str">
        <x:v>P01362</x:v>
      </x:c>
      <x:c r="C2628" s="4" t="str">
        <x:v>I02623</x:v>
      </x:c>
      <x:c r="D2628" s="4" t="str">
        <x:v>2025-08-12</x:v>
      </x:c>
      <x:c r="E2628" s="10" t="n">
        <x:v>12837.58</x:v>
      </x:c>
      <x:c r="F2628" s="4" t="str">
        <x:v>Pending</x:v>
      </x:c>
    </x:row>
    <x:row r="2629">
      <x:c r="A2629" s="4" t="str">
        <x:v>C02624</x:v>
      </x:c>
      <x:c r="B2629" s="4" t="str">
        <x:v>P01158</x:v>
      </x:c>
      <x:c r="C2629" s="4" t="str">
        <x:v>I02624</x:v>
      </x:c>
      <x:c r="D2629" s="4" t="str">
        <x:v>2025-03-31</x:v>
      </x:c>
      <x:c r="E2629" s="10" t="n">
        <x:v>6574.76</x:v>
      </x:c>
      <x:c r="F2629" s="4" t="str">
        <x:v>Settled</x:v>
      </x:c>
    </x:row>
    <x:row r="2630">
      <x:c r="A2630" s="4" t="str">
        <x:v>C02625</x:v>
      </x:c>
      <x:c r="B2630" s="4" t="str">
        <x:v>P01475</x:v>
      </x:c>
      <x:c r="C2630" s="4" t="str">
        <x:v>I02625</x:v>
      </x:c>
      <x:c r="D2630" s="4" t="str">
        <x:v>2025-08-09</x:v>
      </x:c>
      <x:c r="E2630" s="10" t="n">
        <x:v>14041.65</x:v>
      </x:c>
      <x:c r="F2630" s="4" t="str">
        <x:v>Pending</x:v>
      </x:c>
    </x:row>
    <x:row r="2631">
      <x:c r="A2631" s="4" t="str">
        <x:v>C02626</x:v>
      </x:c>
      <x:c r="B2631" s="4" t="str">
        <x:v>P01143</x:v>
      </x:c>
      <x:c r="C2631" s="4" t="str">
        <x:v>I02626</x:v>
      </x:c>
      <x:c r="D2631" s="4" t="str">
        <x:v>2025-05-23</x:v>
      </x:c>
      <x:c r="E2631" s="10" t="n">
        <x:v>152358.54</x:v>
      </x:c>
      <x:c r="F2631" s="4" t="str">
        <x:v>Settled</x:v>
      </x:c>
    </x:row>
    <x:row r="2632">
      <x:c r="A2632" s="4" t="str">
        <x:v>C02627</x:v>
      </x:c>
      <x:c r="B2632" s="4" t="str">
        <x:v>P01562</x:v>
      </x:c>
      <x:c r="C2632" s="4" t="str">
        <x:v>I02627</x:v>
      </x:c>
      <x:c r="D2632" s="4" t="str">
        <x:v>2025-05-08</x:v>
      </x:c>
      <x:c r="E2632" s="10" t="n">
        <x:v>23959.21</x:v>
      </x:c>
      <x:c r="F2632" s="4" t="str">
        <x:v>Settled</x:v>
      </x:c>
    </x:row>
    <x:row r="2633">
      <x:c r="A2633" s="4" t="str">
        <x:v>C02628</x:v>
      </x:c>
      <x:c r="B2633" s="4" t="str">
        <x:v>P01145</x:v>
      </x:c>
      <x:c r="C2633" s="4" t="str">
        <x:v>I02628</x:v>
      </x:c>
      <x:c r="D2633" s="4" t="str">
        <x:v>2025-11-10</x:v>
      </x:c>
      <x:c r="E2633" s="10" t="n">
        <x:v>29024.98</x:v>
      </x:c>
      <x:c r="F2633" s="4" t="str">
        <x:v>Pending</x:v>
      </x:c>
    </x:row>
    <x:row r="2634">
      <x:c r="A2634" s="4" t="str">
        <x:v>C02629</x:v>
      </x:c>
      <x:c r="B2634" s="4" t="str">
        <x:v>P01340</x:v>
      </x:c>
      <x:c r="C2634" s="4" t="str">
        <x:v>I02629</x:v>
      </x:c>
      <x:c r="D2634" s="4" t="str">
        <x:v>2025-09-21</x:v>
      </x:c>
      <x:c r="E2634" s="10" t="n">
        <x:v>23617.28</x:v>
      </x:c>
      <x:c r="F2634" s="4" t="str">
        <x:v>Settled</x:v>
      </x:c>
    </x:row>
    <x:row r="2635">
      <x:c r="A2635" s="4" t="str">
        <x:v>C02630</x:v>
      </x:c>
      <x:c r="B2635" s="4" t="str">
        <x:v>P01425</x:v>
      </x:c>
      <x:c r="C2635" s="4" t="str">
        <x:v>I02630</x:v>
      </x:c>
      <x:c r="D2635" s="4" t="str">
        <x:v>2025-06-28</x:v>
      </x:c>
      <x:c r="E2635" s="10" t="n">
        <x:v>102325.91</x:v>
      </x:c>
      <x:c r="F2635" s="4" t="str">
        <x:v>Pending</x:v>
      </x:c>
    </x:row>
    <x:row r="2636">
      <x:c r="A2636" s="4" t="str">
        <x:v>C02631</x:v>
      </x:c>
      <x:c r="B2636" s="4" t="str">
        <x:v>P01574</x:v>
      </x:c>
      <x:c r="C2636" s="4" t="str">
        <x:v>I02631</x:v>
      </x:c>
      <x:c r="D2636" s="4" t="str">
        <x:v>2025-01-07</x:v>
      </x:c>
      <x:c r="E2636" s="10" t="n">
        <x:v>25461.64</x:v>
      </x:c>
      <x:c r="F2636" s="4" t="str">
        <x:v>Settled</x:v>
      </x:c>
    </x:row>
    <x:row r="2637">
      <x:c r="A2637" s="4" t="str">
        <x:v>C02632</x:v>
      </x:c>
      <x:c r="B2637" s="4" t="str">
        <x:v>P00953</x:v>
      </x:c>
      <x:c r="C2637" s="4" t="str">
        <x:v>I02632</x:v>
      </x:c>
      <x:c r="D2637" s="4" t="str">
        <x:v>2025-09-16</x:v>
      </x:c>
      <x:c r="E2637" s="10" t="n">
        <x:v>18440.73</x:v>
      </x:c>
      <x:c r="F2637" s="4" t="str">
        <x:v>Settled</x:v>
      </x:c>
    </x:row>
    <x:row r="2638">
      <x:c r="A2638" s="4" t="str">
        <x:v>C02633</x:v>
      </x:c>
      <x:c r="B2638" s="4" t="str">
        <x:v>P01137</x:v>
      </x:c>
      <x:c r="C2638" s="4" t="str">
        <x:v>I02633</x:v>
      </x:c>
      <x:c r="D2638" s="4" t="str">
        <x:v>2025-09-27</x:v>
      </x:c>
      <x:c r="E2638" s="10" t="n">
        <x:v>34653.37</x:v>
      </x:c>
      <x:c r="F2638" s="4" t="str">
        <x:v> settled </x:v>
      </x:c>
    </x:row>
    <x:row r="2639">
      <x:c r="A2639" s="4" t="str">
        <x:v>C02634</x:v>
      </x:c>
      <x:c r="B2639" s="4" t="str">
        <x:v>P01548</x:v>
      </x:c>
      <x:c r="C2639" s="4" t="str">
        <x:v>I02634</x:v>
      </x:c>
      <x:c r="D2639" s="4" t="str">
        <x:v>2025-03-02</x:v>
      </x:c>
      <x:c r="E2639" s="10" t="n">
        <x:v>21575.37</x:v>
      </x:c>
      <x:c r="F2639" s="4" t="str">
        <x:v>Settled</x:v>
      </x:c>
    </x:row>
    <x:row r="2640">
      <x:c r="A2640" s="4" t="str">
        <x:v>C02635</x:v>
      </x:c>
      <x:c r="B2640" s="4" t="str">
        <x:v>P00609</x:v>
      </x:c>
      <x:c r="C2640" s="4" t="str">
        <x:v>I02635</x:v>
      </x:c>
      <x:c r="D2640" s="4" t="str">
        <x:v>2025-10-04</x:v>
      </x:c>
      <x:c r="E2640" s="10" t="n">
        <x:v>80117.75</x:v>
      </x:c>
      <x:c r="F2640" s="4" t="str">
        <x:v>Settled</x:v>
      </x:c>
    </x:row>
    <x:row r="2641">
      <x:c r="A2641" s="4" t="str">
        <x:v>C02636</x:v>
      </x:c>
      <x:c r="B2641" s="4" t="str">
        <x:v>P00191</x:v>
      </x:c>
      <x:c r="C2641" s="4" t="str">
        <x:v>I02636</x:v>
      </x:c>
      <x:c r="D2641" s="4" t="str">
        <x:v>2025-05-26</x:v>
      </x:c>
      <x:c r="E2641" s="10" t="n">
        <x:v>229120.29</x:v>
      </x:c>
      <x:c r="F2641" s="4" t="str">
        <x:v>Pending</x:v>
      </x:c>
    </x:row>
    <x:row r="2642">
      <x:c r="A2642" s="4" t="str">
        <x:v>C02637</x:v>
      </x:c>
      <x:c r="B2642" s="4" t="str">
        <x:v>P01415</x:v>
      </x:c>
      <x:c r="C2642" s="4" t="str">
        <x:v>I02637</x:v>
      </x:c>
      <x:c r="D2642" s="4" t="str">
        <x:v>2025-09-25</x:v>
      </x:c>
      <x:c r="E2642" s="10" t="n">
        <x:v>35993.61</x:v>
      </x:c>
      <x:c r="F2642" s="4" t="str">
        <x:v>Settled</x:v>
      </x:c>
    </x:row>
    <x:row r="2643">
      <x:c r="A2643" s="4" t="str">
        <x:v>C02638</x:v>
      </x:c>
      <x:c r="B2643" s="4" t="str">
        <x:v>P01012</x:v>
      </x:c>
      <x:c r="C2643" s="4" t="str">
        <x:v>I02638</x:v>
      </x:c>
      <x:c r="D2643" s="4" t="str">
        <x:v>2025-11-03</x:v>
      </x:c>
      <x:c r="E2643" s="10" t="n">
        <x:v>53833.79</x:v>
      </x:c>
      <x:c r="F2643" s="4" t="str">
        <x:v>Settled</x:v>
      </x:c>
    </x:row>
    <x:row r="2644">
      <x:c r="A2644" s="4" t="str">
        <x:v>C02639</x:v>
      </x:c>
      <x:c r="B2644" s="4" t="str">
        <x:v>P00686</x:v>
      </x:c>
      <x:c r="C2644" s="4" t="str">
        <x:v>I02639</x:v>
      </x:c>
      <x:c r="D2644" s="4" t="str">
        <x:v>2025-09-13</x:v>
      </x:c>
      <x:c r="E2644" s="10" t="n">
        <x:v>12791.62</x:v>
      </x:c>
      <x:c r="F2644" s="4" t="str">
        <x:v>Settled</x:v>
      </x:c>
    </x:row>
    <x:row r="2645">
      <x:c r="A2645" s="4" t="str">
        <x:v>C02640</x:v>
      </x:c>
      <x:c r="B2645" s="4" t="str">
        <x:v>P01148</x:v>
      </x:c>
      <x:c r="C2645" s="4" t="str">
        <x:v>I02640</x:v>
      </x:c>
      <x:c r="D2645" s="4" t="str">
        <x:v>2025-12-10</x:v>
      </x:c>
      <x:c r="E2645" s="10" t="n">
        <x:v>200842.83</x:v>
      </x:c>
      <x:c r="F2645" s="4" t="str">
        <x:v>Settled</x:v>
      </x:c>
    </x:row>
    <x:row r="2646">
      <x:c r="A2646" s="4" t="str">
        <x:v>C02641</x:v>
      </x:c>
      <x:c r="B2646" s="4" t="str">
        <x:v>P00053</x:v>
      </x:c>
      <x:c r="C2646" s="4" t="str">
        <x:v>I02641</x:v>
      </x:c>
      <x:c r="D2646" s="4" t="str">
        <x:v>2025-01-28</x:v>
      </x:c>
      <x:c r="E2646" s="10" t="n">
        <x:v>111270.22</x:v>
      </x:c>
      <x:c r="F2646" s="4" t="str">
        <x:v>Settled</x:v>
      </x:c>
    </x:row>
    <x:row r="2647">
      <x:c r="A2647" s="4" t="str">
        <x:v>C02642</x:v>
      </x:c>
      <x:c r="B2647" s="4" t="str">
        <x:v>P00764</x:v>
      </x:c>
      <x:c r="C2647" s="4" t="str">
        <x:v>I02642</x:v>
      </x:c>
      <x:c r="D2647" s="4" t="str">
        <x:v>2025-04-29</x:v>
      </x:c>
      <x:c r="E2647" s="10" t="n">
        <x:v>101041.81</x:v>
      </x:c>
      <x:c r="F2647" s="4" t="str">
        <x:v>Settled</x:v>
      </x:c>
    </x:row>
    <x:row r="2648">
      <x:c r="A2648" s="4" t="str">
        <x:v>C02643</x:v>
      </x:c>
      <x:c r="B2648" s="4" t="str">
        <x:v>P00425</x:v>
      </x:c>
      <x:c r="C2648" s="4" t="str">
        <x:v>I02643</x:v>
      </x:c>
      <x:c r="D2648" s="4" t="str">
        <x:v>2025-01-22</x:v>
      </x:c>
      <x:c r="E2648" s="10" t="n">
        <x:v>19714.12</x:v>
      </x:c>
      <x:c r="F2648" s="4" t="str">
        <x:v>Settled</x:v>
      </x:c>
    </x:row>
    <x:row r="2649">
      <x:c r="A2649" s="4" t="str">
        <x:v>C02644</x:v>
      </x:c>
      <x:c r="B2649" s="4" t="str">
        <x:v>P00462</x:v>
      </x:c>
      <x:c r="C2649" s="4" t="str">
        <x:v>I02644</x:v>
      </x:c>
      <x:c r="D2649" s="4" t="str">
        <x:v>2025-03-04</x:v>
      </x:c>
      <x:c r="E2649" s="10" t="n">
        <x:v>196220.34</x:v>
      </x:c>
      <x:c r="F2649" s="4" t="str">
        <x:v>Rejected</x:v>
      </x:c>
    </x:row>
    <x:row r="2650">
      <x:c r="A2650" s="4" t="str">
        <x:v>C02645</x:v>
      </x:c>
      <x:c r="B2650" s="4" t="str">
        <x:v>P01551</x:v>
      </x:c>
      <x:c r="C2650" s="4" t="str">
        <x:v>I02645</x:v>
      </x:c>
      <x:c r="D2650" s="4" t="str">
        <x:v>2025-05-17</x:v>
      </x:c>
      <x:c r="E2650" s="10" t="n">
        <x:v>117058.41</x:v>
      </x:c>
      <x:c r="F2650" s="4" t="str">
        <x:v>Settled</x:v>
      </x:c>
    </x:row>
    <x:row r="2651">
      <x:c r="A2651" s="4" t="str">
        <x:v>C02646</x:v>
      </x:c>
      <x:c r="B2651" s="4" t="str">
        <x:v>P00881</x:v>
      </x:c>
      <x:c r="C2651" s="4" t="str">
        <x:v>I02646</x:v>
      </x:c>
      <x:c r="D2651" s="4" t="str">
        <x:v>2025-01-09</x:v>
      </x:c>
      <x:c r="E2651" s="10" t="n">
        <x:v>9028.77</x:v>
      </x:c>
      <x:c r="F2651" s="4" t="str">
        <x:v>Settled</x:v>
      </x:c>
    </x:row>
    <x:row r="2652">
      <x:c r="A2652" s="4" t="str">
        <x:v>C02647</x:v>
      </x:c>
      <x:c r="B2652" s="4" t="str">
        <x:v>P00225</x:v>
      </x:c>
      <x:c r="C2652" s="4" t="str">
        <x:v>I02647</x:v>
      </x:c>
      <x:c r="D2652" s="4" t="str">
        <x:v>2025-05-25</x:v>
      </x:c>
      <x:c r="E2652" s="10" t="n">
        <x:v>45494.82</x:v>
      </x:c>
      <x:c r="F2652" s="4" t="str">
        <x:v>Settled</x:v>
      </x:c>
    </x:row>
    <x:row r="2653">
      <x:c r="A2653" s="4" t="str">
        <x:v>C02648</x:v>
      </x:c>
      <x:c r="B2653" s="4" t="str">
        <x:v>P00584</x:v>
      </x:c>
      <x:c r="C2653" s="4" t="str">
        <x:v>I02648</x:v>
      </x:c>
      <x:c r="D2653" s="4" t="str">
        <x:v>2025-02-16</x:v>
      </x:c>
      <x:c r="E2653" s="10" t="n">
        <x:v>55519.27</x:v>
      </x:c>
      <x:c r="F2653" s="4" t="str">
        <x:v>Settled</x:v>
      </x:c>
    </x:row>
    <x:row r="2654">
      <x:c r="A2654" s="4" t="str">
        <x:v>C02649</x:v>
      </x:c>
      <x:c r="B2654" s="4" t="str">
        <x:v>P00389</x:v>
      </x:c>
      <x:c r="C2654" s="4" t="str">
        <x:v>I02649</x:v>
      </x:c>
      <x:c r="D2654" s="4" t="str">
        <x:v>2025-02-11</x:v>
      </x:c>
      <x:c r="E2654" s="10" t="n">
        <x:v>244192.32</x:v>
      </x:c>
      <x:c r="F2654" s="4" t="str">
        <x:v>Pending</x:v>
      </x:c>
    </x:row>
    <x:row r="2655">
      <x:c r="A2655" s="4" t="str">
        <x:v>C02650</x:v>
      </x:c>
      <x:c r="B2655" s="4" t="str">
        <x:v>P01455</x:v>
      </x:c>
      <x:c r="C2655" s="4" t="str">
        <x:v>I02650</x:v>
      </x:c>
      <x:c r="D2655" s="4" t="str">
        <x:v>2025-11-02</x:v>
      </x:c>
      <x:c r="E2655" s="10" t="n">
        <x:v>17780.08</x:v>
      </x:c>
      <x:c r="F2655" s="4" t="str">
        <x:v>Settled</x:v>
      </x:c>
    </x:row>
    <x:row r="2656">
      <x:c r="A2656" s="4" t="str">
        <x:v>C02651</x:v>
      </x:c>
      <x:c r="B2656" s="4" t="str">
        <x:v>P00467</x:v>
      </x:c>
      <x:c r="C2656" s="4" t="str">
        <x:v>I02651</x:v>
      </x:c>
      <x:c r="D2656" s="4" t="str">
        <x:v>2025-09-29</x:v>
      </x:c>
      <x:c r="E2656" s="10" t="n">
        <x:v>111074.45</x:v>
      </x:c>
      <x:c r="F2656" s="4" t="str">
        <x:v>Settled</x:v>
      </x:c>
    </x:row>
    <x:row r="2657">
      <x:c r="A2657" s="4" t="str">
        <x:v>C02652</x:v>
      </x:c>
      <x:c r="B2657" s="4" t="str">
        <x:v>P00571</x:v>
      </x:c>
      <x:c r="C2657" s="4" t="str">
        <x:v>I02652</x:v>
      </x:c>
      <x:c r="D2657" s="4" t="str">
        <x:v>2025-06-16</x:v>
      </x:c>
      <x:c r="E2657" s="10" t="n">
        <x:v>27866.62</x:v>
      </x:c>
      <x:c r="F2657" s="4" t="str">
        <x:v>Pending</x:v>
      </x:c>
    </x:row>
    <x:row r="2658">
      <x:c r="A2658" s="4" t="str">
        <x:v>C02653</x:v>
      </x:c>
      <x:c r="B2658" s="4" t="str">
        <x:v>P00535</x:v>
      </x:c>
      <x:c r="C2658" s="4" t="str">
        <x:v>I02653</x:v>
      </x:c>
      <x:c r="D2658" s="4" t="str">
        <x:v>2025-07-27</x:v>
      </x:c>
      <x:c r="E2658" s="10" t="n">
        <x:v>77620.04</x:v>
      </x:c>
      <x:c r="F2658" s="4" t="str">
        <x:v>Settled</x:v>
      </x:c>
    </x:row>
    <x:row r="2659">
      <x:c r="A2659" s="4" t="str">
        <x:v>C02654</x:v>
      </x:c>
      <x:c r="B2659" s="4" t="str">
        <x:v>P00282</x:v>
      </x:c>
      <x:c r="C2659" s="4" t="str">
        <x:v>I02654</x:v>
      </x:c>
      <x:c r="D2659" s="4" t="str">
        <x:v>2025-04-17</x:v>
      </x:c>
      <x:c r="E2659" s="10" t="n">
        <x:v>44682.21</x:v>
      </x:c>
      <x:c r="F2659" s="4" t="str">
        <x:v>Settled</x:v>
      </x:c>
    </x:row>
    <x:row r="2660">
      <x:c r="A2660" s="4" t="str">
        <x:v>C02655</x:v>
      </x:c>
      <x:c r="B2660" s="4" t="str">
        <x:v>P01249</x:v>
      </x:c>
      <x:c r="C2660" s="4" t="str">
        <x:v>I02655</x:v>
      </x:c>
      <x:c r="D2660" s="4" t="str">
        <x:v>2025-06-27</x:v>
      </x:c>
      <x:c r="E2660" s="10" t="n">
        <x:v>47759.62</x:v>
      </x:c>
      <x:c r="F2660" s="4" t="str">
        <x:v>Pending</x:v>
      </x:c>
    </x:row>
    <x:row r="2661">
      <x:c r="A2661" s="4" t="str">
        <x:v>C02656</x:v>
      </x:c>
      <x:c r="B2661" s="4" t="str">
        <x:v>P00923</x:v>
      </x:c>
      <x:c r="C2661" s="4" t="str">
        <x:v>I02656</x:v>
      </x:c>
      <x:c r="D2661" s="4" t="str">
        <x:v>2025-10-11</x:v>
      </x:c>
      <x:c r="E2661" s="10" t="n">
        <x:v>70778.07</x:v>
      </x:c>
      <x:c r="F2661" s="4" t="str">
        <x:v>Rejected</x:v>
      </x:c>
    </x:row>
    <x:row r="2662">
      <x:c r="A2662" s="4" t="str">
        <x:v>C02657</x:v>
      </x:c>
      <x:c r="B2662" s="4" t="str">
        <x:v>P00700</x:v>
      </x:c>
      <x:c r="C2662" s="4" t="str">
        <x:v>I02657</x:v>
      </x:c>
      <x:c r="D2662" s="4" t="str">
        <x:v>2025-07-10</x:v>
      </x:c>
      <x:c r="E2662" s="10" t="n">
        <x:v>317203.42</x:v>
      </x:c>
      <x:c r="F2662" s="4" t="str">
        <x:v>Settled</x:v>
      </x:c>
    </x:row>
    <x:row r="2663">
      <x:c r="A2663" s="4" t="str">
        <x:v>C02658</x:v>
      </x:c>
      <x:c r="B2663" s="4" t="str">
        <x:v>P00634</x:v>
      </x:c>
      <x:c r="C2663" s="4" t="str">
        <x:v>I02658</x:v>
      </x:c>
      <x:c r="D2663" s="4" t="str">
        <x:v>2025-10-17</x:v>
      </x:c>
      <x:c r="E2663" s="10" t="n">
        <x:v>56253.59</x:v>
      </x:c>
      <x:c r="F2663" s="4" t="str">
        <x:v>Settled</x:v>
      </x:c>
    </x:row>
    <x:row r="2664">
      <x:c r="A2664" s="4" t="str">
        <x:v>C02659</x:v>
      </x:c>
      <x:c r="B2664" s="4" t="str">
        <x:v>P01067</x:v>
      </x:c>
      <x:c r="C2664" s="4" t="str">
        <x:v>I02659</x:v>
      </x:c>
      <x:c r="D2664" s="4" t="str">
        <x:v>2025-06-26</x:v>
      </x:c>
      <x:c r="E2664" s="10" t="n">
        <x:v>90610.1</x:v>
      </x:c>
      <x:c r="F2664" s="4" t="str">
        <x:v>Settled</x:v>
      </x:c>
    </x:row>
    <x:row r="2665">
      <x:c r="A2665" s="4" t="str">
        <x:v>C02660</x:v>
      </x:c>
      <x:c r="B2665" s="4" t="str">
        <x:v>P00154</x:v>
      </x:c>
      <x:c r="C2665" s="4" t="str">
        <x:v>I02660</x:v>
      </x:c>
      <x:c r="D2665" s="4" t="str">
        <x:v>2025-05-13</x:v>
      </x:c>
      <x:c r="E2665" s="10" t="n">
        <x:v>83205.23</x:v>
      </x:c>
      <x:c r="F2665" s="4" t="str">
        <x:v>Settled</x:v>
      </x:c>
    </x:row>
    <x:row r="2666">
      <x:c r="A2666" s="4" t="str">
        <x:v>C02661</x:v>
      </x:c>
      <x:c r="B2666" s="4" t="str">
        <x:v>P01491</x:v>
      </x:c>
      <x:c r="C2666" s="4" t="str">
        <x:v>I02661</x:v>
      </x:c>
      <x:c r="D2666" s="4" t="str">
        <x:v>2025-11-23</x:v>
      </x:c>
      <x:c r="E2666" s="10" t="n">
        <x:v>51386.07</x:v>
      </x:c>
      <x:c r="F2666" s="4" t="str">
        <x:v>Settled</x:v>
      </x:c>
    </x:row>
    <x:row r="2667">
      <x:c r="A2667" s="4" t="str">
        <x:v>C02662</x:v>
      </x:c>
      <x:c r="B2667" s="4" t="str">
        <x:v>P00904</x:v>
      </x:c>
      <x:c r="C2667" s="4" t="str">
        <x:v>I02662</x:v>
      </x:c>
      <x:c r="D2667" s="4" t="str">
        <x:v>2025-11-25</x:v>
      </x:c>
      <x:c r="E2667" s="10" t="n">
        <x:v>10502.43</x:v>
      </x:c>
      <x:c r="F2667" s="4" t="str">
        <x:v>Settled</x:v>
      </x:c>
    </x:row>
    <x:row r="2668">
      <x:c r="A2668" s="4" t="str">
        <x:v>C02663</x:v>
      </x:c>
      <x:c r="B2668" s="4" t="str">
        <x:v>P00365</x:v>
      </x:c>
      <x:c r="C2668" s="4" t="str">
        <x:v>I02663</x:v>
      </x:c>
      <x:c r="D2668" s="4" t="str">
        <x:v>2025-03-25</x:v>
      </x:c>
      <x:c r="E2668" s="10" t="n">
        <x:v>2339.89</x:v>
      </x:c>
      <x:c r="F2668" s="4" t="str">
        <x:v>Settled</x:v>
      </x:c>
    </x:row>
    <x:row r="2669">
      <x:c r="A2669" s="4" t="str">
        <x:v>C02664</x:v>
      </x:c>
      <x:c r="B2669" s="4" t="str">
        <x:v>P00861</x:v>
      </x:c>
      <x:c r="C2669" s="4" t="str">
        <x:v>I02664</x:v>
      </x:c>
      <x:c r="D2669" s="4" t="str">
        <x:v>2025-06-19</x:v>
      </x:c>
      <x:c r="E2669" s="10" t="n">
        <x:v>208165.85</x:v>
      </x:c>
      <x:c r="F2669" s="4" t="str">
        <x:v>Settled</x:v>
      </x:c>
    </x:row>
    <x:row r="2670">
      <x:c r="A2670" s="4" t="str">
        <x:v>C02665</x:v>
      </x:c>
      <x:c r="B2670" s="4" t="str">
        <x:v>P01364</x:v>
      </x:c>
      <x:c r="C2670" s="4" t="str">
        <x:v>I02665</x:v>
      </x:c>
      <x:c r="D2670" s="4" t="str">
        <x:v>2025-10-09</x:v>
      </x:c>
      <x:c r="E2670" s="10" t="n">
        <x:v>113803.37</x:v>
      </x:c>
      <x:c r="F2670" s="4" t="str">
        <x:v>Settled</x:v>
      </x:c>
    </x:row>
    <x:row r="2671">
      <x:c r="A2671" s="4" t="str">
        <x:v>C02666</x:v>
      </x:c>
      <x:c r="B2671" s="4" t="str">
        <x:v>P00278</x:v>
      </x:c>
      <x:c r="C2671" s="4" t="str">
        <x:v>I02666</x:v>
      </x:c>
      <x:c r="D2671" s="4" t="str">
        <x:v>2025-04-06</x:v>
      </x:c>
      <x:c r="E2671" s="10" t="n">
        <x:v>240727.31</x:v>
      </x:c>
      <x:c r="F2671" s="4" t="str">
        <x:v>Settled</x:v>
      </x:c>
    </x:row>
    <x:row r="2672">
      <x:c r="A2672" s="4" t="str">
        <x:v>C02667</x:v>
      </x:c>
      <x:c r="B2672" s="4" t="str">
        <x:v>P00839</x:v>
      </x:c>
      <x:c r="C2672" s="4" t="str">
        <x:v>I02667</x:v>
      </x:c>
      <x:c r="D2672" s="4" t="str">
        <x:v>2025-10-01</x:v>
      </x:c>
      <x:c r="E2672" s="10" t="n">
        <x:v>192295.35</x:v>
      </x:c>
      <x:c r="F2672" s="4" t="str">
        <x:v>Settled</x:v>
      </x:c>
    </x:row>
    <x:row r="2673">
      <x:c r="A2673" s="4" t="str">
        <x:v>C02668</x:v>
      </x:c>
      <x:c r="B2673" s="4" t="str">
        <x:v>P00957</x:v>
      </x:c>
      <x:c r="C2673" s="4" t="str">
        <x:v>I02668</x:v>
      </x:c>
      <x:c r="D2673" s="4" t="str">
        <x:v>2025-11-25</x:v>
      </x:c>
      <x:c r="E2673" s="10" t="n">
        <x:v>50700.19</x:v>
      </x:c>
      <x:c r="F2673" s="4" t="str">
        <x:v>Settled</x:v>
      </x:c>
    </x:row>
    <x:row r="2674">
      <x:c r="A2674" s="4" t="str">
        <x:v>C02669</x:v>
      </x:c>
      <x:c r="B2674" s="4" t="str">
        <x:v>P01297</x:v>
      </x:c>
      <x:c r="C2674" s="4" t="str">
        <x:v>I02669</x:v>
      </x:c>
      <x:c r="D2674" s="4" t="str">
        <x:v>2025-03-28</x:v>
      </x:c>
      <x:c r="E2674" s="10" t="n">
        <x:v>-500</x:v>
      </x:c>
      <x:c r="F2674" s="4" t="str">
        <x:v>Settled</x:v>
      </x:c>
    </x:row>
    <x:row r="2675">
      <x:c r="A2675" s="4" t="str">
        <x:v>C02670</x:v>
      </x:c>
      <x:c r="B2675" s="4" t="str">
        <x:v>P00908</x:v>
      </x:c>
      <x:c r="C2675" s="4" t="str">
        <x:v>I02670</x:v>
      </x:c>
      <x:c r="D2675" s="4" t="str">
        <x:v>2025-02-25</x:v>
      </x:c>
      <x:c r="E2675" s="10" t="n">
        <x:v>8459.27</x:v>
      </x:c>
      <x:c r="F2675" s="4" t="str">
        <x:v>Settled</x:v>
      </x:c>
    </x:row>
    <x:row r="2676">
      <x:c r="A2676" s="4" t="str">
        <x:v>C02671</x:v>
      </x:c>
      <x:c r="B2676" s="4" t="str">
        <x:v>P01179</x:v>
      </x:c>
      <x:c r="C2676" s="4" t="str">
        <x:v>I02671</x:v>
      </x:c>
      <x:c r="D2676" s="4" t="str">
        <x:v>2025-12-11</x:v>
      </x:c>
      <x:c r="E2676" s="10" t="n">
        <x:v>76206.46</x:v>
      </x:c>
      <x:c r="F2676" s="4" t="str">
        <x:v>Settled</x:v>
      </x:c>
    </x:row>
    <x:row r="2677">
      <x:c r="A2677" s="4" t="str">
        <x:v>C02672</x:v>
      </x:c>
      <x:c r="B2677" s="4" t="str">
        <x:v>P01238</x:v>
      </x:c>
      <x:c r="C2677" s="4" t="str">
        <x:v>I02672</x:v>
      </x:c>
      <x:c r="D2677" s="4" t="str">
        <x:v>2025-12-30</x:v>
      </x:c>
      <x:c r="E2677" s="10" t="n">
        <x:v>12101.98</x:v>
      </x:c>
      <x:c r="F2677" s="4" t="str">
        <x:v>Settled</x:v>
      </x:c>
    </x:row>
    <x:row r="2678">
      <x:c r="A2678" s="4" t="str">
        <x:v>C02673</x:v>
      </x:c>
      <x:c r="B2678" s="4" t="str">
        <x:v>P01426</x:v>
      </x:c>
      <x:c r="C2678" s="4" t="str">
        <x:v>I02673</x:v>
      </x:c>
      <x:c r="D2678" s="4" t="str">
        <x:v>2025-11-10</x:v>
      </x:c>
      <x:c r="E2678" s="10" t="n">
        <x:v>5895.12</x:v>
      </x:c>
      <x:c r="F2678" s="4" t="str">
        <x:v>Settled</x:v>
      </x:c>
    </x:row>
    <x:row r="2679">
      <x:c r="A2679" s="4" t="str">
        <x:v>C02674</x:v>
      </x:c>
      <x:c r="B2679" s="4" t="str">
        <x:v>P00579</x:v>
      </x:c>
      <x:c r="C2679" s="4" t="str">
        <x:v>I02674</x:v>
      </x:c>
      <x:c r="D2679" s="4" t="str">
        <x:v>2025-08-12</x:v>
      </x:c>
      <x:c r="E2679" s="10"/>
      <x:c r="F2679" s="4" t="str">
        <x:v>Settled</x:v>
      </x:c>
    </x:row>
    <x:row r="2680">
      <x:c r="A2680" s="4" t="str">
        <x:v>C02675</x:v>
      </x:c>
      <x:c r="B2680" s="4" t="str">
        <x:v>P01127</x:v>
      </x:c>
      <x:c r="C2680" s="4" t="str">
        <x:v>I02675</x:v>
      </x:c>
      <x:c r="D2680" s="4" t="str">
        <x:v>2025-02-01</x:v>
      </x:c>
      <x:c r="E2680" s="10" t="n">
        <x:v>23216.02</x:v>
      </x:c>
      <x:c r="F2680" s="4" t="str">
        <x:v>Settled</x:v>
      </x:c>
    </x:row>
    <x:row r="2681">
      <x:c r="A2681" s="4" t="str">
        <x:v>C02676</x:v>
      </x:c>
      <x:c r="B2681" s="4" t="str">
        <x:v>P00399</x:v>
      </x:c>
      <x:c r="C2681" s="4" t="str">
        <x:v>I02676</x:v>
      </x:c>
      <x:c r="D2681" s="4" t="str">
        <x:v>2025-12-01</x:v>
      </x:c>
      <x:c r="E2681" s="10" t="n">
        <x:v>51902.93</x:v>
      </x:c>
      <x:c r="F2681" s="4" t="str">
        <x:v>Settled</x:v>
      </x:c>
    </x:row>
    <x:row r="2682">
      <x:c r="A2682" s="4" t="str">
        <x:v>C02677</x:v>
      </x:c>
      <x:c r="B2682" s="4" t="str">
        <x:v>P01351</x:v>
      </x:c>
      <x:c r="C2682" s="4" t="str">
        <x:v>I02677</x:v>
      </x:c>
      <x:c r="D2682" s="4" t="str">
        <x:v>2025-03-14</x:v>
      </x:c>
      <x:c r="E2682" s="10" t="n">
        <x:v>63492.9</x:v>
      </x:c>
      <x:c r="F2682" s="4" t="str">
        <x:v>Settled</x:v>
      </x:c>
    </x:row>
    <x:row r="2683">
      <x:c r="A2683" s="4" t="str">
        <x:v>C02678</x:v>
      </x:c>
      <x:c r="B2683" s="4" t="str">
        <x:v>P01522</x:v>
      </x:c>
      <x:c r="C2683" s="4" t="str">
        <x:v>I02678</x:v>
      </x:c>
      <x:c r="D2683" s="4" t="str">
        <x:v>2025-03-07</x:v>
      </x:c>
      <x:c r="E2683" s="10" t="n">
        <x:v>146837.11</x:v>
      </x:c>
      <x:c r="F2683" s="4" t="str">
        <x:v>Settled</x:v>
      </x:c>
    </x:row>
    <x:row r="2684">
      <x:c r="A2684" s="4" t="str">
        <x:v>C02679</x:v>
      </x:c>
      <x:c r="B2684" s="4" t="str">
        <x:v>P00471</x:v>
      </x:c>
      <x:c r="C2684" s="4" t="str">
        <x:v>I02679</x:v>
      </x:c>
      <x:c r="D2684" s="4" t="str">
        <x:v>2025-09-19</x:v>
      </x:c>
      <x:c r="E2684" s="10" t="n">
        <x:v>57297.15</x:v>
      </x:c>
      <x:c r="F2684" s="4" t="str">
        <x:v>Settled</x:v>
      </x:c>
    </x:row>
    <x:row r="2685">
      <x:c r="A2685" s="4" t="str">
        <x:v>C02680</x:v>
      </x:c>
      <x:c r="B2685" s="4" t="str">
        <x:v>P00898</x:v>
      </x:c>
      <x:c r="C2685" s="4" t="str">
        <x:v>I02680</x:v>
      </x:c>
      <x:c r="D2685" s="4" t="str">
        <x:v>2025-05-23</x:v>
      </x:c>
      <x:c r="E2685" s="10" t="n">
        <x:v>3237.46</x:v>
      </x:c>
      <x:c r="F2685" s="4" t="str">
        <x:v>Settled</x:v>
      </x:c>
    </x:row>
    <x:row r="2686">
      <x:c r="A2686" s="4" t="str">
        <x:v>C02681</x:v>
      </x:c>
      <x:c r="B2686" s="4" t="str">
        <x:v>P01316</x:v>
      </x:c>
      <x:c r="C2686" s="4" t="str">
        <x:v>I02681</x:v>
      </x:c>
      <x:c r="D2686" s="4" t="str">
        <x:v>2025-11-13</x:v>
      </x:c>
      <x:c r="E2686" s="10" t="n">
        <x:v>48331.59</x:v>
      </x:c>
      <x:c r="F2686" s="4" t="str">
        <x:v>Settled</x:v>
      </x:c>
    </x:row>
    <x:row r="2687">
      <x:c r="A2687" s="4" t="str">
        <x:v>C02682</x:v>
      </x:c>
      <x:c r="B2687" s="4" t="str">
        <x:v>P00044</x:v>
      </x:c>
      <x:c r="C2687" s="4" t="str">
        <x:v>I02682</x:v>
      </x:c>
      <x:c r="D2687" s="4" t="str">
        <x:v>2025-11-15</x:v>
      </x:c>
      <x:c r="E2687" s="10" t="n">
        <x:v>76268.46</x:v>
      </x:c>
      <x:c r="F2687" s="4" t="str">
        <x:v>Rejected</x:v>
      </x:c>
    </x:row>
    <x:row r="2688">
      <x:c r="A2688" s="4" t="str">
        <x:v>C02683</x:v>
      </x:c>
      <x:c r="B2688" s="4" t="str">
        <x:v>P01129</x:v>
      </x:c>
      <x:c r="C2688" s="4" t="str">
        <x:v>I02683</x:v>
      </x:c>
      <x:c r="D2688" s="4" t="str">
        <x:v>2025-10-21</x:v>
      </x:c>
      <x:c r="E2688" s="10" t="n">
        <x:v>44746.21</x:v>
      </x:c>
      <x:c r="F2688" s="4" t="str">
        <x:v>Settled</x:v>
      </x:c>
    </x:row>
    <x:row r="2689">
      <x:c r="A2689" s="4" t="str">
        <x:v>C02684</x:v>
      </x:c>
      <x:c r="B2689" s="4" t="str">
        <x:v>P01314</x:v>
      </x:c>
      <x:c r="C2689" s="4" t="str">
        <x:v>I02684</x:v>
      </x:c>
      <x:c r="D2689" s="4" t="str">
        <x:v>2025-11-02</x:v>
      </x:c>
      <x:c r="E2689" s="10" t="n">
        <x:v>13401.33</x:v>
      </x:c>
      <x:c r="F2689" s="4" t="str">
        <x:v>Settled</x:v>
      </x:c>
    </x:row>
    <x:row r="2690">
      <x:c r="A2690" s="4" t="str">
        <x:v>C02685</x:v>
      </x:c>
      <x:c r="B2690" s="4" t="str">
        <x:v>P01394</x:v>
      </x:c>
      <x:c r="C2690" s="4" t="str">
        <x:v>I02685</x:v>
      </x:c>
      <x:c r="D2690" s="4" t="str">
        <x:v>2025-07-19</x:v>
      </x:c>
      <x:c r="E2690" s="10" t="n">
        <x:v>38063.68</x:v>
      </x:c>
      <x:c r="F2690" s="4" t="str">
        <x:v>Pending</x:v>
      </x:c>
    </x:row>
    <x:row r="2691">
      <x:c r="A2691" s="4" t="str">
        <x:v>C02686</x:v>
      </x:c>
      <x:c r="B2691" s="4" t="str">
        <x:v>P00315</x:v>
      </x:c>
      <x:c r="C2691" s="4" t="str">
        <x:v>I02686</x:v>
      </x:c>
      <x:c r="D2691" s="4" t="str">
        <x:v>2025-11-15</x:v>
      </x:c>
      <x:c r="E2691" s="10" t="n">
        <x:v>22058.74</x:v>
      </x:c>
      <x:c r="F2691" s="4" t="str">
        <x:v>Pending</x:v>
      </x:c>
    </x:row>
    <x:row r="2692">
      <x:c r="A2692" s="4" t="str">
        <x:v>C02687</x:v>
      </x:c>
      <x:c r="B2692" s="4" t="str">
        <x:v>P01212</x:v>
      </x:c>
      <x:c r="C2692" s="4" t="str">
        <x:v>I02687</x:v>
      </x:c>
      <x:c r="D2692" s="4" t="str">
        <x:v>2025-12-01</x:v>
      </x:c>
      <x:c r="E2692" s="10" t="n">
        <x:v>58147.12</x:v>
      </x:c>
      <x:c r="F2692" s="4" t="str">
        <x:v>Settled</x:v>
      </x:c>
    </x:row>
    <x:row r="2693">
      <x:c r="A2693" s="4" t="str">
        <x:v>C02688</x:v>
      </x:c>
      <x:c r="B2693" s="4" t="str">
        <x:v>P01258</x:v>
      </x:c>
      <x:c r="C2693" s="4" t="str">
        <x:v>I02688</x:v>
      </x:c>
      <x:c r="D2693" s="4" t="str">
        <x:v>2025-04-13</x:v>
      </x:c>
      <x:c r="E2693" s="10" t="n">
        <x:v>53068.38</x:v>
      </x:c>
      <x:c r="F2693" s="4" t="str">
        <x:v>Settled</x:v>
      </x:c>
    </x:row>
    <x:row r="2694">
      <x:c r="A2694" s="4" t="str">
        <x:v>C02689</x:v>
      </x:c>
      <x:c r="B2694" s="4" t="str">
        <x:v>P00005</x:v>
      </x:c>
      <x:c r="C2694" s="4" t="str">
        <x:v>I02689</x:v>
      </x:c>
      <x:c r="D2694" s="4" t="str">
        <x:v>2025-06-05</x:v>
      </x:c>
      <x:c r="E2694" s="10" t="n">
        <x:v>64546.91</x:v>
      </x:c>
      <x:c r="F2694" s="4" t="str">
        <x:v>Settled</x:v>
      </x:c>
    </x:row>
    <x:row r="2695">
      <x:c r="A2695" s="4" t="str">
        <x:v>C02690</x:v>
      </x:c>
      <x:c r="B2695" s="4" t="str">
        <x:v>P01129</x:v>
      </x:c>
      <x:c r="C2695" s="4" t="str">
        <x:v>I02690</x:v>
      </x:c>
      <x:c r="D2695" s="4" t="str">
        <x:v>2025-08-14</x:v>
      </x:c>
      <x:c r="E2695" s="10" t="n">
        <x:v>36027.41</x:v>
      </x:c>
      <x:c r="F2695" s="4" t="str">
        <x:v>Pending</x:v>
      </x:c>
    </x:row>
    <x:row r="2696">
      <x:c r="A2696" s="4" t="str">
        <x:v>C02691</x:v>
      </x:c>
      <x:c r="B2696" s="4" t="str">
        <x:v>P01002</x:v>
      </x:c>
      <x:c r="C2696" s="4" t="str">
        <x:v>I02691</x:v>
      </x:c>
      <x:c r="D2696" s="4" t="str">
        <x:v>2025-11-10</x:v>
      </x:c>
      <x:c r="E2696" s="10" t="n">
        <x:v>23173.54</x:v>
      </x:c>
      <x:c r="F2696" s="4" t="str">
        <x:v>Settled</x:v>
      </x:c>
    </x:row>
    <x:row r="2697">
      <x:c r="A2697" s="4" t="str">
        <x:v>C02692</x:v>
      </x:c>
      <x:c r="B2697" s="4" t="str">
        <x:v>P01551</x:v>
      </x:c>
      <x:c r="C2697" s="4" t="str">
        <x:v>I02692</x:v>
      </x:c>
      <x:c r="D2697" s="4" t="str">
        <x:v>2025-05-23</x:v>
      </x:c>
      <x:c r="E2697" s="10" t="n">
        <x:v>62408.05</x:v>
      </x:c>
      <x:c r="F2697" s="4" t="str">
        <x:v>Settled</x:v>
      </x:c>
    </x:row>
    <x:row r="2698">
      <x:c r="A2698" s="4" t="str">
        <x:v>C02693</x:v>
      </x:c>
      <x:c r="B2698" s="4" t="str">
        <x:v>P00069</x:v>
      </x:c>
      <x:c r="C2698" s="4" t="str">
        <x:v>I02693</x:v>
      </x:c>
      <x:c r="D2698" s="4" t="str">
        <x:v>2025-04-05</x:v>
      </x:c>
      <x:c r="E2698" s="10" t="n">
        <x:v>33896.98</x:v>
      </x:c>
      <x:c r="F2698" s="4" t="str">
        <x:v>Settled</x:v>
      </x:c>
    </x:row>
    <x:row r="2699">
      <x:c r="A2699" s="4" t="str">
        <x:v>C02694</x:v>
      </x:c>
      <x:c r="B2699" s="4" t="str">
        <x:v>P01545</x:v>
      </x:c>
      <x:c r="C2699" s="4" t="str">
        <x:v>I02694</x:v>
      </x:c>
      <x:c r="D2699" s="4" t="str">
        <x:v>2025-04-28</x:v>
      </x:c>
      <x:c r="E2699" s="10" t="n">
        <x:v>47861.19</x:v>
      </x:c>
      <x:c r="F2699" s="4" t="str">
        <x:v>Settled</x:v>
      </x:c>
    </x:row>
    <x:row r="2700">
      <x:c r="A2700" s="4" t="str">
        <x:v>C02695</x:v>
      </x:c>
      <x:c r="B2700" s="4" t="str">
        <x:v>P00915</x:v>
      </x:c>
      <x:c r="C2700" s="4" t="str">
        <x:v>I02695</x:v>
      </x:c>
      <x:c r="D2700" s="4" t="str">
        <x:v>2025-10-19</x:v>
      </x:c>
      <x:c r="E2700" s="10" t="n">
        <x:v>189471.52</x:v>
      </x:c>
      <x:c r="F2700" s="4" t="str">
        <x:v>Settled</x:v>
      </x:c>
    </x:row>
    <x:row r="2701">
      <x:c r="A2701" s="4" t="str">
        <x:v>C02696</x:v>
      </x:c>
      <x:c r="B2701" s="4" t="str">
        <x:v>P00440</x:v>
      </x:c>
      <x:c r="C2701" s="4" t="str">
        <x:v>I02696</x:v>
      </x:c>
      <x:c r="D2701" s="4" t="str">
        <x:v>2025-07-09</x:v>
      </x:c>
      <x:c r="E2701" s="10" t="n">
        <x:v>12568.44</x:v>
      </x:c>
      <x:c r="F2701" s="4" t="str">
        <x:v>Settled</x:v>
      </x:c>
    </x:row>
    <x:row r="2702">
      <x:c r="A2702" s="4" t="str">
        <x:v>C02697</x:v>
      </x:c>
      <x:c r="B2702" s="4" t="str">
        <x:v>P00620</x:v>
      </x:c>
      <x:c r="C2702" s="4" t="str">
        <x:v>I02697</x:v>
      </x:c>
      <x:c r="D2702" s="4" t="str">
        <x:v>2025-04-04</x:v>
      </x:c>
      <x:c r="E2702" s="10" t="n">
        <x:v>13077.63</x:v>
      </x:c>
      <x:c r="F2702" s="4" t="str">
        <x:v>Settled</x:v>
      </x:c>
    </x:row>
    <x:row r="2703">
      <x:c r="A2703" s="4" t="str">
        <x:v>C02698</x:v>
      </x:c>
      <x:c r="B2703" s="4" t="str">
        <x:v>P01227</x:v>
      </x:c>
      <x:c r="C2703" s="4" t="str">
        <x:v>I02698</x:v>
      </x:c>
      <x:c r="D2703" s="4" t="str">
        <x:v>2025-09-18</x:v>
      </x:c>
      <x:c r="E2703" s="10" t="n">
        <x:v>19559.92</x:v>
      </x:c>
      <x:c r="F2703" s="4" t="str">
        <x:v>Settled</x:v>
      </x:c>
    </x:row>
    <x:row r="2704">
      <x:c r="A2704" s="4" t="str">
        <x:v>C02699</x:v>
      </x:c>
      <x:c r="B2704" s="4" t="str">
        <x:v>P01594</x:v>
      </x:c>
      <x:c r="C2704" s="4" t="str">
        <x:v>I02699</x:v>
      </x:c>
      <x:c r="D2704" s="4" t="str">
        <x:v>2025-08-29</x:v>
      </x:c>
      <x:c r="E2704" s="10" t="n">
        <x:v>31605.59</x:v>
      </x:c>
      <x:c r="F2704" s="4" t="str">
        <x:v>Settled</x:v>
      </x:c>
    </x:row>
    <x:row r="2705">
      <x:c r="A2705" s="4" t="str">
        <x:v>C02700</x:v>
      </x:c>
      <x:c r="B2705" s="4" t="str">
        <x:v>P00507</x:v>
      </x:c>
      <x:c r="C2705" s="4" t="str">
        <x:v>I02700</x:v>
      </x:c>
      <x:c r="D2705" s="4" t="str">
        <x:v>2025-07-09</x:v>
      </x:c>
      <x:c r="E2705" s="10" t="n">
        <x:v>67650.58</x:v>
      </x:c>
      <x:c r="F2705" s="4" t="str">
        <x:v>Settled</x:v>
      </x:c>
    </x:row>
    <x:row r="2706">
      <x:c r="A2706" s="4" t="str">
        <x:v>C02701</x:v>
      </x:c>
      <x:c r="B2706" s="4" t="str">
        <x:v>P01574</x:v>
      </x:c>
      <x:c r="C2706" s="4" t="str">
        <x:v>I02701</x:v>
      </x:c>
      <x:c r="D2706" s="4" t="str">
        <x:v>2025-08-15</x:v>
      </x:c>
      <x:c r="E2706" s="10" t="n">
        <x:v>358264.37</x:v>
      </x:c>
      <x:c r="F2706" s="4" t="str">
        <x:v>Pending</x:v>
      </x:c>
    </x:row>
    <x:row r="2707">
      <x:c r="A2707" s="4" t="str">
        <x:v>C02702</x:v>
      </x:c>
      <x:c r="B2707" s="4" t="str">
        <x:v>P01007</x:v>
      </x:c>
      <x:c r="C2707" s="4" t="str">
        <x:v>I02702</x:v>
      </x:c>
      <x:c r="D2707" s="4" t="str">
        <x:v>2025-03-26</x:v>
      </x:c>
      <x:c r="E2707" s="10" t="n">
        <x:v>45600.17</x:v>
      </x:c>
      <x:c r="F2707" s="4" t="str">
        <x:v>Settled</x:v>
      </x:c>
    </x:row>
    <x:row r="2708">
      <x:c r="A2708" s="4" t="str">
        <x:v>C02703</x:v>
      </x:c>
      <x:c r="B2708" s="4" t="str">
        <x:v>P00308</x:v>
      </x:c>
      <x:c r="C2708" s="4" t="str">
        <x:v>I02703</x:v>
      </x:c>
      <x:c r="D2708" s="4" t="str">
        <x:v>2025-03-08</x:v>
      </x:c>
      <x:c r="E2708" s="10" t="n">
        <x:v>91638.75</x:v>
      </x:c>
      <x:c r="F2708" s="4" t="str">
        <x:v>Settled</x:v>
      </x:c>
    </x:row>
    <x:row r="2709">
      <x:c r="A2709" s="4" t="str">
        <x:v>C02704</x:v>
      </x:c>
      <x:c r="B2709" s="4" t="str">
        <x:v>P00957</x:v>
      </x:c>
      <x:c r="C2709" s="4" t="str">
        <x:v>I02704</x:v>
      </x:c>
      <x:c r="D2709" s="4" t="str">
        <x:v>2025-10-22</x:v>
      </x:c>
      <x:c r="E2709" s="10" t="n">
        <x:v>94842.53</x:v>
      </x:c>
      <x:c r="F2709" s="4" t="str">
        <x:v>Settled</x:v>
      </x:c>
    </x:row>
    <x:row r="2710">
      <x:c r="A2710" s="4" t="str">
        <x:v>C02705</x:v>
      </x:c>
      <x:c r="B2710" s="4" t="str">
        <x:v>P01283</x:v>
      </x:c>
      <x:c r="C2710" s="4" t="str">
        <x:v>I02705</x:v>
      </x:c>
      <x:c r="D2710" s="4" t="str">
        <x:v>2025-09-06</x:v>
      </x:c>
      <x:c r="E2710" s="10" t="n">
        <x:v>44978.66</x:v>
      </x:c>
      <x:c r="F2710" s="4" t="str">
        <x:v>Settled</x:v>
      </x:c>
    </x:row>
    <x:row r="2711">
      <x:c r="A2711" s="4" t="str">
        <x:v>C02706</x:v>
      </x:c>
      <x:c r="B2711" s="4" t="str">
        <x:v>P00088</x:v>
      </x:c>
      <x:c r="C2711" s="4" t="str">
        <x:v>I02706</x:v>
      </x:c>
      <x:c r="D2711" s="4" t="str">
        <x:v>2025-12-23</x:v>
      </x:c>
      <x:c r="E2711" s="10" t="n">
        <x:v>109580.72</x:v>
      </x:c>
      <x:c r="F2711" s="4" t="str">
        <x:v>Settled</x:v>
      </x:c>
    </x:row>
    <x:row r="2712">
      <x:c r="A2712" s="4" t="str">
        <x:v>C02707</x:v>
      </x:c>
      <x:c r="B2712" s="4" t="str">
        <x:v>P00127</x:v>
      </x:c>
      <x:c r="C2712" s="4" t="str">
        <x:v>I02707</x:v>
      </x:c>
      <x:c r="D2712" s="4" t="str">
        <x:v>2025-12-09</x:v>
      </x:c>
      <x:c r="E2712" s="10" t="n">
        <x:v>80796.69</x:v>
      </x:c>
      <x:c r="F2712" s="4" t="str">
        <x:v> settled </x:v>
      </x:c>
    </x:row>
    <x:row r="2713">
      <x:c r="A2713" s="4" t="str">
        <x:v>C02708</x:v>
      </x:c>
      <x:c r="B2713" s="4" t="str">
        <x:v>P00009</x:v>
      </x:c>
      <x:c r="C2713" s="4" t="str">
        <x:v>I02708</x:v>
      </x:c>
      <x:c r="D2713" s="4" t="str">
        <x:v>2025-05-13</x:v>
      </x:c>
      <x:c r="E2713" s="10" t="n">
        <x:v>24315.04</x:v>
      </x:c>
      <x:c r="F2713" s="4" t="str">
        <x:v>Settled</x:v>
      </x:c>
    </x:row>
    <x:row r="2714">
      <x:c r="A2714" s="4" t="str">
        <x:v>C02709</x:v>
      </x:c>
      <x:c r="B2714" s="4" t="str">
        <x:v>P00913</x:v>
      </x:c>
      <x:c r="C2714" s="4" t="str">
        <x:v>I02709</x:v>
      </x:c>
      <x:c r="D2714" s="4" t="str">
        <x:v>2025-06-18</x:v>
      </x:c>
      <x:c r="E2714" s="10" t="n">
        <x:v>95635.93</x:v>
      </x:c>
      <x:c r="F2714" s="4" t="str">
        <x:v>Settled</x:v>
      </x:c>
    </x:row>
    <x:row r="2715">
      <x:c r="A2715" s="4" t="str">
        <x:v>C02710</x:v>
      </x:c>
      <x:c r="B2715" s="4" t="str">
        <x:v>P00093</x:v>
      </x:c>
      <x:c r="C2715" s="4" t="str">
        <x:v>I02710</x:v>
      </x:c>
      <x:c r="D2715" s="4" t="str">
        <x:v>2025-11-06</x:v>
      </x:c>
      <x:c r="E2715" s="10" t="n">
        <x:v>58286.38</x:v>
      </x:c>
      <x:c r="F2715" s="4" t="str">
        <x:v>Pending</x:v>
      </x:c>
    </x:row>
    <x:row r="2716">
      <x:c r="A2716" s="4" t="str">
        <x:v>C02711</x:v>
      </x:c>
      <x:c r="B2716" s="4" t="str">
        <x:v>P01492</x:v>
      </x:c>
      <x:c r="C2716" s="4" t="str">
        <x:v>I02711</x:v>
      </x:c>
      <x:c r="D2716" s="4" t="str">
        <x:v>2025-01-02</x:v>
      </x:c>
      <x:c r="E2716" s="10" t="n">
        <x:v>53206.18</x:v>
      </x:c>
      <x:c r="F2716" s="4" t="str">
        <x:v>Settled</x:v>
      </x:c>
    </x:row>
    <x:row r="2717">
      <x:c r="A2717" s="4" t="str">
        <x:v>C02712</x:v>
      </x:c>
      <x:c r="B2717" s="4" t="str">
        <x:v>P00205</x:v>
      </x:c>
      <x:c r="C2717" s="4" t="str">
        <x:v>I02712</x:v>
      </x:c>
      <x:c r="D2717" s="4" t="str">
        <x:v>2025-11-12</x:v>
      </x:c>
      <x:c r="E2717" s="10" t="n">
        <x:v>42523.31</x:v>
      </x:c>
      <x:c r="F2717" s="4" t="str">
        <x:v>Pending</x:v>
      </x:c>
    </x:row>
    <x:row r="2718">
      <x:c r="A2718" s="4" t="str">
        <x:v>C02713</x:v>
      </x:c>
      <x:c r="B2718" s="4" t="str">
        <x:v>P00115</x:v>
      </x:c>
      <x:c r="C2718" s="4" t="str">
        <x:v>I02713</x:v>
      </x:c>
      <x:c r="D2718" s="4" t="str">
        <x:v>2025-03-03</x:v>
      </x:c>
      <x:c r="E2718" s="10" t="n">
        <x:v>43193.53</x:v>
      </x:c>
      <x:c r="F2718" s="4" t="str">
        <x:v>Pending</x:v>
      </x:c>
    </x:row>
    <x:row r="2719">
      <x:c r="A2719" s="4" t="str">
        <x:v>C02714</x:v>
      </x:c>
      <x:c r="B2719" s="4" t="str">
        <x:v>P00413</x:v>
      </x:c>
      <x:c r="C2719" s="4" t="str">
        <x:v>I02714</x:v>
      </x:c>
      <x:c r="D2719" s="4" t="str">
        <x:v>2025-04-06</x:v>
      </x:c>
      <x:c r="E2719" s="10" t="n">
        <x:v>37565.47</x:v>
      </x:c>
      <x:c r="F2719" s="4" t="str">
        <x:v>Settled</x:v>
      </x:c>
    </x:row>
    <x:row r="2720">
      <x:c r="A2720" s="4" t="str">
        <x:v>C02715</x:v>
      </x:c>
      <x:c r="B2720" s="4" t="str">
        <x:v>P01222</x:v>
      </x:c>
      <x:c r="C2720" s="4" t="str">
        <x:v>I02715</x:v>
      </x:c>
      <x:c r="D2720" s="4" t="str">
        <x:v>2025-06-25</x:v>
      </x:c>
      <x:c r="E2720" s="10" t="n">
        <x:v>24811.47</x:v>
      </x:c>
      <x:c r="F2720" s="4" t="str">
        <x:v>Settled</x:v>
      </x:c>
    </x:row>
    <x:row r="2721">
      <x:c r="A2721" s="4" t="str">
        <x:v>C02716</x:v>
      </x:c>
      <x:c r="B2721" s="4" t="str">
        <x:v>P01452</x:v>
      </x:c>
      <x:c r="C2721" s="4" t="str">
        <x:v>I02716</x:v>
      </x:c>
      <x:c r="D2721" s="4" t="str">
        <x:v>2025-09-15</x:v>
      </x:c>
      <x:c r="E2721" s="10" t="n">
        <x:v>53122.31</x:v>
      </x:c>
      <x:c r="F2721" s="4" t="str">
        <x:v>Settled</x:v>
      </x:c>
    </x:row>
    <x:row r="2722">
      <x:c r="A2722" s="4" t="str">
        <x:v>C02717</x:v>
      </x:c>
      <x:c r="B2722" s="4" t="str">
        <x:v>P00402</x:v>
      </x:c>
      <x:c r="C2722" s="4" t="str">
        <x:v>I02717</x:v>
      </x:c>
      <x:c r="D2722" s="4" t="str">
        <x:v>2025-05-10</x:v>
      </x:c>
      <x:c r="E2722" s="10" t="n">
        <x:v>290727.04</x:v>
      </x:c>
      <x:c r="F2722" s="4" t="str">
        <x:v>Pending</x:v>
      </x:c>
    </x:row>
    <x:row r="2723">
      <x:c r="A2723" s="4" t="str">
        <x:v>C02718</x:v>
      </x:c>
      <x:c r="B2723" s="4" t="str">
        <x:v>P00830</x:v>
      </x:c>
      <x:c r="C2723" s="4" t="str">
        <x:v>I02718</x:v>
      </x:c>
      <x:c r="D2723" s="4" t="str">
        <x:v>2025-12-09</x:v>
      </x:c>
      <x:c r="E2723" s="10" t="n">
        <x:v>12135.27</x:v>
      </x:c>
      <x:c r="F2723" s="4" t="str">
        <x:v>Settled</x:v>
      </x:c>
    </x:row>
    <x:row r="2724">
      <x:c r="A2724" s="4" t="str">
        <x:v>C02719</x:v>
      </x:c>
      <x:c r="B2724" s="4" t="str">
        <x:v>P01239</x:v>
      </x:c>
      <x:c r="C2724" s="4" t="str">
        <x:v>I02719</x:v>
      </x:c>
      <x:c r="D2724" s="4" t="str">
        <x:v>2025-10-13</x:v>
      </x:c>
      <x:c r="E2724" s="10" t="n">
        <x:v>35840.16</x:v>
      </x:c>
      <x:c r="F2724" s="4" t="str">
        <x:v>Settled</x:v>
      </x:c>
    </x:row>
    <x:row r="2725">
      <x:c r="A2725" s="4" t="str">
        <x:v>C02720</x:v>
      </x:c>
      <x:c r="B2725" s="4" t="str">
        <x:v>P01276</x:v>
      </x:c>
      <x:c r="C2725" s="4" t="str">
        <x:v>I02720</x:v>
      </x:c>
      <x:c r="D2725" s="4" t="str">
        <x:v>2025-09-28</x:v>
      </x:c>
      <x:c r="E2725" s="10" t="n">
        <x:v>6183.95</x:v>
      </x:c>
      <x:c r="F2725" s="4" t="str">
        <x:v>Settled</x:v>
      </x:c>
    </x:row>
    <x:row r="2726">
      <x:c r="A2726" s="4" t="str">
        <x:v>C02721</x:v>
      </x:c>
      <x:c r="B2726" s="4" t="str">
        <x:v>P00245</x:v>
      </x:c>
      <x:c r="C2726" s="4" t="str">
        <x:v>I02721</x:v>
      </x:c>
      <x:c r="D2726" s="4" t="str">
        <x:v>2025-10-09</x:v>
      </x:c>
      <x:c r="E2726" s="10" t="n">
        <x:v>15451.89</x:v>
      </x:c>
      <x:c r="F2726" s="4" t="str">
        <x:v>Settled</x:v>
      </x:c>
    </x:row>
    <x:row r="2727">
      <x:c r="A2727" s="4" t="str">
        <x:v>C02722</x:v>
      </x:c>
      <x:c r="B2727" s="4" t="str">
        <x:v>P01342</x:v>
      </x:c>
      <x:c r="C2727" s="4" t="str">
        <x:v>I02722</x:v>
      </x:c>
      <x:c r="D2727" s="4" t="str">
        <x:v>2025-01-11</x:v>
      </x:c>
      <x:c r="E2727" s="10" t="n">
        <x:v>33873.47</x:v>
      </x:c>
      <x:c r="F2727" s="4" t="str">
        <x:v>Settled</x:v>
      </x:c>
    </x:row>
    <x:row r="2728">
      <x:c r="A2728" s="4" t="str">
        <x:v>C02723</x:v>
      </x:c>
      <x:c r="B2728" s="4" t="str">
        <x:v>P01388</x:v>
      </x:c>
      <x:c r="C2728" s="4" t="str">
        <x:v>I02723</x:v>
      </x:c>
      <x:c r="D2728" s="4" t="str">
        <x:v>2025-10-28</x:v>
      </x:c>
      <x:c r="E2728" s="10" t="n">
        <x:v>132248.07</x:v>
      </x:c>
      <x:c r="F2728" s="4" t="str">
        <x:v>Settled</x:v>
      </x:c>
    </x:row>
    <x:row r="2729">
      <x:c r="A2729" s="4" t="str">
        <x:v>C02724</x:v>
      </x:c>
      <x:c r="B2729" s="4" t="str">
        <x:v>P01176</x:v>
      </x:c>
      <x:c r="C2729" s="4" t="str">
        <x:v>I02724</x:v>
      </x:c>
      <x:c r="D2729" s="4" t="str">
        <x:v>2025-08-09</x:v>
      </x:c>
      <x:c r="E2729" s="10" t="n">
        <x:v>144558.03</x:v>
      </x:c>
      <x:c r="F2729" s="4" t="str">
        <x:v>Settled</x:v>
      </x:c>
    </x:row>
    <x:row r="2730">
      <x:c r="A2730" s="4" t="str">
        <x:v>C02725</x:v>
      </x:c>
      <x:c r="B2730" s="4" t="str">
        <x:v>P00844</x:v>
      </x:c>
      <x:c r="C2730" s="4" t="str">
        <x:v>I02725</x:v>
      </x:c>
      <x:c r="D2730" s="4" t="str">
        <x:v>2025-03-09</x:v>
      </x:c>
      <x:c r="E2730" s="10" t="n">
        <x:v>10659.16</x:v>
      </x:c>
      <x:c r="F2730" s="4" t="str">
        <x:v>Settled</x:v>
      </x:c>
    </x:row>
    <x:row r="2731">
      <x:c r="A2731" s="4" t="str">
        <x:v>C02726</x:v>
      </x:c>
      <x:c r="B2731" s="4" t="str">
        <x:v>P00627</x:v>
      </x:c>
      <x:c r="C2731" s="4" t="str">
        <x:v>I02726</x:v>
      </x:c>
      <x:c r="D2731" s="4" t="str">
        <x:v>2025-10-12</x:v>
      </x:c>
      <x:c r="E2731" s="10" t="n">
        <x:v>109858.31</x:v>
      </x:c>
      <x:c r="F2731" s="4" t="str">
        <x:v>Settled</x:v>
      </x:c>
    </x:row>
    <x:row r="2732">
      <x:c r="A2732" s="4" t="str">
        <x:v>C02727</x:v>
      </x:c>
      <x:c r="B2732" s="4" t="str">
        <x:v>P01424</x:v>
      </x:c>
      <x:c r="C2732" s="4" t="str">
        <x:v>I02727</x:v>
      </x:c>
      <x:c r="D2732" s="4" t="str">
        <x:v>2025-02-08</x:v>
      </x:c>
      <x:c r="E2732" s="10" t="n">
        <x:v>164854.02</x:v>
      </x:c>
      <x:c r="F2732" s="4" t="str">
        <x:v>Pending</x:v>
      </x:c>
    </x:row>
    <x:row r="2733">
      <x:c r="A2733" s="4" t="str">
        <x:v>C02728</x:v>
      </x:c>
      <x:c r="B2733" s="4" t="str">
        <x:v>P01383</x:v>
      </x:c>
      <x:c r="C2733" s="4" t="str">
        <x:v>I02728</x:v>
      </x:c>
      <x:c r="D2733" s="4" t="str">
        <x:v>2025-08-14</x:v>
      </x:c>
      <x:c r="E2733" s="10" t="n">
        <x:v>246995.35</x:v>
      </x:c>
      <x:c r="F2733" s="4" t="str">
        <x:v>Settled</x:v>
      </x:c>
    </x:row>
    <x:row r="2734">
      <x:c r="A2734" s="4" t="str">
        <x:v>C02729</x:v>
      </x:c>
      <x:c r="B2734" s="4" t="str">
        <x:v>P00830</x:v>
      </x:c>
      <x:c r="C2734" s="4" t="str">
        <x:v>I02729</x:v>
      </x:c>
      <x:c r="D2734" s="4" t="str">
        <x:v>2025-07-27</x:v>
      </x:c>
      <x:c r="E2734" s="10" t="n">
        <x:v>96408.79</x:v>
      </x:c>
      <x:c r="F2734" s="4" t="str">
        <x:v>Settled</x:v>
      </x:c>
    </x:row>
    <x:row r="2735">
      <x:c r="A2735" s="4" t="str">
        <x:v>C02730</x:v>
      </x:c>
      <x:c r="B2735" s="4" t="str">
        <x:v>P01188</x:v>
      </x:c>
      <x:c r="C2735" s="4" t="str">
        <x:v>I02730</x:v>
      </x:c>
      <x:c r="D2735" s="4" t="str">
        <x:v>2025-01-11</x:v>
      </x:c>
      <x:c r="E2735" s="10" t="n">
        <x:v>121692.57</x:v>
      </x:c>
      <x:c r="F2735" s="4" t="str">
        <x:v>Settled</x:v>
      </x:c>
    </x:row>
    <x:row r="2736">
      <x:c r="A2736" s="4" t="str">
        <x:v>C02731</x:v>
      </x:c>
      <x:c r="B2736" s="4" t="str">
        <x:v>P00640</x:v>
      </x:c>
      <x:c r="C2736" s="4" t="str">
        <x:v>I02731</x:v>
      </x:c>
      <x:c r="D2736" s="4" t="str">
        <x:v>2025-05-17</x:v>
      </x:c>
      <x:c r="E2736" s="10" t="n">
        <x:v>13768.84</x:v>
      </x:c>
      <x:c r="F2736" s="4" t="str">
        <x:v>Settled</x:v>
      </x:c>
    </x:row>
    <x:row r="2737">
      <x:c r="A2737" s="4" t="str">
        <x:v>C02732</x:v>
      </x:c>
      <x:c r="B2737" s="4" t="str">
        <x:v>P01190</x:v>
      </x:c>
      <x:c r="C2737" s="4" t="str">
        <x:v>I02732</x:v>
      </x:c>
      <x:c r="D2737" s="4" t="str">
        <x:v>2025-02-13</x:v>
      </x:c>
      <x:c r="E2737" s="10" t="n">
        <x:v>57363.98</x:v>
      </x:c>
      <x:c r="F2737" s="4" t="str">
        <x:v>Settled</x:v>
      </x:c>
    </x:row>
    <x:row r="2738">
      <x:c r="A2738" s="4" t="str">
        <x:v>C02733</x:v>
      </x:c>
      <x:c r="B2738" s="4" t="str">
        <x:v>P00143</x:v>
      </x:c>
      <x:c r="C2738" s="4" t="str">
        <x:v>I02733</x:v>
      </x:c>
      <x:c r="D2738" s="4" t="str">
        <x:v>2025-12-12</x:v>
      </x:c>
      <x:c r="E2738" s="10" t="n">
        <x:v>79371.8</x:v>
      </x:c>
      <x:c r="F2738" s="4" t="str">
        <x:v>Settled</x:v>
      </x:c>
    </x:row>
    <x:row r="2739">
      <x:c r="A2739" s="4" t="str">
        <x:v>C02734</x:v>
      </x:c>
      <x:c r="B2739" s="4" t="str">
        <x:v>P01443</x:v>
      </x:c>
      <x:c r="C2739" s="4" t="str">
        <x:v>I02734</x:v>
      </x:c>
      <x:c r="D2739" s="4" t="str">
        <x:v>2025-10-20</x:v>
      </x:c>
      <x:c r="E2739" s="10" t="n">
        <x:v>41905.61</x:v>
      </x:c>
      <x:c r="F2739" s="4" t="str">
        <x:v>Pending</x:v>
      </x:c>
    </x:row>
    <x:row r="2740">
      <x:c r="A2740" s="4" t="str">
        <x:v>C02735</x:v>
      </x:c>
      <x:c r="B2740" s="4" t="str">
        <x:v>P00825</x:v>
      </x:c>
      <x:c r="C2740" s="4" t="str">
        <x:v>I02735</x:v>
      </x:c>
      <x:c r="D2740" s="4" t="str">
        <x:v>2025-12-30</x:v>
      </x:c>
      <x:c r="E2740" s="10" t="n">
        <x:v>113255.42</x:v>
      </x:c>
      <x:c r="F2740" s="4" t="str">
        <x:v>Pending</x:v>
      </x:c>
    </x:row>
    <x:row r="2741">
      <x:c r="A2741" s="4" t="str">
        <x:v>C02736</x:v>
      </x:c>
      <x:c r="B2741" s="4" t="str">
        <x:v>P00958</x:v>
      </x:c>
      <x:c r="C2741" s="4" t="str">
        <x:v>I02736</x:v>
      </x:c>
      <x:c r="D2741" s="4" t="str">
        <x:v>2025-06-28</x:v>
      </x:c>
      <x:c r="E2741" s="10" t="n">
        <x:v>56354.62</x:v>
      </x:c>
      <x:c r="F2741" s="4" t="str">
        <x:v>Settled</x:v>
      </x:c>
    </x:row>
    <x:row r="2742">
      <x:c r="A2742" s="4" t="str">
        <x:v>C02737</x:v>
      </x:c>
      <x:c r="B2742" s="4" t="str">
        <x:v>P00304</x:v>
      </x:c>
      <x:c r="C2742" s="4" t="str">
        <x:v>I02737</x:v>
      </x:c>
      <x:c r="D2742" s="4" t="str">
        <x:v>2025-04-30</x:v>
      </x:c>
      <x:c r="E2742" s="10" t="n">
        <x:v>19300.68</x:v>
      </x:c>
      <x:c r="F2742" s="4" t="str">
        <x:v>Settled</x:v>
      </x:c>
    </x:row>
    <x:row r="2743">
      <x:c r="A2743" s="4" t="str">
        <x:v>C02738</x:v>
      </x:c>
      <x:c r="B2743" s="4" t="str">
        <x:v>P00846</x:v>
      </x:c>
      <x:c r="C2743" s="4" t="str">
        <x:v>I02738</x:v>
      </x:c>
      <x:c r="D2743" s="4" t="str">
        <x:v>2025-12-16</x:v>
      </x:c>
      <x:c r="E2743" s="10" t="n">
        <x:v>48406.17</x:v>
      </x:c>
      <x:c r="F2743" s="4" t="str">
        <x:v>Settled</x:v>
      </x:c>
    </x:row>
    <x:row r="2744">
      <x:c r="A2744" s="4" t="str">
        <x:v>C02739</x:v>
      </x:c>
      <x:c r="B2744" s="4" t="str">
        <x:v>P00006</x:v>
      </x:c>
      <x:c r="C2744" s="4" t="str">
        <x:v>I02739</x:v>
      </x:c>
      <x:c r="D2744" s="4" t="str">
        <x:v>2025-04-22</x:v>
      </x:c>
      <x:c r="E2744" s="10" t="n">
        <x:v>38924.91</x:v>
      </x:c>
      <x:c r="F2744" s="4" t="str">
        <x:v>Pending</x:v>
      </x:c>
    </x:row>
    <x:row r="2745">
      <x:c r="A2745" s="4" t="str">
        <x:v>C02740</x:v>
      </x:c>
      <x:c r="B2745" s="4" t="str">
        <x:v>P01425</x:v>
      </x:c>
      <x:c r="C2745" s="4" t="str">
        <x:v>I02740</x:v>
      </x:c>
      <x:c r="D2745" s="4" t="str">
        <x:v>2025-06-01</x:v>
      </x:c>
      <x:c r="E2745" s="10" t="n">
        <x:v>17237.46</x:v>
      </x:c>
      <x:c r="F2745" s="4" t="str">
        <x:v>Settled</x:v>
      </x:c>
    </x:row>
    <x:row r="2746">
      <x:c r="A2746" s="4" t="str">
        <x:v>C02741</x:v>
      </x:c>
      <x:c r="B2746" s="4" t="str">
        <x:v>P01199</x:v>
      </x:c>
      <x:c r="C2746" s="4" t="str">
        <x:v>I02741</x:v>
      </x:c>
      <x:c r="D2746" s="4" t="str">
        <x:v>2025-02-18</x:v>
      </x:c>
      <x:c r="E2746" s="10" t="n">
        <x:v>128375.82</x:v>
      </x:c>
      <x:c r="F2746" s="4" t="str">
        <x:v>Settled</x:v>
      </x:c>
    </x:row>
    <x:row r="2747">
      <x:c r="A2747" s="4" t="str">
        <x:v>C02742</x:v>
      </x:c>
      <x:c r="B2747" s="4" t="str">
        <x:v>P00728</x:v>
      </x:c>
      <x:c r="C2747" s="4" t="str">
        <x:v>I02742</x:v>
      </x:c>
      <x:c r="D2747" s="4" t="str">
        <x:v>2025-10-27</x:v>
      </x:c>
      <x:c r="E2747" s="10" t="n">
        <x:v>12433.88</x:v>
      </x:c>
      <x:c r="F2747" s="4" t="str">
        <x:v>Settled</x:v>
      </x:c>
    </x:row>
    <x:row r="2748">
      <x:c r="A2748" s="4" t="str">
        <x:v>C02743</x:v>
      </x:c>
      <x:c r="B2748" s="4" t="str">
        <x:v>P01338</x:v>
      </x:c>
      <x:c r="C2748" s="4" t="str">
        <x:v>I02743</x:v>
      </x:c>
      <x:c r="D2748" s="4" t="str">
        <x:v>2025-02-13</x:v>
      </x:c>
      <x:c r="E2748" s="10" t="n">
        <x:v>89638.83</x:v>
      </x:c>
      <x:c r="F2748" s="4" t="str">
        <x:v>Settled</x:v>
      </x:c>
    </x:row>
    <x:row r="2749">
      <x:c r="A2749" s="4" t="str">
        <x:v>C02744</x:v>
      </x:c>
      <x:c r="B2749" s="4" t="str">
        <x:v>P01299</x:v>
      </x:c>
      <x:c r="C2749" s="4" t="str">
        <x:v>I02744</x:v>
      </x:c>
      <x:c r="D2749" s="4" t="str">
        <x:v>2025-01-13</x:v>
      </x:c>
      <x:c r="E2749" s="10" t="n">
        <x:v>33189.68</x:v>
      </x:c>
      <x:c r="F2749" s="4" t="str">
        <x:v>Pending</x:v>
      </x:c>
    </x:row>
    <x:row r="2750">
      <x:c r="A2750" s="4" t="str">
        <x:v>C02745</x:v>
      </x:c>
      <x:c r="B2750" s="4" t="str">
        <x:v>P00191</x:v>
      </x:c>
      <x:c r="C2750" s="4" t="str">
        <x:v>I02745</x:v>
      </x:c>
      <x:c r="D2750" s="4" t="str">
        <x:v>2025-11-01</x:v>
      </x:c>
      <x:c r="E2750" s="10" t="n">
        <x:v>166870.62</x:v>
      </x:c>
      <x:c r="F2750" s="4" t="str">
        <x:v>Settled</x:v>
      </x:c>
    </x:row>
    <x:row r="2751">
      <x:c r="A2751" s="4" t="str">
        <x:v>C02746</x:v>
      </x:c>
      <x:c r="B2751" s="4" t="str">
        <x:v>P00087</x:v>
      </x:c>
      <x:c r="C2751" s="4" t="str">
        <x:v>I02746</x:v>
      </x:c>
      <x:c r="D2751" s="4" t="str">
        <x:v>2025-11-03</x:v>
      </x:c>
      <x:c r="E2751" s="10" t="n">
        <x:v>14918.04</x:v>
      </x:c>
      <x:c r="F2751" s="4" t="str">
        <x:v>Settled</x:v>
      </x:c>
    </x:row>
    <x:row r="2752">
      <x:c r="A2752" s="4" t="str">
        <x:v>C02747</x:v>
      </x:c>
      <x:c r="B2752" s="4" t="str">
        <x:v>P00406</x:v>
      </x:c>
      <x:c r="C2752" s="4" t="str">
        <x:v>I02747</x:v>
      </x:c>
      <x:c r="D2752" s="4" t="str">
        <x:v>2025-11-08</x:v>
      </x:c>
      <x:c r="E2752" s="10" t="n">
        <x:v>90379.66</x:v>
      </x:c>
      <x:c r="F2752" s="4" t="str">
        <x:v>Settled</x:v>
      </x:c>
    </x:row>
    <x:row r="2753">
      <x:c r="A2753" s="4" t="str">
        <x:v>C02748</x:v>
      </x:c>
      <x:c r="B2753" s="4" t="str">
        <x:v>P00003</x:v>
      </x:c>
      <x:c r="C2753" s="4" t="str">
        <x:v>I02748</x:v>
      </x:c>
      <x:c r="D2753" s="4" t="str">
        <x:v>2025-11-10</x:v>
      </x:c>
      <x:c r="E2753" s="10" t="n">
        <x:v>211761.93</x:v>
      </x:c>
      <x:c r="F2753" s="4" t="str">
        <x:v>Pending</x:v>
      </x:c>
    </x:row>
    <x:row r="2754">
      <x:c r="A2754" s="4" t="str">
        <x:v>C02749</x:v>
      </x:c>
      <x:c r="B2754" s="4" t="str">
        <x:v>P00918</x:v>
      </x:c>
      <x:c r="C2754" s="4" t="str">
        <x:v>I02749</x:v>
      </x:c>
      <x:c r="D2754" s="4" t="str">
        <x:v>2025-02-21</x:v>
      </x:c>
      <x:c r="E2754" s="10" t="n">
        <x:v>132470.54</x:v>
      </x:c>
      <x:c r="F2754" s="4" t="str">
        <x:v>Settled</x:v>
      </x:c>
    </x:row>
    <x:row r="2755">
      <x:c r="A2755" s="4" t="str">
        <x:v>C02750</x:v>
      </x:c>
      <x:c r="B2755" s="4" t="str">
        <x:v>P00846</x:v>
      </x:c>
      <x:c r="C2755" s="4" t="str">
        <x:v>I02750</x:v>
      </x:c>
      <x:c r="D2755" s="4" t="str">
        <x:v>2025-05-13</x:v>
      </x:c>
      <x:c r="E2755" s="10" t="n">
        <x:v>209314.45</x:v>
      </x:c>
      <x:c r="F2755" s="4" t="str">
        <x:v>Settled</x:v>
      </x:c>
    </x:row>
    <x:row r="2756">
      <x:c r="A2756" s="4" t="str">
        <x:v>C02751</x:v>
      </x:c>
      <x:c r="B2756" s="4" t="str">
        <x:v>P00861</x:v>
      </x:c>
      <x:c r="C2756" s="4" t="str">
        <x:v>I02751</x:v>
      </x:c>
      <x:c r="D2756" s="4" t="str">
        <x:v>2025-10-07</x:v>
      </x:c>
      <x:c r="E2756" s="10" t="n">
        <x:v>61954.06</x:v>
      </x:c>
      <x:c r="F2756" s="4" t="str">
        <x:v>Settled</x:v>
      </x:c>
    </x:row>
    <x:row r="2757">
      <x:c r="A2757" s="4" t="str">
        <x:v>C02752</x:v>
      </x:c>
      <x:c r="B2757" s="4" t="str">
        <x:v>P00118</x:v>
      </x:c>
      <x:c r="C2757" s="4" t="str">
        <x:v>I02752</x:v>
      </x:c>
      <x:c r="D2757" s="4" t="str">
        <x:v>2025-04-23</x:v>
      </x:c>
      <x:c r="E2757" s="10" t="n">
        <x:v>762552.16</x:v>
      </x:c>
      <x:c r="F2757" s="4" t="str">
        <x:v>Settled</x:v>
      </x:c>
    </x:row>
    <x:row r="2758">
      <x:c r="A2758" s="4" t="str">
        <x:v>C02753</x:v>
      </x:c>
      <x:c r="B2758" s="4" t="str">
        <x:v>P01470</x:v>
      </x:c>
      <x:c r="C2758" s="4" t="str">
        <x:v>I02753</x:v>
      </x:c>
      <x:c r="D2758" s="4" t="str">
        <x:v>2025-10-12</x:v>
      </x:c>
      <x:c r="E2758" s="10" t="n">
        <x:v>6469.1</x:v>
      </x:c>
      <x:c r="F2758" s="4" t="str">
        <x:v>Settled</x:v>
      </x:c>
    </x:row>
    <x:row r="2759">
      <x:c r="A2759" s="4" t="str">
        <x:v>C02754</x:v>
      </x:c>
      <x:c r="B2759" s="4" t="str">
        <x:v>P01563</x:v>
      </x:c>
      <x:c r="C2759" s="4" t="str">
        <x:v>I02754</x:v>
      </x:c>
      <x:c r="D2759" s="4" t="str">
        <x:v>2025-11-29</x:v>
      </x:c>
      <x:c r="E2759" s="10" t="n">
        <x:v>114409.02</x:v>
      </x:c>
      <x:c r="F2759" s="4" t="str">
        <x:v>Settled</x:v>
      </x:c>
    </x:row>
    <x:row r="2760">
      <x:c r="A2760" s="4" t="str">
        <x:v>C02755</x:v>
      </x:c>
      <x:c r="B2760" s="4" t="str">
        <x:v>P00945</x:v>
      </x:c>
      <x:c r="C2760" s="4" t="str">
        <x:v>I02755</x:v>
      </x:c>
      <x:c r="D2760" s="4" t="str">
        <x:v>2025-12-17</x:v>
      </x:c>
      <x:c r="E2760" s="10" t="n">
        <x:v>46593.38</x:v>
      </x:c>
      <x:c r="F2760" s="4" t="str">
        <x:v>Rejected</x:v>
      </x:c>
    </x:row>
    <x:row r="2761">
      <x:c r="A2761" s="4" t="str">
        <x:v>C02756</x:v>
      </x:c>
      <x:c r="B2761" s="4" t="str">
        <x:v>P00009</x:v>
      </x:c>
      <x:c r="C2761" s="4" t="str">
        <x:v>I02756</x:v>
      </x:c>
      <x:c r="D2761" s="4" t="str">
        <x:v>2025-10-11</x:v>
      </x:c>
      <x:c r="E2761" s="10" t="n">
        <x:v>19899.94</x:v>
      </x:c>
      <x:c r="F2761" s="4" t="str">
        <x:v>Settled</x:v>
      </x:c>
    </x:row>
    <x:row r="2762">
      <x:c r="A2762" s="4" t="str">
        <x:v>C02757</x:v>
      </x:c>
      <x:c r="B2762" s="4" t="str">
        <x:v>P00634</x:v>
      </x:c>
      <x:c r="C2762" s="4" t="str">
        <x:v>I02757</x:v>
      </x:c>
      <x:c r="D2762" s="4" t="str">
        <x:v>2025-10-18</x:v>
      </x:c>
      <x:c r="E2762" s="10" t="n">
        <x:v>3668.96</x:v>
      </x:c>
      <x:c r="F2762" s="4" t="str">
        <x:v>Settled</x:v>
      </x:c>
    </x:row>
    <x:row r="2763">
      <x:c r="A2763" s="4" t="str">
        <x:v>C02758</x:v>
      </x:c>
      <x:c r="B2763" s="4" t="str">
        <x:v>P01150</x:v>
      </x:c>
      <x:c r="C2763" s="4" t="str">
        <x:v>I02758</x:v>
      </x:c>
      <x:c r="D2763" s="4" t="str">
        <x:v>2025-08-07</x:v>
      </x:c>
      <x:c r="E2763" s="10" t="n">
        <x:v>68956.52</x:v>
      </x:c>
      <x:c r="F2763" s="4" t="str">
        <x:v>Settled</x:v>
      </x:c>
    </x:row>
    <x:row r="2764">
      <x:c r="A2764" s="4" t="str">
        <x:v>C02759</x:v>
      </x:c>
      <x:c r="B2764" s="4" t="str">
        <x:v>P01198</x:v>
      </x:c>
      <x:c r="C2764" s="4" t="str">
        <x:v>I02759</x:v>
      </x:c>
      <x:c r="D2764" s="4" t="str">
        <x:v>2025-01-29</x:v>
      </x:c>
      <x:c r="E2764" s="10" t="n">
        <x:v>17658.44</x:v>
      </x:c>
      <x:c r="F2764" s="4" t="str">
        <x:v>Pending</x:v>
      </x:c>
    </x:row>
    <x:row r="2765">
      <x:c r="A2765" s="4" t="str">
        <x:v>C02760</x:v>
      </x:c>
      <x:c r="B2765" s="4" t="str">
        <x:v>P00390</x:v>
      </x:c>
      <x:c r="C2765" s="4" t="str">
        <x:v>I02760</x:v>
      </x:c>
      <x:c r="D2765" s="4" t="str">
        <x:v>2025-06-09</x:v>
      </x:c>
      <x:c r="E2765" s="10" t="n">
        <x:v>74403.31</x:v>
      </x:c>
      <x:c r="F2765" s="4" t="str">
        <x:v>Settled</x:v>
      </x:c>
    </x:row>
    <x:row r="2766">
      <x:c r="A2766" s="4" t="str">
        <x:v>C02761</x:v>
      </x:c>
      <x:c r="B2766" s="4" t="str">
        <x:v>P01317</x:v>
      </x:c>
      <x:c r="C2766" s="4" t="str">
        <x:v>I02761</x:v>
      </x:c>
      <x:c r="D2766" s="4" t="str">
        <x:v>2025-12-14</x:v>
      </x:c>
      <x:c r="E2766" s="10" t="n">
        <x:v>312587.07</x:v>
      </x:c>
      <x:c r="F2766" s="4" t="str">
        <x:v>Settled</x:v>
      </x:c>
    </x:row>
    <x:row r="2767">
      <x:c r="A2767" s="4" t="str">
        <x:v>C02762</x:v>
      </x:c>
      <x:c r="B2767" s="4" t="str">
        <x:v>P01549</x:v>
      </x:c>
      <x:c r="C2767" s="4" t="str">
        <x:v>I02762</x:v>
      </x:c>
      <x:c r="D2767" s="4" t="str">
        <x:v>2025-11-29</x:v>
      </x:c>
      <x:c r="E2767" s="10" t="n">
        <x:v>8098.92</x:v>
      </x:c>
      <x:c r="F2767" s="4" t="str">
        <x:v>Settled</x:v>
      </x:c>
    </x:row>
    <x:row r="2768">
      <x:c r="A2768" s="4" t="str">
        <x:v>C02763</x:v>
      </x:c>
      <x:c r="B2768" s="4" t="str">
        <x:v>P00814</x:v>
      </x:c>
      <x:c r="C2768" s="4" t="str">
        <x:v>I02763</x:v>
      </x:c>
      <x:c r="D2768" s="4" t="str">
        <x:v>2025-03-29</x:v>
      </x:c>
      <x:c r="E2768" s="10" t="n">
        <x:v>11689.42</x:v>
      </x:c>
      <x:c r="F2768" s="4" t="str">
        <x:v>Pending</x:v>
      </x:c>
    </x:row>
    <x:row r="2769">
      <x:c r="A2769" s="4" t="str">
        <x:v>C02764</x:v>
      </x:c>
      <x:c r="B2769" s="4" t="str">
        <x:v>P00611</x:v>
      </x:c>
      <x:c r="C2769" s="4" t="str">
        <x:v>I02764</x:v>
      </x:c>
      <x:c r="D2769" s="4" t="str">
        <x:v>2025-09-30</x:v>
      </x:c>
      <x:c r="E2769" s="10" t="n">
        <x:v>7452.1</x:v>
      </x:c>
      <x:c r="F2769" s="4" t="str">
        <x:v>Settled</x:v>
      </x:c>
    </x:row>
    <x:row r="2770">
      <x:c r="A2770" s="4" t="str">
        <x:v>C02765</x:v>
      </x:c>
      <x:c r="B2770" s="4" t="str">
        <x:v>P00842</x:v>
      </x:c>
      <x:c r="C2770" s="4" t="str">
        <x:v>I02765</x:v>
      </x:c>
      <x:c r="D2770" s="4" t="str">
        <x:v>2025-04-23</x:v>
      </x:c>
      <x:c r="E2770" s="10" t="n">
        <x:v>266615.27</x:v>
      </x:c>
      <x:c r="F2770" s="4" t="str">
        <x:v>Pending</x:v>
      </x:c>
    </x:row>
    <x:row r="2771">
      <x:c r="A2771" s="4" t="str">
        <x:v>C02766</x:v>
      </x:c>
      <x:c r="B2771" s="4" t="str">
        <x:v>P00044</x:v>
      </x:c>
      <x:c r="C2771" s="4" t="str">
        <x:v>I02766</x:v>
      </x:c>
      <x:c r="D2771" s="4" t="str">
        <x:v>2025-06-02</x:v>
      </x:c>
      <x:c r="E2771" s="10" t="n">
        <x:v>116472.03</x:v>
      </x:c>
      <x:c r="F2771" s="4" t="str">
        <x:v>Settled</x:v>
      </x:c>
    </x:row>
    <x:row r="2772">
      <x:c r="A2772" s="4" t="str">
        <x:v>C02767</x:v>
      </x:c>
      <x:c r="B2772" s="4" t="str">
        <x:v>P00838</x:v>
      </x:c>
      <x:c r="C2772" s="4" t="str">
        <x:v>I02767</x:v>
      </x:c>
      <x:c r="D2772" s="4" t="str">
        <x:v>2025-08-25</x:v>
      </x:c>
      <x:c r="E2772" s="10" t="n">
        <x:v>74572.15</x:v>
      </x:c>
      <x:c r="F2772" s="4" t="str">
        <x:v>Settled</x:v>
      </x:c>
    </x:row>
    <x:row r="2773">
      <x:c r="A2773" s="4" t="str">
        <x:v>C02768</x:v>
      </x:c>
      <x:c r="B2773" s="4" t="str">
        <x:v>P00044</x:v>
      </x:c>
      <x:c r="C2773" s="4" t="str">
        <x:v>I02768</x:v>
      </x:c>
      <x:c r="D2773" s="4" t="str">
        <x:v>2025-07-01</x:v>
      </x:c>
      <x:c r="E2773" s="10" t="n">
        <x:v>22921.55</x:v>
      </x:c>
      <x:c r="F2773" s="4" t="str">
        <x:v>Settled</x:v>
      </x:c>
    </x:row>
    <x:row r="2774">
      <x:c r="A2774" s="4" t="str">
        <x:v>C02769</x:v>
      </x:c>
      <x:c r="B2774" s="4" t="str">
        <x:v>P00056</x:v>
      </x:c>
      <x:c r="C2774" s="4" t="str">
        <x:v>I02769</x:v>
      </x:c>
      <x:c r="D2774" s="4" t="str">
        <x:v>2025-08-09</x:v>
      </x:c>
      <x:c r="E2774" s="10" t="n">
        <x:v>45273.3</x:v>
      </x:c>
      <x:c r="F2774" s="4" t="str">
        <x:v>Settled</x:v>
      </x:c>
    </x:row>
    <x:row r="2775">
      <x:c r="A2775" s="4" t="str">
        <x:v>C02770</x:v>
      </x:c>
      <x:c r="B2775" s="4" t="str">
        <x:v>P00886</x:v>
      </x:c>
      <x:c r="C2775" s="4" t="str">
        <x:v>I02770</x:v>
      </x:c>
      <x:c r="D2775" s="4" t="str">
        <x:v>2025-02-05</x:v>
      </x:c>
      <x:c r="E2775" s="10" t="n">
        <x:v>5318.92</x:v>
      </x:c>
      <x:c r="F2775" s="4" t="str">
        <x:v>Settled</x:v>
      </x:c>
    </x:row>
    <x:row r="2776">
      <x:c r="A2776" s="4" t="str">
        <x:v>C02771</x:v>
      </x:c>
      <x:c r="B2776" s="4" t="str">
        <x:v>P00818</x:v>
      </x:c>
      <x:c r="C2776" s="4" t="str">
        <x:v>I02771</x:v>
      </x:c>
      <x:c r="D2776" s="4" t="str">
        <x:v>2025-04-19</x:v>
      </x:c>
      <x:c r="E2776" s="10" t="n">
        <x:v>24527.64</x:v>
      </x:c>
      <x:c r="F2776" s="4" t="str">
        <x:v>Settled</x:v>
      </x:c>
    </x:row>
    <x:row r="2777">
      <x:c r="A2777" s="4" t="str">
        <x:v>C02772</x:v>
      </x:c>
      <x:c r="B2777" s="4" t="str">
        <x:v>P01579</x:v>
      </x:c>
      <x:c r="C2777" s="4" t="str">
        <x:v>I02772</x:v>
      </x:c>
      <x:c r="D2777" s="4" t="str">
        <x:v>2025-10-23</x:v>
      </x:c>
      <x:c r="E2777" s="10" t="n">
        <x:v>86356.51</x:v>
      </x:c>
      <x:c r="F2777" s="4" t="str">
        <x:v>Settled</x:v>
      </x:c>
    </x:row>
    <x:row r="2778">
      <x:c r="A2778" s="4" t="str">
        <x:v>C02773</x:v>
      </x:c>
      <x:c r="B2778" s="4" t="str">
        <x:v>P00813</x:v>
      </x:c>
      <x:c r="C2778" s="4" t="str">
        <x:v>I02773</x:v>
      </x:c>
      <x:c r="D2778" s="4" t="str">
        <x:v>2025-08-15</x:v>
      </x:c>
      <x:c r="E2778" s="10" t="n">
        <x:v>45571.64</x:v>
      </x:c>
      <x:c r="F2778" s="4" t="str">
        <x:v>Settled</x:v>
      </x:c>
    </x:row>
    <x:row r="2779">
      <x:c r="A2779" s="4" t="str">
        <x:v>C02774</x:v>
      </x:c>
      <x:c r="B2779" s="4" t="str">
        <x:v>P01568</x:v>
      </x:c>
      <x:c r="C2779" s="4" t="str">
        <x:v>I02774</x:v>
      </x:c>
      <x:c r="D2779" s="4" t="str">
        <x:v>2025-11-04</x:v>
      </x:c>
      <x:c r="E2779" s="10" t="n">
        <x:v>42726.12</x:v>
      </x:c>
      <x:c r="F2779" s="4" t="str">
        <x:v>Rejected</x:v>
      </x:c>
    </x:row>
    <x:row r="2780">
      <x:c r="A2780" s="4" t="str">
        <x:v>C02775</x:v>
      </x:c>
      <x:c r="B2780" s="4" t="str">
        <x:v>P01292</x:v>
      </x:c>
      <x:c r="C2780" s="4" t="str">
        <x:v>I02775</x:v>
      </x:c>
      <x:c r="D2780" s="4" t="str">
        <x:v>2025-12-19</x:v>
      </x:c>
      <x:c r="E2780" s="10" t="n">
        <x:v>58626.99</x:v>
      </x:c>
      <x:c r="F2780" s="4" t="str">
        <x:v>Pending</x:v>
      </x:c>
    </x:row>
    <x:row r="2781">
      <x:c r="A2781" s="4" t="str">
        <x:v>C02776</x:v>
      </x:c>
      <x:c r="B2781" s="4" t="str">
        <x:v>P00540</x:v>
      </x:c>
      <x:c r="C2781" s="4" t="str">
        <x:v>I02776</x:v>
      </x:c>
      <x:c r="D2781" s="4" t="str">
        <x:v>2025-05-10</x:v>
      </x:c>
      <x:c r="E2781" s="10" t="n">
        <x:v>34583.98</x:v>
      </x:c>
      <x:c r="F2781" s="4" t="str">
        <x:v>Settled</x:v>
      </x:c>
    </x:row>
    <x:row r="2782">
      <x:c r="A2782" s="4" t="str">
        <x:v>C02777</x:v>
      </x:c>
      <x:c r="B2782" s="4" t="str">
        <x:v>P01482</x:v>
      </x:c>
      <x:c r="C2782" s="4" t="str">
        <x:v>I02777</x:v>
      </x:c>
      <x:c r="D2782" s="4" t="str">
        <x:v>2025-04-07</x:v>
      </x:c>
      <x:c r="E2782" s="10" t="n">
        <x:v>51907.69</x:v>
      </x:c>
      <x:c r="F2782" s="4" t="str">
        <x:v>Settled</x:v>
      </x:c>
    </x:row>
    <x:row r="2783">
      <x:c r="A2783" s="4" t="str">
        <x:v>C02778</x:v>
      </x:c>
      <x:c r="B2783" s="4" t="str">
        <x:v>P00773</x:v>
      </x:c>
      <x:c r="C2783" s="4" t="str">
        <x:v>I02778</x:v>
      </x:c>
      <x:c r="D2783" s="4" t="str">
        <x:v>2025-04-24</x:v>
      </x:c>
      <x:c r="E2783" s="10" t="n">
        <x:v>95323.62</x:v>
      </x:c>
      <x:c r="F2783" s="4" t="str">
        <x:v>Settled</x:v>
      </x:c>
    </x:row>
    <x:row r="2784">
      <x:c r="A2784" s="4" t="str">
        <x:v>C02779</x:v>
      </x:c>
      <x:c r="B2784" s="4" t="str">
        <x:v>P00952</x:v>
      </x:c>
      <x:c r="C2784" s="4" t="str">
        <x:v>I02779</x:v>
      </x:c>
      <x:c r="D2784" s="4" t="str">
        <x:v>2025-07-28</x:v>
      </x:c>
      <x:c r="E2784" s="10" t="n">
        <x:v>256742.94</x:v>
      </x:c>
      <x:c r="F2784" s="4" t="str">
        <x:v>Settled</x:v>
      </x:c>
    </x:row>
    <x:row r="2785">
      <x:c r="A2785" s="4" t="str">
        <x:v>C02780</x:v>
      </x:c>
      <x:c r="B2785" s="4" t="str">
        <x:v>P00161</x:v>
      </x:c>
      <x:c r="C2785" s="4" t="str">
        <x:v>I02780</x:v>
      </x:c>
      <x:c r="D2785" s="4" t="str">
        <x:v>2025-04-03</x:v>
      </x:c>
      <x:c r="E2785" s="10" t="n">
        <x:v>97336.42</x:v>
      </x:c>
      <x:c r="F2785" s="4" t="str">
        <x:v>Settled</x:v>
      </x:c>
    </x:row>
    <x:row r="2786">
      <x:c r="A2786" s="4" t="str">
        <x:v>C02781</x:v>
      </x:c>
      <x:c r="B2786" s="4" t="str">
        <x:v>P00341</x:v>
      </x:c>
      <x:c r="C2786" s="4" t="str">
        <x:v>I02781</x:v>
      </x:c>
      <x:c r="D2786" s="4" t="str">
        <x:v>2025-05-23</x:v>
      </x:c>
      <x:c r="E2786" s="10" t="n">
        <x:v>92338.08</x:v>
      </x:c>
      <x:c r="F2786" s="4" t="str">
        <x:v>Settled</x:v>
      </x:c>
    </x:row>
    <x:row r="2787">
      <x:c r="A2787" s="4" t="str">
        <x:v>C02782</x:v>
      </x:c>
      <x:c r="B2787" s="4" t="str">
        <x:v>P00836</x:v>
      </x:c>
      <x:c r="C2787" s="4" t="str">
        <x:v>I02782</x:v>
      </x:c>
      <x:c r="D2787" s="4" t="str">
        <x:v>2025-03-05</x:v>
      </x:c>
      <x:c r="E2787" s="10" t="n">
        <x:v>35877.27</x:v>
      </x:c>
      <x:c r="F2787" s="4" t="str">
        <x:v>Pending</x:v>
      </x:c>
    </x:row>
    <x:row r="2788">
      <x:c r="A2788" s="4" t="str">
        <x:v>C02783</x:v>
      </x:c>
      <x:c r="B2788" s="4" t="str">
        <x:v>P00434</x:v>
      </x:c>
      <x:c r="C2788" s="4" t="str">
        <x:v>I02783</x:v>
      </x:c>
      <x:c r="D2788" s="4" t="str">
        <x:v>2025-05-21</x:v>
      </x:c>
      <x:c r="E2788" s="10" t="n">
        <x:v>50128.17</x:v>
      </x:c>
      <x:c r="F2788" s="4" t="str">
        <x:v>Settled</x:v>
      </x:c>
    </x:row>
    <x:row r="2789">
      <x:c r="A2789" s="4" t="str">
        <x:v>C02784</x:v>
      </x:c>
      <x:c r="B2789" s="4" t="str">
        <x:v>P00960</x:v>
      </x:c>
      <x:c r="C2789" s="4" t="str">
        <x:v>I02784</x:v>
      </x:c>
      <x:c r="D2789" s="4" t="str">
        <x:v>2025-12-12</x:v>
      </x:c>
      <x:c r="E2789" s="10" t="n">
        <x:v>26502.66</x:v>
      </x:c>
      <x:c r="F2789" s="4" t="str">
        <x:v>Settled</x:v>
      </x:c>
    </x:row>
    <x:row r="2790">
      <x:c r="A2790" s="4" t="str">
        <x:v>C02785</x:v>
      </x:c>
      <x:c r="B2790" s="4" t="str">
        <x:v>P00128</x:v>
      </x:c>
      <x:c r="C2790" s="4" t="str">
        <x:v>I02785</x:v>
      </x:c>
      <x:c r="D2790" s="4" t="str">
        <x:v>2025-06-04</x:v>
      </x:c>
      <x:c r="E2790" s="10" t="n">
        <x:v>27207.24</x:v>
      </x:c>
      <x:c r="F2790" s="4" t="str">
        <x:v>Settled</x:v>
      </x:c>
    </x:row>
    <x:row r="2791">
      <x:c r="A2791" s="4" t="str">
        <x:v>C02786</x:v>
      </x:c>
      <x:c r="B2791" s="4" t="str">
        <x:v>P00402</x:v>
      </x:c>
      <x:c r="C2791" s="4" t="str">
        <x:v>I02786</x:v>
      </x:c>
      <x:c r="D2791" s="4" t="str">
        <x:v>2025-10-05</x:v>
      </x:c>
      <x:c r="E2791" s="10" t="n">
        <x:v>208574.55</x:v>
      </x:c>
      <x:c r="F2791" s="4" t="str">
        <x:v>Settled</x:v>
      </x:c>
    </x:row>
    <x:row r="2792">
      <x:c r="A2792" s="4" t="str">
        <x:v>C02787</x:v>
      </x:c>
      <x:c r="B2792" s="4" t="str">
        <x:v>P01065</x:v>
      </x:c>
      <x:c r="C2792" s="4" t="str">
        <x:v>I02787</x:v>
      </x:c>
      <x:c r="D2792" s="4" t="str">
        <x:v>2025-06-07</x:v>
      </x:c>
      <x:c r="E2792" s="10" t="n">
        <x:v>19897.49</x:v>
      </x:c>
      <x:c r="F2792" s="4" t="str">
        <x:v>Settled</x:v>
      </x:c>
    </x:row>
    <x:row r="2793">
      <x:c r="A2793" s="4" t="str">
        <x:v>C02788</x:v>
      </x:c>
      <x:c r="B2793" s="4" t="str">
        <x:v>P00980</x:v>
      </x:c>
      <x:c r="C2793" s="4" t="str">
        <x:v>I02788</x:v>
      </x:c>
      <x:c r="D2793" s="4" t="str">
        <x:v>2025-06-08</x:v>
      </x:c>
      <x:c r="E2793" s="10" t="n">
        <x:v>47901.14</x:v>
      </x:c>
      <x:c r="F2793" s="4" t="str">
        <x:v>Settled</x:v>
      </x:c>
    </x:row>
    <x:row r="2794">
      <x:c r="A2794" s="4" t="str">
        <x:v>C02789</x:v>
      </x:c>
      <x:c r="B2794" s="4" t="str">
        <x:v>P01574</x:v>
      </x:c>
      <x:c r="C2794" s="4" t="str">
        <x:v>I02789</x:v>
      </x:c>
      <x:c r="D2794" s="4" t="str">
        <x:v>2025-08-29</x:v>
      </x:c>
      <x:c r="E2794" s="10" t="n">
        <x:v>157218.95</x:v>
      </x:c>
      <x:c r="F2794" s="4" t="str">
        <x:v>Settled</x:v>
      </x:c>
    </x:row>
    <x:row r="2795">
      <x:c r="A2795" s="4" t="str">
        <x:v>C02790</x:v>
      </x:c>
      <x:c r="B2795" s="4" t="str">
        <x:v>P01440</x:v>
      </x:c>
      <x:c r="C2795" s="4" t="str">
        <x:v>I02790</x:v>
      </x:c>
      <x:c r="D2795" s="4" t="str">
        <x:v>2025-02-10</x:v>
      </x:c>
      <x:c r="E2795" s="10" t="n">
        <x:v>111302.92</x:v>
      </x:c>
      <x:c r="F2795" s="4" t="str">
        <x:v>Settled</x:v>
      </x:c>
    </x:row>
    <x:row r="2796">
      <x:c r="A2796" s="4" t="str">
        <x:v>C02791</x:v>
      </x:c>
      <x:c r="B2796" s="4" t="str">
        <x:v>P01297</x:v>
      </x:c>
      <x:c r="C2796" s="4" t="str">
        <x:v>I02791</x:v>
      </x:c>
      <x:c r="D2796" s="4" t="str">
        <x:v>2025-05-10</x:v>
      </x:c>
      <x:c r="E2796" s="10" t="n">
        <x:v>3308.94</x:v>
      </x:c>
      <x:c r="F2796" s="4" t="str">
        <x:v>Settled</x:v>
      </x:c>
    </x:row>
    <x:row r="2797">
      <x:c r="A2797" s="4" t="str">
        <x:v>C02792</x:v>
      </x:c>
      <x:c r="B2797" s="4" t="str">
        <x:v>P00002</x:v>
      </x:c>
      <x:c r="C2797" s="4" t="str">
        <x:v>I02792</x:v>
      </x:c>
      <x:c r="D2797" s="4" t="str">
        <x:v>2025-02-20</x:v>
      </x:c>
      <x:c r="E2797" s="10" t="n">
        <x:v>17632.28</x:v>
      </x:c>
      <x:c r="F2797" s="4" t="str">
        <x:v>Rejected</x:v>
      </x:c>
    </x:row>
    <x:row r="2798">
      <x:c r="A2798" s="4" t="str">
        <x:v>C02793</x:v>
      </x:c>
      <x:c r="B2798" s="4" t="str">
        <x:v>P00964</x:v>
      </x:c>
      <x:c r="C2798" s="4" t="str">
        <x:v>I02793</x:v>
      </x:c>
      <x:c r="D2798" s="4" t="str">
        <x:v>2025-03-14</x:v>
      </x:c>
      <x:c r="E2798" s="10" t="n">
        <x:v>97760.85</x:v>
      </x:c>
      <x:c r="F2798" s="4" t="str">
        <x:v>Settled</x:v>
      </x:c>
    </x:row>
    <x:row r="2799">
      <x:c r="A2799" s="4" t="str">
        <x:v>C02794</x:v>
      </x:c>
      <x:c r="B2799" s="4" t="str">
        <x:v>P00367</x:v>
      </x:c>
      <x:c r="C2799" s="4" t="str">
        <x:v>I02794</x:v>
      </x:c>
      <x:c r="D2799" s="4" t="str">
        <x:v>2025-09-17</x:v>
      </x:c>
      <x:c r="E2799" s="10"/>
      <x:c r="F2799" s="4" t="str">
        <x:v>Settled</x:v>
      </x:c>
    </x:row>
    <x:row r="2800">
      <x:c r="A2800" s="4" t="str">
        <x:v>C02795</x:v>
      </x:c>
      <x:c r="B2800" s="4" t="str">
        <x:v>P00428</x:v>
      </x:c>
      <x:c r="C2800" s="4" t="str">
        <x:v>I02795</x:v>
      </x:c>
      <x:c r="D2800" s="4" t="str">
        <x:v>2025-03-05</x:v>
      </x:c>
      <x:c r="E2800" s="10" t="n">
        <x:v>294414.76</x:v>
      </x:c>
      <x:c r="F2800" s="4" t="str">
        <x:v>Settled</x:v>
      </x:c>
    </x:row>
    <x:row r="2801">
      <x:c r="A2801" s="4" t="str">
        <x:v>C02796</x:v>
      </x:c>
      <x:c r="B2801" s="4" t="str">
        <x:v>P00336</x:v>
      </x:c>
      <x:c r="C2801" s="4" t="str">
        <x:v>I02796</x:v>
      </x:c>
      <x:c r="D2801" s="4" t="str">
        <x:v>2025-03-16</x:v>
      </x:c>
      <x:c r="E2801" s="10" t="n">
        <x:v>36764.12</x:v>
      </x:c>
      <x:c r="F2801" s="4" t="str">
        <x:v>Pending</x:v>
      </x:c>
    </x:row>
    <x:row r="2802">
      <x:c r="A2802" s="4" t="str">
        <x:v>C02797</x:v>
      </x:c>
      <x:c r="B2802" s="4" t="str">
        <x:v>P00730</x:v>
      </x:c>
      <x:c r="C2802" s="4" t="str">
        <x:v>I02797</x:v>
      </x:c>
      <x:c r="D2802" s="4" t="str">
        <x:v>2025-07-29</x:v>
      </x:c>
      <x:c r="E2802" s="10" t="n">
        <x:v>33355.39</x:v>
      </x:c>
      <x:c r="F2802" s="4" t="str">
        <x:v>Settled</x:v>
      </x:c>
    </x:row>
    <x:row r="2803">
      <x:c r="A2803" s="4" t="str">
        <x:v>C02798</x:v>
      </x:c>
      <x:c r="B2803" s="4" t="str">
        <x:v>P00199</x:v>
      </x:c>
      <x:c r="C2803" s="4" t="str">
        <x:v>I02798</x:v>
      </x:c>
      <x:c r="D2803" s="4" t="str">
        <x:v>2025-05-07</x:v>
      </x:c>
      <x:c r="E2803" s="10" t="n">
        <x:v>33647.5</x:v>
      </x:c>
      <x:c r="F2803" s="4" t="str">
        <x:v>Settled</x:v>
      </x:c>
    </x:row>
    <x:row r="2804">
      <x:c r="A2804" s="4" t="str">
        <x:v>C02799</x:v>
      </x:c>
      <x:c r="B2804" s="4" t="str">
        <x:v>P00851</x:v>
      </x:c>
      <x:c r="C2804" s="4" t="str">
        <x:v>I02799</x:v>
      </x:c>
      <x:c r="D2804" s="4" t="str">
        <x:v>2025-02-14</x:v>
      </x:c>
      <x:c r="E2804" s="10" t="n">
        <x:v>19719.48</x:v>
      </x:c>
      <x:c r="F2804" s="4" t="str">
        <x:v>Settled</x:v>
      </x:c>
    </x:row>
    <x:row r="2805">
      <x:c r="A2805" s="4" t="str">
        <x:v>C02800</x:v>
      </x:c>
      <x:c r="B2805" s="4" t="str">
        <x:v>P00266</x:v>
      </x:c>
      <x:c r="C2805" s="4" t="str">
        <x:v>I02800</x:v>
      </x:c>
      <x:c r="D2805" s="4" t="str">
        <x:v>2025-12-16</x:v>
      </x:c>
      <x:c r="E2805" s="10" t="n">
        <x:v>15292.47</x:v>
      </x:c>
      <x:c r="F2805" s="4" t="str">
        <x:v>Pending</x:v>
      </x:c>
    </x:row>
    <x:row r="2806">
      <x:c r="A2806" s="4" t="str">
        <x:v>C02801</x:v>
      </x:c>
      <x:c r="B2806" s="4" t="str">
        <x:v>P00801</x:v>
      </x:c>
      <x:c r="C2806" s="4" t="str">
        <x:v>I02801</x:v>
      </x:c>
      <x:c r="D2806" s="4" t="str">
        <x:v>2025-12-03</x:v>
      </x:c>
      <x:c r="E2806" s="10" t="n">
        <x:v>232652.7</x:v>
      </x:c>
      <x:c r="F2806" s="4" t="str">
        <x:v>Settled</x:v>
      </x:c>
    </x:row>
    <x:row r="2807">
      <x:c r="A2807" s="4" t="str">
        <x:v>C02802</x:v>
      </x:c>
      <x:c r="B2807" s="4" t="str">
        <x:v>P01002</x:v>
      </x:c>
      <x:c r="C2807" s="4" t="str">
        <x:v>I02802</x:v>
      </x:c>
      <x:c r="D2807" s="4" t="str">
        <x:v>2025-08-01</x:v>
      </x:c>
      <x:c r="E2807" s="10" t="n">
        <x:v>20455.9</x:v>
      </x:c>
      <x:c r="F2807" s="4" t="str">
        <x:v>Settled</x:v>
      </x:c>
    </x:row>
    <x:row r="2808">
      <x:c r="A2808" s="4" t="str">
        <x:v>C02803</x:v>
      </x:c>
      <x:c r="B2808" s="4" t="str">
        <x:v>P00288</x:v>
      </x:c>
      <x:c r="C2808" s="4" t="str">
        <x:v>I02803</x:v>
      </x:c>
      <x:c r="D2808" s="4" t="str">
        <x:v>2025-07-11</x:v>
      </x:c>
      <x:c r="E2808" s="10"/>
      <x:c r="F2808" s="4" t="str">
        <x:v>Settled</x:v>
      </x:c>
    </x:row>
    <x:row r="2809">
      <x:c r="A2809" s="4" t="str">
        <x:v>C02804</x:v>
      </x:c>
      <x:c r="B2809" s="4" t="str">
        <x:v>P00165</x:v>
      </x:c>
      <x:c r="C2809" s="4" t="str">
        <x:v>I02804</x:v>
      </x:c>
      <x:c r="D2809" s="4" t="str">
        <x:v>2025-10-23</x:v>
      </x:c>
      <x:c r="E2809" s="10" t="n">
        <x:v>18651.82</x:v>
      </x:c>
      <x:c r="F2809" s="4" t="str">
        <x:v>Settled</x:v>
      </x:c>
    </x:row>
    <x:row r="2810">
      <x:c r="A2810" s="4" t="str">
        <x:v>C02805</x:v>
      </x:c>
      <x:c r="B2810" s="4" t="str">
        <x:v>P01291</x:v>
      </x:c>
      <x:c r="C2810" s="4" t="str">
        <x:v>I02805</x:v>
      </x:c>
      <x:c r="D2810" s="4" t="str">
        <x:v>2025-12-22</x:v>
      </x:c>
      <x:c r="E2810" s="10" t="n">
        <x:v>45136.16</x:v>
      </x:c>
      <x:c r="F2810" s="4" t="str">
        <x:v>Settled</x:v>
      </x:c>
    </x:row>
    <x:row r="2811">
      <x:c r="A2811" s="4" t="str">
        <x:v>C02806</x:v>
      </x:c>
      <x:c r="B2811" s="4" t="str">
        <x:v>P01182</x:v>
      </x:c>
      <x:c r="C2811" s="4" t="str">
        <x:v>I02806</x:v>
      </x:c>
      <x:c r="D2811" s="4" t="str">
        <x:v>2025-02-07</x:v>
      </x:c>
      <x:c r="E2811" s="10" t="n">
        <x:v>3578.94</x:v>
      </x:c>
      <x:c r="F2811" s="4" t="str">
        <x:v>Pending</x:v>
      </x:c>
    </x:row>
    <x:row r="2812">
      <x:c r="A2812" s="4" t="str">
        <x:v>C02807</x:v>
      </x:c>
      <x:c r="B2812" s="4" t="str">
        <x:v>P00419</x:v>
      </x:c>
      <x:c r="C2812" s="4" t="str">
        <x:v>I02807</x:v>
      </x:c>
      <x:c r="D2812" s="4" t="str">
        <x:v>2025-02-05</x:v>
      </x:c>
      <x:c r="E2812" s="10" t="n">
        <x:v>175512.44</x:v>
      </x:c>
      <x:c r="F2812" s="4" t="str">
        <x:v>Settled</x:v>
      </x:c>
    </x:row>
    <x:row r="2813">
      <x:c r="A2813" s="4" t="str">
        <x:v>C02808</x:v>
      </x:c>
      <x:c r="B2813" s="4" t="str">
        <x:v>P01420</x:v>
      </x:c>
      <x:c r="C2813" s="4" t="str">
        <x:v>I02808</x:v>
      </x:c>
      <x:c r="D2813" s="4" t="str">
        <x:v>2025-05-01</x:v>
      </x:c>
      <x:c r="E2813" s="10" t="n">
        <x:v>161257.41</x:v>
      </x:c>
      <x:c r="F2813" s="4" t="str">
        <x:v>Pending</x:v>
      </x:c>
    </x:row>
    <x:row r="2814">
      <x:c r="A2814" s="4" t="str">
        <x:v>C02809</x:v>
      </x:c>
      <x:c r="B2814" s="4" t="str">
        <x:v>P00354</x:v>
      </x:c>
      <x:c r="C2814" s="4" t="str">
        <x:v>I02809</x:v>
      </x:c>
      <x:c r="D2814" s="4" t="str">
        <x:v>2025-04-22</x:v>
      </x:c>
      <x:c r="E2814" s="10" t="n">
        <x:v>21403.08</x:v>
      </x:c>
      <x:c r="F2814" s="4" t="str">
        <x:v>Rejected</x:v>
      </x:c>
    </x:row>
    <x:row r="2815">
      <x:c r="A2815" s="4" t="str">
        <x:v>C02810</x:v>
      </x:c>
      <x:c r="B2815" s="4" t="str">
        <x:v>P01483</x:v>
      </x:c>
      <x:c r="C2815" s="4" t="str">
        <x:v>I02810</x:v>
      </x:c>
      <x:c r="D2815" s="4" t="str">
        <x:v>2025-11-23</x:v>
      </x:c>
      <x:c r="E2815" s="10" t="n">
        <x:v>34151.86</x:v>
      </x:c>
      <x:c r="F2815" s="4" t="str">
        <x:v>Settled</x:v>
      </x:c>
    </x:row>
    <x:row r="2816">
      <x:c r="A2816" s="4" t="str">
        <x:v>C02811</x:v>
      </x:c>
      <x:c r="B2816" s="4" t="str">
        <x:v>P00182</x:v>
      </x:c>
      <x:c r="C2816" s="4" t="str">
        <x:v>I02811</x:v>
      </x:c>
      <x:c r="D2816" s="4" t="str">
        <x:v>2025-07-05</x:v>
      </x:c>
      <x:c r="E2816" s="10" t="n">
        <x:v>209565.52</x:v>
      </x:c>
      <x:c r="F2816" s="4" t="str">
        <x:v>Pending</x:v>
      </x:c>
    </x:row>
    <x:row r="2817">
      <x:c r="A2817" s="4" t="str">
        <x:v>C02812</x:v>
      </x:c>
      <x:c r="B2817" s="4" t="str">
        <x:v>P01057</x:v>
      </x:c>
      <x:c r="C2817" s="4" t="str">
        <x:v>I02812</x:v>
      </x:c>
      <x:c r="D2817" s="4" t="str">
        <x:v>2025-10-23</x:v>
      </x:c>
      <x:c r="E2817" s="10" t="n">
        <x:v>9604.71</x:v>
      </x:c>
      <x:c r="F2817" s="4" t="str">
        <x:v>Settled</x:v>
      </x:c>
    </x:row>
    <x:row r="2818">
      <x:c r="A2818" s="4" t="str">
        <x:v>C02813</x:v>
      </x:c>
      <x:c r="B2818" s="4" t="str">
        <x:v>P00031</x:v>
      </x:c>
      <x:c r="C2818" s="4" t="str">
        <x:v>I02813</x:v>
      </x:c>
      <x:c r="D2818" s="4" t="str">
        <x:v>2025-09-01</x:v>
      </x:c>
      <x:c r="E2818" s="10" t="n">
        <x:v>96101.15</x:v>
      </x:c>
      <x:c r="F2818" s="4" t="str">
        <x:v>Settled</x:v>
      </x:c>
    </x:row>
    <x:row r="2819">
      <x:c r="A2819" s="4" t="str">
        <x:v>C02814</x:v>
      </x:c>
      <x:c r="B2819" s="4" t="str">
        <x:v>P00316</x:v>
      </x:c>
      <x:c r="C2819" s="4" t="str">
        <x:v>I02814</x:v>
      </x:c>
      <x:c r="D2819" s="4" t="str">
        <x:v>2025-09-22</x:v>
      </x:c>
      <x:c r="E2819" s="10" t="n">
        <x:v>10082.62</x:v>
      </x:c>
      <x:c r="F2819" s="4" t="str">
        <x:v>Settled</x:v>
      </x:c>
    </x:row>
    <x:row r="2820">
      <x:c r="A2820" s="4" t="str">
        <x:v>C02815</x:v>
      </x:c>
      <x:c r="B2820" s="4" t="str">
        <x:v>P00648</x:v>
      </x:c>
      <x:c r="C2820" s="4" t="str">
        <x:v>I02815</x:v>
      </x:c>
      <x:c r="D2820" s="4" t="str">
        <x:v>2025-12-16</x:v>
      </x:c>
      <x:c r="E2820" s="10" t="n">
        <x:v>5256.96</x:v>
      </x:c>
      <x:c r="F2820" s="4" t="str">
        <x:v>Rejected</x:v>
      </x:c>
    </x:row>
    <x:row r="2821">
      <x:c r="A2821" s="4" t="str">
        <x:v>C02816</x:v>
      </x:c>
      <x:c r="B2821" s="4" t="str">
        <x:v>P00137</x:v>
      </x:c>
      <x:c r="C2821" s="4" t="str">
        <x:v>I02816</x:v>
      </x:c>
      <x:c r="D2821" s="4" t="str">
        <x:v>2025-08-03</x:v>
      </x:c>
      <x:c r="E2821" s="10" t="n">
        <x:v>117274.73</x:v>
      </x:c>
      <x:c r="F2821" s="4" t="str">
        <x:v>Settled</x:v>
      </x:c>
    </x:row>
    <x:row r="2822">
      <x:c r="A2822" s="4" t="str">
        <x:v>C02817</x:v>
      </x:c>
      <x:c r="B2822" s="4" t="str">
        <x:v>P00732</x:v>
      </x:c>
      <x:c r="C2822" s="4" t="str">
        <x:v>I02817</x:v>
      </x:c>
      <x:c r="D2822" s="4" t="str">
        <x:v>2025-10-11</x:v>
      </x:c>
      <x:c r="E2822" s="10" t="n">
        <x:v>54764.47</x:v>
      </x:c>
      <x:c r="F2822" s="4" t="str">
        <x:v>Settled</x:v>
      </x:c>
    </x:row>
    <x:row r="2823">
      <x:c r="A2823" s="4" t="str">
        <x:v>C02818</x:v>
      </x:c>
      <x:c r="B2823" s="4" t="str">
        <x:v>P00372</x:v>
      </x:c>
      <x:c r="C2823" s="4" t="str">
        <x:v>I02818</x:v>
      </x:c>
      <x:c r="D2823" s="4" t="str">
        <x:v>2025-04-09</x:v>
      </x:c>
      <x:c r="E2823" s="10" t="n">
        <x:v>12255.84</x:v>
      </x:c>
      <x:c r="F2823" s="4" t="str">
        <x:v>Settled</x:v>
      </x:c>
    </x:row>
    <x:row r="2824">
      <x:c r="A2824" s="4" t="str">
        <x:v>C02819</x:v>
      </x:c>
      <x:c r="B2824" s="4" t="str">
        <x:v>P00159</x:v>
      </x:c>
      <x:c r="C2824" s="4" t="str">
        <x:v>I02819</x:v>
      </x:c>
      <x:c r="D2824" s="4" t="str">
        <x:v>2025-04-05</x:v>
      </x:c>
      <x:c r="E2824" s="10" t="n">
        <x:v>90964.89</x:v>
      </x:c>
      <x:c r="F2824" s="4" t="str">
        <x:v>Pending</x:v>
      </x:c>
    </x:row>
    <x:row r="2825">
      <x:c r="A2825" s="4" t="str">
        <x:v>C02820</x:v>
      </x:c>
      <x:c r="B2825" s="4" t="str">
        <x:v>P01540</x:v>
      </x:c>
      <x:c r="C2825" s="4" t="str">
        <x:v>I02820</x:v>
      </x:c>
      <x:c r="D2825" s="4" t="str">
        <x:v>2025-08-02</x:v>
      </x:c>
      <x:c r="E2825" s="10" t="n">
        <x:v>51032.02</x:v>
      </x:c>
      <x:c r="F2825" s="4" t="str">
        <x:v>Settled</x:v>
      </x:c>
    </x:row>
    <x:row r="2826">
      <x:c r="A2826" s="4" t="str">
        <x:v>C02821</x:v>
      </x:c>
      <x:c r="B2826" s="4" t="str">
        <x:v>P01571</x:v>
      </x:c>
      <x:c r="C2826" s="4" t="str">
        <x:v>I02821</x:v>
      </x:c>
      <x:c r="D2826" s="4" t="str">
        <x:v>2025-11-26</x:v>
      </x:c>
      <x:c r="E2826" s="10" t="n">
        <x:v>80846.39</x:v>
      </x:c>
      <x:c r="F2826" s="4" t="str">
        <x:v>Settled</x:v>
      </x:c>
    </x:row>
    <x:row r="2827">
      <x:c r="A2827" s="4" t="str">
        <x:v>C02822</x:v>
      </x:c>
      <x:c r="B2827" s="4" t="str">
        <x:v>P01540</x:v>
      </x:c>
      <x:c r="C2827" s="4" t="str">
        <x:v>I02822</x:v>
      </x:c>
      <x:c r="D2827" s="4" t="str">
        <x:v>2025-01-19</x:v>
      </x:c>
      <x:c r="E2827" s="10" t="n">
        <x:v>33091.91</x:v>
      </x:c>
      <x:c r="F2827" s="4" t="str">
        <x:v>Settled</x:v>
      </x:c>
    </x:row>
    <x:row r="2828">
      <x:c r="A2828" s="4" t="str">
        <x:v>C02823</x:v>
      </x:c>
      <x:c r="B2828" s="4" t="str">
        <x:v>P00247</x:v>
      </x:c>
      <x:c r="C2828" s="4" t="str">
        <x:v>I02823</x:v>
      </x:c>
      <x:c r="D2828" s="4" t="str">
        <x:v>2025-07-02</x:v>
      </x:c>
      <x:c r="E2828" s="10" t="n">
        <x:v>66000.19</x:v>
      </x:c>
      <x:c r="F2828" s="4" t="str">
        <x:v>Settled</x:v>
      </x:c>
    </x:row>
    <x:row r="2829">
      <x:c r="A2829" s="4" t="str">
        <x:v>C02824</x:v>
      </x:c>
      <x:c r="B2829" s="4" t="str">
        <x:v>P00612</x:v>
      </x:c>
      <x:c r="C2829" s="4" t="str">
        <x:v>I02824</x:v>
      </x:c>
      <x:c r="D2829" s="4" t="str">
        <x:v>2025-03-15</x:v>
      </x:c>
      <x:c r="E2829" s="10" t="n">
        <x:v>16851.61</x:v>
      </x:c>
      <x:c r="F2829" s="4" t="str">
        <x:v>Settled</x:v>
      </x:c>
    </x:row>
    <x:row r="2830">
      <x:c r="A2830" s="4" t="str">
        <x:v>C02825</x:v>
      </x:c>
      <x:c r="B2830" s="4" t="str">
        <x:v>P00524</x:v>
      </x:c>
      <x:c r="C2830" s="4" t="str">
        <x:v>I02825</x:v>
      </x:c>
      <x:c r="D2830" s="4" t="str">
        <x:v>2025-11-19</x:v>
      </x:c>
      <x:c r="E2830" s="10" t="n">
        <x:v>9475.35</x:v>
      </x:c>
      <x:c r="F2830" s="4" t="str">
        <x:v>Settled</x:v>
      </x:c>
    </x:row>
    <x:row r="2831">
      <x:c r="A2831" s="4" t="str">
        <x:v>C02826</x:v>
      </x:c>
      <x:c r="B2831" s="4" t="str">
        <x:v>P00522</x:v>
      </x:c>
      <x:c r="C2831" s="4" t="str">
        <x:v>I02826</x:v>
      </x:c>
      <x:c r="D2831" s="4" t="str">
        <x:v>2025-07-09</x:v>
      </x:c>
      <x:c r="E2831" s="10" t="n">
        <x:v>21435.03</x:v>
      </x:c>
      <x:c r="F2831" s="4" t="str">
        <x:v>Settled</x:v>
      </x:c>
    </x:row>
    <x:row r="2832">
      <x:c r="A2832" s="4" t="str">
        <x:v>C02827</x:v>
      </x:c>
      <x:c r="B2832" s="4" t="str">
        <x:v>P00667</x:v>
      </x:c>
      <x:c r="C2832" s="4" t="str">
        <x:v>I02827</x:v>
      </x:c>
      <x:c r="D2832" s="4" t="str">
        <x:v>2025-01-16</x:v>
      </x:c>
      <x:c r="E2832" s="10" t="n">
        <x:v>142034.79</x:v>
      </x:c>
      <x:c r="F2832" s="4" t="str">
        <x:v>Settled</x:v>
      </x:c>
    </x:row>
    <x:row r="2833">
      <x:c r="A2833" s="4" t="str">
        <x:v>C02828</x:v>
      </x:c>
      <x:c r="B2833" s="4" t="str">
        <x:v>P00817</x:v>
      </x:c>
      <x:c r="C2833" s="4" t="str">
        <x:v>I02828</x:v>
      </x:c>
      <x:c r="D2833" s="4" t="str">
        <x:v>2025-01-01</x:v>
      </x:c>
      <x:c r="E2833" s="10" t="n">
        <x:v>204282.5</x:v>
      </x:c>
      <x:c r="F2833" s="4" t="str">
        <x:v>Settled</x:v>
      </x:c>
    </x:row>
    <x:row r="2834">
      <x:c r="A2834" s="4" t="str">
        <x:v>C02829</x:v>
      </x:c>
      <x:c r="B2834" s="4" t="str">
        <x:v>P00777</x:v>
      </x:c>
      <x:c r="C2834" s="4" t="str">
        <x:v>I02829</x:v>
      </x:c>
      <x:c r="D2834" s="4" t="str">
        <x:v>2025-08-22</x:v>
      </x:c>
      <x:c r="E2834" s="10" t="n">
        <x:v>45909.46</x:v>
      </x:c>
      <x:c r="F2834" s="4" t="str">
        <x:v>Settled</x:v>
      </x:c>
    </x:row>
    <x:row r="2835">
      <x:c r="A2835" s="4" t="str">
        <x:v>C02830</x:v>
      </x:c>
      <x:c r="B2835" s="4" t="str">
        <x:v>P00467</x:v>
      </x:c>
      <x:c r="C2835" s="4" t="str">
        <x:v>I02830</x:v>
      </x:c>
      <x:c r="D2835" s="4" t="str">
        <x:v>2025-03-26</x:v>
      </x:c>
      <x:c r="E2835" s="10" t="n">
        <x:v>10461.61</x:v>
      </x:c>
      <x:c r="F2835" s="4" t="str">
        <x:v>Settled</x:v>
      </x:c>
    </x:row>
    <x:row r="2836">
      <x:c r="A2836" s="4" t="str">
        <x:v>C02831</x:v>
      </x:c>
      <x:c r="B2836" s="4" t="str">
        <x:v>P01568</x:v>
      </x:c>
      <x:c r="C2836" s="4" t="str">
        <x:v>I02831</x:v>
      </x:c>
      <x:c r="D2836" s="4" t="str">
        <x:v>2025-01-16</x:v>
      </x:c>
      <x:c r="E2836" s="10" t="n">
        <x:v>37188.98</x:v>
      </x:c>
      <x:c r="F2836" s="4" t="str">
        <x:v>Settled</x:v>
      </x:c>
    </x:row>
    <x:row r="2837">
      <x:c r="A2837" s="4" t="str">
        <x:v>C02832</x:v>
      </x:c>
      <x:c r="B2837" s="4" t="str">
        <x:v>P01568</x:v>
      </x:c>
      <x:c r="C2837" s="4" t="str">
        <x:v>I02832</x:v>
      </x:c>
      <x:c r="D2837" s="4" t="str">
        <x:v>2025-02-25</x:v>
      </x:c>
      <x:c r="E2837" s="10" t="n">
        <x:v>92146.57</x:v>
      </x:c>
      <x:c r="F2837" s="4" t="str">
        <x:v>Pending</x:v>
      </x:c>
    </x:row>
    <x:row r="2838">
      <x:c r="A2838" s="4" t="str">
        <x:v>C02833</x:v>
      </x:c>
      <x:c r="B2838" s="4" t="str">
        <x:v>P00530</x:v>
      </x:c>
      <x:c r="C2838" s="4" t="str">
        <x:v>I02833</x:v>
      </x:c>
      <x:c r="D2838" s="4" t="str">
        <x:v>2025-02-26</x:v>
      </x:c>
      <x:c r="E2838" s="10" t="n">
        <x:v>35847.23</x:v>
      </x:c>
      <x:c r="F2838" s="4" t="str">
        <x:v>Settled</x:v>
      </x:c>
    </x:row>
    <x:row r="2839">
      <x:c r="A2839" s="4" t="str">
        <x:v>C02834</x:v>
      </x:c>
      <x:c r="B2839" s="4" t="str">
        <x:v>P00354</x:v>
      </x:c>
      <x:c r="C2839" s="4" t="str">
        <x:v>I02834</x:v>
      </x:c>
      <x:c r="D2839" s="4" t="str">
        <x:v>2025-05-07</x:v>
      </x:c>
      <x:c r="E2839" s="10" t="n">
        <x:v>40173.2</x:v>
      </x:c>
      <x:c r="F2839" s="4" t="str">
        <x:v>Pending</x:v>
      </x:c>
    </x:row>
    <x:row r="2840">
      <x:c r="A2840" s="4" t="str">
        <x:v>C02835</x:v>
      </x:c>
      <x:c r="B2840" s="4" t="str">
        <x:v>P00853</x:v>
      </x:c>
      <x:c r="C2840" s="4" t="str">
        <x:v>I02835</x:v>
      </x:c>
      <x:c r="D2840" s="4" t="str">
        <x:v>2025-09-20</x:v>
      </x:c>
      <x:c r="E2840" s="10" t="n">
        <x:v>72192.13</x:v>
      </x:c>
      <x:c r="F2840" s="4" t="str">
        <x:v>Settled</x:v>
      </x:c>
    </x:row>
    <x:row r="2841">
      <x:c r="A2841" s="4" t="str">
        <x:v>C02836</x:v>
      </x:c>
      <x:c r="B2841" s="4" t="str">
        <x:v>P00591</x:v>
      </x:c>
      <x:c r="C2841" s="4" t="str">
        <x:v>I02836</x:v>
      </x:c>
      <x:c r="D2841" s="4" t="str">
        <x:v>2025-11-10</x:v>
      </x:c>
      <x:c r="E2841" s="10" t="n">
        <x:v>243426.02</x:v>
      </x:c>
      <x:c r="F2841" s="4" t="str">
        <x:v>Settled</x:v>
      </x:c>
    </x:row>
    <x:row r="2842">
      <x:c r="A2842" s="4" t="str">
        <x:v>C02837</x:v>
      </x:c>
      <x:c r="B2842" s="4" t="str">
        <x:v>P01580</x:v>
      </x:c>
      <x:c r="C2842" s="4" t="str">
        <x:v>I02837</x:v>
      </x:c>
      <x:c r="D2842" s="4" t="str">
        <x:v>2025-07-14</x:v>
      </x:c>
      <x:c r="E2842" s="10" t="n">
        <x:v>7637.73</x:v>
      </x:c>
      <x:c r="F2842" s="4" t="str">
        <x:v>Settled</x:v>
      </x:c>
    </x:row>
    <x:row r="2843">
      <x:c r="A2843" s="4" t="str">
        <x:v>C02838</x:v>
      </x:c>
      <x:c r="B2843" s="4" t="str">
        <x:v>P00687</x:v>
      </x:c>
      <x:c r="C2843" s="4" t="str">
        <x:v>I02838</x:v>
      </x:c>
      <x:c r="D2843" s="4" t="str">
        <x:v>2025-12-12</x:v>
      </x:c>
      <x:c r="E2843" s="10" t="n">
        <x:v>100346.73</x:v>
      </x:c>
      <x:c r="F2843" s="4" t="str">
        <x:v>Settled</x:v>
      </x:c>
    </x:row>
    <x:row r="2844">
      <x:c r="A2844" s="4" t="str">
        <x:v>C02839</x:v>
      </x:c>
      <x:c r="B2844" s="4" t="str">
        <x:v>P00064</x:v>
      </x:c>
      <x:c r="C2844" s="4" t="str">
        <x:v>I02839</x:v>
      </x:c>
      <x:c r="D2844" s="4" t="str">
        <x:v>2025-10-16</x:v>
      </x:c>
      <x:c r="E2844" s="10" t="n">
        <x:v>687064.52</x:v>
      </x:c>
      <x:c r="F2844" s="4" t="str">
        <x:v>Rejected</x:v>
      </x:c>
    </x:row>
    <x:row r="2845">
      <x:c r="A2845" s="4" t="str">
        <x:v>C02840</x:v>
      </x:c>
      <x:c r="B2845" s="4" t="str">
        <x:v>P00201</x:v>
      </x:c>
      <x:c r="C2845" s="4" t="str">
        <x:v>I02840</x:v>
      </x:c>
      <x:c r="D2845" s="4" t="str">
        <x:v>2025-03-02</x:v>
      </x:c>
      <x:c r="E2845" s="10" t="n">
        <x:v>406510.31</x:v>
      </x:c>
      <x:c r="F2845" s="4" t="str">
        <x:v>Settled</x:v>
      </x:c>
    </x:row>
    <x:row r="2846">
      <x:c r="A2846" s="4" t="str">
        <x:v>C02841</x:v>
      </x:c>
      <x:c r="B2846" s="4" t="str">
        <x:v>P00120</x:v>
      </x:c>
      <x:c r="C2846" s="4" t="str">
        <x:v>I02841</x:v>
      </x:c>
      <x:c r="D2846" s="4" t="str">
        <x:v>2025-09-26</x:v>
      </x:c>
      <x:c r="E2846" s="10" t="n">
        <x:v>13190.57</x:v>
      </x:c>
      <x:c r="F2846" s="4" t="str">
        <x:v>Pending</x:v>
      </x:c>
    </x:row>
    <x:row r="2847">
      <x:c r="A2847" s="4" t="str">
        <x:v>C02842</x:v>
      </x:c>
      <x:c r="B2847" s="4" t="str">
        <x:v>P00613</x:v>
      </x:c>
      <x:c r="C2847" s="4" t="str">
        <x:v>I02842</x:v>
      </x:c>
      <x:c r="D2847" s="4" t="str">
        <x:v>2025-03-26</x:v>
      </x:c>
      <x:c r="E2847" s="10" t="n">
        <x:v>135452.27</x:v>
      </x:c>
      <x:c r="F2847" s="4" t="str">
        <x:v>Settled</x:v>
      </x:c>
    </x:row>
    <x:row r="2848">
      <x:c r="A2848" s="4" t="str">
        <x:v>C02843</x:v>
      </x:c>
      <x:c r="B2848" s="4" t="str">
        <x:v>P00507</x:v>
      </x:c>
      <x:c r="C2848" s="4" t="str">
        <x:v>I02843</x:v>
      </x:c>
      <x:c r="D2848" s="4" t="str">
        <x:v>2025-12-18</x:v>
      </x:c>
      <x:c r="E2848" s="10" t="n">
        <x:v>36151.28</x:v>
      </x:c>
      <x:c r="F2848" s="4" t="str">
        <x:v>Pending</x:v>
      </x:c>
    </x:row>
    <x:row r="2849">
      <x:c r="A2849" s="4" t="str">
        <x:v>C02844</x:v>
      </x:c>
      <x:c r="B2849" s="4" t="str">
        <x:v>P01371</x:v>
      </x:c>
      <x:c r="C2849" s="4" t="str">
        <x:v>I02844</x:v>
      </x:c>
      <x:c r="D2849" s="4" t="str">
        <x:v>2025-11-06</x:v>
      </x:c>
      <x:c r="E2849" s="10" t="n">
        <x:v>48215.35</x:v>
      </x:c>
      <x:c r="F2849" s="4" t="str">
        <x:v>Settled</x:v>
      </x:c>
    </x:row>
    <x:row r="2850">
      <x:c r="A2850" s="4" t="str">
        <x:v>C02845</x:v>
      </x:c>
      <x:c r="B2850" s="4" t="str">
        <x:v>P01425</x:v>
      </x:c>
      <x:c r="C2850" s="4" t="str">
        <x:v>I02845</x:v>
      </x:c>
      <x:c r="D2850" s="4" t="str">
        <x:v>2025-01-24</x:v>
      </x:c>
      <x:c r="E2850" s="10" t="n">
        <x:v>49003.31</x:v>
      </x:c>
      <x:c r="F2850" s="4" t="str">
        <x:v>Settled</x:v>
      </x:c>
    </x:row>
    <x:row r="2851">
      <x:c r="A2851" s="4" t="str">
        <x:v>C02846</x:v>
      </x:c>
      <x:c r="B2851" s="4" t="str">
        <x:v>P00225</x:v>
      </x:c>
      <x:c r="C2851" s="4" t="str">
        <x:v>I02846</x:v>
      </x:c>
      <x:c r="D2851" s="4" t="str">
        <x:v>2025-03-05</x:v>
      </x:c>
      <x:c r="E2851" s="10" t="n">
        <x:v>75124.4</x:v>
      </x:c>
      <x:c r="F2851" s="4" t="str">
        <x:v>Settled</x:v>
      </x:c>
    </x:row>
    <x:row r="2852">
      <x:c r="A2852" s="4" t="str">
        <x:v>C02847</x:v>
      </x:c>
      <x:c r="B2852" s="4" t="str">
        <x:v>P01512</x:v>
      </x:c>
      <x:c r="C2852" s="4" t="str">
        <x:v>I02847</x:v>
      </x:c>
      <x:c r="D2852" s="4" t="str">
        <x:v>2025-06-11</x:v>
      </x:c>
      <x:c r="E2852" s="10" t="n">
        <x:v>118138.5</x:v>
      </x:c>
      <x:c r="F2852" s="4" t="str">
        <x:v>Pending</x:v>
      </x:c>
    </x:row>
    <x:row r="2853">
      <x:c r="A2853" s="4" t="str">
        <x:v>C02848</x:v>
      </x:c>
      <x:c r="B2853" s="4" t="str">
        <x:v>P00935</x:v>
      </x:c>
      <x:c r="C2853" s="4" t="str">
        <x:v>I02848</x:v>
      </x:c>
      <x:c r="D2853" s="4" t="str">
        <x:v>2025-09-28</x:v>
      </x:c>
      <x:c r="E2853" s="10" t="n">
        <x:v>77038.49</x:v>
      </x:c>
      <x:c r="F2853" s="4" t="str">
        <x:v>Settled</x:v>
      </x:c>
    </x:row>
    <x:row r="2854">
      <x:c r="A2854" s="4" t="str">
        <x:v>C02849</x:v>
      </x:c>
      <x:c r="B2854" s="4" t="str">
        <x:v>P00491</x:v>
      </x:c>
      <x:c r="C2854" s="4" t="str">
        <x:v>I02849</x:v>
      </x:c>
      <x:c r="D2854" s="4" t="str">
        <x:v>2025-07-21</x:v>
      </x:c>
      <x:c r="E2854" s="10" t="n">
        <x:v>154295.81</x:v>
      </x:c>
      <x:c r="F2854" s="4" t="str">
        <x:v>Settled</x:v>
      </x:c>
    </x:row>
    <x:row r="2855">
      <x:c r="A2855" s="4" t="str">
        <x:v>C02850</x:v>
      </x:c>
      <x:c r="B2855" s="4" t="str">
        <x:v>P00651</x:v>
      </x:c>
      <x:c r="C2855" s="4" t="str">
        <x:v>I02850</x:v>
      </x:c>
      <x:c r="D2855" s="4" t="str">
        <x:v>2025-02-01</x:v>
      </x:c>
      <x:c r="E2855" s="10" t="n">
        <x:v>13006.33</x:v>
      </x:c>
      <x:c r="F2855" s="4" t="str">
        <x:v>Settled</x:v>
      </x:c>
    </x:row>
    <x:row r="2856">
      <x:c r="A2856" s="4" t="str">
        <x:v>C02851</x:v>
      </x:c>
      <x:c r="B2856" s="4" t="str">
        <x:v>P00707</x:v>
      </x:c>
      <x:c r="C2856" s="4" t="str">
        <x:v>I02851</x:v>
      </x:c>
      <x:c r="D2856" s="4" t="str">
        <x:v>2025-08-18</x:v>
      </x:c>
      <x:c r="E2856" s="10" t="n">
        <x:v>108794.7</x:v>
      </x:c>
      <x:c r="F2856" s="4" t="str">
        <x:v>Settled</x:v>
      </x:c>
    </x:row>
    <x:row r="2857">
      <x:c r="A2857" s="4" t="str">
        <x:v>C02852</x:v>
      </x:c>
      <x:c r="B2857" s="4" t="str">
        <x:v>P00273</x:v>
      </x:c>
      <x:c r="C2857" s="4" t="str">
        <x:v>I02852</x:v>
      </x:c>
      <x:c r="D2857" s="4" t="str">
        <x:v>2025-08-25</x:v>
      </x:c>
      <x:c r="E2857" s="10" t="n">
        <x:v>25002.81</x:v>
      </x:c>
      <x:c r="F2857" s="4" t="str">
        <x:v>Settled</x:v>
      </x:c>
    </x:row>
    <x:row r="2858">
      <x:c r="A2858" s="4" t="str">
        <x:v>C02853</x:v>
      </x:c>
      <x:c r="B2858" s="4" t="str">
        <x:v>P01388</x:v>
      </x:c>
      <x:c r="C2858" s="4" t="str">
        <x:v>I02853</x:v>
      </x:c>
      <x:c r="D2858" s="4" t="str">
        <x:v>2025-12-06</x:v>
      </x:c>
      <x:c r="E2858" s="10" t="n">
        <x:v>33703.35</x:v>
      </x:c>
      <x:c r="F2858" s="4" t="str">
        <x:v>Settled</x:v>
      </x:c>
    </x:row>
    <x:row r="2859">
      <x:c r="A2859" s="4" t="str">
        <x:v>C02854</x:v>
      </x:c>
      <x:c r="B2859" s="4" t="str">
        <x:v>P00020</x:v>
      </x:c>
      <x:c r="C2859" s="4" t="str">
        <x:v>I02854</x:v>
      </x:c>
      <x:c r="D2859" s="4" t="str">
        <x:v>2025-04-07</x:v>
      </x:c>
      <x:c r="E2859" s="10" t="n">
        <x:v>30262.32</x:v>
      </x:c>
      <x:c r="F2859" s="4" t="str">
        <x:v>Settled</x:v>
      </x:c>
    </x:row>
    <x:row r="2860">
      <x:c r="A2860" s="4" t="str">
        <x:v>C02855</x:v>
      </x:c>
      <x:c r="B2860" s="4" t="str">
        <x:v>P00112</x:v>
      </x:c>
      <x:c r="C2860" s="4" t="str">
        <x:v>I02855</x:v>
      </x:c>
      <x:c r="D2860" s="4" t="str">
        <x:v>2025-01-14</x:v>
      </x:c>
      <x:c r="E2860" s="10" t="n">
        <x:v>106561.03</x:v>
      </x:c>
      <x:c r="F2860" s="4" t="str">
        <x:v>Settled</x:v>
      </x:c>
    </x:row>
    <x:row r="2861">
      <x:c r="A2861" s="4" t="str">
        <x:v>C02856</x:v>
      </x:c>
      <x:c r="B2861" s="4" t="str">
        <x:v>P00438</x:v>
      </x:c>
      <x:c r="C2861" s="4" t="str">
        <x:v>I02856</x:v>
      </x:c>
      <x:c r="D2861" s="4" t="str">
        <x:v>2025-10-01</x:v>
      </x:c>
      <x:c r="E2861" s="10" t="n">
        <x:v>59880.04</x:v>
      </x:c>
      <x:c r="F2861" s="4" t="str">
        <x:v>Settled</x:v>
      </x:c>
    </x:row>
    <x:row r="2862">
      <x:c r="A2862" s="4" t="str">
        <x:v>C02857</x:v>
      </x:c>
      <x:c r="B2862" s="4" t="str">
        <x:v>P00230</x:v>
      </x:c>
      <x:c r="C2862" s="4" t="str">
        <x:v>I02857</x:v>
      </x:c>
      <x:c r="D2862" s="4" t="str">
        <x:v>2025-09-14</x:v>
      </x:c>
      <x:c r="E2862" s="10" t="n">
        <x:v>18103.66</x:v>
      </x:c>
      <x:c r="F2862" s="4" t="str">
        <x:v>Settled</x:v>
      </x:c>
    </x:row>
    <x:row r="2863">
      <x:c r="A2863" s="4" t="str">
        <x:v>C02858</x:v>
      </x:c>
      <x:c r="B2863" s="4" t="str">
        <x:v>P00099</x:v>
      </x:c>
      <x:c r="C2863" s="4" t="str">
        <x:v>I02858</x:v>
      </x:c>
      <x:c r="D2863" s="4" t="str">
        <x:v>2025-07-09</x:v>
      </x:c>
      <x:c r="E2863" s="10" t="n">
        <x:v>31390.2</x:v>
      </x:c>
      <x:c r="F2863" s="4" t="str">
        <x:v>Settled</x:v>
      </x:c>
    </x:row>
    <x:row r="2864">
      <x:c r="A2864" s="4" t="str">
        <x:v>C02859</x:v>
      </x:c>
      <x:c r="B2864" s="4" t="str">
        <x:v>P00614</x:v>
      </x:c>
      <x:c r="C2864" s="4" t="str">
        <x:v>I02859</x:v>
      </x:c>
      <x:c r="D2864" s="4" t="str">
        <x:v>2025-09-10</x:v>
      </x:c>
      <x:c r="E2864" s="10" t="n">
        <x:v>150561.06</x:v>
      </x:c>
      <x:c r="F2864" s="4" t="str">
        <x:v>Settled</x:v>
      </x:c>
    </x:row>
    <x:row r="2865">
      <x:c r="A2865" s="4" t="str">
        <x:v>C02860</x:v>
      </x:c>
      <x:c r="B2865" s="4" t="str">
        <x:v>P00603</x:v>
      </x:c>
      <x:c r="C2865" s="4" t="str">
        <x:v>I02860</x:v>
      </x:c>
      <x:c r="D2865" s="4" t="str">
        <x:v>2025-03-07</x:v>
      </x:c>
      <x:c r="E2865" s="10" t="n">
        <x:v>171370.74</x:v>
      </x:c>
      <x:c r="F2865" s="4" t="str">
        <x:v>Pending</x:v>
      </x:c>
    </x:row>
    <x:row r="2866">
      <x:c r="A2866" s="4" t="str">
        <x:v>C02861</x:v>
      </x:c>
      <x:c r="B2866" s="4" t="str">
        <x:v>P00201</x:v>
      </x:c>
      <x:c r="C2866" s="4" t="str">
        <x:v>I02861</x:v>
      </x:c>
      <x:c r="D2866" s="4" t="str">
        <x:v>2025-02-15</x:v>
      </x:c>
      <x:c r="E2866" s="10" t="n">
        <x:v>40693.16</x:v>
      </x:c>
      <x:c r="F2866" s="4" t="str">
        <x:v>Pending</x:v>
      </x:c>
    </x:row>
    <x:row r="2867">
      <x:c r="A2867" s="4" t="str">
        <x:v>C02862</x:v>
      </x:c>
      <x:c r="B2867" s="4" t="str">
        <x:v>P01297</x:v>
      </x:c>
      <x:c r="C2867" s="4" t="str">
        <x:v>I02862</x:v>
      </x:c>
      <x:c r="D2867" s="4" t="str">
        <x:v>2025-05-27</x:v>
      </x:c>
      <x:c r="E2867" s="10" t="n">
        <x:v>16560.76</x:v>
      </x:c>
      <x:c r="F2867" s="4" t="str">
        <x:v>Pending</x:v>
      </x:c>
    </x:row>
    <x:row r="2868">
      <x:c r="A2868" s="4" t="str">
        <x:v>C02863</x:v>
      </x:c>
      <x:c r="B2868" s="4" t="str">
        <x:v>P01413</x:v>
      </x:c>
      <x:c r="C2868" s="4" t="str">
        <x:v>I02863</x:v>
      </x:c>
      <x:c r="D2868" s="4" t="str">
        <x:v>2025-11-23</x:v>
      </x:c>
      <x:c r="E2868" s="10" t="n">
        <x:v>175084.59</x:v>
      </x:c>
      <x:c r="F2868" s="4" t="str">
        <x:v>Settled</x:v>
      </x:c>
    </x:row>
    <x:row r="2869">
      <x:c r="A2869" s="4" t="str">
        <x:v>C02864</x:v>
      </x:c>
      <x:c r="B2869" s="4" t="str">
        <x:v>P01152</x:v>
      </x:c>
      <x:c r="C2869" s="4" t="str">
        <x:v>I02864</x:v>
      </x:c>
      <x:c r="D2869" s="4" t="str">
        <x:v>2025-07-07</x:v>
      </x:c>
      <x:c r="E2869" s="10" t="n">
        <x:v>1185178.4</x:v>
      </x:c>
      <x:c r="F2869" s="4" t="str">
        <x:v>Settled</x:v>
      </x:c>
    </x:row>
    <x:row r="2870">
      <x:c r="A2870" s="4" t="str">
        <x:v>C02865</x:v>
      </x:c>
      <x:c r="B2870" s="4" t="str">
        <x:v>P00836</x:v>
      </x:c>
      <x:c r="C2870" s="4" t="str">
        <x:v>I02865</x:v>
      </x:c>
      <x:c r="D2870" s="4" t="str">
        <x:v>2025-08-22</x:v>
      </x:c>
      <x:c r="E2870" s="10" t="n">
        <x:v>10411.63</x:v>
      </x:c>
      <x:c r="F2870" s="4" t="str">
        <x:v> settled </x:v>
      </x:c>
    </x:row>
    <x:row r="2871">
      <x:c r="A2871" s="4" t="str">
        <x:v>C02866</x:v>
      </x:c>
      <x:c r="B2871" s="4" t="str">
        <x:v>P01516</x:v>
      </x:c>
      <x:c r="C2871" s="4" t="str">
        <x:v>I02866</x:v>
      </x:c>
      <x:c r="D2871" s="4" t="str">
        <x:v>2025-12-30</x:v>
      </x:c>
      <x:c r="E2871" s="10" t="n">
        <x:v>7047.69</x:v>
      </x:c>
      <x:c r="F2871" s="4" t="str">
        <x:v>Settled</x:v>
      </x:c>
    </x:row>
    <x:row r="2872">
      <x:c r="A2872" s="4" t="str">
        <x:v>C02867</x:v>
      </x:c>
      <x:c r="B2872" s="4" t="str">
        <x:v>P00561</x:v>
      </x:c>
      <x:c r="C2872" s="4" t="str">
        <x:v>I02867</x:v>
      </x:c>
      <x:c r="D2872" s="4" t="str">
        <x:v>2025-04-21</x:v>
      </x:c>
      <x:c r="E2872" s="10" t="n">
        <x:v>139152.84</x:v>
      </x:c>
      <x:c r="F2872" s="4" t="str">
        <x:v>Settled</x:v>
      </x:c>
    </x:row>
    <x:row r="2873">
      <x:c r="A2873" s="4" t="str">
        <x:v>C02868</x:v>
      </x:c>
      <x:c r="B2873" s="4" t="str">
        <x:v>P00684</x:v>
      </x:c>
      <x:c r="C2873" s="4" t="str">
        <x:v>I02868</x:v>
      </x:c>
      <x:c r="D2873" s="4" t="str">
        <x:v>2025-06-25</x:v>
      </x:c>
      <x:c r="E2873" s="10" t="n">
        <x:v>1341.89</x:v>
      </x:c>
      <x:c r="F2873" s="4" t="str">
        <x:v>Settled</x:v>
      </x:c>
    </x:row>
    <x:row r="2874">
      <x:c r="A2874" s="4" t="str">
        <x:v>C02869</x:v>
      </x:c>
      <x:c r="B2874" s="4" t="str">
        <x:v>P00025</x:v>
      </x:c>
      <x:c r="C2874" s="4" t="str">
        <x:v>I02869</x:v>
      </x:c>
      <x:c r="D2874" s="4" t="str">
        <x:v>2025-09-08</x:v>
      </x:c>
      <x:c r="E2874" s="10" t="n">
        <x:v>527058.89</x:v>
      </x:c>
      <x:c r="F2874" s="4" t="str">
        <x:v>Rejected</x:v>
      </x:c>
    </x:row>
    <x:row r="2875">
      <x:c r="A2875" s="4" t="str">
        <x:v>C02870</x:v>
      </x:c>
      <x:c r="B2875" s="4" t="str">
        <x:v>P01133</x:v>
      </x:c>
      <x:c r="C2875" s="4" t="str">
        <x:v>I02870</x:v>
      </x:c>
      <x:c r="D2875" s="4" t="str">
        <x:v>2025-02-25</x:v>
      </x:c>
      <x:c r="E2875" s="10" t="n">
        <x:v>64109.52</x:v>
      </x:c>
      <x:c r="F2875" s="4" t="str">
        <x:v>Settled</x:v>
      </x:c>
    </x:row>
    <x:row r="2876">
      <x:c r="A2876" s="4" t="str">
        <x:v>C02871</x:v>
      </x:c>
      <x:c r="B2876" s="4" t="str">
        <x:v>P00148</x:v>
      </x:c>
      <x:c r="C2876" s="4" t="str">
        <x:v>I02871</x:v>
      </x:c>
      <x:c r="D2876" s="4" t="str">
        <x:v>2025-05-27</x:v>
      </x:c>
      <x:c r="E2876" s="10" t="n">
        <x:v>39713.16</x:v>
      </x:c>
      <x:c r="F2876" s="4" t="str">
        <x:v>Settled</x:v>
      </x:c>
    </x:row>
    <x:row r="2877">
      <x:c r="A2877" s="4" t="str">
        <x:v>C02872</x:v>
      </x:c>
      <x:c r="B2877" s="4" t="str">
        <x:v>P01065</x:v>
      </x:c>
      <x:c r="C2877" s="4" t="str">
        <x:v>I02872</x:v>
      </x:c>
      <x:c r="D2877" s="4" t="str">
        <x:v>2025-07-22</x:v>
      </x:c>
      <x:c r="E2877" s="10" t="n">
        <x:v>117902.49</x:v>
      </x:c>
      <x:c r="F2877" s="4" t="str">
        <x:v>Pending</x:v>
      </x:c>
    </x:row>
    <x:row r="2878">
      <x:c r="A2878" s="4" t="str">
        <x:v>C02873</x:v>
      </x:c>
      <x:c r="B2878" s="4" t="str">
        <x:v>P01252</x:v>
      </x:c>
      <x:c r="C2878" s="4" t="str">
        <x:v>I02873</x:v>
      </x:c>
      <x:c r="D2878" s="4" t="str">
        <x:v>2025-04-21</x:v>
      </x:c>
      <x:c r="E2878" s="10" t="n">
        <x:v>33243.28</x:v>
      </x:c>
      <x:c r="F2878" s="4" t="str">
        <x:v>Settled</x:v>
      </x:c>
    </x:row>
    <x:row r="2879">
      <x:c r="A2879" s="4" t="str">
        <x:v>C02874</x:v>
      </x:c>
      <x:c r="B2879" s="4" t="str">
        <x:v>P00348</x:v>
      </x:c>
      <x:c r="C2879" s="4" t="str">
        <x:v>I02874</x:v>
      </x:c>
      <x:c r="D2879" s="4" t="str">
        <x:v>2025-03-22</x:v>
      </x:c>
      <x:c r="E2879" s="10" t="n">
        <x:v>26330.03</x:v>
      </x:c>
      <x:c r="F2879" s="4" t="str">
        <x:v>Settled</x:v>
      </x:c>
    </x:row>
    <x:row r="2880">
      <x:c r="A2880" s="4" t="str">
        <x:v>C02875</x:v>
      </x:c>
      <x:c r="B2880" s="4" t="str">
        <x:v>P00980</x:v>
      </x:c>
      <x:c r="C2880" s="4" t="str">
        <x:v>I02875</x:v>
      </x:c>
      <x:c r="D2880" s="4" t="str">
        <x:v>2025-06-09</x:v>
      </x:c>
      <x:c r="E2880" s="10" t="n">
        <x:v>38961.12</x:v>
      </x:c>
      <x:c r="F2880" s="4" t="str">
        <x:v>Settled</x:v>
      </x:c>
    </x:row>
    <x:row r="2881">
      <x:c r="A2881" s="4" t="str">
        <x:v>C02876</x:v>
      </x:c>
      <x:c r="B2881" s="4" t="str">
        <x:v>P00486</x:v>
      </x:c>
      <x:c r="C2881" s="4" t="str">
        <x:v>I02876</x:v>
      </x:c>
      <x:c r="D2881" s="4" t="str">
        <x:v>2025-11-18</x:v>
      </x:c>
      <x:c r="E2881" s="10" t="n">
        <x:v>8780.17</x:v>
      </x:c>
      <x:c r="F2881" s="4" t="str">
        <x:v>Rejected</x:v>
      </x:c>
    </x:row>
    <x:row r="2882">
      <x:c r="A2882" s="4" t="str">
        <x:v>C02877</x:v>
      </x:c>
      <x:c r="B2882" s="4" t="str">
        <x:v>P00638</x:v>
      </x:c>
      <x:c r="C2882" s="4" t="str">
        <x:v>I02877</x:v>
      </x:c>
      <x:c r="D2882" s="4" t="str">
        <x:v>2025-06-01</x:v>
      </x:c>
      <x:c r="E2882" s="10" t="n">
        <x:v>152253.96</x:v>
      </x:c>
      <x:c r="F2882" s="4" t="str">
        <x:v>Settled</x:v>
      </x:c>
    </x:row>
    <x:row r="2883">
      <x:c r="A2883" s="4" t="str">
        <x:v>C02878</x:v>
      </x:c>
      <x:c r="B2883" s="4" t="str">
        <x:v>P00848</x:v>
      </x:c>
      <x:c r="C2883" s="4" t="str">
        <x:v>I02878</x:v>
      </x:c>
      <x:c r="D2883" s="4" t="str">
        <x:v>2025-11-01</x:v>
      </x:c>
      <x:c r="E2883" s="10" t="n">
        <x:v>202417.22</x:v>
      </x:c>
      <x:c r="F2883" s="4" t="str">
        <x:v>Settled</x:v>
      </x:c>
    </x:row>
    <x:row r="2884">
      <x:c r="A2884" s="4" t="str">
        <x:v>C02879</x:v>
      </x:c>
      <x:c r="B2884" s="4" t="str">
        <x:v>P00400</x:v>
      </x:c>
      <x:c r="C2884" s="4" t="str">
        <x:v>I02879</x:v>
      </x:c>
      <x:c r="D2884" s="4" t="str">
        <x:v>2025-09-04</x:v>
      </x:c>
      <x:c r="E2884" s="10" t="n">
        <x:v>10109.58</x:v>
      </x:c>
      <x:c r="F2884" s="4" t="str">
        <x:v>Settled</x:v>
      </x:c>
    </x:row>
    <x:row r="2885">
      <x:c r="A2885" s="4" t="str">
        <x:v>C02880</x:v>
      </x:c>
      <x:c r="B2885" s="4" t="str">
        <x:v>P01275</x:v>
      </x:c>
      <x:c r="C2885" s="4" t="str">
        <x:v>I02880</x:v>
      </x:c>
      <x:c r="D2885" s="4" t="str">
        <x:v>2025-02-16</x:v>
      </x:c>
      <x:c r="E2885" s="10" t="n">
        <x:v>17579.52</x:v>
      </x:c>
      <x:c r="F2885" s="4" t="str">
        <x:v>Settled</x:v>
      </x:c>
    </x:row>
    <x:row r="2886">
      <x:c r="A2886" s="4" t="str">
        <x:v>C02881</x:v>
      </x:c>
      <x:c r="B2886" s="4" t="str">
        <x:v>P00632</x:v>
      </x:c>
      <x:c r="C2886" s="4" t="str">
        <x:v>I02881</x:v>
      </x:c>
      <x:c r="D2886" s="4" t="str">
        <x:v>2025-11-30</x:v>
      </x:c>
      <x:c r="E2886" s="10" t="n">
        <x:v>99550.23</x:v>
      </x:c>
      <x:c r="F2886" s="4" t="str">
        <x:v>Settled</x:v>
      </x:c>
    </x:row>
    <x:row r="2887">
      <x:c r="A2887" s="4" t="str">
        <x:v>C02882</x:v>
      </x:c>
      <x:c r="B2887" s="4" t="str">
        <x:v>P00739</x:v>
      </x:c>
      <x:c r="C2887" s="4" t="str">
        <x:v>I02882</x:v>
      </x:c>
      <x:c r="D2887" s="4" t="str">
        <x:v>2025-08-03</x:v>
      </x:c>
      <x:c r="E2887" s="10" t="n">
        <x:v>17739.78</x:v>
      </x:c>
      <x:c r="F2887" s="4" t="str">
        <x:v>Settled</x:v>
      </x:c>
    </x:row>
    <x:row r="2888">
      <x:c r="A2888" s="4" t="str">
        <x:v>C02883</x:v>
      </x:c>
      <x:c r="B2888" s="4" t="str">
        <x:v>P01304</x:v>
      </x:c>
      <x:c r="C2888" s="4" t="str">
        <x:v>I02883</x:v>
      </x:c>
      <x:c r="D2888" s="4" t="str">
        <x:v>2025-07-27</x:v>
      </x:c>
      <x:c r="E2888" s="10" t="n">
        <x:v>59453.4</x:v>
      </x:c>
      <x:c r="F2888" s="4" t="str">
        <x:v>Settled</x:v>
      </x:c>
    </x:row>
    <x:row r="2889">
      <x:c r="A2889" s="4" t="str">
        <x:v>C02884</x:v>
      </x:c>
      <x:c r="B2889" s="4" t="str">
        <x:v>P00365</x:v>
      </x:c>
      <x:c r="C2889" s="4" t="str">
        <x:v>I02884</x:v>
      </x:c>
      <x:c r="D2889" s="4" t="str">
        <x:v>2025-09-12</x:v>
      </x:c>
      <x:c r="E2889" s="10" t="n">
        <x:v>43273.81</x:v>
      </x:c>
      <x:c r="F2889" s="4" t="str">
        <x:v>Pending</x:v>
      </x:c>
    </x:row>
    <x:row r="2890">
      <x:c r="A2890" s="4" t="str">
        <x:v>C02885</x:v>
      </x:c>
      <x:c r="B2890" s="4" t="str">
        <x:v>P00724</x:v>
      </x:c>
      <x:c r="C2890" s="4" t="str">
        <x:v>I02885</x:v>
      </x:c>
      <x:c r="D2890" s="4" t="str">
        <x:v>2025-01-16</x:v>
      </x:c>
      <x:c r="E2890" s="10" t="n">
        <x:v>206461.41</x:v>
      </x:c>
      <x:c r="F2890" s="4" t="str">
        <x:v>Settled</x:v>
      </x:c>
    </x:row>
    <x:row r="2891">
      <x:c r="A2891" s="4" t="str">
        <x:v>C02886</x:v>
      </x:c>
      <x:c r="B2891" s="4" t="str">
        <x:v>P01590</x:v>
      </x:c>
      <x:c r="C2891" s="4" t="str">
        <x:v>I02886</x:v>
      </x:c>
      <x:c r="D2891" s="4" t="str">
        <x:v>2025-04-02</x:v>
      </x:c>
      <x:c r="E2891" s="10" t="n">
        <x:v>14778.76</x:v>
      </x:c>
      <x:c r="F2891" s="4" t="str">
        <x:v>Settled</x:v>
      </x:c>
    </x:row>
    <x:row r="2892">
      <x:c r="A2892" s="4" t="str">
        <x:v>C02887</x:v>
      </x:c>
      <x:c r="B2892" s="4" t="str">
        <x:v>P00640</x:v>
      </x:c>
      <x:c r="C2892" s="4" t="str">
        <x:v>I02887</x:v>
      </x:c>
      <x:c r="D2892" s="4" t="str">
        <x:v>2025-10-18</x:v>
      </x:c>
      <x:c r="E2892" s="10" t="n">
        <x:v>67707.21</x:v>
      </x:c>
      <x:c r="F2892" s="4" t="str">
        <x:v>Settled</x:v>
      </x:c>
    </x:row>
    <x:row r="2893">
      <x:c r="A2893" s="4" t="str">
        <x:v>C02888</x:v>
      </x:c>
      <x:c r="B2893" s="4" t="str">
        <x:v>P00185</x:v>
      </x:c>
      <x:c r="C2893" s="4" t="str">
        <x:v>I02888</x:v>
      </x:c>
      <x:c r="D2893" s="4" t="str">
        <x:v>2025-08-17</x:v>
      </x:c>
      <x:c r="E2893" s="10" t="n">
        <x:v>108393.37</x:v>
      </x:c>
      <x:c r="F2893" s="4" t="str">
        <x:v>Settled</x:v>
      </x:c>
    </x:row>
    <x:row r="2894">
      <x:c r="A2894" s="4" t="str">
        <x:v>C02889</x:v>
      </x:c>
      <x:c r="B2894" s="4" t="str">
        <x:v>P00456</x:v>
      </x:c>
      <x:c r="C2894" s="4" t="str">
        <x:v>I02889</x:v>
      </x:c>
      <x:c r="D2894" s="4" t="str">
        <x:v>2025-05-23</x:v>
      </x:c>
      <x:c r="E2894" s="10" t="n">
        <x:v>38966.9</x:v>
      </x:c>
      <x:c r="F2894" s="4" t="str">
        <x:v>Settled</x:v>
      </x:c>
    </x:row>
    <x:row r="2895">
      <x:c r="A2895" s="4" t="str">
        <x:v>C02890</x:v>
      </x:c>
      <x:c r="B2895" s="4" t="str">
        <x:v>P01530</x:v>
      </x:c>
      <x:c r="C2895" s="4" t="str">
        <x:v>I02890</x:v>
      </x:c>
      <x:c r="D2895" s="4" t="str">
        <x:v>2025-06-18</x:v>
      </x:c>
      <x:c r="E2895" s="10" t="n">
        <x:v>13607.68</x:v>
      </x:c>
      <x:c r="F2895" s="4" t="str">
        <x:v>Settled</x:v>
      </x:c>
    </x:row>
    <x:row r="2896">
      <x:c r="A2896" s="4" t="str">
        <x:v>C02891</x:v>
      </x:c>
      <x:c r="B2896" s="4" t="str">
        <x:v>P01215</x:v>
      </x:c>
      <x:c r="C2896" s="4" t="str">
        <x:v>I02891</x:v>
      </x:c>
      <x:c r="D2896" s="4" t="str">
        <x:v>2025-08-15</x:v>
      </x:c>
      <x:c r="E2896" s="10" t="n">
        <x:v>21914.6</x:v>
      </x:c>
      <x:c r="F2896" s="4" t="str">
        <x:v>Settled</x:v>
      </x:c>
    </x:row>
    <x:row r="2897">
      <x:c r="A2897" s="4" t="str">
        <x:v>C02892</x:v>
      </x:c>
      <x:c r="B2897" s="4" t="str">
        <x:v>P01295</x:v>
      </x:c>
      <x:c r="C2897" s="4" t="str">
        <x:v>I02892</x:v>
      </x:c>
      <x:c r="D2897" s="4" t="str">
        <x:v>2025-06-25</x:v>
      </x:c>
      <x:c r="E2897" s="10" t="n">
        <x:v>95444.73</x:v>
      </x:c>
      <x:c r="F2897" s="4" t="str">
        <x:v>Settled</x:v>
      </x:c>
    </x:row>
    <x:row r="2898">
      <x:c r="A2898" s="4" t="str">
        <x:v>C02893</x:v>
      </x:c>
      <x:c r="B2898" s="4" t="str">
        <x:v>P00406</x:v>
      </x:c>
      <x:c r="C2898" s="4" t="str">
        <x:v>I02893</x:v>
      </x:c>
      <x:c r="D2898" s="4" t="str">
        <x:v>2025-06-16</x:v>
      </x:c>
      <x:c r="E2898" s="10" t="n">
        <x:v>79805.77</x:v>
      </x:c>
      <x:c r="F2898" s="4" t="str">
        <x:v>Settled</x:v>
      </x:c>
    </x:row>
    <x:row r="2899">
      <x:c r="A2899" s="4" t="str">
        <x:v>C02894</x:v>
      </x:c>
      <x:c r="B2899" s="4" t="str">
        <x:v>P01343</x:v>
      </x:c>
      <x:c r="C2899" s="4" t="str">
        <x:v>I02894</x:v>
      </x:c>
      <x:c r="D2899" s="4" t="str">
        <x:v>2025-07-21</x:v>
      </x:c>
      <x:c r="E2899" s="10" t="n">
        <x:v>25624.15</x:v>
      </x:c>
      <x:c r="F2899" s="4" t="str">
        <x:v>Settled</x:v>
      </x:c>
    </x:row>
    <x:row r="2900">
      <x:c r="A2900" s="4" t="str">
        <x:v>C02895</x:v>
      </x:c>
      <x:c r="B2900" s="4" t="str">
        <x:v>P00630</x:v>
      </x:c>
      <x:c r="C2900" s="4" t="str">
        <x:v>I02895</x:v>
      </x:c>
      <x:c r="D2900" s="4" t="str">
        <x:v>2025-04-13</x:v>
      </x:c>
      <x:c r="E2900" s="10" t="n">
        <x:v>161842.88</x:v>
      </x:c>
      <x:c r="F2900" s="4" t="str">
        <x:v>Settled</x:v>
      </x:c>
    </x:row>
    <x:row r="2901">
      <x:c r="A2901" s="4" t="str">
        <x:v>C02896</x:v>
      </x:c>
      <x:c r="B2901" s="4" t="str">
        <x:v>P01272</x:v>
      </x:c>
      <x:c r="C2901" s="4" t="str">
        <x:v>I02896</x:v>
      </x:c>
      <x:c r="D2901" s="4" t="str">
        <x:v>2025-07-28</x:v>
      </x:c>
      <x:c r="E2901" s="10" t="n">
        <x:v>45807.16</x:v>
      </x:c>
      <x:c r="F2901" s="4" t="str">
        <x:v>Settled</x:v>
      </x:c>
    </x:row>
    <x:row r="2902">
      <x:c r="A2902" s="4" t="str">
        <x:v>C02897</x:v>
      </x:c>
      <x:c r="B2902" s="4" t="str">
        <x:v>P01410</x:v>
      </x:c>
      <x:c r="C2902" s="4" t="str">
        <x:v>I02897</x:v>
      </x:c>
      <x:c r="D2902" s="4" t="str">
        <x:v>2025-09-10</x:v>
      </x:c>
      <x:c r="E2902" s="10" t="n">
        <x:v>156216.39</x:v>
      </x:c>
      <x:c r="F2902" s="4" t="str">
        <x:v>Pending</x:v>
      </x:c>
    </x:row>
    <x:row r="2903">
      <x:c r="A2903" s="4" t="str">
        <x:v>C02898</x:v>
      </x:c>
      <x:c r="B2903" s="4" t="str">
        <x:v>P00334</x:v>
      </x:c>
      <x:c r="C2903" s="4" t="str">
        <x:v>I02898</x:v>
      </x:c>
      <x:c r="D2903" s="4" t="str">
        <x:v>2025-09-17</x:v>
      </x:c>
      <x:c r="E2903" s="10" t="n">
        <x:v>70493.6</x:v>
      </x:c>
      <x:c r="F2903" s="4" t="str">
        <x:v>Settled</x:v>
      </x:c>
    </x:row>
    <x:row r="2904">
      <x:c r="A2904" s="4" t="str">
        <x:v>C02899</x:v>
      </x:c>
      <x:c r="B2904" s="4" t="str">
        <x:v>P01502</x:v>
      </x:c>
      <x:c r="C2904" s="4" t="str">
        <x:v>I02899</x:v>
      </x:c>
      <x:c r="D2904" s="4" t="str">
        <x:v>2025-08-15</x:v>
      </x:c>
      <x:c r="E2904" s="10" t="n">
        <x:v>28988.24</x:v>
      </x:c>
      <x:c r="F2904" s="4" t="str">
        <x:v>Pending</x:v>
      </x:c>
    </x:row>
    <x:row r="2905">
      <x:c r="A2905" s="4" t="str">
        <x:v>C02900</x:v>
      </x:c>
      <x:c r="B2905" s="4" t="str">
        <x:v>P01013</x:v>
      </x:c>
      <x:c r="C2905" s="4" t="str">
        <x:v>I02900</x:v>
      </x:c>
      <x:c r="D2905" s="4" t="str">
        <x:v>2025-06-15</x:v>
      </x:c>
      <x:c r="E2905" s="10" t="n">
        <x:v>29838.95</x:v>
      </x:c>
      <x:c r="F2905" s="4" t="str">
        <x:v>Settled</x:v>
      </x:c>
    </x:row>
    <x:row r="2906">
      <x:c r="A2906" s="4" t="str">
        <x:v>C02901</x:v>
      </x:c>
      <x:c r="B2906" s="4" t="str">
        <x:v>P01170</x:v>
      </x:c>
      <x:c r="C2906" s="4" t="str">
        <x:v>I02901</x:v>
      </x:c>
      <x:c r="D2906" s="4" t="str">
        <x:v>2025-08-28</x:v>
      </x:c>
      <x:c r="E2906" s="10" t="n">
        <x:v>50645.16</x:v>
      </x:c>
      <x:c r="F2906" s="4" t="str">
        <x:v>Rejected</x:v>
      </x:c>
    </x:row>
    <x:row r="2907">
      <x:c r="A2907" s="4" t="str">
        <x:v>C02902</x:v>
      </x:c>
      <x:c r="B2907" s="4" t="str">
        <x:v>P01211</x:v>
      </x:c>
      <x:c r="C2907" s="4" t="str">
        <x:v>I02902</x:v>
      </x:c>
      <x:c r="D2907" s="4" t="str">
        <x:v>2025-09-21</x:v>
      </x:c>
      <x:c r="E2907" s="10" t="n">
        <x:v>598790.79</x:v>
      </x:c>
      <x:c r="F2907" s="4" t="str">
        <x:v>Settled</x:v>
      </x:c>
    </x:row>
    <x:row r="2908">
      <x:c r="A2908" s="4" t="str">
        <x:v>C02903</x:v>
      </x:c>
      <x:c r="B2908" s="4" t="str">
        <x:v>P00270</x:v>
      </x:c>
      <x:c r="C2908" s="4" t="str">
        <x:v>I02903</x:v>
      </x:c>
      <x:c r="D2908" s="4" t="str">
        <x:v>2025-04-24</x:v>
      </x:c>
      <x:c r="E2908" s="10" t="n">
        <x:v>129246.96</x:v>
      </x:c>
      <x:c r="F2908" s="4" t="str">
        <x:v>Settled</x:v>
      </x:c>
    </x:row>
    <x:row r="2909">
      <x:c r="A2909" s="4" t="str">
        <x:v>C02904</x:v>
      </x:c>
      <x:c r="B2909" s="4" t="str">
        <x:v>P01194</x:v>
      </x:c>
      <x:c r="C2909" s="4" t="str">
        <x:v>I02904</x:v>
      </x:c>
      <x:c r="D2909" s="4" t="str">
        <x:v>2025-06-27</x:v>
      </x:c>
      <x:c r="E2909" s="10" t="n">
        <x:v>53178.21</x:v>
      </x:c>
      <x:c r="F2909" s="4" t="str">
        <x:v>Settled</x:v>
      </x:c>
    </x:row>
    <x:row r="2910">
      <x:c r="A2910" s="4" t="str">
        <x:v>C02905</x:v>
      </x:c>
      <x:c r="B2910" s="4" t="str">
        <x:v>P00341</x:v>
      </x:c>
      <x:c r="C2910" s="4" t="str">
        <x:v>I02905</x:v>
      </x:c>
      <x:c r="D2910" s="4" t="str">
        <x:v>2025-09-05</x:v>
      </x:c>
      <x:c r="E2910" s="10" t="n">
        <x:v>16980.61</x:v>
      </x:c>
      <x:c r="F2910" s="4" t="str">
        <x:v>Settled</x:v>
      </x:c>
    </x:row>
    <x:row r="2911">
      <x:c r="A2911" s="4" t="str">
        <x:v>C02906</x:v>
      </x:c>
      <x:c r="B2911" s="4" t="str">
        <x:v>P00435</x:v>
      </x:c>
      <x:c r="C2911" s="4" t="str">
        <x:v>I02906</x:v>
      </x:c>
      <x:c r="D2911" s="4" t="str">
        <x:v>2025-08-30</x:v>
      </x:c>
      <x:c r="E2911" s="10" t="n">
        <x:v>49494.95</x:v>
      </x:c>
      <x:c r="F2911" s="4" t="str">
        <x:v>Settled</x:v>
      </x:c>
    </x:row>
    <x:row r="2912">
      <x:c r="A2912" s="4" t="str">
        <x:v>C02907</x:v>
      </x:c>
      <x:c r="B2912" s="4" t="str">
        <x:v>P00187</x:v>
      </x:c>
      <x:c r="C2912" s="4" t="str">
        <x:v>I02907</x:v>
      </x:c>
      <x:c r="D2912" s="4" t="str">
        <x:v>2025-07-01</x:v>
      </x:c>
      <x:c r="E2912" s="10" t="n">
        <x:v>44314.65</x:v>
      </x:c>
      <x:c r="F2912" s="4" t="str">
        <x:v>Settled</x:v>
      </x:c>
    </x:row>
    <x:row r="2913">
      <x:c r="A2913" s="4" t="str">
        <x:v>C02908</x:v>
      </x:c>
      <x:c r="B2913" s="4" t="str">
        <x:v>P00290</x:v>
      </x:c>
      <x:c r="C2913" s="4" t="str">
        <x:v>I02908</x:v>
      </x:c>
      <x:c r="D2913" s="4" t="str">
        <x:v>2025-04-07</x:v>
      </x:c>
      <x:c r="E2913" s="10" t="n">
        <x:v>122101.89</x:v>
      </x:c>
      <x:c r="F2913" s="4" t="str">
        <x:v>Rejected</x:v>
      </x:c>
    </x:row>
    <x:row r="2914">
      <x:c r="A2914" s="4" t="str">
        <x:v>C02909</x:v>
      </x:c>
      <x:c r="B2914" s="4" t="str">
        <x:v>P01567</x:v>
      </x:c>
      <x:c r="C2914" s="4" t="str">
        <x:v>I02909</x:v>
      </x:c>
      <x:c r="D2914" s="4" t="str">
        <x:v>2025-11-29</x:v>
      </x:c>
      <x:c r="E2914" s="10" t="n">
        <x:v>32759.16</x:v>
      </x:c>
      <x:c r="F2914" s="4" t="str">
        <x:v>Pending</x:v>
      </x:c>
    </x:row>
    <x:row r="2915">
      <x:c r="A2915" s="4" t="str">
        <x:v>C02910</x:v>
      </x:c>
      <x:c r="B2915" s="4" t="str">
        <x:v>P00525</x:v>
      </x:c>
      <x:c r="C2915" s="4" t="str">
        <x:v>I02910</x:v>
      </x:c>
      <x:c r="D2915" s="4" t="str">
        <x:v>2025-07-17</x:v>
      </x:c>
      <x:c r="E2915" s="10" t="n">
        <x:v>48937.03</x:v>
      </x:c>
      <x:c r="F2915" s="4" t="str">
        <x:v>Settled</x:v>
      </x:c>
    </x:row>
    <x:row r="2916">
      <x:c r="A2916" s="4" t="str">
        <x:v>C02911</x:v>
      </x:c>
      <x:c r="B2916" s="4" t="str">
        <x:v>P00620</x:v>
      </x:c>
      <x:c r="C2916" s="4" t="str">
        <x:v>I02911</x:v>
      </x:c>
      <x:c r="D2916" s="4" t="str">
        <x:v>2025-07-17</x:v>
      </x:c>
      <x:c r="E2916" s="10" t="n">
        <x:v>22549.73</x:v>
      </x:c>
      <x:c r="F2916" s="4" t="str">
        <x:v>Pending</x:v>
      </x:c>
    </x:row>
    <x:row r="2917">
      <x:c r="A2917" s="4" t="str">
        <x:v>C02912</x:v>
      </x:c>
      <x:c r="B2917" s="4" t="str">
        <x:v>P00768</x:v>
      </x:c>
      <x:c r="C2917" s="4" t="str">
        <x:v>I02912</x:v>
      </x:c>
      <x:c r="D2917" s="4" t="str">
        <x:v>2025-06-20</x:v>
      </x:c>
      <x:c r="E2917" s="10" t="n">
        <x:v>4013.4</x:v>
      </x:c>
      <x:c r="F2917" s="4" t="str">
        <x:v>Settled</x:v>
      </x:c>
    </x:row>
    <x:row r="2918">
      <x:c r="A2918" s="4" t="str">
        <x:v>C02913</x:v>
      </x:c>
      <x:c r="B2918" s="4" t="str">
        <x:v>P01141</x:v>
      </x:c>
      <x:c r="C2918" s="4" t="str">
        <x:v>I02913</x:v>
      </x:c>
      <x:c r="D2918" s="4" t="str">
        <x:v>2025-10-05</x:v>
      </x:c>
      <x:c r="E2918" s="10" t="n">
        <x:v>42935.27</x:v>
      </x:c>
      <x:c r="F2918" s="4" t="str">
        <x:v>Settled</x:v>
      </x:c>
    </x:row>
    <x:row r="2919">
      <x:c r="A2919" s="4" t="str">
        <x:v>C02914</x:v>
      </x:c>
      <x:c r="B2919" s="4" t="str">
        <x:v>P00919</x:v>
      </x:c>
      <x:c r="C2919" s="4" t="str">
        <x:v>I02914</x:v>
      </x:c>
      <x:c r="D2919" s="4" t="str">
        <x:v>2025-04-21</x:v>
      </x:c>
      <x:c r="E2919" s="10" t="n">
        <x:v>60305.16</x:v>
      </x:c>
      <x:c r="F2919" s="4" t="str">
        <x:v>Settled</x:v>
      </x:c>
    </x:row>
    <x:row r="2920">
      <x:c r="A2920" s="4" t="str">
        <x:v>C02915</x:v>
      </x:c>
      <x:c r="B2920" s="4" t="str">
        <x:v>P00858</x:v>
      </x:c>
      <x:c r="C2920" s="4" t="str">
        <x:v>I02915</x:v>
      </x:c>
      <x:c r="D2920" s="4" t="str">
        <x:v>2025-12-09</x:v>
      </x:c>
      <x:c r="E2920" s="10" t="n">
        <x:v>155683.29</x:v>
      </x:c>
      <x:c r="F2920" s="4" t="str">
        <x:v>Settled</x:v>
      </x:c>
    </x:row>
    <x:row r="2921">
      <x:c r="A2921" s="4" t="str">
        <x:v>C02916</x:v>
      </x:c>
      <x:c r="B2921" s="4" t="str">
        <x:v>P01340</x:v>
      </x:c>
      <x:c r="C2921" s="4" t="str">
        <x:v>I02916</x:v>
      </x:c>
      <x:c r="D2921" s="4" t="str">
        <x:v>2025-01-23</x:v>
      </x:c>
      <x:c r="E2921" s="10" t="n">
        <x:v>44832.32</x:v>
      </x:c>
      <x:c r="F2921" s="4" t="str">
        <x:v>Pending</x:v>
      </x:c>
    </x:row>
    <x:row r="2922">
      <x:c r="A2922" s="4" t="str">
        <x:v>C02917</x:v>
      </x:c>
      <x:c r="B2922" s="4" t="str">
        <x:v>P00794</x:v>
      </x:c>
      <x:c r="C2922" s="4" t="str">
        <x:v>I02917</x:v>
      </x:c>
      <x:c r="D2922" s="4" t="str">
        <x:v>2025-01-05</x:v>
      </x:c>
      <x:c r="E2922" s="10" t="n">
        <x:v>97045</x:v>
      </x:c>
      <x:c r="F2922" s="4" t="str">
        <x:v>Pending</x:v>
      </x:c>
    </x:row>
    <x:row r="2923">
      <x:c r="A2923" s="4" t="str">
        <x:v>C02918</x:v>
      </x:c>
      <x:c r="B2923" s="4" t="str">
        <x:v>P01231</x:v>
      </x:c>
      <x:c r="C2923" s="4" t="str">
        <x:v>I02918</x:v>
      </x:c>
      <x:c r="D2923" s="4" t="str">
        <x:v>2025-07-06</x:v>
      </x:c>
      <x:c r="E2923" s="10" t="n">
        <x:v>21670.88</x:v>
      </x:c>
      <x:c r="F2923" s="4" t="str">
        <x:v>Pending</x:v>
      </x:c>
    </x:row>
    <x:row r="2924">
      <x:c r="A2924" s="4" t="str">
        <x:v>C02919</x:v>
      </x:c>
      <x:c r="B2924" s="4" t="str">
        <x:v>P01458</x:v>
      </x:c>
      <x:c r="C2924" s="4" t="str">
        <x:v>I02919</x:v>
      </x:c>
      <x:c r="D2924" s="4" t="str">
        <x:v>2025-11-10</x:v>
      </x:c>
      <x:c r="E2924" s="10" t="n">
        <x:v>56240.13</x:v>
      </x:c>
      <x:c r="F2924" s="4" t="str">
        <x:v>Settled</x:v>
      </x:c>
    </x:row>
    <x:row r="2925">
      <x:c r="A2925" s="4" t="str">
        <x:v>C02920</x:v>
      </x:c>
      <x:c r="B2925" s="4" t="str">
        <x:v>P01082</x:v>
      </x:c>
      <x:c r="C2925" s="4" t="str">
        <x:v>I02920</x:v>
      </x:c>
      <x:c r="D2925" s="4" t="str">
        <x:v>2025-01-04</x:v>
      </x:c>
      <x:c r="E2925" s="10" t="n">
        <x:v>65090.96</x:v>
      </x:c>
      <x:c r="F2925" s="4" t="str">
        <x:v>Settled</x:v>
      </x:c>
    </x:row>
    <x:row r="2926">
      <x:c r="A2926" s="4" t="str">
        <x:v>C02921</x:v>
      </x:c>
      <x:c r="B2926" s="4" t="str">
        <x:v>P00057</x:v>
      </x:c>
      <x:c r="C2926" s="4" t="str">
        <x:v>I02921</x:v>
      </x:c>
      <x:c r="D2926" s="4" t="str">
        <x:v>2025-09-05</x:v>
      </x:c>
      <x:c r="E2926" s="10" t="n">
        <x:v>74302.75</x:v>
      </x:c>
      <x:c r="F2926" s="4" t="str">
        <x:v>Settled</x:v>
      </x:c>
    </x:row>
    <x:row r="2927">
      <x:c r="A2927" s="4" t="str">
        <x:v>C02922</x:v>
      </x:c>
      <x:c r="B2927" s="4" t="str">
        <x:v>P00422</x:v>
      </x:c>
      <x:c r="C2927" s="4" t="str">
        <x:v>I02922</x:v>
      </x:c>
      <x:c r="D2927" s="4" t="str">
        <x:v>2025-05-23</x:v>
      </x:c>
      <x:c r="E2927" s="10" t="n">
        <x:v>22532.26</x:v>
      </x:c>
      <x:c r="F2927" s="4" t="str">
        <x:v>Settled</x:v>
      </x:c>
    </x:row>
    <x:row r="2928">
      <x:c r="A2928" s="4" t="str">
        <x:v>C02923</x:v>
      </x:c>
      <x:c r="B2928" s="4" t="str">
        <x:v>P00989</x:v>
      </x:c>
      <x:c r="C2928" s="4" t="str">
        <x:v>I02923</x:v>
      </x:c>
      <x:c r="D2928" s="4" t="str">
        <x:v>2025-01-08</x:v>
      </x:c>
      <x:c r="E2928" s="10" t="n">
        <x:v>53437.17</x:v>
      </x:c>
      <x:c r="F2928" s="4" t="str">
        <x:v>Pending</x:v>
      </x:c>
    </x:row>
    <x:row r="2929">
      <x:c r="A2929" s="4" t="str">
        <x:v>C02924</x:v>
      </x:c>
      <x:c r="B2929" s="4" t="str">
        <x:v>P00767</x:v>
      </x:c>
      <x:c r="C2929" s="4" t="str">
        <x:v>I02924</x:v>
      </x:c>
      <x:c r="D2929" s="4" t="str">
        <x:v>2025-05-16</x:v>
      </x:c>
      <x:c r="E2929" s="10" t="n">
        <x:v>62403.1</x:v>
      </x:c>
      <x:c r="F2929" s="4" t="str">
        <x:v>Settled</x:v>
      </x:c>
    </x:row>
    <x:row r="2930">
      <x:c r="A2930" s="4" t="str">
        <x:v>C02925</x:v>
      </x:c>
      <x:c r="B2930" s="4" t="str">
        <x:v>P00456</x:v>
      </x:c>
      <x:c r="C2930" s="4" t="str">
        <x:v>I02925</x:v>
      </x:c>
      <x:c r="D2930" s="4" t="str">
        <x:v>2025-08-25</x:v>
      </x:c>
      <x:c r="E2930" s="10" t="n">
        <x:v>78418.6</x:v>
      </x:c>
      <x:c r="F2930" s="4" t="str">
        <x:v>Pending</x:v>
      </x:c>
    </x:row>
    <x:row r="2931">
      <x:c r="A2931" s="4" t="str">
        <x:v>C02926</x:v>
      </x:c>
      <x:c r="B2931" s="4" t="str">
        <x:v>P00537</x:v>
      </x:c>
      <x:c r="C2931" s="4" t="str">
        <x:v>I02926</x:v>
      </x:c>
      <x:c r="D2931" s="4" t="str">
        <x:v>2025-08-20</x:v>
      </x:c>
      <x:c r="E2931" s="10" t="n">
        <x:v>132165.04</x:v>
      </x:c>
      <x:c r="F2931" s="4" t="str">
        <x:v>Settled</x:v>
      </x:c>
    </x:row>
    <x:row r="2932">
      <x:c r="A2932" s="4" t="str">
        <x:v>C02927</x:v>
      </x:c>
      <x:c r="B2932" s="4" t="str">
        <x:v>P00126</x:v>
      </x:c>
      <x:c r="C2932" s="4" t="str">
        <x:v>I02927</x:v>
      </x:c>
      <x:c r="D2932" s="4" t="str">
        <x:v>2025-11-06</x:v>
      </x:c>
      <x:c r="E2932" s="10" t="n">
        <x:v>29768.81</x:v>
      </x:c>
      <x:c r="F2932" s="4" t="str">
        <x:v>Settled</x:v>
      </x:c>
    </x:row>
    <x:row r="2933">
      <x:c r="A2933" s="4" t="str">
        <x:v>C02928</x:v>
      </x:c>
      <x:c r="B2933" s="4" t="str">
        <x:v>P00376</x:v>
      </x:c>
      <x:c r="C2933" s="4" t="str">
        <x:v>I02928</x:v>
      </x:c>
      <x:c r="D2933" s="4" t="str">
        <x:v>2025-12-27</x:v>
      </x:c>
      <x:c r="E2933" s="10" t="n">
        <x:v>10532.74</x:v>
      </x:c>
      <x:c r="F2933" s="4" t="str">
        <x:v>Settled</x:v>
      </x:c>
    </x:row>
    <x:row r="2934">
      <x:c r="A2934" s="4" t="str">
        <x:v>C02929</x:v>
      </x:c>
      <x:c r="B2934" s="4" t="str">
        <x:v>P01253</x:v>
      </x:c>
      <x:c r="C2934" s="4" t="str">
        <x:v>I02929</x:v>
      </x:c>
      <x:c r="D2934" s="4" t="str">
        <x:v>2025-01-20</x:v>
      </x:c>
      <x:c r="E2934" s="10" t="n">
        <x:v>26005.38</x:v>
      </x:c>
      <x:c r="F2934" s="4" t="str">
        <x:v>Settled</x:v>
      </x:c>
    </x:row>
    <x:row r="2935">
      <x:c r="A2935" s="4" t="str">
        <x:v>C02930</x:v>
      </x:c>
      <x:c r="B2935" s="4" t="str">
        <x:v>P00017</x:v>
      </x:c>
      <x:c r="C2935" s="4" t="str">
        <x:v>I02930</x:v>
      </x:c>
      <x:c r="D2935" s="4" t="str">
        <x:v>2025-11-10</x:v>
      </x:c>
      <x:c r="E2935" s="10" t="n">
        <x:v>11972.36</x:v>
      </x:c>
      <x:c r="F2935" s="4" t="str">
        <x:v>Settled</x:v>
      </x:c>
    </x:row>
    <x:row r="2936">
      <x:c r="A2936" s="4" t="str">
        <x:v>C02931</x:v>
      </x:c>
      <x:c r="B2936" s="4" t="str">
        <x:v>P01339</x:v>
      </x:c>
      <x:c r="C2936" s="4" t="str">
        <x:v>I02931</x:v>
      </x:c>
      <x:c r="D2936" s="4" t="str">
        <x:v>2025-01-04</x:v>
      </x:c>
      <x:c r="E2936" s="10" t="n">
        <x:v>13025.67</x:v>
      </x:c>
      <x:c r="F2936" s="4" t="str">
        <x:v>Pending</x:v>
      </x:c>
    </x:row>
    <x:row r="2937">
      <x:c r="A2937" s="4" t="str">
        <x:v>C02932</x:v>
      </x:c>
      <x:c r="B2937" s="4" t="str">
        <x:v>P00544</x:v>
      </x:c>
      <x:c r="C2937" s="4" t="str">
        <x:v>I02932</x:v>
      </x:c>
      <x:c r="D2937" s="4" t="str">
        <x:v>2025-12-22</x:v>
      </x:c>
      <x:c r="E2937" s="10" t="n">
        <x:v>225477.42</x:v>
      </x:c>
      <x:c r="F2937" s="4" t="str">
        <x:v>Settled</x:v>
      </x:c>
    </x:row>
    <x:row r="2938">
      <x:c r="A2938" s="4" t="str">
        <x:v>C02933</x:v>
      </x:c>
      <x:c r="B2938" s="4" t="str">
        <x:v>P01293</x:v>
      </x:c>
      <x:c r="C2938" s="4" t="str">
        <x:v>I02933</x:v>
      </x:c>
      <x:c r="D2938" s="4" t="str">
        <x:v>2025-10-10</x:v>
      </x:c>
      <x:c r="E2938" s="10" t="n">
        <x:v>85316.95</x:v>
      </x:c>
      <x:c r="F2938" s="4" t="str">
        <x:v>Settled</x:v>
      </x:c>
    </x:row>
    <x:row r="2939">
      <x:c r="A2939" s="4" t="str">
        <x:v>C02934</x:v>
      </x:c>
      <x:c r="B2939" s="4" t="str">
        <x:v>P00410</x:v>
      </x:c>
      <x:c r="C2939" s="4" t="str">
        <x:v>I02934</x:v>
      </x:c>
      <x:c r="D2939" s="4" t="str">
        <x:v>2025-12-14</x:v>
      </x:c>
      <x:c r="E2939" s="10" t="n">
        <x:v>25172.59</x:v>
      </x:c>
      <x:c r="F2939" s="4" t="str">
        <x:v>Settled</x:v>
      </x:c>
    </x:row>
    <x:row r="2940">
      <x:c r="A2940" s="4" t="str">
        <x:v>C02935</x:v>
      </x:c>
      <x:c r="B2940" s="4" t="str">
        <x:v>P01327</x:v>
      </x:c>
      <x:c r="C2940" s="4" t="str">
        <x:v>I02935</x:v>
      </x:c>
      <x:c r="D2940" s="4" t="str">
        <x:v>2025-01-25</x:v>
      </x:c>
      <x:c r="E2940" s="10" t="n">
        <x:v>19992.01</x:v>
      </x:c>
      <x:c r="F2940" s="4" t="str">
        <x:v>Settled</x:v>
      </x:c>
    </x:row>
    <x:row r="2941">
      <x:c r="A2941" s="4" t="str">
        <x:v>C02936</x:v>
      </x:c>
      <x:c r="B2941" s="4" t="str">
        <x:v>P00916</x:v>
      </x:c>
      <x:c r="C2941" s="4" t="str">
        <x:v>I02936</x:v>
      </x:c>
      <x:c r="D2941" s="4" t="str">
        <x:v>2025-01-28</x:v>
      </x:c>
      <x:c r="E2941" s="10" t="n">
        <x:v>33691.53</x:v>
      </x:c>
      <x:c r="F2941" s="4" t="str">
        <x:v>Settled</x:v>
      </x:c>
    </x:row>
    <x:row r="2942">
      <x:c r="A2942" s="4" t="str">
        <x:v>C02937</x:v>
      </x:c>
      <x:c r="B2942" s="4" t="str">
        <x:v>P01363</x:v>
      </x:c>
      <x:c r="C2942" s="4" t="str">
        <x:v>I02937</x:v>
      </x:c>
      <x:c r="D2942" s="4" t="str">
        <x:v>2025-12-26</x:v>
      </x:c>
      <x:c r="E2942" s="10" t="n">
        <x:v>7929.66</x:v>
      </x:c>
      <x:c r="F2942" s="4" t="str">
        <x:v>Pending</x:v>
      </x:c>
    </x:row>
    <x:row r="2943">
      <x:c r="A2943" s="4" t="str">
        <x:v>C02938</x:v>
      </x:c>
      <x:c r="B2943" s="4" t="str">
        <x:v>P00100</x:v>
      </x:c>
      <x:c r="C2943" s="4" t="str">
        <x:v>I02938</x:v>
      </x:c>
      <x:c r="D2943" s="4" t="str">
        <x:v>2025-04-13</x:v>
      </x:c>
      <x:c r="E2943" s="10" t="n">
        <x:v>33844.92</x:v>
      </x:c>
      <x:c r="F2943" s="4" t="str">
        <x:v>Settled</x:v>
      </x:c>
    </x:row>
    <x:row r="2944">
      <x:c r="A2944" s="4" t="str">
        <x:v>C02939</x:v>
      </x:c>
      <x:c r="B2944" s="4" t="str">
        <x:v>P01276</x:v>
      </x:c>
      <x:c r="C2944" s="4" t="str">
        <x:v>I02939</x:v>
      </x:c>
      <x:c r="D2944" s="4" t="str">
        <x:v>2025-05-20</x:v>
      </x:c>
      <x:c r="E2944" s="10" t="n">
        <x:v>53389.84</x:v>
      </x:c>
      <x:c r="F2944" s="4" t="str">
        <x:v>Pending</x:v>
      </x:c>
    </x:row>
    <x:row r="2945">
      <x:c r="A2945" s="4" t="str">
        <x:v>C02940</x:v>
      </x:c>
      <x:c r="B2945" s="4" t="str">
        <x:v>P00433</x:v>
      </x:c>
      <x:c r="C2945" s="4" t="str">
        <x:v>I02940</x:v>
      </x:c>
      <x:c r="D2945" s="4" t="str">
        <x:v>2025-04-19</x:v>
      </x:c>
      <x:c r="E2945" s="10" t="n">
        <x:v>24479.46</x:v>
      </x:c>
      <x:c r="F2945" s="4" t="str">
        <x:v>Settled</x:v>
      </x:c>
    </x:row>
    <x:row r="2946">
      <x:c r="A2946" s="4" t="str">
        <x:v>C02941</x:v>
      </x:c>
      <x:c r="B2946" s="4" t="str">
        <x:v>P00575</x:v>
      </x:c>
      <x:c r="C2946" s="4" t="str">
        <x:v>I02941</x:v>
      </x:c>
      <x:c r="D2946" s="4" t="str">
        <x:v>2025-02-27</x:v>
      </x:c>
      <x:c r="E2946" s="10" t="n">
        <x:v>499543.1</x:v>
      </x:c>
      <x:c r="F2946" s="4" t="str">
        <x:v>Settled</x:v>
      </x:c>
    </x:row>
    <x:row r="2947">
      <x:c r="A2947" s="4" t="str">
        <x:v>C02942</x:v>
      </x:c>
      <x:c r="B2947" s="4" t="str">
        <x:v>P00072</x:v>
      </x:c>
      <x:c r="C2947" s="4" t="str">
        <x:v>I02942</x:v>
      </x:c>
      <x:c r="D2947" s="4" t="str">
        <x:v>2025-01-26</x:v>
      </x:c>
      <x:c r="E2947" s="10" t="n">
        <x:v>60685.82</x:v>
      </x:c>
      <x:c r="F2947" s="4" t="str">
        <x:v>Settled</x:v>
      </x:c>
    </x:row>
    <x:row r="2948">
      <x:c r="A2948" s="4" t="str">
        <x:v>C02943</x:v>
      </x:c>
      <x:c r="B2948" s="4" t="str">
        <x:v>P01527</x:v>
      </x:c>
      <x:c r="C2948" s="4" t="str">
        <x:v>I02943</x:v>
      </x:c>
      <x:c r="D2948" s="4" t="str">
        <x:v>2025-02-19</x:v>
      </x:c>
      <x:c r="E2948" s="10" t="n">
        <x:v>18199.44</x:v>
      </x:c>
      <x:c r="F2948" s="4" t="str">
        <x:v>Settled</x:v>
      </x:c>
    </x:row>
    <x:row r="2949">
      <x:c r="A2949" s="4" t="str">
        <x:v>C02944</x:v>
      </x:c>
      <x:c r="B2949" s="4" t="str">
        <x:v>P01027</x:v>
      </x:c>
      <x:c r="C2949" s="4" t="str">
        <x:v>I02944</x:v>
      </x:c>
      <x:c r="D2949" s="4" t="str">
        <x:v>2025-11-06</x:v>
      </x:c>
      <x:c r="E2949" s="10" t="n">
        <x:v>67127</x:v>
      </x:c>
      <x:c r="F2949" s="4" t="str">
        <x:v>Settled</x:v>
      </x:c>
    </x:row>
    <x:row r="2950">
      <x:c r="A2950" s="4" t="str">
        <x:v>C02945</x:v>
      </x:c>
      <x:c r="B2950" s="4" t="str">
        <x:v>P01570</x:v>
      </x:c>
      <x:c r="C2950" s="4" t="str">
        <x:v>I02945</x:v>
      </x:c>
      <x:c r="D2950" s="4" t="str">
        <x:v>2025-01-10</x:v>
      </x:c>
      <x:c r="E2950" s="10" t="n">
        <x:v>54284.6</x:v>
      </x:c>
      <x:c r="F2950" s="4" t="str">
        <x:v>Settled</x:v>
      </x:c>
    </x:row>
    <x:row r="2951">
      <x:c r="A2951" s="4" t="str">
        <x:v>C02946</x:v>
      </x:c>
      <x:c r="B2951" s="4" t="str">
        <x:v>P00910</x:v>
      </x:c>
      <x:c r="C2951" s="4" t="str">
        <x:v>I02946</x:v>
      </x:c>
      <x:c r="D2951" s="4" t="str">
        <x:v>2025-11-23</x:v>
      </x:c>
      <x:c r="E2951" s="10" t="n">
        <x:v>69192.54</x:v>
      </x:c>
      <x:c r="F2951" s="4" t="str">
        <x:v>Settled</x:v>
      </x:c>
    </x:row>
    <x:row r="2952">
      <x:c r="A2952" s="4" t="str">
        <x:v>C02947</x:v>
      </x:c>
      <x:c r="B2952" s="4" t="str">
        <x:v>P00254</x:v>
      </x:c>
      <x:c r="C2952" s="4" t="str">
        <x:v>I02947</x:v>
      </x:c>
      <x:c r="D2952" s="4" t="str">
        <x:v>2025-03-22</x:v>
      </x:c>
      <x:c r="E2952" s="10" t="n">
        <x:v>20446.35</x:v>
      </x:c>
      <x:c r="F2952" s="4" t="str">
        <x:v>Settled</x:v>
      </x:c>
    </x:row>
    <x:row r="2953">
      <x:c r="A2953" s="4" t="str">
        <x:v>C02948</x:v>
      </x:c>
      <x:c r="B2953" s="4" t="str">
        <x:v>P00540</x:v>
      </x:c>
      <x:c r="C2953" s="4" t="str">
        <x:v>I02948</x:v>
      </x:c>
      <x:c r="D2953" s="4" t="str">
        <x:v>2025-08-09</x:v>
      </x:c>
      <x:c r="E2953" s="10" t="n">
        <x:v>59550.31</x:v>
      </x:c>
      <x:c r="F2953" s="4" t="str">
        <x:v>Settled</x:v>
      </x:c>
    </x:row>
    <x:row r="2954">
      <x:c r="A2954" s="4" t="str">
        <x:v>C02949</x:v>
      </x:c>
      <x:c r="B2954" s="4" t="str">
        <x:v>P00704</x:v>
      </x:c>
      <x:c r="C2954" s="4" t="str">
        <x:v>I02949</x:v>
      </x:c>
      <x:c r="D2954" s="4" t="str">
        <x:v>2025-04-04</x:v>
      </x:c>
      <x:c r="E2954" s="10" t="n">
        <x:v>58193.62</x:v>
      </x:c>
      <x:c r="F2954" s="4" t="str">
        <x:v>Settled</x:v>
      </x:c>
    </x:row>
    <x:row r="2955">
      <x:c r="A2955" s="4" t="str">
        <x:v>C02950</x:v>
      </x:c>
      <x:c r="B2955" s="4" t="str">
        <x:v>P00236</x:v>
      </x:c>
      <x:c r="C2955" s="4" t="str">
        <x:v>I02950</x:v>
      </x:c>
      <x:c r="D2955" s="4" t="str">
        <x:v>2025-11-22</x:v>
      </x:c>
      <x:c r="E2955" s="10" t="n">
        <x:v>17113.34</x:v>
      </x:c>
      <x:c r="F2955" s="4" t="str">
        <x:v>Settled</x:v>
      </x:c>
    </x:row>
    <x:row r="2956">
      <x:c r="A2956" s="4" t="str">
        <x:v>C02951</x:v>
      </x:c>
      <x:c r="B2956" s="4" t="str">
        <x:v>P01491</x:v>
      </x:c>
      <x:c r="C2956" s="4" t="str">
        <x:v>I02951</x:v>
      </x:c>
      <x:c r="D2956" s="4" t="str">
        <x:v>2025-01-15</x:v>
      </x:c>
      <x:c r="E2956" s="10" t="n">
        <x:v>16612.25</x:v>
      </x:c>
      <x:c r="F2956" s="4" t="str">
        <x:v>Settled</x:v>
      </x:c>
    </x:row>
    <x:row r="2957">
      <x:c r="A2957" s="4" t="str">
        <x:v>C02952</x:v>
      </x:c>
      <x:c r="B2957" s="4" t="str">
        <x:v>P01533</x:v>
      </x:c>
      <x:c r="C2957" s="4" t="str">
        <x:v>I02952</x:v>
      </x:c>
      <x:c r="D2957" s="4" t="str">
        <x:v>2025-09-18</x:v>
      </x:c>
      <x:c r="E2957" s="10" t="n">
        <x:v>76628.23</x:v>
      </x:c>
      <x:c r="F2957" s="4" t="str">
        <x:v> settled </x:v>
      </x:c>
    </x:row>
    <x:row r="2958">
      <x:c r="A2958" s="4" t="str">
        <x:v>C02953</x:v>
      </x:c>
      <x:c r="B2958" s="4" t="str">
        <x:v>P00902</x:v>
      </x:c>
      <x:c r="C2958" s="4" t="str">
        <x:v>I02953</x:v>
      </x:c>
      <x:c r="D2958" s="4" t="str">
        <x:v>2025-12-08</x:v>
      </x:c>
      <x:c r="E2958" s="10" t="n">
        <x:v>17161.03</x:v>
      </x:c>
      <x:c r="F2958" s="4" t="str">
        <x:v>Settled</x:v>
      </x:c>
    </x:row>
    <x:row r="2959">
      <x:c r="A2959" s="4" t="str">
        <x:v>C02954</x:v>
      </x:c>
      <x:c r="B2959" s="4" t="str">
        <x:v>P00936</x:v>
      </x:c>
      <x:c r="C2959" s="4" t="str">
        <x:v>I02954</x:v>
      </x:c>
      <x:c r="D2959" s="4" t="str">
        <x:v>2025-06-10</x:v>
      </x:c>
      <x:c r="E2959" s="10" t="n">
        <x:v>10683.26</x:v>
      </x:c>
      <x:c r="F2959" s="4" t="str">
        <x:v>Settled</x:v>
      </x:c>
    </x:row>
    <x:row r="2960">
      <x:c r="A2960" s="4" t="str">
        <x:v>C02955</x:v>
      </x:c>
      <x:c r="B2960" s="4" t="str">
        <x:v>P01126</x:v>
      </x:c>
      <x:c r="C2960" s="4" t="str">
        <x:v>I02955</x:v>
      </x:c>
      <x:c r="D2960" s="4" t="str">
        <x:v>2025-06-14</x:v>
      </x:c>
      <x:c r="E2960" s="10" t="n">
        <x:v>37517.86</x:v>
      </x:c>
      <x:c r="F2960" s="4" t="str">
        <x:v>Settled</x:v>
      </x:c>
    </x:row>
    <x:row r="2961">
      <x:c r="A2961" s="4" t="str">
        <x:v>C02956</x:v>
      </x:c>
      <x:c r="B2961" s="4" t="str">
        <x:v>P01087</x:v>
      </x:c>
      <x:c r="C2961" s="4" t="str">
        <x:v>I02956</x:v>
      </x:c>
      <x:c r="D2961" s="4" t="str">
        <x:v>2025-02-24</x:v>
      </x:c>
      <x:c r="E2961" s="10" t="n">
        <x:v>78006.08</x:v>
      </x:c>
      <x:c r="F2961" s="4" t="str">
        <x:v>Settled</x:v>
      </x:c>
    </x:row>
    <x:row r="2962">
      <x:c r="A2962" s="4" t="str">
        <x:v>C02957</x:v>
      </x:c>
      <x:c r="B2962" s="4" t="str">
        <x:v>P00101</x:v>
      </x:c>
      <x:c r="C2962" s="4" t="str">
        <x:v>I02957</x:v>
      </x:c>
      <x:c r="D2962" s="4" t="str">
        <x:v>2025-11-17</x:v>
      </x:c>
      <x:c r="E2962" s="10" t="n">
        <x:v>72585.15</x:v>
      </x:c>
      <x:c r="F2962" s="4" t="str">
        <x:v>Settled</x:v>
      </x:c>
    </x:row>
    <x:row r="2963">
      <x:c r="A2963" s="4" t="str">
        <x:v>C02958</x:v>
      </x:c>
      <x:c r="B2963" s="4" t="str">
        <x:v>P00851</x:v>
      </x:c>
      <x:c r="C2963" s="4" t="str">
        <x:v>I02958</x:v>
      </x:c>
      <x:c r="D2963" s="4" t="str">
        <x:v>2025-12-16</x:v>
      </x:c>
      <x:c r="E2963" s="10" t="n">
        <x:v>50977.53</x:v>
      </x:c>
      <x:c r="F2963" s="4" t="str">
        <x:v>Settled</x:v>
      </x:c>
    </x:row>
    <x:row r="2964">
      <x:c r="A2964" s="4" t="str">
        <x:v>C02959</x:v>
      </x:c>
      <x:c r="B2964" s="4" t="str">
        <x:v>P01244</x:v>
      </x:c>
      <x:c r="C2964" s="4" t="str">
        <x:v>I02959</x:v>
      </x:c>
      <x:c r="D2964" s="4" t="str">
        <x:v>2025-07-01</x:v>
      </x:c>
      <x:c r="E2964" s="10" t="n">
        <x:v>144333.66</x:v>
      </x:c>
      <x:c r="F2964" s="4" t="str">
        <x:v>Pending</x:v>
      </x:c>
    </x:row>
    <x:row r="2965">
      <x:c r="A2965" s="4" t="str">
        <x:v>C02960</x:v>
      </x:c>
      <x:c r="B2965" s="4" t="str">
        <x:v>P01291</x:v>
      </x:c>
      <x:c r="C2965" s="4" t="str">
        <x:v>I02960</x:v>
      </x:c>
      <x:c r="D2965" s="4" t="str">
        <x:v>2025-09-10</x:v>
      </x:c>
      <x:c r="E2965" s="10" t="n">
        <x:v>3974.9</x:v>
      </x:c>
      <x:c r="F2965" s="4" t="str">
        <x:v>Settled</x:v>
      </x:c>
    </x:row>
    <x:row r="2966">
      <x:c r="A2966" s="4" t="str">
        <x:v>C02961</x:v>
      </x:c>
      <x:c r="B2966" s="4" t="str">
        <x:v>P00954</x:v>
      </x:c>
      <x:c r="C2966" s="4" t="str">
        <x:v>I02961</x:v>
      </x:c>
      <x:c r="D2966" s="4" t="str">
        <x:v>2025-10-04</x:v>
      </x:c>
      <x:c r="E2966" s="10" t="n">
        <x:v>92069.48</x:v>
      </x:c>
      <x:c r="F2966" s="4" t="str">
        <x:v>Settled</x:v>
      </x:c>
    </x:row>
    <x:row r="2967">
      <x:c r="A2967" s="4" t="str">
        <x:v>C02962</x:v>
      </x:c>
      <x:c r="B2967" s="4" t="str">
        <x:v>P01435</x:v>
      </x:c>
      <x:c r="C2967" s="4" t="str">
        <x:v>I02962</x:v>
      </x:c>
      <x:c r="D2967" s="4" t="str">
        <x:v>2025-05-10</x:v>
      </x:c>
      <x:c r="E2967" s="10" t="n">
        <x:v>49525.92</x:v>
      </x:c>
      <x:c r="F2967" s="4" t="str">
        <x:v>Settled</x:v>
      </x:c>
    </x:row>
    <x:row r="2968">
      <x:c r="A2968" s="4" t="str">
        <x:v>C02963</x:v>
      </x:c>
      <x:c r="B2968" s="4" t="str">
        <x:v>P00938</x:v>
      </x:c>
      <x:c r="C2968" s="4" t="str">
        <x:v>I02963</x:v>
      </x:c>
      <x:c r="D2968" s="4" t="str">
        <x:v>2025-01-02</x:v>
      </x:c>
      <x:c r="E2968" s="10" t="n">
        <x:v>17354.23</x:v>
      </x:c>
      <x:c r="F2968" s="4" t="str">
        <x:v>Rejected</x:v>
      </x:c>
    </x:row>
    <x:row r="2969">
      <x:c r="A2969" s="4" t="str">
        <x:v>C02964</x:v>
      </x:c>
      <x:c r="B2969" s="4" t="str">
        <x:v>P00613</x:v>
      </x:c>
      <x:c r="C2969" s="4" t="str">
        <x:v>I02964</x:v>
      </x:c>
      <x:c r="D2969" s="4" t="str">
        <x:v>2025-02-16</x:v>
      </x:c>
      <x:c r="E2969" s="10" t="n">
        <x:v>50403.12</x:v>
      </x:c>
      <x:c r="F2969" s="4" t="str">
        <x:v>Settled</x:v>
      </x:c>
    </x:row>
    <x:row r="2970">
      <x:c r="A2970" s="4" t="str">
        <x:v>C02965</x:v>
      </x:c>
      <x:c r="B2970" s="4" t="str">
        <x:v>P00709</x:v>
      </x:c>
      <x:c r="C2970" s="4" t="str">
        <x:v>I02965</x:v>
      </x:c>
      <x:c r="D2970" s="4" t="str">
        <x:v>2025-11-24</x:v>
      </x:c>
      <x:c r="E2970" s="10" t="n">
        <x:v>3802.78</x:v>
      </x:c>
      <x:c r="F2970" s="4" t="str">
        <x:v>Settled</x:v>
      </x:c>
    </x:row>
    <x:row r="2971">
      <x:c r="A2971" s="4" t="str">
        <x:v>C02966</x:v>
      </x:c>
      <x:c r="B2971" s="4" t="str">
        <x:v>P01105</x:v>
      </x:c>
      <x:c r="C2971" s="4" t="str">
        <x:v>I02966</x:v>
      </x:c>
      <x:c r="D2971" s="4" t="str">
        <x:v>2025-10-19</x:v>
      </x:c>
      <x:c r="E2971" s="10" t="n">
        <x:v>27714.45</x:v>
      </x:c>
      <x:c r="F2971" s="4" t="str">
        <x:v>Settled</x:v>
      </x:c>
    </x:row>
    <x:row r="2972">
      <x:c r="A2972" s="4" t="str">
        <x:v>C02967</x:v>
      </x:c>
      <x:c r="B2972" s="4" t="str">
        <x:v>P01419</x:v>
      </x:c>
      <x:c r="C2972" s="4" t="str">
        <x:v>I02967</x:v>
      </x:c>
      <x:c r="D2972" s="4" t="str">
        <x:v>2025-02-04</x:v>
      </x:c>
      <x:c r="E2972" s="10" t="n">
        <x:v>32716.27</x:v>
      </x:c>
      <x:c r="F2972" s="4" t="str">
        <x:v>Pending</x:v>
      </x:c>
    </x:row>
    <x:row r="2973">
      <x:c r="A2973" s="4" t="str">
        <x:v>C02968</x:v>
      </x:c>
      <x:c r="B2973" s="4" t="str">
        <x:v>P00368</x:v>
      </x:c>
      <x:c r="C2973" s="4" t="str">
        <x:v>I02968</x:v>
      </x:c>
      <x:c r="D2973" s="4" t="str">
        <x:v>2025-10-20</x:v>
      </x:c>
      <x:c r="E2973" s="10" t="n">
        <x:v>37098.96</x:v>
      </x:c>
      <x:c r="F2973" s="4" t="str">
        <x:v>Settled</x:v>
      </x:c>
    </x:row>
    <x:row r="2974">
      <x:c r="A2974" s="4" t="str">
        <x:v>C02969</x:v>
      </x:c>
      <x:c r="B2974" s="4" t="str">
        <x:v>P00470</x:v>
      </x:c>
      <x:c r="C2974" s="4" t="str">
        <x:v>I02969</x:v>
      </x:c>
      <x:c r="D2974" s="4" t="str">
        <x:v>2025-11-19</x:v>
      </x:c>
      <x:c r="E2974" s="10" t="n">
        <x:v>8030.33</x:v>
      </x:c>
      <x:c r="F2974" s="4" t="str">
        <x:v>Settled</x:v>
      </x:c>
    </x:row>
    <x:row r="2975">
      <x:c r="A2975" s="4" t="str">
        <x:v>C02970</x:v>
      </x:c>
      <x:c r="B2975" s="4" t="str">
        <x:v>P01043</x:v>
      </x:c>
      <x:c r="C2975" s="4" t="str">
        <x:v>I02970</x:v>
      </x:c>
      <x:c r="D2975" s="4" t="str">
        <x:v>2025-07-18</x:v>
      </x:c>
      <x:c r="E2975" s="10" t="n">
        <x:v>46191.45</x:v>
      </x:c>
      <x:c r="F2975" s="4" t="str">
        <x:v>Settled</x:v>
      </x:c>
    </x:row>
    <x:row r="2976">
      <x:c r="A2976" s="4" t="str">
        <x:v>C02971</x:v>
      </x:c>
      <x:c r="B2976" s="4" t="str">
        <x:v>P01222</x:v>
      </x:c>
      <x:c r="C2976" s="4" t="str">
        <x:v>I02971</x:v>
      </x:c>
      <x:c r="D2976" s="4" t="str">
        <x:v>2025-06-14</x:v>
      </x:c>
      <x:c r="E2976" s="10" t="n">
        <x:v>21007.7</x:v>
      </x:c>
      <x:c r="F2976" s="4" t="str">
        <x:v>Settled</x:v>
      </x:c>
    </x:row>
    <x:row r="2977">
      <x:c r="A2977" s="4" t="str">
        <x:v>C02972</x:v>
      </x:c>
      <x:c r="B2977" s="4" t="str">
        <x:v>P00639</x:v>
      </x:c>
      <x:c r="C2977" s="4" t="str">
        <x:v>I02972</x:v>
      </x:c>
      <x:c r="D2977" s="4" t="str">
        <x:v>2025-12-31</x:v>
      </x:c>
      <x:c r="E2977" s="10" t="n">
        <x:v>384420.02</x:v>
      </x:c>
      <x:c r="F2977" s="4" t="str">
        <x:v>Settled</x:v>
      </x:c>
    </x:row>
    <x:row r="2978">
      <x:c r="A2978" s="4" t="str">
        <x:v>C02973</x:v>
      </x:c>
      <x:c r="B2978" s="4" t="str">
        <x:v>P01030</x:v>
      </x:c>
      <x:c r="C2978" s="4" t="str">
        <x:v>I02973</x:v>
      </x:c>
      <x:c r="D2978" s="4" t="str">
        <x:v>2025-11-15</x:v>
      </x:c>
      <x:c r="E2978" s="10" t="n">
        <x:v>21002.79</x:v>
      </x:c>
      <x:c r="F2978" s="4" t="str">
        <x:v>Rejected</x:v>
      </x:c>
    </x:row>
    <x:row r="2979">
      <x:c r="A2979" s="4" t="str">
        <x:v>C02974</x:v>
      </x:c>
      <x:c r="B2979" s="4" t="str">
        <x:v>P00011</x:v>
      </x:c>
      <x:c r="C2979" s="4" t="str">
        <x:v>I02974</x:v>
      </x:c>
      <x:c r="D2979" s="4" t="str">
        <x:v>2025-05-22</x:v>
      </x:c>
      <x:c r="E2979" s="10" t="n">
        <x:v>55395.88</x:v>
      </x:c>
      <x:c r="F2979" s="4" t="str">
        <x:v>Pending</x:v>
      </x:c>
    </x:row>
    <x:row r="2980">
      <x:c r="A2980" s="4" t="str">
        <x:v>C02975</x:v>
      </x:c>
      <x:c r="B2980" s="4" t="str">
        <x:v>P00467</x:v>
      </x:c>
      <x:c r="C2980" s="4" t="str">
        <x:v>I02975</x:v>
      </x:c>
      <x:c r="D2980" s="4" t="str">
        <x:v>2025-06-24</x:v>
      </x:c>
      <x:c r="E2980" s="10" t="n">
        <x:v>30576.87</x:v>
      </x:c>
      <x:c r="F2980" s="4" t="str">
        <x:v>Settled</x:v>
      </x:c>
    </x:row>
    <x:row r="2981">
      <x:c r="A2981" s="4" t="str">
        <x:v>C02976</x:v>
      </x:c>
      <x:c r="B2981" s="4" t="str">
        <x:v>P01529</x:v>
      </x:c>
      <x:c r="C2981" s="4" t="str">
        <x:v>I02976</x:v>
      </x:c>
      <x:c r="D2981" s="4" t="str">
        <x:v>2025-12-10</x:v>
      </x:c>
      <x:c r="E2981" s="10" t="n">
        <x:v>38223.36</x:v>
      </x:c>
      <x:c r="F2981" s="4" t="str">
        <x:v>Rejected</x:v>
      </x:c>
    </x:row>
    <x:row r="2982">
      <x:c r="A2982" s="4" t="str">
        <x:v>C02977</x:v>
      </x:c>
      <x:c r="B2982" s="4" t="str">
        <x:v>P00923</x:v>
      </x:c>
      <x:c r="C2982" s="4" t="str">
        <x:v>I02977</x:v>
      </x:c>
      <x:c r="D2982" s="4" t="str">
        <x:v>2025-12-03</x:v>
      </x:c>
      <x:c r="E2982" s="10" t="n">
        <x:v>39411.41</x:v>
      </x:c>
      <x:c r="F2982" s="4" t="str">
        <x:v>Pending</x:v>
      </x:c>
    </x:row>
    <x:row r="2983">
      <x:c r="A2983" s="4" t="str">
        <x:v>C02978</x:v>
      </x:c>
      <x:c r="B2983" s="4" t="str">
        <x:v>P01390</x:v>
      </x:c>
      <x:c r="C2983" s="4" t="str">
        <x:v>I02978</x:v>
      </x:c>
      <x:c r="D2983" s="4" t="str">
        <x:v>2025-08-19</x:v>
      </x:c>
      <x:c r="E2983" s="10" t="n">
        <x:v>61636.57</x:v>
      </x:c>
      <x:c r="F2983" s="4" t="str">
        <x:v>Settled</x:v>
      </x:c>
    </x:row>
    <x:row r="2984">
      <x:c r="A2984" s="4" t="str">
        <x:v>C02979</x:v>
      </x:c>
      <x:c r="B2984" s="4" t="str">
        <x:v>P00349</x:v>
      </x:c>
      <x:c r="C2984" s="4" t="str">
        <x:v>I02979</x:v>
      </x:c>
      <x:c r="D2984" s="4" t="str">
        <x:v>2025-08-25</x:v>
      </x:c>
      <x:c r="E2984" s="10" t="n">
        <x:v>41993.49</x:v>
      </x:c>
      <x:c r="F2984" s="4" t="str">
        <x:v>Settled</x:v>
      </x:c>
    </x:row>
    <x:row r="2985">
      <x:c r="A2985" s="4" t="str">
        <x:v>C02980</x:v>
      </x:c>
      <x:c r="B2985" s="4" t="str">
        <x:v>P00466</x:v>
      </x:c>
      <x:c r="C2985" s="4" t="str">
        <x:v>I02980</x:v>
      </x:c>
      <x:c r="D2985" s="4" t="str">
        <x:v>2025-09-26</x:v>
      </x:c>
      <x:c r="E2985" s="10" t="n">
        <x:v>11554.74</x:v>
      </x:c>
      <x:c r="F2985" s="4" t="str">
        <x:v>Settled</x:v>
      </x:c>
    </x:row>
    <x:row r="2986">
      <x:c r="A2986" s="4" t="str">
        <x:v>C02981</x:v>
      </x:c>
      <x:c r="B2986" s="4" t="str">
        <x:v>P01560</x:v>
      </x:c>
      <x:c r="C2986" s="4" t="str">
        <x:v>I02981</x:v>
      </x:c>
      <x:c r="D2986" s="4" t="str">
        <x:v>2025-04-16</x:v>
      </x:c>
      <x:c r="E2986" s="10" t="n">
        <x:v>399649.95</x:v>
      </x:c>
      <x:c r="F2986" s="4" t="str">
        <x:v>Settled</x:v>
      </x:c>
    </x:row>
    <x:row r="2987">
      <x:c r="A2987" s="4" t="str">
        <x:v>C02982</x:v>
      </x:c>
      <x:c r="B2987" s="4" t="str">
        <x:v>P01597</x:v>
      </x:c>
      <x:c r="C2987" s="4" t="str">
        <x:v>I02982</x:v>
      </x:c>
      <x:c r="D2987" s="4" t="str">
        <x:v>2025-12-01</x:v>
      </x:c>
      <x:c r="E2987" s="10" t="n">
        <x:v>34256.29</x:v>
      </x:c>
      <x:c r="F2987" s="4" t="str">
        <x:v>Settled</x:v>
      </x:c>
    </x:row>
    <x:row r="2988">
      <x:c r="A2988" s="4" t="str">
        <x:v>C02983</x:v>
      </x:c>
      <x:c r="B2988" s="4" t="str">
        <x:v>P01403</x:v>
      </x:c>
      <x:c r="C2988" s="4" t="str">
        <x:v>I02983</x:v>
      </x:c>
      <x:c r="D2988" s="4" t="str">
        <x:v>2025-04-18</x:v>
      </x:c>
      <x:c r="E2988" s="10" t="n">
        <x:v>89783.53</x:v>
      </x:c>
      <x:c r="F2988" s="4" t="str">
        <x:v>Pending</x:v>
      </x:c>
    </x:row>
    <x:row r="2989">
      <x:c r="A2989" s="4" t="str">
        <x:v>C02984</x:v>
      </x:c>
      <x:c r="B2989" s="4" t="str">
        <x:v>P00508</x:v>
      </x:c>
      <x:c r="C2989" s="4" t="str">
        <x:v>I02984</x:v>
      </x:c>
      <x:c r="D2989" s="4" t="str">
        <x:v>2025-10-31</x:v>
      </x:c>
      <x:c r="E2989" s="10" t="n">
        <x:v>130518.24</x:v>
      </x:c>
      <x:c r="F2989" s="4" t="str">
        <x:v>Pending</x:v>
      </x:c>
    </x:row>
    <x:row r="2990">
      <x:c r="A2990" s="4" t="str">
        <x:v>C02985</x:v>
      </x:c>
      <x:c r="B2990" s="4" t="str">
        <x:v>P01283</x:v>
      </x:c>
      <x:c r="C2990" s="4" t="str">
        <x:v>I02985</x:v>
      </x:c>
      <x:c r="D2990" s="4" t="str">
        <x:v>2025-10-27</x:v>
      </x:c>
      <x:c r="E2990" s="10" t="n">
        <x:v>27898.51</x:v>
      </x:c>
      <x:c r="F2990" s="4" t="str">
        <x:v>Settled</x:v>
      </x:c>
    </x:row>
    <x:row r="2991">
      <x:c r="A2991" s="4" t="str">
        <x:v>C02986</x:v>
      </x:c>
      <x:c r="B2991" s="4" t="str">
        <x:v>P00735</x:v>
      </x:c>
      <x:c r="C2991" s="4" t="str">
        <x:v>I02986</x:v>
      </x:c>
      <x:c r="D2991" s="4" t="str">
        <x:v>2025-04-16</x:v>
      </x:c>
      <x:c r="E2991" s="10" t="n">
        <x:v>33745.36</x:v>
      </x:c>
      <x:c r="F2991" s="4" t="str">
        <x:v>Settled</x:v>
      </x:c>
    </x:row>
    <x:row r="2992">
      <x:c r="A2992" s="4" t="str">
        <x:v>C02987</x:v>
      </x:c>
      <x:c r="B2992" s="4" t="str">
        <x:v>P01351</x:v>
      </x:c>
      <x:c r="C2992" s="4" t="str">
        <x:v>I02987</x:v>
      </x:c>
      <x:c r="D2992" s="4" t="str">
        <x:v>2025-10-22</x:v>
      </x:c>
      <x:c r="E2992" s="10" t="n">
        <x:v>41025.99</x:v>
      </x:c>
      <x:c r="F2992" s="4" t="str">
        <x:v>Settled</x:v>
      </x:c>
    </x:row>
    <x:row r="2993">
      <x:c r="A2993" s="4" t="str">
        <x:v>C02988</x:v>
      </x:c>
      <x:c r="B2993" s="4" t="str">
        <x:v>P01363</x:v>
      </x:c>
      <x:c r="C2993" s="4" t="str">
        <x:v>I02988</x:v>
      </x:c>
      <x:c r="D2993" s="4" t="str">
        <x:v>2025-11-13</x:v>
      </x:c>
      <x:c r="E2993" s="10" t="n">
        <x:v>18102.46</x:v>
      </x:c>
      <x:c r="F2993" s="4" t="str">
        <x:v>Pending</x:v>
      </x:c>
    </x:row>
    <x:row r="2994">
      <x:c r="A2994" s="4" t="str">
        <x:v>C02989</x:v>
      </x:c>
      <x:c r="B2994" s="4" t="str">
        <x:v>P00696</x:v>
      </x:c>
      <x:c r="C2994" s="4" t="str">
        <x:v>I02989</x:v>
      </x:c>
      <x:c r="D2994" s="4" t="str">
        <x:v>2025-07-01</x:v>
      </x:c>
      <x:c r="E2994" s="10" t="n">
        <x:v>17521.67</x:v>
      </x:c>
      <x:c r="F2994" s="4" t="str">
        <x:v>Settled</x:v>
      </x:c>
    </x:row>
    <x:row r="2995">
      <x:c r="A2995" s="4" t="str">
        <x:v>C02990</x:v>
      </x:c>
      <x:c r="B2995" s="4" t="str">
        <x:v>P00488</x:v>
      </x:c>
      <x:c r="C2995" s="4" t="str">
        <x:v>I02990</x:v>
      </x:c>
      <x:c r="D2995" s="4" t="str">
        <x:v>2025-07-16</x:v>
      </x:c>
      <x:c r="E2995" s="10" t="n">
        <x:v>37572.79</x:v>
      </x:c>
      <x:c r="F2995" s="4" t="str">
        <x:v>Settled</x:v>
      </x:c>
    </x:row>
    <x:row r="2996">
      <x:c r="A2996" s="4" t="str">
        <x:v>C02991</x:v>
      </x:c>
      <x:c r="B2996" s="4" t="str">
        <x:v>P01560</x:v>
      </x:c>
      <x:c r="C2996" s="4" t="str">
        <x:v>I02991</x:v>
      </x:c>
      <x:c r="D2996" s="4" t="str">
        <x:v>2025-07-05</x:v>
      </x:c>
      <x:c r="E2996" s="10" t="n">
        <x:v>7924.16</x:v>
      </x:c>
      <x:c r="F2996" s="4" t="str">
        <x:v>Settled</x:v>
      </x:c>
    </x:row>
    <x:row r="2997">
      <x:c r="A2997" s="4" t="str">
        <x:v>C02992</x:v>
      </x:c>
      <x:c r="B2997" s="4" t="str">
        <x:v>P00721</x:v>
      </x:c>
      <x:c r="C2997" s="4" t="str">
        <x:v>I02992</x:v>
      </x:c>
      <x:c r="D2997" s="4" t="str">
        <x:v>2025-01-17</x:v>
      </x:c>
      <x:c r="E2997" s="10" t="n">
        <x:v>97992.66</x:v>
      </x:c>
      <x:c r="F2997" s="4" t="str">
        <x:v>Settled</x:v>
      </x:c>
    </x:row>
    <x:row r="2998">
      <x:c r="A2998" s="4" t="str">
        <x:v>C02993</x:v>
      </x:c>
      <x:c r="B2998" s="4" t="str">
        <x:v>P00691</x:v>
      </x:c>
      <x:c r="C2998" s="4" t="str">
        <x:v>I02993</x:v>
      </x:c>
      <x:c r="D2998" s="4" t="str">
        <x:v>2025-07-17</x:v>
      </x:c>
      <x:c r="E2998" s="10" t="n">
        <x:v>95686.47</x:v>
      </x:c>
      <x:c r="F2998" s="4" t="str">
        <x:v>Settled</x:v>
      </x:c>
    </x:row>
    <x:row r="2999">
      <x:c r="A2999" s="4" t="str">
        <x:v>C02994</x:v>
      </x:c>
      <x:c r="B2999" s="4" t="str">
        <x:v>P01065</x:v>
      </x:c>
      <x:c r="C2999" s="4" t="str">
        <x:v>I02994</x:v>
      </x:c>
      <x:c r="D2999" s="4" t="str">
        <x:v>2025-09-03</x:v>
      </x:c>
      <x:c r="E2999" s="10" t="n">
        <x:v>21645.93</x:v>
      </x:c>
      <x:c r="F2999" s="4" t="str">
        <x:v>Settled</x:v>
      </x:c>
    </x:row>
    <x:row r="3000">
      <x:c r="A3000" s="4" t="str">
        <x:v>C02995</x:v>
      </x:c>
      <x:c r="B3000" s="4" t="str">
        <x:v>P01499</x:v>
      </x:c>
      <x:c r="C3000" s="4" t="str">
        <x:v>I02995</x:v>
      </x:c>
      <x:c r="D3000" s="4" t="str">
        <x:v>2025-07-24</x:v>
      </x:c>
      <x:c r="E3000" s="10" t="n">
        <x:v>21045.64</x:v>
      </x:c>
      <x:c r="F3000" s="4" t="str">
        <x:v>Settled</x:v>
      </x:c>
    </x:row>
    <x:row r="3001">
      <x:c r="A3001" s="4" t="str">
        <x:v>C02996</x:v>
      </x:c>
      <x:c r="B3001" s="4" t="str">
        <x:v>P00209</x:v>
      </x:c>
      <x:c r="C3001" s="4" t="str">
        <x:v>I02996</x:v>
      </x:c>
      <x:c r="D3001" s="4" t="str">
        <x:v>2025-07-02</x:v>
      </x:c>
      <x:c r="E3001" s="10" t="n">
        <x:v>147937.4</x:v>
      </x:c>
      <x:c r="F3001" s="4" t="str">
        <x:v>Pending</x:v>
      </x:c>
    </x:row>
    <x:row r="3002">
      <x:c r="A3002" s="4" t="str">
        <x:v>C02997</x:v>
      </x:c>
      <x:c r="B3002" s="4" t="str">
        <x:v>P01576</x:v>
      </x:c>
      <x:c r="C3002" s="4" t="str">
        <x:v>I02997</x:v>
      </x:c>
      <x:c r="D3002" s="4" t="str">
        <x:v>2025-07-02</x:v>
      </x:c>
      <x:c r="E3002" s="10" t="n">
        <x:v>29866.85</x:v>
      </x:c>
      <x:c r="F3002" s="4" t="str">
        <x:v>Settled</x:v>
      </x:c>
    </x:row>
    <x:row r="3003">
      <x:c r="A3003" s="4" t="str">
        <x:v>C02998</x:v>
      </x:c>
      <x:c r="B3003" s="4" t="str">
        <x:v>P00676</x:v>
      </x:c>
      <x:c r="C3003" s="4" t="str">
        <x:v>I02998</x:v>
      </x:c>
      <x:c r="D3003" s="4" t="str">
        <x:v>2025-07-15</x:v>
      </x:c>
      <x:c r="E3003" s="10" t="n">
        <x:v>24629.33</x:v>
      </x:c>
      <x:c r="F3003" s="4" t="str">
        <x:v>Settled</x:v>
      </x:c>
    </x:row>
    <x:row r="3004">
      <x:c r="A3004" s="4" t="str">
        <x:v>C02999</x:v>
      </x:c>
      <x:c r="B3004" s="4" t="str">
        <x:v>P00041</x:v>
      </x:c>
      <x:c r="C3004" s="4" t="str">
        <x:v>I02999</x:v>
      </x:c>
      <x:c r="D3004" s="4" t="str">
        <x:v>2025-12-06</x:v>
      </x:c>
      <x:c r="E3004" s="10" t="n">
        <x:v>51193.16</x:v>
      </x:c>
      <x:c r="F3004" s="4" t="str">
        <x:v>Settled</x:v>
      </x:c>
    </x:row>
    <x:row r="3005">
      <x:c r="A3005" s="4" t="str">
        <x:v>C03000</x:v>
      </x:c>
      <x:c r="B3005" s="4" t="str">
        <x:v>P00496</x:v>
      </x:c>
      <x:c r="C3005" s="4" t="str">
        <x:v>I03000</x:v>
      </x:c>
      <x:c r="D3005" s="4" t="str">
        <x:v>2025-05-31</x:v>
      </x:c>
      <x:c r="E3005" s="10" t="n">
        <x:v>31290.45</x:v>
      </x:c>
      <x:c r="F3005" s="4" t="str">
        <x:v>Settled</x:v>
      </x:c>
    </x:row>
    <x:row r="3006">
      <x:c r="A3006" s="4" t="str">
        <x:v>C01802</x:v>
      </x:c>
      <x:c r="B3006" s="4" t="str">
        <x:v>P00275</x:v>
      </x:c>
      <x:c r="C3006" s="4" t="str">
        <x:v>I01802</x:v>
      </x:c>
      <x:c r="D3006" s="4" t="str">
        <x:v>2025-09-25</x:v>
      </x:c>
      <x:c r="E3006" s="10" t="n">
        <x:v>81352.37</x:v>
      </x:c>
      <x:c r="F3006" s="4" t="str">
        <x:v>Pending</x:v>
      </x:c>
    </x:row>
    <x:row r="3007">
      <x:c r="A3007" s="4" t="str">
        <x:v>C01191</x:v>
      </x:c>
      <x:c r="B3007" s="4" t="str">
        <x:v>P00738</x:v>
      </x:c>
      <x:c r="C3007" s="4" t="str">
        <x:v>I01191</x:v>
      </x:c>
      <x:c r="D3007" s="4" t="str">
        <x:v>2025-06-27</x:v>
      </x:c>
      <x:c r="E3007" s="10" t="n">
        <x:v>49226.6</x:v>
      </x:c>
      <x:c r="F3007" s="4" t="str">
        <x:v>Settled</x:v>
      </x:c>
    </x:row>
    <x:row r="3008">
      <x:c r="A3008" s="4" t="str">
        <x:v>C01818</x:v>
      </x:c>
      <x:c r="B3008" s="4" t="str">
        <x:v>P00829</x:v>
      </x:c>
      <x:c r="C3008" s="4" t="str">
        <x:v>I01818</x:v>
      </x:c>
      <x:c r="D3008" s="4" t="str">
        <x:v>2025-03-25</x:v>
      </x:c>
      <x:c r="E3008" s="10" t="n">
        <x:v>148508.03</x:v>
      </x:c>
      <x:c r="F3008" s="4" t="str">
        <x:v>Settled</x:v>
      </x:c>
    </x:row>
    <x:row r="3009">
      <x:c r="A3009" s="4" t="str">
        <x:v>C00252</x:v>
      </x:c>
      <x:c r="B3009" s="4" t="str">
        <x:v>P00129</x:v>
      </x:c>
      <x:c r="C3009" s="4" t="str">
        <x:v>I00252</x:v>
      </x:c>
      <x:c r="D3009" s="4" t="str">
        <x:v>2025-04-14</x:v>
      </x:c>
      <x:c r="E3009" s="10" t="n">
        <x:v>239620.62</x:v>
      </x:c>
      <x:c r="F3009" s="4" t="str">
        <x:v>Settled</x:v>
      </x:c>
    </x:row>
    <x:row r="3010">
      <x:c r="A3010" s="4" t="str">
        <x:v>C02506</x:v>
      </x:c>
      <x:c r="B3010" s="4" t="str">
        <x:v>P00423</x:v>
      </x:c>
      <x:c r="C3010" s="4" t="str">
        <x:v>I02506</x:v>
      </x:c>
      <x:c r="D3010" s="4" t="str">
        <x:v>2025-05-09</x:v>
      </x:c>
      <x:c r="E3010" s="10" t="n">
        <x:v>13800.26</x:v>
      </x:c>
      <x:c r="F3010" s="4" t="str">
        <x:v>Settled</x:v>
      </x:c>
    </x:row>
    <x:row r="3011">
      <x:c r="A3011" s="4" t="str">
        <x:v>C01118</x:v>
      </x:c>
      <x:c r="B3011" s="4" t="str">
        <x:v>P00778</x:v>
      </x:c>
      <x:c r="C3011" s="4" t="str">
        <x:v>I01118</x:v>
      </x:c>
      <x:c r="D3011" s="4" t="str">
        <x:v>2025-02-26</x:v>
      </x:c>
      <x:c r="E3011" s="10" t="n">
        <x:v>11006.34</x:v>
      </x:c>
      <x:c r="F3011" s="4" t="str">
        <x:v>Settled</x:v>
      </x:c>
    </x:row>
    <x:row r="3012">
      <x:c r="A3012" s="4" t="str">
        <x:v>C01412</x:v>
      </x:c>
      <x:c r="B3012" s="4" t="str">
        <x:v>P01397</x:v>
      </x:c>
      <x:c r="C3012" s="4" t="str">
        <x:v>I01412</x:v>
      </x:c>
      <x:c r="D3012" s="4" t="str">
        <x:v>2025-12-07</x:v>
      </x:c>
      <x:c r="E3012" s="10" t="n">
        <x:v>24080.44</x:v>
      </x:c>
      <x:c r="F3012" s="4" t="str">
        <x:v>Settled</x:v>
      </x:c>
    </x:row>
    <x:row r="3013">
      <x:c r="A3013" s="4" t="str">
        <x:v>C02114</x:v>
      </x:c>
      <x:c r="B3013" s="4" t="str">
        <x:v>P00095</x:v>
      </x:c>
      <x:c r="C3013" s="4" t="str">
        <x:v>I02114</x:v>
      </x:c>
      <x:c r="D3013" s="4" t="str">
        <x:v>2025-12-10</x:v>
      </x:c>
      <x:c r="E3013" s="10" t="n">
        <x:v>96228.17</x:v>
      </x:c>
      <x:c r="F3013" s="4" t="str">
        <x:v>Settled</x:v>
      </x:c>
    </x:row>
    <x:row r="3014">
      <x:c r="A3014" s="4" t="str">
        <x:v>C00409</x:v>
      </x:c>
      <x:c r="B3014" s="4" t="str">
        <x:v>P00121</x:v>
      </x:c>
      <x:c r="C3014" s="4" t="str">
        <x:v>I00409</x:v>
      </x:c>
      <x:c r="D3014" s="4" t="str">
        <x:v>2025-12-10</x:v>
      </x:c>
      <x:c r="E3014" s="10" t="n">
        <x:v>117432.74</x:v>
      </x:c>
      <x:c r="F3014" s="4" t="str">
        <x:v>Settled</x:v>
      </x:c>
    </x:row>
    <x:row r="3015">
      <x:c r="A3015" s="4" t="str">
        <x:v>C02580</x:v>
      </x:c>
      <x:c r="B3015" s="4" t="str">
        <x:v>P00535</x:v>
      </x:c>
      <x:c r="C3015" s="4" t="str">
        <x:v>I02580</x:v>
      </x:c>
      <x:c r="D3015" s="4" t="str">
        <x:v>2025-07-09</x:v>
      </x:c>
      <x:c r="E3015" s="10" t="n">
        <x:v>50266.05</x:v>
      </x:c>
      <x:c r="F3015" s="4" t="str">
        <x:v>Settled</x:v>
      </x:c>
    </x:row>
    <x:row r="3016">
      <x:c r="A3016" s="4" t="str">
        <x:v>C02255</x:v>
      </x:c>
      <x:c r="B3016" s="4" t="str">
        <x:v>P00951</x:v>
      </x:c>
      <x:c r="C3016" s="4" t="str">
        <x:v>I02255</x:v>
      </x:c>
      <x:c r="D3016" s="4" t="str">
        <x:v>2025-03-08</x:v>
      </x:c>
      <x:c r="E3016" s="10" t="n">
        <x:v>62463.75</x:v>
      </x:c>
      <x:c r="F3016" s="4" t="str">
        <x:v>Pending</x:v>
      </x:c>
    </x:row>
    <x:row r="3017">
      <x:c r="A3017" s="4" t="str">
        <x:v>C00053</x:v>
      </x:c>
      <x:c r="B3017" s="4" t="str">
        <x:v>P00838</x:v>
      </x:c>
      <x:c r="C3017" s="4" t="str">
        <x:v>I00053</x:v>
      </x:c>
      <x:c r="D3017" s="4" t="str">
        <x:v>2025-11-08</x:v>
      </x:c>
      <x:c r="E3017" s="10" t="n">
        <x:v>33168.48</x:v>
      </x:c>
      <x:c r="F3017" s="4" t="str">
        <x:v>Pending</x:v>
      </x:c>
    </x:row>
    <x:row r="3018">
      <x:c r="A3018" s="4" t="str">
        <x:v>C00645</x:v>
      </x:c>
      <x:c r="B3018" s="4" t="str">
        <x:v>P00136</x:v>
      </x:c>
      <x:c r="C3018" s="4" t="str">
        <x:v>I00645</x:v>
      </x:c>
      <x:c r="D3018" s="4" t="str">
        <x:v>2025-02-01</x:v>
      </x:c>
      <x:c r="E3018" s="10" t="n">
        <x:v>16768.31</x:v>
      </x:c>
      <x:c r="F3018" s="4" t="str">
        <x:v>Settled</x:v>
      </x:c>
    </x:row>
    <x:row r="3019">
      <x:c r="A3019" s="4" t="str">
        <x:v>C01764</x:v>
      </x:c>
      <x:c r="B3019" s="4" t="str">
        <x:v>P01171</x:v>
      </x:c>
      <x:c r="C3019" s="4" t="str">
        <x:v>I01764</x:v>
      </x:c>
      <x:c r="D3019" s="4" t="str">
        <x:v>2025-04-21</x:v>
      </x:c>
      <x:c r="E3019" s="10" t="n">
        <x:v>11573.58</x:v>
      </x:c>
      <x:c r="F3019" s="4" t="str">
        <x:v>Pending</x:v>
      </x:c>
    </x:row>
    <x:row r="3020">
      <x:c r="A3020" s="4" t="str">
        <x:v>C02777</x:v>
      </x:c>
      <x:c r="B3020" s="4" t="str">
        <x:v>P01482</x:v>
      </x:c>
      <x:c r="C3020" s="4" t="str">
        <x:v>I02777</x:v>
      </x:c>
      <x:c r="D3020" s="4" t="str">
        <x:v>2025-04-07</x:v>
      </x:c>
      <x:c r="E3020" s="10" t="n">
        <x:v>51907.69</x:v>
      </x:c>
      <x:c r="F3020" s="4" t="str">
        <x:v>Settled</x:v>
      </x:c>
    </x:row>
    <x:row r="3021">
      <x:c r="A3021" s="4" t="str">
        <x:v>C00901</x:v>
      </x:c>
      <x:c r="B3021" s="4" t="str">
        <x:v>P01100</x:v>
      </x:c>
      <x:c r="C3021" s="4" t="str">
        <x:v>I00901</x:v>
      </x:c>
      <x:c r="D3021" s="4" t="str">
        <x:v>2025-09-14</x:v>
      </x:c>
      <x:c r="E3021" s="10" t="n">
        <x:v>18014.9</x:v>
      </x:c>
      <x:c r="F3021" s="4" t="str">
        <x:v>Settled</x:v>
      </x:c>
    </x:row>
    <x:row r="3022">
      <x:c r="A3022" s="4" t="str">
        <x:v>C01074</x:v>
      </x:c>
      <x:c r="B3022" s="4" t="str">
        <x:v>P00680</x:v>
      </x:c>
      <x:c r="C3022" s="4" t="str">
        <x:v>I01074</x:v>
      </x:c>
      <x:c r="D3022" s="4" t="str">
        <x:v>2025-12-02</x:v>
      </x:c>
      <x:c r="E3022" s="10" t="n">
        <x:v>54869.75</x:v>
      </x:c>
      <x:c r="F3022" s="4" t="str">
        <x:v>Settled</x:v>
      </x:c>
    </x:row>
    <x:row r="3023">
      <x:c r="A3023" s="4" t="str">
        <x:v>C00473</x:v>
      </x:c>
      <x:c r="B3023" s="4" t="str">
        <x:v>P00893</x:v>
      </x:c>
      <x:c r="C3023" s="4" t="str">
        <x:v>I00473</x:v>
      </x:c>
      <x:c r="D3023" s="4" t="str">
        <x:v>2025-11-18</x:v>
      </x:c>
      <x:c r="E3023" s="10" t="n">
        <x:v>-500</x:v>
      </x:c>
      <x:c r="F3023" s="4" t="str">
        <x:v>Settled</x:v>
      </x:c>
    </x:row>
    <x:row r="3024">
      <x:c r="A3024" s="4" t="str">
        <x:v>C02739</x:v>
      </x:c>
      <x:c r="B3024" s="4" t="str">
        <x:v>P00006</x:v>
      </x:c>
      <x:c r="C3024" s="4" t="str">
        <x:v>I02739</x:v>
      </x:c>
      <x:c r="D3024" s="4" t="str">
        <x:v>2025-04-22</x:v>
      </x:c>
      <x:c r="E3024" s="10" t="n">
        <x:v>38924.91</x:v>
      </x:c>
      <x:c r="F3024" s="4" t="str">
        <x:v>Pending</x:v>
      </x:c>
    </x:row>
    <x:row r="3025">
      <x:c r="A3025" s="4" t="str">
        <x:v>C02547</x:v>
      </x:c>
      <x:c r="B3025" s="4" t="str">
        <x:v>P01293</x:v>
      </x:c>
      <x:c r="C3025" s="4" t="str">
        <x:v>I02547</x:v>
      </x:c>
      <x:c r="D3025" s="4" t="str">
        <x:v>2025-02-09</x:v>
      </x:c>
      <x:c r="E3025" s="10" t="n">
        <x:v>42260.94</x:v>
      </x:c>
      <x:c r="F3025" s="4" t="str">
        <x:v>Settled</x:v>
      </x:c>
    </x:row>
  </x:sheetData>
  <x:pageMargins left="0.7" right="0.7" top="0.75" bottom="0.75" header="0.3" footer="0.3"/>
  <x:tableParts count="1">
    <x:tablePart xmlns:r="http://schemas.openxmlformats.org/officeDocument/2006/relationships" r:id="R697177c8e4c343b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3" customHeight="1">
      <x:c r="A2" s="2" t="str">
        <x:v>Cleaned policy records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3" customHeight="1">
      <x:c r="A3" s="1" t="str">
        <x:v>Cleaned synthetic source CSV. Missing numeric values remain blank.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6" customHeight="1">
      <x:c r="A5" s="9" t="str">
        <x:v>policy_id</x:v>
      </x:c>
      <x:c r="B5" s="9" t="str">
        <x:v>policy_type</x:v>
      </x:c>
      <x:c r="C5" s="9" t="str">
        <x:v>premium</x:v>
      </x:c>
      <x:c r="D5" s="9" t="str">
        <x:v>tenure</x:v>
      </x:c>
      <x:c r="E5" s="9" t="str">
        <x:v>region_id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3" customHeight="1">
      <x:c r="A6" s="4" t="str">
        <x:v>P00001</x:v>
      </x:c>
      <x:c r="B6" s="4" t="str">
        <x:v>Property</x:v>
      </x:c>
      <x:c r="C6" s="10"/>
      <x:c r="D6" s="4" t="n">
        <x:v>1</x:v>
      </x:c>
      <x:c r="E6" s="4" t="str">
        <x:v>R02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3" customHeight="1">
      <x:c r="A7" s="4" t="str">
        <x:v>P00002</x:v>
      </x:c>
      <x:c r="B7" s="4" t="str">
        <x:v>Motor</x:v>
      </x:c>
      <x:c r="C7" s="10" t="n">
        <x:v>11648.89</x:v>
      </x:c>
      <x:c r="D7" s="4" t="n">
        <x:v>2</x:v>
      </x:c>
      <x:c r="E7" s="4" t="str">
        <x:v>R01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3" customHeight="1">
      <x:c r="A8" s="4" t="str">
        <x:v>P00003</x:v>
      </x:c>
      <x:c r="B8" s="4" t="str">
        <x:v>Property</x:v>
      </x:c>
      <x:c r="C8" s="10" t="n">
        <x:v>7574.49</x:v>
      </x:c>
      <x:c r="D8" s="4" t="n">
        <x:v>5</x:v>
      </x:c>
      <x:c r="E8" s="4" t="str">
        <x:v>R04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3" customHeight="1">
      <x:c r="A9" s="4" t="str">
        <x:v>P00004</x:v>
      </x:c>
      <x:c r="B9" s="4" t="str">
        <x:v>Motor</x:v>
      </x:c>
      <x:c r="C9" s="10" t="n">
        <x:v>6528.45</x:v>
      </x:c>
      <x:c r="D9" s="4" t="n">
        <x:v>10</x:v>
      </x:c>
      <x:c r="E9" s="4" t="str">
        <x:v>R02</x:v>
      </x:c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23" customHeight="1">
      <x:c r="A10" s="4" t="str">
        <x:v>P00005</x:v>
      </x:c>
      <x:c r="B10" s="4" t="str">
        <x:v>Motor</x:v>
      </x:c>
      <x:c r="C10" s="10" t="n">
        <x:v>7164.55</x:v>
      </x:c>
      <x:c r="D10" s="4" t="n">
        <x:v>3</x:v>
      </x:c>
      <x:c r="E10" s="4" t="str">
        <x:v>R04</x:v>
      </x:c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3" customHeight="1">
      <x:c r="A11" s="4" t="str">
        <x:v>P00006</x:v>
      </x:c>
      <x:c r="B11" s="4" t="str">
        <x:v>Property</x:v>
      </x:c>
      <x:c r="C11" s="10" t="n">
        <x:v>8220.07</x:v>
      </x:c>
      <x:c r="D11" s="4" t="n">
        <x:v>3</x:v>
      </x:c>
      <x:c r="E11" s="4" t="str">
        <x:v>R02</x:v>
      </x:c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3" customHeight="1">
      <x:c r="A12" s="4" t="str">
        <x:v>P00007</x:v>
      </x:c>
      <x:c r="B12" s="4" t="str">
        <x:v>Property</x:v>
      </x:c>
      <x:c r="C12" s="10" t="n">
        <x:v>6479.75</x:v>
      </x:c>
      <x:c r="D12" s="4" t="n">
        <x:v>3</x:v>
      </x:c>
      <x:c r="E12" s="4" t="str">
        <x:v>R03</x:v>
      </x:c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3" customHeight="1">
      <x:c r="A13" s="4" t="str">
        <x:v>P00008</x:v>
      </x:c>
      <x:c r="B13" s="4" t="str">
        <x:v>Property</x:v>
      </x:c>
      <x:c r="C13" s="10" t="n">
        <x:v>11765.5</x:v>
      </x:c>
      <x:c r="D13" s="4" t="n">
        <x:v>4</x:v>
      </x:c>
      <x:c r="E13" s="4" t="str">
        <x:v>R01</x:v>
      </x:c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3" customHeight="1">
      <x:c r="A14" s="4" t="str">
        <x:v>P00009</x:v>
      </x:c>
      <x:c r="B14" s="4" t="str">
        <x:v>Motor</x:v>
      </x:c>
      <x:c r="C14" s="10" t="n">
        <x:v>15189.69</x:v>
      </x:c>
      <x:c r="D14" s="4" t="n">
        <x:v>8</x:v>
      </x:c>
      <x:c r="E14" s="4" t="str">
        <x:v>R05</x:v>
      </x:c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3" customHeight="1">
      <x:c r="A15" s="4" t="str">
        <x:v>P00010</x:v>
      </x:c>
      <x:c r="B15" s="4" t="str">
        <x:v>Motor</x:v>
      </x:c>
      <x:c r="C15" s="10" t="n">
        <x:v>5355.11</x:v>
      </x:c>
      <x:c r="D15" s="4" t="n">
        <x:v>4</x:v>
      </x:c>
      <x:c r="E15" s="4" t="str">
        <x:v>R02</x:v>
      </x:c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3" customHeight="1">
      <x:c r="A16" s="4" t="str">
        <x:v>P00011</x:v>
      </x:c>
      <x:c r="B16" s="4" t="str">
        <x:v>Motor</x:v>
      </x:c>
      <x:c r="C16" s="10" t="n">
        <x:v>11062.41</x:v>
      </x:c>
      <x:c r="D16" s="4" t="n">
        <x:v>7</x:v>
      </x:c>
      <x:c r="E16" s="4" t="str">
        <x:v>R01</x:v>
      </x:c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3" customHeight="1">
      <x:c r="A17" s="4" t="str">
        <x:v>P00012</x:v>
      </x:c>
      <x:c r="B17" s="4" t="str">
        <x:v>Property</x:v>
      </x:c>
      <x:c r="C17" s="10" t="n">
        <x:v>9907.32</x:v>
      </x:c>
      <x:c r="D17" s="4" t="n">
        <x:v>9</x:v>
      </x:c>
      <x:c r="E17" s="4" t="str">
        <x:v>R01</x:v>
      </x:c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3" customHeight="1">
      <x:c r="A18" s="4" t="str">
        <x:v>P00013</x:v>
      </x:c>
      <x:c r="B18" s="4" t="str">
        <x:v>Motor</x:v>
      </x:c>
      <x:c r="C18" s="10" t="n">
        <x:v>12755</x:v>
      </x:c>
      <x:c r="D18" s="4" t="n">
        <x:v>10</x:v>
      </x:c>
      <x:c r="E18" s="4" t="str">
        <x:v>R01</x:v>
      </x:c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3" customHeight="1">
      <x:c r="A19" s="4" t="str">
        <x:v>P00014</x:v>
      </x:c>
      <x:c r="B19" s="4" t="str">
        <x:v>Property</x:v>
      </x:c>
      <x:c r="C19" s="10" t="n">
        <x:v>10874.52</x:v>
      </x:c>
      <x:c r="D19" s="4" t="n">
        <x:v>6</x:v>
      </x:c>
      <x:c r="E19" s="4" t="str">
        <x:v>R02</x:v>
      </x:c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3" customHeight="1">
      <x:c r="A20" s="4" t="str">
        <x:v>P00015</x:v>
      </x:c>
      <x:c r="B20" s="4" t="str">
        <x:v>Motor</x:v>
      </x:c>
      <x:c r="C20" s="10" t="n">
        <x:v>5686.67</x:v>
      </x:c>
      <x:c r="D20" s="4" t="n">
        <x:v>8</x:v>
      </x:c>
      <x:c r="E20" s="4" t="str">
        <x:v>R03</x:v>
      </x:c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3" customHeight="1">
      <x:c r="A21" s="4" t="str">
        <x:v>P00016</x:v>
      </x:c>
      <x:c r="B21" s="4" t="str">
        <x:v>Motor</x:v>
      </x:c>
      <x:c r="C21" s="10" t="n">
        <x:v>6197.65</x:v>
      </x:c>
      <x:c r="D21" s="4" t="n">
        <x:v>10</x:v>
      </x:c>
      <x:c r="E21" s="4" t="str">
        <x:v>R05</x:v>
      </x:c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3" customHeight="1">
      <x:c r="A22" s="4" t="str">
        <x:v>P00017</x:v>
      </x:c>
      <x:c r="B22" s="4" t="str">
        <x:v>Motor</x:v>
      </x:c>
      <x:c r="C22" s="10" t="n">
        <x:v>11083.81</x:v>
      </x:c>
      <x:c r="D22" s="4" t="n">
        <x:v>8</x:v>
      </x:c>
      <x:c r="E22" s="4" t="str">
        <x:v>R03</x:v>
      </x:c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3" customHeight="1">
      <x:c r="A23" s="4" t="str">
        <x:v>P00018</x:v>
      </x:c>
      <x:c r="B23" s="4" t="str">
        <x:v>Motor</x:v>
      </x:c>
      <x:c r="C23" s="10" t="n">
        <x:v>17377.85</x:v>
      </x:c>
      <x:c r="D23" s="4" t="n">
        <x:v>3</x:v>
      </x:c>
      <x:c r="E23" s="4" t="str">
        <x:v>R02</x:v>
      </x:c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3" customHeight="1">
      <x:c r="A24" s="4" t="str">
        <x:v>P00019</x:v>
      </x:c>
      <x:c r="B24" s="4" t="str">
        <x:v>Property</x:v>
      </x:c>
      <x:c r="C24" s="10" t="n">
        <x:v>4038.45</x:v>
      </x:c>
      <x:c r="D24" s="4" t="n">
        <x:v>2</x:v>
      </x:c>
      <x:c r="E24" s="4" t="str">
        <x:v>R02</x:v>
      </x:c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3" customHeight="1">
      <x:c r="A25" s="4" t="str">
        <x:v>P00020</x:v>
      </x:c>
      <x:c r="B25" s="4" t="str">
        <x:v>Motor</x:v>
      </x:c>
      <x:c r="C25" s="10" t="n">
        <x:v>12779.24</x:v>
      </x:c>
      <x:c r="D25" s="4" t="n">
        <x:v>2</x:v>
      </x:c>
      <x:c r="E25" s="4" t="str">
        <x:v>R04</x:v>
      </x:c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3" customHeight="1">
      <x:c r="A26" s="4" t="str">
        <x:v>P00021</x:v>
      </x:c>
      <x:c r="B26" s="4" t="str">
        <x:v>Property</x:v>
      </x:c>
      <x:c r="C26" s="10" t="n">
        <x:v>18682.26</x:v>
      </x:c>
      <x:c r="D26" s="4" t="n">
        <x:v>9</x:v>
      </x:c>
      <x:c r="E26" s="4" t="str">
        <x:v>R04</x:v>
      </x:c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3" customHeight="1">
      <x:c r="A27" s="4" t="str">
        <x:v>P00022</x:v>
      </x:c>
      <x:c r="B27" s="4" t="str">
        <x:v>Motor</x:v>
      </x:c>
      <x:c r="C27" s="10" t="n">
        <x:v>10210.16</x:v>
      </x:c>
      <x:c r="D27" s="4" t="n">
        <x:v>6</x:v>
      </x:c>
      <x:c r="E27" s="4" t="str">
        <x:v>R01</x:v>
      </x:c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23" customHeight="1">
      <x:c r="A28" s="4" t="str">
        <x:v>P00023</x:v>
      </x:c>
      <x:c r="B28" s="4" t="str">
        <x:v>Property</x:v>
      </x:c>
      <x:c r="C28" s="10" t="n">
        <x:v>14010.9</x:v>
      </x:c>
      <x:c r="D28" s="4" t="n">
        <x:v>3</x:v>
      </x:c>
      <x:c r="E28" s="4" t="str">
        <x:v>R05</x:v>
      </x:c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23" customHeight="1">
      <x:c r="A29" s="4" t="str">
        <x:v>P00024</x:v>
      </x:c>
      <x:c r="B29" s="4" t="str">
        <x:v>Property</x:v>
      </x:c>
      <x:c r="C29" s="10" t="n">
        <x:v>7971.43</x:v>
      </x:c>
      <x:c r="D29" s="4" t="n">
        <x:v>4</x:v>
      </x:c>
      <x:c r="E29" s="4" t="str">
        <x:v>R02</x:v>
      </x:c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3" customHeight="1">
      <x:c r="A30" s="4" t="str">
        <x:v>P00025</x:v>
      </x:c>
      <x:c r="B30" s="4" t="str">
        <x:v>Property</x:v>
      </x:c>
      <x:c r="C30" s="10" t="n">
        <x:v>10365.99</x:v>
      </x:c>
      <x:c r="D30" s="4" t="n">
        <x:v>3</x:v>
      </x:c>
      <x:c r="E30" s="4" t="str">
        <x:v>R04</x:v>
      </x:c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3" customHeight="1">
      <x:c r="A31" s="4" t="str">
        <x:v>P00026</x:v>
      </x:c>
      <x:c r="B31" s="4" t="str">
        <x:v>Motor</x:v>
      </x:c>
      <x:c r="C31" s="10" t="n">
        <x:v>5274.23</x:v>
      </x:c>
      <x:c r="D31" s="4" t="n">
        <x:v>9</x:v>
      </x:c>
      <x:c r="E31" s="4" t="str">
        <x:v>R05</x:v>
      </x:c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23" customHeight="1">
      <x:c r="A32" s="4" t="str">
        <x:v>P00027</x:v>
      </x:c>
      <x:c r="B32" s="4" t="str">
        <x:v>Motor</x:v>
      </x:c>
      <x:c r="C32" s="10" t="n">
        <x:v>3808.71</x:v>
      </x:c>
      <x:c r="D32" s="4" t="n">
        <x:v>7</x:v>
      </x:c>
      <x:c r="E32" s="4" t="str">
        <x:v>R03</x:v>
      </x:c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23" customHeight="1">
      <x:c r="A33" s="4" t="str">
        <x:v>P00028</x:v>
      </x:c>
      <x:c r="B33" s="4" t="str">
        <x:v>Motor</x:v>
      </x:c>
      <x:c r="C33" s="10" t="n">
        <x:v>16718.06</x:v>
      </x:c>
      <x:c r="D33" s="4" t="n">
        <x:v>9</x:v>
      </x:c>
      <x:c r="E33" s="4" t="str">
        <x:v>R01</x:v>
      </x:c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23" customHeight="1">
      <x:c r="A34" s="4" t="str">
        <x:v>P00029</x:v>
      </x:c>
      <x:c r="B34" s="4" t="str">
        <x:v>Motor</x:v>
      </x:c>
      <x:c r="C34" s="10" t="n">
        <x:v>7021.64</x:v>
      </x:c>
      <x:c r="D34" s="4" t="n">
        <x:v>4</x:v>
      </x:c>
      <x:c r="E34" s="4" t="str">
        <x:v>R03</x:v>
      </x:c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3" customHeight="1">
      <x:c r="A35" s="4" t="str">
        <x:v>P00030</x:v>
      </x:c>
      <x:c r="B35" s="4" t="str">
        <x:v>Motor</x:v>
      </x:c>
      <x:c r="C35" s="10" t="n">
        <x:v>8910.74</x:v>
      </x:c>
      <x:c r="D35" s="4" t="n">
        <x:v>5</x:v>
      </x:c>
      <x:c r="E35" s="4" t="str">
        <x:v>R01</x:v>
      </x:c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23" customHeight="1">
      <x:c r="A36" s="4" t="str">
        <x:v>P00031</x:v>
      </x:c>
      <x:c r="B36" s="4" t="str">
        <x:v>Property</x:v>
      </x:c>
      <x:c r="C36" s="10" t="n">
        <x:v>5861.15</x:v>
      </x:c>
      <x:c r="D36" s="4" t="n">
        <x:v>2</x:v>
      </x:c>
      <x:c r="E36" s="4" t="str">
        <x:v>R04</x:v>
      </x:c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23" customHeight="1">
      <x:c r="A37" s="4" t="str">
        <x:v>P00032</x:v>
      </x:c>
      <x:c r="B37" s="4" t="str">
        <x:v>Property</x:v>
      </x:c>
      <x:c r="C37" s="10" t="n">
        <x:v>5799.42</x:v>
      </x:c>
      <x:c r="D37" s="4" t="n">
        <x:v>10</x:v>
      </x:c>
      <x:c r="E37" s="4" t="str">
        <x:v>R01</x:v>
      </x:c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23" customHeight="1">
      <x:c r="A38" s="4" t="str">
        <x:v>P00033</x:v>
      </x:c>
      <x:c r="B38" s="4" t="str">
        <x:v>Motor</x:v>
      </x:c>
      <x:c r="C38" s="10" t="n">
        <x:v>10114.98</x:v>
      </x:c>
      <x:c r="D38" s="4" t="n">
        <x:v>6</x:v>
      </x:c>
      <x:c r="E38" s="4" t="str">
        <x:v>R03</x:v>
      </x:c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23" customHeight="1">
      <x:c r="A39" s="4" t="str">
        <x:v>P00034</x:v>
      </x:c>
      <x:c r="B39" s="4" t="str">
        <x:v>Motor</x:v>
      </x:c>
      <x:c r="C39" s="10" t="n">
        <x:v>7876.9</x:v>
      </x:c>
      <x:c r="D39" s="4" t="n">
        <x:v>6</x:v>
      </x:c>
      <x:c r="E39" s="4" t="str">
        <x:v>R05</x:v>
      </x:c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23" customHeight="1">
      <x:c r="A40" s="4" t="str">
        <x:v>P00035</x:v>
      </x:c>
      <x:c r="B40" s="4" t="str">
        <x:v>Motor</x:v>
      </x:c>
      <x:c r="C40" s="10" t="n">
        <x:v>12966.01</x:v>
      </x:c>
      <x:c r="D40" s="4" t="n">
        <x:v>5</x:v>
      </x:c>
      <x:c r="E40" s="4" t="str">
        <x:v>R01</x:v>
      </x:c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23" customHeight="1">
      <x:c r="A41" s="4" t="str">
        <x:v>P00036</x:v>
      </x:c>
      <x:c r="B41" s="4" t="str">
        <x:v>Motor</x:v>
      </x:c>
      <x:c r="C41" s="10" t="n">
        <x:v>13408.48</x:v>
      </x:c>
      <x:c r="D41" s="4" t="n">
        <x:v>3</x:v>
      </x:c>
      <x:c r="E41" s="4" t="str">
        <x:v>R02</x:v>
      </x:c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23" customHeight="1">
      <x:c r="A42" s="4" t="str">
        <x:v>P00037</x:v>
      </x:c>
      <x:c r="B42" s="4" t="str">
        <x:v>Motor</x:v>
      </x:c>
      <x:c r="C42" s="10" t="n">
        <x:v>12636.98</x:v>
      </x:c>
      <x:c r="D42" s="4" t="n">
        <x:v>10</x:v>
      </x:c>
      <x:c r="E42" s="4" t="str">
        <x:v>R03</x:v>
      </x:c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23" customHeight="1">
      <x:c r="A43" s="4" t="str">
        <x:v>P00038</x:v>
      </x:c>
      <x:c r="B43" s="4" t="str">
        <x:v>Motor</x:v>
      </x:c>
      <x:c r="C43" s="10" t="n">
        <x:v>12177.81</x:v>
      </x:c>
      <x:c r="D43" s="4" t="n">
        <x:v>5</x:v>
      </x:c>
      <x:c r="E43" s="4" t="str">
        <x:v>R02</x:v>
      </x:c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23" customHeight="1">
      <x:c r="A44" s="4" t="str">
        <x:v>P00039</x:v>
      </x:c>
      <x:c r="B44" s="4" t="str">
        <x:v>Motor</x:v>
      </x:c>
      <x:c r="C44" s="10" t="n">
        <x:v>22247.74</x:v>
      </x:c>
      <x:c r="D44" s="4" t="n">
        <x:v>7</x:v>
      </x:c>
      <x:c r="E44" s="4" t="str">
        <x:v>R01</x:v>
      </x:c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23" customHeight="1">
      <x:c r="A45" s="4" t="str">
        <x:v>P00040</x:v>
      </x:c>
      <x:c r="B45" s="4" t="str">
        <x:v>Motor</x:v>
      </x:c>
      <x:c r="C45" s="10" t="n">
        <x:v>6765.44</x:v>
      </x:c>
      <x:c r="D45" s="4" t="n">
        <x:v>1</x:v>
      </x:c>
      <x:c r="E45" s="4" t="str">
        <x:v>R01</x:v>
      </x:c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23" customHeight="1">
      <x:c r="A46" s="4" t="str">
        <x:v>P00041</x:v>
      </x:c>
      <x:c r="B46" s="4" t="str">
        <x:v>Motor</x:v>
      </x:c>
      <x:c r="C46" s="10" t="n">
        <x:v>10670.94</x:v>
      </x:c>
      <x:c r="D46" s="4" t="n">
        <x:v>3</x:v>
      </x:c>
      <x:c r="E46" s="4" t="str">
        <x:v>R02</x:v>
      </x:c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23" customHeight="1">
      <x:c r="A47" s="4" t="str">
        <x:v>P00042</x:v>
      </x:c>
      <x:c r="B47" s="4" t="str">
        <x:v>Property</x:v>
      </x:c>
      <x:c r="C47" s="10" t="n">
        <x:v>18209.71</x:v>
      </x:c>
      <x:c r="D47" s="4" t="n">
        <x:v>9</x:v>
      </x:c>
      <x:c r="E47" s="4" t="str">
        <x:v>R03</x:v>
      </x:c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23" customHeight="1">
      <x:c r="A48" s="4" t="str">
        <x:v>P00043</x:v>
      </x:c>
      <x:c r="B48" s="4" t="str">
        <x:v>Property</x:v>
      </x:c>
      <x:c r="C48" s="10" t="n">
        <x:v>19322.84</x:v>
      </x:c>
      <x:c r="D48" s="4" t="n">
        <x:v>1</x:v>
      </x:c>
      <x:c r="E48" s="4" t="str">
        <x:v>R03</x:v>
      </x:c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23" customHeight="1">
      <x:c r="A49" s="4" t="str">
        <x:v>P00044</x:v>
      </x:c>
      <x:c r="B49" s="4" t="str">
        <x:v>Motor</x:v>
      </x:c>
      <x:c r="C49" s="10" t="n">
        <x:v>5768.72</x:v>
      </x:c>
      <x:c r="D49" s="4" t="n">
        <x:v>2</x:v>
      </x:c>
      <x:c r="E49" s="4" t="str">
        <x:v>R01</x:v>
      </x:c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23" customHeight="1">
      <x:c r="A50" s="4" t="str">
        <x:v>P00045</x:v>
      </x:c>
      <x:c r="B50" s="4" t="str">
        <x:v>Property</x:v>
      </x:c>
      <x:c r="C50" s="10" t="n">
        <x:v>9503.73</x:v>
      </x:c>
      <x:c r="D50" s="4" t="n">
        <x:v>9</x:v>
      </x:c>
      <x:c r="E50" s="4" t="str">
        <x:v>R02</x:v>
      </x:c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23" customHeight="1">
      <x:c r="A51" s="4" t="str">
        <x:v>P00046</x:v>
      </x:c>
      <x:c r="B51" s="4" t="str">
        <x:v>Property</x:v>
      </x:c>
      <x:c r="C51" s="10" t="n">
        <x:v>20153.93</x:v>
      </x:c>
      <x:c r="D51" s="4" t="n">
        <x:v>4</x:v>
      </x:c>
      <x:c r="E51" s="4" t="str">
        <x:v>R02</x:v>
      </x:c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23" customHeight="1">
      <x:c r="A52" s="4" t="str">
        <x:v>P00047</x:v>
      </x:c>
      <x:c r="B52" s="4" t="str">
        <x:v>Motor</x:v>
      </x:c>
      <x:c r="C52" s="10" t="n">
        <x:v>13747.82</x:v>
      </x:c>
      <x:c r="D52" s="4" t="n">
        <x:v>3</x:v>
      </x:c>
      <x:c r="E52" s="4" t="str">
        <x:v>R01</x:v>
      </x:c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23" customHeight="1">
      <x:c r="A53" s="4" t="str">
        <x:v>P00048</x:v>
      </x:c>
      <x:c r="B53" s="4" t="str">
        <x:v>Motor</x:v>
      </x:c>
      <x:c r="C53" s="10" t="n">
        <x:v>11942.61</x:v>
      </x:c>
      <x:c r="D53" s="4" t="n">
        <x:v>6</x:v>
      </x:c>
      <x:c r="E53" s="4" t="str">
        <x:v>R03</x:v>
      </x:c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23" customHeight="1">
      <x:c r="A54" s="4" t="str">
        <x:v>P00049</x:v>
      </x:c>
      <x:c r="B54" s="4" t="str">
        <x:v>Motor</x:v>
      </x:c>
      <x:c r="C54" s="10" t="n">
        <x:v>9917.36</x:v>
      </x:c>
      <x:c r="D54" s="4" t="n">
        <x:v>2</x:v>
      </x:c>
      <x:c r="E54" s="4" t="str">
        <x:v>R01</x:v>
      </x:c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23" customHeight="1">
      <x:c r="A55" s="4" t="str">
        <x:v>P00050</x:v>
      </x:c>
      <x:c r="B55" s="4" t="str">
        <x:v>Motor</x:v>
      </x:c>
      <x:c r="C55" s="10" t="n">
        <x:v>9203.04</x:v>
      </x:c>
      <x:c r="D55" s="4" t="n">
        <x:v>1</x:v>
      </x:c>
      <x:c r="E55" s="4" t="str">
        <x:v>R02</x:v>
      </x:c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23" customHeight="1">
      <x:c r="A56" s="4" t="str">
        <x:v>P00051</x:v>
      </x:c>
      <x:c r="B56" s="4" t="str">
        <x:v>Motor</x:v>
      </x:c>
      <x:c r="C56" s="10" t="n">
        <x:v>12452.77</x:v>
      </x:c>
      <x:c r="D56" s="4" t="n">
        <x:v>1</x:v>
      </x:c>
      <x:c r="E56" s="4" t="str">
        <x:v>R05</x:v>
      </x:c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23" customHeight="1">
      <x:c r="A57" s="4" t="str">
        <x:v>P00052</x:v>
      </x:c>
      <x:c r="B57" s="4" t="str">
        <x:v>Motor</x:v>
      </x:c>
      <x:c r="C57" s="10" t="n">
        <x:v>9763.75</x:v>
      </x:c>
      <x:c r="D57" s="4" t="n">
        <x:v>1</x:v>
      </x:c>
      <x:c r="E57" s="4" t="str">
        <x:v>R02</x:v>
      </x:c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23" customHeight="1">
      <x:c r="A58" s="4" t="str">
        <x:v>P00053</x:v>
      </x:c>
      <x:c r="B58" s="4" t="str">
        <x:v>Property</x:v>
      </x:c>
      <x:c r="C58" s="10" t="n">
        <x:v>10730.44</x:v>
      </x:c>
      <x:c r="D58" s="4" t="n">
        <x:v>2</x:v>
      </x:c>
      <x:c r="E58" s="4" t="str">
        <x:v>R03</x:v>
      </x:c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23" customHeight="1">
      <x:c r="A59" s="4" t="str">
        <x:v>P00054</x:v>
      </x:c>
      <x:c r="B59" s="4" t="str">
        <x:v>Motor</x:v>
      </x:c>
      <x:c r="C59" s="10" t="n">
        <x:v>11331.81</x:v>
      </x:c>
      <x:c r="D59" s="4" t="n">
        <x:v>7</x:v>
      </x:c>
      <x:c r="E59" s="4" t="str">
        <x:v>R01</x:v>
      </x:c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23" customHeight="1">
      <x:c r="A60" s="4" t="str">
        <x:v>P00055</x:v>
      </x:c>
      <x:c r="B60" s="4" t="str">
        <x:v>Property</x:v>
      </x:c>
      <x:c r="C60" s="10" t="n">
        <x:v>8061.6</x:v>
      </x:c>
      <x:c r="D60" s="4" t="n">
        <x:v>3</x:v>
      </x:c>
      <x:c r="E60" s="4" t="str">
        <x:v>R01</x:v>
      </x:c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23" customHeight="1">
      <x:c r="A61" s="4" t="str">
        <x:v>P00056</x:v>
      </x:c>
      <x:c r="B61" s="4" t="str">
        <x:v>Property</x:v>
      </x:c>
      <x:c r="C61" s="10" t="n">
        <x:v>13897.42</x:v>
      </x:c>
      <x:c r="D61" s="4" t="n">
        <x:v>1</x:v>
      </x:c>
      <x:c r="E61" s="4" t="str">
        <x:v>R01</x:v>
      </x:c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23" customHeight="1">
      <x:c r="A62" s="4" t="str">
        <x:v>P00057</x:v>
      </x:c>
      <x:c r="B62" s="4" t="str">
        <x:v>Motor</x:v>
      </x:c>
      <x:c r="C62" s="10" t="n">
        <x:v>40595.4</x:v>
      </x:c>
      <x:c r="D62" s="4" t="n">
        <x:v>1</x:v>
      </x:c>
      <x:c r="E62" s="4" t="str">
        <x:v>R04</x:v>
      </x:c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23" customHeight="1">
      <x:c r="A63" s="4" t="str">
        <x:v>P00058</x:v>
      </x:c>
      <x:c r="B63" s="4" t="str">
        <x:v>Motor</x:v>
      </x:c>
      <x:c r="C63" s="10" t="n">
        <x:v>4916.52</x:v>
      </x:c>
      <x:c r="D63" s="4" t="n">
        <x:v>5</x:v>
      </x:c>
      <x:c r="E63" s="4" t="str">
        <x:v>R04</x:v>
      </x:c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23" customHeight="1">
      <x:c r="A64" s="4" t="str">
        <x:v>P00059</x:v>
      </x:c>
      <x:c r="B64" s="4" t="str">
        <x:v>Motor</x:v>
      </x:c>
      <x:c r="C64" s="10" t="n">
        <x:v>12654.97</x:v>
      </x:c>
      <x:c r="D64" s="4" t="n">
        <x:v>9</x:v>
      </x:c>
      <x:c r="E64" s="4" t="str">
        <x:v>R01</x:v>
      </x:c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23" customHeight="1">
      <x:c r="A65" s="4" t="str">
        <x:v>P00060</x:v>
      </x:c>
      <x:c r="B65" s="4" t="str">
        <x:v>Motor</x:v>
      </x:c>
      <x:c r="C65" s="10" t="n">
        <x:v>7769.14</x:v>
      </x:c>
      <x:c r="D65" s="4" t="n">
        <x:v>4</x:v>
      </x:c>
      <x:c r="E65" s="4" t="str">
        <x:v>R01</x:v>
      </x:c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23" customHeight="1">
      <x:c r="A66" s="4" t="str">
        <x:v>P00061</x:v>
      </x:c>
      <x:c r="B66" s="4" t="str">
        <x:v>Motor</x:v>
      </x:c>
      <x:c r="C66" s="10" t="n">
        <x:v>14183.45</x:v>
      </x:c>
      <x:c r="D66" s="4" t="n">
        <x:v>1</x:v>
      </x:c>
      <x:c r="E66" s="4" t="str">
        <x:v>R02</x:v>
      </x:c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23" customHeight="1">
      <x:c r="A67" s="4" t="str">
        <x:v>P00062</x:v>
      </x:c>
      <x:c r="B67" s="4" t="str">
        <x:v>Motor</x:v>
      </x:c>
      <x:c r="C67" s="10" t="n">
        <x:v>11169.6</x:v>
      </x:c>
      <x:c r="D67" s="4" t="n">
        <x:v>3</x:v>
      </x:c>
      <x:c r="E67" s="4" t="str">
        <x:v>R03</x:v>
      </x:c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23" customHeight="1">
      <x:c r="A68" s="4" t="str">
        <x:v>P00063</x:v>
      </x:c>
      <x:c r="B68" s="4" t="str">
        <x:v>Motor</x:v>
      </x:c>
      <x:c r="C68" s="10" t="n">
        <x:v>15410.97</x:v>
      </x:c>
      <x:c r="D68" s="4" t="n">
        <x:v>5</x:v>
      </x:c>
      <x:c r="E68" s="4" t="str">
        <x:v>R03</x:v>
      </x:c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23" customHeight="1">
      <x:c r="A69" s="4" t="str">
        <x:v>P00064</x:v>
      </x:c>
      <x:c r="B69" s="4" t="str">
        <x:v>Property</x:v>
      </x:c>
      <x:c r="C69" s="10" t="n">
        <x:v>18563.97</x:v>
      </x:c>
      <x:c r="D69" s="4" t="n">
        <x:v>2</x:v>
      </x:c>
      <x:c r="E69" s="4" t="str">
        <x:v>R03</x:v>
      </x:c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23" customHeight="1">
      <x:c r="A70" s="4" t="str">
        <x:v>P00065</x:v>
      </x:c>
      <x:c r="B70" s="4" t="str">
        <x:v>Motor</x:v>
      </x:c>
      <x:c r="C70" s="10" t="n">
        <x:v>11927.35</x:v>
      </x:c>
      <x:c r="D70" s="4" t="n">
        <x:v>10</x:v>
      </x:c>
      <x:c r="E70" s="4" t="str">
        <x:v>R05</x:v>
      </x:c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23" customHeight="1">
      <x:c r="A71" s="4" t="str">
        <x:v>P00066</x:v>
      </x:c>
      <x:c r="B71" s="4" t="str">
        <x:v>Motor</x:v>
      </x:c>
      <x:c r="C71" s="10" t="n">
        <x:v>18204.49</x:v>
      </x:c>
      <x:c r="D71" s="4" t="n">
        <x:v>8</x:v>
      </x:c>
      <x:c r="E71" s="4" t="str">
        <x:v>R01</x:v>
      </x:c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23" customHeight="1">
      <x:c r="A72" s="4" t="str">
        <x:v>P00067</x:v>
      </x:c>
      <x:c r="B72" s="4" t="str">
        <x:v>Motor</x:v>
      </x:c>
      <x:c r="C72" s="10" t="n">
        <x:v>3808.79</x:v>
      </x:c>
      <x:c r="D72" s="4" t="n">
        <x:v>4</x:v>
      </x:c>
      <x:c r="E72" s="4" t="str">
        <x:v>R03</x:v>
      </x:c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23" customHeight="1">
      <x:c r="A73" s="4" t="str">
        <x:v>P00068</x:v>
      </x:c>
      <x:c r="B73" s="4" t="str">
        <x:v>Motor</x:v>
      </x:c>
      <x:c r="C73" s="10" t="n">
        <x:v>22375.09</x:v>
      </x:c>
      <x:c r="D73" s="4" t="n">
        <x:v>10</x:v>
      </x:c>
      <x:c r="E73" s="4" t="str">
        <x:v>R02</x:v>
      </x:c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23" customHeight="1">
      <x:c r="A74" s="4" t="str">
        <x:v>P00069</x:v>
      </x:c>
      <x:c r="B74" s="4" t="str">
        <x:v>Motor</x:v>
      </x:c>
      <x:c r="C74" s="10" t="n">
        <x:v>12949.05</x:v>
      </x:c>
      <x:c r="D74" s="4" t="n">
        <x:v>4</x:v>
      </x:c>
      <x:c r="E74" s="4" t="str">
        <x:v>R01</x:v>
      </x:c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23" customHeight="1">
      <x:c r="A75" s="4" t="str">
        <x:v>P00070</x:v>
      </x:c>
      <x:c r="B75" s="4" t="str">
        <x:v>Motor</x:v>
      </x:c>
      <x:c r="C75" s="10" t="n">
        <x:v>17765.78</x:v>
      </x:c>
      <x:c r="D75" s="4" t="n">
        <x:v>2</x:v>
      </x:c>
      <x:c r="E75" s="4" t="str">
        <x:v>R05</x:v>
      </x:c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23" customHeight="1">
      <x:c r="A76" s="4" t="str">
        <x:v>P00071</x:v>
      </x:c>
      <x:c r="B76" s="4" t="str">
        <x:v>Motor</x:v>
      </x:c>
      <x:c r="C76" s="10" t="n">
        <x:v>6317.36</x:v>
      </x:c>
      <x:c r="D76" s="4" t="n">
        <x:v>10</x:v>
      </x:c>
      <x:c r="E76" s="4" t="str">
        <x:v>R01</x:v>
      </x:c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23" customHeight="1">
      <x:c r="A77" s="4" t="str">
        <x:v>P00072</x:v>
      </x:c>
      <x:c r="B77" s="4" t="str">
        <x:v>Motor</x:v>
      </x:c>
      <x:c r="C77" s="10" t="n">
        <x:v>7526.26</x:v>
      </x:c>
      <x:c r="D77" s="4" t="n">
        <x:v>10</x:v>
      </x:c>
      <x:c r="E77" s="4" t="str">
        <x:v>R03</x:v>
      </x:c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23" customHeight="1">
      <x:c r="A78" s="4" t="str">
        <x:v>P00073</x:v>
      </x:c>
      <x:c r="B78" s="4" t="str">
        <x:v>Property</x:v>
      </x:c>
      <x:c r="C78" s="10" t="n">
        <x:v>11680.46</x:v>
      </x:c>
      <x:c r="D78" s="4" t="n">
        <x:v>4</x:v>
      </x:c>
      <x:c r="E78" s="4" t="str">
        <x:v>R03</x:v>
      </x:c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23" customHeight="1">
      <x:c r="A79" s="4" t="str">
        <x:v>P00074</x:v>
      </x:c>
      <x:c r="B79" s="4" t="str">
        <x:v>Motor</x:v>
      </x:c>
      <x:c r="C79" s="10" t="n">
        <x:v>10854.48</x:v>
      </x:c>
      <x:c r="D79" s="4" t="n">
        <x:v>6</x:v>
      </x:c>
      <x:c r="E79" s="4" t="str">
        <x:v>R05</x:v>
      </x:c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23" customHeight="1">
      <x:c r="A80" s="4" t="str">
        <x:v>P00075</x:v>
      </x:c>
      <x:c r="B80" s="4" t="str">
        <x:v>Motor</x:v>
      </x:c>
      <x:c r="C80" s="10" t="n">
        <x:v>12423.94</x:v>
      </x:c>
      <x:c r="D80" s="4" t="n">
        <x:v>2</x:v>
      </x:c>
      <x:c r="E80" s="4" t="str">
        <x:v>R02</x:v>
      </x:c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23" customHeight="1">
      <x:c r="A81" s="4" t="str">
        <x:v>P00076</x:v>
      </x:c>
      <x:c r="B81" s="4" t="str">
        <x:v>Motor</x:v>
      </x:c>
      <x:c r="C81" s="10" t="n">
        <x:v>17819.2</x:v>
      </x:c>
      <x:c r="D81" s="4" t="n">
        <x:v>7</x:v>
      </x:c>
      <x:c r="E81" s="4" t="str">
        <x:v>R02</x:v>
      </x:c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23" customHeight="1">
      <x:c r="A82" s="4" t="str">
        <x:v>P00077</x:v>
      </x:c>
      <x:c r="B82" s="4" t="str">
        <x:v>Motor</x:v>
      </x:c>
      <x:c r="C82" s="10" t="n">
        <x:v>4942.62</x:v>
      </x:c>
      <x:c r="D82" s="4" t="n">
        <x:v>7</x:v>
      </x:c>
      <x:c r="E82" s="4" t="str">
        <x:v>R04</x:v>
      </x:c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23" customHeight="1">
      <x:c r="A83" s="4" t="str">
        <x:v>P00078</x:v>
      </x:c>
      <x:c r="B83" s="4" t="str">
        <x:v>Motor</x:v>
      </x:c>
      <x:c r="C83" s="10" t="n">
        <x:v>16953.31</x:v>
      </x:c>
      <x:c r="D83" s="4" t="n">
        <x:v>8</x:v>
      </x:c>
      <x:c r="E83" s="4" t="str">
        <x:v>R04</x:v>
      </x:c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23" customHeight="1">
      <x:c r="A84" s="4" t="str">
        <x:v>P00079</x:v>
      </x:c>
      <x:c r="B84" s="4" t="str">
        <x:v>Motor</x:v>
      </x:c>
      <x:c r="C84" s="10" t="n">
        <x:v>10978.86</x:v>
      </x:c>
      <x:c r="D84" s="4" t="n">
        <x:v>6</x:v>
      </x:c>
      <x:c r="E84" s="4" t="str">
        <x:v>R02</x:v>
      </x:c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23" customHeight="1">
      <x:c r="A85" s="4" t="str">
        <x:v>P00080</x:v>
      </x:c>
      <x:c r="B85" s="4" t="str">
        <x:v>Property</x:v>
      </x:c>
      <x:c r="C85" s="10" t="n">
        <x:v>9979.6</x:v>
      </x:c>
      <x:c r="D85" s="4" t="n">
        <x:v>8</x:v>
      </x:c>
      <x:c r="E85" s="4" t="str">
        <x:v>R04</x:v>
      </x:c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23" customHeight="1">
      <x:c r="A86" s="4" t="str">
        <x:v>P00081</x:v>
      </x:c>
      <x:c r="B86" s="4" t="str">
        <x:v>Motor</x:v>
      </x:c>
      <x:c r="C86" s="10" t="n">
        <x:v>5642.02</x:v>
      </x:c>
      <x:c r="D86" s="4" t="n">
        <x:v>6</x:v>
      </x:c>
      <x:c r="E86" s="4" t="str">
        <x:v>R01</x:v>
      </x:c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23" customHeight="1">
      <x:c r="A87" s="4" t="str">
        <x:v>P00082</x:v>
      </x:c>
      <x:c r="B87" s="4" t="str">
        <x:v>Motor</x:v>
      </x:c>
      <x:c r="C87" s="10" t="n">
        <x:v>13716.74</x:v>
      </x:c>
      <x:c r="D87" s="4" t="n">
        <x:v>9</x:v>
      </x:c>
      <x:c r="E87" s="4" t="str">
        <x:v>R03</x:v>
      </x:c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23" customHeight="1">
      <x:c r="A88" s="4" t="str">
        <x:v>P00083</x:v>
      </x:c>
      <x:c r="B88" s="4" t="str">
        <x:v>Property</x:v>
      </x:c>
      <x:c r="C88" s="10" t="n">
        <x:v>3691</x:v>
      </x:c>
      <x:c r="D88" s="4" t="n">
        <x:v>2</x:v>
      </x:c>
      <x:c r="E88" s="4" t="str">
        <x:v>R04</x:v>
      </x:c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23" customHeight="1">
      <x:c r="A89" s="4" t="str">
        <x:v>P00084</x:v>
      </x:c>
      <x:c r="B89" s="4" t="str">
        <x:v>Motor</x:v>
      </x:c>
      <x:c r="C89" s="10" t="n">
        <x:v>14643.87</x:v>
      </x:c>
      <x:c r="D89" s="4" t="n">
        <x:v>5</x:v>
      </x:c>
      <x:c r="E89" s="4" t="str">
        <x:v>R01</x:v>
      </x:c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23" customHeight="1">
      <x:c r="A90" s="4" t="str">
        <x:v>P00085</x:v>
      </x:c>
      <x:c r="B90" s="4" t="str">
        <x:v>Motor</x:v>
      </x:c>
      <x:c r="C90" s="10" t="n">
        <x:v>5588.98</x:v>
      </x:c>
      <x:c r="D90" s="4" t="n">
        <x:v>5</x:v>
      </x:c>
      <x:c r="E90" s="4" t="str">
        <x:v>R02</x:v>
      </x:c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23" customHeight="1">
      <x:c r="A91" s="4" t="str">
        <x:v>P00086</x:v>
      </x:c>
      <x:c r="B91" s="4" t="str">
        <x:v>Motor</x:v>
      </x:c>
      <x:c r="C91" s="10" t="n">
        <x:v>11204.34</x:v>
      </x:c>
      <x:c r="D91" s="4" t="n">
        <x:v>6</x:v>
      </x:c>
      <x:c r="E91" s="4" t="str">
        <x:v>R05</x:v>
      </x:c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23" customHeight="1">
      <x:c r="A92" s="4" t="str">
        <x:v>P00087</x:v>
      </x:c>
      <x:c r="B92" s="4" t="str">
        <x:v>Property</x:v>
      </x:c>
      <x:c r="C92" s="10" t="n">
        <x:v>10366.91</x:v>
      </x:c>
      <x:c r="D92" s="4" t="n">
        <x:v>2</x:v>
      </x:c>
      <x:c r="E92" s="4" t="str">
        <x:v>R04</x:v>
      </x:c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23" customHeight="1">
      <x:c r="A93" s="4" t="str">
        <x:v>P00088</x:v>
      </x:c>
      <x:c r="B93" s="4" t="str">
        <x:v>Motor</x:v>
      </x:c>
      <x:c r="C93" s="10" t="n">
        <x:v>18514.18</x:v>
      </x:c>
      <x:c r="D93" s="4" t="n">
        <x:v>4</x:v>
      </x:c>
      <x:c r="E93" s="4" t="str">
        <x:v>R04</x:v>
      </x:c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23" customHeight="1">
      <x:c r="A94" s="4" t="str">
        <x:v>P00089</x:v>
      </x:c>
      <x:c r="B94" s="4" t="str">
        <x:v>Motor</x:v>
      </x:c>
      <x:c r="C94" s="10" t="n">
        <x:v>10093.08</x:v>
      </x:c>
      <x:c r="D94" s="4" t="n">
        <x:v>10</x:v>
      </x:c>
      <x:c r="E94" s="4" t="str">
        <x:v>R02</x:v>
      </x:c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23" customHeight="1">
      <x:c r="A95" s="4" t="str">
        <x:v>P00090</x:v>
      </x:c>
      <x:c r="B95" s="4" t="str">
        <x:v>Motor</x:v>
      </x:c>
      <x:c r="C95" s="10" t="n">
        <x:v>8003.53</x:v>
      </x:c>
      <x:c r="D95" s="4" t="n">
        <x:v>2</x:v>
      </x:c>
      <x:c r="E95" s="4" t="str">
        <x:v>R05</x:v>
      </x:c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23" customHeight="1">
      <x:c r="A96" s="4" t="str">
        <x:v>P00091</x:v>
      </x:c>
      <x:c r="B96" s="4" t="str">
        <x:v>Motor</x:v>
      </x:c>
      <x:c r="C96" s="10" t="n">
        <x:v>8708.27</x:v>
      </x:c>
      <x:c r="D96" s="4" t="n">
        <x:v>7</x:v>
      </x:c>
      <x:c r="E96" s="4" t="str">
        <x:v>R01</x:v>
      </x:c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23" customHeight="1">
      <x:c r="A97" s="4" t="str">
        <x:v>P00092</x:v>
      </x:c>
      <x:c r="B97" s="4" t="str">
        <x:v>Motor</x:v>
      </x:c>
      <x:c r="C97" s="10" t="n">
        <x:v>19395.52</x:v>
      </x:c>
      <x:c r="D97" s="4" t="n">
        <x:v>7</x:v>
      </x:c>
      <x:c r="E97" s="4" t="str">
        <x:v>R02</x:v>
      </x:c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23" customHeight="1">
      <x:c r="A98" s="4" t="str">
        <x:v>P00093</x:v>
      </x:c>
      <x:c r="B98" s="4" t="str">
        <x:v>Motor</x:v>
      </x:c>
      <x:c r="C98" s="10" t="n">
        <x:v>13923.5</x:v>
      </x:c>
      <x:c r="D98" s="4" t="n">
        <x:v>5</x:v>
      </x:c>
      <x:c r="E98" s="4" t="str">
        <x:v>R02</x:v>
      </x:c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23" customHeight="1">
      <x:c r="A99" s="4" t="str">
        <x:v>P00094</x:v>
      </x:c>
      <x:c r="B99" s="4" t="str">
        <x:v>Motor</x:v>
      </x:c>
      <x:c r="C99" s="10" t="n">
        <x:v>9195.47</x:v>
      </x:c>
      <x:c r="D99" s="4" t="n">
        <x:v>1</x:v>
      </x:c>
      <x:c r="E99" s="4" t="str">
        <x:v>R04</x:v>
      </x:c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23" customHeight="1">
      <x:c r="A100" s="4" t="str">
        <x:v>P00095</x:v>
      </x:c>
      <x:c r="B100" s="4" t="str">
        <x:v>Motor</x:v>
      </x:c>
      <x:c r="C100" s="10" t="n">
        <x:v>9833.98</x:v>
      </x:c>
      <x:c r="D100" s="4" t="n">
        <x:v>1</x:v>
      </x:c>
      <x:c r="E100" s="4" t="str">
        <x:v>R05</x:v>
      </x:c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>
      <x:c r="A101" s="4" t="str">
        <x:v>P00096</x:v>
      </x:c>
      <x:c r="B101" s="4" t="str">
        <x:v>Motor</x:v>
      </x:c>
      <x:c r="C101" s="10" t="n">
        <x:v>5403.33</x:v>
      </x:c>
      <x:c r="D101" s="4" t="n">
        <x:v>3</x:v>
      </x:c>
      <x:c r="E101" s="4" t="str">
        <x:v>R03</x:v>
      </x:c>
    </x:row>
    <x:row r="102">
      <x:c r="A102" s="4" t="str">
        <x:v>P00097</x:v>
      </x:c>
      <x:c r="B102" s="4" t="str">
        <x:v>Motor</x:v>
      </x:c>
      <x:c r="C102" s="10" t="n">
        <x:v>13027.44</x:v>
      </x:c>
      <x:c r="D102" s="4" t="n">
        <x:v>2</x:v>
      </x:c>
      <x:c r="E102" s="4" t="str">
        <x:v>R03</x:v>
      </x:c>
    </x:row>
    <x:row r="103">
      <x:c r="A103" s="4" t="str">
        <x:v>P00098</x:v>
      </x:c>
      <x:c r="B103" s="4" t="str">
        <x:v>Motor</x:v>
      </x:c>
      <x:c r="C103" s="10" t="n">
        <x:v>4954.66</x:v>
      </x:c>
      <x:c r="D103" s="4" t="n">
        <x:v>1</x:v>
      </x:c>
      <x:c r="E103" s="4" t="str">
        <x:v>R02</x:v>
      </x:c>
    </x:row>
    <x:row r="104">
      <x:c r="A104" s="4" t="str">
        <x:v>P00099</x:v>
      </x:c>
      <x:c r="B104" s="4" t="str">
        <x:v>Motor</x:v>
      </x:c>
      <x:c r="C104" s="10" t="n">
        <x:v>15341.37</x:v>
      </x:c>
      <x:c r="D104" s="4" t="n">
        <x:v>2</x:v>
      </x:c>
      <x:c r="E104" s="4" t="str">
        <x:v>R02</x:v>
      </x:c>
    </x:row>
    <x:row r="105">
      <x:c r="A105" s="4" t="str">
        <x:v>P00100</x:v>
      </x:c>
      <x:c r="B105" s="4" t="str">
        <x:v>Property</x:v>
      </x:c>
      <x:c r="C105" s="10" t="n">
        <x:v>11589.79</x:v>
      </x:c>
      <x:c r="D105" s="4" t="n">
        <x:v>2</x:v>
      </x:c>
      <x:c r="E105" s="4" t="str">
        <x:v>R02</x:v>
      </x:c>
    </x:row>
    <x:row r="106">
      <x:c r="A106" s="4" t="str">
        <x:v>P00101</x:v>
      </x:c>
      <x:c r="B106" s="4" t="str">
        <x:v>Property</x:v>
      </x:c>
      <x:c r="C106" s="10" t="n">
        <x:v>32020.39</x:v>
      </x:c>
      <x:c r="D106" s="4" t="n">
        <x:v>9</x:v>
      </x:c>
      <x:c r="E106" s="4" t="str">
        <x:v>R01</x:v>
      </x:c>
    </x:row>
    <x:row r="107">
      <x:c r="A107" s="4" t="str">
        <x:v>P00102</x:v>
      </x:c>
      <x:c r="B107" s="4" t="str">
        <x:v>Motor</x:v>
      </x:c>
      <x:c r="C107" s="10" t="n">
        <x:v>6667.09</x:v>
      </x:c>
      <x:c r="D107" s="4" t="n">
        <x:v>7</x:v>
      </x:c>
      <x:c r="E107" s="4" t="str">
        <x:v>R02</x:v>
      </x:c>
    </x:row>
    <x:row r="108">
      <x:c r="A108" s="4" t="str">
        <x:v>P00103</x:v>
      </x:c>
      <x:c r="B108" s="4" t="str">
        <x:v>Motor</x:v>
      </x:c>
      <x:c r="C108" s="10" t="n">
        <x:v>10444.2</x:v>
      </x:c>
      <x:c r="D108" s="4" t="n">
        <x:v>1</x:v>
      </x:c>
      <x:c r="E108" s="4" t="str">
        <x:v>R04</x:v>
      </x:c>
    </x:row>
    <x:row r="109">
      <x:c r="A109" s="4" t="str">
        <x:v>P00104</x:v>
      </x:c>
      <x:c r="B109" s="4" t="str">
        <x:v>Property</x:v>
      </x:c>
      <x:c r="C109" s="10" t="n">
        <x:v>24568.72</x:v>
      </x:c>
      <x:c r="D109" s="4" t="n">
        <x:v>7</x:v>
      </x:c>
      <x:c r="E109" s="4" t="str">
        <x:v>R03</x:v>
      </x:c>
    </x:row>
    <x:row r="110">
      <x:c r="A110" s="4" t="str">
        <x:v>P00105</x:v>
      </x:c>
      <x:c r="B110" s="4" t="str">
        <x:v>Property</x:v>
      </x:c>
      <x:c r="C110" s="10" t="n">
        <x:v>18697.13</x:v>
      </x:c>
      <x:c r="D110" s="4" t="n">
        <x:v>2</x:v>
      </x:c>
      <x:c r="E110" s="4" t="str">
        <x:v>R04</x:v>
      </x:c>
    </x:row>
    <x:row r="111">
      <x:c r="A111" s="4" t="str">
        <x:v>P00106</x:v>
      </x:c>
      <x:c r="B111" s="4" t="str">
        <x:v>Property</x:v>
      </x:c>
      <x:c r="C111" s="10" t="n">
        <x:v>7996.06</x:v>
      </x:c>
      <x:c r="D111" s="4" t="n">
        <x:v>5</x:v>
      </x:c>
      <x:c r="E111" s="4" t="str">
        <x:v>R02</x:v>
      </x:c>
    </x:row>
    <x:row r="112">
      <x:c r="A112" s="4" t="str">
        <x:v>P00107</x:v>
      </x:c>
      <x:c r="B112" s="4" t="str">
        <x:v>Motor</x:v>
      </x:c>
      <x:c r="C112" s="10" t="n">
        <x:v>12097.88</x:v>
      </x:c>
      <x:c r="D112" s="4" t="n">
        <x:v>1</x:v>
      </x:c>
      <x:c r="E112" s="4" t="str">
        <x:v>R02</x:v>
      </x:c>
    </x:row>
    <x:row r="113">
      <x:c r="A113" s="4" t="str">
        <x:v>P00108</x:v>
      </x:c>
      <x:c r="B113" s="4" t="str">
        <x:v>Motor</x:v>
      </x:c>
      <x:c r="C113" s="10" t="n">
        <x:v>10947.86</x:v>
      </x:c>
      <x:c r="D113" s="4" t="n">
        <x:v>1</x:v>
      </x:c>
      <x:c r="E113" s="4" t="str">
        <x:v>R01</x:v>
      </x:c>
    </x:row>
    <x:row r="114">
      <x:c r="A114" s="4" t="str">
        <x:v>P00109</x:v>
      </x:c>
      <x:c r="B114" s="4" t="str">
        <x:v>Motor</x:v>
      </x:c>
      <x:c r="C114" s="10" t="n">
        <x:v>12417.72</x:v>
      </x:c>
      <x:c r="D114" s="4" t="n">
        <x:v>2</x:v>
      </x:c>
      <x:c r="E114" s="4" t="str">
        <x:v>R02</x:v>
      </x:c>
    </x:row>
    <x:row r="115">
      <x:c r="A115" s="4" t="str">
        <x:v>P00110</x:v>
      </x:c>
      <x:c r="B115" s="4" t="str">
        <x:v>Property</x:v>
      </x:c>
      <x:c r="C115" s="10" t="n">
        <x:v>7987.19</x:v>
      </x:c>
      <x:c r="D115" s="4" t="n">
        <x:v>5</x:v>
      </x:c>
      <x:c r="E115" s="4" t="str">
        <x:v>R02</x:v>
      </x:c>
    </x:row>
    <x:row r="116">
      <x:c r="A116" s="4" t="str">
        <x:v>P00111</x:v>
      </x:c>
      <x:c r="B116" s="4" t="str">
        <x:v>Motor</x:v>
      </x:c>
      <x:c r="C116" s="10" t="n">
        <x:v>10507.09</x:v>
      </x:c>
      <x:c r="D116" s="4" t="n">
        <x:v>5</x:v>
      </x:c>
      <x:c r="E116" s="4" t="str">
        <x:v>R01</x:v>
      </x:c>
    </x:row>
    <x:row r="117">
      <x:c r="A117" s="4" t="str">
        <x:v>P00112</x:v>
      </x:c>
      <x:c r="B117" s="4" t="str">
        <x:v>Motor</x:v>
      </x:c>
      <x:c r="C117" s="10" t="n">
        <x:v>5328.77</x:v>
      </x:c>
      <x:c r="D117" s="4" t="n">
        <x:v>4</x:v>
      </x:c>
      <x:c r="E117" s="4" t="str">
        <x:v>R01</x:v>
      </x:c>
    </x:row>
    <x:row r="118">
      <x:c r="A118" s="4" t="str">
        <x:v>P00113</x:v>
      </x:c>
      <x:c r="B118" s="4" t="str">
        <x:v>Motor</x:v>
      </x:c>
      <x:c r="C118" s="10" t="n">
        <x:v>11623.75</x:v>
      </x:c>
      <x:c r="D118" s="4" t="n">
        <x:v>7</x:v>
      </x:c>
      <x:c r="E118" s="4" t="str">
        <x:v>R03</x:v>
      </x:c>
    </x:row>
    <x:row r="119">
      <x:c r="A119" s="4" t="str">
        <x:v>P00114</x:v>
      </x:c>
      <x:c r="B119" s="4" t="str">
        <x:v>Motor</x:v>
      </x:c>
      <x:c r="C119" s="10" t="n">
        <x:v>13393.29</x:v>
      </x:c>
      <x:c r="D119" s="4" t="n">
        <x:v>8</x:v>
      </x:c>
      <x:c r="E119" s="4" t="str">
        <x:v>R02</x:v>
      </x:c>
    </x:row>
    <x:row r="120">
      <x:c r="A120" s="4" t="str">
        <x:v>P00115</x:v>
      </x:c>
      <x:c r="B120" s="4" t="str">
        <x:v>Motor</x:v>
      </x:c>
      <x:c r="C120" s="10" t="n">
        <x:v>9874.01</x:v>
      </x:c>
      <x:c r="D120" s="4" t="n">
        <x:v>8</x:v>
      </x:c>
      <x:c r="E120" s="4" t="str">
        <x:v>R02</x:v>
      </x:c>
    </x:row>
    <x:row r="121">
      <x:c r="A121" s="4" t="str">
        <x:v>P00116</x:v>
      </x:c>
      <x:c r="B121" s="4" t="str">
        <x:v>Property</x:v>
      </x:c>
      <x:c r="C121" s="10" t="n">
        <x:v>5288.17</x:v>
      </x:c>
      <x:c r="D121" s="4" t="n">
        <x:v>6</x:v>
      </x:c>
      <x:c r="E121" s="4" t="str">
        <x:v>R01</x:v>
      </x:c>
    </x:row>
    <x:row r="122">
      <x:c r="A122" s="4" t="str">
        <x:v>P00117</x:v>
      </x:c>
      <x:c r="B122" s="4" t="str">
        <x:v>Property</x:v>
      </x:c>
      <x:c r="C122" s="10" t="n">
        <x:v>17065.93</x:v>
      </x:c>
      <x:c r="D122" s="4" t="n">
        <x:v>6</x:v>
      </x:c>
      <x:c r="E122" s="4" t="str">
        <x:v>R02</x:v>
      </x:c>
    </x:row>
    <x:row r="123">
      <x:c r="A123" s="4" t="str">
        <x:v>P00118</x:v>
      </x:c>
      <x:c r="B123" s="4" t="str">
        <x:v>Property</x:v>
      </x:c>
      <x:c r="C123" s="10" t="n">
        <x:v>12887.8</x:v>
      </x:c>
      <x:c r="D123" s="4" t="n">
        <x:v>5</x:v>
      </x:c>
      <x:c r="E123" s="4" t="str">
        <x:v>R02</x:v>
      </x:c>
    </x:row>
    <x:row r="124">
      <x:c r="A124" s="4" t="str">
        <x:v>P00119</x:v>
      </x:c>
      <x:c r="B124" s="4" t="str">
        <x:v>Motor</x:v>
      </x:c>
      <x:c r="C124" s="10" t="n">
        <x:v>7889.54</x:v>
      </x:c>
      <x:c r="D124" s="4" t="n">
        <x:v>3</x:v>
      </x:c>
      <x:c r="E124" s="4" t="str">
        <x:v>R02</x:v>
      </x:c>
    </x:row>
    <x:row r="125">
      <x:c r="A125" s="4" t="str">
        <x:v>P00120</x:v>
      </x:c>
      <x:c r="B125" s="4" t="str">
        <x:v>Motor</x:v>
      </x:c>
      <x:c r="C125" s="10" t="n">
        <x:v>9640.51</x:v>
      </x:c>
      <x:c r="D125" s="4" t="n">
        <x:v>5</x:v>
      </x:c>
      <x:c r="E125" s="4" t="str">
        <x:v>R03</x:v>
      </x:c>
    </x:row>
    <x:row r="126">
      <x:c r="A126" s="4" t="str">
        <x:v>P00121</x:v>
      </x:c>
      <x:c r="B126" s="4" t="str">
        <x:v>Motor</x:v>
      </x:c>
      <x:c r="C126" s="10" t="n">
        <x:v>5567.49</x:v>
      </x:c>
      <x:c r="D126" s="4" t="n">
        <x:v>1</x:v>
      </x:c>
      <x:c r="E126" s="4" t="str">
        <x:v>R01</x:v>
      </x:c>
    </x:row>
    <x:row r="127">
      <x:c r="A127" s="4" t="str">
        <x:v>P00122</x:v>
      </x:c>
      <x:c r="B127" s="4" t="str">
        <x:v>Motor</x:v>
      </x:c>
      <x:c r="C127" s="10" t="n">
        <x:v>6895.09</x:v>
      </x:c>
      <x:c r="D127" s="4" t="n">
        <x:v>10</x:v>
      </x:c>
      <x:c r="E127" s="4" t="str">
        <x:v>R05</x:v>
      </x:c>
    </x:row>
    <x:row r="128">
      <x:c r="A128" s="4" t="str">
        <x:v>P00123</x:v>
      </x:c>
      <x:c r="B128" s="4" t="str">
        <x:v>Motor</x:v>
      </x:c>
      <x:c r="C128" s="10" t="n">
        <x:v>8586.83</x:v>
      </x:c>
      <x:c r="D128" s="4" t="n">
        <x:v>4</x:v>
      </x:c>
      <x:c r="E128" s="4" t="str">
        <x:v>R01</x:v>
      </x:c>
    </x:row>
    <x:row r="129">
      <x:c r="A129" s="4" t="str">
        <x:v>P00124</x:v>
      </x:c>
      <x:c r="B129" s="4" t="str">
        <x:v>Motor</x:v>
      </x:c>
      <x:c r="C129" s="10" t="n">
        <x:v>19011.31</x:v>
      </x:c>
      <x:c r="D129" s="4" t="n">
        <x:v>8</x:v>
      </x:c>
      <x:c r="E129" s="4" t="str">
        <x:v>R02</x:v>
      </x:c>
    </x:row>
    <x:row r="130">
      <x:c r="A130" s="4" t="str">
        <x:v>P00125</x:v>
      </x:c>
      <x:c r="B130" s="4" t="str">
        <x:v>Motor</x:v>
      </x:c>
      <x:c r="C130" s="10" t="n">
        <x:v>8202.74</x:v>
      </x:c>
      <x:c r="D130" s="4" t="n">
        <x:v>10</x:v>
      </x:c>
      <x:c r="E130" s="4" t="str">
        <x:v>R01</x:v>
      </x:c>
    </x:row>
    <x:row r="131">
      <x:c r="A131" s="4" t="str">
        <x:v>P00126</x:v>
      </x:c>
      <x:c r="B131" s="4" t="str">
        <x:v>Motor</x:v>
      </x:c>
      <x:c r="C131" s="10" t="n">
        <x:v>14590.07</x:v>
      </x:c>
      <x:c r="D131" s="4" t="n">
        <x:v>5</x:v>
      </x:c>
      <x:c r="E131" s="4" t="str">
        <x:v>R02</x:v>
      </x:c>
    </x:row>
    <x:row r="132">
      <x:c r="A132" s="4" t="str">
        <x:v>P00127</x:v>
      </x:c>
      <x:c r="B132" s="4" t="str">
        <x:v>Motor</x:v>
      </x:c>
      <x:c r="C132" s="10" t="n">
        <x:v>8584.88</x:v>
      </x:c>
      <x:c r="D132" s="4" t="n">
        <x:v>9</x:v>
      </x:c>
      <x:c r="E132" s="4" t="str">
        <x:v>R01</x:v>
      </x:c>
    </x:row>
    <x:row r="133">
      <x:c r="A133" s="4" t="str">
        <x:v>P00128</x:v>
      </x:c>
      <x:c r="B133" s="4" t="str">
        <x:v>Motor</x:v>
      </x:c>
      <x:c r="C133" s="10" t="n">
        <x:v>12229.13</x:v>
      </x:c>
      <x:c r="D133" s="4" t="n">
        <x:v>5</x:v>
      </x:c>
      <x:c r="E133" s="4" t="str">
        <x:v>R04</x:v>
      </x:c>
    </x:row>
    <x:row r="134">
      <x:c r="A134" s="4" t="str">
        <x:v>P00129</x:v>
      </x:c>
      <x:c r="B134" s="4" t="str">
        <x:v>Motor</x:v>
      </x:c>
      <x:c r="C134" s="10" t="n">
        <x:v>10263.73</x:v>
      </x:c>
      <x:c r="D134" s="4" t="n">
        <x:v>2</x:v>
      </x:c>
      <x:c r="E134" s="4" t="str">
        <x:v>R02</x:v>
      </x:c>
    </x:row>
    <x:row r="135">
      <x:c r="A135" s="4" t="str">
        <x:v>P00130</x:v>
      </x:c>
      <x:c r="B135" s="4" t="str">
        <x:v>Motor</x:v>
      </x:c>
      <x:c r="C135" s="10" t="n">
        <x:v>16201.77</x:v>
      </x:c>
      <x:c r="D135" s="4" t="n">
        <x:v>1</x:v>
      </x:c>
      <x:c r="E135" s="4" t="str">
        <x:v>R03</x:v>
      </x:c>
    </x:row>
    <x:row r="136">
      <x:c r="A136" s="4" t="str">
        <x:v>P00131</x:v>
      </x:c>
      <x:c r="B136" s="4" t="str">
        <x:v>Motor</x:v>
      </x:c>
      <x:c r="C136" s="10" t="n">
        <x:v>8598.43</x:v>
      </x:c>
      <x:c r="D136" s="4" t="n">
        <x:v>2</x:v>
      </x:c>
      <x:c r="E136" s="4" t="str">
        <x:v>R01</x:v>
      </x:c>
    </x:row>
    <x:row r="137">
      <x:c r="A137" s="4" t="str">
        <x:v>P00132</x:v>
      </x:c>
      <x:c r="B137" s="4" t="str">
        <x:v>Property</x:v>
      </x:c>
      <x:c r="C137" s="10" t="n">
        <x:v>5390.33</x:v>
      </x:c>
      <x:c r="D137" s="4" t="n">
        <x:v>10</x:v>
      </x:c>
      <x:c r="E137" s="4" t="str">
        <x:v>R01</x:v>
      </x:c>
    </x:row>
    <x:row r="138">
      <x:c r="A138" s="4" t="str">
        <x:v>P00133</x:v>
      </x:c>
      <x:c r="B138" s="4" t="str">
        <x:v>Motor</x:v>
      </x:c>
      <x:c r="C138" s="10" t="n">
        <x:v>5873.01</x:v>
      </x:c>
      <x:c r="D138" s="4" t="n">
        <x:v>5</x:v>
      </x:c>
      <x:c r="E138" s="4" t="str">
        <x:v>R02</x:v>
      </x:c>
    </x:row>
    <x:row r="139">
      <x:c r="A139" s="4" t="str">
        <x:v>P00134</x:v>
      </x:c>
      <x:c r="B139" s="4" t="str">
        <x:v>Motor</x:v>
      </x:c>
      <x:c r="C139" s="10" t="n">
        <x:v>8609.79</x:v>
      </x:c>
      <x:c r="D139" s="4" t="n">
        <x:v>4</x:v>
      </x:c>
      <x:c r="E139" s="4" t="str">
        <x:v>R02</x:v>
      </x:c>
    </x:row>
    <x:row r="140">
      <x:c r="A140" s="4" t="str">
        <x:v>P00135</x:v>
      </x:c>
      <x:c r="B140" s="4" t="str">
        <x:v>Motor</x:v>
      </x:c>
      <x:c r="C140" s="10" t="n">
        <x:v>6234.93</x:v>
      </x:c>
      <x:c r="D140" s="4" t="n">
        <x:v>5</x:v>
      </x:c>
      <x:c r="E140" s="4" t="str">
        <x:v>R02</x:v>
      </x:c>
    </x:row>
    <x:row r="141">
      <x:c r="A141" s="4" t="str">
        <x:v>P00136</x:v>
      </x:c>
      <x:c r="B141" s="4" t="str">
        <x:v>Motor</x:v>
      </x:c>
      <x:c r="C141" s="10" t="n">
        <x:v>13155.5</x:v>
      </x:c>
      <x:c r="D141" s="4" t="n">
        <x:v>3</x:v>
      </x:c>
      <x:c r="E141" s="4" t="str">
        <x:v>R05</x:v>
      </x:c>
    </x:row>
    <x:row r="142">
      <x:c r="A142" s="4" t="str">
        <x:v>P00137</x:v>
      </x:c>
      <x:c r="B142" s="4" t="str">
        <x:v>Property</x:v>
      </x:c>
      <x:c r="C142" s="10" t="n">
        <x:v>8869.77</x:v>
      </x:c>
      <x:c r="D142" s="4" t="n">
        <x:v>9</x:v>
      </x:c>
      <x:c r="E142" s="4" t="str">
        <x:v>R03</x:v>
      </x:c>
    </x:row>
    <x:row r="143">
      <x:c r="A143" s="4" t="str">
        <x:v>P00138</x:v>
      </x:c>
      <x:c r="B143" s="4" t="str">
        <x:v>Motor</x:v>
      </x:c>
      <x:c r="C143" s="10" t="n">
        <x:v>31843</x:v>
      </x:c>
      <x:c r="D143" s="4" t="n">
        <x:v>10</x:v>
      </x:c>
      <x:c r="E143" s="4" t="str">
        <x:v>R05</x:v>
      </x:c>
    </x:row>
    <x:row r="144">
      <x:c r="A144" s="4" t="str">
        <x:v>P00139</x:v>
      </x:c>
      <x:c r="B144" s="4" t="str">
        <x:v>Property</x:v>
      </x:c>
      <x:c r="C144" s="10" t="n">
        <x:v>5004.18</x:v>
      </x:c>
      <x:c r="D144" s="4" t="n">
        <x:v>1</x:v>
      </x:c>
      <x:c r="E144" s="4" t="str">
        <x:v>R01</x:v>
      </x:c>
    </x:row>
    <x:row r="145">
      <x:c r="A145" s="4" t="str">
        <x:v>P00140</x:v>
      </x:c>
      <x:c r="B145" s="4" t="str">
        <x:v>Motor</x:v>
      </x:c>
      <x:c r="C145" s="10" t="n">
        <x:v>11987.68</x:v>
      </x:c>
      <x:c r="D145" s="4" t="n">
        <x:v>8</x:v>
      </x:c>
      <x:c r="E145" s="4" t="str">
        <x:v>R04</x:v>
      </x:c>
    </x:row>
    <x:row r="146">
      <x:c r="A146" s="4" t="str">
        <x:v>P00141</x:v>
      </x:c>
      <x:c r="B146" s="4" t="str">
        <x:v>Motor</x:v>
      </x:c>
      <x:c r="C146" s="10" t="n">
        <x:v>6584.15</x:v>
      </x:c>
      <x:c r="D146" s="4" t="n">
        <x:v>4</x:v>
      </x:c>
      <x:c r="E146" s="4" t="str">
        <x:v>R02</x:v>
      </x:c>
    </x:row>
    <x:row r="147">
      <x:c r="A147" s="4" t="str">
        <x:v>P00142</x:v>
      </x:c>
      <x:c r="B147" s="4" t="str">
        <x:v>Motor</x:v>
      </x:c>
      <x:c r="C147" s="10" t="n">
        <x:v>8760.16</x:v>
      </x:c>
      <x:c r="D147" s="4" t="n">
        <x:v>1</x:v>
      </x:c>
      <x:c r="E147" s="4" t="str">
        <x:v>R03</x:v>
      </x:c>
    </x:row>
    <x:row r="148">
      <x:c r="A148" s="4" t="str">
        <x:v>P00143</x:v>
      </x:c>
      <x:c r="B148" s="4" t="str">
        <x:v>Property</x:v>
      </x:c>
      <x:c r="C148" s="10" t="n">
        <x:v>11656.73</x:v>
      </x:c>
      <x:c r="D148" s="4" t="n">
        <x:v>10</x:v>
      </x:c>
      <x:c r="E148" s="4" t="str">
        <x:v>R05</x:v>
      </x:c>
    </x:row>
    <x:row r="149">
      <x:c r="A149" s="4" t="str">
        <x:v>P00144</x:v>
      </x:c>
      <x:c r="B149" s="4" t="str">
        <x:v>Motor</x:v>
      </x:c>
      <x:c r="C149" s="10" t="n">
        <x:v>3841.36</x:v>
      </x:c>
      <x:c r="D149" s="4" t="n">
        <x:v>1</x:v>
      </x:c>
      <x:c r="E149" s="4" t="str">
        <x:v>R03</x:v>
      </x:c>
    </x:row>
    <x:row r="150">
      <x:c r="A150" s="4" t="str">
        <x:v>P00145</x:v>
      </x:c>
      <x:c r="B150" s="4" t="str">
        <x:v>Motor</x:v>
      </x:c>
      <x:c r="C150" s="10" t="n">
        <x:v>12168.08</x:v>
      </x:c>
      <x:c r="D150" s="4" t="n">
        <x:v>3</x:v>
      </x:c>
      <x:c r="E150" s="4" t="str">
        <x:v>R04</x:v>
      </x:c>
    </x:row>
    <x:row r="151">
      <x:c r="A151" s="4" t="str">
        <x:v>P00146</x:v>
      </x:c>
      <x:c r="B151" s="4" t="str">
        <x:v>Motor</x:v>
      </x:c>
      <x:c r="C151" s="10" t="n">
        <x:v>25753.05</x:v>
      </x:c>
      <x:c r="D151" s="4" t="n">
        <x:v>1</x:v>
      </x:c>
      <x:c r="E151" s="4" t="str">
        <x:v>R03</x:v>
      </x:c>
    </x:row>
    <x:row r="152">
      <x:c r="A152" s="4" t="str">
        <x:v>P00147</x:v>
      </x:c>
      <x:c r="B152" s="4" t="str">
        <x:v>Motor</x:v>
      </x:c>
      <x:c r="C152" s="10" t="n">
        <x:v>8919.12</x:v>
      </x:c>
      <x:c r="D152" s="4" t="n">
        <x:v>5</x:v>
      </x:c>
      <x:c r="E152" s="4" t="str">
        <x:v>R01</x:v>
      </x:c>
    </x:row>
    <x:row r="153">
      <x:c r="A153" s="4" t="str">
        <x:v>P00148</x:v>
      </x:c>
      <x:c r="B153" s="4" t="str">
        <x:v>Motor</x:v>
      </x:c>
      <x:c r="C153" s="10" t="n">
        <x:v>12294.58</x:v>
      </x:c>
      <x:c r="D153" s="4" t="n">
        <x:v>6</x:v>
      </x:c>
      <x:c r="E153" s="4" t="str">
        <x:v>R03</x:v>
      </x:c>
    </x:row>
    <x:row r="154">
      <x:c r="A154" s="4" t="str">
        <x:v>P00149</x:v>
      </x:c>
      <x:c r="B154" s="4" t="str">
        <x:v>Motor</x:v>
      </x:c>
      <x:c r="C154" s="10" t="n">
        <x:v>17347.69</x:v>
      </x:c>
      <x:c r="D154" s="4" t="n">
        <x:v>4</x:v>
      </x:c>
      <x:c r="E154" s="4" t="str">
        <x:v>R02</x:v>
      </x:c>
    </x:row>
    <x:row r="155">
      <x:c r="A155" s="4" t="str">
        <x:v>P00150</x:v>
      </x:c>
      <x:c r="B155" s="4" t="str">
        <x:v>Motor</x:v>
      </x:c>
      <x:c r="C155" s="10" t="n">
        <x:v>10160.07</x:v>
      </x:c>
      <x:c r="D155" s="4" t="n">
        <x:v>1</x:v>
      </x:c>
      <x:c r="E155" s="4" t="str">
        <x:v>R05</x:v>
      </x:c>
    </x:row>
    <x:row r="156">
      <x:c r="A156" s="4" t="str">
        <x:v>P00151</x:v>
      </x:c>
      <x:c r="B156" s="4" t="str">
        <x:v>Property</x:v>
      </x:c>
      <x:c r="C156" s="10" t="n">
        <x:v>8421.71</x:v>
      </x:c>
      <x:c r="D156" s="4" t="n">
        <x:v>2</x:v>
      </x:c>
      <x:c r="E156" s="4" t="str">
        <x:v>R04</x:v>
      </x:c>
    </x:row>
    <x:row r="157">
      <x:c r="A157" s="4" t="str">
        <x:v>P00152</x:v>
      </x:c>
      <x:c r="B157" s="4" t="str">
        <x:v>Property</x:v>
      </x:c>
      <x:c r="C157" s="10" t="n">
        <x:v>3928.13</x:v>
      </x:c>
      <x:c r="D157" s="4" t="n">
        <x:v>10</x:v>
      </x:c>
      <x:c r="E157" s="4" t="str">
        <x:v>R01</x:v>
      </x:c>
    </x:row>
    <x:row r="158">
      <x:c r="A158" s="4" t="str">
        <x:v>P00153</x:v>
      </x:c>
      <x:c r="B158" s="4" t="str">
        <x:v>Motor</x:v>
      </x:c>
      <x:c r="C158" s="10" t="n">
        <x:v>14595.17</x:v>
      </x:c>
      <x:c r="D158" s="4" t="n">
        <x:v>9</x:v>
      </x:c>
      <x:c r="E158" s="4" t="str">
        <x:v>R01</x:v>
      </x:c>
    </x:row>
    <x:row r="159">
      <x:c r="A159" s="4" t="str">
        <x:v>P00154</x:v>
      </x:c>
      <x:c r="B159" s="4" t="str">
        <x:v>Motor</x:v>
      </x:c>
      <x:c r="C159" s="10" t="n">
        <x:v>10394.94</x:v>
      </x:c>
      <x:c r="D159" s="4" t="n">
        <x:v>10</x:v>
      </x:c>
      <x:c r="E159" s="4" t="str">
        <x:v>R01</x:v>
      </x:c>
    </x:row>
    <x:row r="160">
      <x:c r="A160" s="4" t="str">
        <x:v>P00155</x:v>
      </x:c>
      <x:c r="B160" s="4" t="str">
        <x:v>Motor</x:v>
      </x:c>
      <x:c r="C160" s="10" t="n">
        <x:v>6934.69</x:v>
      </x:c>
      <x:c r="D160" s="4" t="n">
        <x:v>6</x:v>
      </x:c>
      <x:c r="E160" s="4" t="str">
        <x:v>R02</x:v>
      </x:c>
    </x:row>
    <x:row r="161">
      <x:c r="A161" s="4" t="str">
        <x:v>P00156</x:v>
      </x:c>
      <x:c r="B161" s="4" t="str">
        <x:v>Motor</x:v>
      </x:c>
      <x:c r="C161" s="10" t="n">
        <x:v>11579.23</x:v>
      </x:c>
      <x:c r="D161" s="4" t="n">
        <x:v>6</x:v>
      </x:c>
      <x:c r="E161" s="4" t="str">
        <x:v>R01</x:v>
      </x:c>
    </x:row>
    <x:row r="162">
      <x:c r="A162" s="4" t="str">
        <x:v>P00157</x:v>
      </x:c>
      <x:c r="B162" s="4" t="str">
        <x:v>Motor</x:v>
      </x:c>
      <x:c r="C162" s="10" t="n">
        <x:v>8411.41</x:v>
      </x:c>
      <x:c r="D162" s="4" t="n">
        <x:v>8</x:v>
      </x:c>
      <x:c r="E162" s="4" t="str">
        <x:v>R03</x:v>
      </x:c>
    </x:row>
    <x:row r="163">
      <x:c r="A163" s="4" t="str">
        <x:v>P00158</x:v>
      </x:c>
      <x:c r="B163" s="4" t="str">
        <x:v>Motor</x:v>
      </x:c>
      <x:c r="C163" s="10" t="n">
        <x:v>8623.17</x:v>
      </x:c>
      <x:c r="D163" s="4" t="n">
        <x:v>7</x:v>
      </x:c>
      <x:c r="E163" s="4" t="str">
        <x:v>R02</x:v>
      </x:c>
    </x:row>
    <x:row r="164">
      <x:c r="A164" s="4" t="str">
        <x:v>P00159</x:v>
      </x:c>
      <x:c r="B164" s="4" t="str">
        <x:v>Property</x:v>
      </x:c>
      <x:c r="C164" s="10" t="n">
        <x:v>14369.04</x:v>
      </x:c>
      <x:c r="D164" s="4" t="n">
        <x:v>5</x:v>
      </x:c>
      <x:c r="E164" s="4" t="str">
        <x:v>R04</x:v>
      </x:c>
    </x:row>
    <x:row r="165">
      <x:c r="A165" s="4" t="str">
        <x:v>P00160</x:v>
      </x:c>
      <x:c r="B165" s="4" t="str">
        <x:v>Property</x:v>
      </x:c>
      <x:c r="C165" s="10" t="n">
        <x:v>5989.29</x:v>
      </x:c>
      <x:c r="D165" s="4" t="n">
        <x:v>3</x:v>
      </x:c>
      <x:c r="E165" s="4" t="str">
        <x:v>R01</x:v>
      </x:c>
    </x:row>
    <x:row r="166">
      <x:c r="A166" s="4" t="str">
        <x:v>P00161</x:v>
      </x:c>
      <x:c r="B166" s="4" t="str">
        <x:v>Motor</x:v>
      </x:c>
      <x:c r="C166" s="10" t="n">
        <x:v>17523.39</x:v>
      </x:c>
      <x:c r="D166" s="4" t="n">
        <x:v>5</x:v>
      </x:c>
      <x:c r="E166" s="4" t="str">
        <x:v>R02</x:v>
      </x:c>
    </x:row>
    <x:row r="167">
      <x:c r="A167" s="4" t="str">
        <x:v>P00162</x:v>
      </x:c>
      <x:c r="B167" s="4" t="str">
        <x:v>Property</x:v>
      </x:c>
      <x:c r="C167" s="10" t="n">
        <x:v>5831.57</x:v>
      </x:c>
      <x:c r="D167" s="4" t="n">
        <x:v>1</x:v>
      </x:c>
      <x:c r="E167" s="4" t="str">
        <x:v>R01</x:v>
      </x:c>
    </x:row>
    <x:row r="168">
      <x:c r="A168" s="4" t="str">
        <x:v>P00163</x:v>
      </x:c>
      <x:c r="B168" s="4" t="str">
        <x:v>Motor</x:v>
      </x:c>
      <x:c r="C168" s="10" t="n">
        <x:v>8117.56</x:v>
      </x:c>
      <x:c r="D168" s="4" t="n">
        <x:v>2</x:v>
      </x:c>
      <x:c r="E168" s="4" t="str">
        <x:v>R04</x:v>
      </x:c>
    </x:row>
    <x:row r="169">
      <x:c r="A169" s="4" t="str">
        <x:v>P00164</x:v>
      </x:c>
      <x:c r="B169" s="4" t="str">
        <x:v>Motor</x:v>
      </x:c>
      <x:c r="C169" s="10" t="n">
        <x:v>25986.33</x:v>
      </x:c>
      <x:c r="D169" s="4" t="n">
        <x:v>8</x:v>
      </x:c>
      <x:c r="E169" s="4" t="str">
        <x:v>R01</x:v>
      </x:c>
    </x:row>
    <x:row r="170">
      <x:c r="A170" s="4" t="str">
        <x:v>P00165</x:v>
      </x:c>
      <x:c r="B170" s="4" t="str">
        <x:v>Motor</x:v>
      </x:c>
      <x:c r="C170" s="10" t="n">
        <x:v>18166.05</x:v>
      </x:c>
      <x:c r="D170" s="4" t="n">
        <x:v>9</x:v>
      </x:c>
      <x:c r="E170" s="4" t="str">
        <x:v>R01</x:v>
      </x:c>
    </x:row>
    <x:row r="171">
      <x:c r="A171" s="4" t="str">
        <x:v>P00166</x:v>
      </x:c>
      <x:c r="B171" s="4" t="str">
        <x:v>Motor</x:v>
      </x:c>
      <x:c r="C171" s="10" t="n">
        <x:v>11429.14</x:v>
      </x:c>
      <x:c r="D171" s="4" t="n">
        <x:v>2</x:v>
      </x:c>
      <x:c r="E171" s="4" t="str">
        <x:v>R01</x:v>
      </x:c>
    </x:row>
    <x:row r="172">
      <x:c r="A172" s="4" t="str">
        <x:v>P00167</x:v>
      </x:c>
      <x:c r="B172" s="4" t="str">
        <x:v>Property</x:v>
      </x:c>
      <x:c r="C172" s="10" t="n">
        <x:v>7163.55</x:v>
      </x:c>
      <x:c r="D172" s="4" t="n">
        <x:v>1</x:v>
      </x:c>
      <x:c r="E172" s="4" t="str">
        <x:v>R04</x:v>
      </x:c>
    </x:row>
    <x:row r="173">
      <x:c r="A173" s="4" t="str">
        <x:v>P00168</x:v>
      </x:c>
      <x:c r="B173" s="4" t="str">
        <x:v>Property</x:v>
      </x:c>
      <x:c r="C173" s="10" t="n">
        <x:v>8619.89</x:v>
      </x:c>
      <x:c r="D173" s="4" t="n">
        <x:v>1</x:v>
      </x:c>
      <x:c r="E173" s="4" t="str">
        <x:v>R01</x:v>
      </x:c>
    </x:row>
    <x:row r="174">
      <x:c r="A174" s="4" t="str">
        <x:v>P00169</x:v>
      </x:c>
      <x:c r="B174" s="4" t="str">
        <x:v>Motor</x:v>
      </x:c>
      <x:c r="C174" s="10" t="n">
        <x:v>11304.7</x:v>
      </x:c>
      <x:c r="D174" s="4" t="n">
        <x:v>8</x:v>
      </x:c>
      <x:c r="E174" s="4" t="str">
        <x:v>R03</x:v>
      </x:c>
    </x:row>
    <x:row r="175">
      <x:c r="A175" s="4" t="str">
        <x:v>P00170</x:v>
      </x:c>
      <x:c r="B175" s="4" t="str">
        <x:v>Motor</x:v>
      </x:c>
      <x:c r="C175" s="10" t="n">
        <x:v>11124.28</x:v>
      </x:c>
      <x:c r="D175" s="4" t="n">
        <x:v>4</x:v>
      </x:c>
      <x:c r="E175" s="4" t="str">
        <x:v>R03</x:v>
      </x:c>
    </x:row>
    <x:row r="176">
      <x:c r="A176" s="4" t="str">
        <x:v>P00171</x:v>
      </x:c>
      <x:c r="B176" s="4" t="str">
        <x:v>Motor</x:v>
      </x:c>
      <x:c r="C176" s="10" t="n">
        <x:v>10499.76</x:v>
      </x:c>
      <x:c r="D176" s="4" t="n">
        <x:v>4</x:v>
      </x:c>
      <x:c r="E176" s="4" t="str">
        <x:v>R03</x:v>
      </x:c>
    </x:row>
    <x:row r="177">
      <x:c r="A177" s="4" t="str">
        <x:v>P00172</x:v>
      </x:c>
      <x:c r="B177" s="4" t="str">
        <x:v>Motor</x:v>
      </x:c>
      <x:c r="C177" s="10" t="n">
        <x:v>10787.31</x:v>
      </x:c>
      <x:c r="D177" s="4" t="n">
        <x:v>1</x:v>
      </x:c>
      <x:c r="E177" s="4" t="str">
        <x:v>R01</x:v>
      </x:c>
    </x:row>
    <x:row r="178">
      <x:c r="A178" s="4" t="str">
        <x:v>P00173</x:v>
      </x:c>
      <x:c r="B178" s="4" t="str">
        <x:v>Motor</x:v>
      </x:c>
      <x:c r="C178" s="10" t="n">
        <x:v>9932.14</x:v>
      </x:c>
      <x:c r="D178" s="4" t="n">
        <x:v>10</x:v>
      </x:c>
      <x:c r="E178" s="4" t="str">
        <x:v>R01</x:v>
      </x:c>
    </x:row>
    <x:row r="179">
      <x:c r="A179" s="4" t="str">
        <x:v>P00174</x:v>
      </x:c>
      <x:c r="B179" s="4" t="str">
        <x:v>Property</x:v>
      </x:c>
      <x:c r="C179" s="10" t="n">
        <x:v>5716.49</x:v>
      </x:c>
      <x:c r="D179" s="4" t="n">
        <x:v>5</x:v>
      </x:c>
      <x:c r="E179" s="4" t="str">
        <x:v>R02</x:v>
      </x:c>
    </x:row>
    <x:row r="180">
      <x:c r="A180" s="4" t="str">
        <x:v>P00175</x:v>
      </x:c>
      <x:c r="B180" s="4" t="str">
        <x:v>Motor</x:v>
      </x:c>
      <x:c r="C180" s="10" t="n">
        <x:v>8669.53</x:v>
      </x:c>
      <x:c r="D180" s="4" t="n">
        <x:v>8</x:v>
      </x:c>
      <x:c r="E180" s="4" t="str">
        <x:v>R01</x:v>
      </x:c>
    </x:row>
    <x:row r="181">
      <x:c r="A181" s="4" t="str">
        <x:v>P00176</x:v>
      </x:c>
      <x:c r="B181" s="4" t="str">
        <x:v>Motor</x:v>
      </x:c>
      <x:c r="C181" s="10" t="n">
        <x:v>16507.68</x:v>
      </x:c>
      <x:c r="D181" s="4" t="n">
        <x:v>8</x:v>
      </x:c>
      <x:c r="E181" s="4" t="str">
        <x:v>R03</x:v>
      </x:c>
    </x:row>
    <x:row r="182">
      <x:c r="A182" s="4" t="str">
        <x:v>P00177</x:v>
      </x:c>
      <x:c r="B182" s="4" t="str">
        <x:v>Motor</x:v>
      </x:c>
      <x:c r="C182" s="10" t="n">
        <x:v>5909.1</x:v>
      </x:c>
      <x:c r="D182" s="4" t="n">
        <x:v>2</x:v>
      </x:c>
      <x:c r="E182" s="4" t="str">
        <x:v>R02</x:v>
      </x:c>
    </x:row>
    <x:row r="183">
      <x:c r="A183" s="4" t="str">
        <x:v>P00178</x:v>
      </x:c>
      <x:c r="B183" s="4" t="str">
        <x:v>Property</x:v>
      </x:c>
      <x:c r="C183" s="10" t="n">
        <x:v>10043.69</x:v>
      </x:c>
      <x:c r="D183" s="4" t="n">
        <x:v>9</x:v>
      </x:c>
      <x:c r="E183" s="4" t="str">
        <x:v>R02</x:v>
      </x:c>
    </x:row>
    <x:row r="184">
      <x:c r="A184" s="4" t="str">
        <x:v>P00179</x:v>
      </x:c>
      <x:c r="B184" s="4" t="str">
        <x:v>Property</x:v>
      </x:c>
      <x:c r="C184" s="10" t="n">
        <x:v>7563.66</x:v>
      </x:c>
      <x:c r="D184" s="4" t="n">
        <x:v>6</x:v>
      </x:c>
      <x:c r="E184" s="4" t="str">
        <x:v>R01</x:v>
      </x:c>
    </x:row>
    <x:row r="185">
      <x:c r="A185" s="4" t="str">
        <x:v>P00180</x:v>
      </x:c>
      <x:c r="B185" s="4" t="str">
        <x:v>Property</x:v>
      </x:c>
      <x:c r="C185" s="10" t="n">
        <x:v>11500.06</x:v>
      </x:c>
      <x:c r="D185" s="4" t="n">
        <x:v>7</x:v>
      </x:c>
      <x:c r="E185" s="4" t="str">
        <x:v>R03</x:v>
      </x:c>
    </x:row>
    <x:row r="186">
      <x:c r="A186" s="4" t="str">
        <x:v>P00181</x:v>
      </x:c>
      <x:c r="B186" s="4" t="str">
        <x:v>Property</x:v>
      </x:c>
      <x:c r="C186" s="10" t="n">
        <x:v>9183.05</x:v>
      </x:c>
      <x:c r="D186" s="4" t="n">
        <x:v>3</x:v>
      </x:c>
      <x:c r="E186" s="4" t="str">
        <x:v>R01</x:v>
      </x:c>
    </x:row>
    <x:row r="187">
      <x:c r="A187" s="4" t="str">
        <x:v>P00182</x:v>
      </x:c>
      <x:c r="B187" s="4" t="str">
        <x:v>Property</x:v>
      </x:c>
      <x:c r="C187" s="10" t="n">
        <x:v>21265.2</x:v>
      </x:c>
      <x:c r="D187" s="4" t="n">
        <x:v>9</x:v>
      </x:c>
      <x:c r="E187" s="4" t="str">
        <x:v>R03</x:v>
      </x:c>
    </x:row>
    <x:row r="188">
      <x:c r="A188" s="4" t="str">
        <x:v>P00183</x:v>
      </x:c>
      <x:c r="B188" s="4" t="str">
        <x:v>Motor</x:v>
      </x:c>
      <x:c r="C188" s="10" t="n">
        <x:v>13738.57</x:v>
      </x:c>
      <x:c r="D188" s="4" t="n">
        <x:v>10</x:v>
      </x:c>
      <x:c r="E188" s="4" t="str">
        <x:v>R01</x:v>
      </x:c>
    </x:row>
    <x:row r="189">
      <x:c r="A189" s="4" t="str">
        <x:v>P00184</x:v>
      </x:c>
      <x:c r="B189" s="4" t="str">
        <x:v>Motor</x:v>
      </x:c>
      <x:c r="C189" s="10" t="n">
        <x:v>6061.35</x:v>
      </x:c>
      <x:c r="D189" s="4" t="n">
        <x:v>5</x:v>
      </x:c>
      <x:c r="E189" s="4" t="str">
        <x:v>R05</x:v>
      </x:c>
    </x:row>
    <x:row r="190">
      <x:c r="A190" s="4" t="str">
        <x:v>P00185</x:v>
      </x:c>
      <x:c r="B190" s="4" t="str">
        <x:v>Property</x:v>
      </x:c>
      <x:c r="C190" s="10" t="n">
        <x:v>14795.12</x:v>
      </x:c>
      <x:c r="D190" s="4" t="n">
        <x:v>1</x:v>
      </x:c>
      <x:c r="E190" s="4" t="str">
        <x:v>R03</x:v>
      </x:c>
    </x:row>
    <x:row r="191">
      <x:c r="A191" s="4" t="str">
        <x:v>P00186</x:v>
      </x:c>
      <x:c r="B191" s="4" t="str">
        <x:v>Motor</x:v>
      </x:c>
      <x:c r="C191" s="10" t="n">
        <x:v>7718.74</x:v>
      </x:c>
      <x:c r="D191" s="4" t="n">
        <x:v>9</x:v>
      </x:c>
      <x:c r="E191" s="4" t="str">
        <x:v>R01</x:v>
      </x:c>
    </x:row>
    <x:row r="192">
      <x:c r="A192" s="4" t="str">
        <x:v>P00187</x:v>
      </x:c>
      <x:c r="B192" s="4" t="str">
        <x:v>Motor</x:v>
      </x:c>
      <x:c r="C192" s="10" t="n">
        <x:v>8436.74</x:v>
      </x:c>
      <x:c r="D192" s="4" t="n">
        <x:v>9</x:v>
      </x:c>
      <x:c r="E192" s="4" t="str">
        <x:v>R01</x:v>
      </x:c>
    </x:row>
    <x:row r="193">
      <x:c r="A193" s="4" t="str">
        <x:v>P00188</x:v>
      </x:c>
      <x:c r="B193" s="4" t="str">
        <x:v>Motor</x:v>
      </x:c>
      <x:c r="C193" s="10" t="n">
        <x:v>12597.06</x:v>
      </x:c>
      <x:c r="D193" s="4" t="n">
        <x:v>6</x:v>
      </x:c>
      <x:c r="E193" s="4" t="str">
        <x:v>R02</x:v>
      </x:c>
    </x:row>
    <x:row r="194">
      <x:c r="A194" s="4" t="str">
        <x:v>P00189</x:v>
      </x:c>
      <x:c r="B194" s="4" t="str">
        <x:v>Property</x:v>
      </x:c>
      <x:c r="C194" s="10" t="n">
        <x:v>8766.68</x:v>
      </x:c>
      <x:c r="D194" s="4" t="n">
        <x:v>6</x:v>
      </x:c>
      <x:c r="E194" s="4" t="str">
        <x:v>R01</x:v>
      </x:c>
    </x:row>
    <x:row r="195">
      <x:c r="A195" s="4" t="str">
        <x:v>P00190</x:v>
      </x:c>
      <x:c r="B195" s="4" t="str">
        <x:v>Motor</x:v>
      </x:c>
      <x:c r="C195" s="10" t="n">
        <x:v>16346.76</x:v>
      </x:c>
      <x:c r="D195" s="4" t="n">
        <x:v>3</x:v>
      </x:c>
      <x:c r="E195" s="4" t="str">
        <x:v>R01</x:v>
      </x:c>
    </x:row>
    <x:row r="196">
      <x:c r="A196" s="4" t="str">
        <x:v>P00191</x:v>
      </x:c>
      <x:c r="B196" s="4" t="str">
        <x:v>Property</x:v>
      </x:c>
      <x:c r="C196" s="10" t="n">
        <x:v>7719.23</x:v>
      </x:c>
      <x:c r="D196" s="4" t="n">
        <x:v>1</x:v>
      </x:c>
      <x:c r="E196" s="4" t="str">
        <x:v>R04</x:v>
      </x:c>
    </x:row>
    <x:row r="197">
      <x:c r="A197" s="4" t="str">
        <x:v>P00192</x:v>
      </x:c>
      <x:c r="B197" s="4" t="str">
        <x:v>Motor</x:v>
      </x:c>
      <x:c r="C197" s="10" t="n">
        <x:v>8278.97</x:v>
      </x:c>
      <x:c r="D197" s="4" t="n">
        <x:v>10</x:v>
      </x:c>
      <x:c r="E197" s="4" t="str">
        <x:v>R03</x:v>
      </x:c>
    </x:row>
    <x:row r="198">
      <x:c r="A198" s="4" t="str">
        <x:v>P00193</x:v>
      </x:c>
      <x:c r="B198" s="4" t="str">
        <x:v>Motor</x:v>
      </x:c>
      <x:c r="C198" s="10" t="n">
        <x:v>8140.71</x:v>
      </x:c>
      <x:c r="D198" s="4" t="n">
        <x:v>5</x:v>
      </x:c>
      <x:c r="E198" s="4" t="str">
        <x:v>R01</x:v>
      </x:c>
    </x:row>
    <x:row r="199">
      <x:c r="A199" s="4" t="str">
        <x:v>P00194</x:v>
      </x:c>
      <x:c r="B199" s="4" t="str">
        <x:v>Property</x:v>
      </x:c>
      <x:c r="C199" s="10" t="n">
        <x:v>8479.97</x:v>
      </x:c>
      <x:c r="D199" s="4" t="n">
        <x:v>3</x:v>
      </x:c>
      <x:c r="E199" s="4" t="str">
        <x:v>R02</x:v>
      </x:c>
    </x:row>
    <x:row r="200">
      <x:c r="A200" s="4" t="str">
        <x:v>P00195</x:v>
      </x:c>
      <x:c r="B200" s="4" t="str">
        <x:v>Motor</x:v>
      </x:c>
      <x:c r="C200" s="10" t="n">
        <x:v>17937.27</x:v>
      </x:c>
      <x:c r="D200" s="4" t="n">
        <x:v>7</x:v>
      </x:c>
      <x:c r="E200" s="4" t="str">
        <x:v>R01</x:v>
      </x:c>
    </x:row>
    <x:row r="201">
      <x:c r="A201" s="4" t="str">
        <x:v>P00196</x:v>
      </x:c>
      <x:c r="B201" s="4" t="str">
        <x:v>Motor</x:v>
      </x:c>
      <x:c r="C201" s="10" t="n">
        <x:v>14515.3</x:v>
      </x:c>
      <x:c r="D201" s="4" t="n">
        <x:v>1</x:v>
      </x:c>
      <x:c r="E201" s="4" t="str">
        <x:v>R05</x:v>
      </x:c>
    </x:row>
    <x:row r="202">
      <x:c r="A202" s="4" t="str">
        <x:v>P00197</x:v>
      </x:c>
      <x:c r="B202" s="4" t="str">
        <x:v>Motor</x:v>
      </x:c>
      <x:c r="C202" s="10" t="n">
        <x:v>23611.16</x:v>
      </x:c>
      <x:c r="D202" s="4" t="n">
        <x:v>1</x:v>
      </x:c>
      <x:c r="E202" s="4" t="str">
        <x:v>R01</x:v>
      </x:c>
    </x:row>
    <x:row r="203">
      <x:c r="A203" s="4" t="str">
        <x:v>P00198</x:v>
      </x:c>
      <x:c r="B203" s="4" t="str">
        <x:v>Property</x:v>
      </x:c>
      <x:c r="C203" s="10" t="n">
        <x:v>30346.6</x:v>
      </x:c>
      <x:c r="D203" s="4" t="n">
        <x:v>3</x:v>
      </x:c>
      <x:c r="E203" s="4" t="str">
        <x:v>R03</x:v>
      </x:c>
    </x:row>
    <x:row r="204">
      <x:c r="A204" s="4" t="str">
        <x:v>P00199</x:v>
      </x:c>
      <x:c r="B204" s="4" t="str">
        <x:v>Motor</x:v>
      </x:c>
      <x:c r="C204" s="10" t="n">
        <x:v>6878.65</x:v>
      </x:c>
      <x:c r="D204" s="4" t="n">
        <x:v>5</x:v>
      </x:c>
      <x:c r="E204" s="4" t="str">
        <x:v>R04</x:v>
      </x:c>
    </x:row>
    <x:row r="205">
      <x:c r="A205" s="4" t="str">
        <x:v>P00200</x:v>
      </x:c>
      <x:c r="B205" s="4" t="str">
        <x:v>Motor</x:v>
      </x:c>
      <x:c r="C205" s="10" t="n">
        <x:v>11290.18</x:v>
      </x:c>
      <x:c r="D205" s="4" t="n">
        <x:v>4</x:v>
      </x:c>
      <x:c r="E205" s="4" t="str">
        <x:v>R01</x:v>
      </x:c>
    </x:row>
    <x:row r="206">
      <x:c r="A206" s="4" t="str">
        <x:v>P00201</x:v>
      </x:c>
      <x:c r="B206" s="4" t="str">
        <x:v>Property</x:v>
      </x:c>
      <x:c r="C206" s="10" t="n">
        <x:v>6442.74</x:v>
      </x:c>
      <x:c r="D206" s="4" t="n">
        <x:v>2</x:v>
      </x:c>
      <x:c r="E206" s="4" t="str">
        <x:v>R01</x:v>
      </x:c>
    </x:row>
    <x:row r="207">
      <x:c r="A207" s="4" t="str">
        <x:v>P00202</x:v>
      </x:c>
      <x:c r="B207" s="4" t="str">
        <x:v>Property</x:v>
      </x:c>
      <x:c r="C207" s="10" t="n">
        <x:v>7708.49</x:v>
      </x:c>
      <x:c r="D207" s="4" t="n">
        <x:v>4</x:v>
      </x:c>
      <x:c r="E207" s="4" t="str">
        <x:v>R02</x:v>
      </x:c>
    </x:row>
    <x:row r="208">
      <x:c r="A208" s="4" t="str">
        <x:v>P00203</x:v>
      </x:c>
      <x:c r="B208" s="4" t="str">
        <x:v>Motor</x:v>
      </x:c>
      <x:c r="C208" s="10" t="n">
        <x:v>8237.59</x:v>
      </x:c>
      <x:c r="D208" s="4" t="n">
        <x:v>4</x:v>
      </x:c>
      <x:c r="E208" s="4" t="str">
        <x:v>R04</x:v>
      </x:c>
    </x:row>
    <x:row r="209">
      <x:c r="A209" s="4" t="str">
        <x:v>P00204</x:v>
      </x:c>
      <x:c r="B209" s="4" t="str">
        <x:v>Motor</x:v>
      </x:c>
      <x:c r="C209" s="10" t="n">
        <x:v>6797.3</x:v>
      </x:c>
      <x:c r="D209" s="4" t="n">
        <x:v>6</x:v>
      </x:c>
      <x:c r="E209" s="4" t="str">
        <x:v>R02</x:v>
      </x:c>
    </x:row>
    <x:row r="210">
      <x:c r="A210" s="4" t="str">
        <x:v>P00205</x:v>
      </x:c>
      <x:c r="B210" s="4" t="str">
        <x:v>Motor</x:v>
      </x:c>
      <x:c r="C210" s="10" t="n">
        <x:v>6813.43</x:v>
      </x:c>
      <x:c r="D210" s="4" t="n">
        <x:v>6</x:v>
      </x:c>
      <x:c r="E210" s="4" t="str">
        <x:v>R03</x:v>
      </x:c>
    </x:row>
    <x:row r="211">
      <x:c r="A211" s="4" t="str">
        <x:v>P00206</x:v>
      </x:c>
      <x:c r="B211" s="4" t="str">
        <x:v>Motor</x:v>
      </x:c>
      <x:c r="C211" s="10" t="n">
        <x:v>10250.4</x:v>
      </x:c>
      <x:c r="D211" s="4" t="n">
        <x:v>9</x:v>
      </x:c>
      <x:c r="E211" s="4" t="str">
        <x:v>R04</x:v>
      </x:c>
    </x:row>
    <x:row r="212">
      <x:c r="A212" s="4" t="str">
        <x:v>P00207</x:v>
      </x:c>
      <x:c r="B212" s="4" t="str">
        <x:v>Motor</x:v>
      </x:c>
      <x:c r="C212" s="10" t="n">
        <x:v>6326.34</x:v>
      </x:c>
      <x:c r="D212" s="4" t="n">
        <x:v>9</x:v>
      </x:c>
      <x:c r="E212" s="4" t="str">
        <x:v>R04</x:v>
      </x:c>
    </x:row>
    <x:row r="213">
      <x:c r="A213" s="4" t="str">
        <x:v>P00208</x:v>
      </x:c>
      <x:c r="B213" s="4" t="str">
        <x:v>Motor</x:v>
      </x:c>
      <x:c r="C213" s="10" t="n">
        <x:v>15977.83</x:v>
      </x:c>
      <x:c r="D213" s="4" t="n">
        <x:v>3</x:v>
      </x:c>
      <x:c r="E213" s="4" t="str">
        <x:v>R02</x:v>
      </x:c>
    </x:row>
    <x:row r="214">
      <x:c r="A214" s="4" t="str">
        <x:v>P00209</x:v>
      </x:c>
      <x:c r="B214" s="4" t="str">
        <x:v>Motor</x:v>
      </x:c>
      <x:c r="C214" s="10" t="n">
        <x:v>7237.35</x:v>
      </x:c>
      <x:c r="D214" s="4" t="n">
        <x:v>10</x:v>
      </x:c>
      <x:c r="E214" s="4" t="str">
        <x:v>R02</x:v>
      </x:c>
    </x:row>
    <x:row r="215">
      <x:c r="A215" s="4" t="str">
        <x:v>P00210</x:v>
      </x:c>
      <x:c r="B215" s="4" t="str">
        <x:v>Motor</x:v>
      </x:c>
      <x:c r="C215" s="10" t="n">
        <x:v>38727.53</x:v>
      </x:c>
      <x:c r="D215" s="4" t="n">
        <x:v>6</x:v>
      </x:c>
      <x:c r="E215" s="4" t="str">
        <x:v>R03</x:v>
      </x:c>
    </x:row>
    <x:row r="216">
      <x:c r="A216" s="4" t="str">
        <x:v>P00211</x:v>
      </x:c>
      <x:c r="B216" s="4" t="str">
        <x:v>Motor</x:v>
      </x:c>
      <x:c r="C216" s="10" t="n">
        <x:v>8927.37</x:v>
      </x:c>
      <x:c r="D216" s="4" t="n">
        <x:v>2</x:v>
      </x:c>
      <x:c r="E216" s="4" t="str">
        <x:v>R01</x:v>
      </x:c>
    </x:row>
    <x:row r="217">
      <x:c r="A217" s="4" t="str">
        <x:v>P00212</x:v>
      </x:c>
      <x:c r="B217" s="4" t="str">
        <x:v>Motor</x:v>
      </x:c>
      <x:c r="C217" s="10" t="n">
        <x:v>11298.3</x:v>
      </x:c>
      <x:c r="D217" s="4" t="n">
        <x:v>4</x:v>
      </x:c>
      <x:c r="E217" s="4" t="str">
        <x:v>R04</x:v>
      </x:c>
    </x:row>
    <x:row r="218">
      <x:c r="A218" s="4" t="str">
        <x:v>P00213</x:v>
      </x:c>
      <x:c r="B218" s="4" t="str">
        <x:v>Motor</x:v>
      </x:c>
      <x:c r="C218" s="10" t="n">
        <x:v>6106.42</x:v>
      </x:c>
      <x:c r="D218" s="4" t="n">
        <x:v>8</x:v>
      </x:c>
      <x:c r="E218" s="4" t="str">
        <x:v>R01</x:v>
      </x:c>
    </x:row>
    <x:row r="219">
      <x:c r="A219" s="4" t="str">
        <x:v>P00214</x:v>
      </x:c>
      <x:c r="B219" s="4" t="str">
        <x:v>Property</x:v>
      </x:c>
      <x:c r="C219" s="10" t="n">
        <x:v>23570.27</x:v>
      </x:c>
      <x:c r="D219" s="4" t="n">
        <x:v>9</x:v>
      </x:c>
      <x:c r="E219" s="4" t="str">
        <x:v>R01</x:v>
      </x:c>
    </x:row>
    <x:row r="220">
      <x:c r="A220" s="4" t="str">
        <x:v>P00215</x:v>
      </x:c>
      <x:c r="B220" s="4" t="str">
        <x:v>Property</x:v>
      </x:c>
      <x:c r="C220" s="10" t="n">
        <x:v>18101.96</x:v>
      </x:c>
      <x:c r="D220" s="4" t="n">
        <x:v>4</x:v>
      </x:c>
      <x:c r="E220" s="4" t="str">
        <x:v>R04</x:v>
      </x:c>
    </x:row>
    <x:row r="221">
      <x:c r="A221" s="4" t="str">
        <x:v>P00216</x:v>
      </x:c>
      <x:c r="B221" s="4" t="str">
        <x:v>Property</x:v>
      </x:c>
      <x:c r="C221" s="10" t="n">
        <x:v>12501.6</x:v>
      </x:c>
      <x:c r="D221" s="4" t="n">
        <x:v>2</x:v>
      </x:c>
      <x:c r="E221" s="4" t="str">
        <x:v>R02</x:v>
      </x:c>
    </x:row>
    <x:row r="222">
      <x:c r="A222" s="4" t="str">
        <x:v>P00217</x:v>
      </x:c>
      <x:c r="B222" s="4" t="str">
        <x:v>Motor</x:v>
      </x:c>
      <x:c r="C222" s="10" t="n">
        <x:v>5966.64</x:v>
      </x:c>
      <x:c r="D222" s="4" t="n">
        <x:v>2</x:v>
      </x:c>
      <x:c r="E222" s="4" t="str">
        <x:v>R01</x:v>
      </x:c>
    </x:row>
    <x:row r="223">
      <x:c r="A223" s="4" t="str">
        <x:v>P00218</x:v>
      </x:c>
      <x:c r="B223" s="4" t="str">
        <x:v>Motor</x:v>
      </x:c>
      <x:c r="C223" s="10" t="n">
        <x:v>12025.69</x:v>
      </x:c>
      <x:c r="D223" s="4" t="n">
        <x:v>2</x:v>
      </x:c>
      <x:c r="E223" s="4" t="str">
        <x:v>R01</x:v>
      </x:c>
    </x:row>
    <x:row r="224">
      <x:c r="A224" s="4" t="str">
        <x:v>P00219</x:v>
      </x:c>
      <x:c r="B224" s="4" t="str">
        <x:v>Property</x:v>
      </x:c>
      <x:c r="C224" s="10" t="n">
        <x:v>6603.51</x:v>
      </x:c>
      <x:c r="D224" s="4" t="n">
        <x:v>7</x:v>
      </x:c>
      <x:c r="E224" s="4" t="str">
        <x:v>R02</x:v>
      </x:c>
    </x:row>
    <x:row r="225">
      <x:c r="A225" s="4" t="str">
        <x:v>P00220</x:v>
      </x:c>
      <x:c r="B225" s="4" t="str">
        <x:v>Motor</x:v>
      </x:c>
      <x:c r="C225" s="10" t="n">
        <x:v>21121.78</x:v>
      </x:c>
      <x:c r="D225" s="4" t="n">
        <x:v>6</x:v>
      </x:c>
      <x:c r="E225" s="4" t="str">
        <x:v>R04</x:v>
      </x:c>
    </x:row>
    <x:row r="226">
      <x:c r="A226" s="4" t="str">
        <x:v>P00221</x:v>
      </x:c>
      <x:c r="B226" s="4" t="str">
        <x:v>Motor</x:v>
      </x:c>
      <x:c r="C226" s="10" t="n">
        <x:v>15742.79</x:v>
      </x:c>
      <x:c r="D226" s="4" t="n">
        <x:v>5</x:v>
      </x:c>
      <x:c r="E226" s="4" t="str">
        <x:v>R01</x:v>
      </x:c>
    </x:row>
    <x:row r="227">
      <x:c r="A227" s="4" t="str">
        <x:v>P00222</x:v>
      </x:c>
      <x:c r="B227" s="4" t="str">
        <x:v>Motor</x:v>
      </x:c>
      <x:c r="C227" s="10" t="n">
        <x:v>11418.01</x:v>
      </x:c>
      <x:c r="D227" s="4" t="n">
        <x:v>7</x:v>
      </x:c>
      <x:c r="E227" s="4" t="str">
        <x:v>R01</x:v>
      </x:c>
    </x:row>
    <x:row r="228">
      <x:c r="A228" s="4" t="str">
        <x:v>P00223</x:v>
      </x:c>
      <x:c r="B228" s="4" t="str">
        <x:v>Motor</x:v>
      </x:c>
      <x:c r="C228" s="10" t="n">
        <x:v>3654.19</x:v>
      </x:c>
      <x:c r="D228" s="4" t="n">
        <x:v>9</x:v>
      </x:c>
      <x:c r="E228" s="4" t="str">
        <x:v>R02</x:v>
      </x:c>
    </x:row>
    <x:row r="229">
      <x:c r="A229" s="4" t="str">
        <x:v>P00224</x:v>
      </x:c>
      <x:c r="B229" s="4" t="str">
        <x:v>Property</x:v>
      </x:c>
      <x:c r="C229" s="10" t="n">
        <x:v>7026.63</x:v>
      </x:c>
      <x:c r="D229" s="4" t="n">
        <x:v>8</x:v>
      </x:c>
      <x:c r="E229" s="4" t="str">
        <x:v>R05</x:v>
      </x:c>
    </x:row>
    <x:row r="230">
      <x:c r="A230" s="4" t="str">
        <x:v>P00225</x:v>
      </x:c>
      <x:c r="B230" s="4" t="str">
        <x:v>Motor</x:v>
      </x:c>
      <x:c r="C230" s="10" t="n">
        <x:v>14905.6</x:v>
      </x:c>
      <x:c r="D230" s="4" t="n">
        <x:v>2</x:v>
      </x:c>
      <x:c r="E230" s="4" t="str">
        <x:v>R01</x:v>
      </x:c>
    </x:row>
    <x:row r="231">
      <x:c r="A231" s="4" t="str">
        <x:v>P00226</x:v>
      </x:c>
      <x:c r="B231" s="4" t="str">
        <x:v>Property</x:v>
      </x:c>
      <x:c r="C231" s="10" t="n">
        <x:v>18878.85</x:v>
      </x:c>
      <x:c r="D231" s="4" t="n">
        <x:v>6</x:v>
      </x:c>
      <x:c r="E231" s="4" t="str">
        <x:v>R05</x:v>
      </x:c>
    </x:row>
    <x:row r="232">
      <x:c r="A232" s="4" t="str">
        <x:v>P00227</x:v>
      </x:c>
      <x:c r="B232" s="4" t="str">
        <x:v>Motor</x:v>
      </x:c>
      <x:c r="C232" s="10" t="n">
        <x:v>18018</x:v>
      </x:c>
      <x:c r="D232" s="4" t="n">
        <x:v>9</x:v>
      </x:c>
      <x:c r="E232" s="4" t="str">
        <x:v>R04</x:v>
      </x:c>
    </x:row>
    <x:row r="233">
      <x:c r="A233" s="4" t="str">
        <x:v>P00228</x:v>
      </x:c>
      <x:c r="B233" s="4" t="str">
        <x:v>Motor</x:v>
      </x:c>
      <x:c r="C233" s="10" t="n">
        <x:v>5343.28</x:v>
      </x:c>
      <x:c r="D233" s="4" t="n">
        <x:v>8</x:v>
      </x:c>
      <x:c r="E233" s="4" t="str">
        <x:v>R01</x:v>
      </x:c>
    </x:row>
    <x:row r="234">
      <x:c r="A234" s="4" t="str">
        <x:v>P00229</x:v>
      </x:c>
      <x:c r="B234" s="4" t="str">
        <x:v>Motor</x:v>
      </x:c>
      <x:c r="C234" s="10" t="n">
        <x:v>12527.71</x:v>
      </x:c>
      <x:c r="D234" s="4" t="n">
        <x:v>4</x:v>
      </x:c>
      <x:c r="E234" s="4" t="str">
        <x:v>R04</x:v>
      </x:c>
    </x:row>
    <x:row r="235">
      <x:c r="A235" s="4" t="str">
        <x:v>P00230</x:v>
      </x:c>
      <x:c r="B235" s="4" t="str">
        <x:v>Motor</x:v>
      </x:c>
      <x:c r="C235" s="10" t="n">
        <x:v>17274.42</x:v>
      </x:c>
      <x:c r="D235" s="4" t="n">
        <x:v>4</x:v>
      </x:c>
      <x:c r="E235" s="4" t="str">
        <x:v>R03</x:v>
      </x:c>
    </x:row>
    <x:row r="236">
      <x:c r="A236" s="4" t="str">
        <x:v>P00231</x:v>
      </x:c>
      <x:c r="B236" s="4" t="str">
        <x:v>Motor</x:v>
      </x:c>
      <x:c r="C236" s="10" t="n">
        <x:v>5186.16</x:v>
      </x:c>
      <x:c r="D236" s="4" t="n">
        <x:v>9</x:v>
      </x:c>
      <x:c r="E236" s="4" t="str">
        <x:v>R02</x:v>
      </x:c>
    </x:row>
    <x:row r="237">
      <x:c r="A237" s="4" t="str">
        <x:v>P00232</x:v>
      </x:c>
      <x:c r="B237" s="4" t="str">
        <x:v>Motor</x:v>
      </x:c>
      <x:c r="C237" s="10" t="n">
        <x:v>10899.18</x:v>
      </x:c>
      <x:c r="D237" s="4" t="n">
        <x:v>1</x:v>
      </x:c>
      <x:c r="E237" s="4" t="str">
        <x:v>R02</x:v>
      </x:c>
    </x:row>
    <x:row r="238">
      <x:c r="A238" s="4" t="str">
        <x:v>P00233</x:v>
      </x:c>
      <x:c r="B238" s="4" t="str">
        <x:v>Property</x:v>
      </x:c>
      <x:c r="C238" s="10" t="n">
        <x:v>12372.47</x:v>
      </x:c>
      <x:c r="D238" s="4" t="n">
        <x:v>6</x:v>
      </x:c>
      <x:c r="E238" s="4" t="str">
        <x:v>R04</x:v>
      </x:c>
    </x:row>
    <x:row r="239">
      <x:c r="A239" s="4" t="str">
        <x:v>P00234</x:v>
      </x:c>
      <x:c r="B239" s="4" t="str">
        <x:v>Motor</x:v>
      </x:c>
      <x:c r="C239" s="10" t="n">
        <x:v>9553.43</x:v>
      </x:c>
      <x:c r="D239" s="4" t="n">
        <x:v>2</x:v>
      </x:c>
      <x:c r="E239" s="4" t="str">
        <x:v>R04</x:v>
      </x:c>
    </x:row>
    <x:row r="240">
      <x:c r="A240" s="4" t="str">
        <x:v>P00235</x:v>
      </x:c>
      <x:c r="B240" s="4" t="str">
        <x:v>Property</x:v>
      </x:c>
      <x:c r="C240" s="10" t="n">
        <x:v>4752.98</x:v>
      </x:c>
      <x:c r="D240" s="4" t="n">
        <x:v>9</x:v>
      </x:c>
      <x:c r="E240" s="4" t="str">
        <x:v>R03</x:v>
      </x:c>
    </x:row>
    <x:row r="241">
      <x:c r="A241" s="4" t="str">
        <x:v>P00236</x:v>
      </x:c>
      <x:c r="B241" s="4" t="str">
        <x:v>Property</x:v>
      </x:c>
      <x:c r="C241" s="10" t="n">
        <x:v>9446.84</x:v>
      </x:c>
      <x:c r="D241" s="4" t="n">
        <x:v>1</x:v>
      </x:c>
      <x:c r="E241" s="4" t="str">
        <x:v>R05</x:v>
      </x:c>
    </x:row>
    <x:row r="242">
      <x:c r="A242" s="4" t="str">
        <x:v>P00237</x:v>
      </x:c>
      <x:c r="B242" s="4" t="str">
        <x:v>Motor</x:v>
      </x:c>
      <x:c r="C242" s="10" t="n">
        <x:v>9440.01</x:v>
      </x:c>
      <x:c r="D242" s="4" t="n">
        <x:v>1</x:v>
      </x:c>
      <x:c r="E242" s="4" t="str">
        <x:v>R02</x:v>
      </x:c>
    </x:row>
    <x:row r="243">
      <x:c r="A243" s="4" t="str">
        <x:v>P00238</x:v>
      </x:c>
      <x:c r="B243" s="4" t="str">
        <x:v>Property</x:v>
      </x:c>
      <x:c r="C243" s="10" t="n">
        <x:v>10232.94</x:v>
      </x:c>
      <x:c r="D243" s="4" t="n">
        <x:v>4</x:v>
      </x:c>
      <x:c r="E243" s="4" t="str">
        <x:v>R04</x:v>
      </x:c>
    </x:row>
    <x:row r="244">
      <x:c r="A244" s="4" t="str">
        <x:v>P00239</x:v>
      </x:c>
      <x:c r="B244" s="4" t="str">
        <x:v>Motor</x:v>
      </x:c>
      <x:c r="C244" s="10" t="n">
        <x:v>8488.25</x:v>
      </x:c>
      <x:c r="D244" s="4" t="n">
        <x:v>3</x:v>
      </x:c>
      <x:c r="E244" s="4" t="str">
        <x:v>R04</x:v>
      </x:c>
    </x:row>
    <x:row r="245">
      <x:c r="A245" s="4" t="str">
        <x:v>P00240</x:v>
      </x:c>
      <x:c r="B245" s="4" t="str">
        <x:v>Motor</x:v>
      </x:c>
      <x:c r="C245" s="10" t="n">
        <x:v>8961.07</x:v>
      </x:c>
      <x:c r="D245" s="4" t="n">
        <x:v>5</x:v>
      </x:c>
      <x:c r="E245" s="4" t="str">
        <x:v>R01</x:v>
      </x:c>
    </x:row>
    <x:row r="246">
      <x:c r="A246" s="4" t="str">
        <x:v>P00241</x:v>
      </x:c>
      <x:c r="B246" s="4" t="str">
        <x:v>Property</x:v>
      </x:c>
      <x:c r="C246" s="10" t="n">
        <x:v>10744.32</x:v>
      </x:c>
      <x:c r="D246" s="4" t="n">
        <x:v>3</x:v>
      </x:c>
      <x:c r="E246" s="4" t="str">
        <x:v>R01</x:v>
      </x:c>
    </x:row>
    <x:row r="247">
      <x:c r="A247" s="4" t="str">
        <x:v>P00242</x:v>
      </x:c>
      <x:c r="B247" s="4" t="str">
        <x:v>Property</x:v>
      </x:c>
      <x:c r="C247" s="10" t="n">
        <x:v>13347.77</x:v>
      </x:c>
      <x:c r="D247" s="4" t="n">
        <x:v>4</x:v>
      </x:c>
      <x:c r="E247" s="4" t="str">
        <x:v>R02</x:v>
      </x:c>
    </x:row>
    <x:row r="248">
      <x:c r="A248" s="4" t="str">
        <x:v>P00243</x:v>
      </x:c>
      <x:c r="B248" s="4" t="str">
        <x:v>Motor</x:v>
      </x:c>
      <x:c r="C248" s="10" t="n">
        <x:v>9537.7</x:v>
      </x:c>
      <x:c r="D248" s="4" t="n">
        <x:v>6</x:v>
      </x:c>
      <x:c r="E248" s="4" t="str">
        <x:v>R04</x:v>
      </x:c>
    </x:row>
    <x:row r="249">
      <x:c r="A249" s="4" t="str">
        <x:v>P00244</x:v>
      </x:c>
      <x:c r="B249" s="4" t="str">
        <x:v>Motor</x:v>
      </x:c>
      <x:c r="C249" s="10" t="n">
        <x:v>9096.62</x:v>
      </x:c>
      <x:c r="D249" s="4" t="n">
        <x:v>6</x:v>
      </x:c>
      <x:c r="E249" s="4" t="str">
        <x:v>R01</x:v>
      </x:c>
    </x:row>
    <x:row r="250">
      <x:c r="A250" s="4" t="str">
        <x:v>P00245</x:v>
      </x:c>
      <x:c r="B250" s="4" t="str">
        <x:v>Motor</x:v>
      </x:c>
      <x:c r="C250" s="10" t="n">
        <x:v>11402.17</x:v>
      </x:c>
      <x:c r="D250" s="4" t="n">
        <x:v>10</x:v>
      </x:c>
      <x:c r="E250" s="4" t="str">
        <x:v>R03</x:v>
      </x:c>
    </x:row>
    <x:row r="251">
      <x:c r="A251" s="4" t="str">
        <x:v>P00246</x:v>
      </x:c>
      <x:c r="B251" s="4" t="str">
        <x:v>Property</x:v>
      </x:c>
      <x:c r="C251" s="10" t="n">
        <x:v>4608.18</x:v>
      </x:c>
      <x:c r="D251" s="4" t="n">
        <x:v>5</x:v>
      </x:c>
      <x:c r="E251" s="4" t="str">
        <x:v>R01</x:v>
      </x:c>
    </x:row>
    <x:row r="252">
      <x:c r="A252" s="4" t="str">
        <x:v>P00247</x:v>
      </x:c>
      <x:c r="B252" s="4" t="str">
        <x:v>Motor</x:v>
      </x:c>
      <x:c r="C252" s="10" t="n">
        <x:v>13557.1</x:v>
      </x:c>
      <x:c r="D252" s="4" t="n">
        <x:v>6</x:v>
      </x:c>
      <x:c r="E252" s="4" t="str">
        <x:v>R02</x:v>
      </x:c>
    </x:row>
    <x:row r="253">
      <x:c r="A253" s="4" t="str">
        <x:v>P00248</x:v>
      </x:c>
      <x:c r="B253" s="4" t="str">
        <x:v>Motor</x:v>
      </x:c>
      <x:c r="C253" s="10" t="n">
        <x:v>10935.25</x:v>
      </x:c>
      <x:c r="D253" s="4" t="n">
        <x:v>7</x:v>
      </x:c>
      <x:c r="E253" s="4" t="str">
        <x:v>R03</x:v>
      </x:c>
    </x:row>
    <x:row r="254">
      <x:c r="A254" s="4" t="str">
        <x:v>P00249</x:v>
      </x:c>
      <x:c r="B254" s="4" t="str">
        <x:v>Motor</x:v>
      </x:c>
      <x:c r="C254" s="10" t="n">
        <x:v>11135.15</x:v>
      </x:c>
      <x:c r="D254" s="4" t="n">
        <x:v>2</x:v>
      </x:c>
      <x:c r="E254" s="4" t="str">
        <x:v>R01</x:v>
      </x:c>
    </x:row>
    <x:row r="255">
      <x:c r="A255" s="4" t="str">
        <x:v>P00250</x:v>
      </x:c>
      <x:c r="B255" s="4" t="str">
        <x:v>Motor</x:v>
      </x:c>
      <x:c r="C255" s="10" t="n">
        <x:v>16853.78</x:v>
      </x:c>
      <x:c r="D255" s="4" t="n">
        <x:v>7</x:v>
      </x:c>
      <x:c r="E255" s="4" t="str">
        <x:v>R04</x:v>
      </x:c>
    </x:row>
    <x:row r="256">
      <x:c r="A256" s="4" t="str">
        <x:v>P00251</x:v>
      </x:c>
      <x:c r="B256" s="4" t="str">
        <x:v>Motor</x:v>
      </x:c>
      <x:c r="C256" s="10" t="n">
        <x:v>4542.5</x:v>
      </x:c>
      <x:c r="D256" s="4" t="n">
        <x:v>9</x:v>
      </x:c>
      <x:c r="E256" s="4" t="str">
        <x:v>R01</x:v>
      </x:c>
    </x:row>
    <x:row r="257">
      <x:c r="A257" s="4" t="str">
        <x:v>P00252</x:v>
      </x:c>
      <x:c r="B257" s="4" t="str">
        <x:v>Property</x:v>
      </x:c>
      <x:c r="C257" s="10" t="n">
        <x:v>4499.74</x:v>
      </x:c>
      <x:c r="D257" s="4" t="n">
        <x:v>4</x:v>
      </x:c>
      <x:c r="E257" s="4" t="str">
        <x:v>R05</x:v>
      </x:c>
    </x:row>
    <x:row r="258">
      <x:c r="A258" s="4" t="str">
        <x:v>P00253</x:v>
      </x:c>
      <x:c r="B258" s="4" t="str">
        <x:v>Motor</x:v>
      </x:c>
      <x:c r="C258" s="10" t="n">
        <x:v>12372.25</x:v>
      </x:c>
      <x:c r="D258" s="4" t="n">
        <x:v>2</x:v>
      </x:c>
      <x:c r="E258" s="4" t="str">
        <x:v>R01</x:v>
      </x:c>
    </x:row>
    <x:row r="259">
      <x:c r="A259" s="4" t="str">
        <x:v>P00254</x:v>
      </x:c>
      <x:c r="B259" s="4" t="str">
        <x:v>Motor</x:v>
      </x:c>
      <x:c r="C259" s="10" t="n">
        <x:v>10903.05</x:v>
      </x:c>
      <x:c r="D259" s="4" t="n">
        <x:v>4</x:v>
      </x:c>
      <x:c r="E259" s="4" t="str">
        <x:v>R05</x:v>
      </x:c>
    </x:row>
    <x:row r="260">
      <x:c r="A260" s="4" t="str">
        <x:v>P00255</x:v>
      </x:c>
      <x:c r="B260" s="4" t="str">
        <x:v>Motor</x:v>
      </x:c>
      <x:c r="C260" s="10" t="n">
        <x:v>11808.56</x:v>
      </x:c>
      <x:c r="D260" s="4" t="n">
        <x:v>3</x:v>
      </x:c>
      <x:c r="E260" s="4" t="str">
        <x:v>R03</x:v>
      </x:c>
    </x:row>
    <x:row r="261">
      <x:c r="A261" s="4" t="str">
        <x:v>P00256</x:v>
      </x:c>
      <x:c r="B261" s="4" t="str">
        <x:v>Property</x:v>
      </x:c>
      <x:c r="C261" s="10" t="n">
        <x:v>8884.32</x:v>
      </x:c>
      <x:c r="D261" s="4" t="n">
        <x:v>6</x:v>
      </x:c>
      <x:c r="E261" s="4" t="str">
        <x:v>R01</x:v>
      </x:c>
    </x:row>
    <x:row r="262">
      <x:c r="A262" s="4" t="str">
        <x:v>P00257</x:v>
      </x:c>
      <x:c r="B262" s="4" t="str">
        <x:v>Property</x:v>
      </x:c>
      <x:c r="C262" s="10" t="n">
        <x:v>14749.42</x:v>
      </x:c>
      <x:c r="D262" s="4" t="n">
        <x:v>9</x:v>
      </x:c>
      <x:c r="E262" s="4" t="str">
        <x:v>R01</x:v>
      </x:c>
    </x:row>
    <x:row r="263">
      <x:c r="A263" s="4" t="str">
        <x:v>P00258</x:v>
      </x:c>
      <x:c r="B263" s="4" t="str">
        <x:v>Motor</x:v>
      </x:c>
      <x:c r="C263" s="10" t="n">
        <x:v>16642.04</x:v>
      </x:c>
      <x:c r="D263" s="4" t="n">
        <x:v>6</x:v>
      </x:c>
      <x:c r="E263" s="4" t="str">
        <x:v>R01</x:v>
      </x:c>
    </x:row>
    <x:row r="264">
      <x:c r="A264" s="4" t="str">
        <x:v>P00259</x:v>
      </x:c>
      <x:c r="B264" s="4" t="str">
        <x:v>Motor</x:v>
      </x:c>
      <x:c r="C264" s="10" t="n">
        <x:v>13599.55</x:v>
      </x:c>
      <x:c r="D264" s="4" t="n">
        <x:v>2</x:v>
      </x:c>
      <x:c r="E264" s="4" t="str">
        <x:v>R03</x:v>
      </x:c>
    </x:row>
    <x:row r="265">
      <x:c r="A265" s="4" t="str">
        <x:v>P00260</x:v>
      </x:c>
      <x:c r="B265" s="4" t="str">
        <x:v>Motor</x:v>
      </x:c>
      <x:c r="C265" s="10" t="n">
        <x:v>9726.67</x:v>
      </x:c>
      <x:c r="D265" s="4" t="n">
        <x:v>4</x:v>
      </x:c>
      <x:c r="E265" s="4" t="str">
        <x:v>R04</x:v>
      </x:c>
    </x:row>
    <x:row r="266">
      <x:c r="A266" s="4" t="str">
        <x:v>P00261</x:v>
      </x:c>
      <x:c r="B266" s="4" t="str">
        <x:v>Motor</x:v>
      </x:c>
      <x:c r="C266" s="10" t="n">
        <x:v>4236.7</x:v>
      </x:c>
      <x:c r="D266" s="4" t="n">
        <x:v>7</x:v>
      </x:c>
      <x:c r="E266" s="4" t="str">
        <x:v>R02</x:v>
      </x:c>
    </x:row>
    <x:row r="267">
      <x:c r="A267" s="4" t="str">
        <x:v>P00262</x:v>
      </x:c>
      <x:c r="B267" s="4" t="str">
        <x:v>Property</x:v>
      </x:c>
      <x:c r="C267" s="10" t="n">
        <x:v>15462.24</x:v>
      </x:c>
      <x:c r="D267" s="4" t="n">
        <x:v>4</x:v>
      </x:c>
      <x:c r="E267" s="4" t="str">
        <x:v>R02</x:v>
      </x:c>
    </x:row>
    <x:row r="268">
      <x:c r="A268" s="4" t="str">
        <x:v>P00263</x:v>
      </x:c>
      <x:c r="B268" s="4" t="str">
        <x:v>Motor</x:v>
      </x:c>
      <x:c r="C268" s="10" t="n">
        <x:v>18954.14</x:v>
      </x:c>
      <x:c r="D268" s="4" t="n">
        <x:v>6</x:v>
      </x:c>
      <x:c r="E268" s="4" t="str">
        <x:v>R03</x:v>
      </x:c>
    </x:row>
    <x:row r="269">
      <x:c r="A269" s="4" t="str">
        <x:v>P00264</x:v>
      </x:c>
      <x:c r="B269" s="4" t="str">
        <x:v>Motor</x:v>
      </x:c>
      <x:c r="C269" s="10" t="n">
        <x:v>14618.62</x:v>
      </x:c>
      <x:c r="D269" s="4" t="n">
        <x:v>7</x:v>
      </x:c>
      <x:c r="E269" s="4" t="str">
        <x:v>R02</x:v>
      </x:c>
    </x:row>
    <x:row r="270">
      <x:c r="A270" s="4" t="str">
        <x:v>P00265</x:v>
      </x:c>
      <x:c r="B270" s="4" t="str">
        <x:v>Property</x:v>
      </x:c>
      <x:c r="C270" s="10" t="n">
        <x:v>7362.54</x:v>
      </x:c>
      <x:c r="D270" s="4" t="n">
        <x:v>4</x:v>
      </x:c>
      <x:c r="E270" s="4" t="str">
        <x:v>R03</x:v>
      </x:c>
    </x:row>
    <x:row r="271">
      <x:c r="A271" s="4" t="str">
        <x:v>P00266</x:v>
      </x:c>
      <x:c r="B271" s="4" t="str">
        <x:v>Motor</x:v>
      </x:c>
      <x:c r="C271" s="10" t="n">
        <x:v>14812.22</x:v>
      </x:c>
      <x:c r="D271" s="4" t="n">
        <x:v>7</x:v>
      </x:c>
      <x:c r="E271" s="4" t="str">
        <x:v>R02</x:v>
      </x:c>
    </x:row>
    <x:row r="272">
      <x:c r="A272" s="4" t="str">
        <x:v>P00267</x:v>
      </x:c>
      <x:c r="B272" s="4" t="str">
        <x:v>Motor</x:v>
      </x:c>
      <x:c r="C272" s="10" t="n">
        <x:v>16110.69</x:v>
      </x:c>
      <x:c r="D272" s="4" t="n">
        <x:v>4</x:v>
      </x:c>
      <x:c r="E272" s="4" t="str">
        <x:v>R03</x:v>
      </x:c>
    </x:row>
    <x:row r="273">
      <x:c r="A273" s="4" t="str">
        <x:v>P00268</x:v>
      </x:c>
      <x:c r="B273" s="4" t="str">
        <x:v>Motor</x:v>
      </x:c>
      <x:c r="C273" s="10" t="n">
        <x:v>22058.81</x:v>
      </x:c>
      <x:c r="D273" s="4" t="n">
        <x:v>2</x:v>
      </x:c>
      <x:c r="E273" s="4" t="str">
        <x:v>R05</x:v>
      </x:c>
    </x:row>
    <x:row r="274">
      <x:c r="A274" s="4" t="str">
        <x:v>P00269</x:v>
      </x:c>
      <x:c r="B274" s="4" t="str">
        <x:v>Motor</x:v>
      </x:c>
      <x:c r="C274" s="10" t="n">
        <x:v>7374.26</x:v>
      </x:c>
      <x:c r="D274" s="4" t="n">
        <x:v>4</x:v>
      </x:c>
      <x:c r="E274" s="4" t="str">
        <x:v>R02</x:v>
      </x:c>
    </x:row>
    <x:row r="275">
      <x:c r="A275" s="4" t="str">
        <x:v>P00270</x:v>
      </x:c>
      <x:c r="B275" s="4" t="str">
        <x:v>Motor</x:v>
      </x:c>
      <x:c r="C275" s="10" t="n">
        <x:v>9878.3</x:v>
      </x:c>
      <x:c r="D275" s="4" t="n">
        <x:v>5</x:v>
      </x:c>
      <x:c r="E275" s="4" t="str">
        <x:v>R01</x:v>
      </x:c>
    </x:row>
    <x:row r="276">
      <x:c r="A276" s="4" t="str">
        <x:v>P00271</x:v>
      </x:c>
      <x:c r="B276" s="4" t="str">
        <x:v>Motor</x:v>
      </x:c>
      <x:c r="C276" s="10" t="n">
        <x:v>15310.17</x:v>
      </x:c>
      <x:c r="D276" s="4" t="n">
        <x:v>1</x:v>
      </x:c>
      <x:c r="E276" s="4" t="str">
        <x:v>R01</x:v>
      </x:c>
    </x:row>
    <x:row r="277">
      <x:c r="A277" s="4" t="str">
        <x:v>P00272</x:v>
      </x:c>
      <x:c r="B277" s="4" t="str">
        <x:v>Motor</x:v>
      </x:c>
      <x:c r="C277" s="10" t="n">
        <x:v>11224.28</x:v>
      </x:c>
      <x:c r="D277" s="4" t="n">
        <x:v>9</x:v>
      </x:c>
      <x:c r="E277" s="4" t="str">
        <x:v>R02</x:v>
      </x:c>
    </x:row>
    <x:row r="278">
      <x:c r="A278" s="4" t="str">
        <x:v>P00273</x:v>
      </x:c>
      <x:c r="B278" s="4" t="str">
        <x:v>Motor</x:v>
      </x:c>
      <x:c r="C278" s="10" t="n">
        <x:v>6615.71</x:v>
      </x:c>
      <x:c r="D278" s="4" t="n">
        <x:v>6</x:v>
      </x:c>
      <x:c r="E278" s="4" t="str">
        <x:v>R02</x:v>
      </x:c>
    </x:row>
    <x:row r="279">
      <x:c r="A279" s="4" t="str">
        <x:v>P00274</x:v>
      </x:c>
      <x:c r="B279" s="4" t="str">
        <x:v>Motor</x:v>
      </x:c>
      <x:c r="C279" s="10" t="n">
        <x:v>13181.6</x:v>
      </x:c>
      <x:c r="D279" s="4" t="n">
        <x:v>1</x:v>
      </x:c>
      <x:c r="E279" s="4" t="str">
        <x:v>R05</x:v>
      </x:c>
    </x:row>
    <x:row r="280">
      <x:c r="A280" s="4" t="str">
        <x:v>P00275</x:v>
      </x:c>
      <x:c r="B280" s="4" t="str">
        <x:v>Motor</x:v>
      </x:c>
      <x:c r="C280" s="10" t="n">
        <x:v>14191.49</x:v>
      </x:c>
      <x:c r="D280" s="4" t="n">
        <x:v>9</x:v>
      </x:c>
      <x:c r="E280" s="4" t="str">
        <x:v>R03</x:v>
      </x:c>
    </x:row>
    <x:row r="281">
      <x:c r="A281" s="4" t="str">
        <x:v>P00276</x:v>
      </x:c>
      <x:c r="B281" s="4" t="str">
        <x:v>Motor</x:v>
      </x:c>
      <x:c r="C281" s="10" t="n">
        <x:v>11379.67</x:v>
      </x:c>
      <x:c r="D281" s="4" t="n">
        <x:v>9</x:v>
      </x:c>
      <x:c r="E281" s="4" t="str">
        <x:v>R02</x:v>
      </x:c>
    </x:row>
    <x:row r="282">
      <x:c r="A282" s="4" t="str">
        <x:v>P00277</x:v>
      </x:c>
      <x:c r="B282" s="4" t="str">
        <x:v>Motor</x:v>
      </x:c>
      <x:c r="C282" s="10" t="n">
        <x:v>12074.04</x:v>
      </x:c>
      <x:c r="D282" s="4" t="n">
        <x:v>1</x:v>
      </x:c>
      <x:c r="E282" s="4" t="str">
        <x:v>R04</x:v>
      </x:c>
    </x:row>
    <x:row r="283">
      <x:c r="A283" s="4" t="str">
        <x:v>P00278</x:v>
      </x:c>
      <x:c r="B283" s="4" t="str">
        <x:v>Motor</x:v>
      </x:c>
      <x:c r="C283" s="10" t="n">
        <x:v>9735.97</x:v>
      </x:c>
      <x:c r="D283" s="4" t="n">
        <x:v>2</x:v>
      </x:c>
      <x:c r="E283" s="4" t="str">
        <x:v>R01</x:v>
      </x:c>
    </x:row>
    <x:row r="284">
      <x:c r="A284" s="4" t="str">
        <x:v>P00279</x:v>
      </x:c>
      <x:c r="B284" s="4" t="str">
        <x:v>Property</x:v>
      </x:c>
      <x:c r="C284" s="10" t="n">
        <x:v>21273.67</x:v>
      </x:c>
      <x:c r="D284" s="4" t="n">
        <x:v>4</x:v>
      </x:c>
      <x:c r="E284" s="4" t="str">
        <x:v>R04</x:v>
      </x:c>
    </x:row>
    <x:row r="285">
      <x:c r="A285" s="4" t="str">
        <x:v>P00280</x:v>
      </x:c>
      <x:c r="B285" s="4" t="str">
        <x:v>Property</x:v>
      </x:c>
      <x:c r="C285" s="10" t="n">
        <x:v>7293.13</x:v>
      </x:c>
      <x:c r="D285" s="4" t="n">
        <x:v>6</x:v>
      </x:c>
      <x:c r="E285" s="4" t="str">
        <x:v>R01</x:v>
      </x:c>
    </x:row>
    <x:row r="286">
      <x:c r="A286" s="4" t="str">
        <x:v>P00281</x:v>
      </x:c>
      <x:c r="B286" s="4" t="str">
        <x:v>Motor</x:v>
      </x:c>
      <x:c r="C286" s="10" t="n">
        <x:v>8397.64</x:v>
      </x:c>
      <x:c r="D286" s="4" t="n">
        <x:v>8</x:v>
      </x:c>
      <x:c r="E286" s="4" t="str">
        <x:v>R03</x:v>
      </x:c>
    </x:row>
    <x:row r="287">
      <x:c r="A287" s="4" t="str">
        <x:v>P00282</x:v>
      </x:c>
      <x:c r="B287" s="4" t="str">
        <x:v>Motor</x:v>
      </x:c>
      <x:c r="C287" s="10" t="n">
        <x:v>10992.22</x:v>
      </x:c>
      <x:c r="D287" s="4" t="n">
        <x:v>5</x:v>
      </x:c>
      <x:c r="E287" s="4" t="str">
        <x:v>R05</x:v>
      </x:c>
    </x:row>
    <x:row r="288">
      <x:c r="A288" s="4" t="str">
        <x:v>P00283</x:v>
      </x:c>
      <x:c r="B288" s="4" t="str">
        <x:v>Motor</x:v>
      </x:c>
      <x:c r="C288" s="10" t="n">
        <x:v>16244.82</x:v>
      </x:c>
      <x:c r="D288" s="4" t="n">
        <x:v>7</x:v>
      </x:c>
      <x:c r="E288" s="4" t="str">
        <x:v>R04</x:v>
      </x:c>
    </x:row>
    <x:row r="289">
      <x:c r="A289" s="4" t="str">
        <x:v>P00284</x:v>
      </x:c>
      <x:c r="B289" s="4" t="str">
        <x:v>Motor</x:v>
      </x:c>
      <x:c r="C289" s="10" t="n">
        <x:v>5575.75</x:v>
      </x:c>
      <x:c r="D289" s="4" t="n">
        <x:v>1</x:v>
      </x:c>
      <x:c r="E289" s="4" t="str">
        <x:v>R04</x:v>
      </x:c>
    </x:row>
    <x:row r="290">
      <x:c r="A290" s="4" t="str">
        <x:v>P00285</x:v>
      </x:c>
      <x:c r="B290" s="4" t="str">
        <x:v>Motor</x:v>
      </x:c>
      <x:c r="C290" s="10" t="n">
        <x:v>6065.46</x:v>
      </x:c>
      <x:c r="D290" s="4" t="n">
        <x:v>7</x:v>
      </x:c>
      <x:c r="E290" s="4" t="str">
        <x:v>R02</x:v>
      </x:c>
    </x:row>
    <x:row r="291">
      <x:c r="A291" s="4" t="str">
        <x:v>P00286</x:v>
      </x:c>
      <x:c r="B291" s="4" t="str">
        <x:v>Motor</x:v>
      </x:c>
      <x:c r="C291" s="10" t="n">
        <x:v>4372.2</x:v>
      </x:c>
      <x:c r="D291" s="4" t="n">
        <x:v>10</x:v>
      </x:c>
      <x:c r="E291" s="4" t="str">
        <x:v>R04</x:v>
      </x:c>
    </x:row>
    <x:row r="292">
      <x:c r="A292" s="4" t="str">
        <x:v>P00287</x:v>
      </x:c>
      <x:c r="B292" s="4" t="str">
        <x:v>Motor</x:v>
      </x:c>
      <x:c r="C292" s="10" t="n">
        <x:v>11100.14</x:v>
      </x:c>
      <x:c r="D292" s="4" t="n">
        <x:v>6</x:v>
      </x:c>
      <x:c r="E292" s="4" t="str">
        <x:v>R02</x:v>
      </x:c>
    </x:row>
    <x:row r="293">
      <x:c r="A293" s="4" t="str">
        <x:v>P00288</x:v>
      </x:c>
      <x:c r="B293" s="4" t="str">
        <x:v>Motor</x:v>
      </x:c>
      <x:c r="C293" s="10" t="n">
        <x:v>6612.8</x:v>
      </x:c>
      <x:c r="D293" s="4" t="n">
        <x:v>5</x:v>
      </x:c>
      <x:c r="E293" s="4" t="str">
        <x:v>R03</x:v>
      </x:c>
    </x:row>
    <x:row r="294">
      <x:c r="A294" s="4" t="str">
        <x:v>P00289</x:v>
      </x:c>
      <x:c r="B294" s="4" t="str">
        <x:v>Motor</x:v>
      </x:c>
      <x:c r="C294" s="10" t="n">
        <x:v>9199.94</x:v>
      </x:c>
      <x:c r="D294" s="4" t="n">
        <x:v>3</x:v>
      </x:c>
      <x:c r="E294" s="4" t="str">
        <x:v>R01</x:v>
      </x:c>
    </x:row>
    <x:row r="295">
      <x:c r="A295" s="4" t="str">
        <x:v>P00290</x:v>
      </x:c>
      <x:c r="B295" s="4" t="str">
        <x:v>Motor</x:v>
      </x:c>
      <x:c r="C295" s="10" t="n">
        <x:v>14729.69</x:v>
      </x:c>
      <x:c r="D295" s="4" t="n">
        <x:v>10</x:v>
      </x:c>
      <x:c r="E295" s="4" t="str">
        <x:v>R01</x:v>
      </x:c>
    </x:row>
    <x:row r="296">
      <x:c r="A296" s="4" t="str">
        <x:v>P00291</x:v>
      </x:c>
      <x:c r="B296" s="4" t="str">
        <x:v>Property</x:v>
      </x:c>
      <x:c r="C296" s="10" t="n">
        <x:v>8195.22</x:v>
      </x:c>
      <x:c r="D296" s="4" t="n">
        <x:v>1</x:v>
      </x:c>
      <x:c r="E296" s="4" t="str">
        <x:v>R02</x:v>
      </x:c>
    </x:row>
    <x:row r="297">
      <x:c r="A297" s="4" t="str">
        <x:v>P00292</x:v>
      </x:c>
      <x:c r="B297" s="4" t="str">
        <x:v>Motor</x:v>
      </x:c>
      <x:c r="C297" s="10" t="n">
        <x:v>12137.76</x:v>
      </x:c>
      <x:c r="D297" s="4" t="n">
        <x:v>3</x:v>
      </x:c>
      <x:c r="E297" s="4" t="str">
        <x:v>R01</x:v>
      </x:c>
    </x:row>
    <x:row r="298">
      <x:c r="A298" s="4" t="str">
        <x:v>P00293</x:v>
      </x:c>
      <x:c r="B298" s="4" t="str">
        <x:v>Property</x:v>
      </x:c>
      <x:c r="C298" s="10" t="n">
        <x:v>9559.57</x:v>
      </x:c>
      <x:c r="D298" s="4" t="n">
        <x:v>2</x:v>
      </x:c>
      <x:c r="E298" s="4" t="str">
        <x:v>R03</x:v>
      </x:c>
    </x:row>
    <x:row r="299">
      <x:c r="A299" s="4" t="str">
        <x:v>P00294</x:v>
      </x:c>
      <x:c r="B299" s="4" t="str">
        <x:v>Motor</x:v>
      </x:c>
      <x:c r="C299" s="10" t="n">
        <x:v>14801.02</x:v>
      </x:c>
      <x:c r="D299" s="4" t="n">
        <x:v>9</x:v>
      </x:c>
      <x:c r="E299" s="4" t="str">
        <x:v>R04</x:v>
      </x:c>
    </x:row>
    <x:row r="300">
      <x:c r="A300" s="4" t="str">
        <x:v>P00295</x:v>
      </x:c>
      <x:c r="B300" s="4" t="str">
        <x:v>Property</x:v>
      </x:c>
      <x:c r="C300" s="10" t="n">
        <x:v>13545.47</x:v>
      </x:c>
      <x:c r="D300" s="4" t="n">
        <x:v>5</x:v>
      </x:c>
      <x:c r="E300" s="4" t="str">
        <x:v>R05</x:v>
      </x:c>
    </x:row>
    <x:row r="301">
      <x:c r="A301" s="4" t="str">
        <x:v>P00296</x:v>
      </x:c>
      <x:c r="B301" s="4" t="str">
        <x:v>Property</x:v>
      </x:c>
      <x:c r="C301" s="10" t="n">
        <x:v>8011.47</x:v>
      </x:c>
      <x:c r="D301" s="4" t="n">
        <x:v>10</x:v>
      </x:c>
      <x:c r="E301" s="4" t="str">
        <x:v>R01</x:v>
      </x:c>
    </x:row>
    <x:row r="302">
      <x:c r="A302" s="4" t="str">
        <x:v>P00297</x:v>
      </x:c>
      <x:c r="B302" s="4" t="str">
        <x:v>Property</x:v>
      </x:c>
      <x:c r="C302" s="10" t="n">
        <x:v>10138.62</x:v>
      </x:c>
      <x:c r="D302" s="4" t="n">
        <x:v>7</x:v>
      </x:c>
      <x:c r="E302" s="4" t="str">
        <x:v>R05</x:v>
      </x:c>
    </x:row>
    <x:row r="303">
      <x:c r="A303" s="4" t="str">
        <x:v>P00298</x:v>
      </x:c>
      <x:c r="B303" s="4" t="str">
        <x:v>Property</x:v>
      </x:c>
      <x:c r="C303" s="10" t="n">
        <x:v>17495.25</x:v>
      </x:c>
      <x:c r="D303" s="4" t="n">
        <x:v>6</x:v>
      </x:c>
      <x:c r="E303" s="4" t="str">
        <x:v>R01</x:v>
      </x:c>
    </x:row>
    <x:row r="304">
      <x:c r="A304" s="4" t="str">
        <x:v>P00299</x:v>
      </x:c>
      <x:c r="B304" s="4" t="str">
        <x:v>Property</x:v>
      </x:c>
      <x:c r="C304" s="10" t="n">
        <x:v>13056.22</x:v>
      </x:c>
      <x:c r="D304" s="4" t="n">
        <x:v>6</x:v>
      </x:c>
      <x:c r="E304" s="4" t="str">
        <x:v>R02</x:v>
      </x:c>
    </x:row>
    <x:row r="305">
      <x:c r="A305" s="4" t="str">
        <x:v>P00300</x:v>
      </x:c>
      <x:c r="B305" s="4" t="str">
        <x:v>Motor</x:v>
      </x:c>
      <x:c r="C305" s="10" t="n">
        <x:v>5833.47</x:v>
      </x:c>
      <x:c r="D305" s="4" t="n">
        <x:v>3</x:v>
      </x:c>
      <x:c r="E305" s="4" t="str">
        <x:v>R04</x:v>
      </x:c>
    </x:row>
    <x:row r="306">
      <x:c r="A306" s="4" t="str">
        <x:v>P00301</x:v>
      </x:c>
      <x:c r="B306" s="4" t="str">
        <x:v>Property</x:v>
      </x:c>
      <x:c r="C306" s="10" t="n">
        <x:v>14691.56</x:v>
      </x:c>
      <x:c r="D306" s="4" t="n">
        <x:v>6</x:v>
      </x:c>
      <x:c r="E306" s="4" t="str">
        <x:v>R01</x:v>
      </x:c>
    </x:row>
    <x:row r="307">
      <x:c r="A307" s="4" t="str">
        <x:v>P00302</x:v>
      </x:c>
      <x:c r="B307" s="4" t="str">
        <x:v>Motor</x:v>
      </x:c>
      <x:c r="C307" s="10" t="n">
        <x:v>6713.83</x:v>
      </x:c>
      <x:c r="D307" s="4" t="n">
        <x:v>7</x:v>
      </x:c>
      <x:c r="E307" s="4" t="str">
        <x:v>R01</x:v>
      </x:c>
    </x:row>
    <x:row r="308">
      <x:c r="A308" s="4" t="str">
        <x:v>P00303</x:v>
      </x:c>
      <x:c r="B308" s="4" t="str">
        <x:v>Motor</x:v>
      </x:c>
      <x:c r="C308" s="10" t="n">
        <x:v>20653.31</x:v>
      </x:c>
      <x:c r="D308" s="4" t="n">
        <x:v>10</x:v>
      </x:c>
      <x:c r="E308" s="4" t="str">
        <x:v>R01</x:v>
      </x:c>
    </x:row>
    <x:row r="309">
      <x:c r="A309" s="4" t="str">
        <x:v>P00304</x:v>
      </x:c>
      <x:c r="B309" s="4" t="str">
        <x:v>Motor</x:v>
      </x:c>
      <x:c r="C309" s="10" t="n">
        <x:v>17341.27</x:v>
      </x:c>
      <x:c r="D309" s="4" t="n">
        <x:v>6</x:v>
      </x:c>
      <x:c r="E309" s="4" t="str">
        <x:v>R02</x:v>
      </x:c>
    </x:row>
    <x:row r="310">
      <x:c r="A310" s="4" t="str">
        <x:v>P00305</x:v>
      </x:c>
      <x:c r="B310" s="4" t="str">
        <x:v>Property</x:v>
      </x:c>
      <x:c r="C310" s="10" t="n">
        <x:v>12462.11</x:v>
      </x:c>
      <x:c r="D310" s="4" t="n">
        <x:v>10</x:v>
      </x:c>
      <x:c r="E310" s="4" t="str">
        <x:v>R04</x:v>
      </x:c>
    </x:row>
    <x:row r="311">
      <x:c r="A311" s="4" t="str">
        <x:v>P00306</x:v>
      </x:c>
      <x:c r="B311" s="4" t="str">
        <x:v>Motor</x:v>
      </x:c>
      <x:c r="C311" s="10" t="n">
        <x:v>11739.97</x:v>
      </x:c>
      <x:c r="D311" s="4" t="n">
        <x:v>10</x:v>
      </x:c>
      <x:c r="E311" s="4" t="str">
        <x:v>R01</x:v>
      </x:c>
    </x:row>
    <x:row r="312">
      <x:c r="A312" s="4" t="str">
        <x:v>P00307</x:v>
      </x:c>
      <x:c r="B312" s="4" t="str">
        <x:v>Motor</x:v>
      </x:c>
      <x:c r="C312" s="10" t="n">
        <x:v>9956.05</x:v>
      </x:c>
      <x:c r="D312" s="4" t="n">
        <x:v>6</x:v>
      </x:c>
      <x:c r="E312" s="4" t="str">
        <x:v>R01</x:v>
      </x:c>
    </x:row>
    <x:row r="313">
      <x:c r="A313" s="4" t="str">
        <x:v>P00308</x:v>
      </x:c>
      <x:c r="B313" s="4" t="str">
        <x:v>Motor</x:v>
      </x:c>
      <x:c r="C313" s="10" t="n">
        <x:v>14843.77</x:v>
      </x:c>
      <x:c r="D313" s="4" t="n">
        <x:v>5</x:v>
      </x:c>
      <x:c r="E313" s="4" t="str">
        <x:v>R03</x:v>
      </x:c>
    </x:row>
    <x:row r="314">
      <x:c r="A314" s="4" t="str">
        <x:v>P00309</x:v>
      </x:c>
      <x:c r="B314" s="4" t="str">
        <x:v>Motor</x:v>
      </x:c>
      <x:c r="C314" s="10" t="n">
        <x:v>9257.13</x:v>
      </x:c>
      <x:c r="D314" s="4" t="n">
        <x:v>2</x:v>
      </x:c>
      <x:c r="E314" s="4" t="str">
        <x:v>R01</x:v>
      </x:c>
    </x:row>
    <x:row r="315">
      <x:c r="A315" s="4" t="str">
        <x:v>P00310</x:v>
      </x:c>
      <x:c r="B315" s="4" t="str">
        <x:v>Motor</x:v>
      </x:c>
      <x:c r="C315" s="10" t="n">
        <x:v>12161.21</x:v>
      </x:c>
      <x:c r="D315" s="4" t="n">
        <x:v>3</x:v>
      </x:c>
      <x:c r="E315" s="4" t="str">
        <x:v>R03</x:v>
      </x:c>
    </x:row>
    <x:row r="316">
      <x:c r="A316" s="4" t="str">
        <x:v>P00311</x:v>
      </x:c>
      <x:c r="B316" s="4" t="str">
        <x:v>Motor</x:v>
      </x:c>
      <x:c r="C316" s="10" t="n">
        <x:v>16193.59</x:v>
      </x:c>
      <x:c r="D316" s="4" t="n">
        <x:v>9</x:v>
      </x:c>
      <x:c r="E316" s="4" t="str">
        <x:v>R05</x:v>
      </x:c>
    </x:row>
    <x:row r="317">
      <x:c r="A317" s="4" t="str">
        <x:v>P00312</x:v>
      </x:c>
      <x:c r="B317" s="4" t="str">
        <x:v>Motor</x:v>
      </x:c>
      <x:c r="C317" s="10" t="n">
        <x:v>8494.61</x:v>
      </x:c>
      <x:c r="D317" s="4" t="n">
        <x:v>2</x:v>
      </x:c>
      <x:c r="E317" s="4" t="str">
        <x:v>R04</x:v>
      </x:c>
    </x:row>
    <x:row r="318">
      <x:c r="A318" s="4" t="str">
        <x:v>P00313</x:v>
      </x:c>
      <x:c r="B318" s="4" t="str">
        <x:v>Motor</x:v>
      </x:c>
      <x:c r="C318" s="10" t="n">
        <x:v>8289.24</x:v>
      </x:c>
      <x:c r="D318" s="4" t="n">
        <x:v>4</x:v>
      </x:c>
      <x:c r="E318" s="4" t="str">
        <x:v>R04</x:v>
      </x:c>
    </x:row>
    <x:row r="319">
      <x:c r="A319" s="4" t="str">
        <x:v>P00314</x:v>
      </x:c>
      <x:c r="B319" s="4" t="str">
        <x:v>Motor</x:v>
      </x:c>
      <x:c r="C319" s="10" t="n">
        <x:v>6390.29</x:v>
      </x:c>
      <x:c r="D319" s="4" t="n">
        <x:v>7</x:v>
      </x:c>
      <x:c r="E319" s="4" t="str">
        <x:v>R02</x:v>
      </x:c>
    </x:row>
    <x:row r="320">
      <x:c r="A320" s="4" t="str">
        <x:v>P00315</x:v>
      </x:c>
      <x:c r="B320" s="4" t="str">
        <x:v>Motor</x:v>
      </x:c>
      <x:c r="C320" s="10" t="n">
        <x:v>6774.95</x:v>
      </x:c>
      <x:c r="D320" s="4" t="n">
        <x:v>3</x:v>
      </x:c>
      <x:c r="E320" s="4" t="str">
        <x:v>R04</x:v>
      </x:c>
    </x:row>
    <x:row r="321">
      <x:c r="A321" s="4" t="str">
        <x:v>P00316</x:v>
      </x:c>
      <x:c r="B321" s="4" t="str">
        <x:v>Motor</x:v>
      </x:c>
      <x:c r="C321" s="10" t="n">
        <x:v>4804.09</x:v>
      </x:c>
      <x:c r="D321" s="4" t="n">
        <x:v>10</x:v>
      </x:c>
      <x:c r="E321" s="4" t="str">
        <x:v>R01</x:v>
      </x:c>
    </x:row>
    <x:row r="322">
      <x:c r="A322" s="4" t="str">
        <x:v>P00317</x:v>
      </x:c>
      <x:c r="B322" s="4" t="str">
        <x:v>Motor</x:v>
      </x:c>
      <x:c r="C322" s="10" t="n">
        <x:v>15190.46</x:v>
      </x:c>
      <x:c r="D322" s="4" t="n">
        <x:v>7</x:v>
      </x:c>
      <x:c r="E322" s="4" t="str">
        <x:v>R01</x:v>
      </x:c>
    </x:row>
    <x:row r="323">
      <x:c r="A323" s="4" t="str">
        <x:v>P00318</x:v>
      </x:c>
      <x:c r="B323" s="4" t="str">
        <x:v>Motor</x:v>
      </x:c>
      <x:c r="C323" s="10" t="n">
        <x:v>24686.49</x:v>
      </x:c>
      <x:c r="D323" s="4" t="n">
        <x:v>1</x:v>
      </x:c>
      <x:c r="E323" s="4" t="str">
        <x:v>R03</x:v>
      </x:c>
    </x:row>
    <x:row r="324">
      <x:c r="A324" s="4" t="str">
        <x:v>P00319</x:v>
      </x:c>
      <x:c r="B324" s="4" t="str">
        <x:v>Motor</x:v>
      </x:c>
      <x:c r="C324" s="10" t="n">
        <x:v>20772.76</x:v>
      </x:c>
      <x:c r="D324" s="4" t="n">
        <x:v>3</x:v>
      </x:c>
      <x:c r="E324" s="4" t="str">
        <x:v>R01</x:v>
      </x:c>
    </x:row>
    <x:row r="325">
      <x:c r="A325" s="4" t="str">
        <x:v>P00320</x:v>
      </x:c>
      <x:c r="B325" s="4" t="str">
        <x:v>Property</x:v>
      </x:c>
      <x:c r="C325" s="10" t="n">
        <x:v>5261.98</x:v>
      </x:c>
      <x:c r="D325" s="4" t="n">
        <x:v>8</x:v>
      </x:c>
      <x:c r="E325" s="4" t="str">
        <x:v>R04</x:v>
      </x:c>
    </x:row>
    <x:row r="326">
      <x:c r="A326" s="4" t="str">
        <x:v>P00321</x:v>
      </x:c>
      <x:c r="B326" s="4" t="str">
        <x:v>Property</x:v>
      </x:c>
      <x:c r="C326" s="10" t="n">
        <x:v>15156.5</x:v>
      </x:c>
      <x:c r="D326" s="4" t="n">
        <x:v>9</x:v>
      </x:c>
      <x:c r="E326" s="4" t="str">
        <x:v>R03</x:v>
      </x:c>
    </x:row>
    <x:row r="327">
      <x:c r="A327" s="4" t="str">
        <x:v>P00322</x:v>
      </x:c>
      <x:c r="B327" s="4" t="str">
        <x:v>Motor</x:v>
      </x:c>
      <x:c r="C327" s="10" t="n">
        <x:v>20742.66</x:v>
      </x:c>
      <x:c r="D327" s="4" t="n">
        <x:v>10</x:v>
      </x:c>
      <x:c r="E327" s="4" t="str">
        <x:v>R05</x:v>
      </x:c>
    </x:row>
    <x:row r="328">
      <x:c r="A328" s="4" t="str">
        <x:v>P00323</x:v>
      </x:c>
      <x:c r="B328" s="4" t="str">
        <x:v>Motor</x:v>
      </x:c>
      <x:c r="C328" s="10" t="n">
        <x:v>8905.6</x:v>
      </x:c>
      <x:c r="D328" s="4" t="n">
        <x:v>9</x:v>
      </x:c>
      <x:c r="E328" s="4" t="str">
        <x:v>R01</x:v>
      </x:c>
    </x:row>
    <x:row r="329">
      <x:c r="A329" s="4" t="str">
        <x:v>P00324</x:v>
      </x:c>
      <x:c r="B329" s="4" t="str">
        <x:v>Motor</x:v>
      </x:c>
      <x:c r="C329" s="10" t="n">
        <x:v>11448.93</x:v>
      </x:c>
      <x:c r="D329" s="4" t="n">
        <x:v>1</x:v>
      </x:c>
      <x:c r="E329" s="4" t="str">
        <x:v>R02</x:v>
      </x:c>
    </x:row>
    <x:row r="330">
      <x:c r="A330" s="4" t="str">
        <x:v>P00325</x:v>
      </x:c>
      <x:c r="B330" s="4" t="str">
        <x:v>Property</x:v>
      </x:c>
      <x:c r="C330" s="10" t="n">
        <x:v>4431.3</x:v>
      </x:c>
      <x:c r="D330" s="4" t="n">
        <x:v>8</x:v>
      </x:c>
      <x:c r="E330" s="4" t="str">
        <x:v>R03</x:v>
      </x:c>
    </x:row>
    <x:row r="331">
      <x:c r="A331" s="4" t="str">
        <x:v>P00326</x:v>
      </x:c>
      <x:c r="B331" s="4" t="str">
        <x:v>Motor</x:v>
      </x:c>
      <x:c r="C331" s="10" t="n">
        <x:v>12332.97</x:v>
      </x:c>
      <x:c r="D331" s="4" t="n">
        <x:v>2</x:v>
      </x:c>
      <x:c r="E331" s="4" t="str">
        <x:v>R01</x:v>
      </x:c>
    </x:row>
    <x:row r="332">
      <x:c r="A332" s="4" t="str">
        <x:v>P00327</x:v>
      </x:c>
      <x:c r="B332" s="4" t="str">
        <x:v>Property</x:v>
      </x:c>
      <x:c r="C332" s="10" t="n">
        <x:v>6777.73</x:v>
      </x:c>
      <x:c r="D332" s="4" t="n">
        <x:v>1</x:v>
      </x:c>
      <x:c r="E332" s="4" t="str">
        <x:v>R02</x:v>
      </x:c>
    </x:row>
    <x:row r="333">
      <x:c r="A333" s="4" t="str">
        <x:v>P00328</x:v>
      </x:c>
      <x:c r="B333" s="4" t="str">
        <x:v>Motor</x:v>
      </x:c>
      <x:c r="C333" s="10" t="n">
        <x:v>11966.13</x:v>
      </x:c>
      <x:c r="D333" s="4" t="n">
        <x:v>7</x:v>
      </x:c>
      <x:c r="E333" s="4" t="str">
        <x:v>R03</x:v>
      </x:c>
    </x:row>
    <x:row r="334">
      <x:c r="A334" s="4" t="str">
        <x:v>P00329</x:v>
      </x:c>
      <x:c r="B334" s="4" t="str">
        <x:v>Motor</x:v>
      </x:c>
      <x:c r="C334" s="10" t="n">
        <x:v>5417.87</x:v>
      </x:c>
      <x:c r="D334" s="4" t="n">
        <x:v>5</x:v>
      </x:c>
      <x:c r="E334" s="4" t="str">
        <x:v>R05</x:v>
      </x:c>
    </x:row>
    <x:row r="335">
      <x:c r="A335" s="4" t="str">
        <x:v>P00330</x:v>
      </x:c>
      <x:c r="B335" s="4" t="str">
        <x:v>Motor</x:v>
      </x:c>
      <x:c r="C335" s="10" t="n">
        <x:v>13964.67</x:v>
      </x:c>
      <x:c r="D335" s="4" t="n">
        <x:v>7</x:v>
      </x:c>
      <x:c r="E335" s="4" t="str">
        <x:v>R03</x:v>
      </x:c>
    </x:row>
    <x:row r="336">
      <x:c r="A336" s="4" t="str">
        <x:v>P00331</x:v>
      </x:c>
      <x:c r="B336" s="4" t="str">
        <x:v>Property</x:v>
      </x:c>
      <x:c r="C336" s="10" t="n">
        <x:v>17344.5</x:v>
      </x:c>
      <x:c r="D336" s="4" t="n">
        <x:v>9</x:v>
      </x:c>
      <x:c r="E336" s="4" t="str">
        <x:v>R01</x:v>
      </x:c>
    </x:row>
    <x:row r="337">
      <x:c r="A337" s="4" t="str">
        <x:v>P00332</x:v>
      </x:c>
      <x:c r="B337" s="4" t="str">
        <x:v>Motor</x:v>
      </x:c>
      <x:c r="C337" s="10" t="n">
        <x:v>7689.18</x:v>
      </x:c>
      <x:c r="D337" s="4" t="n">
        <x:v>1</x:v>
      </x:c>
      <x:c r="E337" s="4" t="str">
        <x:v>R02</x:v>
      </x:c>
    </x:row>
    <x:row r="338">
      <x:c r="A338" s="4" t="str">
        <x:v>P00333</x:v>
      </x:c>
      <x:c r="B338" s="4" t="str">
        <x:v>Motor</x:v>
      </x:c>
      <x:c r="C338" s="10" t="n">
        <x:v>6557.63</x:v>
      </x:c>
      <x:c r="D338" s="4" t="n">
        <x:v>6</x:v>
      </x:c>
      <x:c r="E338" s="4" t="str">
        <x:v>R03</x:v>
      </x:c>
    </x:row>
    <x:row r="339">
      <x:c r="A339" s="4" t="str">
        <x:v>P00334</x:v>
      </x:c>
      <x:c r="B339" s="4" t="str">
        <x:v>Property</x:v>
      </x:c>
      <x:c r="C339" s="10" t="n">
        <x:v>4145.55</x:v>
      </x:c>
      <x:c r="D339" s="4" t="n">
        <x:v>9</x:v>
      </x:c>
      <x:c r="E339" s="4" t="str">
        <x:v>R01</x:v>
      </x:c>
    </x:row>
    <x:row r="340">
      <x:c r="A340" s="4" t="str">
        <x:v>P00335</x:v>
      </x:c>
      <x:c r="B340" s="4" t="str">
        <x:v>Motor</x:v>
      </x:c>
      <x:c r="C340" s="10" t="n">
        <x:v>9702.26</x:v>
      </x:c>
      <x:c r="D340" s="4" t="n">
        <x:v>5</x:v>
      </x:c>
      <x:c r="E340" s="4" t="str">
        <x:v>R02</x:v>
      </x:c>
    </x:row>
    <x:row r="341">
      <x:c r="A341" s="4" t="str">
        <x:v>P00336</x:v>
      </x:c>
      <x:c r="B341" s="4" t="str">
        <x:v>Motor</x:v>
      </x:c>
      <x:c r="C341" s="10" t="n">
        <x:v>8419.31</x:v>
      </x:c>
      <x:c r="D341" s="4" t="n">
        <x:v>6</x:v>
      </x:c>
      <x:c r="E341" s="4" t="str">
        <x:v>R01</x:v>
      </x:c>
    </x:row>
    <x:row r="342">
      <x:c r="A342" s="4" t="str">
        <x:v>P00337</x:v>
      </x:c>
      <x:c r="B342" s="4" t="str">
        <x:v>Motor</x:v>
      </x:c>
      <x:c r="C342" s="10" t="n">
        <x:v>5442.76</x:v>
      </x:c>
      <x:c r="D342" s="4" t="n">
        <x:v>5</x:v>
      </x:c>
      <x:c r="E342" s="4" t="str">
        <x:v>R01</x:v>
      </x:c>
    </x:row>
    <x:row r="343">
      <x:c r="A343" s="4" t="str">
        <x:v>P00338</x:v>
      </x:c>
      <x:c r="B343" s="4" t="str">
        <x:v>Property</x:v>
      </x:c>
      <x:c r="C343" s="10" t="n">
        <x:v>13411.37</x:v>
      </x:c>
      <x:c r="D343" s="4" t="n">
        <x:v>10</x:v>
      </x:c>
      <x:c r="E343" s="4" t="str">
        <x:v>R02</x:v>
      </x:c>
    </x:row>
    <x:row r="344">
      <x:c r="A344" s="4" t="str">
        <x:v>P00339</x:v>
      </x:c>
      <x:c r="B344" s="4" t="str">
        <x:v>Motor</x:v>
      </x:c>
      <x:c r="C344" s="10" t="n">
        <x:v>8933.05</x:v>
      </x:c>
      <x:c r="D344" s="4" t="n">
        <x:v>1</x:v>
      </x:c>
      <x:c r="E344" s="4" t="str">
        <x:v>R01</x:v>
      </x:c>
    </x:row>
    <x:row r="345">
      <x:c r="A345" s="4" t="str">
        <x:v>P00340</x:v>
      </x:c>
      <x:c r="B345" s="4" t="str">
        <x:v>Property</x:v>
      </x:c>
      <x:c r="C345" s="10" t="n">
        <x:v>6740.7</x:v>
      </x:c>
      <x:c r="D345" s="4" t="n">
        <x:v>9</x:v>
      </x:c>
      <x:c r="E345" s="4" t="str">
        <x:v>R03</x:v>
      </x:c>
    </x:row>
    <x:row r="346">
      <x:c r="A346" s="4" t="str">
        <x:v>P00341</x:v>
      </x:c>
      <x:c r="B346" s="4" t="str">
        <x:v>Motor</x:v>
      </x:c>
      <x:c r="C346" s="10" t="n">
        <x:v>8522.31</x:v>
      </x:c>
      <x:c r="D346" s="4" t="n">
        <x:v>9</x:v>
      </x:c>
      <x:c r="E346" s="4" t="str">
        <x:v>R01</x:v>
      </x:c>
    </x:row>
    <x:row r="347">
      <x:c r="A347" s="4" t="str">
        <x:v>P00342</x:v>
      </x:c>
      <x:c r="B347" s="4" t="str">
        <x:v>Property</x:v>
      </x:c>
      <x:c r="C347" s="10" t="n">
        <x:v>17713.58</x:v>
      </x:c>
      <x:c r="D347" s="4" t="n">
        <x:v>9</x:v>
      </x:c>
      <x:c r="E347" s="4" t="str">
        <x:v>R03</x:v>
      </x:c>
    </x:row>
    <x:row r="348">
      <x:c r="A348" s="4" t="str">
        <x:v>P00343</x:v>
      </x:c>
      <x:c r="B348" s="4" t="str">
        <x:v>Property</x:v>
      </x:c>
      <x:c r="C348" s="10" t="n">
        <x:v>14347.37</x:v>
      </x:c>
      <x:c r="D348" s="4" t="n">
        <x:v>5</x:v>
      </x:c>
      <x:c r="E348" s="4" t="str">
        <x:v>R01</x:v>
      </x:c>
    </x:row>
    <x:row r="349">
      <x:c r="A349" s="4" t="str">
        <x:v>P00344</x:v>
      </x:c>
      <x:c r="B349" s="4" t="str">
        <x:v>Motor</x:v>
      </x:c>
      <x:c r="C349" s="10" t="n">
        <x:v>10316.38</x:v>
      </x:c>
      <x:c r="D349" s="4" t="n">
        <x:v>6</x:v>
      </x:c>
      <x:c r="E349" s="4" t="str">
        <x:v>R04</x:v>
      </x:c>
    </x:row>
    <x:row r="350">
      <x:c r="A350" s="4" t="str">
        <x:v>P00345</x:v>
      </x:c>
      <x:c r="B350" s="4" t="str">
        <x:v>Property</x:v>
      </x:c>
      <x:c r="C350" s="10" t="n">
        <x:v>14452.13</x:v>
      </x:c>
      <x:c r="D350" s="4" t="n">
        <x:v>4</x:v>
      </x:c>
      <x:c r="E350" s="4" t="str">
        <x:v>R01</x:v>
      </x:c>
    </x:row>
    <x:row r="351">
      <x:c r="A351" s="4" t="str">
        <x:v>P00346</x:v>
      </x:c>
      <x:c r="B351" s="4" t="str">
        <x:v>Property</x:v>
      </x:c>
      <x:c r="C351" s="10" t="n">
        <x:v>6487.22</x:v>
      </x:c>
      <x:c r="D351" s="4" t="n">
        <x:v>3</x:v>
      </x:c>
      <x:c r="E351" s="4" t="str">
        <x:v>R02</x:v>
      </x:c>
    </x:row>
    <x:row r="352">
      <x:c r="A352" s="4" t="str">
        <x:v>P00347</x:v>
      </x:c>
      <x:c r="B352" s="4" t="str">
        <x:v>Property</x:v>
      </x:c>
      <x:c r="C352" s="10" t="n">
        <x:v>11098.51</x:v>
      </x:c>
      <x:c r="D352" s="4" t="n">
        <x:v>9</x:v>
      </x:c>
      <x:c r="E352" s="4" t="str">
        <x:v>R02</x:v>
      </x:c>
    </x:row>
    <x:row r="353">
      <x:c r="A353" s="4" t="str">
        <x:v>P00348</x:v>
      </x:c>
      <x:c r="B353" s="4" t="str">
        <x:v>Motor</x:v>
      </x:c>
      <x:c r="C353" s="10" t="n">
        <x:v>11687.73</x:v>
      </x:c>
      <x:c r="D353" s="4" t="n">
        <x:v>6</x:v>
      </x:c>
      <x:c r="E353" s="4" t="str">
        <x:v>R01</x:v>
      </x:c>
    </x:row>
    <x:row r="354">
      <x:c r="A354" s="4" t="str">
        <x:v>P00349</x:v>
      </x:c>
      <x:c r="B354" s="4" t="str">
        <x:v>Motor</x:v>
      </x:c>
      <x:c r="C354" s="10" t="n">
        <x:v>8853.55</x:v>
      </x:c>
      <x:c r="D354" s="4" t="n">
        <x:v>8</x:v>
      </x:c>
      <x:c r="E354" s="4" t="str">
        <x:v>R02</x:v>
      </x:c>
    </x:row>
    <x:row r="355">
      <x:c r="A355" s="4" t="str">
        <x:v>P00350</x:v>
      </x:c>
      <x:c r="B355" s="4" t="str">
        <x:v>Motor</x:v>
      </x:c>
      <x:c r="C355" s="10" t="n">
        <x:v>13305.81</x:v>
      </x:c>
      <x:c r="D355" s="4" t="n">
        <x:v>2</x:v>
      </x:c>
      <x:c r="E355" s="4" t="str">
        <x:v>R04</x:v>
      </x:c>
    </x:row>
    <x:row r="356">
      <x:c r="A356" s="4" t="str">
        <x:v>P00351</x:v>
      </x:c>
      <x:c r="B356" s="4" t="str">
        <x:v>Motor</x:v>
      </x:c>
      <x:c r="C356" s="10" t="n">
        <x:v>7698.69</x:v>
      </x:c>
      <x:c r="D356" s="4" t="n">
        <x:v>8</x:v>
      </x:c>
      <x:c r="E356" s="4" t="str">
        <x:v>R05</x:v>
      </x:c>
    </x:row>
    <x:row r="357">
      <x:c r="A357" s="4" t="str">
        <x:v>P00352</x:v>
      </x:c>
      <x:c r="B357" s="4" t="str">
        <x:v>Motor</x:v>
      </x:c>
      <x:c r="C357" s="10" t="n">
        <x:v>13758.6</x:v>
      </x:c>
      <x:c r="D357" s="4" t="n">
        <x:v>7</x:v>
      </x:c>
      <x:c r="E357" s="4" t="str">
        <x:v>R01</x:v>
      </x:c>
    </x:row>
    <x:row r="358">
      <x:c r="A358" s="4" t="str">
        <x:v>P00353</x:v>
      </x:c>
      <x:c r="B358" s="4" t="str">
        <x:v>Motor</x:v>
      </x:c>
      <x:c r="C358" s="10" t="n">
        <x:v>14021.35</x:v>
      </x:c>
      <x:c r="D358" s="4" t="n">
        <x:v>10</x:v>
      </x:c>
      <x:c r="E358" s="4" t="str">
        <x:v>R01</x:v>
      </x:c>
    </x:row>
    <x:row r="359">
      <x:c r="A359" s="4" t="str">
        <x:v>P00354</x:v>
      </x:c>
      <x:c r="B359" s="4" t="str">
        <x:v>Motor</x:v>
      </x:c>
      <x:c r="C359" s="10" t="n">
        <x:v>2943.27</x:v>
      </x:c>
      <x:c r="D359" s="4" t="n">
        <x:v>2</x:v>
      </x:c>
      <x:c r="E359" s="4" t="str">
        <x:v>R03</x:v>
      </x:c>
    </x:row>
    <x:row r="360">
      <x:c r="A360" s="4" t="str">
        <x:v>P00355</x:v>
      </x:c>
      <x:c r="B360" s="4" t="str">
        <x:v>Motor</x:v>
      </x:c>
      <x:c r="C360" s="10" t="n">
        <x:v>18688.01</x:v>
      </x:c>
      <x:c r="D360" s="4" t="n">
        <x:v>6</x:v>
      </x:c>
      <x:c r="E360" s="4" t="str">
        <x:v>R03</x:v>
      </x:c>
    </x:row>
    <x:row r="361">
      <x:c r="A361" s="4" t="str">
        <x:v>P00356</x:v>
      </x:c>
      <x:c r="B361" s="4" t="str">
        <x:v>Motor</x:v>
      </x:c>
      <x:c r="C361" s="10" t="n">
        <x:v>2775.44</x:v>
      </x:c>
      <x:c r="D361" s="4" t="n">
        <x:v>6</x:v>
      </x:c>
      <x:c r="E361" s="4" t="str">
        <x:v>R01</x:v>
      </x:c>
    </x:row>
    <x:row r="362">
      <x:c r="A362" s="4" t="str">
        <x:v>P00357</x:v>
      </x:c>
      <x:c r="B362" s="4" t="str">
        <x:v>Property</x:v>
      </x:c>
      <x:c r="C362" s="10" t="n">
        <x:v>8289.77</x:v>
      </x:c>
      <x:c r="D362" s="4" t="n">
        <x:v>6</x:v>
      </x:c>
      <x:c r="E362" s="4" t="str">
        <x:v>R04</x:v>
      </x:c>
    </x:row>
    <x:row r="363">
      <x:c r="A363" s="4" t="str">
        <x:v>P00358</x:v>
      </x:c>
      <x:c r="B363" s="4" t="str">
        <x:v>Property</x:v>
      </x:c>
      <x:c r="C363" s="10" t="n">
        <x:v>17351.02</x:v>
      </x:c>
      <x:c r="D363" s="4" t="n">
        <x:v>1</x:v>
      </x:c>
      <x:c r="E363" s="4" t="str">
        <x:v>R02</x:v>
      </x:c>
    </x:row>
    <x:row r="364">
      <x:c r="A364" s="4" t="str">
        <x:v>P00359</x:v>
      </x:c>
      <x:c r="B364" s="4" t="str">
        <x:v>Motor</x:v>
      </x:c>
      <x:c r="C364" s="10" t="n">
        <x:v>9482.67</x:v>
      </x:c>
      <x:c r="D364" s="4" t="n">
        <x:v>5</x:v>
      </x:c>
      <x:c r="E364" s="4" t="str">
        <x:v>R03</x:v>
      </x:c>
    </x:row>
    <x:row r="365">
      <x:c r="A365" s="4" t="str">
        <x:v>P00360</x:v>
      </x:c>
      <x:c r="B365" s="4" t="str">
        <x:v>Motor</x:v>
      </x:c>
      <x:c r="C365" s="10" t="n">
        <x:v>5654.55</x:v>
      </x:c>
      <x:c r="D365" s="4" t="n">
        <x:v>3</x:v>
      </x:c>
      <x:c r="E365" s="4" t="str">
        <x:v>R02</x:v>
      </x:c>
    </x:row>
    <x:row r="366">
      <x:c r="A366" s="4" t="str">
        <x:v>P00361</x:v>
      </x:c>
      <x:c r="B366" s="4" t="str">
        <x:v>Motor</x:v>
      </x:c>
      <x:c r="C366" s="10" t="n">
        <x:v>6686.32</x:v>
      </x:c>
      <x:c r="D366" s="4" t="n">
        <x:v>7</x:v>
      </x:c>
      <x:c r="E366" s="4" t="str">
        <x:v>R02</x:v>
      </x:c>
    </x:row>
    <x:row r="367">
      <x:c r="A367" s="4" t="str">
        <x:v>P00362</x:v>
      </x:c>
      <x:c r="B367" s="4" t="str">
        <x:v>Motor</x:v>
      </x:c>
      <x:c r="C367" s="10" t="n">
        <x:v>17363.19</x:v>
      </x:c>
      <x:c r="D367" s="4" t="n">
        <x:v>3</x:v>
      </x:c>
      <x:c r="E367" s="4" t="str">
        <x:v>R01</x:v>
      </x:c>
    </x:row>
    <x:row r="368">
      <x:c r="A368" s="4" t="str">
        <x:v>P00363</x:v>
      </x:c>
      <x:c r="B368" s="4" t="str">
        <x:v>Motor</x:v>
      </x:c>
      <x:c r="C368" s="10" t="n">
        <x:v>4606.96</x:v>
      </x:c>
      <x:c r="D368" s="4" t="n">
        <x:v>5</x:v>
      </x:c>
      <x:c r="E368" s="4" t="str">
        <x:v>R03</x:v>
      </x:c>
    </x:row>
    <x:row r="369">
      <x:c r="A369" s="4" t="str">
        <x:v>P00364</x:v>
      </x:c>
      <x:c r="B369" s="4" t="str">
        <x:v>Motor</x:v>
      </x:c>
      <x:c r="C369" s="10" t="n">
        <x:v>18179.43</x:v>
      </x:c>
      <x:c r="D369" s="4" t="n">
        <x:v>7</x:v>
      </x:c>
      <x:c r="E369" s="4" t="str">
        <x:v>R01</x:v>
      </x:c>
    </x:row>
    <x:row r="370">
      <x:c r="A370" s="4" t="str">
        <x:v>P00365</x:v>
      </x:c>
      <x:c r="B370" s="4" t="str">
        <x:v>Motor</x:v>
      </x:c>
      <x:c r="C370" s="10" t="n">
        <x:v>10670.14</x:v>
      </x:c>
      <x:c r="D370" s="4" t="n">
        <x:v>1</x:v>
      </x:c>
      <x:c r="E370" s="4" t="str">
        <x:v>R04</x:v>
      </x:c>
    </x:row>
    <x:row r="371">
      <x:c r="A371" s="4" t="str">
        <x:v>P00366</x:v>
      </x:c>
      <x:c r="B371" s="4" t="str">
        <x:v>Motor</x:v>
      </x:c>
      <x:c r="C371" s="10" t="n">
        <x:v>6395.96</x:v>
      </x:c>
      <x:c r="D371" s="4" t="n">
        <x:v>8</x:v>
      </x:c>
      <x:c r="E371" s="4" t="str">
        <x:v>R04</x:v>
      </x:c>
    </x:row>
    <x:row r="372">
      <x:c r="A372" s="4" t="str">
        <x:v>P00367</x:v>
      </x:c>
      <x:c r="B372" s="4" t="str">
        <x:v>Property</x:v>
      </x:c>
      <x:c r="C372" s="10" t="n">
        <x:v>8413.55</x:v>
      </x:c>
      <x:c r="D372" s="4" t="n">
        <x:v>8</x:v>
      </x:c>
      <x:c r="E372" s="4" t="str">
        <x:v>R03</x:v>
      </x:c>
    </x:row>
    <x:row r="373">
      <x:c r="A373" s="4" t="str">
        <x:v>P00368</x:v>
      </x:c>
      <x:c r="B373" s="4" t="str">
        <x:v>Motor</x:v>
      </x:c>
      <x:c r="C373" s="10" t="n">
        <x:v>6920.54</x:v>
      </x:c>
      <x:c r="D373" s="4" t="n">
        <x:v>1</x:v>
      </x:c>
      <x:c r="E373" s="4" t="str">
        <x:v>R01</x:v>
      </x:c>
    </x:row>
    <x:row r="374">
      <x:c r="A374" s="4" t="str">
        <x:v>P00369</x:v>
      </x:c>
      <x:c r="B374" s="4" t="str">
        <x:v>Motor</x:v>
      </x:c>
      <x:c r="C374" s="10" t="n">
        <x:v>16152.04</x:v>
      </x:c>
      <x:c r="D374" s="4" t="n">
        <x:v>1</x:v>
      </x:c>
      <x:c r="E374" s="4" t="str">
        <x:v>R01</x:v>
      </x:c>
    </x:row>
    <x:row r="375">
      <x:c r="A375" s="4" t="str">
        <x:v>P00370</x:v>
      </x:c>
      <x:c r="B375" s="4" t="str">
        <x:v>Property</x:v>
      </x:c>
      <x:c r="C375" s="10" t="n">
        <x:v>15208.24</x:v>
      </x:c>
      <x:c r="D375" s="4" t="n">
        <x:v>9</x:v>
      </x:c>
      <x:c r="E375" s="4" t="str">
        <x:v>R02</x:v>
      </x:c>
    </x:row>
    <x:row r="376">
      <x:c r="A376" s="4" t="str">
        <x:v>P00371</x:v>
      </x:c>
      <x:c r="B376" s="4" t="str">
        <x:v>Property</x:v>
      </x:c>
      <x:c r="C376" s="10" t="n">
        <x:v>5046.13</x:v>
      </x:c>
      <x:c r="D376" s="4" t="n">
        <x:v>3</x:v>
      </x:c>
      <x:c r="E376" s="4" t="str">
        <x:v>R03</x:v>
      </x:c>
    </x:row>
    <x:row r="377">
      <x:c r="A377" s="4" t="str">
        <x:v>P00372</x:v>
      </x:c>
      <x:c r="B377" s="4" t="str">
        <x:v>Motor</x:v>
      </x:c>
      <x:c r="C377" s="10" t="n">
        <x:v>9121.45</x:v>
      </x:c>
      <x:c r="D377" s="4" t="n">
        <x:v>9</x:v>
      </x:c>
      <x:c r="E377" s="4" t="str">
        <x:v>R05</x:v>
      </x:c>
    </x:row>
    <x:row r="378">
      <x:c r="A378" s="4" t="str">
        <x:v>P00373</x:v>
      </x:c>
      <x:c r="B378" s="4" t="str">
        <x:v>Motor</x:v>
      </x:c>
      <x:c r="C378" s="10" t="n">
        <x:v>7417.27</x:v>
      </x:c>
      <x:c r="D378" s="4" t="n">
        <x:v>5</x:v>
      </x:c>
      <x:c r="E378" s="4" t="str">
        <x:v>R02</x:v>
      </x:c>
    </x:row>
    <x:row r="379">
      <x:c r="A379" s="4" t="str">
        <x:v>P00374</x:v>
      </x:c>
      <x:c r="B379" s="4" t="str">
        <x:v>Motor</x:v>
      </x:c>
      <x:c r="C379" s="10" t="n">
        <x:v>19576.39</x:v>
      </x:c>
      <x:c r="D379" s="4" t="n">
        <x:v>4</x:v>
      </x:c>
      <x:c r="E379" s="4" t="str">
        <x:v>R04</x:v>
      </x:c>
    </x:row>
    <x:row r="380">
      <x:c r="A380" s="4" t="str">
        <x:v>P00375</x:v>
      </x:c>
      <x:c r="B380" s="4" t="str">
        <x:v>Motor</x:v>
      </x:c>
      <x:c r="C380" s="10" t="n">
        <x:v>5957.79</x:v>
      </x:c>
      <x:c r="D380" s="4" t="n">
        <x:v>3</x:v>
      </x:c>
      <x:c r="E380" s="4" t="str">
        <x:v>R01</x:v>
      </x:c>
    </x:row>
    <x:row r="381">
      <x:c r="A381" s="4" t="str">
        <x:v>P00376</x:v>
      </x:c>
      <x:c r="B381" s="4" t="str">
        <x:v>Motor</x:v>
      </x:c>
      <x:c r="C381" s="10" t="n">
        <x:v>22514.24</x:v>
      </x:c>
      <x:c r="D381" s="4" t="n">
        <x:v>7</x:v>
      </x:c>
      <x:c r="E381" s="4" t="str">
        <x:v>R02</x:v>
      </x:c>
    </x:row>
    <x:row r="382">
      <x:c r="A382" s="4" t="str">
        <x:v>P00377</x:v>
      </x:c>
      <x:c r="B382" s="4" t="str">
        <x:v>Property</x:v>
      </x:c>
      <x:c r="C382" s="10" t="n">
        <x:v>10775.36</x:v>
      </x:c>
      <x:c r="D382" s="4" t="n">
        <x:v>2</x:v>
      </x:c>
      <x:c r="E382" s="4" t="str">
        <x:v>R01</x:v>
      </x:c>
    </x:row>
    <x:row r="383">
      <x:c r="A383" s="4" t="str">
        <x:v>P00378</x:v>
      </x:c>
      <x:c r="B383" s="4" t="str">
        <x:v>Motor</x:v>
      </x:c>
      <x:c r="C383" s="10" t="n">
        <x:v>6484.24</x:v>
      </x:c>
      <x:c r="D383" s="4" t="n">
        <x:v>5</x:v>
      </x:c>
      <x:c r="E383" s="4" t="str">
        <x:v>R03</x:v>
      </x:c>
    </x:row>
    <x:row r="384">
      <x:c r="A384" s="4" t="str">
        <x:v>P00379</x:v>
      </x:c>
      <x:c r="B384" s="4" t="str">
        <x:v>Motor</x:v>
      </x:c>
      <x:c r="C384" s="10" t="n">
        <x:v>8064.5</x:v>
      </x:c>
      <x:c r="D384" s="4" t="n">
        <x:v>4</x:v>
      </x:c>
      <x:c r="E384" s="4" t="str">
        <x:v>R01</x:v>
      </x:c>
    </x:row>
    <x:row r="385">
      <x:c r="A385" s="4" t="str">
        <x:v>P00380</x:v>
      </x:c>
      <x:c r="B385" s="4" t="str">
        <x:v>Motor</x:v>
      </x:c>
      <x:c r="C385" s="10" t="n">
        <x:v>7625.64</x:v>
      </x:c>
      <x:c r="D385" s="4" t="n">
        <x:v>2</x:v>
      </x:c>
      <x:c r="E385" s="4" t="str">
        <x:v>R01</x:v>
      </x:c>
    </x:row>
    <x:row r="386">
      <x:c r="A386" s="4" t="str">
        <x:v>P00381</x:v>
      </x:c>
      <x:c r="B386" s="4" t="str">
        <x:v>Motor</x:v>
      </x:c>
      <x:c r="C386" s="10" t="n">
        <x:v>6163.63</x:v>
      </x:c>
      <x:c r="D386" s="4" t="n">
        <x:v>4</x:v>
      </x:c>
      <x:c r="E386" s="4" t="str">
        <x:v>R04</x:v>
      </x:c>
    </x:row>
    <x:row r="387">
      <x:c r="A387" s="4" t="str">
        <x:v>P00382</x:v>
      </x:c>
      <x:c r="B387" s="4" t="str">
        <x:v>Property</x:v>
      </x:c>
      <x:c r="C387" s="10" t="n">
        <x:v>11414.87</x:v>
      </x:c>
      <x:c r="D387" s="4" t="n">
        <x:v>6</x:v>
      </x:c>
      <x:c r="E387" s="4" t="str">
        <x:v>R02</x:v>
      </x:c>
    </x:row>
    <x:row r="388">
      <x:c r="A388" s="4" t="str">
        <x:v>P00383</x:v>
      </x:c>
      <x:c r="B388" s="4" t="str">
        <x:v>Property</x:v>
      </x:c>
      <x:c r="C388" s="10" t="n">
        <x:v>6294.54</x:v>
      </x:c>
      <x:c r="D388" s="4" t="n">
        <x:v>7</x:v>
      </x:c>
      <x:c r="E388" s="4" t="str">
        <x:v>R01</x:v>
      </x:c>
    </x:row>
    <x:row r="389">
      <x:c r="A389" s="4" t="str">
        <x:v>P00384</x:v>
      </x:c>
      <x:c r="B389" s="4" t="str">
        <x:v>Motor</x:v>
      </x:c>
      <x:c r="C389" s="10" t="n">
        <x:v>4100.38</x:v>
      </x:c>
      <x:c r="D389" s="4" t="n">
        <x:v>1</x:v>
      </x:c>
      <x:c r="E389" s="4" t="str">
        <x:v>R01</x:v>
      </x:c>
    </x:row>
    <x:row r="390">
      <x:c r="A390" s="4" t="str">
        <x:v>P00385</x:v>
      </x:c>
      <x:c r="B390" s="4" t="str">
        <x:v>Motor</x:v>
      </x:c>
      <x:c r="C390" s="10" t="n">
        <x:v>9220.14</x:v>
      </x:c>
      <x:c r="D390" s="4" t="n">
        <x:v>9</x:v>
      </x:c>
      <x:c r="E390" s="4" t="str">
        <x:v>R02</x:v>
      </x:c>
    </x:row>
    <x:row r="391">
      <x:c r="A391" s="4" t="str">
        <x:v>P00386</x:v>
      </x:c>
      <x:c r="B391" s="4" t="str">
        <x:v>Property</x:v>
      </x:c>
      <x:c r="C391" s="10" t="n">
        <x:v>4859.62</x:v>
      </x:c>
      <x:c r="D391" s="4" t="n">
        <x:v>9</x:v>
      </x:c>
      <x:c r="E391" s="4" t="str">
        <x:v>R01</x:v>
      </x:c>
    </x:row>
    <x:row r="392">
      <x:c r="A392" s="4" t="str">
        <x:v>P00387</x:v>
      </x:c>
      <x:c r="B392" s="4" t="str">
        <x:v>Property</x:v>
      </x:c>
      <x:c r="C392" s="10" t="n">
        <x:v>7797.26</x:v>
      </x:c>
      <x:c r="D392" s="4" t="n">
        <x:v>7</x:v>
      </x:c>
      <x:c r="E392" s="4" t="str">
        <x:v>R01</x:v>
      </x:c>
    </x:row>
    <x:row r="393">
      <x:c r="A393" s="4" t="str">
        <x:v>P00388</x:v>
      </x:c>
      <x:c r="B393" s="4" t="str">
        <x:v>Property</x:v>
      </x:c>
      <x:c r="C393" s="10" t="n">
        <x:v>7265.58</x:v>
      </x:c>
      <x:c r="D393" s="4" t="n">
        <x:v>10</x:v>
      </x:c>
      <x:c r="E393" s="4" t="str">
        <x:v>R03</x:v>
      </x:c>
    </x:row>
    <x:row r="394">
      <x:c r="A394" s="4" t="str">
        <x:v>P00389</x:v>
      </x:c>
      <x:c r="B394" s="4" t="str">
        <x:v>Motor</x:v>
      </x:c>
      <x:c r="C394" s="10" t="n">
        <x:v>7390.52</x:v>
      </x:c>
      <x:c r="D394" s="4" t="n">
        <x:v>5</x:v>
      </x:c>
      <x:c r="E394" s="4" t="str">
        <x:v>R01</x:v>
      </x:c>
    </x:row>
    <x:row r="395">
      <x:c r="A395" s="4" t="str">
        <x:v>P00390</x:v>
      </x:c>
      <x:c r="B395" s="4" t="str">
        <x:v>Property</x:v>
      </x:c>
      <x:c r="C395" s="10" t="n">
        <x:v>26914.85</x:v>
      </x:c>
      <x:c r="D395" s="4" t="n">
        <x:v>9</x:v>
      </x:c>
      <x:c r="E395" s="4" t="str">
        <x:v>R03</x:v>
      </x:c>
    </x:row>
    <x:row r="396">
      <x:c r="A396" s="4" t="str">
        <x:v>P00391</x:v>
      </x:c>
      <x:c r="B396" s="4" t="str">
        <x:v>Motor</x:v>
      </x:c>
      <x:c r="C396" s="10" t="n">
        <x:v>11219.24</x:v>
      </x:c>
      <x:c r="D396" s="4" t="n">
        <x:v>8</x:v>
      </x:c>
      <x:c r="E396" s="4" t="str">
        <x:v>R02</x:v>
      </x:c>
    </x:row>
    <x:row r="397">
      <x:c r="A397" s="4" t="str">
        <x:v>P00392</x:v>
      </x:c>
      <x:c r="B397" s="4" t="str">
        <x:v>Motor</x:v>
      </x:c>
      <x:c r="C397" s="10" t="n">
        <x:v>12214.96</x:v>
      </x:c>
      <x:c r="D397" s="4" t="n">
        <x:v>6</x:v>
      </x:c>
      <x:c r="E397" s="4" t="str">
        <x:v>R01</x:v>
      </x:c>
    </x:row>
    <x:row r="398">
      <x:c r="A398" s="4" t="str">
        <x:v>P00393</x:v>
      </x:c>
      <x:c r="B398" s="4" t="str">
        <x:v>Motor</x:v>
      </x:c>
      <x:c r="C398" s="10" t="n">
        <x:v>4917.82</x:v>
      </x:c>
      <x:c r="D398" s="4" t="n">
        <x:v>2</x:v>
      </x:c>
      <x:c r="E398" s="4" t="str">
        <x:v>R01</x:v>
      </x:c>
    </x:row>
    <x:row r="399">
      <x:c r="A399" s="4" t="str">
        <x:v>P00394</x:v>
      </x:c>
      <x:c r="B399" s="4" t="str">
        <x:v>Motor</x:v>
      </x:c>
      <x:c r="C399" s="10" t="n">
        <x:v>8149.54</x:v>
      </x:c>
      <x:c r="D399" s="4" t="n">
        <x:v>6</x:v>
      </x:c>
      <x:c r="E399" s="4" t="str">
        <x:v>R01</x:v>
      </x:c>
    </x:row>
    <x:row r="400">
      <x:c r="A400" s="4" t="str">
        <x:v>P00395</x:v>
      </x:c>
      <x:c r="B400" s="4" t="str">
        <x:v>Motor</x:v>
      </x:c>
      <x:c r="C400" s="10" t="n">
        <x:v>12050.8</x:v>
      </x:c>
      <x:c r="D400" s="4" t="n">
        <x:v>10</x:v>
      </x:c>
      <x:c r="E400" s="4" t="str">
        <x:v>R01</x:v>
      </x:c>
    </x:row>
    <x:row r="401">
      <x:c r="A401" s="4" t="str">
        <x:v>P00396</x:v>
      </x:c>
      <x:c r="B401" s="4" t="str">
        <x:v>Motor</x:v>
      </x:c>
      <x:c r="C401" s="10" t="n">
        <x:v>6897.83</x:v>
      </x:c>
      <x:c r="D401" s="4" t="n">
        <x:v>10</x:v>
      </x:c>
      <x:c r="E401" s="4" t="str">
        <x:v>R01</x:v>
      </x:c>
    </x:row>
    <x:row r="402">
      <x:c r="A402" s="4" t="str">
        <x:v>P00397</x:v>
      </x:c>
      <x:c r="B402" s="4" t="str">
        <x:v>Property</x:v>
      </x:c>
      <x:c r="C402" s="10" t="n">
        <x:v>16459.01</x:v>
      </x:c>
      <x:c r="D402" s="4" t="n">
        <x:v>5</x:v>
      </x:c>
      <x:c r="E402" s="4" t="str">
        <x:v>R05</x:v>
      </x:c>
    </x:row>
    <x:row r="403">
      <x:c r="A403" s="4" t="str">
        <x:v>P00398</x:v>
      </x:c>
      <x:c r="B403" s="4" t="str">
        <x:v>Motor</x:v>
      </x:c>
      <x:c r="C403" s="10" t="n">
        <x:v>6366.38</x:v>
      </x:c>
      <x:c r="D403" s="4" t="n">
        <x:v>3</x:v>
      </x:c>
      <x:c r="E403" s="4" t="str">
        <x:v>R04</x:v>
      </x:c>
    </x:row>
    <x:row r="404">
      <x:c r="A404" s="4" t="str">
        <x:v>P00399</x:v>
      </x:c>
      <x:c r="B404" s="4" t="str">
        <x:v>Motor</x:v>
      </x:c>
      <x:c r="C404" s="10" t="n">
        <x:v>9615.53</x:v>
      </x:c>
      <x:c r="D404" s="4" t="n">
        <x:v>8</x:v>
      </x:c>
      <x:c r="E404" s="4" t="str">
        <x:v>R02</x:v>
      </x:c>
    </x:row>
    <x:row r="405">
      <x:c r="A405" s="4" t="str">
        <x:v>P00400</x:v>
      </x:c>
      <x:c r="B405" s="4" t="str">
        <x:v>Motor</x:v>
      </x:c>
      <x:c r="C405" s="10" t="n">
        <x:v>8402.43</x:v>
      </x:c>
      <x:c r="D405" s="4" t="n">
        <x:v>1</x:v>
      </x:c>
      <x:c r="E405" s="4" t="str">
        <x:v>R03</x:v>
      </x:c>
    </x:row>
    <x:row r="406">
      <x:c r="A406" s="4" t="str">
        <x:v>P00401</x:v>
      </x:c>
      <x:c r="B406" s="4" t="str">
        <x:v>Motor</x:v>
      </x:c>
      <x:c r="C406" s="10" t="n">
        <x:v>11777.48</x:v>
      </x:c>
      <x:c r="D406" s="4" t="n">
        <x:v>2</x:v>
      </x:c>
      <x:c r="E406" s="4" t="str">
        <x:v>R03</x:v>
      </x:c>
    </x:row>
    <x:row r="407">
      <x:c r="A407" s="4" t="str">
        <x:v>P00402</x:v>
      </x:c>
      <x:c r="B407" s="4" t="str">
        <x:v>Property</x:v>
      </x:c>
      <x:c r="C407" s="10" t="n">
        <x:v>8199.1</x:v>
      </x:c>
      <x:c r="D407" s="4" t="n">
        <x:v>6</x:v>
      </x:c>
      <x:c r="E407" s="4" t="str">
        <x:v>R04</x:v>
      </x:c>
    </x:row>
    <x:row r="408">
      <x:c r="A408" s="4" t="str">
        <x:v>P00403</x:v>
      </x:c>
      <x:c r="B408" s="4" t="str">
        <x:v>Property</x:v>
      </x:c>
      <x:c r="C408" s="10" t="n">
        <x:v>9682.72</x:v>
      </x:c>
      <x:c r="D408" s="4" t="n">
        <x:v>10</x:v>
      </x:c>
      <x:c r="E408" s="4" t="str">
        <x:v>R01</x:v>
      </x:c>
    </x:row>
    <x:row r="409">
      <x:c r="A409" s="4" t="str">
        <x:v>P00404</x:v>
      </x:c>
      <x:c r="B409" s="4" t="str">
        <x:v>Motor</x:v>
      </x:c>
      <x:c r="C409" s="10" t="n">
        <x:v>9835.38</x:v>
      </x:c>
      <x:c r="D409" s="4" t="n">
        <x:v>4</x:v>
      </x:c>
      <x:c r="E409" s="4" t="str">
        <x:v>R01</x:v>
      </x:c>
    </x:row>
    <x:row r="410">
      <x:c r="A410" s="4" t="str">
        <x:v>P00405</x:v>
      </x:c>
      <x:c r="B410" s="4" t="str">
        <x:v>Property</x:v>
      </x:c>
      <x:c r="C410" s="10" t="n">
        <x:v>7859.87</x:v>
      </x:c>
      <x:c r="D410" s="4" t="n">
        <x:v>5</x:v>
      </x:c>
      <x:c r="E410" s="4" t="str">
        <x:v>R01</x:v>
      </x:c>
    </x:row>
    <x:row r="411">
      <x:c r="A411" s="4" t="str">
        <x:v>P00406</x:v>
      </x:c>
      <x:c r="B411" s="4" t="str">
        <x:v>Property</x:v>
      </x:c>
      <x:c r="C411" s="10" t="n">
        <x:v>13606.35</x:v>
      </x:c>
      <x:c r="D411" s="4" t="n">
        <x:v>4</x:v>
      </x:c>
      <x:c r="E411" s="4" t="str">
        <x:v>R01</x:v>
      </x:c>
    </x:row>
    <x:row r="412">
      <x:c r="A412" s="4" t="str">
        <x:v>P00407</x:v>
      </x:c>
      <x:c r="B412" s="4" t="str">
        <x:v>Motor</x:v>
      </x:c>
      <x:c r="C412" s="10" t="n">
        <x:v>12176.64</x:v>
      </x:c>
      <x:c r="D412" s="4" t="n">
        <x:v>5</x:v>
      </x:c>
      <x:c r="E412" s="4" t="str">
        <x:v>R01</x:v>
      </x:c>
    </x:row>
    <x:row r="413">
      <x:c r="A413" s="4" t="str">
        <x:v>P00408</x:v>
      </x:c>
      <x:c r="B413" s="4" t="str">
        <x:v>Property</x:v>
      </x:c>
      <x:c r="C413" s="10" t="n">
        <x:v>10510.43</x:v>
      </x:c>
      <x:c r="D413" s="4" t="n">
        <x:v>1</x:v>
      </x:c>
      <x:c r="E413" s="4" t="str">
        <x:v>R04</x:v>
      </x:c>
    </x:row>
    <x:row r="414">
      <x:c r="A414" s="4" t="str">
        <x:v>P00409</x:v>
      </x:c>
      <x:c r="B414" s="4" t="str">
        <x:v>Motor</x:v>
      </x:c>
      <x:c r="C414" s="10" t="n">
        <x:v>9011.83</x:v>
      </x:c>
      <x:c r="D414" s="4" t="n">
        <x:v>6</x:v>
      </x:c>
      <x:c r="E414" s="4" t="str">
        <x:v>R05</x:v>
      </x:c>
    </x:row>
    <x:row r="415">
      <x:c r="A415" s="4" t="str">
        <x:v>P00410</x:v>
      </x:c>
      <x:c r="B415" s="4" t="str">
        <x:v>Property</x:v>
      </x:c>
      <x:c r="C415" s="10" t="n">
        <x:v>15653.42</x:v>
      </x:c>
      <x:c r="D415" s="4" t="n">
        <x:v>6</x:v>
      </x:c>
      <x:c r="E415" s="4" t="str">
        <x:v>R01</x:v>
      </x:c>
    </x:row>
    <x:row r="416">
      <x:c r="A416" s="4" t="str">
        <x:v>P00411</x:v>
      </x:c>
      <x:c r="B416" s="4" t="str">
        <x:v>Motor</x:v>
      </x:c>
      <x:c r="C416" s="10" t="n">
        <x:v>9836.69</x:v>
      </x:c>
      <x:c r="D416" s="4" t="n">
        <x:v>4</x:v>
      </x:c>
      <x:c r="E416" s="4" t="str">
        <x:v>R02</x:v>
      </x:c>
    </x:row>
    <x:row r="417">
      <x:c r="A417" s="4" t="str">
        <x:v>P00412</x:v>
      </x:c>
      <x:c r="B417" s="4" t="str">
        <x:v>Motor</x:v>
      </x:c>
      <x:c r="C417" s="10" t="n">
        <x:v>9527.96</x:v>
      </x:c>
      <x:c r="D417" s="4" t="n">
        <x:v>3</x:v>
      </x:c>
      <x:c r="E417" s="4" t="str">
        <x:v>R02</x:v>
      </x:c>
    </x:row>
    <x:row r="418">
      <x:c r="A418" s="4" t="str">
        <x:v>P00413</x:v>
      </x:c>
      <x:c r="B418" s="4" t="str">
        <x:v>Motor</x:v>
      </x:c>
      <x:c r="C418" s="10" t="n">
        <x:v>11465.65</x:v>
      </x:c>
      <x:c r="D418" s="4" t="n">
        <x:v>8</x:v>
      </x:c>
      <x:c r="E418" s="4" t="str">
        <x:v>R02</x:v>
      </x:c>
    </x:row>
    <x:row r="419">
      <x:c r="A419" s="4" t="str">
        <x:v>P00414</x:v>
      </x:c>
      <x:c r="B419" s="4" t="str">
        <x:v>Property</x:v>
      </x:c>
      <x:c r="C419" s="10" t="n">
        <x:v>23469.66</x:v>
      </x:c>
      <x:c r="D419" s="4" t="n">
        <x:v>2</x:v>
      </x:c>
      <x:c r="E419" s="4" t="str">
        <x:v>R02</x:v>
      </x:c>
    </x:row>
    <x:row r="420">
      <x:c r="A420" s="4" t="str">
        <x:v>P00415</x:v>
      </x:c>
      <x:c r="B420" s="4" t="str">
        <x:v>Motor</x:v>
      </x:c>
      <x:c r="C420" s="10" t="n">
        <x:v>5983.97</x:v>
      </x:c>
      <x:c r="D420" s="4" t="n">
        <x:v>1</x:v>
      </x:c>
      <x:c r="E420" s="4" t="str">
        <x:v>R01</x:v>
      </x:c>
    </x:row>
    <x:row r="421">
      <x:c r="A421" s="4" t="str">
        <x:v>P00416</x:v>
      </x:c>
      <x:c r="B421" s="4" t="str">
        <x:v>Motor</x:v>
      </x:c>
      <x:c r="C421" s="10" t="n">
        <x:v>15466.56</x:v>
      </x:c>
      <x:c r="D421" s="4" t="n">
        <x:v>1</x:v>
      </x:c>
      <x:c r="E421" s="4" t="str">
        <x:v>R04</x:v>
      </x:c>
    </x:row>
    <x:row r="422">
      <x:c r="A422" s="4" t="str">
        <x:v>P00417</x:v>
      </x:c>
      <x:c r="B422" s="4" t="str">
        <x:v>Motor</x:v>
      </x:c>
      <x:c r="C422" s="10" t="n">
        <x:v>4666.07</x:v>
      </x:c>
      <x:c r="D422" s="4" t="n">
        <x:v>9</x:v>
      </x:c>
      <x:c r="E422" s="4" t="str">
        <x:v>R05</x:v>
      </x:c>
    </x:row>
    <x:row r="423">
      <x:c r="A423" s="4" t="str">
        <x:v>P00418</x:v>
      </x:c>
      <x:c r="B423" s="4" t="str">
        <x:v>Property</x:v>
      </x:c>
      <x:c r="C423" s="10" t="n">
        <x:v>12061.49</x:v>
      </x:c>
      <x:c r="D423" s="4" t="n">
        <x:v>4</x:v>
      </x:c>
      <x:c r="E423" s="4" t="str">
        <x:v>R03</x:v>
      </x:c>
    </x:row>
    <x:row r="424">
      <x:c r="A424" s="4" t="str">
        <x:v>P00419</x:v>
      </x:c>
      <x:c r="B424" s="4" t="str">
        <x:v>Motor</x:v>
      </x:c>
      <x:c r="C424" s="10" t="n">
        <x:v>22220.87</x:v>
      </x:c>
      <x:c r="D424" s="4" t="n">
        <x:v>2</x:v>
      </x:c>
      <x:c r="E424" s="4" t="str">
        <x:v>R03</x:v>
      </x:c>
    </x:row>
    <x:row r="425">
      <x:c r="A425" s="4" t="str">
        <x:v>P00420</x:v>
      </x:c>
      <x:c r="B425" s="4" t="str">
        <x:v>Property</x:v>
      </x:c>
      <x:c r="C425" s="10" t="n">
        <x:v>13628.26</x:v>
      </x:c>
      <x:c r="D425" s="4" t="n">
        <x:v>9</x:v>
      </x:c>
      <x:c r="E425" s="4" t="str">
        <x:v>R02</x:v>
      </x:c>
    </x:row>
    <x:row r="426">
      <x:c r="A426" s="4" t="str">
        <x:v>P00421</x:v>
      </x:c>
      <x:c r="B426" s="4" t="str">
        <x:v>Motor</x:v>
      </x:c>
      <x:c r="C426" s="10" t="n">
        <x:v>11810.94</x:v>
      </x:c>
      <x:c r="D426" s="4" t="n">
        <x:v>2</x:v>
      </x:c>
      <x:c r="E426" s="4" t="str">
        <x:v>R02</x:v>
      </x:c>
    </x:row>
    <x:row r="427">
      <x:c r="A427" s="4" t="str">
        <x:v>P00422</x:v>
      </x:c>
      <x:c r="B427" s="4" t="str">
        <x:v>Motor</x:v>
      </x:c>
      <x:c r="C427" s="10" t="n">
        <x:v>8499.8</x:v>
      </x:c>
      <x:c r="D427" s="4" t="n">
        <x:v>4</x:v>
      </x:c>
      <x:c r="E427" s="4" t="str">
        <x:v>R01</x:v>
      </x:c>
    </x:row>
    <x:row r="428">
      <x:c r="A428" s="4" t="str">
        <x:v>P00423</x:v>
      </x:c>
      <x:c r="B428" s="4" t="str">
        <x:v>Motor</x:v>
      </x:c>
      <x:c r="C428" s="10" t="n">
        <x:v>11091.91</x:v>
      </x:c>
      <x:c r="D428" s="4" t="n">
        <x:v>1</x:v>
      </x:c>
      <x:c r="E428" s="4" t="str">
        <x:v>R03</x:v>
      </x:c>
    </x:row>
    <x:row r="429">
      <x:c r="A429" s="4" t="str">
        <x:v>P00424</x:v>
      </x:c>
      <x:c r="B429" s="4" t="str">
        <x:v>Motor</x:v>
      </x:c>
      <x:c r="C429" s="10" t="n">
        <x:v>9765.12</x:v>
      </x:c>
      <x:c r="D429" s="4" t="n">
        <x:v>7</x:v>
      </x:c>
      <x:c r="E429" s="4" t="str">
        <x:v>R01</x:v>
      </x:c>
    </x:row>
    <x:row r="430">
      <x:c r="A430" s="4" t="str">
        <x:v>P00425</x:v>
      </x:c>
      <x:c r="B430" s="4" t="str">
        <x:v>Motor</x:v>
      </x:c>
      <x:c r="C430" s="10" t="n">
        <x:v>7679.51</x:v>
      </x:c>
      <x:c r="D430" s="4" t="n">
        <x:v>7</x:v>
      </x:c>
      <x:c r="E430" s="4" t="str">
        <x:v>R04</x:v>
      </x:c>
    </x:row>
    <x:row r="431">
      <x:c r="A431" s="4" t="str">
        <x:v>P00426</x:v>
      </x:c>
      <x:c r="B431" s="4" t="str">
        <x:v>Property</x:v>
      </x:c>
      <x:c r="C431" s="10" t="n">
        <x:v>9600.36</x:v>
      </x:c>
      <x:c r="D431" s="4" t="n">
        <x:v>8</x:v>
      </x:c>
      <x:c r="E431" s="4" t="str">
        <x:v>R02</x:v>
      </x:c>
    </x:row>
    <x:row r="432">
      <x:c r="A432" s="4" t="str">
        <x:v>P00427</x:v>
      </x:c>
      <x:c r="B432" s="4" t="str">
        <x:v>Motor</x:v>
      </x:c>
      <x:c r="C432" s="10" t="n">
        <x:v>11959.38</x:v>
      </x:c>
      <x:c r="D432" s="4" t="n">
        <x:v>3</x:v>
      </x:c>
      <x:c r="E432" s="4" t="str">
        <x:v>R02</x:v>
      </x:c>
    </x:row>
    <x:row r="433">
      <x:c r="A433" s="4" t="str">
        <x:v>P00428</x:v>
      </x:c>
      <x:c r="B433" s="4" t="str">
        <x:v>Property</x:v>
      </x:c>
      <x:c r="C433" s="10" t="n">
        <x:v>7744.61</x:v>
      </x:c>
      <x:c r="D433" s="4" t="n">
        <x:v>4</x:v>
      </x:c>
      <x:c r="E433" s="4" t="str">
        <x:v>R02</x:v>
      </x:c>
    </x:row>
    <x:row r="434">
      <x:c r="A434" s="4" t="str">
        <x:v>P00429</x:v>
      </x:c>
      <x:c r="B434" s="4" t="str">
        <x:v>Motor</x:v>
      </x:c>
      <x:c r="C434" s="10" t="n">
        <x:v>7609.66</x:v>
      </x:c>
      <x:c r="D434" s="4" t="n">
        <x:v>10</x:v>
      </x:c>
      <x:c r="E434" s="4" t="str">
        <x:v>R05</x:v>
      </x:c>
    </x:row>
    <x:row r="435">
      <x:c r="A435" s="4" t="str">
        <x:v>P00430</x:v>
      </x:c>
      <x:c r="B435" s="4" t="str">
        <x:v>Property</x:v>
      </x:c>
      <x:c r="C435" s="10" t="n">
        <x:v>5930.66</x:v>
      </x:c>
      <x:c r="D435" s="4" t="n">
        <x:v>9</x:v>
      </x:c>
      <x:c r="E435" s="4" t="str">
        <x:v>R01</x:v>
      </x:c>
    </x:row>
    <x:row r="436">
      <x:c r="A436" s="4" t="str">
        <x:v>P00431</x:v>
      </x:c>
      <x:c r="B436" s="4" t="str">
        <x:v>Property</x:v>
      </x:c>
      <x:c r="C436" s="10" t="n">
        <x:v>13040.64</x:v>
      </x:c>
      <x:c r="D436" s="4" t="n">
        <x:v>1</x:v>
      </x:c>
      <x:c r="E436" s="4" t="str">
        <x:v>R01</x:v>
      </x:c>
    </x:row>
    <x:row r="437">
      <x:c r="A437" s="4" t="str">
        <x:v>P00432</x:v>
      </x:c>
      <x:c r="B437" s="4" t="str">
        <x:v>Property</x:v>
      </x:c>
      <x:c r="C437" s="10" t="n">
        <x:v>13980.17</x:v>
      </x:c>
      <x:c r="D437" s="4" t="n">
        <x:v>7</x:v>
      </x:c>
      <x:c r="E437" s="4" t="str">
        <x:v>R01</x:v>
      </x:c>
    </x:row>
    <x:row r="438">
      <x:c r="A438" s="4" t="str">
        <x:v>P00433</x:v>
      </x:c>
      <x:c r="B438" s="4" t="str">
        <x:v>Motor</x:v>
      </x:c>
      <x:c r="C438" s="10" t="n">
        <x:v>12139.83</x:v>
      </x:c>
      <x:c r="D438" s="4" t="n">
        <x:v>9</x:v>
      </x:c>
      <x:c r="E438" s="4" t="str">
        <x:v>R03</x:v>
      </x:c>
    </x:row>
    <x:row r="439">
      <x:c r="A439" s="4" t="str">
        <x:v>P00434</x:v>
      </x:c>
      <x:c r="B439" s="4" t="str">
        <x:v>Property</x:v>
      </x:c>
      <x:c r="C439" s="10" t="n">
        <x:v>16887.46</x:v>
      </x:c>
      <x:c r="D439" s="4" t="n">
        <x:v>6</x:v>
      </x:c>
      <x:c r="E439" s="4" t="str">
        <x:v>R05</x:v>
      </x:c>
    </x:row>
    <x:row r="440">
      <x:c r="A440" s="4" t="str">
        <x:v>P00435</x:v>
      </x:c>
      <x:c r="B440" s="4" t="str">
        <x:v>Motor</x:v>
      </x:c>
      <x:c r="C440" s="10" t="n">
        <x:v>11379.18</x:v>
      </x:c>
      <x:c r="D440" s="4" t="n">
        <x:v>7</x:v>
      </x:c>
      <x:c r="E440" s="4" t="str">
        <x:v>R01</x:v>
      </x:c>
    </x:row>
    <x:row r="441">
      <x:c r="A441" s="4" t="str">
        <x:v>P00436</x:v>
      </x:c>
      <x:c r="B441" s="4" t="str">
        <x:v>Motor</x:v>
      </x:c>
      <x:c r="C441" s="10" t="n">
        <x:v>13048.19</x:v>
      </x:c>
      <x:c r="D441" s="4" t="n">
        <x:v>1</x:v>
      </x:c>
      <x:c r="E441" s="4" t="str">
        <x:v>R05</x:v>
      </x:c>
    </x:row>
    <x:row r="442">
      <x:c r="A442" s="4" t="str">
        <x:v>P00437</x:v>
      </x:c>
      <x:c r="B442" s="4" t="str">
        <x:v>Motor</x:v>
      </x:c>
      <x:c r="C442" s="10" t="n">
        <x:v>12540.6</x:v>
      </x:c>
      <x:c r="D442" s="4" t="n">
        <x:v>1</x:v>
      </x:c>
      <x:c r="E442" s="4" t="str">
        <x:v>R01</x:v>
      </x:c>
    </x:row>
    <x:row r="443">
      <x:c r="A443" s="4" t="str">
        <x:v>P00438</x:v>
      </x:c>
      <x:c r="B443" s="4" t="str">
        <x:v>Motor</x:v>
      </x:c>
      <x:c r="C443" s="10" t="n">
        <x:v>10496.6</x:v>
      </x:c>
      <x:c r="D443" s="4" t="n">
        <x:v>1</x:v>
      </x:c>
      <x:c r="E443" s="4" t="str">
        <x:v>R03</x:v>
      </x:c>
    </x:row>
    <x:row r="444">
      <x:c r="A444" s="4" t="str">
        <x:v>P00439</x:v>
      </x:c>
      <x:c r="B444" s="4" t="str">
        <x:v>Property</x:v>
      </x:c>
      <x:c r="C444" s="10" t="n">
        <x:v>8613.88</x:v>
      </x:c>
      <x:c r="D444" s="4" t="n">
        <x:v>2</x:v>
      </x:c>
      <x:c r="E444" s="4" t="str">
        <x:v>R01</x:v>
      </x:c>
    </x:row>
    <x:row r="445">
      <x:c r="A445" s="4" t="str">
        <x:v>P00440</x:v>
      </x:c>
      <x:c r="B445" s="4" t="str">
        <x:v>Motor</x:v>
      </x:c>
      <x:c r="C445" s="10" t="n">
        <x:v>29624.85</x:v>
      </x:c>
      <x:c r="D445" s="4" t="n">
        <x:v>10</x:v>
      </x:c>
      <x:c r="E445" s="4" t="str">
        <x:v>R02</x:v>
      </x:c>
    </x:row>
    <x:row r="446">
      <x:c r="A446" s="4" t="str">
        <x:v>P00441</x:v>
      </x:c>
      <x:c r="B446" s="4" t="str">
        <x:v>Property</x:v>
      </x:c>
      <x:c r="C446" s="10" t="n">
        <x:v>8925.09</x:v>
      </x:c>
      <x:c r="D446" s="4" t="n">
        <x:v>7</x:v>
      </x:c>
      <x:c r="E446" s="4" t="str">
        <x:v>R03</x:v>
      </x:c>
    </x:row>
    <x:row r="447">
      <x:c r="A447" s="4" t="str">
        <x:v>P00442</x:v>
      </x:c>
      <x:c r="B447" s="4" t="str">
        <x:v>Motor</x:v>
      </x:c>
      <x:c r="C447" s="10" t="n">
        <x:v>8105.96</x:v>
      </x:c>
      <x:c r="D447" s="4" t="n">
        <x:v>8</x:v>
      </x:c>
      <x:c r="E447" s="4" t="str">
        <x:v>R02</x:v>
      </x:c>
    </x:row>
    <x:row r="448">
      <x:c r="A448" s="4" t="str">
        <x:v>P00443</x:v>
      </x:c>
      <x:c r="B448" s="4" t="str">
        <x:v>Property</x:v>
      </x:c>
      <x:c r="C448" s="10" t="n">
        <x:v>13297.14</x:v>
      </x:c>
      <x:c r="D448" s="4" t="n">
        <x:v>3</x:v>
      </x:c>
      <x:c r="E448" s="4" t="str">
        <x:v>R01</x:v>
      </x:c>
    </x:row>
    <x:row r="449">
      <x:c r="A449" s="4" t="str">
        <x:v>P00444</x:v>
      </x:c>
      <x:c r="B449" s="4" t="str">
        <x:v>Motor</x:v>
      </x:c>
      <x:c r="C449" s="10" t="n">
        <x:v>12250.65</x:v>
      </x:c>
      <x:c r="D449" s="4" t="n">
        <x:v>10</x:v>
      </x:c>
      <x:c r="E449" s="4" t="str">
        <x:v>R04</x:v>
      </x:c>
    </x:row>
    <x:row r="450">
      <x:c r="A450" s="4" t="str">
        <x:v>P00445</x:v>
      </x:c>
      <x:c r="B450" s="4" t="str">
        <x:v>Motor</x:v>
      </x:c>
      <x:c r="C450" s="10" t="n">
        <x:v>5812.95</x:v>
      </x:c>
      <x:c r="D450" s="4" t="n">
        <x:v>2</x:v>
      </x:c>
      <x:c r="E450" s="4" t="str">
        <x:v>R05</x:v>
      </x:c>
    </x:row>
    <x:row r="451">
      <x:c r="A451" s="4" t="str">
        <x:v>P00446</x:v>
      </x:c>
      <x:c r="B451" s="4" t="str">
        <x:v>Property</x:v>
      </x:c>
      <x:c r="C451" s="10" t="n">
        <x:v>18127.86</x:v>
      </x:c>
      <x:c r="D451" s="4" t="n">
        <x:v>10</x:v>
      </x:c>
      <x:c r="E451" s="4" t="str">
        <x:v>R02</x:v>
      </x:c>
    </x:row>
    <x:row r="452">
      <x:c r="A452" s="4" t="str">
        <x:v>P00447</x:v>
      </x:c>
      <x:c r="B452" s="4" t="str">
        <x:v>Property</x:v>
      </x:c>
      <x:c r="C452" s="10" t="n">
        <x:v>10484.07</x:v>
      </x:c>
      <x:c r="D452" s="4" t="n">
        <x:v>1</x:v>
      </x:c>
      <x:c r="E452" s="4" t="str">
        <x:v>R03</x:v>
      </x:c>
    </x:row>
    <x:row r="453">
      <x:c r="A453" s="4" t="str">
        <x:v>P00448</x:v>
      </x:c>
      <x:c r="B453" s="4" t="str">
        <x:v>Motor</x:v>
      </x:c>
      <x:c r="C453" s="10" t="n">
        <x:v>6634.78</x:v>
      </x:c>
      <x:c r="D453" s="4" t="n">
        <x:v>1</x:v>
      </x:c>
      <x:c r="E453" s="4" t="str">
        <x:v>R04</x:v>
      </x:c>
    </x:row>
    <x:row r="454">
      <x:c r="A454" s="4" t="str">
        <x:v>P00449</x:v>
      </x:c>
      <x:c r="B454" s="4" t="str">
        <x:v>Motor</x:v>
      </x:c>
      <x:c r="C454" s="10" t="n">
        <x:v>18675.22</x:v>
      </x:c>
      <x:c r="D454" s="4" t="n">
        <x:v>1</x:v>
      </x:c>
      <x:c r="E454" s="4" t="str">
        <x:v>R01</x:v>
      </x:c>
    </x:row>
    <x:row r="455">
      <x:c r="A455" s="4" t="str">
        <x:v>P00450</x:v>
      </x:c>
      <x:c r="B455" s="4" t="str">
        <x:v>Motor</x:v>
      </x:c>
      <x:c r="C455" s="10" t="n">
        <x:v>14494.93</x:v>
      </x:c>
      <x:c r="D455" s="4" t="n">
        <x:v>8</x:v>
      </x:c>
      <x:c r="E455" s="4" t="str">
        <x:v>R04</x:v>
      </x:c>
    </x:row>
    <x:row r="456">
      <x:c r="A456" s="4" t="str">
        <x:v>P00451</x:v>
      </x:c>
      <x:c r="B456" s="4" t="str">
        <x:v>Motor</x:v>
      </x:c>
      <x:c r="C456" s="10" t="n">
        <x:v>6191.65</x:v>
      </x:c>
      <x:c r="D456" s="4" t="n">
        <x:v>3</x:v>
      </x:c>
      <x:c r="E456" s="4" t="str">
        <x:v>R01</x:v>
      </x:c>
    </x:row>
    <x:row r="457">
      <x:c r="A457" s="4" t="str">
        <x:v>P00452</x:v>
      </x:c>
      <x:c r="B457" s="4" t="str">
        <x:v>Property</x:v>
      </x:c>
      <x:c r="C457" s="10" t="n">
        <x:v>24336.49</x:v>
      </x:c>
      <x:c r="D457" s="4" t="n">
        <x:v>5</x:v>
      </x:c>
      <x:c r="E457" s="4" t="str">
        <x:v>R04</x:v>
      </x:c>
    </x:row>
    <x:row r="458">
      <x:c r="A458" s="4" t="str">
        <x:v>P00453</x:v>
      </x:c>
      <x:c r="B458" s="4" t="str">
        <x:v>Property</x:v>
      </x:c>
      <x:c r="C458" s="10" t="n">
        <x:v>14712.59</x:v>
      </x:c>
      <x:c r="D458" s="4" t="n">
        <x:v>5</x:v>
      </x:c>
      <x:c r="E458" s="4" t="str">
        <x:v>R01</x:v>
      </x:c>
    </x:row>
    <x:row r="459">
      <x:c r="A459" s="4" t="str">
        <x:v>P00454</x:v>
      </x:c>
      <x:c r="B459" s="4" t="str">
        <x:v>Motor</x:v>
      </x:c>
      <x:c r="C459" s="10" t="n">
        <x:v>10887.95</x:v>
      </x:c>
      <x:c r="D459" s="4" t="n">
        <x:v>8</x:v>
      </x:c>
      <x:c r="E459" s="4" t="str">
        <x:v>R01</x:v>
      </x:c>
    </x:row>
    <x:row r="460">
      <x:c r="A460" s="4" t="str">
        <x:v>P00455</x:v>
      </x:c>
      <x:c r="B460" s="4" t="str">
        <x:v>Motor</x:v>
      </x:c>
      <x:c r="C460" s="10" t="n">
        <x:v>22372.74</x:v>
      </x:c>
      <x:c r="D460" s="4" t="n">
        <x:v>4</x:v>
      </x:c>
      <x:c r="E460" s="4" t="str">
        <x:v>R02</x:v>
      </x:c>
    </x:row>
    <x:row r="461">
      <x:c r="A461" s="4" t="str">
        <x:v>P00456</x:v>
      </x:c>
      <x:c r="B461" s="4" t="str">
        <x:v>Motor</x:v>
      </x:c>
      <x:c r="C461" s="10" t="n">
        <x:v>11750.89</x:v>
      </x:c>
      <x:c r="D461" s="4" t="n">
        <x:v>1</x:v>
      </x:c>
      <x:c r="E461" s="4" t="str">
        <x:v>R02</x:v>
      </x:c>
    </x:row>
    <x:row r="462">
      <x:c r="A462" s="4" t="str">
        <x:v>P00457</x:v>
      </x:c>
      <x:c r="B462" s="4" t="str">
        <x:v>Property</x:v>
      </x:c>
      <x:c r="C462" s="10" t="n">
        <x:v>10800.66</x:v>
      </x:c>
      <x:c r="D462" s="4" t="n">
        <x:v>4</x:v>
      </x:c>
      <x:c r="E462" s="4" t="str">
        <x:v>R04</x:v>
      </x:c>
    </x:row>
    <x:row r="463">
      <x:c r="A463" s="4" t="str">
        <x:v>P00458</x:v>
      </x:c>
      <x:c r="B463" s="4" t="str">
        <x:v>Motor</x:v>
      </x:c>
      <x:c r="C463" s="10" t="n">
        <x:v>8126.33</x:v>
      </x:c>
      <x:c r="D463" s="4" t="n">
        <x:v>3</x:v>
      </x:c>
      <x:c r="E463" s="4" t="str">
        <x:v>R05</x:v>
      </x:c>
    </x:row>
    <x:row r="464">
      <x:c r="A464" s="4" t="str">
        <x:v>P00459</x:v>
      </x:c>
      <x:c r="B464" s="4" t="str">
        <x:v>Property</x:v>
      </x:c>
      <x:c r="C464" s="10" t="n">
        <x:v>14211.87</x:v>
      </x:c>
      <x:c r="D464" s="4" t="n">
        <x:v>8</x:v>
      </x:c>
      <x:c r="E464" s="4" t="str">
        <x:v>R01</x:v>
      </x:c>
    </x:row>
    <x:row r="465">
      <x:c r="A465" s="4" t="str">
        <x:v>P00460</x:v>
      </x:c>
      <x:c r="B465" s="4" t="str">
        <x:v>Motor</x:v>
      </x:c>
      <x:c r="C465" s="10" t="n">
        <x:v>13554.47</x:v>
      </x:c>
      <x:c r="D465" s="4" t="n">
        <x:v>8</x:v>
      </x:c>
      <x:c r="E465" s="4" t="str">
        <x:v>R01</x:v>
      </x:c>
    </x:row>
    <x:row r="466">
      <x:c r="A466" s="4" t="str">
        <x:v>P00461</x:v>
      </x:c>
      <x:c r="B466" s="4" t="str">
        <x:v>Motor</x:v>
      </x:c>
      <x:c r="C466" s="10" t="n">
        <x:v>11010.52</x:v>
      </x:c>
      <x:c r="D466" s="4" t="n">
        <x:v>1</x:v>
      </x:c>
      <x:c r="E466" s="4" t="str">
        <x:v>R02</x:v>
      </x:c>
    </x:row>
    <x:row r="467">
      <x:c r="A467" s="4" t="str">
        <x:v>P00462</x:v>
      </x:c>
      <x:c r="B467" s="4" t="str">
        <x:v>Motor</x:v>
      </x:c>
      <x:c r="C467" s="10" t="n">
        <x:v>7665.66</x:v>
      </x:c>
      <x:c r="D467" s="4" t="n">
        <x:v>8</x:v>
      </x:c>
      <x:c r="E467" s="4" t="str">
        <x:v>R02</x:v>
      </x:c>
    </x:row>
    <x:row r="468">
      <x:c r="A468" s="4" t="str">
        <x:v>P00463</x:v>
      </x:c>
      <x:c r="B468" s="4" t="str">
        <x:v>Property</x:v>
      </x:c>
      <x:c r="C468" s="10" t="n">
        <x:v>11596.61</x:v>
      </x:c>
      <x:c r="D468" s="4" t="n">
        <x:v>1</x:v>
      </x:c>
      <x:c r="E468" s="4" t="str">
        <x:v>R02</x:v>
      </x:c>
    </x:row>
    <x:row r="469">
      <x:c r="A469" s="4" t="str">
        <x:v>P00464</x:v>
      </x:c>
      <x:c r="B469" s="4" t="str">
        <x:v>Motor</x:v>
      </x:c>
      <x:c r="C469" s="10" t="n">
        <x:v>10599.8</x:v>
      </x:c>
      <x:c r="D469" s="4" t="n">
        <x:v>7</x:v>
      </x:c>
      <x:c r="E469" s="4" t="str">
        <x:v>R04</x:v>
      </x:c>
    </x:row>
    <x:row r="470">
      <x:c r="A470" s="4" t="str">
        <x:v>P00465</x:v>
      </x:c>
      <x:c r="B470" s="4" t="str">
        <x:v>Motor</x:v>
      </x:c>
      <x:c r="C470" s="10" t="n">
        <x:v>6002.53</x:v>
      </x:c>
      <x:c r="D470" s="4" t="n">
        <x:v>4</x:v>
      </x:c>
      <x:c r="E470" s="4" t="str">
        <x:v>R04</x:v>
      </x:c>
    </x:row>
    <x:row r="471">
      <x:c r="A471" s="4" t="str">
        <x:v>P00466</x:v>
      </x:c>
      <x:c r="B471" s="4" t="str">
        <x:v>Motor</x:v>
      </x:c>
      <x:c r="C471" s="10" t="n">
        <x:v>5640.25</x:v>
      </x:c>
      <x:c r="D471" s="4" t="n">
        <x:v>4</x:v>
      </x:c>
      <x:c r="E471" s="4" t="str">
        <x:v>R01</x:v>
      </x:c>
    </x:row>
    <x:row r="472">
      <x:c r="A472" s="4" t="str">
        <x:v>P00467</x:v>
      </x:c>
      <x:c r="B472" s="4" t="str">
        <x:v>Motor</x:v>
      </x:c>
      <x:c r="C472" s="10" t="n">
        <x:v>14105.49</x:v>
      </x:c>
      <x:c r="D472" s="4" t="n">
        <x:v>5</x:v>
      </x:c>
      <x:c r="E472" s="4" t="str">
        <x:v>R02</x:v>
      </x:c>
    </x:row>
    <x:row r="473">
      <x:c r="A473" s="4" t="str">
        <x:v>P00468</x:v>
      </x:c>
      <x:c r="B473" s="4" t="str">
        <x:v>Property</x:v>
      </x:c>
      <x:c r="C473" s="10" t="n">
        <x:v>3391.92</x:v>
      </x:c>
      <x:c r="D473" s="4" t="n">
        <x:v>4</x:v>
      </x:c>
      <x:c r="E473" s="4" t="str">
        <x:v>R03</x:v>
      </x:c>
    </x:row>
    <x:row r="474">
      <x:c r="A474" s="4" t="str">
        <x:v>P00469</x:v>
      </x:c>
      <x:c r="B474" s="4" t="str">
        <x:v>Motor</x:v>
      </x:c>
      <x:c r="C474" s="10" t="n">
        <x:v>11997.27</x:v>
      </x:c>
      <x:c r="D474" s="4" t="n">
        <x:v>8</x:v>
      </x:c>
      <x:c r="E474" s="4" t="str">
        <x:v>R02</x:v>
      </x:c>
    </x:row>
    <x:row r="475">
      <x:c r="A475" s="4" t="str">
        <x:v>P00470</x:v>
      </x:c>
      <x:c r="B475" s="4" t="str">
        <x:v>Motor</x:v>
      </x:c>
      <x:c r="C475" s="10" t="n">
        <x:v>8820.75</x:v>
      </x:c>
      <x:c r="D475" s="4" t="n">
        <x:v>10</x:v>
      </x:c>
      <x:c r="E475" s="4" t="str">
        <x:v>R01</x:v>
      </x:c>
    </x:row>
    <x:row r="476">
      <x:c r="A476" s="4" t="str">
        <x:v>P00471</x:v>
      </x:c>
      <x:c r="B476" s="4" t="str">
        <x:v>Motor</x:v>
      </x:c>
      <x:c r="C476" s="10" t="n">
        <x:v>19706.64</x:v>
      </x:c>
      <x:c r="D476" s="4" t="n">
        <x:v>9</x:v>
      </x:c>
      <x:c r="E476" s="4" t="str">
        <x:v>R02</x:v>
      </x:c>
    </x:row>
    <x:row r="477">
      <x:c r="A477" s="4" t="str">
        <x:v>P00472</x:v>
      </x:c>
      <x:c r="B477" s="4" t="str">
        <x:v>Motor</x:v>
      </x:c>
      <x:c r="C477" s="10" t="n">
        <x:v>8759.9</x:v>
      </x:c>
      <x:c r="D477" s="4" t="n">
        <x:v>5</x:v>
      </x:c>
      <x:c r="E477" s="4" t="str">
        <x:v>R02</x:v>
      </x:c>
    </x:row>
    <x:row r="478">
      <x:c r="A478" s="4" t="str">
        <x:v>P00473</x:v>
      </x:c>
      <x:c r="B478" s="4" t="str">
        <x:v>Motor</x:v>
      </x:c>
      <x:c r="C478" s="10" t="n">
        <x:v>14717.14</x:v>
      </x:c>
      <x:c r="D478" s="4" t="n">
        <x:v>6</x:v>
      </x:c>
      <x:c r="E478" s="4" t="str">
        <x:v>R01</x:v>
      </x:c>
    </x:row>
    <x:row r="479">
      <x:c r="A479" s="4" t="str">
        <x:v>P00474</x:v>
      </x:c>
      <x:c r="B479" s="4" t="str">
        <x:v>Motor</x:v>
      </x:c>
      <x:c r="C479" s="10" t="n">
        <x:v>9148.9</x:v>
      </x:c>
      <x:c r="D479" s="4" t="n">
        <x:v>5</x:v>
      </x:c>
      <x:c r="E479" s="4" t="str">
        <x:v>R03</x:v>
      </x:c>
    </x:row>
    <x:row r="480">
      <x:c r="A480" s="4" t="str">
        <x:v>P00475</x:v>
      </x:c>
      <x:c r="B480" s="4" t="str">
        <x:v>Motor</x:v>
      </x:c>
      <x:c r="C480" s="10" t="n">
        <x:v>11512.48</x:v>
      </x:c>
      <x:c r="D480" s="4" t="n">
        <x:v>8</x:v>
      </x:c>
      <x:c r="E480" s="4" t="str">
        <x:v>R02</x:v>
      </x:c>
    </x:row>
    <x:row r="481">
      <x:c r="A481" s="4" t="str">
        <x:v>P00476</x:v>
      </x:c>
      <x:c r="B481" s="4" t="str">
        <x:v>Motor</x:v>
      </x:c>
      <x:c r="C481" s="10" t="n">
        <x:v>15238.44</x:v>
      </x:c>
      <x:c r="D481" s="4" t="n">
        <x:v>6</x:v>
      </x:c>
      <x:c r="E481" s="4" t="str">
        <x:v>R03</x:v>
      </x:c>
    </x:row>
    <x:row r="482">
      <x:c r="A482" s="4" t="str">
        <x:v>P00477</x:v>
      </x:c>
      <x:c r="B482" s="4" t="str">
        <x:v>Motor</x:v>
      </x:c>
      <x:c r="C482" s="10" t="n">
        <x:v>8882.6</x:v>
      </x:c>
      <x:c r="D482" s="4" t="n">
        <x:v>5</x:v>
      </x:c>
      <x:c r="E482" s="4" t="str">
        <x:v>R02</x:v>
      </x:c>
    </x:row>
    <x:row r="483">
      <x:c r="A483" s="4" t="str">
        <x:v>P00478</x:v>
      </x:c>
      <x:c r="B483" s="4" t="str">
        <x:v>Motor</x:v>
      </x:c>
      <x:c r="C483" s="10" t="n">
        <x:v>17127.66</x:v>
      </x:c>
      <x:c r="D483" s="4" t="n">
        <x:v>5</x:v>
      </x:c>
      <x:c r="E483" s="4" t="str">
        <x:v>R04</x:v>
      </x:c>
    </x:row>
    <x:row r="484">
      <x:c r="A484" s="4" t="str">
        <x:v>P00479</x:v>
      </x:c>
      <x:c r="B484" s="4" t="str">
        <x:v>Motor</x:v>
      </x:c>
      <x:c r="C484" s="10" t="n">
        <x:v>6994.2</x:v>
      </x:c>
      <x:c r="D484" s="4" t="n">
        <x:v>4</x:v>
      </x:c>
      <x:c r="E484" s="4" t="str">
        <x:v>R01</x:v>
      </x:c>
    </x:row>
    <x:row r="485">
      <x:c r="A485" s="4" t="str">
        <x:v>P00480</x:v>
      </x:c>
      <x:c r="B485" s="4" t="str">
        <x:v>Motor</x:v>
      </x:c>
      <x:c r="C485" s="10" t="n">
        <x:v>12488.54</x:v>
      </x:c>
      <x:c r="D485" s="4" t="n">
        <x:v>6</x:v>
      </x:c>
      <x:c r="E485" s="4" t="str">
        <x:v>R01</x:v>
      </x:c>
    </x:row>
    <x:row r="486">
      <x:c r="A486" s="4" t="str">
        <x:v>P00481</x:v>
      </x:c>
      <x:c r="B486" s="4" t="str">
        <x:v>Motor</x:v>
      </x:c>
      <x:c r="C486" s="10" t="n">
        <x:v>16567.33</x:v>
      </x:c>
      <x:c r="D486" s="4" t="n">
        <x:v>7</x:v>
      </x:c>
      <x:c r="E486" s="4" t="str">
        <x:v>R01</x:v>
      </x:c>
    </x:row>
    <x:row r="487">
      <x:c r="A487" s="4" t="str">
        <x:v>P00482</x:v>
      </x:c>
      <x:c r="B487" s="4" t="str">
        <x:v>Motor</x:v>
      </x:c>
      <x:c r="C487" s="10" t="n">
        <x:v>14720.8</x:v>
      </x:c>
      <x:c r="D487" s="4" t="n">
        <x:v>5</x:v>
      </x:c>
      <x:c r="E487" s="4" t="str">
        <x:v>R02</x:v>
      </x:c>
    </x:row>
    <x:row r="488">
      <x:c r="A488" s="4" t="str">
        <x:v>P00483</x:v>
      </x:c>
      <x:c r="B488" s="4" t="str">
        <x:v>Motor</x:v>
      </x:c>
      <x:c r="C488" s="10" t="n">
        <x:v>25910.41</x:v>
      </x:c>
      <x:c r="D488" s="4" t="n">
        <x:v>9</x:v>
      </x:c>
      <x:c r="E488" s="4" t="str">
        <x:v>R01</x:v>
      </x:c>
    </x:row>
    <x:row r="489">
      <x:c r="A489" s="4" t="str">
        <x:v>P00484</x:v>
      </x:c>
      <x:c r="B489" s="4" t="str">
        <x:v>Motor</x:v>
      </x:c>
      <x:c r="C489" s="10" t="n">
        <x:v>7757.79</x:v>
      </x:c>
      <x:c r="D489" s="4" t="n">
        <x:v>9</x:v>
      </x:c>
      <x:c r="E489" s="4" t="str">
        <x:v>R04</x:v>
      </x:c>
    </x:row>
    <x:row r="490">
      <x:c r="A490" s="4" t="str">
        <x:v>P00485</x:v>
      </x:c>
      <x:c r="B490" s="4" t="str">
        <x:v>Motor</x:v>
      </x:c>
      <x:c r="C490" s="10" t="n">
        <x:v>5880.42</x:v>
      </x:c>
      <x:c r="D490" s="4" t="n">
        <x:v>5</x:v>
      </x:c>
      <x:c r="E490" s="4" t="str">
        <x:v>R01</x:v>
      </x:c>
    </x:row>
    <x:row r="491">
      <x:c r="A491" s="4" t="str">
        <x:v>P00486</x:v>
      </x:c>
      <x:c r="B491" s="4" t="str">
        <x:v>Motor</x:v>
      </x:c>
      <x:c r="C491" s="10" t="n">
        <x:v>6992.19</x:v>
      </x:c>
      <x:c r="D491" s="4" t="n">
        <x:v>10</x:v>
      </x:c>
      <x:c r="E491" s="4" t="str">
        <x:v>R01</x:v>
      </x:c>
    </x:row>
    <x:row r="492">
      <x:c r="A492" s="4" t="str">
        <x:v>P00487</x:v>
      </x:c>
      <x:c r="B492" s="4" t="str">
        <x:v>Motor</x:v>
      </x:c>
      <x:c r="C492" s="10" t="n">
        <x:v>14723.49</x:v>
      </x:c>
      <x:c r="D492" s="4" t="n">
        <x:v>2</x:v>
      </x:c>
      <x:c r="E492" s="4" t="str">
        <x:v>R02</x:v>
      </x:c>
    </x:row>
    <x:row r="493">
      <x:c r="A493" s="4" t="str">
        <x:v>P00488</x:v>
      </x:c>
      <x:c r="B493" s="4" t="str">
        <x:v>Motor</x:v>
      </x:c>
      <x:c r="C493" s="10" t="n">
        <x:v>13685.13</x:v>
      </x:c>
      <x:c r="D493" s="4" t="n">
        <x:v>10</x:v>
      </x:c>
      <x:c r="E493" s="4" t="str">
        <x:v>R04</x:v>
      </x:c>
    </x:row>
    <x:row r="494">
      <x:c r="A494" s="4" t="str">
        <x:v>P00489</x:v>
      </x:c>
      <x:c r="B494" s="4" t="str">
        <x:v>Motor</x:v>
      </x:c>
      <x:c r="C494" s="10" t="n">
        <x:v>11453.1</x:v>
      </x:c>
      <x:c r="D494" s="4" t="n">
        <x:v>3</x:v>
      </x:c>
      <x:c r="E494" s="4" t="str">
        <x:v>R04</x:v>
      </x:c>
    </x:row>
    <x:row r="495">
      <x:c r="A495" s="4" t="str">
        <x:v>P00490</x:v>
      </x:c>
      <x:c r="B495" s="4" t="str">
        <x:v>Motor</x:v>
      </x:c>
      <x:c r="C495" s="10" t="n">
        <x:v>6598.97</x:v>
      </x:c>
      <x:c r="D495" s="4" t="n">
        <x:v>6</x:v>
      </x:c>
      <x:c r="E495" s="4" t="str">
        <x:v>R03</x:v>
      </x:c>
    </x:row>
    <x:row r="496">
      <x:c r="A496" s="4" t="str">
        <x:v>P00491</x:v>
      </x:c>
      <x:c r="B496" s="4" t="str">
        <x:v>Property</x:v>
      </x:c>
      <x:c r="C496" s="10" t="n">
        <x:v>15445.77</x:v>
      </x:c>
      <x:c r="D496" s="4" t="n">
        <x:v>3</x:v>
      </x:c>
      <x:c r="E496" s="4" t="str">
        <x:v>R02</x:v>
      </x:c>
    </x:row>
    <x:row r="497">
      <x:c r="A497" s="4" t="str">
        <x:v>P00492</x:v>
      </x:c>
      <x:c r="B497" s="4" t="str">
        <x:v>Motor</x:v>
      </x:c>
      <x:c r="C497" s="10" t="n">
        <x:v>6303.64</x:v>
      </x:c>
      <x:c r="D497" s="4" t="n">
        <x:v>5</x:v>
      </x:c>
      <x:c r="E497" s="4" t="str">
        <x:v>R03</x:v>
      </x:c>
    </x:row>
    <x:row r="498">
      <x:c r="A498" s="4" t="str">
        <x:v>P00493</x:v>
      </x:c>
      <x:c r="B498" s="4" t="str">
        <x:v>Motor</x:v>
      </x:c>
      <x:c r="C498" s="10" t="n">
        <x:v>18426.17</x:v>
      </x:c>
      <x:c r="D498" s="4" t="n">
        <x:v>4</x:v>
      </x:c>
      <x:c r="E498" s="4" t="str">
        <x:v>R03</x:v>
      </x:c>
    </x:row>
    <x:row r="499">
      <x:c r="A499" s="4" t="str">
        <x:v>P00494</x:v>
      </x:c>
      <x:c r="B499" s="4" t="str">
        <x:v>Motor</x:v>
      </x:c>
      <x:c r="C499" s="10" t="n">
        <x:v>39570.82</x:v>
      </x:c>
      <x:c r="D499" s="4" t="n">
        <x:v>8</x:v>
      </x:c>
      <x:c r="E499" s="4" t="str">
        <x:v>R01</x:v>
      </x:c>
    </x:row>
    <x:row r="500">
      <x:c r="A500" s="4" t="str">
        <x:v>P00495</x:v>
      </x:c>
      <x:c r="B500" s="4" t="str">
        <x:v>Property</x:v>
      </x:c>
      <x:c r="C500" s="10" t="n">
        <x:v>12898.97</x:v>
      </x:c>
      <x:c r="D500" s="4" t="n">
        <x:v>1</x:v>
      </x:c>
      <x:c r="E500" s="4" t="str">
        <x:v>R02</x:v>
      </x:c>
    </x:row>
    <x:row r="501">
      <x:c r="A501" s="4" t="str">
        <x:v>P00496</x:v>
      </x:c>
      <x:c r="B501" s="4" t="str">
        <x:v>Motor</x:v>
      </x:c>
      <x:c r="C501" s="10" t="n">
        <x:v>14219.91</x:v>
      </x:c>
      <x:c r="D501" s="4" t="n">
        <x:v>9</x:v>
      </x:c>
      <x:c r="E501" s="4" t="str">
        <x:v>R04</x:v>
      </x:c>
    </x:row>
    <x:row r="502">
      <x:c r="A502" s="4" t="str">
        <x:v>P00497</x:v>
      </x:c>
      <x:c r="B502" s="4" t="str">
        <x:v>Motor</x:v>
      </x:c>
      <x:c r="C502" s="10" t="n">
        <x:v>8762.29</x:v>
      </x:c>
      <x:c r="D502" s="4" t="n">
        <x:v>10</x:v>
      </x:c>
      <x:c r="E502" s="4" t="str">
        <x:v>R01</x:v>
      </x:c>
    </x:row>
    <x:row r="503">
      <x:c r="A503" s="4" t="str">
        <x:v>P00498</x:v>
      </x:c>
      <x:c r="B503" s="4" t="str">
        <x:v>Motor</x:v>
      </x:c>
      <x:c r="C503" s="10" t="n">
        <x:v>4843.55</x:v>
      </x:c>
      <x:c r="D503" s="4" t="n">
        <x:v>6</x:v>
      </x:c>
      <x:c r="E503" s="4" t="str">
        <x:v>R03</x:v>
      </x:c>
    </x:row>
    <x:row r="504">
      <x:c r="A504" s="4" t="str">
        <x:v>P00499</x:v>
      </x:c>
      <x:c r="B504" s="4" t="str">
        <x:v>Motor</x:v>
      </x:c>
      <x:c r="C504" s="10" t="n">
        <x:v>8339.65</x:v>
      </x:c>
      <x:c r="D504" s="4" t="n">
        <x:v>6</x:v>
      </x:c>
      <x:c r="E504" s="4" t="str">
        <x:v>R02</x:v>
      </x:c>
    </x:row>
    <x:row r="505">
      <x:c r="A505" s="4" t="str">
        <x:v>P00500</x:v>
      </x:c>
      <x:c r="B505" s="4" t="str">
        <x:v>Motor</x:v>
      </x:c>
      <x:c r="C505" s="10" t="n">
        <x:v>6688.85</x:v>
      </x:c>
      <x:c r="D505" s="4" t="n">
        <x:v>7</x:v>
      </x:c>
      <x:c r="E505" s="4" t="str">
        <x:v>R02</x:v>
      </x:c>
    </x:row>
    <x:row r="506">
      <x:c r="A506" s="4" t="str">
        <x:v>P00501</x:v>
      </x:c>
      <x:c r="B506" s="4" t="str">
        <x:v>Property</x:v>
      </x:c>
      <x:c r="C506" s="10" t="n">
        <x:v>5703.57</x:v>
      </x:c>
      <x:c r="D506" s="4" t="n">
        <x:v>2</x:v>
      </x:c>
      <x:c r="E506" s="4" t="str">
        <x:v>R01</x:v>
      </x:c>
    </x:row>
    <x:row r="507">
      <x:c r="A507" s="4" t="str">
        <x:v>P00502</x:v>
      </x:c>
      <x:c r="B507" s="4" t="str">
        <x:v>Property</x:v>
      </x:c>
      <x:c r="C507" s="10" t="n">
        <x:v>23743.45</x:v>
      </x:c>
      <x:c r="D507" s="4" t="n">
        <x:v>8</x:v>
      </x:c>
      <x:c r="E507" s="4" t="str">
        <x:v>R03</x:v>
      </x:c>
    </x:row>
    <x:row r="508">
      <x:c r="A508" s="4" t="str">
        <x:v>P00503</x:v>
      </x:c>
      <x:c r="B508" s="4" t="str">
        <x:v>Property</x:v>
      </x:c>
      <x:c r="C508" s="10" t="n">
        <x:v>12367.02</x:v>
      </x:c>
      <x:c r="D508" s="4" t="n">
        <x:v>3</x:v>
      </x:c>
      <x:c r="E508" s="4" t="str">
        <x:v>R04</x:v>
      </x:c>
    </x:row>
    <x:row r="509">
      <x:c r="A509" s="4" t="str">
        <x:v>P00504</x:v>
      </x:c>
      <x:c r="B509" s="4" t="str">
        <x:v>Motor</x:v>
      </x:c>
      <x:c r="C509" s="10" t="n">
        <x:v>12976.03</x:v>
      </x:c>
      <x:c r="D509" s="4" t="n">
        <x:v>7</x:v>
      </x:c>
      <x:c r="E509" s="4" t="str">
        <x:v>R01</x:v>
      </x:c>
    </x:row>
    <x:row r="510">
      <x:c r="A510" s="4" t="str">
        <x:v>P00505</x:v>
      </x:c>
      <x:c r="B510" s="4" t="str">
        <x:v>Motor</x:v>
      </x:c>
      <x:c r="C510" s="10" t="n">
        <x:v>9518</x:v>
      </x:c>
      <x:c r="D510" s="4" t="n">
        <x:v>4</x:v>
      </x:c>
      <x:c r="E510" s="4" t="str">
        <x:v>R02</x:v>
      </x:c>
    </x:row>
    <x:row r="511">
      <x:c r="A511" s="4" t="str">
        <x:v>P00506</x:v>
      </x:c>
      <x:c r="B511" s="4" t="str">
        <x:v>Property</x:v>
      </x:c>
      <x:c r="C511" s="10" t="n">
        <x:v>10119.38</x:v>
      </x:c>
      <x:c r="D511" s="4" t="n">
        <x:v>8</x:v>
      </x:c>
      <x:c r="E511" s="4" t="str">
        <x:v>R01</x:v>
      </x:c>
    </x:row>
    <x:row r="512">
      <x:c r="A512" s="4" t="str">
        <x:v>P00507</x:v>
      </x:c>
      <x:c r="B512" s="4" t="str">
        <x:v>Motor</x:v>
      </x:c>
      <x:c r="C512" s="10" t="n">
        <x:v>16882.75</x:v>
      </x:c>
      <x:c r="D512" s="4" t="n">
        <x:v>8</x:v>
      </x:c>
      <x:c r="E512" s="4" t="str">
        <x:v>R01</x:v>
      </x:c>
    </x:row>
    <x:row r="513">
      <x:c r="A513" s="4" t="str">
        <x:v>P00508</x:v>
      </x:c>
      <x:c r="B513" s="4" t="str">
        <x:v>Property</x:v>
      </x:c>
      <x:c r="C513" s="10" t="n">
        <x:v>10780</x:v>
      </x:c>
      <x:c r="D513" s="4" t="n">
        <x:v>3</x:v>
      </x:c>
      <x:c r="E513" s="4" t="str">
        <x:v>R05</x:v>
      </x:c>
    </x:row>
    <x:row r="514">
      <x:c r="A514" s="4" t="str">
        <x:v>P00509</x:v>
      </x:c>
      <x:c r="B514" s="4" t="str">
        <x:v>Motor</x:v>
      </x:c>
      <x:c r="C514" s="10" t="n">
        <x:v>13888.44</x:v>
      </x:c>
      <x:c r="D514" s="4" t="n">
        <x:v>7</x:v>
      </x:c>
      <x:c r="E514" s="4" t="str">
        <x:v>R02</x:v>
      </x:c>
    </x:row>
    <x:row r="515">
      <x:c r="A515" s="4" t="str">
        <x:v>P00510</x:v>
      </x:c>
      <x:c r="B515" s="4" t="str">
        <x:v>Motor</x:v>
      </x:c>
      <x:c r="C515" s="10" t="n">
        <x:v>10014.59</x:v>
      </x:c>
      <x:c r="D515" s="4" t="n">
        <x:v>5</x:v>
      </x:c>
      <x:c r="E515" s="4" t="str">
        <x:v>R02</x:v>
      </x:c>
    </x:row>
    <x:row r="516">
      <x:c r="A516" s="4" t="str">
        <x:v>P00511</x:v>
      </x:c>
      <x:c r="B516" s="4" t="str">
        <x:v>Motor</x:v>
      </x:c>
      <x:c r="C516" s="10" t="n">
        <x:v>9377.15</x:v>
      </x:c>
      <x:c r="D516" s="4" t="n">
        <x:v>3</x:v>
      </x:c>
      <x:c r="E516" s="4" t="str">
        <x:v>R01</x:v>
      </x:c>
    </x:row>
    <x:row r="517">
      <x:c r="A517" s="4" t="str">
        <x:v>P00512</x:v>
      </x:c>
      <x:c r="B517" s="4" t="str">
        <x:v>Property</x:v>
      </x:c>
      <x:c r="C517" s="10" t="n">
        <x:v>5807.4</x:v>
      </x:c>
      <x:c r="D517" s="4" t="n">
        <x:v>6</x:v>
      </x:c>
      <x:c r="E517" s="4" t="str">
        <x:v>R05</x:v>
      </x:c>
    </x:row>
    <x:row r="518">
      <x:c r="A518" s="4" t="str">
        <x:v>P00513</x:v>
      </x:c>
      <x:c r="B518" s="4" t="str">
        <x:v>Motor</x:v>
      </x:c>
      <x:c r="C518" s="10" t="n">
        <x:v>4491.82</x:v>
      </x:c>
      <x:c r="D518" s="4" t="n">
        <x:v>10</x:v>
      </x:c>
      <x:c r="E518" s="4" t="str">
        <x:v>R01</x:v>
      </x:c>
    </x:row>
    <x:row r="519">
      <x:c r="A519" s="4" t="str">
        <x:v>P00514</x:v>
      </x:c>
      <x:c r="B519" s="4" t="str">
        <x:v>Motor</x:v>
      </x:c>
      <x:c r="C519" s="10" t="n">
        <x:v>9723.46</x:v>
      </x:c>
      <x:c r="D519" s="4" t="n">
        <x:v>1</x:v>
      </x:c>
      <x:c r="E519" s="4" t="str">
        <x:v>R03</x:v>
      </x:c>
    </x:row>
    <x:row r="520">
      <x:c r="A520" s="4" t="str">
        <x:v>P00515</x:v>
      </x:c>
      <x:c r="B520" s="4" t="str">
        <x:v>Motor</x:v>
      </x:c>
      <x:c r="C520" s="10" t="n">
        <x:v>11219.67</x:v>
      </x:c>
      <x:c r="D520" s="4" t="n">
        <x:v>10</x:v>
      </x:c>
      <x:c r="E520" s="4" t="str">
        <x:v>R01</x:v>
      </x:c>
    </x:row>
    <x:row r="521">
      <x:c r="A521" s="4" t="str">
        <x:v>P00516</x:v>
      </x:c>
      <x:c r="B521" s="4" t="str">
        <x:v>Motor</x:v>
      </x:c>
      <x:c r="C521" s="10" t="n">
        <x:v>6131.79</x:v>
      </x:c>
      <x:c r="D521" s="4" t="n">
        <x:v>9</x:v>
      </x:c>
      <x:c r="E521" s="4" t="str">
        <x:v>R01</x:v>
      </x:c>
    </x:row>
    <x:row r="522">
      <x:c r="A522" s="4" t="str">
        <x:v>P00517</x:v>
      </x:c>
      <x:c r="B522" s="4" t="str">
        <x:v>Motor</x:v>
      </x:c>
      <x:c r="C522" s="10" t="n">
        <x:v>10769.64</x:v>
      </x:c>
      <x:c r="D522" s="4" t="n">
        <x:v>6</x:v>
      </x:c>
      <x:c r="E522" s="4" t="str">
        <x:v>R03</x:v>
      </x:c>
    </x:row>
    <x:row r="523">
      <x:c r="A523" s="4" t="str">
        <x:v>P00518</x:v>
      </x:c>
      <x:c r="B523" s="4" t="str">
        <x:v>Property</x:v>
      </x:c>
      <x:c r="C523" s="10" t="n">
        <x:v>11205.82</x:v>
      </x:c>
      <x:c r="D523" s="4" t="n">
        <x:v>7</x:v>
      </x:c>
      <x:c r="E523" s="4" t="str">
        <x:v>R01</x:v>
      </x:c>
    </x:row>
    <x:row r="524">
      <x:c r="A524" s="4" t="str">
        <x:v>P00519</x:v>
      </x:c>
      <x:c r="B524" s="4" t="str">
        <x:v>Motor</x:v>
      </x:c>
      <x:c r="C524" s="10" t="n">
        <x:v>4145.57</x:v>
      </x:c>
      <x:c r="D524" s="4" t="n">
        <x:v>4</x:v>
      </x:c>
      <x:c r="E524" s="4" t="str">
        <x:v>R03</x:v>
      </x:c>
    </x:row>
    <x:row r="525">
      <x:c r="A525" s="4" t="str">
        <x:v>P00520</x:v>
      </x:c>
      <x:c r="B525" s="4" t="str">
        <x:v>Property</x:v>
      </x:c>
      <x:c r="C525" s="10" t="n">
        <x:v>7245.92</x:v>
      </x:c>
      <x:c r="D525" s="4" t="n">
        <x:v>2</x:v>
      </x:c>
      <x:c r="E525" s="4" t="str">
        <x:v>R01</x:v>
      </x:c>
    </x:row>
    <x:row r="526">
      <x:c r="A526" s="4" t="str">
        <x:v>P00521</x:v>
      </x:c>
      <x:c r="B526" s="4" t="str">
        <x:v>Property</x:v>
      </x:c>
      <x:c r="C526" s="10" t="n">
        <x:v>13138.06</x:v>
      </x:c>
      <x:c r="D526" s="4" t="n">
        <x:v>6</x:v>
      </x:c>
      <x:c r="E526" s="4" t="str">
        <x:v>R03</x:v>
      </x:c>
    </x:row>
    <x:row r="527">
      <x:c r="A527" s="4" t="str">
        <x:v>P00522</x:v>
      </x:c>
      <x:c r="B527" s="4" t="str">
        <x:v>Motor</x:v>
      </x:c>
      <x:c r="C527" s="10" t="n">
        <x:v>13019.15</x:v>
      </x:c>
      <x:c r="D527" s="4" t="n">
        <x:v>9</x:v>
      </x:c>
      <x:c r="E527" s="4" t="str">
        <x:v>R04</x:v>
      </x:c>
    </x:row>
    <x:row r="528">
      <x:c r="A528" s="4" t="str">
        <x:v>P00523</x:v>
      </x:c>
      <x:c r="B528" s="4" t="str">
        <x:v>Motor</x:v>
      </x:c>
      <x:c r="C528" s="10" t="n">
        <x:v>6508.38</x:v>
      </x:c>
      <x:c r="D528" s="4" t="n">
        <x:v>3</x:v>
      </x:c>
      <x:c r="E528" s="4" t="str">
        <x:v>R03</x:v>
      </x:c>
    </x:row>
    <x:row r="529">
      <x:c r="A529" s="4" t="str">
        <x:v>P00524</x:v>
      </x:c>
      <x:c r="B529" s="4" t="str">
        <x:v>Motor</x:v>
      </x:c>
      <x:c r="C529" s="10" t="n">
        <x:v>11746.39</x:v>
      </x:c>
      <x:c r="D529" s="4" t="n">
        <x:v>8</x:v>
      </x:c>
      <x:c r="E529" s="4" t="str">
        <x:v>R01</x:v>
      </x:c>
    </x:row>
    <x:row r="530">
      <x:c r="A530" s="4" t="str">
        <x:v>P00525</x:v>
      </x:c>
      <x:c r="B530" s="4" t="str">
        <x:v>Motor</x:v>
      </x:c>
      <x:c r="C530" s="10" t="n">
        <x:v>17328.07</x:v>
      </x:c>
      <x:c r="D530" s="4" t="n">
        <x:v>8</x:v>
      </x:c>
      <x:c r="E530" s="4" t="str">
        <x:v>R03</x:v>
      </x:c>
    </x:row>
    <x:row r="531">
      <x:c r="A531" s="4" t="str">
        <x:v>P00526</x:v>
      </x:c>
      <x:c r="B531" s="4" t="str">
        <x:v>Motor</x:v>
      </x:c>
      <x:c r="C531" s="10" t="n">
        <x:v>15516.87</x:v>
      </x:c>
      <x:c r="D531" s="4" t="n">
        <x:v>8</x:v>
      </x:c>
      <x:c r="E531" s="4" t="str">
        <x:v>R05</x:v>
      </x:c>
    </x:row>
    <x:row r="532">
      <x:c r="A532" s="4" t="str">
        <x:v>P00527</x:v>
      </x:c>
      <x:c r="B532" s="4" t="str">
        <x:v>Property</x:v>
      </x:c>
      <x:c r="C532" s="10" t="n">
        <x:v>10478.93</x:v>
      </x:c>
      <x:c r="D532" s="4" t="n">
        <x:v>4</x:v>
      </x:c>
      <x:c r="E532" s="4" t="str">
        <x:v>R01</x:v>
      </x:c>
    </x:row>
    <x:row r="533">
      <x:c r="A533" s="4" t="str">
        <x:v>P00528</x:v>
      </x:c>
      <x:c r="B533" s="4" t="str">
        <x:v>Property</x:v>
      </x:c>
      <x:c r="C533" s="10" t="n">
        <x:v>8860.96</x:v>
      </x:c>
      <x:c r="D533" s="4" t="n">
        <x:v>4</x:v>
      </x:c>
      <x:c r="E533" s="4" t="str">
        <x:v>R01</x:v>
      </x:c>
    </x:row>
    <x:row r="534">
      <x:c r="A534" s="4" t="str">
        <x:v>P00529</x:v>
      </x:c>
      <x:c r="B534" s="4" t="str">
        <x:v>Property</x:v>
      </x:c>
      <x:c r="C534" s="10" t="n">
        <x:v>8240.32</x:v>
      </x:c>
      <x:c r="D534" s="4" t="n">
        <x:v>5</x:v>
      </x:c>
      <x:c r="E534" s="4" t="str">
        <x:v>R04</x:v>
      </x:c>
    </x:row>
    <x:row r="535">
      <x:c r="A535" s="4" t="str">
        <x:v>P00530</x:v>
      </x:c>
      <x:c r="B535" s="4" t="str">
        <x:v>Motor</x:v>
      </x:c>
      <x:c r="C535" s="10" t="n">
        <x:v>13501</x:v>
      </x:c>
      <x:c r="D535" s="4" t="n">
        <x:v>9</x:v>
      </x:c>
      <x:c r="E535" s="4" t="str">
        <x:v>R01</x:v>
      </x:c>
    </x:row>
    <x:row r="536">
      <x:c r="A536" s="4" t="str">
        <x:v>P00531</x:v>
      </x:c>
      <x:c r="B536" s="4" t="str">
        <x:v>Motor</x:v>
      </x:c>
      <x:c r="C536" s="10" t="n">
        <x:v>11941.76</x:v>
      </x:c>
      <x:c r="D536" s="4" t="n">
        <x:v>10</x:v>
      </x:c>
      <x:c r="E536" s="4" t="str">
        <x:v>R03</x:v>
      </x:c>
    </x:row>
    <x:row r="537">
      <x:c r="A537" s="4" t="str">
        <x:v>P00532</x:v>
      </x:c>
      <x:c r="B537" s="4" t="str">
        <x:v>Property</x:v>
      </x:c>
      <x:c r="C537" s="10" t="n">
        <x:v>14519.27</x:v>
      </x:c>
      <x:c r="D537" s="4" t="n">
        <x:v>5</x:v>
      </x:c>
      <x:c r="E537" s="4" t="str">
        <x:v>R03</x:v>
      </x:c>
    </x:row>
    <x:row r="538">
      <x:c r="A538" s="4" t="str">
        <x:v>P00533</x:v>
      </x:c>
      <x:c r="B538" s="4" t="str">
        <x:v>Motor</x:v>
      </x:c>
      <x:c r="C538" s="10" t="n">
        <x:v>11606.76</x:v>
      </x:c>
      <x:c r="D538" s="4" t="n">
        <x:v>10</x:v>
      </x:c>
      <x:c r="E538" s="4" t="str">
        <x:v>R01</x:v>
      </x:c>
    </x:row>
    <x:row r="539">
      <x:c r="A539" s="4" t="str">
        <x:v>P00534</x:v>
      </x:c>
      <x:c r="B539" s="4" t="str">
        <x:v>Motor</x:v>
      </x:c>
      <x:c r="C539" s="10" t="n">
        <x:v>15810.72</x:v>
      </x:c>
      <x:c r="D539" s="4" t="n">
        <x:v>6</x:v>
      </x:c>
      <x:c r="E539" s="4" t="str">
        <x:v>R02</x:v>
      </x:c>
    </x:row>
    <x:row r="540">
      <x:c r="A540" s="4" t="str">
        <x:v>P00535</x:v>
      </x:c>
      <x:c r="B540" s="4" t="str">
        <x:v>Motor</x:v>
      </x:c>
      <x:c r="C540" s="10" t="n">
        <x:v>11413.67</x:v>
      </x:c>
      <x:c r="D540" s="4" t="n">
        <x:v>4</x:v>
      </x:c>
      <x:c r="E540" s="4" t="str">
        <x:v>R03</x:v>
      </x:c>
    </x:row>
    <x:row r="541">
      <x:c r="A541" s="4" t="str">
        <x:v>P00536</x:v>
      </x:c>
      <x:c r="B541" s="4" t="str">
        <x:v>Motor</x:v>
      </x:c>
      <x:c r="C541" s="10" t="n">
        <x:v>15570.13</x:v>
      </x:c>
      <x:c r="D541" s="4" t="n">
        <x:v>1</x:v>
      </x:c>
      <x:c r="E541" s="4" t="str">
        <x:v>R01</x:v>
      </x:c>
    </x:row>
    <x:row r="542">
      <x:c r="A542" s="4" t="str">
        <x:v>P00537</x:v>
      </x:c>
      <x:c r="B542" s="4" t="str">
        <x:v>Motor</x:v>
      </x:c>
      <x:c r="C542" s="10" t="n">
        <x:v>16185.49</x:v>
      </x:c>
      <x:c r="D542" s="4" t="n">
        <x:v>7</x:v>
      </x:c>
      <x:c r="E542" s="4" t="str">
        <x:v>R04</x:v>
      </x:c>
    </x:row>
    <x:row r="543">
      <x:c r="A543" s="4" t="str">
        <x:v>P00538</x:v>
      </x:c>
      <x:c r="B543" s="4" t="str">
        <x:v>Motor</x:v>
      </x:c>
      <x:c r="C543" s="10" t="n">
        <x:v>7615.67</x:v>
      </x:c>
      <x:c r="D543" s="4" t="n">
        <x:v>7</x:v>
      </x:c>
      <x:c r="E543" s="4" t="str">
        <x:v>R01</x:v>
      </x:c>
    </x:row>
    <x:row r="544">
      <x:c r="A544" s="4" t="str">
        <x:v>P00539</x:v>
      </x:c>
      <x:c r="B544" s="4" t="str">
        <x:v>Motor</x:v>
      </x:c>
      <x:c r="C544" s="10" t="n">
        <x:v>4848.07</x:v>
      </x:c>
      <x:c r="D544" s="4" t="n">
        <x:v>10</x:v>
      </x:c>
      <x:c r="E544" s="4" t="str">
        <x:v>R02</x:v>
      </x:c>
    </x:row>
    <x:row r="545">
      <x:c r="A545" s="4" t="str">
        <x:v>P00540</x:v>
      </x:c>
      <x:c r="B545" s="4" t="str">
        <x:v>Property</x:v>
      </x:c>
      <x:c r="C545" s="10" t="n">
        <x:v>21907.23</x:v>
      </x:c>
      <x:c r="D545" s="4" t="n">
        <x:v>8</x:v>
      </x:c>
      <x:c r="E545" s="4" t="str">
        <x:v>R04</x:v>
      </x:c>
    </x:row>
    <x:row r="546">
      <x:c r="A546" s="4" t="str">
        <x:v>P00541</x:v>
      </x:c>
      <x:c r="B546" s="4" t="str">
        <x:v>Property</x:v>
      </x:c>
      <x:c r="C546" s="10" t="n">
        <x:v>12277.17</x:v>
      </x:c>
      <x:c r="D546" s="4" t="n">
        <x:v>1</x:v>
      </x:c>
      <x:c r="E546" s="4" t="str">
        <x:v>R01</x:v>
      </x:c>
    </x:row>
    <x:row r="547">
      <x:c r="A547" s="4" t="str">
        <x:v>P00542</x:v>
      </x:c>
      <x:c r="B547" s="4" t="str">
        <x:v>Motor</x:v>
      </x:c>
      <x:c r="C547" s="10" t="n">
        <x:v>5056.76</x:v>
      </x:c>
      <x:c r="D547" s="4" t="n">
        <x:v>6</x:v>
      </x:c>
      <x:c r="E547" s="4" t="str">
        <x:v>R04</x:v>
      </x:c>
    </x:row>
    <x:row r="548">
      <x:c r="A548" s="4" t="str">
        <x:v>P00543</x:v>
      </x:c>
      <x:c r="B548" s="4" t="str">
        <x:v>Property</x:v>
      </x:c>
      <x:c r="C548" s="10" t="n">
        <x:v>7932.96</x:v>
      </x:c>
      <x:c r="D548" s="4" t="n">
        <x:v>8</x:v>
      </x:c>
      <x:c r="E548" s="4" t="str">
        <x:v>R01</x:v>
      </x:c>
    </x:row>
    <x:row r="549">
      <x:c r="A549" s="4" t="str">
        <x:v>P00544</x:v>
      </x:c>
      <x:c r="B549" s="4" t="str">
        <x:v>Property</x:v>
      </x:c>
      <x:c r="C549" s="10" t="n">
        <x:v>15480.61</x:v>
      </x:c>
      <x:c r="D549" s="4" t="n">
        <x:v>5</x:v>
      </x:c>
      <x:c r="E549" s="4" t="str">
        <x:v>R02</x:v>
      </x:c>
    </x:row>
    <x:row r="550">
      <x:c r="A550" s="4" t="str">
        <x:v>P00545</x:v>
      </x:c>
      <x:c r="B550" s="4" t="str">
        <x:v>Motor</x:v>
      </x:c>
      <x:c r="C550" s="10" t="n">
        <x:v>9644.52</x:v>
      </x:c>
      <x:c r="D550" s="4" t="n">
        <x:v>5</x:v>
      </x:c>
      <x:c r="E550" s="4" t="str">
        <x:v>R01</x:v>
      </x:c>
    </x:row>
    <x:row r="551">
      <x:c r="A551" s="4" t="str">
        <x:v>P00546</x:v>
      </x:c>
      <x:c r="B551" s="4" t="str">
        <x:v>Motor</x:v>
      </x:c>
      <x:c r="C551" s="10" t="n">
        <x:v>8686.91</x:v>
      </x:c>
      <x:c r="D551" s="4" t="n">
        <x:v>9</x:v>
      </x:c>
      <x:c r="E551" s="4" t="str">
        <x:v>R03</x:v>
      </x:c>
    </x:row>
    <x:row r="552">
      <x:c r="A552" s="4" t="str">
        <x:v>P00547</x:v>
      </x:c>
      <x:c r="B552" s="4" t="str">
        <x:v>Motor</x:v>
      </x:c>
      <x:c r="C552" s="10" t="n">
        <x:v>20545.49</x:v>
      </x:c>
      <x:c r="D552" s="4" t="n">
        <x:v>7</x:v>
      </x:c>
      <x:c r="E552" s="4" t="str">
        <x:v>R04</x:v>
      </x:c>
    </x:row>
    <x:row r="553">
      <x:c r="A553" s="4" t="str">
        <x:v>P00548</x:v>
      </x:c>
      <x:c r="B553" s="4" t="str">
        <x:v>Motor</x:v>
      </x:c>
      <x:c r="C553" s="10" t="n">
        <x:v>6827.55</x:v>
      </x:c>
      <x:c r="D553" s="4" t="n">
        <x:v>7</x:v>
      </x:c>
      <x:c r="E553" s="4" t="str">
        <x:v>R04</x:v>
      </x:c>
    </x:row>
    <x:row r="554">
      <x:c r="A554" s="4" t="str">
        <x:v>P00549</x:v>
      </x:c>
      <x:c r="B554" s="4" t="str">
        <x:v>Property</x:v>
      </x:c>
      <x:c r="C554" s="10" t="n">
        <x:v>7637.54</x:v>
      </x:c>
      <x:c r="D554" s="4" t="n">
        <x:v>5</x:v>
      </x:c>
      <x:c r="E554" s="4" t="str">
        <x:v>R05</x:v>
      </x:c>
    </x:row>
    <x:row r="555">
      <x:c r="A555" s="4" t="str">
        <x:v>P00550</x:v>
      </x:c>
      <x:c r="B555" s="4" t="str">
        <x:v>Motor</x:v>
      </x:c>
      <x:c r="C555" s="10" t="n">
        <x:v>12029.58</x:v>
      </x:c>
      <x:c r="D555" s="4" t="n">
        <x:v>3</x:v>
      </x:c>
      <x:c r="E555" s="4" t="str">
        <x:v>R03</x:v>
      </x:c>
    </x:row>
    <x:row r="556">
      <x:c r="A556" s="4" t="str">
        <x:v>P00551</x:v>
      </x:c>
      <x:c r="B556" s="4" t="str">
        <x:v>Motor</x:v>
      </x:c>
      <x:c r="C556" s="10" t="n">
        <x:v>13039.06</x:v>
      </x:c>
      <x:c r="D556" s="4" t="n">
        <x:v>6</x:v>
      </x:c>
      <x:c r="E556" s="4" t="str">
        <x:v>R04</x:v>
      </x:c>
    </x:row>
    <x:row r="557">
      <x:c r="A557" s="4" t="str">
        <x:v>P00552</x:v>
      </x:c>
      <x:c r="B557" s="4" t="str">
        <x:v>Motor</x:v>
      </x:c>
      <x:c r="C557" s="10" t="n">
        <x:v>13675.41</x:v>
      </x:c>
      <x:c r="D557" s="4" t="n">
        <x:v>10</x:v>
      </x:c>
      <x:c r="E557" s="4" t="str">
        <x:v>R02</x:v>
      </x:c>
    </x:row>
    <x:row r="558">
      <x:c r="A558" s="4" t="str">
        <x:v>P00553</x:v>
      </x:c>
      <x:c r="B558" s="4" t="str">
        <x:v>Motor</x:v>
      </x:c>
      <x:c r="C558" s="10" t="n">
        <x:v>16482.54</x:v>
      </x:c>
      <x:c r="D558" s="4" t="n">
        <x:v>7</x:v>
      </x:c>
      <x:c r="E558" s="4" t="str">
        <x:v>R05</x:v>
      </x:c>
    </x:row>
    <x:row r="559">
      <x:c r="A559" s="4" t="str">
        <x:v>P00554</x:v>
      </x:c>
      <x:c r="B559" s="4" t="str">
        <x:v>Property</x:v>
      </x:c>
      <x:c r="C559" s="10" t="n">
        <x:v>11960.45</x:v>
      </x:c>
      <x:c r="D559" s="4" t="n">
        <x:v>8</x:v>
      </x:c>
      <x:c r="E559" s="4" t="str">
        <x:v>R03</x:v>
      </x:c>
    </x:row>
    <x:row r="560">
      <x:c r="A560" s="4" t="str">
        <x:v>P00555</x:v>
      </x:c>
      <x:c r="B560" s="4" t="str">
        <x:v>Motor</x:v>
      </x:c>
      <x:c r="C560" s="10" t="n">
        <x:v>13632.65</x:v>
      </x:c>
      <x:c r="D560" s="4" t="n">
        <x:v>2</x:v>
      </x:c>
      <x:c r="E560" s="4" t="str">
        <x:v>R04</x:v>
      </x:c>
    </x:row>
    <x:row r="561">
      <x:c r="A561" s="4" t="str">
        <x:v>P00556</x:v>
      </x:c>
      <x:c r="B561" s="4" t="str">
        <x:v>Motor</x:v>
      </x:c>
      <x:c r="C561" s="10" t="n">
        <x:v>9733.76</x:v>
      </x:c>
      <x:c r="D561" s="4" t="n">
        <x:v>10</x:v>
      </x:c>
      <x:c r="E561" s="4" t="str">
        <x:v>R01</x:v>
      </x:c>
    </x:row>
    <x:row r="562">
      <x:c r="A562" s="4" t="str">
        <x:v>P00557</x:v>
      </x:c>
      <x:c r="B562" s="4" t="str">
        <x:v>Motor</x:v>
      </x:c>
      <x:c r="C562" s="10" t="n">
        <x:v>11251.02</x:v>
      </x:c>
      <x:c r="D562" s="4" t="n">
        <x:v>3</x:v>
      </x:c>
      <x:c r="E562" s="4" t="str">
        <x:v>R02</x:v>
      </x:c>
    </x:row>
    <x:row r="563">
      <x:c r="A563" s="4" t="str">
        <x:v>P00558</x:v>
      </x:c>
      <x:c r="B563" s="4" t="str">
        <x:v>Motor</x:v>
      </x:c>
      <x:c r="C563" s="10" t="n">
        <x:v>11480.33</x:v>
      </x:c>
      <x:c r="D563" s="4" t="n">
        <x:v>10</x:v>
      </x:c>
      <x:c r="E563" s="4" t="str">
        <x:v>R03</x:v>
      </x:c>
    </x:row>
    <x:row r="564">
      <x:c r="A564" s="4" t="str">
        <x:v>P00559</x:v>
      </x:c>
      <x:c r="B564" s="4" t="str">
        <x:v>Motor</x:v>
      </x:c>
      <x:c r="C564" s="10" t="n">
        <x:v>12049.69</x:v>
      </x:c>
      <x:c r="D564" s="4" t="n">
        <x:v>5</x:v>
      </x:c>
      <x:c r="E564" s="4" t="str">
        <x:v>R01</x:v>
      </x:c>
    </x:row>
    <x:row r="565">
      <x:c r="A565" s="4" t="str">
        <x:v>P00560</x:v>
      </x:c>
      <x:c r="B565" s="4" t="str">
        <x:v>Motor</x:v>
      </x:c>
      <x:c r="C565" s="10" t="n">
        <x:v>15485.24</x:v>
      </x:c>
      <x:c r="D565" s="4" t="n">
        <x:v>10</x:v>
      </x:c>
      <x:c r="E565" s="4" t="str">
        <x:v>R01</x:v>
      </x:c>
    </x:row>
    <x:row r="566">
      <x:c r="A566" s="4" t="str">
        <x:v>P00561</x:v>
      </x:c>
      <x:c r="B566" s="4" t="str">
        <x:v>Motor</x:v>
      </x:c>
      <x:c r="C566" s="10" t="n">
        <x:v>14042.1</x:v>
      </x:c>
      <x:c r="D566" s="4" t="n">
        <x:v>9</x:v>
      </x:c>
      <x:c r="E566" s="4" t="str">
        <x:v>R05</x:v>
      </x:c>
    </x:row>
    <x:row r="567">
      <x:c r="A567" s="4" t="str">
        <x:v>P00562</x:v>
      </x:c>
      <x:c r="B567" s="4" t="str">
        <x:v>Motor</x:v>
      </x:c>
      <x:c r="C567" s="10" t="n">
        <x:v>11157.84</x:v>
      </x:c>
      <x:c r="D567" s="4" t="n">
        <x:v>8</x:v>
      </x:c>
      <x:c r="E567" s="4" t="str">
        <x:v>R02</x:v>
      </x:c>
    </x:row>
    <x:row r="568">
      <x:c r="A568" s="4" t="str">
        <x:v>P00563</x:v>
      </x:c>
      <x:c r="B568" s="4" t="str">
        <x:v>Property</x:v>
      </x:c>
      <x:c r="C568" s="10" t="n">
        <x:v>7599.92</x:v>
      </x:c>
      <x:c r="D568" s="4" t="n">
        <x:v>10</x:v>
      </x:c>
      <x:c r="E568" s="4" t="str">
        <x:v>R01</x:v>
      </x:c>
    </x:row>
    <x:row r="569">
      <x:c r="A569" s="4" t="str">
        <x:v>P00564</x:v>
      </x:c>
      <x:c r="B569" s="4" t="str">
        <x:v>Motor</x:v>
      </x:c>
      <x:c r="C569" s="10" t="n">
        <x:v>11276.23</x:v>
      </x:c>
      <x:c r="D569" s="4" t="n">
        <x:v>7</x:v>
      </x:c>
      <x:c r="E569" s="4" t="str">
        <x:v>R02</x:v>
      </x:c>
    </x:row>
    <x:row r="570">
      <x:c r="A570" s="4" t="str">
        <x:v>P00565</x:v>
      </x:c>
      <x:c r="B570" s="4" t="str">
        <x:v>Motor</x:v>
      </x:c>
      <x:c r="C570" s="10" t="n">
        <x:v>10800.98</x:v>
      </x:c>
      <x:c r="D570" s="4" t="n">
        <x:v>9</x:v>
      </x:c>
      <x:c r="E570" s="4" t="str">
        <x:v>R02</x:v>
      </x:c>
    </x:row>
    <x:row r="571">
      <x:c r="A571" s="4" t="str">
        <x:v>P00566</x:v>
      </x:c>
      <x:c r="B571" s="4" t="str">
        <x:v>Motor</x:v>
      </x:c>
      <x:c r="C571" s="10" t="n">
        <x:v>11931.43</x:v>
      </x:c>
      <x:c r="D571" s="4" t="n">
        <x:v>2</x:v>
      </x:c>
      <x:c r="E571" s="4" t="str">
        <x:v>R03</x:v>
      </x:c>
    </x:row>
    <x:row r="572">
      <x:c r="A572" s="4" t="str">
        <x:v>P00567</x:v>
      </x:c>
      <x:c r="B572" s="4" t="str">
        <x:v>Property</x:v>
      </x:c>
      <x:c r="C572" s="10" t="n">
        <x:v>29523.34</x:v>
      </x:c>
      <x:c r="D572" s="4" t="n">
        <x:v>1</x:v>
      </x:c>
      <x:c r="E572" s="4" t="str">
        <x:v>R05</x:v>
      </x:c>
    </x:row>
    <x:row r="573">
      <x:c r="A573" s="4" t="str">
        <x:v>P00568</x:v>
      </x:c>
      <x:c r="B573" s="4" t="str">
        <x:v>Motor</x:v>
      </x:c>
      <x:c r="C573" s="10" t="n">
        <x:v>8641.25</x:v>
      </x:c>
      <x:c r="D573" s="4" t="n">
        <x:v>6</x:v>
      </x:c>
      <x:c r="E573" s="4" t="str">
        <x:v>R05</x:v>
      </x:c>
    </x:row>
    <x:row r="574">
      <x:c r="A574" s="4" t="str">
        <x:v>P00569</x:v>
      </x:c>
      <x:c r="B574" s="4" t="str">
        <x:v>Motor</x:v>
      </x:c>
      <x:c r="C574" s="10" t="n">
        <x:v>13227.19</x:v>
      </x:c>
      <x:c r="D574" s="4" t="n">
        <x:v>9</x:v>
      </x:c>
      <x:c r="E574" s="4" t="str">
        <x:v>R03</x:v>
      </x:c>
    </x:row>
    <x:row r="575">
      <x:c r="A575" s="4" t="str">
        <x:v>P00570</x:v>
      </x:c>
      <x:c r="B575" s="4" t="str">
        <x:v>Motor</x:v>
      </x:c>
      <x:c r="C575" s="10" t="n">
        <x:v>17690.94</x:v>
      </x:c>
      <x:c r="D575" s="4" t="n">
        <x:v>8</x:v>
      </x:c>
      <x:c r="E575" s="4" t="str">
        <x:v>R03</x:v>
      </x:c>
    </x:row>
    <x:row r="576">
      <x:c r="A576" s="4" t="str">
        <x:v>P00571</x:v>
      </x:c>
      <x:c r="B576" s="4" t="str">
        <x:v>Motor</x:v>
      </x:c>
      <x:c r="C576" s="10" t="n">
        <x:v>11431.19</x:v>
      </x:c>
      <x:c r="D576" s="4" t="n">
        <x:v>6</x:v>
      </x:c>
      <x:c r="E576" s="4" t="str">
        <x:v>R02</x:v>
      </x:c>
    </x:row>
    <x:row r="577">
      <x:c r="A577" s="4" t="str">
        <x:v>P00572</x:v>
      </x:c>
      <x:c r="B577" s="4" t="str">
        <x:v>Property</x:v>
      </x:c>
      <x:c r="C577" s="10" t="n">
        <x:v>31320.57</x:v>
      </x:c>
      <x:c r="D577" s="4" t="n">
        <x:v>6</x:v>
      </x:c>
      <x:c r="E577" s="4" t="str">
        <x:v>R04</x:v>
      </x:c>
    </x:row>
    <x:row r="578">
      <x:c r="A578" s="4" t="str">
        <x:v>P00573</x:v>
      </x:c>
      <x:c r="B578" s="4" t="str">
        <x:v>Motor</x:v>
      </x:c>
      <x:c r="C578" s="10" t="n">
        <x:v>9226.94</x:v>
      </x:c>
      <x:c r="D578" s="4" t="n">
        <x:v>7</x:v>
      </x:c>
      <x:c r="E578" s="4" t="str">
        <x:v>R01</x:v>
      </x:c>
    </x:row>
    <x:row r="579">
      <x:c r="A579" s="4" t="str">
        <x:v>P00574</x:v>
      </x:c>
      <x:c r="B579" s="4" t="str">
        <x:v>Property</x:v>
      </x:c>
      <x:c r="C579" s="10" t="n">
        <x:v>12655.41</x:v>
      </x:c>
      <x:c r="D579" s="4" t="n">
        <x:v>9</x:v>
      </x:c>
      <x:c r="E579" s="4" t="str">
        <x:v>R01</x:v>
      </x:c>
    </x:row>
    <x:row r="580">
      <x:c r="A580" s="4" t="str">
        <x:v>P00575</x:v>
      </x:c>
      <x:c r="B580" s="4" t="str">
        <x:v>Property</x:v>
      </x:c>
      <x:c r="C580" s="10" t="n">
        <x:v>7635.3</x:v>
      </x:c>
      <x:c r="D580" s="4" t="n">
        <x:v>9</x:v>
      </x:c>
      <x:c r="E580" s="4" t="str">
        <x:v>R05</x:v>
      </x:c>
    </x:row>
    <x:row r="581">
      <x:c r="A581" s="4" t="str">
        <x:v>P00576</x:v>
      </x:c>
      <x:c r="B581" s="4" t="str">
        <x:v>Motor</x:v>
      </x:c>
      <x:c r="C581" s="10" t="n">
        <x:v>9337.69</x:v>
      </x:c>
      <x:c r="D581" s="4" t="n">
        <x:v>2</x:v>
      </x:c>
      <x:c r="E581" s="4" t="str">
        <x:v>R04</x:v>
      </x:c>
    </x:row>
    <x:row r="582">
      <x:c r="A582" s="4" t="str">
        <x:v>P00577</x:v>
      </x:c>
      <x:c r="B582" s="4" t="str">
        <x:v>Property</x:v>
      </x:c>
      <x:c r="C582" s="10" t="n">
        <x:v>12234.56</x:v>
      </x:c>
      <x:c r="D582" s="4" t="n">
        <x:v>6</x:v>
      </x:c>
      <x:c r="E582" s="4" t="str">
        <x:v>R01</x:v>
      </x:c>
    </x:row>
    <x:row r="583">
      <x:c r="A583" s="4" t="str">
        <x:v>P00578</x:v>
      </x:c>
      <x:c r="B583" s="4" t="str">
        <x:v>Motor</x:v>
      </x:c>
      <x:c r="C583" s="10" t="n">
        <x:v>16007.89</x:v>
      </x:c>
      <x:c r="D583" s="4" t="n">
        <x:v>4</x:v>
      </x:c>
      <x:c r="E583" s="4" t="str">
        <x:v>R03</x:v>
      </x:c>
    </x:row>
    <x:row r="584">
      <x:c r="A584" s="4" t="str">
        <x:v>P00579</x:v>
      </x:c>
      <x:c r="B584" s="4" t="str">
        <x:v>Property</x:v>
      </x:c>
      <x:c r="C584" s="10" t="n">
        <x:v>12627</x:v>
      </x:c>
      <x:c r="D584" s="4" t="n">
        <x:v>8</x:v>
      </x:c>
      <x:c r="E584" s="4" t="str">
        <x:v>R02</x:v>
      </x:c>
    </x:row>
    <x:row r="585">
      <x:c r="A585" s="4" t="str">
        <x:v>P00580</x:v>
      </x:c>
      <x:c r="B585" s="4" t="str">
        <x:v>Motor</x:v>
      </x:c>
      <x:c r="C585" s="10" t="n">
        <x:v>19275.72</x:v>
      </x:c>
      <x:c r="D585" s="4" t="n">
        <x:v>6</x:v>
      </x:c>
      <x:c r="E585" s="4" t="str">
        <x:v>R02</x:v>
      </x:c>
    </x:row>
    <x:row r="586">
      <x:c r="A586" s="4" t="str">
        <x:v>P00581</x:v>
      </x:c>
      <x:c r="B586" s="4" t="str">
        <x:v>Motor</x:v>
      </x:c>
      <x:c r="C586" s="10" t="n">
        <x:v>10480.44</x:v>
      </x:c>
      <x:c r="D586" s="4" t="n">
        <x:v>10</x:v>
      </x:c>
      <x:c r="E586" s="4" t="str">
        <x:v>R01</x:v>
      </x:c>
    </x:row>
    <x:row r="587">
      <x:c r="A587" s="4" t="str">
        <x:v>P00582</x:v>
      </x:c>
      <x:c r="B587" s="4" t="str">
        <x:v>Motor</x:v>
      </x:c>
      <x:c r="C587" s="10" t="n">
        <x:v>9419.38</x:v>
      </x:c>
      <x:c r="D587" s="4" t="n">
        <x:v>5</x:v>
      </x:c>
      <x:c r="E587" s="4" t="str">
        <x:v>R01</x:v>
      </x:c>
    </x:row>
    <x:row r="588">
      <x:c r="A588" s="4" t="str">
        <x:v>P00583</x:v>
      </x:c>
      <x:c r="B588" s="4" t="str">
        <x:v>Motor</x:v>
      </x:c>
      <x:c r="C588" s="10" t="n">
        <x:v>36930.51</x:v>
      </x:c>
      <x:c r="D588" s="4" t="n">
        <x:v>7</x:v>
      </x:c>
      <x:c r="E588" s="4" t="str">
        <x:v>R02</x:v>
      </x:c>
    </x:row>
    <x:row r="589">
      <x:c r="A589" s="4" t="str">
        <x:v>P00584</x:v>
      </x:c>
      <x:c r="B589" s="4" t="str">
        <x:v>Motor</x:v>
      </x:c>
      <x:c r="C589" s="10" t="n">
        <x:v>13061.27</x:v>
      </x:c>
      <x:c r="D589" s="4" t="n">
        <x:v>2</x:v>
      </x:c>
      <x:c r="E589" s="4" t="str">
        <x:v>R02</x:v>
      </x:c>
    </x:row>
    <x:row r="590">
      <x:c r="A590" s="4" t="str">
        <x:v>P00585</x:v>
      </x:c>
      <x:c r="B590" s="4" t="str">
        <x:v>Property</x:v>
      </x:c>
      <x:c r="C590" s="10" t="n">
        <x:v>7912.77</x:v>
      </x:c>
      <x:c r="D590" s="4" t="n">
        <x:v>10</x:v>
      </x:c>
      <x:c r="E590" s="4" t="str">
        <x:v>R02</x:v>
      </x:c>
    </x:row>
    <x:row r="591">
      <x:c r="A591" s="4" t="str">
        <x:v>P00586</x:v>
      </x:c>
      <x:c r="B591" s="4" t="str">
        <x:v>Motor</x:v>
      </x:c>
      <x:c r="C591" s="10" t="n">
        <x:v>8003.08</x:v>
      </x:c>
      <x:c r="D591" s="4" t="n">
        <x:v>2</x:v>
      </x:c>
      <x:c r="E591" s="4" t="str">
        <x:v>R01</x:v>
      </x:c>
    </x:row>
    <x:row r="592">
      <x:c r="A592" s="4" t="str">
        <x:v>P00587</x:v>
      </x:c>
      <x:c r="B592" s="4" t="str">
        <x:v>Motor</x:v>
      </x:c>
      <x:c r="C592" s="10" t="n">
        <x:v>7156.63</x:v>
      </x:c>
      <x:c r="D592" s="4" t="n">
        <x:v>4</x:v>
      </x:c>
      <x:c r="E592" s="4" t="str">
        <x:v>R05</x:v>
      </x:c>
    </x:row>
    <x:row r="593">
      <x:c r="A593" s="4" t="str">
        <x:v>P00588</x:v>
      </x:c>
      <x:c r="B593" s="4" t="str">
        <x:v>Motor</x:v>
      </x:c>
      <x:c r="C593" s="10" t="n">
        <x:v>16671.5</x:v>
      </x:c>
      <x:c r="D593" s="4" t="n">
        <x:v>9</x:v>
      </x:c>
      <x:c r="E593" s="4" t="str">
        <x:v>R03</x:v>
      </x:c>
    </x:row>
    <x:row r="594">
      <x:c r="A594" s="4" t="str">
        <x:v>P00589</x:v>
      </x:c>
      <x:c r="B594" s="4" t="str">
        <x:v>Motor</x:v>
      </x:c>
      <x:c r="C594" s="10" t="n">
        <x:v>9283.84</x:v>
      </x:c>
      <x:c r="D594" s="4" t="n">
        <x:v>10</x:v>
      </x:c>
      <x:c r="E594" s="4" t="str">
        <x:v>R04</x:v>
      </x:c>
    </x:row>
    <x:row r="595">
      <x:c r="A595" s="4" t="str">
        <x:v>P00590</x:v>
      </x:c>
      <x:c r="B595" s="4" t="str">
        <x:v>Motor</x:v>
      </x:c>
      <x:c r="C595" s="10" t="n">
        <x:v>11583.22</x:v>
      </x:c>
      <x:c r="D595" s="4" t="n">
        <x:v>5</x:v>
      </x:c>
      <x:c r="E595" s="4" t="str">
        <x:v>R01</x:v>
      </x:c>
    </x:row>
    <x:row r="596">
      <x:c r="A596" s="4" t="str">
        <x:v>P00591</x:v>
      </x:c>
      <x:c r="B596" s="4" t="str">
        <x:v>Property</x:v>
      </x:c>
      <x:c r="C596" s="10" t="n">
        <x:v>10629.85</x:v>
      </x:c>
      <x:c r="D596" s="4" t="n">
        <x:v>5</x:v>
      </x:c>
      <x:c r="E596" s="4" t="str">
        <x:v>R03</x:v>
      </x:c>
    </x:row>
    <x:row r="597">
      <x:c r="A597" s="4" t="str">
        <x:v>P00592</x:v>
      </x:c>
      <x:c r="B597" s="4" t="str">
        <x:v>Motor</x:v>
      </x:c>
      <x:c r="C597" s="10" t="n">
        <x:v>15201.84</x:v>
      </x:c>
      <x:c r="D597" s="4" t="n">
        <x:v>1</x:v>
      </x:c>
      <x:c r="E597" s="4" t="str">
        <x:v>R04</x:v>
      </x:c>
    </x:row>
    <x:row r="598">
      <x:c r="A598" s="4" t="str">
        <x:v>P00593</x:v>
      </x:c>
      <x:c r="B598" s="4" t="str">
        <x:v>Motor</x:v>
      </x:c>
      <x:c r="C598" s="10" t="n">
        <x:v>7472.35</x:v>
      </x:c>
      <x:c r="D598" s="4" t="n">
        <x:v>10</x:v>
      </x:c>
      <x:c r="E598" s="4" t="str">
        <x:v>R02</x:v>
      </x:c>
    </x:row>
    <x:row r="599">
      <x:c r="A599" s="4" t="str">
        <x:v>P00594</x:v>
      </x:c>
      <x:c r="B599" s="4" t="str">
        <x:v>Motor</x:v>
      </x:c>
      <x:c r="C599" s="10" t="n">
        <x:v>6741.19</x:v>
      </x:c>
      <x:c r="D599" s="4" t="n">
        <x:v>1</x:v>
      </x:c>
      <x:c r="E599" s="4" t="str">
        <x:v>R01</x:v>
      </x:c>
    </x:row>
    <x:row r="600">
      <x:c r="A600" s="4" t="str">
        <x:v>P00595</x:v>
      </x:c>
      <x:c r="B600" s="4" t="str">
        <x:v>Motor</x:v>
      </x:c>
      <x:c r="C600" s="10" t="n">
        <x:v>12099.67</x:v>
      </x:c>
      <x:c r="D600" s="4" t="n">
        <x:v>1</x:v>
      </x:c>
      <x:c r="E600" s="4" t="str">
        <x:v>R01</x:v>
      </x:c>
    </x:row>
    <x:row r="601">
      <x:c r="A601" s="4" t="str">
        <x:v>P00596</x:v>
      </x:c>
      <x:c r="B601" s="4" t="str">
        <x:v>Motor</x:v>
      </x:c>
      <x:c r="C601" s="10" t="n">
        <x:v>14334.6</x:v>
      </x:c>
      <x:c r="D601" s="4" t="n">
        <x:v>5</x:v>
      </x:c>
      <x:c r="E601" s="4" t="str">
        <x:v>R01</x:v>
      </x:c>
    </x:row>
    <x:row r="602">
      <x:c r="A602" s="4" t="str">
        <x:v>P00597</x:v>
      </x:c>
      <x:c r="B602" s="4" t="str">
        <x:v>Property</x:v>
      </x:c>
      <x:c r="C602" s="10" t="n">
        <x:v>12703.59</x:v>
      </x:c>
      <x:c r="D602" s="4" t="n">
        <x:v>1</x:v>
      </x:c>
      <x:c r="E602" s="4" t="str">
        <x:v>R02</x:v>
      </x:c>
    </x:row>
    <x:row r="603">
      <x:c r="A603" s="4" t="str">
        <x:v>P00598</x:v>
      </x:c>
      <x:c r="B603" s="4" t="str">
        <x:v>Motor</x:v>
      </x:c>
      <x:c r="C603" s="10" t="n">
        <x:v>7598.8</x:v>
      </x:c>
      <x:c r="D603" s="4" t="n">
        <x:v>2</x:v>
      </x:c>
      <x:c r="E603" s="4" t="str">
        <x:v>R02</x:v>
      </x:c>
    </x:row>
    <x:row r="604">
      <x:c r="A604" s="4" t="str">
        <x:v>P00599</x:v>
      </x:c>
      <x:c r="B604" s="4" t="str">
        <x:v>Property</x:v>
      </x:c>
      <x:c r="C604" s="10" t="n">
        <x:v>14836.83</x:v>
      </x:c>
      <x:c r="D604" s="4" t="n">
        <x:v>7</x:v>
      </x:c>
      <x:c r="E604" s="4" t="str">
        <x:v>R01</x:v>
      </x:c>
    </x:row>
    <x:row r="605">
      <x:c r="A605" s="4" t="str">
        <x:v>P00600</x:v>
      </x:c>
      <x:c r="B605" s="4" t="str">
        <x:v>Motor</x:v>
      </x:c>
      <x:c r="C605" s="10" t="n">
        <x:v>7826.44</x:v>
      </x:c>
      <x:c r="D605" s="4" t="n">
        <x:v>8</x:v>
      </x:c>
      <x:c r="E605" s="4" t="str">
        <x:v>R03</x:v>
      </x:c>
    </x:row>
    <x:row r="606">
      <x:c r="A606" s="4" t="str">
        <x:v>P00601</x:v>
      </x:c>
      <x:c r="B606" s="4" t="str">
        <x:v>Motor</x:v>
      </x:c>
      <x:c r="C606" s="10" t="n">
        <x:v>8649.94</x:v>
      </x:c>
      <x:c r="D606" s="4" t="n">
        <x:v>3</x:v>
      </x:c>
      <x:c r="E606" s="4" t="str">
        <x:v>R01</x:v>
      </x:c>
    </x:row>
    <x:row r="607">
      <x:c r="A607" s="4" t="str">
        <x:v>P00602</x:v>
      </x:c>
      <x:c r="B607" s="4" t="str">
        <x:v>Property</x:v>
      </x:c>
      <x:c r="C607" s="10" t="n">
        <x:v>7152.53</x:v>
      </x:c>
      <x:c r="D607" s="4" t="n">
        <x:v>8</x:v>
      </x:c>
      <x:c r="E607" s="4" t="str">
        <x:v>R02</x:v>
      </x:c>
    </x:row>
    <x:row r="608">
      <x:c r="A608" s="4" t="str">
        <x:v>P00603</x:v>
      </x:c>
      <x:c r="B608" s="4" t="str">
        <x:v>Property</x:v>
      </x:c>
      <x:c r="C608" s="10" t="n">
        <x:v>19643.88</x:v>
      </x:c>
      <x:c r="D608" s="4" t="n">
        <x:v>7</x:v>
      </x:c>
      <x:c r="E608" s="4" t="str">
        <x:v>R03</x:v>
      </x:c>
    </x:row>
    <x:row r="609">
      <x:c r="A609" s="4" t="str">
        <x:v>P00604</x:v>
      </x:c>
      <x:c r="B609" s="4" t="str">
        <x:v>Property</x:v>
      </x:c>
      <x:c r="C609" s="10" t="n">
        <x:v>14545.54</x:v>
      </x:c>
      <x:c r="D609" s="4" t="n">
        <x:v>3</x:v>
      </x:c>
      <x:c r="E609" s="4" t="str">
        <x:v>R01</x:v>
      </x:c>
    </x:row>
    <x:row r="610">
      <x:c r="A610" s="4" t="str">
        <x:v>P00605</x:v>
      </x:c>
      <x:c r="B610" s="4" t="str">
        <x:v>Property</x:v>
      </x:c>
      <x:c r="C610" s="10" t="n">
        <x:v>14360.65</x:v>
      </x:c>
      <x:c r="D610" s="4" t="n">
        <x:v>8</x:v>
      </x:c>
      <x:c r="E610" s="4" t="str">
        <x:v>R01</x:v>
      </x:c>
    </x:row>
    <x:row r="611">
      <x:c r="A611" s="4" t="str">
        <x:v>P00606</x:v>
      </x:c>
      <x:c r="B611" s="4" t="str">
        <x:v>Property</x:v>
      </x:c>
      <x:c r="C611" s="10" t="n">
        <x:v>19172.75</x:v>
      </x:c>
      <x:c r="D611" s="4" t="n">
        <x:v>6</x:v>
      </x:c>
      <x:c r="E611" s="4" t="str">
        <x:v>R01</x:v>
      </x:c>
    </x:row>
    <x:row r="612">
      <x:c r="A612" s="4" t="str">
        <x:v>P00607</x:v>
      </x:c>
      <x:c r="B612" s="4" t="str">
        <x:v>Property</x:v>
      </x:c>
      <x:c r="C612" s="10" t="n">
        <x:v>38781.25</x:v>
      </x:c>
      <x:c r="D612" s="4" t="n">
        <x:v>9</x:v>
      </x:c>
      <x:c r="E612" s="4" t="str">
        <x:v>R01</x:v>
      </x:c>
    </x:row>
    <x:row r="613">
      <x:c r="A613" s="4" t="str">
        <x:v>P00608</x:v>
      </x:c>
      <x:c r="B613" s="4" t="str">
        <x:v>Motor</x:v>
      </x:c>
      <x:c r="C613" s="10" t="n">
        <x:v>5068.74</x:v>
      </x:c>
      <x:c r="D613" s="4" t="n">
        <x:v>2</x:v>
      </x:c>
      <x:c r="E613" s="4" t="str">
        <x:v>R02</x:v>
      </x:c>
    </x:row>
    <x:row r="614">
      <x:c r="A614" s="4" t="str">
        <x:v>P00609</x:v>
      </x:c>
      <x:c r="B614" s="4" t="str">
        <x:v>Property</x:v>
      </x:c>
      <x:c r="C614" s="10" t="n">
        <x:v>7845.78</x:v>
      </x:c>
      <x:c r="D614" s="4" t="n">
        <x:v>3</x:v>
      </x:c>
      <x:c r="E614" s="4" t="str">
        <x:v>R01</x:v>
      </x:c>
    </x:row>
    <x:row r="615">
      <x:c r="A615" s="4" t="str">
        <x:v>P00610</x:v>
      </x:c>
      <x:c r="B615" s="4" t="str">
        <x:v>Motor</x:v>
      </x:c>
      <x:c r="C615" s="10" t="n">
        <x:v>8289.3</x:v>
      </x:c>
      <x:c r="D615" s="4" t="n">
        <x:v>4</x:v>
      </x:c>
      <x:c r="E615" s="4" t="str">
        <x:v>R01</x:v>
      </x:c>
    </x:row>
    <x:row r="616">
      <x:c r="A616" s="4" t="str">
        <x:v>P00611</x:v>
      </x:c>
      <x:c r="B616" s="4" t="str">
        <x:v>Motor</x:v>
      </x:c>
      <x:c r="C616" s="10" t="n">
        <x:v>7458.66</x:v>
      </x:c>
      <x:c r="D616" s="4" t="n">
        <x:v>4</x:v>
      </x:c>
      <x:c r="E616" s="4" t="str">
        <x:v>R05</x:v>
      </x:c>
    </x:row>
    <x:row r="617">
      <x:c r="A617" s="4" t="str">
        <x:v>P00612</x:v>
      </x:c>
      <x:c r="B617" s="4" t="str">
        <x:v>Motor</x:v>
      </x:c>
      <x:c r="C617" s="10" t="n">
        <x:v>6735.1</x:v>
      </x:c>
      <x:c r="D617" s="4" t="n">
        <x:v>9</x:v>
      </x:c>
      <x:c r="E617" s="4" t="str">
        <x:v>R05</x:v>
      </x:c>
    </x:row>
    <x:row r="618">
      <x:c r="A618" s="4" t="str">
        <x:v>P00613</x:v>
      </x:c>
      <x:c r="B618" s="4" t="str">
        <x:v>Property</x:v>
      </x:c>
      <x:c r="C618" s="10" t="n">
        <x:v>9558.21</x:v>
      </x:c>
      <x:c r="D618" s="4" t="n">
        <x:v>8</x:v>
      </x:c>
      <x:c r="E618" s="4" t="str">
        <x:v>R01</x:v>
      </x:c>
    </x:row>
    <x:row r="619">
      <x:c r="A619" s="4" t="str">
        <x:v>P00614</x:v>
      </x:c>
      <x:c r="B619" s="4" t="str">
        <x:v>Property</x:v>
      </x:c>
      <x:c r="C619" s="10" t="n">
        <x:v>6326.66</x:v>
      </x:c>
      <x:c r="D619" s="4" t="n">
        <x:v>6</x:v>
      </x:c>
      <x:c r="E619" s="4" t="str">
        <x:v>R01</x:v>
      </x:c>
    </x:row>
    <x:row r="620">
      <x:c r="A620" s="4" t="str">
        <x:v>P00615</x:v>
      </x:c>
      <x:c r="B620" s="4" t="str">
        <x:v>Motor</x:v>
      </x:c>
      <x:c r="C620" s="10" t="n">
        <x:v>12717.94</x:v>
      </x:c>
      <x:c r="D620" s="4" t="n">
        <x:v>6</x:v>
      </x:c>
      <x:c r="E620" s="4" t="str">
        <x:v>R02</x:v>
      </x:c>
    </x:row>
    <x:row r="621">
      <x:c r="A621" s="4" t="str">
        <x:v>P00616</x:v>
      </x:c>
      <x:c r="B621" s="4" t="str">
        <x:v>Property</x:v>
      </x:c>
      <x:c r="C621" s="10" t="n">
        <x:v>11195.47</x:v>
      </x:c>
      <x:c r="D621" s="4" t="n">
        <x:v>9</x:v>
      </x:c>
      <x:c r="E621" s="4" t="str">
        <x:v>R04</x:v>
      </x:c>
    </x:row>
    <x:row r="622">
      <x:c r="A622" s="4" t="str">
        <x:v>P00617</x:v>
      </x:c>
      <x:c r="B622" s="4" t="str">
        <x:v>Property</x:v>
      </x:c>
      <x:c r="C622" s="10" t="n">
        <x:v>13581.49</x:v>
      </x:c>
      <x:c r="D622" s="4" t="n">
        <x:v>5</x:v>
      </x:c>
      <x:c r="E622" s="4" t="str">
        <x:v>R04</x:v>
      </x:c>
    </x:row>
    <x:row r="623">
      <x:c r="A623" s="4" t="str">
        <x:v>P00618</x:v>
      </x:c>
      <x:c r="B623" s="4" t="str">
        <x:v>Motor</x:v>
      </x:c>
      <x:c r="C623" s="10" t="n">
        <x:v>13745.65</x:v>
      </x:c>
      <x:c r="D623" s="4" t="n">
        <x:v>3</x:v>
      </x:c>
      <x:c r="E623" s="4" t="str">
        <x:v>R01</x:v>
      </x:c>
    </x:row>
    <x:row r="624">
      <x:c r="A624" s="4" t="str">
        <x:v>P00619</x:v>
      </x:c>
      <x:c r="B624" s="4" t="str">
        <x:v>Motor</x:v>
      </x:c>
      <x:c r="C624" s="10" t="n">
        <x:v>14347.82</x:v>
      </x:c>
      <x:c r="D624" s="4" t="n">
        <x:v>2</x:v>
      </x:c>
      <x:c r="E624" s="4" t="str">
        <x:v>R01</x:v>
      </x:c>
    </x:row>
    <x:row r="625">
      <x:c r="A625" s="4" t="str">
        <x:v>P00620</x:v>
      </x:c>
      <x:c r="B625" s="4" t="str">
        <x:v>Motor</x:v>
      </x:c>
      <x:c r="C625" s="10" t="n">
        <x:v>9246.18</x:v>
      </x:c>
      <x:c r="D625" s="4" t="n">
        <x:v>4</x:v>
      </x:c>
      <x:c r="E625" s="4" t="str">
        <x:v>R02</x:v>
      </x:c>
    </x:row>
    <x:row r="626">
      <x:c r="A626" s="4" t="str">
        <x:v>P00621</x:v>
      </x:c>
      <x:c r="B626" s="4" t="str">
        <x:v>Property</x:v>
      </x:c>
      <x:c r="C626" s="10" t="n">
        <x:v>28410.51</x:v>
      </x:c>
      <x:c r="D626" s="4" t="n">
        <x:v>7</x:v>
      </x:c>
      <x:c r="E626" s="4" t="str">
        <x:v>R04</x:v>
      </x:c>
    </x:row>
    <x:row r="627">
      <x:c r="A627" s="4" t="str">
        <x:v>P00622</x:v>
      </x:c>
      <x:c r="B627" s="4" t="str">
        <x:v>Motor</x:v>
      </x:c>
      <x:c r="C627" s="10" t="n">
        <x:v>12154.98</x:v>
      </x:c>
      <x:c r="D627" s="4" t="n">
        <x:v>5</x:v>
      </x:c>
      <x:c r="E627" s="4" t="str">
        <x:v>R04</x:v>
      </x:c>
    </x:row>
    <x:row r="628">
      <x:c r="A628" s="4" t="str">
        <x:v>P00623</x:v>
      </x:c>
      <x:c r="B628" s="4" t="str">
        <x:v>Property</x:v>
      </x:c>
      <x:c r="C628" s="10" t="n">
        <x:v>4730.95</x:v>
      </x:c>
      <x:c r="D628" s="4" t="n">
        <x:v>5</x:v>
      </x:c>
      <x:c r="E628" s="4" t="str">
        <x:v>R01</x:v>
      </x:c>
    </x:row>
    <x:row r="629">
      <x:c r="A629" s="4" t="str">
        <x:v>P00624</x:v>
      </x:c>
      <x:c r="B629" s="4" t="str">
        <x:v>Motor</x:v>
      </x:c>
      <x:c r="C629" s="10" t="n">
        <x:v>6966.94</x:v>
      </x:c>
      <x:c r="D629" s="4" t="n">
        <x:v>5</x:v>
      </x:c>
      <x:c r="E629" s="4" t="str">
        <x:v>R03</x:v>
      </x:c>
    </x:row>
    <x:row r="630">
      <x:c r="A630" s="4" t="str">
        <x:v>P00625</x:v>
      </x:c>
      <x:c r="B630" s="4" t="str">
        <x:v>Property</x:v>
      </x:c>
      <x:c r="C630" s="10" t="n">
        <x:v>4997.9</x:v>
      </x:c>
      <x:c r="D630" s="4" t="n">
        <x:v>10</x:v>
      </x:c>
      <x:c r="E630" s="4" t="str">
        <x:v>R01</x:v>
      </x:c>
    </x:row>
    <x:row r="631">
      <x:c r="A631" s="4" t="str">
        <x:v>P00626</x:v>
      </x:c>
      <x:c r="B631" s="4" t="str">
        <x:v>Motor</x:v>
      </x:c>
      <x:c r="C631" s="10" t="n">
        <x:v>11023.68</x:v>
      </x:c>
      <x:c r="D631" s="4" t="n">
        <x:v>10</x:v>
      </x:c>
      <x:c r="E631" s="4" t="str">
        <x:v>R03</x:v>
      </x:c>
    </x:row>
    <x:row r="632">
      <x:c r="A632" s="4" t="str">
        <x:v>P00627</x:v>
      </x:c>
      <x:c r="B632" s="4" t="str">
        <x:v>Property</x:v>
      </x:c>
      <x:c r="C632" s="10" t="n">
        <x:v>10354.62</x:v>
      </x:c>
      <x:c r="D632" s="4" t="n">
        <x:v>2</x:v>
      </x:c>
      <x:c r="E632" s="4" t="str">
        <x:v>R05</x:v>
      </x:c>
    </x:row>
    <x:row r="633">
      <x:c r="A633" s="4" t="str">
        <x:v>P00628</x:v>
      </x:c>
      <x:c r="B633" s="4" t="str">
        <x:v>Motor</x:v>
      </x:c>
      <x:c r="C633" s="10" t="n">
        <x:v>8859.17</x:v>
      </x:c>
      <x:c r="D633" s="4" t="n">
        <x:v>2</x:v>
      </x:c>
      <x:c r="E633" s="4" t="str">
        <x:v>R02</x:v>
      </x:c>
    </x:row>
    <x:row r="634">
      <x:c r="A634" s="4" t="str">
        <x:v>P00629</x:v>
      </x:c>
      <x:c r="B634" s="4" t="str">
        <x:v>Motor</x:v>
      </x:c>
      <x:c r="C634" s="10" t="n">
        <x:v>27035.79</x:v>
      </x:c>
      <x:c r="D634" s="4" t="n">
        <x:v>3</x:v>
      </x:c>
      <x:c r="E634" s="4" t="str">
        <x:v>R01</x:v>
      </x:c>
    </x:row>
    <x:row r="635">
      <x:c r="A635" s="4" t="str">
        <x:v>P00630</x:v>
      </x:c>
      <x:c r="B635" s="4" t="str">
        <x:v>Property</x:v>
      </x:c>
      <x:c r="C635" s="10" t="n">
        <x:v>14003.22</x:v>
      </x:c>
      <x:c r="D635" s="4" t="n">
        <x:v>9</x:v>
      </x:c>
      <x:c r="E635" s="4" t="str">
        <x:v>R03</x:v>
      </x:c>
    </x:row>
    <x:row r="636">
      <x:c r="A636" s="4" t="str">
        <x:v>P00631</x:v>
      </x:c>
      <x:c r="B636" s="4" t="str">
        <x:v>Property</x:v>
      </x:c>
      <x:c r="C636" s="10" t="n">
        <x:v>15164.98</x:v>
      </x:c>
      <x:c r="D636" s="4" t="n">
        <x:v>5</x:v>
      </x:c>
      <x:c r="E636" s="4" t="str">
        <x:v>R02</x:v>
      </x:c>
    </x:row>
    <x:row r="637">
      <x:c r="A637" s="4" t="str">
        <x:v>P00632</x:v>
      </x:c>
      <x:c r="B637" s="4" t="str">
        <x:v>Property</x:v>
      </x:c>
      <x:c r="C637" s="10" t="n">
        <x:v>7194.1</x:v>
      </x:c>
      <x:c r="D637" s="4" t="n">
        <x:v>9</x:v>
      </x:c>
      <x:c r="E637" s="4" t="str">
        <x:v>R04</x:v>
      </x:c>
    </x:row>
    <x:row r="638">
      <x:c r="A638" s="4" t="str">
        <x:v>P00633</x:v>
      </x:c>
      <x:c r="B638" s="4" t="str">
        <x:v>Motor</x:v>
      </x:c>
      <x:c r="C638" s="10" t="n">
        <x:v>6977.07</x:v>
      </x:c>
      <x:c r="D638" s="4" t="n">
        <x:v>7</x:v>
      </x:c>
      <x:c r="E638" s="4" t="str">
        <x:v>R02</x:v>
      </x:c>
    </x:row>
    <x:row r="639">
      <x:c r="A639" s="4" t="str">
        <x:v>P00634</x:v>
      </x:c>
      <x:c r="B639" s="4" t="str">
        <x:v>Motor</x:v>
      </x:c>
      <x:c r="C639" s="10" t="n">
        <x:v>11120.69</x:v>
      </x:c>
      <x:c r="D639" s="4" t="n">
        <x:v>6</x:v>
      </x:c>
      <x:c r="E639" s="4" t="str">
        <x:v>R04</x:v>
      </x:c>
    </x:row>
    <x:row r="640">
      <x:c r="A640" s="4" t="str">
        <x:v>P00635</x:v>
      </x:c>
      <x:c r="B640" s="4" t="str">
        <x:v>Motor</x:v>
      </x:c>
      <x:c r="C640" s="10" t="n">
        <x:v>11823.6</x:v>
      </x:c>
      <x:c r="D640" s="4" t="n">
        <x:v>3</x:v>
      </x:c>
      <x:c r="E640" s="4" t="str">
        <x:v>R01</x:v>
      </x:c>
    </x:row>
    <x:row r="641">
      <x:c r="A641" s="4" t="str">
        <x:v>P00636</x:v>
      </x:c>
      <x:c r="B641" s="4" t="str">
        <x:v>Motor</x:v>
      </x:c>
      <x:c r="C641" s="10" t="n">
        <x:v>4744.11</x:v>
      </x:c>
      <x:c r="D641" s="4" t="n">
        <x:v>4</x:v>
      </x:c>
      <x:c r="E641" s="4" t="str">
        <x:v>R01</x:v>
      </x:c>
    </x:row>
    <x:row r="642">
      <x:c r="A642" s="4" t="str">
        <x:v>P00637</x:v>
      </x:c>
      <x:c r="B642" s="4" t="str">
        <x:v>Motor</x:v>
      </x:c>
      <x:c r="C642" s="10" t="n">
        <x:v>10085.58</x:v>
      </x:c>
      <x:c r="D642" s="4" t="n">
        <x:v>2</x:v>
      </x:c>
      <x:c r="E642" s="4" t="str">
        <x:v>R01</x:v>
      </x:c>
    </x:row>
    <x:row r="643">
      <x:c r="A643" s="4" t="str">
        <x:v>P00638</x:v>
      </x:c>
      <x:c r="B643" s="4" t="str">
        <x:v>Property</x:v>
      </x:c>
      <x:c r="C643" s="10" t="n">
        <x:v>11007.5</x:v>
      </x:c>
      <x:c r="D643" s="4" t="n">
        <x:v>6</x:v>
      </x:c>
      <x:c r="E643" s="4" t="str">
        <x:v>R01</x:v>
      </x:c>
    </x:row>
    <x:row r="644">
      <x:c r="A644" s="4" t="str">
        <x:v>P00639</x:v>
      </x:c>
      <x:c r="B644" s="4" t="str">
        <x:v>Property</x:v>
      </x:c>
      <x:c r="C644" s="10" t="n">
        <x:v>9928.68</x:v>
      </x:c>
      <x:c r="D644" s="4" t="n">
        <x:v>3</x:v>
      </x:c>
      <x:c r="E644" s="4" t="str">
        <x:v>R01</x:v>
      </x:c>
    </x:row>
    <x:row r="645">
      <x:c r="A645" s="4" t="str">
        <x:v>P00640</x:v>
      </x:c>
      <x:c r="B645" s="4" t="str">
        <x:v>Property</x:v>
      </x:c>
      <x:c r="C645" s="10" t="n">
        <x:v>7585.35</x:v>
      </x:c>
      <x:c r="D645" s="4" t="n">
        <x:v>3</x:v>
      </x:c>
      <x:c r="E645" s="4" t="str">
        <x:v>R03</x:v>
      </x:c>
    </x:row>
    <x:row r="646">
      <x:c r="A646" s="4" t="str">
        <x:v>P00641</x:v>
      </x:c>
      <x:c r="B646" s="4" t="str">
        <x:v>Property</x:v>
      </x:c>
      <x:c r="C646" s="10" t="n">
        <x:v>8580.17</x:v>
      </x:c>
      <x:c r="D646" s="4" t="n">
        <x:v>1</x:v>
      </x:c>
      <x:c r="E646" s="4" t="str">
        <x:v>R01</x:v>
      </x:c>
    </x:row>
    <x:row r="647">
      <x:c r="A647" s="4" t="str">
        <x:v>P00642</x:v>
      </x:c>
      <x:c r="B647" s="4" t="str">
        <x:v>Property</x:v>
      </x:c>
      <x:c r="C647" s="10" t="n">
        <x:v>10101.24</x:v>
      </x:c>
      <x:c r="D647" s="4" t="n">
        <x:v>8</x:v>
      </x:c>
      <x:c r="E647" s="4" t="str">
        <x:v>R01</x:v>
      </x:c>
    </x:row>
    <x:row r="648">
      <x:c r="A648" s="4" t="str">
        <x:v>P00643</x:v>
      </x:c>
      <x:c r="B648" s="4" t="str">
        <x:v>Motor</x:v>
      </x:c>
      <x:c r="C648" s="10" t="n">
        <x:v>11394.2</x:v>
      </x:c>
      <x:c r="D648" s="4" t="n">
        <x:v>10</x:v>
      </x:c>
      <x:c r="E648" s="4" t="str">
        <x:v>R01</x:v>
      </x:c>
    </x:row>
    <x:row r="649">
      <x:c r="A649" s="4" t="str">
        <x:v>P00644</x:v>
      </x:c>
      <x:c r="B649" s="4" t="str">
        <x:v>Motor</x:v>
      </x:c>
      <x:c r="C649" s="10" t="n">
        <x:v>14359.34</x:v>
      </x:c>
      <x:c r="D649" s="4" t="n">
        <x:v>5</x:v>
      </x:c>
      <x:c r="E649" s="4" t="str">
        <x:v>R01</x:v>
      </x:c>
    </x:row>
    <x:row r="650">
      <x:c r="A650" s="4" t="str">
        <x:v>P00645</x:v>
      </x:c>
      <x:c r="B650" s="4" t="str">
        <x:v>Motor</x:v>
      </x:c>
      <x:c r="C650" s="10" t="n">
        <x:v>17789.88</x:v>
      </x:c>
      <x:c r="D650" s="4" t="n">
        <x:v>6</x:v>
      </x:c>
      <x:c r="E650" s="4" t="str">
        <x:v>R04</x:v>
      </x:c>
    </x:row>
    <x:row r="651">
      <x:c r="A651" s="4" t="str">
        <x:v>P00646</x:v>
      </x:c>
      <x:c r="B651" s="4" t="str">
        <x:v>Property</x:v>
      </x:c>
      <x:c r="C651" s="10" t="n">
        <x:v>9581.06</x:v>
      </x:c>
      <x:c r="D651" s="4" t="n">
        <x:v>10</x:v>
      </x:c>
      <x:c r="E651" s="4" t="str">
        <x:v>R05</x:v>
      </x:c>
    </x:row>
    <x:row r="652">
      <x:c r="A652" s="4" t="str">
        <x:v>P00647</x:v>
      </x:c>
      <x:c r="B652" s="4" t="str">
        <x:v>Motor</x:v>
      </x:c>
      <x:c r="C652" s="10" t="n">
        <x:v>8908.22</x:v>
      </x:c>
      <x:c r="D652" s="4" t="n">
        <x:v>6</x:v>
      </x:c>
      <x:c r="E652" s="4" t="str">
        <x:v>R01</x:v>
      </x:c>
    </x:row>
    <x:row r="653">
      <x:c r="A653" s="4" t="str">
        <x:v>P00648</x:v>
      </x:c>
      <x:c r="B653" s="4" t="str">
        <x:v>Motor</x:v>
      </x:c>
      <x:c r="C653" s="10" t="n">
        <x:v>13318.98</x:v>
      </x:c>
      <x:c r="D653" s="4" t="n">
        <x:v>7</x:v>
      </x:c>
      <x:c r="E653" s="4" t="str">
        <x:v>R04</x:v>
      </x:c>
    </x:row>
    <x:row r="654">
      <x:c r="A654" s="4" t="str">
        <x:v>P00649</x:v>
      </x:c>
      <x:c r="B654" s="4" t="str">
        <x:v>Motor</x:v>
      </x:c>
      <x:c r="C654" s="10" t="n">
        <x:v>14398.51</x:v>
      </x:c>
      <x:c r="D654" s="4" t="n">
        <x:v>5</x:v>
      </x:c>
      <x:c r="E654" s="4" t="str">
        <x:v>R03</x:v>
      </x:c>
    </x:row>
    <x:row r="655">
      <x:c r="A655" s="4" t="str">
        <x:v>P00650</x:v>
      </x:c>
      <x:c r="B655" s="4" t="str">
        <x:v>Motor</x:v>
      </x:c>
      <x:c r="C655" s="10" t="n">
        <x:v>8996.67</x:v>
      </x:c>
      <x:c r="D655" s="4" t="n">
        <x:v>6</x:v>
      </x:c>
      <x:c r="E655" s="4" t="str">
        <x:v>R05</x:v>
      </x:c>
    </x:row>
    <x:row r="656">
      <x:c r="A656" s="4" t="str">
        <x:v>P00651</x:v>
      </x:c>
      <x:c r="B656" s="4" t="str">
        <x:v>Motor</x:v>
      </x:c>
      <x:c r="C656" s="10" t="n">
        <x:v>15610.16</x:v>
      </x:c>
      <x:c r="D656" s="4" t="n">
        <x:v>6</x:v>
      </x:c>
      <x:c r="E656" s="4" t="str">
        <x:v>R02</x:v>
      </x:c>
    </x:row>
    <x:row r="657">
      <x:c r="A657" s="4" t="str">
        <x:v>P00652</x:v>
      </x:c>
      <x:c r="B657" s="4" t="str">
        <x:v>Property</x:v>
      </x:c>
      <x:c r="C657" s="10" t="n">
        <x:v>16997.36</x:v>
      </x:c>
      <x:c r="D657" s="4" t="n">
        <x:v>8</x:v>
      </x:c>
      <x:c r="E657" s="4" t="str">
        <x:v>R01</x:v>
      </x:c>
    </x:row>
    <x:row r="658">
      <x:c r="A658" s="4" t="str">
        <x:v>P00653</x:v>
      </x:c>
      <x:c r="B658" s="4" t="str">
        <x:v>Motor</x:v>
      </x:c>
      <x:c r="C658" s="10" t="n">
        <x:v>19560.33</x:v>
      </x:c>
      <x:c r="D658" s="4" t="n">
        <x:v>7</x:v>
      </x:c>
      <x:c r="E658" s="4" t="str">
        <x:v>R02</x:v>
      </x:c>
    </x:row>
    <x:row r="659">
      <x:c r="A659" s="4" t="str">
        <x:v>P00654</x:v>
      </x:c>
      <x:c r="B659" s="4" t="str">
        <x:v>Motor</x:v>
      </x:c>
      <x:c r="C659" s="10" t="n">
        <x:v>24348.96</x:v>
      </x:c>
      <x:c r="D659" s="4" t="n">
        <x:v>6</x:v>
      </x:c>
      <x:c r="E659" s="4" t="str">
        <x:v>R04</x:v>
      </x:c>
    </x:row>
    <x:row r="660">
      <x:c r="A660" s="4" t="str">
        <x:v>P00655</x:v>
      </x:c>
      <x:c r="B660" s="4" t="str">
        <x:v>Property</x:v>
      </x:c>
      <x:c r="C660" s="10" t="n">
        <x:v>7406.5</x:v>
      </x:c>
      <x:c r="D660" s="4" t="n">
        <x:v>1</x:v>
      </x:c>
      <x:c r="E660" s="4" t="str">
        <x:v>R03</x:v>
      </x:c>
    </x:row>
    <x:row r="661">
      <x:c r="A661" s="4" t="str">
        <x:v>P00656</x:v>
      </x:c>
      <x:c r="B661" s="4" t="str">
        <x:v>Motor</x:v>
      </x:c>
      <x:c r="C661" s="10" t="n">
        <x:v>11006.64</x:v>
      </x:c>
      <x:c r="D661" s="4" t="n">
        <x:v>10</x:v>
      </x:c>
      <x:c r="E661" s="4" t="str">
        <x:v>R02</x:v>
      </x:c>
    </x:row>
    <x:row r="662">
      <x:c r="A662" s="4" t="str">
        <x:v>P00657</x:v>
      </x:c>
      <x:c r="B662" s="4" t="str">
        <x:v>Property</x:v>
      </x:c>
      <x:c r="C662" s="10" t="n">
        <x:v>10993.67</x:v>
      </x:c>
      <x:c r="D662" s="4" t="n">
        <x:v>9</x:v>
      </x:c>
      <x:c r="E662" s="4" t="str">
        <x:v>R01</x:v>
      </x:c>
    </x:row>
    <x:row r="663">
      <x:c r="A663" s="4" t="str">
        <x:v>P00658</x:v>
      </x:c>
      <x:c r="B663" s="4" t="str">
        <x:v>Motor</x:v>
      </x:c>
      <x:c r="C663" s="10" t="n">
        <x:v>10465.79</x:v>
      </x:c>
      <x:c r="D663" s="4" t="n">
        <x:v>2</x:v>
      </x:c>
      <x:c r="E663" s="4" t="str">
        <x:v>R03</x:v>
      </x:c>
    </x:row>
    <x:row r="664">
      <x:c r="A664" s="4" t="str">
        <x:v>P00659</x:v>
      </x:c>
      <x:c r="B664" s="4" t="str">
        <x:v>Motor</x:v>
      </x:c>
      <x:c r="C664" s="10" t="n">
        <x:v>8166.79</x:v>
      </x:c>
      <x:c r="D664" s="4" t="n">
        <x:v>3</x:v>
      </x:c>
      <x:c r="E664" s="4" t="str">
        <x:v>R04</x:v>
      </x:c>
    </x:row>
    <x:row r="665">
      <x:c r="A665" s="4" t="str">
        <x:v>P00660</x:v>
      </x:c>
      <x:c r="B665" s="4" t="str">
        <x:v>Motor</x:v>
      </x:c>
      <x:c r="C665" s="10" t="n">
        <x:v>5605.46</x:v>
      </x:c>
      <x:c r="D665" s="4" t="n">
        <x:v>10</x:v>
      </x:c>
      <x:c r="E665" s="4" t="str">
        <x:v>R02</x:v>
      </x:c>
    </x:row>
    <x:row r="666">
      <x:c r="A666" s="4" t="str">
        <x:v>P00661</x:v>
      </x:c>
      <x:c r="B666" s="4" t="str">
        <x:v>Motor</x:v>
      </x:c>
      <x:c r="C666" s="10" t="n">
        <x:v>11403.84</x:v>
      </x:c>
      <x:c r="D666" s="4" t="n">
        <x:v>4</x:v>
      </x:c>
      <x:c r="E666" s="4" t="str">
        <x:v>R03</x:v>
      </x:c>
    </x:row>
    <x:row r="667">
      <x:c r="A667" s="4" t="str">
        <x:v>P00662</x:v>
      </x:c>
      <x:c r="B667" s="4" t="str">
        <x:v>Property</x:v>
      </x:c>
      <x:c r="C667" s="10" t="n">
        <x:v>7740.64</x:v>
      </x:c>
      <x:c r="D667" s="4" t="n">
        <x:v>9</x:v>
      </x:c>
      <x:c r="E667" s="4" t="str">
        <x:v>R02</x:v>
      </x:c>
    </x:row>
    <x:row r="668">
      <x:c r="A668" s="4" t="str">
        <x:v>P00663</x:v>
      </x:c>
      <x:c r="B668" s="4" t="str">
        <x:v>Motor</x:v>
      </x:c>
      <x:c r="C668" s="10" t="n">
        <x:v>11369.58</x:v>
      </x:c>
      <x:c r="D668" s="4" t="n">
        <x:v>8</x:v>
      </x:c>
      <x:c r="E668" s="4" t="str">
        <x:v>R02</x:v>
      </x:c>
    </x:row>
    <x:row r="669">
      <x:c r="A669" s="4" t="str">
        <x:v>P00664</x:v>
      </x:c>
      <x:c r="B669" s="4" t="str">
        <x:v>Motor</x:v>
      </x:c>
      <x:c r="C669" s="10" t="n">
        <x:v>7651.68</x:v>
      </x:c>
      <x:c r="D669" s="4" t="n">
        <x:v>9</x:v>
      </x:c>
      <x:c r="E669" s="4" t="str">
        <x:v>R02</x:v>
      </x:c>
    </x:row>
    <x:row r="670">
      <x:c r="A670" s="4" t="str">
        <x:v>P00665</x:v>
      </x:c>
      <x:c r="B670" s="4" t="str">
        <x:v>Motor</x:v>
      </x:c>
      <x:c r="C670" s="10" t="n">
        <x:v>6668.52</x:v>
      </x:c>
      <x:c r="D670" s="4" t="n">
        <x:v>1</x:v>
      </x:c>
      <x:c r="E670" s="4" t="str">
        <x:v>R04</x:v>
      </x:c>
    </x:row>
    <x:row r="671">
      <x:c r="A671" s="4" t="str">
        <x:v>P00666</x:v>
      </x:c>
      <x:c r="B671" s="4" t="str">
        <x:v>Property</x:v>
      </x:c>
      <x:c r="C671" s="10" t="n">
        <x:v>12154.25</x:v>
      </x:c>
      <x:c r="D671" s="4" t="n">
        <x:v>5</x:v>
      </x:c>
      <x:c r="E671" s="4" t="str">
        <x:v>R05</x:v>
      </x:c>
    </x:row>
    <x:row r="672">
      <x:c r="A672" s="4" t="str">
        <x:v>P00667</x:v>
      </x:c>
      <x:c r="B672" s="4" t="str">
        <x:v>Property</x:v>
      </x:c>
      <x:c r="C672" s="10" t="n">
        <x:v>11706.68</x:v>
      </x:c>
      <x:c r="D672" s="4" t="n">
        <x:v>6</x:v>
      </x:c>
      <x:c r="E672" s="4" t="str">
        <x:v>R02</x:v>
      </x:c>
    </x:row>
    <x:row r="673">
      <x:c r="A673" s="4" t="str">
        <x:v>P00668</x:v>
      </x:c>
      <x:c r="B673" s="4" t="str">
        <x:v>Property</x:v>
      </x:c>
      <x:c r="C673" s="10" t="n">
        <x:v>14195.45</x:v>
      </x:c>
      <x:c r="D673" s="4" t="n">
        <x:v>9</x:v>
      </x:c>
      <x:c r="E673" s="4" t="str">
        <x:v>R02</x:v>
      </x:c>
    </x:row>
    <x:row r="674">
      <x:c r="A674" s="4" t="str">
        <x:v>P00669</x:v>
      </x:c>
      <x:c r="B674" s="4" t="str">
        <x:v>Motor</x:v>
      </x:c>
      <x:c r="C674" s="10" t="n">
        <x:v>29250.11</x:v>
      </x:c>
      <x:c r="D674" s="4" t="n">
        <x:v>3</x:v>
      </x:c>
      <x:c r="E674" s="4" t="str">
        <x:v>R02</x:v>
      </x:c>
    </x:row>
    <x:row r="675">
      <x:c r="A675" s="4" t="str">
        <x:v>P00670</x:v>
      </x:c>
      <x:c r="B675" s="4" t="str">
        <x:v>Motor</x:v>
      </x:c>
      <x:c r="C675" s="10" t="n">
        <x:v>12391.68</x:v>
      </x:c>
      <x:c r="D675" s="4" t="n">
        <x:v>4</x:v>
      </x:c>
      <x:c r="E675" s="4" t="str">
        <x:v>R01</x:v>
      </x:c>
    </x:row>
    <x:row r="676">
      <x:c r="A676" s="4" t="str">
        <x:v>P00671</x:v>
      </x:c>
      <x:c r="B676" s="4" t="str">
        <x:v>Motor</x:v>
      </x:c>
      <x:c r="C676" s="10" t="n">
        <x:v>13606.28</x:v>
      </x:c>
      <x:c r="D676" s="4" t="n">
        <x:v>2</x:v>
      </x:c>
      <x:c r="E676" s="4" t="str">
        <x:v>R01</x:v>
      </x:c>
    </x:row>
    <x:row r="677">
      <x:c r="A677" s="4" t="str">
        <x:v>P00672</x:v>
      </x:c>
      <x:c r="B677" s="4" t="str">
        <x:v>Motor</x:v>
      </x:c>
      <x:c r="C677" s="10" t="n">
        <x:v>6735.16</x:v>
      </x:c>
      <x:c r="D677" s="4" t="n">
        <x:v>8</x:v>
      </x:c>
      <x:c r="E677" s="4" t="str">
        <x:v>R01</x:v>
      </x:c>
    </x:row>
    <x:row r="678">
      <x:c r="A678" s="4" t="str">
        <x:v>P00673</x:v>
      </x:c>
      <x:c r="B678" s="4" t="str">
        <x:v>Property</x:v>
      </x:c>
      <x:c r="C678" s="10" t="n">
        <x:v>6129.64</x:v>
      </x:c>
      <x:c r="D678" s="4" t="n">
        <x:v>10</x:v>
      </x:c>
      <x:c r="E678" s="4" t="str">
        <x:v>R02</x:v>
      </x:c>
    </x:row>
    <x:row r="679">
      <x:c r="A679" s="4" t="str">
        <x:v>P00674</x:v>
      </x:c>
      <x:c r="B679" s="4" t="str">
        <x:v>Property</x:v>
      </x:c>
      <x:c r="C679" s="10" t="n">
        <x:v>22298.47</x:v>
      </x:c>
      <x:c r="D679" s="4" t="n">
        <x:v>2</x:v>
      </x:c>
      <x:c r="E679" s="4" t="str">
        <x:v>R01</x:v>
      </x:c>
    </x:row>
    <x:row r="680">
      <x:c r="A680" s="4" t="str">
        <x:v>P00675</x:v>
      </x:c>
      <x:c r="B680" s="4" t="str">
        <x:v>Motor</x:v>
      </x:c>
      <x:c r="C680" s="10" t="n">
        <x:v>7218.73</x:v>
      </x:c>
      <x:c r="D680" s="4" t="n">
        <x:v>3</x:v>
      </x:c>
      <x:c r="E680" s="4" t="str">
        <x:v>R02</x:v>
      </x:c>
    </x:row>
    <x:row r="681">
      <x:c r="A681" s="4" t="str">
        <x:v>P00676</x:v>
      </x:c>
      <x:c r="B681" s="4" t="str">
        <x:v>Motor</x:v>
      </x:c>
      <x:c r="C681" s="10" t="n">
        <x:v>6837.83</x:v>
      </x:c>
      <x:c r="D681" s="4" t="n">
        <x:v>4</x:v>
      </x:c>
      <x:c r="E681" s="4" t="str">
        <x:v>R04</x:v>
      </x:c>
    </x:row>
    <x:row r="682">
      <x:c r="A682" s="4" t="str">
        <x:v>P00677</x:v>
      </x:c>
      <x:c r="B682" s="4" t="str">
        <x:v>Property</x:v>
      </x:c>
      <x:c r="C682" s="10" t="n">
        <x:v>10747.25</x:v>
      </x:c>
      <x:c r="D682" s="4" t="n">
        <x:v>9</x:v>
      </x:c>
      <x:c r="E682" s="4" t="str">
        <x:v>R01</x:v>
      </x:c>
    </x:row>
    <x:row r="683">
      <x:c r="A683" s="4" t="str">
        <x:v>P00678</x:v>
      </x:c>
      <x:c r="B683" s="4" t="str">
        <x:v>Motor</x:v>
      </x:c>
      <x:c r="C683" s="10" t="n">
        <x:v>10502.97</x:v>
      </x:c>
      <x:c r="D683" s="4" t="n">
        <x:v>5</x:v>
      </x:c>
      <x:c r="E683" s="4" t="str">
        <x:v>R03</x:v>
      </x:c>
    </x:row>
    <x:row r="684">
      <x:c r="A684" s="4" t="str">
        <x:v>P00679</x:v>
      </x:c>
      <x:c r="B684" s="4" t="str">
        <x:v>Motor</x:v>
      </x:c>
      <x:c r="C684" s="10" t="n">
        <x:v>7287.18</x:v>
      </x:c>
      <x:c r="D684" s="4" t="n">
        <x:v>3</x:v>
      </x:c>
      <x:c r="E684" s="4" t="str">
        <x:v>R05</x:v>
      </x:c>
    </x:row>
    <x:row r="685">
      <x:c r="A685" s="4" t="str">
        <x:v>P00680</x:v>
      </x:c>
      <x:c r="B685" s="4" t="str">
        <x:v>Motor</x:v>
      </x:c>
      <x:c r="C685" s="10" t="n">
        <x:v>9535.36</x:v>
      </x:c>
      <x:c r="D685" s="4" t="n">
        <x:v>4</x:v>
      </x:c>
      <x:c r="E685" s="4" t="str">
        <x:v>R03</x:v>
      </x:c>
    </x:row>
    <x:row r="686">
      <x:c r="A686" s="4" t="str">
        <x:v>P00681</x:v>
      </x:c>
      <x:c r="B686" s="4" t="str">
        <x:v>Motor</x:v>
      </x:c>
      <x:c r="C686" s="10" t="n">
        <x:v>19019.48</x:v>
      </x:c>
      <x:c r="D686" s="4" t="n">
        <x:v>6</x:v>
      </x:c>
      <x:c r="E686" s="4" t="str">
        <x:v>R01</x:v>
      </x:c>
    </x:row>
    <x:row r="687">
      <x:c r="A687" s="4" t="str">
        <x:v>P00682</x:v>
      </x:c>
      <x:c r="B687" s="4" t="str">
        <x:v>Motor</x:v>
      </x:c>
      <x:c r="C687" s="10" t="n">
        <x:v>7610.64</x:v>
      </x:c>
      <x:c r="D687" s="4" t="n">
        <x:v>4</x:v>
      </x:c>
      <x:c r="E687" s="4" t="str">
        <x:v>R02</x:v>
      </x:c>
    </x:row>
    <x:row r="688">
      <x:c r="A688" s="4" t="str">
        <x:v>P00683</x:v>
      </x:c>
      <x:c r="B688" s="4" t="str">
        <x:v>Motor</x:v>
      </x:c>
      <x:c r="C688" s="10" t="n">
        <x:v>5842.11</x:v>
      </x:c>
      <x:c r="D688" s="4" t="n">
        <x:v>2</x:v>
      </x:c>
      <x:c r="E688" s="4" t="str">
        <x:v>R03</x:v>
      </x:c>
    </x:row>
    <x:row r="689">
      <x:c r="A689" s="4" t="str">
        <x:v>P00684</x:v>
      </x:c>
      <x:c r="B689" s="4" t="str">
        <x:v>Motor</x:v>
      </x:c>
      <x:c r="C689" s="10" t="n">
        <x:v>16716.76</x:v>
      </x:c>
      <x:c r="D689" s="4" t="n">
        <x:v>9</x:v>
      </x:c>
      <x:c r="E689" s="4" t="str">
        <x:v>R02</x:v>
      </x:c>
    </x:row>
    <x:row r="690">
      <x:c r="A690" s="4" t="str">
        <x:v>P00685</x:v>
      </x:c>
      <x:c r="B690" s="4" t="str">
        <x:v>Motor</x:v>
      </x:c>
      <x:c r="C690" s="10" t="n">
        <x:v>13650.53</x:v>
      </x:c>
      <x:c r="D690" s="4" t="n">
        <x:v>5</x:v>
      </x:c>
      <x:c r="E690" s="4" t="str">
        <x:v>R01</x:v>
      </x:c>
    </x:row>
    <x:row r="691">
      <x:c r="A691" s="4" t="str">
        <x:v>P00686</x:v>
      </x:c>
      <x:c r="B691" s="4" t="str">
        <x:v>Motor</x:v>
      </x:c>
      <x:c r="C691" s="10" t="n">
        <x:v>8273.12</x:v>
      </x:c>
      <x:c r="D691" s="4" t="n">
        <x:v>3</x:v>
      </x:c>
      <x:c r="E691" s="4" t="str">
        <x:v>R02</x:v>
      </x:c>
    </x:row>
    <x:row r="692">
      <x:c r="A692" s="4" t="str">
        <x:v>P00687</x:v>
      </x:c>
      <x:c r="B692" s="4" t="str">
        <x:v>Motor</x:v>
      </x:c>
      <x:c r="C692" s="10" t="n">
        <x:v>5367</x:v>
      </x:c>
      <x:c r="D692" s="4" t="n">
        <x:v>8</x:v>
      </x:c>
      <x:c r="E692" s="4" t="str">
        <x:v>R02</x:v>
      </x:c>
    </x:row>
    <x:row r="693">
      <x:c r="A693" s="4" t="str">
        <x:v>P00688</x:v>
      </x:c>
      <x:c r="B693" s="4" t="str">
        <x:v>Property</x:v>
      </x:c>
      <x:c r="C693" s="10" t="n">
        <x:v>7823.75</x:v>
      </x:c>
      <x:c r="D693" s="4" t="n">
        <x:v>8</x:v>
      </x:c>
      <x:c r="E693" s="4" t="str">
        <x:v>R01</x:v>
      </x:c>
    </x:row>
    <x:row r="694">
      <x:c r="A694" s="4" t="str">
        <x:v>P00689</x:v>
      </x:c>
      <x:c r="B694" s="4" t="str">
        <x:v>Property</x:v>
      </x:c>
      <x:c r="C694" s="10" t="n">
        <x:v>10672.05</x:v>
      </x:c>
      <x:c r="D694" s="4" t="n">
        <x:v>2</x:v>
      </x:c>
      <x:c r="E694" s="4" t="str">
        <x:v>R03</x:v>
      </x:c>
    </x:row>
    <x:row r="695">
      <x:c r="A695" s="4" t="str">
        <x:v>P00690</x:v>
      </x:c>
      <x:c r="B695" s="4" t="str">
        <x:v>Motor</x:v>
      </x:c>
      <x:c r="C695" s="10" t="n">
        <x:v>18482</x:v>
      </x:c>
      <x:c r="D695" s="4" t="n">
        <x:v>1</x:v>
      </x:c>
      <x:c r="E695" s="4" t="str">
        <x:v>R01</x:v>
      </x:c>
    </x:row>
    <x:row r="696">
      <x:c r="A696" s="4" t="str">
        <x:v>P00691</x:v>
      </x:c>
      <x:c r="B696" s="4" t="str">
        <x:v>Motor</x:v>
      </x:c>
      <x:c r="C696" s="10" t="n">
        <x:v>6860.52</x:v>
      </x:c>
      <x:c r="D696" s="4" t="n">
        <x:v>1</x:v>
      </x:c>
      <x:c r="E696" s="4" t="str">
        <x:v>R02</x:v>
      </x:c>
    </x:row>
    <x:row r="697">
      <x:c r="A697" s="4" t="str">
        <x:v>P00692</x:v>
      </x:c>
      <x:c r="B697" s="4" t="str">
        <x:v>Property</x:v>
      </x:c>
      <x:c r="C697" s="10" t="n">
        <x:v>10529.82</x:v>
      </x:c>
      <x:c r="D697" s="4" t="n">
        <x:v>8</x:v>
      </x:c>
      <x:c r="E697" s="4" t="str">
        <x:v>R04</x:v>
      </x:c>
    </x:row>
    <x:row r="698">
      <x:c r="A698" s="4" t="str">
        <x:v>P00693</x:v>
      </x:c>
      <x:c r="B698" s="4" t="str">
        <x:v>Motor</x:v>
      </x:c>
      <x:c r="C698" s="10" t="n">
        <x:v>14821.22</x:v>
      </x:c>
      <x:c r="D698" s="4" t="n">
        <x:v>7</x:v>
      </x:c>
      <x:c r="E698" s="4" t="str">
        <x:v>R01</x:v>
      </x:c>
    </x:row>
    <x:row r="699">
      <x:c r="A699" s="4" t="str">
        <x:v>P00694</x:v>
      </x:c>
      <x:c r="B699" s="4" t="str">
        <x:v>Motor</x:v>
      </x:c>
      <x:c r="C699" s="10" t="n">
        <x:v>3745.95</x:v>
      </x:c>
      <x:c r="D699" s="4" t="n">
        <x:v>8</x:v>
      </x:c>
      <x:c r="E699" s="4" t="str">
        <x:v>R03</x:v>
      </x:c>
    </x:row>
    <x:row r="700">
      <x:c r="A700" s="4" t="str">
        <x:v>P00695</x:v>
      </x:c>
      <x:c r="B700" s="4" t="str">
        <x:v>Property</x:v>
      </x:c>
      <x:c r="C700" s="10" t="n">
        <x:v>17417.03</x:v>
      </x:c>
      <x:c r="D700" s="4" t="n">
        <x:v>7</x:v>
      </x:c>
      <x:c r="E700" s="4" t="str">
        <x:v>R02</x:v>
      </x:c>
    </x:row>
    <x:row r="701">
      <x:c r="A701" s="4" t="str">
        <x:v>P00696</x:v>
      </x:c>
      <x:c r="B701" s="4" t="str">
        <x:v>Motor</x:v>
      </x:c>
      <x:c r="C701" s="10" t="n">
        <x:v>6424.65</x:v>
      </x:c>
      <x:c r="D701" s="4" t="n">
        <x:v>5</x:v>
      </x:c>
      <x:c r="E701" s="4" t="str">
        <x:v>R01</x:v>
      </x:c>
    </x:row>
    <x:row r="702">
      <x:c r="A702" s="4" t="str">
        <x:v>P00697</x:v>
      </x:c>
      <x:c r="B702" s="4" t="str">
        <x:v>Property</x:v>
      </x:c>
      <x:c r="C702" s="10" t="n">
        <x:v>12700.52</x:v>
      </x:c>
      <x:c r="D702" s="4" t="n">
        <x:v>6</x:v>
      </x:c>
      <x:c r="E702" s="4" t="str">
        <x:v>R05</x:v>
      </x:c>
    </x:row>
    <x:row r="703">
      <x:c r="A703" s="4" t="str">
        <x:v>P00698</x:v>
      </x:c>
      <x:c r="B703" s="4" t="str">
        <x:v>Motor</x:v>
      </x:c>
      <x:c r="C703" s="10" t="n">
        <x:v>12222.18</x:v>
      </x:c>
      <x:c r="D703" s="4" t="n">
        <x:v>8</x:v>
      </x:c>
      <x:c r="E703" s="4" t="str">
        <x:v>R02</x:v>
      </x:c>
    </x:row>
    <x:row r="704">
      <x:c r="A704" s="4" t="str">
        <x:v>P00699</x:v>
      </x:c>
      <x:c r="B704" s="4" t="str">
        <x:v>Motor</x:v>
      </x:c>
      <x:c r="C704" s="10" t="n">
        <x:v>17819.77</x:v>
      </x:c>
      <x:c r="D704" s="4" t="n">
        <x:v>4</x:v>
      </x:c>
      <x:c r="E704" s="4" t="str">
        <x:v>R01</x:v>
      </x:c>
    </x:row>
    <x:row r="705">
      <x:c r="A705" s="4" t="str">
        <x:v>P00700</x:v>
      </x:c>
      <x:c r="B705" s="4" t="str">
        <x:v>Motor</x:v>
      </x:c>
      <x:c r="C705" s="10" t="n">
        <x:v>14015.46</x:v>
      </x:c>
      <x:c r="D705" s="4" t="n">
        <x:v>10</x:v>
      </x:c>
      <x:c r="E705" s="4" t="str">
        <x:v>R05</x:v>
      </x:c>
    </x:row>
    <x:row r="706">
      <x:c r="A706" s="4" t="str">
        <x:v>P00701</x:v>
      </x:c>
      <x:c r="B706" s="4" t="str">
        <x:v>Motor</x:v>
      </x:c>
      <x:c r="C706" s="10" t="n">
        <x:v>3752.66</x:v>
      </x:c>
      <x:c r="D706" s="4" t="n">
        <x:v>9</x:v>
      </x:c>
      <x:c r="E706" s="4" t="str">
        <x:v>R03</x:v>
      </x:c>
    </x:row>
    <x:row r="707">
      <x:c r="A707" s="4" t="str">
        <x:v>P00702</x:v>
      </x:c>
      <x:c r="B707" s="4" t="str">
        <x:v>Motor</x:v>
      </x:c>
      <x:c r="C707" s="10" t="n">
        <x:v>7683.65</x:v>
      </x:c>
      <x:c r="D707" s="4" t="n">
        <x:v>9</x:v>
      </x:c>
      <x:c r="E707" s="4" t="str">
        <x:v>R03</x:v>
      </x:c>
    </x:row>
    <x:row r="708">
      <x:c r="A708" s="4" t="str">
        <x:v>P00703</x:v>
      </x:c>
      <x:c r="B708" s="4" t="str">
        <x:v>Motor</x:v>
      </x:c>
      <x:c r="C708" s="10" t="n">
        <x:v>11639.88</x:v>
      </x:c>
      <x:c r="D708" s="4" t="n">
        <x:v>10</x:v>
      </x:c>
      <x:c r="E708" s="4" t="str">
        <x:v>R01</x:v>
      </x:c>
    </x:row>
    <x:row r="709">
      <x:c r="A709" s="4" t="str">
        <x:v>P00704</x:v>
      </x:c>
      <x:c r="B709" s="4" t="str">
        <x:v>Property</x:v>
      </x:c>
      <x:c r="C709" s="10" t="n">
        <x:v>10019.21</x:v>
      </x:c>
      <x:c r="D709" s="4" t="n">
        <x:v>4</x:v>
      </x:c>
      <x:c r="E709" s="4" t="str">
        <x:v>R01</x:v>
      </x:c>
    </x:row>
    <x:row r="710">
      <x:c r="A710" s="4" t="str">
        <x:v>P00705</x:v>
      </x:c>
      <x:c r="B710" s="4" t="str">
        <x:v>Motor</x:v>
      </x:c>
      <x:c r="C710" s="10" t="n">
        <x:v>13560.61</x:v>
      </x:c>
      <x:c r="D710" s="4" t="n">
        <x:v>2</x:v>
      </x:c>
      <x:c r="E710" s="4" t="str">
        <x:v>R03</x:v>
      </x:c>
    </x:row>
    <x:row r="711">
      <x:c r="A711" s="4" t="str">
        <x:v>P00706</x:v>
      </x:c>
      <x:c r="B711" s="4" t="str">
        <x:v>Motor</x:v>
      </x:c>
      <x:c r="C711" s="10" t="n">
        <x:v>15602.94</x:v>
      </x:c>
      <x:c r="D711" s="4" t="n">
        <x:v>5</x:v>
      </x:c>
      <x:c r="E711" s="4" t="str">
        <x:v>R01</x:v>
      </x:c>
    </x:row>
    <x:row r="712">
      <x:c r="A712" s="4" t="str">
        <x:v>P00707</x:v>
      </x:c>
      <x:c r="B712" s="4" t="str">
        <x:v>Property</x:v>
      </x:c>
      <x:c r="C712" s="10" t="n">
        <x:v>14383.02</x:v>
      </x:c>
      <x:c r="D712" s="4" t="n">
        <x:v>8</x:v>
      </x:c>
      <x:c r="E712" s="4" t="str">
        <x:v>R01</x:v>
      </x:c>
    </x:row>
    <x:row r="713">
      <x:c r="A713" s="4" t="str">
        <x:v>P00708</x:v>
      </x:c>
      <x:c r="B713" s="4" t="str">
        <x:v>Property</x:v>
      </x:c>
      <x:c r="C713" s="10" t="n">
        <x:v>9932.59</x:v>
      </x:c>
      <x:c r="D713" s="4" t="n">
        <x:v>8</x:v>
      </x:c>
      <x:c r="E713" s="4" t="str">
        <x:v>R04</x:v>
      </x:c>
    </x:row>
    <x:row r="714">
      <x:c r="A714" s="4" t="str">
        <x:v>P00709</x:v>
      </x:c>
      <x:c r="B714" s="4" t="str">
        <x:v>Motor</x:v>
      </x:c>
      <x:c r="C714" s="10" t="n">
        <x:v>4765.46</x:v>
      </x:c>
      <x:c r="D714" s="4" t="n">
        <x:v>4</x:v>
      </x:c>
      <x:c r="E714" s="4" t="str">
        <x:v>R01</x:v>
      </x:c>
    </x:row>
    <x:row r="715">
      <x:c r="A715" s="4" t="str">
        <x:v>P00710</x:v>
      </x:c>
      <x:c r="B715" s="4" t="str">
        <x:v>Motor</x:v>
      </x:c>
      <x:c r="C715" s="10" t="n">
        <x:v>8910.93</x:v>
      </x:c>
      <x:c r="D715" s="4" t="n">
        <x:v>3</x:v>
      </x:c>
      <x:c r="E715" s="4" t="str">
        <x:v>R01</x:v>
      </x:c>
    </x:row>
    <x:row r="716">
      <x:c r="A716" s="4" t="str">
        <x:v>P00711</x:v>
      </x:c>
      <x:c r="B716" s="4" t="str">
        <x:v>Property</x:v>
      </x:c>
      <x:c r="C716" s="10" t="n">
        <x:v>13192</x:v>
      </x:c>
      <x:c r="D716" s="4" t="n">
        <x:v>5</x:v>
      </x:c>
      <x:c r="E716" s="4" t="str">
        <x:v>R01</x:v>
      </x:c>
    </x:row>
    <x:row r="717">
      <x:c r="A717" s="4" t="str">
        <x:v>P00712</x:v>
      </x:c>
      <x:c r="B717" s="4" t="str">
        <x:v>Motor</x:v>
      </x:c>
      <x:c r="C717" s="10" t="n">
        <x:v>6696.22</x:v>
      </x:c>
      <x:c r="D717" s="4" t="n">
        <x:v>9</x:v>
      </x:c>
      <x:c r="E717" s="4" t="str">
        <x:v>R02</x:v>
      </x:c>
    </x:row>
    <x:row r="718">
      <x:c r="A718" s="4" t="str">
        <x:v>P00713</x:v>
      </x:c>
      <x:c r="B718" s="4" t="str">
        <x:v>Property</x:v>
      </x:c>
      <x:c r="C718" s="10" t="n">
        <x:v>14531.49</x:v>
      </x:c>
      <x:c r="D718" s="4" t="n">
        <x:v>1</x:v>
      </x:c>
      <x:c r="E718" s="4" t="str">
        <x:v>R03</x:v>
      </x:c>
    </x:row>
    <x:row r="719">
      <x:c r="A719" s="4" t="str">
        <x:v>P00714</x:v>
      </x:c>
      <x:c r="B719" s="4" t="str">
        <x:v>Property</x:v>
      </x:c>
      <x:c r="C719" s="10" t="n">
        <x:v>16461.46</x:v>
      </x:c>
      <x:c r="D719" s="4" t="n">
        <x:v>4</x:v>
      </x:c>
      <x:c r="E719" s="4" t="str">
        <x:v>R04</x:v>
      </x:c>
    </x:row>
    <x:row r="720">
      <x:c r="A720" s="4" t="str">
        <x:v>P00715</x:v>
      </x:c>
      <x:c r="B720" s="4" t="str">
        <x:v>Property</x:v>
      </x:c>
      <x:c r="C720" s="10" t="n">
        <x:v>11580.64</x:v>
      </x:c>
      <x:c r="D720" s="4" t="n">
        <x:v>3</x:v>
      </x:c>
      <x:c r="E720" s="4" t="str">
        <x:v>R01</x:v>
      </x:c>
    </x:row>
    <x:row r="721">
      <x:c r="A721" s="4" t="str">
        <x:v>P00716</x:v>
      </x:c>
      <x:c r="B721" s="4" t="str">
        <x:v>Motor</x:v>
      </x:c>
      <x:c r="C721" s="10" t="n">
        <x:v>2755.35</x:v>
      </x:c>
      <x:c r="D721" s="4" t="n">
        <x:v>9</x:v>
      </x:c>
      <x:c r="E721" s="4" t="str">
        <x:v>R01</x:v>
      </x:c>
    </x:row>
    <x:row r="722">
      <x:c r="A722" s="4" t="str">
        <x:v>P00717</x:v>
      </x:c>
      <x:c r="B722" s="4" t="str">
        <x:v>Motor</x:v>
      </x:c>
      <x:c r="C722" s="10" t="n">
        <x:v>6154.02</x:v>
      </x:c>
      <x:c r="D722" s="4" t="n">
        <x:v>5</x:v>
      </x:c>
      <x:c r="E722" s="4" t="str">
        <x:v>R02</x:v>
      </x:c>
    </x:row>
    <x:row r="723">
      <x:c r="A723" s="4" t="str">
        <x:v>P00718</x:v>
      </x:c>
      <x:c r="B723" s="4" t="str">
        <x:v>Motor</x:v>
      </x:c>
      <x:c r="C723" s="10" t="n">
        <x:v>25560.03</x:v>
      </x:c>
      <x:c r="D723" s="4" t="n">
        <x:v>1</x:v>
      </x:c>
      <x:c r="E723" s="4" t="str">
        <x:v>R02</x:v>
      </x:c>
    </x:row>
    <x:row r="724">
      <x:c r="A724" s="4" t="str">
        <x:v>P00719</x:v>
      </x:c>
      <x:c r="B724" s="4" t="str">
        <x:v>Motor</x:v>
      </x:c>
      <x:c r="C724" s="10" t="n">
        <x:v>8553.18</x:v>
      </x:c>
      <x:c r="D724" s="4" t="n">
        <x:v>3</x:v>
      </x:c>
      <x:c r="E724" s="4" t="str">
        <x:v>R02</x:v>
      </x:c>
    </x:row>
    <x:row r="725">
      <x:c r="A725" s="4" t="str">
        <x:v>P00720</x:v>
      </x:c>
      <x:c r="B725" s="4" t="str">
        <x:v>Property</x:v>
      </x:c>
      <x:c r="C725" s="10" t="n">
        <x:v>4478.91</x:v>
      </x:c>
      <x:c r="D725" s="4" t="n">
        <x:v>1</x:v>
      </x:c>
      <x:c r="E725" s="4" t="str">
        <x:v>R05</x:v>
      </x:c>
    </x:row>
    <x:row r="726">
      <x:c r="A726" s="4" t="str">
        <x:v>P00721</x:v>
      </x:c>
      <x:c r="B726" s="4" t="str">
        <x:v>Motor</x:v>
      </x:c>
      <x:c r="C726" s="10" t="n">
        <x:v>19069.8</x:v>
      </x:c>
      <x:c r="D726" s="4" t="n">
        <x:v>5</x:v>
      </x:c>
      <x:c r="E726" s="4" t="str">
        <x:v>R02</x:v>
      </x:c>
    </x:row>
    <x:row r="727">
      <x:c r="A727" s="4" t="str">
        <x:v>P00722</x:v>
      </x:c>
      <x:c r="B727" s="4" t="str">
        <x:v>Motor</x:v>
      </x:c>
      <x:c r="C727" s="10" t="n">
        <x:v>11003.95</x:v>
      </x:c>
      <x:c r="D727" s="4" t="n">
        <x:v>10</x:v>
      </x:c>
      <x:c r="E727" s="4" t="str">
        <x:v>R02</x:v>
      </x:c>
    </x:row>
    <x:row r="728">
      <x:c r="A728" s="4" t="str">
        <x:v>P00723</x:v>
      </x:c>
      <x:c r="B728" s="4" t="str">
        <x:v>Motor</x:v>
      </x:c>
      <x:c r="C728" s="10" t="n">
        <x:v>17983.74</x:v>
      </x:c>
      <x:c r="D728" s="4" t="n">
        <x:v>6</x:v>
      </x:c>
      <x:c r="E728" s="4" t="str">
        <x:v>R05</x:v>
      </x:c>
    </x:row>
    <x:row r="729">
      <x:c r="A729" s="4" t="str">
        <x:v>P00724</x:v>
      </x:c>
      <x:c r="B729" s="4" t="str">
        <x:v>Property</x:v>
      </x:c>
      <x:c r="C729" s="10" t="n">
        <x:v>12389.83</x:v>
      </x:c>
      <x:c r="D729" s="4" t="n">
        <x:v>9</x:v>
      </x:c>
      <x:c r="E729" s="4" t="str">
        <x:v>R01</x:v>
      </x:c>
    </x:row>
    <x:row r="730">
      <x:c r="A730" s="4" t="str">
        <x:v>P00725</x:v>
      </x:c>
      <x:c r="B730" s="4" t="str">
        <x:v>Motor</x:v>
      </x:c>
      <x:c r="C730" s="10" t="n">
        <x:v>13444.85</x:v>
      </x:c>
      <x:c r="D730" s="4" t="n">
        <x:v>8</x:v>
      </x:c>
      <x:c r="E730" s="4" t="str">
        <x:v>R05</x:v>
      </x:c>
    </x:row>
    <x:row r="731">
      <x:c r="A731" s="4" t="str">
        <x:v>P00726</x:v>
      </x:c>
      <x:c r="B731" s="4" t="str">
        <x:v>Motor</x:v>
      </x:c>
      <x:c r="C731" s="10" t="n">
        <x:v>12879.01</x:v>
      </x:c>
      <x:c r="D731" s="4" t="n">
        <x:v>9</x:v>
      </x:c>
      <x:c r="E731" s="4" t="str">
        <x:v>R02</x:v>
      </x:c>
    </x:row>
    <x:row r="732">
      <x:c r="A732" s="4" t="str">
        <x:v>P00727</x:v>
      </x:c>
      <x:c r="B732" s="4" t="str">
        <x:v>Motor</x:v>
      </x:c>
      <x:c r="C732" s="10" t="n">
        <x:v>14970.99</x:v>
      </x:c>
      <x:c r="D732" s="4" t="n">
        <x:v>4</x:v>
      </x:c>
      <x:c r="E732" s="4" t="str">
        <x:v>R02</x:v>
      </x:c>
    </x:row>
    <x:row r="733">
      <x:c r="A733" s="4" t="str">
        <x:v>P00728</x:v>
      </x:c>
      <x:c r="B733" s="4" t="str">
        <x:v>Motor</x:v>
      </x:c>
      <x:c r="C733" s="10" t="n">
        <x:v>30480.54</x:v>
      </x:c>
      <x:c r="D733" s="4" t="n">
        <x:v>10</x:v>
      </x:c>
      <x:c r="E733" s="4" t="str">
        <x:v>R05</x:v>
      </x:c>
    </x:row>
    <x:row r="734">
      <x:c r="A734" s="4" t="str">
        <x:v>P00729</x:v>
      </x:c>
      <x:c r="B734" s="4" t="str">
        <x:v>Motor</x:v>
      </x:c>
      <x:c r="C734" s="10" t="n">
        <x:v>16931.87</x:v>
      </x:c>
      <x:c r="D734" s="4" t="n">
        <x:v>3</x:v>
      </x:c>
      <x:c r="E734" s="4" t="str">
        <x:v>R02</x:v>
      </x:c>
    </x:row>
    <x:row r="735">
      <x:c r="A735" s="4" t="str">
        <x:v>P00730</x:v>
      </x:c>
      <x:c r="B735" s="4" t="str">
        <x:v>Motor</x:v>
      </x:c>
      <x:c r="C735" s="10" t="n">
        <x:v>5371.42</x:v>
      </x:c>
      <x:c r="D735" s="4" t="n">
        <x:v>5</x:v>
      </x:c>
      <x:c r="E735" s="4" t="str">
        <x:v>R02</x:v>
      </x:c>
    </x:row>
    <x:row r="736">
      <x:c r="A736" s="4" t="str">
        <x:v>P00731</x:v>
      </x:c>
      <x:c r="B736" s="4" t="str">
        <x:v>Motor</x:v>
      </x:c>
      <x:c r="C736" s="10" t="n">
        <x:v>13373.06</x:v>
      </x:c>
      <x:c r="D736" s="4" t="n">
        <x:v>7</x:v>
      </x:c>
      <x:c r="E736" s="4" t="str">
        <x:v>R01</x:v>
      </x:c>
    </x:row>
    <x:row r="737">
      <x:c r="A737" s="4" t="str">
        <x:v>P00732</x:v>
      </x:c>
      <x:c r="B737" s="4" t="str">
        <x:v>Motor</x:v>
      </x:c>
      <x:c r="C737" s="10" t="n">
        <x:v>18281.89</x:v>
      </x:c>
      <x:c r="D737" s="4" t="n">
        <x:v>3</x:v>
      </x:c>
      <x:c r="E737" s="4" t="str">
        <x:v>R03</x:v>
      </x:c>
    </x:row>
    <x:row r="738">
      <x:c r="A738" s="4" t="str">
        <x:v>P00733</x:v>
      </x:c>
      <x:c r="B738" s="4" t="str">
        <x:v>Motor</x:v>
      </x:c>
      <x:c r="C738" s="10" t="n">
        <x:v>18792.54</x:v>
      </x:c>
      <x:c r="D738" s="4" t="n">
        <x:v>3</x:v>
      </x:c>
      <x:c r="E738" s="4" t="str">
        <x:v>R03</x:v>
      </x:c>
    </x:row>
    <x:row r="739">
      <x:c r="A739" s="4" t="str">
        <x:v>P00734</x:v>
      </x:c>
      <x:c r="B739" s="4" t="str">
        <x:v>Motor</x:v>
      </x:c>
      <x:c r="C739" s="10" t="n">
        <x:v>9027.47</x:v>
      </x:c>
      <x:c r="D739" s="4" t="n">
        <x:v>2</x:v>
      </x:c>
      <x:c r="E739" s="4" t="str">
        <x:v>R01</x:v>
      </x:c>
    </x:row>
    <x:row r="740">
      <x:c r="A740" s="4" t="str">
        <x:v>P00735</x:v>
      </x:c>
      <x:c r="B740" s="4" t="str">
        <x:v>Motor</x:v>
      </x:c>
      <x:c r="C740" s="10" t="n">
        <x:v>18475.95</x:v>
      </x:c>
      <x:c r="D740" s="4" t="n">
        <x:v>1</x:v>
      </x:c>
      <x:c r="E740" s="4" t="str">
        <x:v>R03</x:v>
      </x:c>
    </x:row>
    <x:row r="741">
      <x:c r="A741" s="4" t="str">
        <x:v>P00736</x:v>
      </x:c>
      <x:c r="B741" s="4" t="str">
        <x:v>Motor</x:v>
      </x:c>
      <x:c r="C741" s="10" t="n">
        <x:v>16605.41</x:v>
      </x:c>
      <x:c r="D741" s="4" t="n">
        <x:v>6</x:v>
      </x:c>
      <x:c r="E741" s="4" t="str">
        <x:v>R03</x:v>
      </x:c>
    </x:row>
    <x:row r="742">
      <x:c r="A742" s="4" t="str">
        <x:v>P00737</x:v>
      </x:c>
      <x:c r="B742" s="4" t="str">
        <x:v>Motor</x:v>
      </x:c>
      <x:c r="C742" s="10" t="n">
        <x:v>34809.06</x:v>
      </x:c>
      <x:c r="D742" s="4" t="n">
        <x:v>10</x:v>
      </x:c>
      <x:c r="E742" s="4" t="str">
        <x:v>R02</x:v>
      </x:c>
    </x:row>
    <x:row r="743">
      <x:c r="A743" s="4" t="str">
        <x:v>P00738</x:v>
      </x:c>
      <x:c r="B743" s="4" t="str">
        <x:v>Motor</x:v>
      </x:c>
      <x:c r="C743" s="10" t="n">
        <x:v>7804.84</x:v>
      </x:c>
      <x:c r="D743" s="4" t="n">
        <x:v>3</x:v>
      </x:c>
      <x:c r="E743" s="4" t="str">
        <x:v>R01</x:v>
      </x:c>
    </x:row>
    <x:row r="744">
      <x:c r="A744" s="4" t="str">
        <x:v>P00739</x:v>
      </x:c>
      <x:c r="B744" s="4" t="str">
        <x:v>Motor</x:v>
      </x:c>
      <x:c r="C744" s="10" t="n">
        <x:v>8705.15</x:v>
      </x:c>
      <x:c r="D744" s="4" t="n">
        <x:v>5</x:v>
      </x:c>
      <x:c r="E744" s="4" t="str">
        <x:v>R02</x:v>
      </x:c>
    </x:row>
    <x:row r="745">
      <x:c r="A745" s="4" t="str">
        <x:v>P00740</x:v>
      </x:c>
      <x:c r="B745" s="4" t="str">
        <x:v>Motor</x:v>
      </x:c>
      <x:c r="C745" s="10" t="n">
        <x:v>9530.44</x:v>
      </x:c>
      <x:c r="D745" s="4" t="n">
        <x:v>10</x:v>
      </x:c>
      <x:c r="E745" s="4" t="str">
        <x:v>R01</x:v>
      </x:c>
    </x:row>
    <x:row r="746">
      <x:c r="A746" s="4" t="str">
        <x:v>P00741</x:v>
      </x:c>
      <x:c r="B746" s="4" t="str">
        <x:v>Motor</x:v>
      </x:c>
      <x:c r="C746" s="10" t="n">
        <x:v>8772.7</x:v>
      </x:c>
      <x:c r="D746" s="4" t="n">
        <x:v>8</x:v>
      </x:c>
      <x:c r="E746" s="4" t="str">
        <x:v>R01</x:v>
      </x:c>
    </x:row>
    <x:row r="747">
      <x:c r="A747" s="4" t="str">
        <x:v>P00742</x:v>
      </x:c>
      <x:c r="B747" s="4" t="str">
        <x:v>Motor</x:v>
      </x:c>
      <x:c r="C747" s="10" t="n">
        <x:v>7328.24</x:v>
      </x:c>
      <x:c r="D747" s="4" t="n">
        <x:v>1</x:v>
      </x:c>
      <x:c r="E747" s="4" t="str">
        <x:v>R02</x:v>
      </x:c>
    </x:row>
    <x:row r="748">
      <x:c r="A748" s="4" t="str">
        <x:v>P00743</x:v>
      </x:c>
      <x:c r="B748" s="4" t="str">
        <x:v>Property</x:v>
      </x:c>
      <x:c r="C748" s="10" t="n">
        <x:v>3155.16</x:v>
      </x:c>
      <x:c r="D748" s="4" t="n">
        <x:v>6</x:v>
      </x:c>
      <x:c r="E748" s="4" t="str">
        <x:v>R01</x:v>
      </x:c>
    </x:row>
    <x:row r="749">
      <x:c r="A749" s="4" t="str">
        <x:v>P00744</x:v>
      </x:c>
      <x:c r="B749" s="4" t="str">
        <x:v>Motor</x:v>
      </x:c>
      <x:c r="C749" s="10" t="n">
        <x:v>8994.65</x:v>
      </x:c>
      <x:c r="D749" s="4" t="n">
        <x:v>2</x:v>
      </x:c>
      <x:c r="E749" s="4" t="str">
        <x:v>R01</x:v>
      </x:c>
    </x:row>
    <x:row r="750">
      <x:c r="A750" s="4" t="str">
        <x:v>P00745</x:v>
      </x:c>
      <x:c r="B750" s="4" t="str">
        <x:v>Motor</x:v>
      </x:c>
      <x:c r="C750" s="10" t="n">
        <x:v>12915.86</x:v>
      </x:c>
      <x:c r="D750" s="4" t="n">
        <x:v>3</x:v>
      </x:c>
      <x:c r="E750" s="4" t="str">
        <x:v>R03</x:v>
      </x:c>
    </x:row>
    <x:row r="751">
      <x:c r="A751" s="4" t="str">
        <x:v>P00746</x:v>
      </x:c>
      <x:c r="B751" s="4" t="str">
        <x:v>Motor</x:v>
      </x:c>
      <x:c r="C751" s="10" t="n">
        <x:v>8760.87</x:v>
      </x:c>
      <x:c r="D751" s="4" t="n">
        <x:v>3</x:v>
      </x:c>
      <x:c r="E751" s="4" t="str">
        <x:v>R01</x:v>
      </x:c>
    </x:row>
    <x:row r="752">
      <x:c r="A752" s="4" t="str">
        <x:v>P00747</x:v>
      </x:c>
      <x:c r="B752" s="4" t="str">
        <x:v>Motor</x:v>
      </x:c>
      <x:c r="C752" s="10" t="n">
        <x:v>26132.15</x:v>
      </x:c>
      <x:c r="D752" s="4" t="n">
        <x:v>7</x:v>
      </x:c>
      <x:c r="E752" s="4" t="str">
        <x:v>R05</x:v>
      </x:c>
    </x:row>
    <x:row r="753">
      <x:c r="A753" s="4" t="str">
        <x:v>P00748</x:v>
      </x:c>
      <x:c r="B753" s="4" t="str">
        <x:v>Motor</x:v>
      </x:c>
      <x:c r="C753" s="10" t="n">
        <x:v>11004.05</x:v>
      </x:c>
      <x:c r="D753" s="4" t="n">
        <x:v>2</x:v>
      </x:c>
      <x:c r="E753" s="4" t="str">
        <x:v>R05</x:v>
      </x:c>
    </x:row>
    <x:row r="754">
      <x:c r="A754" s="4" t="str">
        <x:v>P00749</x:v>
      </x:c>
      <x:c r="B754" s="4" t="str">
        <x:v>Property</x:v>
      </x:c>
      <x:c r="C754" s="10" t="n">
        <x:v>19554.55</x:v>
      </x:c>
      <x:c r="D754" s="4" t="n">
        <x:v>3</x:v>
      </x:c>
      <x:c r="E754" s="4" t="str">
        <x:v>R03</x:v>
      </x:c>
    </x:row>
    <x:row r="755">
      <x:c r="A755" s="4" t="str">
        <x:v>P00750</x:v>
      </x:c>
      <x:c r="B755" s="4" t="str">
        <x:v>Property</x:v>
      </x:c>
      <x:c r="C755" s="10" t="n">
        <x:v>12303.5</x:v>
      </x:c>
      <x:c r="D755" s="4" t="n">
        <x:v>3</x:v>
      </x:c>
      <x:c r="E755" s="4" t="str">
        <x:v>R05</x:v>
      </x:c>
    </x:row>
    <x:row r="756">
      <x:c r="A756" s="4" t="str">
        <x:v>P00751</x:v>
      </x:c>
      <x:c r="B756" s="4" t="str">
        <x:v>Motor</x:v>
      </x:c>
      <x:c r="C756" s="10" t="n">
        <x:v>15865.2</x:v>
      </x:c>
      <x:c r="D756" s="4" t="n">
        <x:v>4</x:v>
      </x:c>
      <x:c r="E756" s="4" t="str">
        <x:v>R04</x:v>
      </x:c>
    </x:row>
    <x:row r="757">
      <x:c r="A757" s="4" t="str">
        <x:v>P00752</x:v>
      </x:c>
      <x:c r="B757" s="4" t="str">
        <x:v>Motor</x:v>
      </x:c>
      <x:c r="C757" s="10" t="n">
        <x:v>12402.57</x:v>
      </x:c>
      <x:c r="D757" s="4" t="n">
        <x:v>7</x:v>
      </x:c>
      <x:c r="E757" s="4" t="str">
        <x:v>R01</x:v>
      </x:c>
    </x:row>
    <x:row r="758">
      <x:c r="A758" s="4" t="str">
        <x:v>P00753</x:v>
      </x:c>
      <x:c r="B758" s="4" t="str">
        <x:v>Motor</x:v>
      </x:c>
      <x:c r="C758" s="10" t="n">
        <x:v>20250.87</x:v>
      </x:c>
      <x:c r="D758" s="4" t="n">
        <x:v>4</x:v>
      </x:c>
      <x:c r="E758" s="4" t="str">
        <x:v>R03</x:v>
      </x:c>
    </x:row>
    <x:row r="759">
      <x:c r="A759" s="4" t="str">
        <x:v>P00754</x:v>
      </x:c>
      <x:c r="B759" s="4" t="str">
        <x:v>Motor</x:v>
      </x:c>
      <x:c r="C759" s="10" t="n">
        <x:v>11216.85</x:v>
      </x:c>
      <x:c r="D759" s="4" t="n">
        <x:v>4</x:v>
      </x:c>
      <x:c r="E759" s="4" t="str">
        <x:v>R01</x:v>
      </x:c>
    </x:row>
    <x:row r="760">
      <x:c r="A760" s="4" t="str">
        <x:v>P00755</x:v>
      </x:c>
      <x:c r="B760" s="4" t="str">
        <x:v>Motor</x:v>
      </x:c>
      <x:c r="C760" s="10" t="n">
        <x:v>13674.04</x:v>
      </x:c>
      <x:c r="D760" s="4" t="n">
        <x:v>6</x:v>
      </x:c>
      <x:c r="E760" s="4" t="str">
        <x:v>R03</x:v>
      </x:c>
    </x:row>
    <x:row r="761">
      <x:c r="A761" s="4" t="str">
        <x:v>P00756</x:v>
      </x:c>
      <x:c r="B761" s="4" t="str">
        <x:v>Motor</x:v>
      </x:c>
      <x:c r="C761" s="10" t="n">
        <x:v>12898.29</x:v>
      </x:c>
      <x:c r="D761" s="4" t="n">
        <x:v>7</x:v>
      </x:c>
      <x:c r="E761" s="4" t="str">
        <x:v>R02</x:v>
      </x:c>
    </x:row>
    <x:row r="762">
      <x:c r="A762" s="4" t="str">
        <x:v>P00757</x:v>
      </x:c>
      <x:c r="B762" s="4" t="str">
        <x:v>Motor</x:v>
      </x:c>
      <x:c r="C762" s="10" t="n">
        <x:v>9607.23</x:v>
      </x:c>
      <x:c r="D762" s="4" t="n">
        <x:v>1</x:v>
      </x:c>
      <x:c r="E762" s="4" t="str">
        <x:v>R01</x:v>
      </x:c>
    </x:row>
    <x:row r="763">
      <x:c r="A763" s="4" t="str">
        <x:v>P00758</x:v>
      </x:c>
      <x:c r="B763" s="4" t="str">
        <x:v>Property</x:v>
      </x:c>
      <x:c r="C763" s="10" t="n">
        <x:v>13124.58</x:v>
      </x:c>
      <x:c r="D763" s="4" t="n">
        <x:v>9</x:v>
      </x:c>
      <x:c r="E763" s="4" t="str">
        <x:v>R01</x:v>
      </x:c>
    </x:row>
    <x:row r="764">
      <x:c r="A764" s="4" t="str">
        <x:v>P00759</x:v>
      </x:c>
      <x:c r="B764" s="4" t="str">
        <x:v>Motor</x:v>
      </x:c>
      <x:c r="C764" s="10" t="n">
        <x:v>29895.82</x:v>
      </x:c>
      <x:c r="D764" s="4" t="n">
        <x:v>10</x:v>
      </x:c>
      <x:c r="E764" s="4" t="str">
        <x:v>R05</x:v>
      </x:c>
    </x:row>
    <x:row r="765">
      <x:c r="A765" s="4" t="str">
        <x:v>P00760</x:v>
      </x:c>
      <x:c r="B765" s="4" t="str">
        <x:v>Motor</x:v>
      </x:c>
      <x:c r="C765" s="10" t="n">
        <x:v>9684.88</x:v>
      </x:c>
      <x:c r="D765" s="4" t="n">
        <x:v>7</x:v>
      </x:c>
      <x:c r="E765" s="4" t="str">
        <x:v>R01</x:v>
      </x:c>
    </x:row>
    <x:row r="766">
      <x:c r="A766" s="4" t="str">
        <x:v>P00761</x:v>
      </x:c>
      <x:c r="B766" s="4" t="str">
        <x:v>Property</x:v>
      </x:c>
      <x:c r="C766" s="10" t="n">
        <x:v>13210.39</x:v>
      </x:c>
      <x:c r="D766" s="4" t="n">
        <x:v>6</x:v>
      </x:c>
      <x:c r="E766" s="4" t="str">
        <x:v>R01</x:v>
      </x:c>
    </x:row>
    <x:row r="767">
      <x:c r="A767" s="4" t="str">
        <x:v>P00762</x:v>
      </x:c>
      <x:c r="B767" s="4" t="str">
        <x:v>Motor</x:v>
      </x:c>
      <x:c r="C767" s="10" t="n">
        <x:v>19264.14</x:v>
      </x:c>
      <x:c r="D767" s="4" t="n">
        <x:v>7</x:v>
      </x:c>
      <x:c r="E767" s="4" t="str">
        <x:v>R01</x:v>
      </x:c>
    </x:row>
    <x:row r="768">
      <x:c r="A768" s="4" t="str">
        <x:v>P00763</x:v>
      </x:c>
      <x:c r="B768" s="4" t="str">
        <x:v>Motor</x:v>
      </x:c>
      <x:c r="C768" s="10" t="n">
        <x:v>18271.8</x:v>
      </x:c>
      <x:c r="D768" s="4" t="n">
        <x:v>5</x:v>
      </x:c>
      <x:c r="E768" s="4" t="str">
        <x:v>R02</x:v>
      </x:c>
    </x:row>
    <x:row r="769">
      <x:c r="A769" s="4" t="str">
        <x:v>P00764</x:v>
      </x:c>
      <x:c r="B769" s="4" t="str">
        <x:v>Motor</x:v>
      </x:c>
      <x:c r="C769" s="10" t="n">
        <x:v>10995.84</x:v>
      </x:c>
      <x:c r="D769" s="4" t="n">
        <x:v>4</x:v>
      </x:c>
      <x:c r="E769" s="4" t="str">
        <x:v>R04</x:v>
      </x:c>
    </x:row>
    <x:row r="770">
      <x:c r="A770" s="4" t="str">
        <x:v>P00765</x:v>
      </x:c>
      <x:c r="B770" s="4" t="str">
        <x:v>Property</x:v>
      </x:c>
      <x:c r="C770" s="10" t="n">
        <x:v>3742.37</x:v>
      </x:c>
      <x:c r="D770" s="4" t="n">
        <x:v>4</x:v>
      </x:c>
      <x:c r="E770" s="4" t="str">
        <x:v>R03</x:v>
      </x:c>
    </x:row>
    <x:row r="771">
      <x:c r="A771" s="4" t="str">
        <x:v>P00766</x:v>
      </x:c>
      <x:c r="B771" s="4" t="str">
        <x:v>Motor</x:v>
      </x:c>
      <x:c r="C771" s="10" t="n">
        <x:v>13801.28</x:v>
      </x:c>
      <x:c r="D771" s="4" t="n">
        <x:v>2</x:v>
      </x:c>
      <x:c r="E771" s="4" t="str">
        <x:v>R02</x:v>
      </x:c>
    </x:row>
    <x:row r="772">
      <x:c r="A772" s="4" t="str">
        <x:v>P00767</x:v>
      </x:c>
      <x:c r="B772" s="4" t="str">
        <x:v>Motor</x:v>
      </x:c>
      <x:c r="C772" s="10" t="n">
        <x:v>4028.85</x:v>
      </x:c>
      <x:c r="D772" s="4" t="n">
        <x:v>9</x:v>
      </x:c>
      <x:c r="E772" s="4" t="str">
        <x:v>R01</x:v>
      </x:c>
    </x:row>
    <x:row r="773">
      <x:c r="A773" s="4" t="str">
        <x:v>P00768</x:v>
      </x:c>
      <x:c r="B773" s="4" t="str">
        <x:v>Motor</x:v>
      </x:c>
      <x:c r="C773" s="10" t="n">
        <x:v>21193.97</x:v>
      </x:c>
      <x:c r="D773" s="4" t="n">
        <x:v>4</x:v>
      </x:c>
      <x:c r="E773" s="4" t="str">
        <x:v>R01</x:v>
      </x:c>
    </x:row>
    <x:row r="774">
      <x:c r="A774" s="4" t="str">
        <x:v>P00769</x:v>
      </x:c>
      <x:c r="B774" s="4" t="str">
        <x:v>Motor</x:v>
      </x:c>
      <x:c r="C774" s="10" t="n">
        <x:v>11804.82</x:v>
      </x:c>
      <x:c r="D774" s="4" t="n">
        <x:v>3</x:v>
      </x:c>
      <x:c r="E774" s="4" t="str">
        <x:v>R02</x:v>
      </x:c>
    </x:row>
    <x:row r="775">
      <x:c r="A775" s="4" t="str">
        <x:v>P00770</x:v>
      </x:c>
      <x:c r="B775" s="4" t="str">
        <x:v>Motor</x:v>
      </x:c>
      <x:c r="C775" s="10" t="n">
        <x:v>17151.71</x:v>
      </x:c>
      <x:c r="D775" s="4" t="n">
        <x:v>10</x:v>
      </x:c>
      <x:c r="E775" s="4" t="str">
        <x:v>R04</x:v>
      </x:c>
    </x:row>
    <x:row r="776">
      <x:c r="A776" s="4" t="str">
        <x:v>P00771</x:v>
      </x:c>
      <x:c r="B776" s="4" t="str">
        <x:v>Motor</x:v>
      </x:c>
      <x:c r="C776" s="10" t="n">
        <x:v>7288.48</x:v>
      </x:c>
      <x:c r="D776" s="4" t="n">
        <x:v>6</x:v>
      </x:c>
      <x:c r="E776" s="4" t="str">
        <x:v>R03</x:v>
      </x:c>
    </x:row>
    <x:row r="777">
      <x:c r="A777" s="4" t="str">
        <x:v>P00772</x:v>
      </x:c>
      <x:c r="B777" s="4" t="str">
        <x:v>Motor</x:v>
      </x:c>
      <x:c r="C777" s="10" t="n">
        <x:v>5439.11</x:v>
      </x:c>
      <x:c r="D777" s="4" t="n">
        <x:v>7</x:v>
      </x:c>
      <x:c r="E777" s="4" t="str">
        <x:v>R02</x:v>
      </x:c>
    </x:row>
    <x:row r="778">
      <x:c r="A778" s="4" t="str">
        <x:v>P00773</x:v>
      </x:c>
      <x:c r="B778" s="4" t="str">
        <x:v>Motor</x:v>
      </x:c>
      <x:c r="C778" s="10" t="n">
        <x:v>12299.81</x:v>
      </x:c>
      <x:c r="D778" s="4" t="n">
        <x:v>3</x:v>
      </x:c>
      <x:c r="E778" s="4" t="str">
        <x:v>R03</x:v>
      </x:c>
    </x:row>
    <x:row r="779">
      <x:c r="A779" s="4" t="str">
        <x:v>P00774</x:v>
      </x:c>
      <x:c r="B779" s="4" t="str">
        <x:v>Property</x:v>
      </x:c>
      <x:c r="C779" s="10" t="n">
        <x:v>10773.86</x:v>
      </x:c>
      <x:c r="D779" s="4" t="n">
        <x:v>3</x:v>
      </x:c>
      <x:c r="E779" s="4" t="str">
        <x:v>R02</x:v>
      </x:c>
    </x:row>
    <x:row r="780">
      <x:c r="A780" s="4" t="str">
        <x:v>P00775</x:v>
      </x:c>
      <x:c r="B780" s="4" t="str">
        <x:v>Motor</x:v>
      </x:c>
      <x:c r="C780" s="10" t="n">
        <x:v>8767.5</x:v>
      </x:c>
      <x:c r="D780" s="4" t="n">
        <x:v>8</x:v>
      </x:c>
      <x:c r="E780" s="4" t="str">
        <x:v>R03</x:v>
      </x:c>
    </x:row>
    <x:row r="781">
      <x:c r="A781" s="4" t="str">
        <x:v>P00776</x:v>
      </x:c>
      <x:c r="B781" s="4" t="str">
        <x:v>Property</x:v>
      </x:c>
      <x:c r="C781" s="10" t="n">
        <x:v>11362.77</x:v>
      </x:c>
      <x:c r="D781" s="4" t="n">
        <x:v>5</x:v>
      </x:c>
      <x:c r="E781" s="4" t="str">
        <x:v>R02</x:v>
      </x:c>
    </x:row>
    <x:row r="782">
      <x:c r="A782" s="4" t="str">
        <x:v>P00777</x:v>
      </x:c>
      <x:c r="B782" s="4" t="str">
        <x:v>Motor</x:v>
      </x:c>
      <x:c r="C782" s="10" t="n">
        <x:v>38000.18</x:v>
      </x:c>
      <x:c r="D782" s="4" t="n">
        <x:v>2</x:v>
      </x:c>
      <x:c r="E782" s="4" t="str">
        <x:v>R03</x:v>
      </x:c>
    </x:row>
    <x:row r="783">
      <x:c r="A783" s="4" t="str">
        <x:v>P00778</x:v>
      </x:c>
      <x:c r="B783" s="4" t="str">
        <x:v>Motor</x:v>
      </x:c>
      <x:c r="C783" s="10" t="n">
        <x:v>15923.26</x:v>
      </x:c>
      <x:c r="D783" s="4" t="n">
        <x:v>9</x:v>
      </x:c>
      <x:c r="E783" s="4" t="str">
        <x:v>R02</x:v>
      </x:c>
    </x:row>
    <x:row r="784">
      <x:c r="A784" s="4" t="str">
        <x:v>P00779</x:v>
      </x:c>
      <x:c r="B784" s="4" t="str">
        <x:v>Property</x:v>
      </x:c>
      <x:c r="C784" s="10" t="n">
        <x:v>17540.62</x:v>
      </x:c>
      <x:c r="D784" s="4" t="n">
        <x:v>5</x:v>
      </x:c>
      <x:c r="E784" s="4" t="str">
        <x:v>R05</x:v>
      </x:c>
    </x:row>
    <x:row r="785">
      <x:c r="A785" s="4" t="str">
        <x:v>P00780</x:v>
      </x:c>
      <x:c r="B785" s="4" t="str">
        <x:v>Property</x:v>
      </x:c>
      <x:c r="C785" s="10" t="n">
        <x:v>15990.84</x:v>
      </x:c>
      <x:c r="D785" s="4" t="n">
        <x:v>7</x:v>
      </x:c>
      <x:c r="E785" s="4" t="str">
        <x:v>R02</x:v>
      </x:c>
    </x:row>
    <x:row r="786">
      <x:c r="A786" s="4" t="str">
        <x:v>P00781</x:v>
      </x:c>
      <x:c r="B786" s="4" t="str">
        <x:v>Motor</x:v>
      </x:c>
      <x:c r="C786" s="10" t="n">
        <x:v>21285</x:v>
      </x:c>
      <x:c r="D786" s="4" t="n">
        <x:v>4</x:v>
      </x:c>
      <x:c r="E786" s="4" t="str">
        <x:v>R01</x:v>
      </x:c>
    </x:row>
    <x:row r="787">
      <x:c r="A787" s="4" t="str">
        <x:v>P00782</x:v>
      </x:c>
      <x:c r="B787" s="4" t="str">
        <x:v>Property</x:v>
      </x:c>
      <x:c r="C787" s="10" t="n">
        <x:v>10041.36</x:v>
      </x:c>
      <x:c r="D787" s="4" t="n">
        <x:v>6</x:v>
      </x:c>
      <x:c r="E787" s="4" t="str">
        <x:v>R01</x:v>
      </x:c>
    </x:row>
    <x:row r="788">
      <x:c r="A788" s="4" t="str">
        <x:v>P00783</x:v>
      </x:c>
      <x:c r="B788" s="4" t="str">
        <x:v>Motor</x:v>
      </x:c>
      <x:c r="C788" s="10" t="n">
        <x:v>4338.82</x:v>
      </x:c>
      <x:c r="D788" s="4" t="n">
        <x:v>8</x:v>
      </x:c>
      <x:c r="E788" s="4" t="str">
        <x:v>R02</x:v>
      </x:c>
    </x:row>
    <x:row r="789">
      <x:c r="A789" s="4" t="str">
        <x:v>P00784</x:v>
      </x:c>
      <x:c r="B789" s="4" t="str">
        <x:v>Motor</x:v>
      </x:c>
      <x:c r="C789" s="10" t="n">
        <x:v>10048.07</x:v>
      </x:c>
      <x:c r="D789" s="4" t="n">
        <x:v>9</x:v>
      </x:c>
      <x:c r="E789" s="4" t="str">
        <x:v>R02</x:v>
      </x:c>
    </x:row>
    <x:row r="790">
      <x:c r="A790" s="4" t="str">
        <x:v>P00785</x:v>
      </x:c>
      <x:c r="B790" s="4" t="str">
        <x:v>Property</x:v>
      </x:c>
      <x:c r="C790" s="10" t="n">
        <x:v>15760.8</x:v>
      </x:c>
      <x:c r="D790" s="4" t="n">
        <x:v>3</x:v>
      </x:c>
      <x:c r="E790" s="4" t="str">
        <x:v>R02</x:v>
      </x:c>
    </x:row>
    <x:row r="791">
      <x:c r="A791" s="4" t="str">
        <x:v>P00786</x:v>
      </x:c>
      <x:c r="B791" s="4" t="str">
        <x:v>Motor</x:v>
      </x:c>
      <x:c r="C791" s="10" t="n">
        <x:v>7069.82</x:v>
      </x:c>
      <x:c r="D791" s="4" t="n">
        <x:v>7</x:v>
      </x:c>
      <x:c r="E791" s="4" t="str">
        <x:v>R03</x:v>
      </x:c>
    </x:row>
    <x:row r="792">
      <x:c r="A792" s="4" t="str">
        <x:v>P00787</x:v>
      </x:c>
      <x:c r="B792" s="4" t="str">
        <x:v>Property</x:v>
      </x:c>
      <x:c r="C792" s="10" t="n">
        <x:v>10103.48</x:v>
      </x:c>
      <x:c r="D792" s="4" t="n">
        <x:v>10</x:v>
      </x:c>
      <x:c r="E792" s="4" t="str">
        <x:v>R01</x:v>
      </x:c>
    </x:row>
    <x:row r="793">
      <x:c r="A793" s="4" t="str">
        <x:v>P00788</x:v>
      </x:c>
      <x:c r="B793" s="4" t="str">
        <x:v>Motor</x:v>
      </x:c>
      <x:c r="C793" s="10" t="n">
        <x:v>8012.06</x:v>
      </x:c>
      <x:c r="D793" s="4" t="n">
        <x:v>7</x:v>
      </x:c>
      <x:c r="E793" s="4" t="str">
        <x:v>R03</x:v>
      </x:c>
    </x:row>
    <x:row r="794">
      <x:c r="A794" s="4" t="str">
        <x:v>P00789</x:v>
      </x:c>
      <x:c r="B794" s="4" t="str">
        <x:v>Property</x:v>
      </x:c>
      <x:c r="C794" s="10" t="n">
        <x:v>21502.26</x:v>
      </x:c>
      <x:c r="D794" s="4" t="n">
        <x:v>2</x:v>
      </x:c>
      <x:c r="E794" s="4" t="str">
        <x:v>R03</x:v>
      </x:c>
    </x:row>
    <x:row r="795">
      <x:c r="A795" s="4" t="str">
        <x:v>P00790</x:v>
      </x:c>
      <x:c r="B795" s="4" t="str">
        <x:v>Motor</x:v>
      </x:c>
      <x:c r="C795" s="10" t="n">
        <x:v>15325.23</x:v>
      </x:c>
      <x:c r="D795" s="4" t="n">
        <x:v>2</x:v>
      </x:c>
      <x:c r="E795" s="4" t="str">
        <x:v>R02</x:v>
      </x:c>
    </x:row>
    <x:row r="796">
      <x:c r="A796" s="4" t="str">
        <x:v>P00791</x:v>
      </x:c>
      <x:c r="B796" s="4" t="str">
        <x:v>Motor</x:v>
      </x:c>
      <x:c r="C796" s="10" t="n">
        <x:v>14664.62</x:v>
      </x:c>
      <x:c r="D796" s="4" t="n">
        <x:v>3</x:v>
      </x:c>
      <x:c r="E796" s="4" t="str">
        <x:v>R02</x:v>
      </x:c>
    </x:row>
    <x:row r="797">
      <x:c r="A797" s="4" t="str">
        <x:v>P00792</x:v>
      </x:c>
      <x:c r="B797" s="4" t="str">
        <x:v>Motor</x:v>
      </x:c>
      <x:c r="C797" s="10" t="n">
        <x:v>14468.38</x:v>
      </x:c>
      <x:c r="D797" s="4" t="n">
        <x:v>2</x:v>
      </x:c>
      <x:c r="E797" s="4" t="str">
        <x:v>R01</x:v>
      </x:c>
    </x:row>
    <x:row r="798">
      <x:c r="A798" s="4" t="str">
        <x:v>P00793</x:v>
      </x:c>
      <x:c r="B798" s="4" t="str">
        <x:v>Motor</x:v>
      </x:c>
      <x:c r="C798" s="10" t="n">
        <x:v>10756.2</x:v>
      </x:c>
      <x:c r="D798" s="4" t="n">
        <x:v>8</x:v>
      </x:c>
      <x:c r="E798" s="4" t="str">
        <x:v>R02</x:v>
      </x:c>
    </x:row>
    <x:row r="799">
      <x:c r="A799" s="4" t="str">
        <x:v>P00794</x:v>
      </x:c>
      <x:c r="B799" s="4" t="str">
        <x:v>Motor</x:v>
      </x:c>
      <x:c r="C799" s="10" t="n">
        <x:v>11954.95</x:v>
      </x:c>
      <x:c r="D799" s="4" t="n">
        <x:v>10</x:v>
      </x:c>
      <x:c r="E799" s="4" t="str">
        <x:v>R04</x:v>
      </x:c>
    </x:row>
    <x:row r="800">
      <x:c r="A800" s="4" t="str">
        <x:v>P00795</x:v>
      </x:c>
      <x:c r="B800" s="4" t="str">
        <x:v>Motor</x:v>
      </x:c>
      <x:c r="C800" s="10" t="n">
        <x:v>6416.75</x:v>
      </x:c>
      <x:c r="D800" s="4" t="n">
        <x:v>6</x:v>
      </x:c>
      <x:c r="E800" s="4" t="str">
        <x:v>R05</x:v>
      </x:c>
    </x:row>
    <x:row r="801">
      <x:c r="A801" s="4" t="str">
        <x:v>P00796</x:v>
      </x:c>
      <x:c r="B801" s="4" t="str">
        <x:v>Motor</x:v>
      </x:c>
      <x:c r="C801" s="10" t="n">
        <x:v>4089.19</x:v>
      </x:c>
      <x:c r="D801" s="4" t="n">
        <x:v>6</x:v>
      </x:c>
      <x:c r="E801" s="4" t="str">
        <x:v>R03</x:v>
      </x:c>
    </x:row>
    <x:row r="802">
      <x:c r="A802" s="4" t="str">
        <x:v>P00797</x:v>
      </x:c>
      <x:c r="B802" s="4" t="str">
        <x:v>Motor</x:v>
      </x:c>
      <x:c r="C802" s="10" t="n">
        <x:v>11702.25</x:v>
      </x:c>
      <x:c r="D802" s="4" t="n">
        <x:v>8</x:v>
      </x:c>
      <x:c r="E802" s="4" t="str">
        <x:v>R01</x:v>
      </x:c>
    </x:row>
    <x:row r="803">
      <x:c r="A803" s="4" t="str">
        <x:v>P00798</x:v>
      </x:c>
      <x:c r="B803" s="4" t="str">
        <x:v>Motor</x:v>
      </x:c>
      <x:c r="C803" s="10" t="n">
        <x:v>12654.85</x:v>
      </x:c>
      <x:c r="D803" s="4" t="n">
        <x:v>5</x:v>
      </x:c>
      <x:c r="E803" s="4" t="str">
        <x:v>R03</x:v>
      </x:c>
    </x:row>
    <x:row r="804">
      <x:c r="A804" s="4" t="str">
        <x:v>P00799</x:v>
      </x:c>
      <x:c r="B804" s="4" t="str">
        <x:v>Property</x:v>
      </x:c>
      <x:c r="C804" s="10" t="n">
        <x:v>18848.13</x:v>
      </x:c>
      <x:c r="D804" s="4" t="n">
        <x:v>5</x:v>
      </x:c>
      <x:c r="E804" s="4" t="str">
        <x:v>R03</x:v>
      </x:c>
    </x:row>
    <x:row r="805">
      <x:c r="A805" s="4" t="str">
        <x:v>P00800</x:v>
      </x:c>
      <x:c r="B805" s="4" t="str">
        <x:v>Property</x:v>
      </x:c>
      <x:c r="C805" s="10" t="n">
        <x:v>22183.43</x:v>
      </x:c>
      <x:c r="D805" s="4" t="n">
        <x:v>6</x:v>
      </x:c>
      <x:c r="E805" s="4" t="str">
        <x:v>R02</x:v>
      </x:c>
    </x:row>
    <x:row r="806">
      <x:c r="A806" s="4" t="str">
        <x:v>P00801</x:v>
      </x:c>
      <x:c r="B806" s="4" t="str">
        <x:v>Property</x:v>
      </x:c>
      <x:c r="C806" s="10" t="n">
        <x:v>22170.09</x:v>
      </x:c>
      <x:c r="D806" s="4" t="n">
        <x:v>4</x:v>
      </x:c>
      <x:c r="E806" s="4" t="str">
        <x:v>R04</x:v>
      </x:c>
    </x:row>
    <x:row r="807">
      <x:c r="A807" s="4" t="str">
        <x:v>P00802</x:v>
      </x:c>
      <x:c r="B807" s="4" t="str">
        <x:v>Motor</x:v>
      </x:c>
      <x:c r="C807" s="10" t="n">
        <x:v>6980.59</x:v>
      </x:c>
      <x:c r="D807" s="4" t="n">
        <x:v>1</x:v>
      </x:c>
      <x:c r="E807" s="4" t="str">
        <x:v>R01</x:v>
      </x:c>
    </x:row>
    <x:row r="808">
      <x:c r="A808" s="4" t="str">
        <x:v>P00803</x:v>
      </x:c>
      <x:c r="B808" s="4" t="str">
        <x:v>Property</x:v>
      </x:c>
      <x:c r="C808" s="10" t="n">
        <x:v>9334.58</x:v>
      </x:c>
      <x:c r="D808" s="4" t="n">
        <x:v>6</x:v>
      </x:c>
      <x:c r="E808" s="4" t="str">
        <x:v>R01</x:v>
      </x:c>
    </x:row>
    <x:row r="809">
      <x:c r="A809" s="4" t="str">
        <x:v>P00804</x:v>
      </x:c>
      <x:c r="B809" s="4" t="str">
        <x:v>Motor</x:v>
      </x:c>
      <x:c r="C809" s="10" t="n">
        <x:v>13577.24</x:v>
      </x:c>
      <x:c r="D809" s="4" t="n">
        <x:v>9</x:v>
      </x:c>
      <x:c r="E809" s="4" t="str">
        <x:v>R01</x:v>
      </x:c>
    </x:row>
    <x:row r="810">
      <x:c r="A810" s="4" t="str">
        <x:v>P00805</x:v>
      </x:c>
      <x:c r="B810" s="4" t="str">
        <x:v>Motor</x:v>
      </x:c>
      <x:c r="C810" s="10" t="n">
        <x:v>34178.67</x:v>
      </x:c>
      <x:c r="D810" s="4" t="n">
        <x:v>1</x:v>
      </x:c>
      <x:c r="E810" s="4" t="str">
        <x:v>R01</x:v>
      </x:c>
    </x:row>
    <x:row r="811">
      <x:c r="A811" s="4" t="str">
        <x:v>P00806</x:v>
      </x:c>
      <x:c r="B811" s="4" t="str">
        <x:v>Motor</x:v>
      </x:c>
      <x:c r="C811" s="10" t="n">
        <x:v>21291.1</x:v>
      </x:c>
      <x:c r="D811" s="4" t="n">
        <x:v>3</x:v>
      </x:c>
      <x:c r="E811" s="4" t="str">
        <x:v>R04</x:v>
      </x:c>
    </x:row>
    <x:row r="812">
      <x:c r="A812" s="4" t="str">
        <x:v>P00807</x:v>
      </x:c>
      <x:c r="B812" s="4" t="str">
        <x:v>Motor</x:v>
      </x:c>
      <x:c r="C812" s="10" t="n">
        <x:v>18101.11</x:v>
      </x:c>
      <x:c r="D812" s="4" t="n">
        <x:v>3</x:v>
      </x:c>
      <x:c r="E812" s="4" t="str">
        <x:v>R02</x:v>
      </x:c>
    </x:row>
    <x:row r="813">
      <x:c r="A813" s="4" t="str">
        <x:v>P00808</x:v>
      </x:c>
      <x:c r="B813" s="4" t="str">
        <x:v>Motor</x:v>
      </x:c>
      <x:c r="C813" s="10" t="n">
        <x:v>9186.55</x:v>
      </x:c>
      <x:c r="D813" s="4" t="n">
        <x:v>9</x:v>
      </x:c>
      <x:c r="E813" s="4" t="str">
        <x:v>R01</x:v>
      </x:c>
    </x:row>
    <x:row r="814">
      <x:c r="A814" s="4" t="str">
        <x:v>P00809</x:v>
      </x:c>
      <x:c r="B814" s="4" t="str">
        <x:v>Motor</x:v>
      </x:c>
      <x:c r="C814" s="10" t="n">
        <x:v>7350.77</x:v>
      </x:c>
      <x:c r="D814" s="4" t="n">
        <x:v>6</x:v>
      </x:c>
      <x:c r="E814" s="4" t="str">
        <x:v>R02</x:v>
      </x:c>
    </x:row>
    <x:row r="815">
      <x:c r="A815" s="4" t="str">
        <x:v>P00810</x:v>
      </x:c>
      <x:c r="B815" s="4" t="str">
        <x:v>Property</x:v>
      </x:c>
      <x:c r="C815" s="10" t="n">
        <x:v>15599.72</x:v>
      </x:c>
      <x:c r="D815" s="4" t="n">
        <x:v>6</x:v>
      </x:c>
      <x:c r="E815" s="4" t="str">
        <x:v>R02</x:v>
      </x:c>
    </x:row>
    <x:row r="816">
      <x:c r="A816" s="4" t="str">
        <x:v>P00811</x:v>
      </x:c>
      <x:c r="B816" s="4" t="str">
        <x:v>Motor</x:v>
      </x:c>
      <x:c r="C816" s="10" t="n">
        <x:v>6665.51</x:v>
      </x:c>
      <x:c r="D816" s="4" t="n">
        <x:v>7</x:v>
      </x:c>
      <x:c r="E816" s="4" t="str">
        <x:v>R01</x:v>
      </x:c>
    </x:row>
    <x:row r="817">
      <x:c r="A817" s="4" t="str">
        <x:v>P00812</x:v>
      </x:c>
      <x:c r="B817" s="4" t="str">
        <x:v>Motor</x:v>
      </x:c>
      <x:c r="C817" s="10" t="n">
        <x:v>9825.18</x:v>
      </x:c>
      <x:c r="D817" s="4" t="n">
        <x:v>3</x:v>
      </x:c>
      <x:c r="E817" s="4" t="str">
        <x:v>R01</x:v>
      </x:c>
    </x:row>
    <x:row r="818">
      <x:c r="A818" s="4" t="str">
        <x:v>P00813</x:v>
      </x:c>
      <x:c r="B818" s="4" t="str">
        <x:v>Property</x:v>
      </x:c>
      <x:c r="C818" s="10" t="n">
        <x:v>10387.41</x:v>
      </x:c>
      <x:c r="D818" s="4" t="n">
        <x:v>8</x:v>
      </x:c>
      <x:c r="E818" s="4" t="str">
        <x:v>R03</x:v>
      </x:c>
    </x:row>
    <x:row r="819">
      <x:c r="A819" s="4" t="str">
        <x:v>P00814</x:v>
      </x:c>
      <x:c r="B819" s="4" t="str">
        <x:v>Motor</x:v>
      </x:c>
      <x:c r="C819" s="10" t="n">
        <x:v>22399.87</x:v>
      </x:c>
      <x:c r="D819" s="4" t="n">
        <x:v>1</x:v>
      </x:c>
      <x:c r="E819" s="4" t="str">
        <x:v>R01</x:v>
      </x:c>
    </x:row>
    <x:row r="820">
      <x:c r="A820" s="4" t="str">
        <x:v>P00815</x:v>
      </x:c>
      <x:c r="B820" s="4" t="str">
        <x:v>Motor</x:v>
      </x:c>
      <x:c r="C820" s="10" t="n">
        <x:v>9324.37</x:v>
      </x:c>
      <x:c r="D820" s="4" t="n">
        <x:v>2</x:v>
      </x:c>
      <x:c r="E820" s="4" t="str">
        <x:v>R04</x:v>
      </x:c>
    </x:row>
    <x:row r="821">
      <x:c r="A821" s="4" t="str">
        <x:v>P00816</x:v>
      </x:c>
      <x:c r="B821" s="4" t="str">
        <x:v>Property</x:v>
      </x:c>
      <x:c r="C821" s="10" t="n">
        <x:v>3649.47</x:v>
      </x:c>
      <x:c r="D821" s="4" t="n">
        <x:v>9</x:v>
      </x:c>
      <x:c r="E821" s="4" t="str">
        <x:v>R01</x:v>
      </x:c>
    </x:row>
    <x:row r="822">
      <x:c r="A822" s="4" t="str">
        <x:v>P00817</x:v>
      </x:c>
      <x:c r="B822" s="4" t="str">
        <x:v>Property</x:v>
      </x:c>
      <x:c r="C822" s="10" t="n">
        <x:v>13725.35</x:v>
      </x:c>
      <x:c r="D822" s="4" t="n">
        <x:v>7</x:v>
      </x:c>
      <x:c r="E822" s="4" t="str">
        <x:v>R03</x:v>
      </x:c>
    </x:row>
    <x:row r="823">
      <x:c r="A823" s="4" t="str">
        <x:v>P00818</x:v>
      </x:c>
      <x:c r="B823" s="4" t="str">
        <x:v>Motor</x:v>
      </x:c>
      <x:c r="C823" s="10" t="n">
        <x:v>7985.96</x:v>
      </x:c>
      <x:c r="D823" s="4" t="n">
        <x:v>2</x:v>
      </x:c>
      <x:c r="E823" s="4" t="str">
        <x:v>R04</x:v>
      </x:c>
    </x:row>
    <x:row r="824">
      <x:c r="A824" s="4" t="str">
        <x:v>P00819</x:v>
      </x:c>
      <x:c r="B824" s="4" t="str">
        <x:v>Motor</x:v>
      </x:c>
      <x:c r="C824" s="10" t="n">
        <x:v>11149.88</x:v>
      </x:c>
      <x:c r="D824" s="4" t="n">
        <x:v>5</x:v>
      </x:c>
      <x:c r="E824" s="4" t="str">
        <x:v>R01</x:v>
      </x:c>
    </x:row>
    <x:row r="825">
      <x:c r="A825" s="4" t="str">
        <x:v>P00820</x:v>
      </x:c>
      <x:c r="B825" s="4" t="str">
        <x:v>Motor</x:v>
      </x:c>
      <x:c r="C825" s="10" t="n">
        <x:v>10519.47</x:v>
      </x:c>
      <x:c r="D825" s="4" t="n">
        <x:v>1</x:v>
      </x:c>
      <x:c r="E825" s="4" t="str">
        <x:v>R01</x:v>
      </x:c>
    </x:row>
    <x:row r="826">
      <x:c r="A826" s="4" t="str">
        <x:v>P00821</x:v>
      </x:c>
      <x:c r="B826" s="4" t="str">
        <x:v>Motor</x:v>
      </x:c>
      <x:c r="C826" s="10" t="n">
        <x:v>9670.48</x:v>
      </x:c>
      <x:c r="D826" s="4" t="n">
        <x:v>7</x:v>
      </x:c>
      <x:c r="E826" s="4" t="str">
        <x:v>R05</x:v>
      </x:c>
    </x:row>
    <x:row r="827">
      <x:c r="A827" s="4" t="str">
        <x:v>P00822</x:v>
      </x:c>
      <x:c r="B827" s="4" t="str">
        <x:v>Motor</x:v>
      </x:c>
      <x:c r="C827" s="10" t="n">
        <x:v>15609.79</x:v>
      </x:c>
      <x:c r="D827" s="4" t="n">
        <x:v>8</x:v>
      </x:c>
      <x:c r="E827" s="4" t="str">
        <x:v>R02</x:v>
      </x:c>
    </x:row>
    <x:row r="828">
      <x:c r="A828" s="4" t="str">
        <x:v>P00823</x:v>
      </x:c>
      <x:c r="B828" s="4" t="str">
        <x:v>Motor</x:v>
      </x:c>
      <x:c r="C828" s="10" t="n">
        <x:v>5487.41</x:v>
      </x:c>
      <x:c r="D828" s="4" t="n">
        <x:v>3</x:v>
      </x:c>
      <x:c r="E828" s="4" t="str">
        <x:v>R03</x:v>
      </x:c>
    </x:row>
    <x:row r="829">
      <x:c r="A829" s="4" t="str">
        <x:v>P00824</x:v>
      </x:c>
      <x:c r="B829" s="4" t="str">
        <x:v>Motor</x:v>
      </x:c>
      <x:c r="C829" s="10" t="n">
        <x:v>8667.57</x:v>
      </x:c>
      <x:c r="D829" s="4" t="n">
        <x:v>4</x:v>
      </x:c>
      <x:c r="E829" s="4" t="str">
        <x:v>R01</x:v>
      </x:c>
    </x:row>
    <x:row r="830">
      <x:c r="A830" s="4" t="str">
        <x:v>P00825</x:v>
      </x:c>
      <x:c r="B830" s="4" t="str">
        <x:v>Property</x:v>
      </x:c>
      <x:c r="C830" s="10" t="n">
        <x:v>14880.65</x:v>
      </x:c>
      <x:c r="D830" s="4" t="n">
        <x:v>3</x:v>
      </x:c>
      <x:c r="E830" s="4" t="str">
        <x:v>R01</x:v>
      </x:c>
    </x:row>
    <x:row r="831">
      <x:c r="A831" s="4" t="str">
        <x:v>P00826</x:v>
      </x:c>
      <x:c r="B831" s="4" t="str">
        <x:v>Motor</x:v>
      </x:c>
      <x:c r="C831" s="10" t="n">
        <x:v>8297.1</x:v>
      </x:c>
      <x:c r="D831" s="4" t="n">
        <x:v>4</x:v>
      </x:c>
      <x:c r="E831" s="4" t="str">
        <x:v>R02</x:v>
      </x:c>
    </x:row>
    <x:row r="832">
      <x:c r="A832" s="4" t="str">
        <x:v>P00827</x:v>
      </x:c>
      <x:c r="B832" s="4" t="str">
        <x:v>Motor</x:v>
      </x:c>
      <x:c r="C832" s="10" t="n">
        <x:v>5303.05</x:v>
      </x:c>
      <x:c r="D832" s="4" t="n">
        <x:v>3</x:v>
      </x:c>
      <x:c r="E832" s="4" t="str">
        <x:v>R04</x:v>
      </x:c>
    </x:row>
    <x:row r="833">
      <x:c r="A833" s="4" t="str">
        <x:v>P00828</x:v>
      </x:c>
      <x:c r="B833" s="4" t="str">
        <x:v>Motor</x:v>
      </x:c>
      <x:c r="C833" s="10" t="n">
        <x:v>14777.34</x:v>
      </x:c>
      <x:c r="D833" s="4" t="n">
        <x:v>3</x:v>
      </x:c>
      <x:c r="E833" s="4" t="str">
        <x:v>R01</x:v>
      </x:c>
    </x:row>
    <x:row r="834">
      <x:c r="A834" s="4" t="str">
        <x:v>P00829</x:v>
      </x:c>
      <x:c r="B834" s="4" t="str">
        <x:v>Property</x:v>
      </x:c>
      <x:c r="C834" s="10" t="n">
        <x:v>18131.26</x:v>
      </x:c>
      <x:c r="D834" s="4" t="n">
        <x:v>5</x:v>
      </x:c>
      <x:c r="E834" s="4" t="str">
        <x:v>R04</x:v>
      </x:c>
    </x:row>
    <x:row r="835">
      <x:c r="A835" s="4" t="str">
        <x:v>P00830</x:v>
      </x:c>
      <x:c r="B835" s="4" t="str">
        <x:v>Motor</x:v>
      </x:c>
      <x:c r="C835" s="10" t="n">
        <x:v>10718.78</x:v>
      </x:c>
      <x:c r="D835" s="4" t="n">
        <x:v>9</x:v>
      </x:c>
      <x:c r="E835" s="4" t="str">
        <x:v>R03</x:v>
      </x:c>
    </x:row>
    <x:row r="836">
      <x:c r="A836" s="4" t="str">
        <x:v>P00831</x:v>
      </x:c>
      <x:c r="B836" s="4" t="str">
        <x:v>Motor</x:v>
      </x:c>
      <x:c r="C836" s="10" t="n">
        <x:v>4526.12</x:v>
      </x:c>
      <x:c r="D836" s="4" t="n">
        <x:v>8</x:v>
      </x:c>
      <x:c r="E836" s="4" t="str">
        <x:v>R01</x:v>
      </x:c>
    </x:row>
    <x:row r="837">
      <x:c r="A837" s="4" t="str">
        <x:v>P00832</x:v>
      </x:c>
      <x:c r="B837" s="4" t="str">
        <x:v>Motor</x:v>
      </x:c>
      <x:c r="C837" s="10" t="n">
        <x:v>15028.24</x:v>
      </x:c>
      <x:c r="D837" s="4" t="n">
        <x:v>3</x:v>
      </x:c>
      <x:c r="E837" s="4" t="str">
        <x:v>R01</x:v>
      </x:c>
    </x:row>
    <x:row r="838">
      <x:c r="A838" s="4" t="str">
        <x:v>P00833</x:v>
      </x:c>
      <x:c r="B838" s="4" t="str">
        <x:v>Motor</x:v>
      </x:c>
      <x:c r="C838" s="10" t="n">
        <x:v>5182.54</x:v>
      </x:c>
      <x:c r="D838" s="4" t="n">
        <x:v>10</x:v>
      </x:c>
      <x:c r="E838" s="4" t="str">
        <x:v>R01</x:v>
      </x:c>
    </x:row>
    <x:row r="839">
      <x:c r="A839" s="4" t="str">
        <x:v>P00834</x:v>
      </x:c>
      <x:c r="B839" s="4" t="str">
        <x:v>Motor</x:v>
      </x:c>
      <x:c r="C839" s="10" t="n">
        <x:v>12568.63</x:v>
      </x:c>
      <x:c r="D839" s="4" t="n">
        <x:v>3</x:v>
      </x:c>
      <x:c r="E839" s="4" t="str">
        <x:v>R02</x:v>
      </x:c>
    </x:row>
    <x:row r="840">
      <x:c r="A840" s="4" t="str">
        <x:v>P00835</x:v>
      </x:c>
      <x:c r="B840" s="4" t="str">
        <x:v>Property</x:v>
      </x:c>
      <x:c r="C840" s="10" t="n">
        <x:v>7336.68</x:v>
      </x:c>
      <x:c r="D840" s="4" t="n">
        <x:v>10</x:v>
      </x:c>
      <x:c r="E840" s="4" t="str">
        <x:v>R03</x:v>
      </x:c>
    </x:row>
    <x:row r="841">
      <x:c r="A841" s="4" t="str">
        <x:v>P00836</x:v>
      </x:c>
      <x:c r="B841" s="4" t="str">
        <x:v>Motor</x:v>
      </x:c>
      <x:c r="C841" s="10" t="n">
        <x:v>6490.35</x:v>
      </x:c>
      <x:c r="D841" s="4" t="n">
        <x:v>4</x:v>
      </x:c>
      <x:c r="E841" s="4" t="str">
        <x:v>R02</x:v>
      </x:c>
    </x:row>
    <x:row r="842">
      <x:c r="A842" s="4" t="str">
        <x:v>P00837</x:v>
      </x:c>
      <x:c r="B842" s="4" t="str">
        <x:v>Property</x:v>
      </x:c>
      <x:c r="C842" s="10" t="n">
        <x:v>8965.51</x:v>
      </x:c>
      <x:c r="D842" s="4" t="n">
        <x:v>6</x:v>
      </x:c>
      <x:c r="E842" s="4" t="str">
        <x:v>R01</x:v>
      </x:c>
    </x:row>
    <x:row r="843">
      <x:c r="A843" s="4" t="str">
        <x:v>P00838</x:v>
      </x:c>
      <x:c r="B843" s="4" t="str">
        <x:v>Property</x:v>
      </x:c>
      <x:c r="C843" s="10" t="n">
        <x:v>10072.02</x:v>
      </x:c>
      <x:c r="D843" s="4" t="n">
        <x:v>3</x:v>
      </x:c>
      <x:c r="E843" s="4" t="str">
        <x:v>R03</x:v>
      </x:c>
    </x:row>
    <x:row r="844">
      <x:c r="A844" s="4" t="str">
        <x:v>P00839</x:v>
      </x:c>
      <x:c r="B844" s="4" t="str">
        <x:v>Motor</x:v>
      </x:c>
      <x:c r="C844" s="10" t="n">
        <x:v>8185.39</x:v>
      </x:c>
      <x:c r="D844" s="4" t="n">
        <x:v>8</x:v>
      </x:c>
      <x:c r="E844" s="4" t="str">
        <x:v>R03</x:v>
      </x:c>
    </x:row>
    <x:row r="845">
      <x:c r="A845" s="4" t="str">
        <x:v>P00840</x:v>
      </x:c>
      <x:c r="B845" s="4" t="str">
        <x:v>Motor</x:v>
      </x:c>
      <x:c r="C845" s="10" t="n">
        <x:v>14255.76</x:v>
      </x:c>
      <x:c r="D845" s="4" t="n">
        <x:v>4</x:v>
      </x:c>
      <x:c r="E845" s="4" t="str">
        <x:v>R02</x:v>
      </x:c>
    </x:row>
    <x:row r="846">
      <x:c r="A846" s="4" t="str">
        <x:v>P00841</x:v>
      </x:c>
      <x:c r="B846" s="4" t="str">
        <x:v>Motor</x:v>
      </x:c>
      <x:c r="C846" s="10" t="n">
        <x:v>8948.75</x:v>
      </x:c>
      <x:c r="D846" s="4" t="n">
        <x:v>9</x:v>
      </x:c>
      <x:c r="E846" s="4" t="str">
        <x:v>R02</x:v>
      </x:c>
    </x:row>
    <x:row r="847">
      <x:c r="A847" s="4" t="str">
        <x:v>P00842</x:v>
      </x:c>
      <x:c r="B847" s="4" t="str">
        <x:v>Property</x:v>
      </x:c>
      <x:c r="C847" s="10" t="n">
        <x:v>17001.99</x:v>
      </x:c>
      <x:c r="D847" s="4" t="n">
        <x:v>1</x:v>
      </x:c>
      <x:c r="E847" s="4" t="str">
        <x:v>R01</x:v>
      </x:c>
    </x:row>
    <x:row r="848">
      <x:c r="A848" s="4" t="str">
        <x:v>P00843</x:v>
      </x:c>
      <x:c r="B848" s="4" t="str">
        <x:v>Motor</x:v>
      </x:c>
      <x:c r="C848" s="10" t="n">
        <x:v>12413.35</x:v>
      </x:c>
      <x:c r="D848" s="4" t="n">
        <x:v>6</x:v>
      </x:c>
      <x:c r="E848" s="4" t="str">
        <x:v>R03</x:v>
      </x:c>
    </x:row>
    <x:row r="849">
      <x:c r="A849" s="4" t="str">
        <x:v>P00844</x:v>
      </x:c>
      <x:c r="B849" s="4" t="str">
        <x:v>Motor</x:v>
      </x:c>
      <x:c r="C849" s="10" t="n">
        <x:v>7991.22</x:v>
      </x:c>
      <x:c r="D849" s="4" t="n">
        <x:v>2</x:v>
      </x:c>
      <x:c r="E849" s="4" t="str">
        <x:v>R02</x:v>
      </x:c>
    </x:row>
    <x:row r="850">
      <x:c r="A850" s="4" t="str">
        <x:v>P00845</x:v>
      </x:c>
      <x:c r="B850" s="4" t="str">
        <x:v>Motor</x:v>
      </x:c>
      <x:c r="C850" s="10" t="n">
        <x:v>7408.08</x:v>
      </x:c>
      <x:c r="D850" s="4" t="n">
        <x:v>9</x:v>
      </x:c>
      <x:c r="E850" s="4" t="str">
        <x:v>R02</x:v>
      </x:c>
    </x:row>
    <x:row r="851">
      <x:c r="A851" s="4" t="str">
        <x:v>P00846</x:v>
      </x:c>
      <x:c r="B851" s="4" t="str">
        <x:v>Property</x:v>
      </x:c>
      <x:c r="C851" s="10" t="n">
        <x:v>5211.52</x:v>
      </x:c>
      <x:c r="D851" s="4" t="n">
        <x:v>5</x:v>
      </x:c>
      <x:c r="E851" s="4" t="str">
        <x:v>R01</x:v>
      </x:c>
    </x:row>
    <x:row r="852">
      <x:c r="A852" s="4" t="str">
        <x:v>P00847</x:v>
      </x:c>
      <x:c r="B852" s="4" t="str">
        <x:v>Motor</x:v>
      </x:c>
      <x:c r="C852" s="10" t="n">
        <x:v>12466.87</x:v>
      </x:c>
      <x:c r="D852" s="4" t="n">
        <x:v>7</x:v>
      </x:c>
      <x:c r="E852" s="4" t="str">
        <x:v>R03</x:v>
      </x:c>
    </x:row>
    <x:row r="853">
      <x:c r="A853" s="4" t="str">
        <x:v>P00848</x:v>
      </x:c>
      <x:c r="B853" s="4" t="str">
        <x:v>Motor</x:v>
      </x:c>
      <x:c r="C853" s="10" t="n">
        <x:v>9324.83</x:v>
      </x:c>
      <x:c r="D853" s="4" t="n">
        <x:v>9</x:v>
      </x:c>
      <x:c r="E853" s="4" t="str">
        <x:v>R03</x:v>
      </x:c>
    </x:row>
    <x:row r="854">
      <x:c r="A854" s="4" t="str">
        <x:v>P00849</x:v>
      </x:c>
      <x:c r="B854" s="4" t="str">
        <x:v>Motor</x:v>
      </x:c>
      <x:c r="C854" s="10" t="n">
        <x:v>3761.27</x:v>
      </x:c>
      <x:c r="D854" s="4" t="n">
        <x:v>6</x:v>
      </x:c>
      <x:c r="E854" s="4" t="str">
        <x:v>R02</x:v>
      </x:c>
    </x:row>
    <x:row r="855">
      <x:c r="A855" s="4" t="str">
        <x:v>P00850</x:v>
      </x:c>
      <x:c r="B855" s="4" t="str">
        <x:v>Property</x:v>
      </x:c>
      <x:c r="C855" s="10" t="n">
        <x:v>8594.93</x:v>
      </x:c>
      <x:c r="D855" s="4" t="n">
        <x:v>1</x:v>
      </x:c>
      <x:c r="E855" s="4" t="str">
        <x:v>R04</x:v>
      </x:c>
    </x:row>
    <x:row r="856">
      <x:c r="A856" s="4" t="str">
        <x:v>P00851</x:v>
      </x:c>
      <x:c r="B856" s="4" t="str">
        <x:v>Motor</x:v>
      </x:c>
      <x:c r="C856" s="10" t="n">
        <x:v>7292.01</x:v>
      </x:c>
      <x:c r="D856" s="4" t="n">
        <x:v>3</x:v>
      </x:c>
      <x:c r="E856" s="4" t="str">
        <x:v>R04</x:v>
      </x:c>
    </x:row>
    <x:row r="857">
      <x:c r="A857" s="4" t="str">
        <x:v>P00852</x:v>
      </x:c>
      <x:c r="B857" s="4" t="str">
        <x:v>Motor</x:v>
      </x:c>
      <x:c r="C857" s="10" t="n">
        <x:v>22226.82</x:v>
      </x:c>
      <x:c r="D857" s="4" t="n">
        <x:v>3</x:v>
      </x:c>
      <x:c r="E857" s="4" t="str">
        <x:v>R01</x:v>
      </x:c>
    </x:row>
    <x:row r="858">
      <x:c r="A858" s="4" t="str">
        <x:v>P00853</x:v>
      </x:c>
      <x:c r="B858" s="4" t="str">
        <x:v>Property</x:v>
      </x:c>
      <x:c r="C858" s="10" t="n">
        <x:v>5083.47</x:v>
      </x:c>
      <x:c r="D858" s="4" t="n">
        <x:v>10</x:v>
      </x:c>
      <x:c r="E858" s="4" t="str">
        <x:v>R03</x:v>
      </x:c>
    </x:row>
    <x:row r="859">
      <x:c r="A859" s="4" t="str">
        <x:v>P00854</x:v>
      </x:c>
      <x:c r="B859" s="4" t="str">
        <x:v>Property</x:v>
      </x:c>
      <x:c r="C859" s="10" t="n">
        <x:v>5718.1</x:v>
      </x:c>
      <x:c r="D859" s="4" t="n">
        <x:v>10</x:v>
      </x:c>
      <x:c r="E859" s="4" t="str">
        <x:v>R02</x:v>
      </x:c>
    </x:row>
    <x:row r="860">
      <x:c r="A860" s="4" t="str">
        <x:v>P00855</x:v>
      </x:c>
      <x:c r="B860" s="4" t="str">
        <x:v>Motor</x:v>
      </x:c>
      <x:c r="C860" s="10" t="n">
        <x:v>18024.48</x:v>
      </x:c>
      <x:c r="D860" s="4" t="n">
        <x:v>5</x:v>
      </x:c>
      <x:c r="E860" s="4" t="str">
        <x:v>R05</x:v>
      </x:c>
    </x:row>
    <x:row r="861">
      <x:c r="A861" s="4" t="str">
        <x:v>P00856</x:v>
      </x:c>
      <x:c r="B861" s="4" t="str">
        <x:v>Motor</x:v>
      </x:c>
      <x:c r="C861" s="10" t="n">
        <x:v>20141.62</x:v>
      </x:c>
      <x:c r="D861" s="4" t="n">
        <x:v>9</x:v>
      </x:c>
      <x:c r="E861" s="4" t="str">
        <x:v>R01</x:v>
      </x:c>
    </x:row>
    <x:row r="862">
      <x:c r="A862" s="4" t="str">
        <x:v>P00857</x:v>
      </x:c>
      <x:c r="B862" s="4" t="str">
        <x:v>Property</x:v>
      </x:c>
      <x:c r="C862" s="10" t="n">
        <x:v>7822.49</x:v>
      </x:c>
      <x:c r="D862" s="4" t="n">
        <x:v>3</x:v>
      </x:c>
      <x:c r="E862" s="4" t="str">
        <x:v>R01</x:v>
      </x:c>
    </x:row>
    <x:row r="863">
      <x:c r="A863" s="4" t="str">
        <x:v>P00858</x:v>
      </x:c>
      <x:c r="B863" s="4" t="str">
        <x:v>Property</x:v>
      </x:c>
      <x:c r="C863" s="10" t="n">
        <x:v>8230.17</x:v>
      </x:c>
      <x:c r="D863" s="4" t="n">
        <x:v>7</x:v>
      </x:c>
      <x:c r="E863" s="4" t="str">
        <x:v>R02</x:v>
      </x:c>
    </x:row>
    <x:row r="864">
      <x:c r="A864" s="4" t="str">
        <x:v>P00859</x:v>
      </x:c>
      <x:c r="B864" s="4" t="str">
        <x:v>Motor</x:v>
      </x:c>
      <x:c r="C864" s="10" t="n">
        <x:v>14433.48</x:v>
      </x:c>
      <x:c r="D864" s="4" t="n">
        <x:v>4</x:v>
      </x:c>
      <x:c r="E864" s="4" t="str">
        <x:v>R01</x:v>
      </x:c>
    </x:row>
    <x:row r="865">
      <x:c r="A865" s="4" t="str">
        <x:v>P00860</x:v>
      </x:c>
      <x:c r="B865" s="4" t="str">
        <x:v>Motor</x:v>
      </x:c>
      <x:c r="C865" s="10" t="n">
        <x:v>3838.38</x:v>
      </x:c>
      <x:c r="D865" s="4" t="n">
        <x:v>3</x:v>
      </x:c>
      <x:c r="E865" s="4" t="str">
        <x:v>R03</x:v>
      </x:c>
    </x:row>
    <x:row r="866">
      <x:c r="A866" s="4" t="str">
        <x:v>P00861</x:v>
      </x:c>
      <x:c r="B866" s="4" t="str">
        <x:v>Property</x:v>
      </x:c>
      <x:c r="C866" s="10" t="n">
        <x:v>4733.7</x:v>
      </x:c>
      <x:c r="D866" s="4" t="n">
        <x:v>3</x:v>
      </x:c>
      <x:c r="E866" s="4" t="str">
        <x:v>R02</x:v>
      </x:c>
    </x:row>
    <x:row r="867">
      <x:c r="A867" s="4" t="str">
        <x:v>P00862</x:v>
      </x:c>
      <x:c r="B867" s="4" t="str">
        <x:v>Property</x:v>
      </x:c>
      <x:c r="C867" s="10" t="n">
        <x:v>9639.94</x:v>
      </x:c>
      <x:c r="D867" s="4" t="n">
        <x:v>5</x:v>
      </x:c>
      <x:c r="E867" s="4" t="str">
        <x:v>R01</x:v>
      </x:c>
    </x:row>
    <x:row r="868">
      <x:c r="A868" s="4" t="str">
        <x:v>P00863</x:v>
      </x:c>
      <x:c r="B868" s="4" t="str">
        <x:v>Property</x:v>
      </x:c>
      <x:c r="C868" s="10" t="n">
        <x:v>21970.39</x:v>
      </x:c>
      <x:c r="D868" s="4" t="n">
        <x:v>4</x:v>
      </x:c>
      <x:c r="E868" s="4" t="str">
        <x:v>R02</x:v>
      </x:c>
    </x:row>
    <x:row r="869">
      <x:c r="A869" s="4" t="str">
        <x:v>P00864</x:v>
      </x:c>
      <x:c r="B869" s="4" t="str">
        <x:v>Motor</x:v>
      </x:c>
      <x:c r="C869" s="10" t="n">
        <x:v>8990.48</x:v>
      </x:c>
      <x:c r="D869" s="4" t="n">
        <x:v>3</x:v>
      </x:c>
      <x:c r="E869" s="4" t="str">
        <x:v>R04</x:v>
      </x:c>
    </x:row>
    <x:row r="870">
      <x:c r="A870" s="4" t="str">
        <x:v>P00865</x:v>
      </x:c>
      <x:c r="B870" s="4" t="str">
        <x:v>Motor</x:v>
      </x:c>
      <x:c r="C870" s="10" t="n">
        <x:v>11446.3</x:v>
      </x:c>
      <x:c r="D870" s="4" t="n">
        <x:v>4</x:v>
      </x:c>
      <x:c r="E870" s="4" t="str">
        <x:v>R04</x:v>
      </x:c>
    </x:row>
    <x:row r="871">
      <x:c r="A871" s="4" t="str">
        <x:v>P00866</x:v>
      </x:c>
      <x:c r="B871" s="4" t="str">
        <x:v>Property</x:v>
      </x:c>
      <x:c r="C871" s="10" t="n">
        <x:v>18218.72</x:v>
      </x:c>
      <x:c r="D871" s="4" t="n">
        <x:v>2</x:v>
      </x:c>
      <x:c r="E871" s="4" t="str">
        <x:v>R02</x:v>
      </x:c>
    </x:row>
    <x:row r="872">
      <x:c r="A872" s="4" t="str">
        <x:v>P00867</x:v>
      </x:c>
      <x:c r="B872" s="4" t="str">
        <x:v>Property</x:v>
      </x:c>
      <x:c r="C872" s="10" t="n">
        <x:v>28228.8</x:v>
      </x:c>
      <x:c r="D872" s="4" t="n">
        <x:v>10</x:v>
      </x:c>
      <x:c r="E872" s="4" t="str">
        <x:v>R01</x:v>
      </x:c>
    </x:row>
    <x:row r="873">
      <x:c r="A873" s="4" t="str">
        <x:v>P00868</x:v>
      </x:c>
      <x:c r="B873" s="4" t="str">
        <x:v>Property</x:v>
      </x:c>
      <x:c r="C873" s="10" t="n">
        <x:v>8437.3</x:v>
      </x:c>
      <x:c r="D873" s="4" t="n">
        <x:v>4</x:v>
      </x:c>
      <x:c r="E873" s="4" t="str">
        <x:v>R01</x:v>
      </x:c>
    </x:row>
    <x:row r="874">
      <x:c r="A874" s="4" t="str">
        <x:v>P00869</x:v>
      </x:c>
      <x:c r="B874" s="4" t="str">
        <x:v>Motor</x:v>
      </x:c>
      <x:c r="C874" s="10" t="n">
        <x:v>10855.46</x:v>
      </x:c>
      <x:c r="D874" s="4" t="n">
        <x:v>2</x:v>
      </x:c>
      <x:c r="E874" s="4" t="str">
        <x:v>R04</x:v>
      </x:c>
    </x:row>
    <x:row r="875">
      <x:c r="A875" s="4" t="str">
        <x:v>P00870</x:v>
      </x:c>
      <x:c r="B875" s="4" t="str">
        <x:v>Motor</x:v>
      </x:c>
      <x:c r="C875" s="10" t="n">
        <x:v>24832.9</x:v>
      </x:c>
      <x:c r="D875" s="4" t="n">
        <x:v>6</x:v>
      </x:c>
      <x:c r="E875" s="4" t="str">
        <x:v>R03</x:v>
      </x:c>
    </x:row>
    <x:row r="876">
      <x:c r="A876" s="4" t="str">
        <x:v>P00871</x:v>
      </x:c>
      <x:c r="B876" s="4" t="str">
        <x:v>Property</x:v>
      </x:c>
      <x:c r="C876" s="10" t="n">
        <x:v>5513.81</x:v>
      </x:c>
      <x:c r="D876" s="4" t="n">
        <x:v>9</x:v>
      </x:c>
      <x:c r="E876" s="4" t="str">
        <x:v>R03</x:v>
      </x:c>
    </x:row>
    <x:row r="877">
      <x:c r="A877" s="4" t="str">
        <x:v>P00872</x:v>
      </x:c>
      <x:c r="B877" s="4" t="str">
        <x:v>Motor</x:v>
      </x:c>
      <x:c r="C877" s="10" t="n">
        <x:v>17368.46</x:v>
      </x:c>
      <x:c r="D877" s="4" t="n">
        <x:v>4</x:v>
      </x:c>
      <x:c r="E877" s="4" t="str">
        <x:v>R04</x:v>
      </x:c>
    </x:row>
    <x:row r="878">
      <x:c r="A878" s="4" t="str">
        <x:v>P00873</x:v>
      </x:c>
      <x:c r="B878" s="4" t="str">
        <x:v>Property</x:v>
      </x:c>
      <x:c r="C878" s="10" t="n">
        <x:v>6917.14</x:v>
      </x:c>
      <x:c r="D878" s="4" t="n">
        <x:v>9</x:v>
      </x:c>
      <x:c r="E878" s="4" t="str">
        <x:v>R01</x:v>
      </x:c>
    </x:row>
    <x:row r="879">
      <x:c r="A879" s="4" t="str">
        <x:v>P00874</x:v>
      </x:c>
      <x:c r="B879" s="4" t="str">
        <x:v>Motor</x:v>
      </x:c>
      <x:c r="C879" s="10" t="n">
        <x:v>11454.21</x:v>
      </x:c>
      <x:c r="D879" s="4" t="n">
        <x:v>7</x:v>
      </x:c>
      <x:c r="E879" s="4" t="str">
        <x:v>R03</x:v>
      </x:c>
    </x:row>
    <x:row r="880">
      <x:c r="A880" s="4" t="str">
        <x:v>P00875</x:v>
      </x:c>
      <x:c r="B880" s="4" t="str">
        <x:v>Property</x:v>
      </x:c>
      <x:c r="C880" s="10" t="n">
        <x:v>9806.7</x:v>
      </x:c>
      <x:c r="D880" s="4" t="n">
        <x:v>8</x:v>
      </x:c>
      <x:c r="E880" s="4" t="str">
        <x:v>R01</x:v>
      </x:c>
    </x:row>
    <x:row r="881">
      <x:c r="A881" s="4" t="str">
        <x:v>P00876</x:v>
      </x:c>
      <x:c r="B881" s="4" t="str">
        <x:v>Property</x:v>
      </x:c>
      <x:c r="C881" s="10" t="n">
        <x:v>7107.42</x:v>
      </x:c>
      <x:c r="D881" s="4" t="n">
        <x:v>3</x:v>
      </x:c>
      <x:c r="E881" s="4" t="str">
        <x:v>R01</x:v>
      </x:c>
    </x:row>
    <x:row r="882">
      <x:c r="A882" s="4" t="str">
        <x:v>P00877</x:v>
      </x:c>
      <x:c r="B882" s="4" t="str">
        <x:v>Motor</x:v>
      </x:c>
      <x:c r="C882" s="10" t="n">
        <x:v>7027.63</x:v>
      </x:c>
      <x:c r="D882" s="4" t="n">
        <x:v>1</x:v>
      </x:c>
      <x:c r="E882" s="4" t="str">
        <x:v>R02</x:v>
      </x:c>
    </x:row>
    <x:row r="883">
      <x:c r="A883" s="4" t="str">
        <x:v>P00878</x:v>
      </x:c>
      <x:c r="B883" s="4" t="str">
        <x:v>Motor</x:v>
      </x:c>
      <x:c r="C883" s="10" t="n">
        <x:v>12386.8</x:v>
      </x:c>
      <x:c r="D883" s="4" t="n">
        <x:v>4</x:v>
      </x:c>
      <x:c r="E883" s="4" t="str">
        <x:v>R02</x:v>
      </x:c>
    </x:row>
    <x:row r="884">
      <x:c r="A884" s="4" t="str">
        <x:v>P00879</x:v>
      </x:c>
      <x:c r="B884" s="4" t="str">
        <x:v>Motor</x:v>
      </x:c>
      <x:c r="C884" s="10" t="n">
        <x:v>17119.83</x:v>
      </x:c>
      <x:c r="D884" s="4" t="n">
        <x:v>10</x:v>
      </x:c>
      <x:c r="E884" s="4" t="str">
        <x:v>R05</x:v>
      </x:c>
    </x:row>
    <x:row r="885">
      <x:c r="A885" s="4" t="str">
        <x:v>P00880</x:v>
      </x:c>
      <x:c r="B885" s="4" t="str">
        <x:v>Motor</x:v>
      </x:c>
      <x:c r="C885" s="10" t="n">
        <x:v>10317.73</x:v>
      </x:c>
      <x:c r="D885" s="4" t="n">
        <x:v>8</x:v>
      </x:c>
      <x:c r="E885" s="4" t="str">
        <x:v>R02</x:v>
      </x:c>
    </x:row>
    <x:row r="886">
      <x:c r="A886" s="4" t="str">
        <x:v>P00881</x:v>
      </x:c>
      <x:c r="B886" s="4" t="str">
        <x:v>Motor</x:v>
      </x:c>
      <x:c r="C886" s="10" t="n">
        <x:v>11288.63</x:v>
      </x:c>
      <x:c r="D886" s="4" t="n">
        <x:v>8</x:v>
      </x:c>
      <x:c r="E886" s="4" t="str">
        <x:v>R04</x:v>
      </x:c>
    </x:row>
    <x:row r="887">
      <x:c r="A887" s="4" t="str">
        <x:v>P00882</x:v>
      </x:c>
      <x:c r="B887" s="4" t="str">
        <x:v>Motor</x:v>
      </x:c>
      <x:c r="C887" s="10" t="n">
        <x:v>14143.75</x:v>
      </x:c>
      <x:c r="D887" s="4" t="n">
        <x:v>9</x:v>
      </x:c>
      <x:c r="E887" s="4" t="str">
        <x:v>R03</x:v>
      </x:c>
    </x:row>
    <x:row r="888">
      <x:c r="A888" s="4" t="str">
        <x:v>P00883</x:v>
      </x:c>
      <x:c r="B888" s="4" t="str">
        <x:v>Property</x:v>
      </x:c>
      <x:c r="C888" s="10" t="n">
        <x:v>7064.03</x:v>
      </x:c>
      <x:c r="D888" s="4" t="n">
        <x:v>4</x:v>
      </x:c>
      <x:c r="E888" s="4" t="str">
        <x:v>R03</x:v>
      </x:c>
    </x:row>
    <x:row r="889">
      <x:c r="A889" s="4" t="str">
        <x:v>P00884</x:v>
      </x:c>
      <x:c r="B889" s="4" t="str">
        <x:v>Motor</x:v>
      </x:c>
      <x:c r="C889" s="10" t="n">
        <x:v>15258.04</x:v>
      </x:c>
      <x:c r="D889" s="4" t="n">
        <x:v>4</x:v>
      </x:c>
      <x:c r="E889" s="4" t="str">
        <x:v>R05</x:v>
      </x:c>
    </x:row>
    <x:row r="890">
      <x:c r="A890" s="4" t="str">
        <x:v>P00885</x:v>
      </x:c>
      <x:c r="B890" s="4" t="str">
        <x:v>Motor</x:v>
      </x:c>
      <x:c r="C890" s="10" t="n">
        <x:v>15814.85</x:v>
      </x:c>
      <x:c r="D890" s="4" t="n">
        <x:v>10</x:v>
      </x:c>
      <x:c r="E890" s="4" t="str">
        <x:v>R02</x:v>
      </x:c>
    </x:row>
    <x:row r="891">
      <x:c r="A891" s="4" t="str">
        <x:v>P00886</x:v>
      </x:c>
      <x:c r="B891" s="4" t="str">
        <x:v>Motor</x:v>
      </x:c>
      <x:c r="C891" s="10" t="n">
        <x:v>35299.77</x:v>
      </x:c>
      <x:c r="D891" s="4" t="n">
        <x:v>6</x:v>
      </x:c>
      <x:c r="E891" s="4" t="str">
        <x:v>R02</x:v>
      </x:c>
    </x:row>
    <x:row r="892">
      <x:c r="A892" s="4" t="str">
        <x:v>P00887</x:v>
      </x:c>
      <x:c r="B892" s="4" t="str">
        <x:v>Motor</x:v>
      </x:c>
      <x:c r="C892" s="10" t="n">
        <x:v>9234.97</x:v>
      </x:c>
      <x:c r="D892" s="4" t="n">
        <x:v>3</x:v>
      </x:c>
      <x:c r="E892" s="4" t="str">
        <x:v>R01</x:v>
      </x:c>
    </x:row>
    <x:row r="893">
      <x:c r="A893" s="4" t="str">
        <x:v>P00888</x:v>
      </x:c>
      <x:c r="B893" s="4" t="str">
        <x:v>Motor</x:v>
      </x:c>
      <x:c r="C893" s="10" t="n">
        <x:v>8900.5</x:v>
      </x:c>
      <x:c r="D893" s="4" t="n">
        <x:v>3</x:v>
      </x:c>
      <x:c r="E893" s="4" t="str">
        <x:v>R01</x:v>
      </x:c>
    </x:row>
    <x:row r="894">
      <x:c r="A894" s="4" t="str">
        <x:v>P00889</x:v>
      </x:c>
      <x:c r="B894" s="4" t="str">
        <x:v>Motor</x:v>
      </x:c>
      <x:c r="C894" s="10" t="n">
        <x:v>15460.36</x:v>
      </x:c>
      <x:c r="D894" s="4" t="n">
        <x:v>9</x:v>
      </x:c>
      <x:c r="E894" s="4" t="str">
        <x:v>R04</x:v>
      </x:c>
    </x:row>
    <x:row r="895">
      <x:c r="A895" s="4" t="str">
        <x:v>P00890</x:v>
      </x:c>
      <x:c r="B895" s="4" t="str">
        <x:v>Motor</x:v>
      </x:c>
      <x:c r="C895" s="10" t="n">
        <x:v>15813.15</x:v>
      </x:c>
      <x:c r="D895" s="4" t="n">
        <x:v>1</x:v>
      </x:c>
      <x:c r="E895" s="4" t="str">
        <x:v>R02</x:v>
      </x:c>
    </x:row>
    <x:row r="896">
      <x:c r="A896" s="4" t="str">
        <x:v>P00891</x:v>
      </x:c>
      <x:c r="B896" s="4" t="str">
        <x:v>Motor</x:v>
      </x:c>
      <x:c r="C896" s="10" t="n">
        <x:v>8597.36</x:v>
      </x:c>
      <x:c r="D896" s="4" t="n">
        <x:v>1</x:v>
      </x:c>
      <x:c r="E896" s="4" t="str">
        <x:v>R02</x:v>
      </x:c>
    </x:row>
    <x:row r="897">
      <x:c r="A897" s="4" t="str">
        <x:v>P00892</x:v>
      </x:c>
      <x:c r="B897" s="4" t="str">
        <x:v>Property</x:v>
      </x:c>
      <x:c r="C897" s="10" t="n">
        <x:v>9123.21</x:v>
      </x:c>
      <x:c r="D897" s="4" t="n">
        <x:v>8</x:v>
      </x:c>
      <x:c r="E897" s="4" t="str">
        <x:v>R01</x:v>
      </x:c>
    </x:row>
    <x:row r="898">
      <x:c r="A898" s="4" t="str">
        <x:v>P00893</x:v>
      </x:c>
      <x:c r="B898" s="4" t="str">
        <x:v>Motor</x:v>
      </x:c>
      <x:c r="C898" s="10" t="n">
        <x:v>13953.82</x:v>
      </x:c>
      <x:c r="D898" s="4" t="n">
        <x:v>1</x:v>
      </x:c>
      <x:c r="E898" s="4" t="str">
        <x:v>R02</x:v>
      </x:c>
    </x:row>
    <x:row r="899">
      <x:c r="A899" s="4" t="str">
        <x:v>P00894</x:v>
      </x:c>
      <x:c r="B899" s="4" t="str">
        <x:v>Motor</x:v>
      </x:c>
      <x:c r="C899" s="10" t="n">
        <x:v>7537.06</x:v>
      </x:c>
      <x:c r="D899" s="4" t="n">
        <x:v>2</x:v>
      </x:c>
      <x:c r="E899" s="4" t="str">
        <x:v>R03</x:v>
      </x:c>
    </x:row>
    <x:row r="900">
      <x:c r="A900" s="4" t="str">
        <x:v>P00895</x:v>
      </x:c>
      <x:c r="B900" s="4" t="str">
        <x:v>Property</x:v>
      </x:c>
      <x:c r="C900" s="10" t="n">
        <x:v>9093</x:v>
      </x:c>
      <x:c r="D900" s="4" t="n">
        <x:v>10</x:v>
      </x:c>
      <x:c r="E900" s="4" t="str">
        <x:v>R01</x:v>
      </x:c>
    </x:row>
    <x:row r="901">
      <x:c r="A901" s="4" t="str">
        <x:v>P00896</x:v>
      </x:c>
      <x:c r="B901" s="4" t="str">
        <x:v>Property</x:v>
      </x:c>
      <x:c r="C901" s="10" t="n">
        <x:v>11388.01</x:v>
      </x:c>
      <x:c r="D901" s="4" t="n">
        <x:v>5</x:v>
      </x:c>
      <x:c r="E901" s="4" t="str">
        <x:v>R03</x:v>
      </x:c>
    </x:row>
    <x:row r="902">
      <x:c r="A902" s="4" t="str">
        <x:v>P00897</x:v>
      </x:c>
      <x:c r="B902" s="4" t="str">
        <x:v>Motor</x:v>
      </x:c>
      <x:c r="C902" s="10" t="n">
        <x:v>17122.91</x:v>
      </x:c>
      <x:c r="D902" s="4" t="n">
        <x:v>8</x:v>
      </x:c>
      <x:c r="E902" s="4" t="str">
        <x:v>R03</x:v>
      </x:c>
    </x:row>
    <x:row r="903">
      <x:c r="A903" s="4" t="str">
        <x:v>P00898</x:v>
      </x:c>
      <x:c r="B903" s="4" t="str">
        <x:v>Motor</x:v>
      </x:c>
      <x:c r="C903" s="10" t="n">
        <x:v>8332.6</x:v>
      </x:c>
      <x:c r="D903" s="4" t="n">
        <x:v>5</x:v>
      </x:c>
      <x:c r="E903" s="4" t="str">
        <x:v>R04</x:v>
      </x:c>
    </x:row>
    <x:row r="904">
      <x:c r="A904" s="4" t="str">
        <x:v>P00899</x:v>
      </x:c>
      <x:c r="B904" s="4" t="str">
        <x:v>Motor</x:v>
      </x:c>
      <x:c r="C904" s="10" t="n">
        <x:v>4773.94</x:v>
      </x:c>
      <x:c r="D904" s="4" t="n">
        <x:v>1</x:v>
      </x:c>
      <x:c r="E904" s="4" t="str">
        <x:v>R01</x:v>
      </x:c>
    </x:row>
    <x:row r="905">
      <x:c r="A905" s="4" t="str">
        <x:v>P00900</x:v>
      </x:c>
      <x:c r="B905" s="4" t="str">
        <x:v>Motor</x:v>
      </x:c>
      <x:c r="C905" s="10" t="n">
        <x:v>4617.14</x:v>
      </x:c>
      <x:c r="D905" s="4" t="n">
        <x:v>2</x:v>
      </x:c>
      <x:c r="E905" s="4" t="str">
        <x:v>R03</x:v>
      </x:c>
    </x:row>
    <x:row r="906">
      <x:c r="A906" s="4" t="str">
        <x:v>P00901</x:v>
      </x:c>
      <x:c r="B906" s="4" t="str">
        <x:v>Motor</x:v>
      </x:c>
      <x:c r="C906" s="10" t="n">
        <x:v>6205.95</x:v>
      </x:c>
      <x:c r="D906" s="4" t="n">
        <x:v>8</x:v>
      </x:c>
      <x:c r="E906" s="4" t="str">
        <x:v>R01</x:v>
      </x:c>
    </x:row>
    <x:row r="907">
      <x:c r="A907" s="4" t="str">
        <x:v>P00902</x:v>
      </x:c>
      <x:c r="B907" s="4" t="str">
        <x:v>Motor</x:v>
      </x:c>
      <x:c r="C907" s="10" t="n">
        <x:v>6057.63</x:v>
      </x:c>
      <x:c r="D907" s="4" t="n">
        <x:v>1</x:v>
      </x:c>
      <x:c r="E907" s="4" t="str">
        <x:v>R02</x:v>
      </x:c>
    </x:row>
    <x:row r="908">
      <x:c r="A908" s="4" t="str">
        <x:v>P00903</x:v>
      </x:c>
      <x:c r="B908" s="4" t="str">
        <x:v>Motor</x:v>
      </x:c>
      <x:c r="C908" s="10" t="n">
        <x:v>10202.88</x:v>
      </x:c>
      <x:c r="D908" s="4" t="n">
        <x:v>6</x:v>
      </x:c>
      <x:c r="E908" s="4" t="str">
        <x:v>R03</x:v>
      </x:c>
    </x:row>
    <x:row r="909">
      <x:c r="A909" s="4" t="str">
        <x:v>P00904</x:v>
      </x:c>
      <x:c r="B909" s="4" t="str">
        <x:v>Motor</x:v>
      </x:c>
      <x:c r="C909" s="10" t="n">
        <x:v>6406.09</x:v>
      </x:c>
      <x:c r="D909" s="4" t="n">
        <x:v>4</x:v>
      </x:c>
      <x:c r="E909" s="4" t="str">
        <x:v>R03</x:v>
      </x:c>
    </x:row>
    <x:row r="910">
      <x:c r="A910" s="4" t="str">
        <x:v>P00905</x:v>
      </x:c>
      <x:c r="B910" s="4" t="str">
        <x:v>Property</x:v>
      </x:c>
      <x:c r="C910" s="10" t="n">
        <x:v>7972.55</x:v>
      </x:c>
      <x:c r="D910" s="4" t="n">
        <x:v>4</x:v>
      </x:c>
      <x:c r="E910" s="4" t="str">
        <x:v>R01</x:v>
      </x:c>
    </x:row>
    <x:row r="911">
      <x:c r="A911" s="4" t="str">
        <x:v>P00906</x:v>
      </x:c>
      <x:c r="B911" s="4" t="str">
        <x:v>Motor</x:v>
      </x:c>
      <x:c r="C911" s="10" t="n">
        <x:v>7720.71</x:v>
      </x:c>
      <x:c r="D911" s="4" t="n">
        <x:v>10</x:v>
      </x:c>
      <x:c r="E911" s="4" t="str">
        <x:v>R04</x:v>
      </x:c>
    </x:row>
    <x:row r="912">
      <x:c r="A912" s="4" t="str">
        <x:v>P00907</x:v>
      </x:c>
      <x:c r="B912" s="4" t="str">
        <x:v>Motor</x:v>
      </x:c>
      <x:c r="C912" s="10" t="n">
        <x:v>8971.17</x:v>
      </x:c>
      <x:c r="D912" s="4" t="n">
        <x:v>7</x:v>
      </x:c>
      <x:c r="E912" s="4" t="str">
        <x:v>R01</x:v>
      </x:c>
    </x:row>
    <x:row r="913">
      <x:c r="A913" s="4" t="str">
        <x:v>P00908</x:v>
      </x:c>
      <x:c r="B913" s="4" t="str">
        <x:v>Motor</x:v>
      </x:c>
      <x:c r="C913" s="10" t="n">
        <x:v>19833.48</x:v>
      </x:c>
      <x:c r="D913" s="4" t="n">
        <x:v>7</x:v>
      </x:c>
      <x:c r="E913" s="4" t="str">
        <x:v>R03</x:v>
      </x:c>
    </x:row>
    <x:row r="914">
      <x:c r="A914" s="4" t="str">
        <x:v>P00909</x:v>
      </x:c>
      <x:c r="B914" s="4" t="str">
        <x:v>Motor</x:v>
      </x:c>
      <x:c r="C914" s="10" t="n">
        <x:v>14733.46</x:v>
      </x:c>
      <x:c r="D914" s="4" t="n">
        <x:v>4</x:v>
      </x:c>
      <x:c r="E914" s="4" t="str">
        <x:v>R05</x:v>
      </x:c>
    </x:row>
    <x:row r="915">
      <x:c r="A915" s="4" t="str">
        <x:v>P00910</x:v>
      </x:c>
      <x:c r="B915" s="4" t="str">
        <x:v>Motor</x:v>
      </x:c>
      <x:c r="C915" s="10" t="n">
        <x:v>11017.7</x:v>
      </x:c>
      <x:c r="D915" s="4" t="n">
        <x:v>4</x:v>
      </x:c>
      <x:c r="E915" s="4" t="str">
        <x:v>R02</x:v>
      </x:c>
    </x:row>
    <x:row r="916">
      <x:c r="A916" s="4" t="str">
        <x:v>P00911</x:v>
      </x:c>
      <x:c r="B916" s="4" t="str">
        <x:v>Property</x:v>
      </x:c>
      <x:c r="C916" s="10" t="n">
        <x:v>8888.72</x:v>
      </x:c>
      <x:c r="D916" s="4" t="n">
        <x:v>7</x:v>
      </x:c>
      <x:c r="E916" s="4" t="str">
        <x:v>R04</x:v>
      </x:c>
    </x:row>
    <x:row r="917">
      <x:c r="A917" s="4" t="str">
        <x:v>P00912</x:v>
      </x:c>
      <x:c r="B917" s="4" t="str">
        <x:v>Property</x:v>
      </x:c>
      <x:c r="C917" s="10" t="n">
        <x:v>9000.59</x:v>
      </x:c>
      <x:c r="D917" s="4" t="n">
        <x:v>1</x:v>
      </x:c>
      <x:c r="E917" s="4" t="str">
        <x:v>R03</x:v>
      </x:c>
    </x:row>
    <x:row r="918">
      <x:c r="A918" s="4" t="str">
        <x:v>P00913</x:v>
      </x:c>
      <x:c r="B918" s="4" t="str">
        <x:v>Property</x:v>
      </x:c>
      <x:c r="C918" s="10" t="n">
        <x:v>12676.26</x:v>
      </x:c>
      <x:c r="D918" s="4" t="n">
        <x:v>3</x:v>
      </x:c>
      <x:c r="E918" s="4" t="str">
        <x:v>R04</x:v>
      </x:c>
    </x:row>
    <x:row r="919">
      <x:c r="A919" s="4" t="str">
        <x:v>P00914</x:v>
      </x:c>
      <x:c r="B919" s="4" t="str">
        <x:v>Property</x:v>
      </x:c>
      <x:c r="C919" s="10" t="n">
        <x:v>14226.7</x:v>
      </x:c>
      <x:c r="D919" s="4" t="n">
        <x:v>7</x:v>
      </x:c>
      <x:c r="E919" s="4" t="str">
        <x:v>R03</x:v>
      </x:c>
    </x:row>
    <x:row r="920">
      <x:c r="A920" s="4" t="str">
        <x:v>P00915</x:v>
      </x:c>
      <x:c r="B920" s="4" t="str">
        <x:v>Property</x:v>
      </x:c>
      <x:c r="C920" s="10" t="n">
        <x:v>7270.44</x:v>
      </x:c>
      <x:c r="D920" s="4" t="n">
        <x:v>7</x:v>
      </x:c>
      <x:c r="E920" s="4" t="str">
        <x:v>R03</x:v>
      </x:c>
    </x:row>
    <x:row r="921">
      <x:c r="A921" s="4" t="str">
        <x:v>P00916</x:v>
      </x:c>
      <x:c r="B921" s="4" t="str">
        <x:v>Property</x:v>
      </x:c>
      <x:c r="C921" s="10" t="n">
        <x:v>11119.06</x:v>
      </x:c>
      <x:c r="D921" s="4" t="n">
        <x:v>1</x:v>
      </x:c>
      <x:c r="E921" s="4" t="str">
        <x:v>R01</x:v>
      </x:c>
    </x:row>
    <x:row r="922">
      <x:c r="A922" s="4" t="str">
        <x:v>P00917</x:v>
      </x:c>
      <x:c r="B922" s="4" t="str">
        <x:v>Motor</x:v>
      </x:c>
      <x:c r="C922" s="10" t="n">
        <x:v>4384.24</x:v>
      </x:c>
      <x:c r="D922" s="4" t="n">
        <x:v>8</x:v>
      </x:c>
      <x:c r="E922" s="4" t="str">
        <x:v>R03</x:v>
      </x:c>
    </x:row>
    <x:row r="923">
      <x:c r="A923" s="4" t="str">
        <x:v>P00918</x:v>
      </x:c>
      <x:c r="B923" s="4" t="str">
        <x:v>Motor</x:v>
      </x:c>
      <x:c r="C923" s="10" t="n">
        <x:v>12031.35</x:v>
      </x:c>
      <x:c r="D923" s="4" t="n">
        <x:v>6</x:v>
      </x:c>
      <x:c r="E923" s="4" t="str">
        <x:v>R01</x:v>
      </x:c>
    </x:row>
    <x:row r="924">
      <x:c r="A924" s="4" t="str">
        <x:v>P00919</x:v>
      </x:c>
      <x:c r="B924" s="4" t="str">
        <x:v>Motor</x:v>
      </x:c>
      <x:c r="C924" s="10" t="n">
        <x:v>15413.01</x:v>
      </x:c>
      <x:c r="D924" s="4" t="n">
        <x:v>3</x:v>
      </x:c>
      <x:c r="E924" s="4" t="str">
        <x:v>R05</x:v>
      </x:c>
    </x:row>
    <x:row r="925">
      <x:c r="A925" s="4" t="str">
        <x:v>P00920</x:v>
      </x:c>
      <x:c r="B925" s="4" t="str">
        <x:v>Motor</x:v>
      </x:c>
      <x:c r="C925" s="10" t="n">
        <x:v>9642.82</x:v>
      </x:c>
      <x:c r="D925" s="4" t="n">
        <x:v>8</x:v>
      </x:c>
      <x:c r="E925" s="4" t="str">
        <x:v>R01</x:v>
      </x:c>
    </x:row>
    <x:row r="926">
      <x:c r="A926" s="4" t="str">
        <x:v>P00921</x:v>
      </x:c>
      <x:c r="B926" s="4" t="str">
        <x:v>Motor</x:v>
      </x:c>
      <x:c r="C926" s="10" t="n">
        <x:v>24771.2</x:v>
      </x:c>
      <x:c r="D926" s="4" t="n">
        <x:v>10</x:v>
      </x:c>
      <x:c r="E926" s="4" t="str">
        <x:v>R01</x:v>
      </x:c>
    </x:row>
    <x:row r="927">
      <x:c r="A927" s="4" t="str">
        <x:v>P00922</x:v>
      </x:c>
      <x:c r="B927" s="4" t="str">
        <x:v>Property</x:v>
      </x:c>
      <x:c r="C927" s="10" t="n">
        <x:v>7357.26</x:v>
      </x:c>
      <x:c r="D927" s="4" t="n">
        <x:v>5</x:v>
      </x:c>
      <x:c r="E927" s="4" t="str">
        <x:v>R04</x:v>
      </x:c>
    </x:row>
    <x:row r="928">
      <x:c r="A928" s="4" t="str">
        <x:v>P00923</x:v>
      </x:c>
      <x:c r="B928" s="4" t="str">
        <x:v>Motor</x:v>
      </x:c>
      <x:c r="C928" s="10" t="n">
        <x:v>12062.4</x:v>
      </x:c>
      <x:c r="D928" s="4" t="n">
        <x:v>3</x:v>
      </x:c>
      <x:c r="E928" s="4" t="str">
        <x:v>R01</x:v>
      </x:c>
    </x:row>
    <x:row r="929">
      <x:c r="A929" s="4" t="str">
        <x:v>P00924</x:v>
      </x:c>
      <x:c r="B929" s="4" t="str">
        <x:v>Motor</x:v>
      </x:c>
      <x:c r="C929" s="10" t="n">
        <x:v>10763.1</x:v>
      </x:c>
      <x:c r="D929" s="4" t="n">
        <x:v>3</x:v>
      </x:c>
      <x:c r="E929" s="4" t="str">
        <x:v>R02</x:v>
      </x:c>
    </x:row>
    <x:row r="930">
      <x:c r="A930" s="4" t="str">
        <x:v>P00925</x:v>
      </x:c>
      <x:c r="B930" s="4" t="str">
        <x:v>Motor</x:v>
      </x:c>
      <x:c r="C930" s="10" t="n">
        <x:v>10455.32</x:v>
      </x:c>
      <x:c r="D930" s="4" t="n">
        <x:v>6</x:v>
      </x:c>
      <x:c r="E930" s="4" t="str">
        <x:v>R03</x:v>
      </x:c>
    </x:row>
    <x:row r="931">
      <x:c r="A931" s="4" t="str">
        <x:v>P00926</x:v>
      </x:c>
      <x:c r="B931" s="4" t="str">
        <x:v>Motor</x:v>
      </x:c>
      <x:c r="C931" s="10" t="n">
        <x:v>10389.54</x:v>
      </x:c>
      <x:c r="D931" s="4" t="n">
        <x:v>1</x:v>
      </x:c>
      <x:c r="E931" s="4" t="str">
        <x:v>R01</x:v>
      </x:c>
    </x:row>
    <x:row r="932">
      <x:c r="A932" s="4" t="str">
        <x:v>P00927</x:v>
      </x:c>
      <x:c r="B932" s="4" t="str">
        <x:v>Motor</x:v>
      </x:c>
      <x:c r="C932" s="10" t="n">
        <x:v>11478.11</x:v>
      </x:c>
      <x:c r="D932" s="4" t="n">
        <x:v>5</x:v>
      </x:c>
      <x:c r="E932" s="4" t="str">
        <x:v>R01</x:v>
      </x:c>
    </x:row>
    <x:row r="933">
      <x:c r="A933" s="4" t="str">
        <x:v>P00928</x:v>
      </x:c>
      <x:c r="B933" s="4" t="str">
        <x:v>Property</x:v>
      </x:c>
      <x:c r="C933" s="10" t="n">
        <x:v>16019.81</x:v>
      </x:c>
      <x:c r="D933" s="4" t="n">
        <x:v>1</x:v>
      </x:c>
      <x:c r="E933" s="4" t="str">
        <x:v>R02</x:v>
      </x:c>
    </x:row>
    <x:row r="934">
      <x:c r="A934" s="4" t="str">
        <x:v>P00929</x:v>
      </x:c>
      <x:c r="B934" s="4" t="str">
        <x:v>Motor</x:v>
      </x:c>
      <x:c r="C934" s="10" t="n">
        <x:v>20332.61</x:v>
      </x:c>
      <x:c r="D934" s="4" t="n">
        <x:v>1</x:v>
      </x:c>
      <x:c r="E934" s="4" t="str">
        <x:v>R01</x:v>
      </x:c>
    </x:row>
    <x:row r="935">
      <x:c r="A935" s="4" t="str">
        <x:v>P00930</x:v>
      </x:c>
      <x:c r="B935" s="4" t="str">
        <x:v>Property</x:v>
      </x:c>
      <x:c r="C935" s="10" t="n">
        <x:v>10926.95</x:v>
      </x:c>
      <x:c r="D935" s="4" t="n">
        <x:v>5</x:v>
      </x:c>
      <x:c r="E935" s="4" t="str">
        <x:v>R01</x:v>
      </x:c>
    </x:row>
    <x:row r="936">
      <x:c r="A936" s="4" t="str">
        <x:v>P00931</x:v>
      </x:c>
      <x:c r="B936" s="4" t="str">
        <x:v>Motor</x:v>
      </x:c>
      <x:c r="C936" s="10" t="n">
        <x:v>15786.21</x:v>
      </x:c>
      <x:c r="D936" s="4" t="n">
        <x:v>8</x:v>
      </x:c>
      <x:c r="E936" s="4" t="str">
        <x:v>R01</x:v>
      </x:c>
    </x:row>
    <x:row r="937">
      <x:c r="A937" s="4" t="str">
        <x:v>P00932</x:v>
      </x:c>
      <x:c r="B937" s="4" t="str">
        <x:v>Motor</x:v>
      </x:c>
      <x:c r="C937" s="10" t="n">
        <x:v>7976.1</x:v>
      </x:c>
      <x:c r="D937" s="4" t="n">
        <x:v>9</x:v>
      </x:c>
      <x:c r="E937" s="4" t="str">
        <x:v>R02</x:v>
      </x:c>
    </x:row>
    <x:row r="938">
      <x:c r="A938" s="4" t="str">
        <x:v>P00933</x:v>
      </x:c>
      <x:c r="B938" s="4" t="str">
        <x:v>Motor</x:v>
      </x:c>
      <x:c r="C938" s="10" t="n">
        <x:v>15439.43</x:v>
      </x:c>
      <x:c r="D938" s="4" t="n">
        <x:v>1</x:v>
      </x:c>
      <x:c r="E938" s="4" t="str">
        <x:v>R01</x:v>
      </x:c>
    </x:row>
    <x:row r="939">
      <x:c r="A939" s="4" t="str">
        <x:v>P00934</x:v>
      </x:c>
      <x:c r="B939" s="4" t="str">
        <x:v>Property</x:v>
      </x:c>
      <x:c r="C939" s="10" t="n">
        <x:v>7762.84</x:v>
      </x:c>
      <x:c r="D939" s="4" t="n">
        <x:v>3</x:v>
      </x:c>
      <x:c r="E939" s="4" t="str">
        <x:v>R01</x:v>
      </x:c>
    </x:row>
    <x:row r="940">
      <x:c r="A940" s="4" t="str">
        <x:v>P00935</x:v>
      </x:c>
      <x:c r="B940" s="4" t="str">
        <x:v>Property</x:v>
      </x:c>
      <x:c r="C940" s="10" t="n">
        <x:v>17868.54</x:v>
      </x:c>
      <x:c r="D940" s="4" t="n">
        <x:v>5</x:v>
      </x:c>
      <x:c r="E940" s="4" t="str">
        <x:v>R03</x:v>
      </x:c>
    </x:row>
    <x:row r="941">
      <x:c r="A941" s="4" t="str">
        <x:v>P00936</x:v>
      </x:c>
      <x:c r="B941" s="4" t="str">
        <x:v>Motor</x:v>
      </x:c>
      <x:c r="C941" s="10" t="n">
        <x:v>29578.07</x:v>
      </x:c>
      <x:c r="D941" s="4" t="n">
        <x:v>6</x:v>
      </x:c>
      <x:c r="E941" s="4" t="str">
        <x:v>R03</x:v>
      </x:c>
    </x:row>
    <x:row r="942">
      <x:c r="A942" s="4" t="str">
        <x:v>P00937</x:v>
      </x:c>
      <x:c r="B942" s="4" t="str">
        <x:v>Property</x:v>
      </x:c>
      <x:c r="C942" s="10" t="n">
        <x:v>10353.32</x:v>
      </x:c>
      <x:c r="D942" s="4" t="n">
        <x:v>10</x:v>
      </x:c>
      <x:c r="E942" s="4" t="str">
        <x:v>R01</x:v>
      </x:c>
    </x:row>
    <x:row r="943">
      <x:c r="A943" s="4" t="str">
        <x:v>P00938</x:v>
      </x:c>
      <x:c r="B943" s="4" t="str">
        <x:v>Motor</x:v>
      </x:c>
      <x:c r="C943" s="10" t="n">
        <x:v>4077.97</x:v>
      </x:c>
      <x:c r="D943" s="4" t="n">
        <x:v>7</x:v>
      </x:c>
      <x:c r="E943" s="4" t="str">
        <x:v>R01</x:v>
      </x:c>
    </x:row>
    <x:row r="944">
      <x:c r="A944" s="4" t="str">
        <x:v>P00939</x:v>
      </x:c>
      <x:c r="B944" s="4" t="str">
        <x:v>Property</x:v>
      </x:c>
      <x:c r="C944" s="10" t="n">
        <x:v>8547.27</x:v>
      </x:c>
      <x:c r="D944" s="4" t="n">
        <x:v>6</x:v>
      </x:c>
      <x:c r="E944" s="4" t="str">
        <x:v>R04</x:v>
      </x:c>
    </x:row>
    <x:row r="945">
      <x:c r="A945" s="4" t="str">
        <x:v>P00940</x:v>
      </x:c>
      <x:c r="B945" s="4" t="str">
        <x:v>Motor</x:v>
      </x:c>
      <x:c r="C945" s="10" t="n">
        <x:v>19040.89</x:v>
      </x:c>
      <x:c r="D945" s="4" t="n">
        <x:v>1</x:v>
      </x:c>
      <x:c r="E945" s="4" t="str">
        <x:v>R03</x:v>
      </x:c>
    </x:row>
    <x:row r="946">
      <x:c r="A946" s="4" t="str">
        <x:v>P00941</x:v>
      </x:c>
      <x:c r="B946" s="4" t="str">
        <x:v>Motor</x:v>
      </x:c>
      <x:c r="C946" s="10" t="n">
        <x:v>14029.04</x:v>
      </x:c>
      <x:c r="D946" s="4" t="n">
        <x:v>1</x:v>
      </x:c>
      <x:c r="E946" s="4" t="str">
        <x:v>R02</x:v>
      </x:c>
    </x:row>
    <x:row r="947">
      <x:c r="A947" s="4" t="str">
        <x:v>P00942</x:v>
      </x:c>
      <x:c r="B947" s="4" t="str">
        <x:v>Property</x:v>
      </x:c>
      <x:c r="C947" s="10" t="n">
        <x:v>12234.45</x:v>
      </x:c>
      <x:c r="D947" s="4" t="n">
        <x:v>2</x:v>
      </x:c>
      <x:c r="E947" s="4" t="str">
        <x:v>R02</x:v>
      </x:c>
    </x:row>
    <x:row r="948">
      <x:c r="A948" s="4" t="str">
        <x:v>P00943</x:v>
      </x:c>
      <x:c r="B948" s="4" t="str">
        <x:v>Motor</x:v>
      </x:c>
      <x:c r="C948" s="10" t="n">
        <x:v>17221.27</x:v>
      </x:c>
      <x:c r="D948" s="4" t="n">
        <x:v>7</x:v>
      </x:c>
      <x:c r="E948" s="4" t="str">
        <x:v>R01</x:v>
      </x:c>
    </x:row>
    <x:row r="949">
      <x:c r="A949" s="4" t="str">
        <x:v>P00944</x:v>
      </x:c>
      <x:c r="B949" s="4" t="str">
        <x:v>Motor</x:v>
      </x:c>
      <x:c r="C949" s="10" t="n">
        <x:v>13602.43</x:v>
      </x:c>
      <x:c r="D949" s="4" t="n">
        <x:v>4</x:v>
      </x:c>
      <x:c r="E949" s="4" t="str">
        <x:v>R04</x:v>
      </x:c>
    </x:row>
    <x:row r="950">
      <x:c r="A950" s="4" t="str">
        <x:v>P00945</x:v>
      </x:c>
      <x:c r="B950" s="4" t="str">
        <x:v>Motor</x:v>
      </x:c>
      <x:c r="C950" s="10" t="n">
        <x:v>18920.03</x:v>
      </x:c>
      <x:c r="D950" s="4" t="n">
        <x:v>3</x:v>
      </x:c>
      <x:c r="E950" s="4" t="str">
        <x:v>R05</x:v>
      </x:c>
    </x:row>
    <x:row r="951">
      <x:c r="A951" s="4" t="str">
        <x:v>P00946</x:v>
      </x:c>
      <x:c r="B951" s="4" t="str">
        <x:v>Motor</x:v>
      </x:c>
      <x:c r="C951" s="10" t="n">
        <x:v>16543.37</x:v>
      </x:c>
      <x:c r="D951" s="4" t="n">
        <x:v>7</x:v>
      </x:c>
      <x:c r="E951" s="4" t="str">
        <x:v>R05</x:v>
      </x:c>
    </x:row>
    <x:row r="952">
      <x:c r="A952" s="4" t="str">
        <x:v>P00947</x:v>
      </x:c>
      <x:c r="B952" s="4" t="str">
        <x:v>Property</x:v>
      </x:c>
      <x:c r="C952" s="10" t="n">
        <x:v>21693.44</x:v>
      </x:c>
      <x:c r="D952" s="4" t="n">
        <x:v>9</x:v>
      </x:c>
      <x:c r="E952" s="4" t="str">
        <x:v>R01</x:v>
      </x:c>
    </x:row>
    <x:row r="953">
      <x:c r="A953" s="4" t="str">
        <x:v>P00948</x:v>
      </x:c>
      <x:c r="B953" s="4" t="str">
        <x:v>Property</x:v>
      </x:c>
      <x:c r="C953" s="10" t="n">
        <x:v>12854.62</x:v>
      </x:c>
      <x:c r="D953" s="4" t="n">
        <x:v>5</x:v>
      </x:c>
      <x:c r="E953" s="4" t="str">
        <x:v>R01</x:v>
      </x:c>
    </x:row>
    <x:row r="954">
      <x:c r="A954" s="4" t="str">
        <x:v>P00949</x:v>
      </x:c>
      <x:c r="B954" s="4" t="str">
        <x:v>Property</x:v>
      </x:c>
      <x:c r="C954" s="10" t="n">
        <x:v>16438.26</x:v>
      </x:c>
      <x:c r="D954" s="4" t="n">
        <x:v>9</x:v>
      </x:c>
      <x:c r="E954" s="4" t="str">
        <x:v>R01</x:v>
      </x:c>
    </x:row>
    <x:row r="955">
      <x:c r="A955" s="4" t="str">
        <x:v>P00950</x:v>
      </x:c>
      <x:c r="B955" s="4" t="str">
        <x:v>Motor</x:v>
      </x:c>
      <x:c r="C955" s="10" t="n">
        <x:v>9526.12</x:v>
      </x:c>
      <x:c r="D955" s="4" t="n">
        <x:v>8</x:v>
      </x:c>
      <x:c r="E955" s="4" t="str">
        <x:v>R01</x:v>
      </x:c>
    </x:row>
    <x:row r="956">
      <x:c r="A956" s="4" t="str">
        <x:v>P00951</x:v>
      </x:c>
      <x:c r="B956" s="4" t="str">
        <x:v>Motor</x:v>
      </x:c>
      <x:c r="C956" s="10" t="n">
        <x:v>8344.37</x:v>
      </x:c>
      <x:c r="D956" s="4" t="n">
        <x:v>8</x:v>
      </x:c>
      <x:c r="E956" s="4" t="str">
        <x:v>R02</x:v>
      </x:c>
    </x:row>
    <x:row r="957">
      <x:c r="A957" s="4" t="str">
        <x:v>P00952</x:v>
      </x:c>
      <x:c r="B957" s="4" t="str">
        <x:v>Motor</x:v>
      </x:c>
      <x:c r="C957" s="10" t="n">
        <x:v>23577.44</x:v>
      </x:c>
      <x:c r="D957" s="4" t="n">
        <x:v>9</x:v>
      </x:c>
      <x:c r="E957" s="4" t="str">
        <x:v>R03</x:v>
      </x:c>
    </x:row>
    <x:row r="958">
      <x:c r="A958" s="4" t="str">
        <x:v>P00953</x:v>
      </x:c>
      <x:c r="B958" s="4" t="str">
        <x:v>Motor</x:v>
      </x:c>
      <x:c r="C958" s="10" t="n">
        <x:v>12055.69</x:v>
      </x:c>
      <x:c r="D958" s="4" t="n">
        <x:v>2</x:v>
      </x:c>
      <x:c r="E958" s="4" t="str">
        <x:v>R01</x:v>
      </x:c>
    </x:row>
    <x:row r="959">
      <x:c r="A959" s="4" t="str">
        <x:v>P00954</x:v>
      </x:c>
      <x:c r="B959" s="4" t="str">
        <x:v>Motor</x:v>
      </x:c>
      <x:c r="C959" s="10" t="n">
        <x:v>15712.25</x:v>
      </x:c>
      <x:c r="D959" s="4" t="n">
        <x:v>8</x:v>
      </x:c>
      <x:c r="E959" s="4" t="str">
        <x:v>R05</x:v>
      </x:c>
    </x:row>
    <x:row r="960">
      <x:c r="A960" s="4" t="str">
        <x:v>P00955</x:v>
      </x:c>
      <x:c r="B960" s="4" t="str">
        <x:v>Property</x:v>
      </x:c>
      <x:c r="C960" s="10" t="n">
        <x:v>11564.36</x:v>
      </x:c>
      <x:c r="D960" s="4" t="n">
        <x:v>10</x:v>
      </x:c>
      <x:c r="E960" s="4" t="str">
        <x:v>R01</x:v>
      </x:c>
    </x:row>
    <x:row r="961">
      <x:c r="A961" s="4" t="str">
        <x:v>P00956</x:v>
      </x:c>
      <x:c r="B961" s="4" t="str">
        <x:v>Property</x:v>
      </x:c>
      <x:c r="C961" s="10" t="n">
        <x:v>8400.68</x:v>
      </x:c>
      <x:c r="D961" s="4" t="n">
        <x:v>10</x:v>
      </x:c>
      <x:c r="E961" s="4" t="str">
        <x:v>R01</x:v>
      </x:c>
    </x:row>
    <x:row r="962">
      <x:c r="A962" s="4" t="str">
        <x:v>P00957</x:v>
      </x:c>
      <x:c r="B962" s="4" t="str">
        <x:v>Property</x:v>
      </x:c>
      <x:c r="C962" s="10" t="n">
        <x:v>10992.21</x:v>
      </x:c>
      <x:c r="D962" s="4" t="n">
        <x:v>6</x:v>
      </x:c>
      <x:c r="E962" s="4" t="str">
        <x:v>R04</x:v>
      </x:c>
    </x:row>
    <x:row r="963">
      <x:c r="A963" s="4" t="str">
        <x:v>P00958</x:v>
      </x:c>
      <x:c r="B963" s="4" t="str">
        <x:v>Motor</x:v>
      </x:c>
      <x:c r="C963" s="10" t="n">
        <x:v>20872.7</x:v>
      </x:c>
      <x:c r="D963" s="4" t="n">
        <x:v>8</x:v>
      </x:c>
      <x:c r="E963" s="4" t="str">
        <x:v>R03</x:v>
      </x:c>
    </x:row>
    <x:row r="964">
      <x:c r="A964" s="4" t="str">
        <x:v>P00959</x:v>
      </x:c>
      <x:c r="B964" s="4" t="str">
        <x:v>Motor</x:v>
      </x:c>
      <x:c r="C964" s="10" t="n">
        <x:v>14042.7</x:v>
      </x:c>
      <x:c r="D964" s="4" t="n">
        <x:v>9</x:v>
      </x:c>
      <x:c r="E964" s="4" t="str">
        <x:v>R02</x:v>
      </x:c>
    </x:row>
    <x:row r="965">
      <x:c r="A965" s="4" t="str">
        <x:v>P00960</x:v>
      </x:c>
      <x:c r="B965" s="4" t="str">
        <x:v>Motor</x:v>
      </x:c>
      <x:c r="C965" s="10" t="n">
        <x:v>5063.62</x:v>
      </x:c>
      <x:c r="D965" s="4" t="n">
        <x:v>9</x:v>
      </x:c>
      <x:c r="E965" s="4" t="str">
        <x:v>R03</x:v>
      </x:c>
    </x:row>
    <x:row r="966">
      <x:c r="A966" s="4" t="str">
        <x:v>P00961</x:v>
      </x:c>
      <x:c r="B966" s="4" t="str">
        <x:v>Motor</x:v>
      </x:c>
      <x:c r="C966" s="10" t="n">
        <x:v>9928.25</x:v>
      </x:c>
      <x:c r="D966" s="4" t="n">
        <x:v>9</x:v>
      </x:c>
      <x:c r="E966" s="4" t="str">
        <x:v>R01</x:v>
      </x:c>
    </x:row>
    <x:row r="967">
      <x:c r="A967" s="4" t="str">
        <x:v>P00962</x:v>
      </x:c>
      <x:c r="B967" s="4" t="str">
        <x:v>Motor</x:v>
      </x:c>
      <x:c r="C967" s="10" t="n">
        <x:v>24392.53</x:v>
      </x:c>
      <x:c r="D967" s="4" t="n">
        <x:v>9</x:v>
      </x:c>
      <x:c r="E967" s="4" t="str">
        <x:v>R01</x:v>
      </x:c>
    </x:row>
    <x:row r="968">
      <x:c r="A968" s="4" t="str">
        <x:v>P00963</x:v>
      </x:c>
      <x:c r="B968" s="4" t="str">
        <x:v>Motor</x:v>
      </x:c>
      <x:c r="C968" s="10" t="n">
        <x:v>9934.72</x:v>
      </x:c>
      <x:c r="D968" s="4" t="n">
        <x:v>4</x:v>
      </x:c>
      <x:c r="E968" s="4" t="str">
        <x:v>R02</x:v>
      </x:c>
    </x:row>
    <x:row r="969">
      <x:c r="A969" s="4" t="str">
        <x:v>P00964</x:v>
      </x:c>
      <x:c r="B969" s="4" t="str">
        <x:v>Motor</x:v>
      </x:c>
      <x:c r="C969" s="10" t="n">
        <x:v>4864.82</x:v>
      </x:c>
      <x:c r="D969" s="4" t="n">
        <x:v>8</x:v>
      </x:c>
      <x:c r="E969" s="4" t="str">
        <x:v>R02</x:v>
      </x:c>
    </x:row>
    <x:row r="970">
      <x:c r="A970" s="4" t="str">
        <x:v>P00965</x:v>
      </x:c>
      <x:c r="B970" s="4" t="str">
        <x:v>Property</x:v>
      </x:c>
      <x:c r="C970" s="10" t="n">
        <x:v>25639.05</x:v>
      </x:c>
      <x:c r="D970" s="4" t="n">
        <x:v>5</x:v>
      </x:c>
      <x:c r="E970" s="4" t="str">
        <x:v>R03</x:v>
      </x:c>
    </x:row>
    <x:row r="971">
      <x:c r="A971" s="4" t="str">
        <x:v>P00966</x:v>
      </x:c>
      <x:c r="B971" s="4" t="str">
        <x:v>Motor</x:v>
      </x:c>
      <x:c r="C971" s="10" t="n">
        <x:v>14869.64</x:v>
      </x:c>
      <x:c r="D971" s="4" t="n">
        <x:v>9</x:v>
      </x:c>
      <x:c r="E971" s="4" t="str">
        <x:v>R01</x:v>
      </x:c>
    </x:row>
    <x:row r="972">
      <x:c r="A972" s="4" t="str">
        <x:v>P00967</x:v>
      </x:c>
      <x:c r="B972" s="4" t="str">
        <x:v>Property</x:v>
      </x:c>
      <x:c r="C972" s="10" t="n">
        <x:v>10598.78</x:v>
      </x:c>
      <x:c r="D972" s="4" t="n">
        <x:v>9</x:v>
      </x:c>
      <x:c r="E972" s="4" t="str">
        <x:v>R03</x:v>
      </x:c>
    </x:row>
    <x:row r="973">
      <x:c r="A973" s="4" t="str">
        <x:v>P00968</x:v>
      </x:c>
      <x:c r="B973" s="4" t="str">
        <x:v>Motor</x:v>
      </x:c>
      <x:c r="C973" s="10" t="n">
        <x:v>9254.47</x:v>
      </x:c>
      <x:c r="D973" s="4" t="n">
        <x:v>10</x:v>
      </x:c>
      <x:c r="E973" s="4" t="str">
        <x:v>R04</x:v>
      </x:c>
    </x:row>
    <x:row r="974">
      <x:c r="A974" s="4" t="str">
        <x:v>P00969</x:v>
      </x:c>
      <x:c r="B974" s="4" t="str">
        <x:v>Motor</x:v>
      </x:c>
      <x:c r="C974" s="10" t="n">
        <x:v>17801.86</x:v>
      </x:c>
      <x:c r="D974" s="4" t="n">
        <x:v>6</x:v>
      </x:c>
      <x:c r="E974" s="4" t="str">
        <x:v>R01</x:v>
      </x:c>
    </x:row>
    <x:row r="975">
      <x:c r="A975" s="4" t="str">
        <x:v>P00970</x:v>
      </x:c>
      <x:c r="B975" s="4" t="str">
        <x:v>Motor</x:v>
      </x:c>
      <x:c r="C975" s="10" t="n">
        <x:v>8570.72</x:v>
      </x:c>
      <x:c r="D975" s="4" t="n">
        <x:v>5</x:v>
      </x:c>
      <x:c r="E975" s="4" t="str">
        <x:v>R01</x:v>
      </x:c>
    </x:row>
    <x:row r="976">
      <x:c r="A976" s="4" t="str">
        <x:v>P00971</x:v>
      </x:c>
      <x:c r="B976" s="4" t="str">
        <x:v>Motor</x:v>
      </x:c>
      <x:c r="C976" s="10" t="n">
        <x:v>18337.72</x:v>
      </x:c>
      <x:c r="D976" s="4" t="n">
        <x:v>2</x:v>
      </x:c>
      <x:c r="E976" s="4" t="str">
        <x:v>R02</x:v>
      </x:c>
    </x:row>
    <x:row r="977">
      <x:c r="A977" s="4" t="str">
        <x:v>P00972</x:v>
      </x:c>
      <x:c r="B977" s="4" t="str">
        <x:v>Motor</x:v>
      </x:c>
      <x:c r="C977" s="10" t="n">
        <x:v>13960.51</x:v>
      </x:c>
      <x:c r="D977" s="4" t="n">
        <x:v>7</x:v>
      </x:c>
      <x:c r="E977" s="4" t="str">
        <x:v>R04</x:v>
      </x:c>
    </x:row>
    <x:row r="978">
      <x:c r="A978" s="4" t="str">
        <x:v>P00973</x:v>
      </x:c>
      <x:c r="B978" s="4" t="str">
        <x:v>Motor</x:v>
      </x:c>
      <x:c r="C978" s="10" t="n">
        <x:v>12211.18</x:v>
      </x:c>
      <x:c r="D978" s="4" t="n">
        <x:v>6</x:v>
      </x:c>
      <x:c r="E978" s="4" t="str">
        <x:v>R03</x:v>
      </x:c>
    </x:row>
    <x:row r="979">
      <x:c r="A979" s="4" t="str">
        <x:v>P00974</x:v>
      </x:c>
      <x:c r="B979" s="4" t="str">
        <x:v>Property</x:v>
      </x:c>
      <x:c r="C979" s="10" t="n">
        <x:v>11678.23</x:v>
      </x:c>
      <x:c r="D979" s="4" t="n">
        <x:v>6</x:v>
      </x:c>
      <x:c r="E979" s="4" t="str">
        <x:v>R03</x:v>
      </x:c>
    </x:row>
    <x:row r="980">
      <x:c r="A980" s="4" t="str">
        <x:v>P00975</x:v>
      </x:c>
      <x:c r="B980" s="4" t="str">
        <x:v>Motor</x:v>
      </x:c>
      <x:c r="C980" s="10" t="n">
        <x:v>10109.84</x:v>
      </x:c>
      <x:c r="D980" s="4" t="n">
        <x:v>7</x:v>
      </x:c>
      <x:c r="E980" s="4" t="str">
        <x:v>R02</x:v>
      </x:c>
    </x:row>
    <x:row r="981">
      <x:c r="A981" s="4" t="str">
        <x:v>P00976</x:v>
      </x:c>
      <x:c r="B981" s="4" t="str">
        <x:v>Motor</x:v>
      </x:c>
      <x:c r="C981" s="10" t="n">
        <x:v>17510.19</x:v>
      </x:c>
      <x:c r="D981" s="4" t="n">
        <x:v>9</x:v>
      </x:c>
      <x:c r="E981" s="4" t="str">
        <x:v>R01</x:v>
      </x:c>
    </x:row>
    <x:row r="982">
      <x:c r="A982" s="4" t="str">
        <x:v>P00977</x:v>
      </x:c>
      <x:c r="B982" s="4" t="str">
        <x:v>Motor</x:v>
      </x:c>
      <x:c r="C982" s="10" t="n">
        <x:v>7410.07</x:v>
      </x:c>
      <x:c r="D982" s="4" t="n">
        <x:v>2</x:v>
      </x:c>
      <x:c r="E982" s="4" t="str">
        <x:v>R02</x:v>
      </x:c>
    </x:row>
    <x:row r="983">
      <x:c r="A983" s="4" t="str">
        <x:v>P00978</x:v>
      </x:c>
      <x:c r="B983" s="4" t="str">
        <x:v>Motor</x:v>
      </x:c>
      <x:c r="C983" s="10" t="n">
        <x:v>5271.83</x:v>
      </x:c>
      <x:c r="D983" s="4" t="n">
        <x:v>5</x:v>
      </x:c>
      <x:c r="E983" s="4" t="str">
        <x:v>R01</x:v>
      </x:c>
    </x:row>
    <x:row r="984">
      <x:c r="A984" s="4" t="str">
        <x:v>P00979</x:v>
      </x:c>
      <x:c r="B984" s="4" t="str">
        <x:v>Motor</x:v>
      </x:c>
      <x:c r="C984" s="10" t="n">
        <x:v>14421.83</x:v>
      </x:c>
      <x:c r="D984" s="4" t="n">
        <x:v>8</x:v>
      </x:c>
      <x:c r="E984" s="4" t="str">
        <x:v>R03</x:v>
      </x:c>
    </x:row>
    <x:row r="985">
      <x:c r="A985" s="4" t="str">
        <x:v>P00980</x:v>
      </x:c>
      <x:c r="B985" s="4" t="str">
        <x:v>Motor</x:v>
      </x:c>
      <x:c r="C985" s="10" t="n">
        <x:v>14531.26</x:v>
      </x:c>
      <x:c r="D985" s="4" t="n">
        <x:v>9</x:v>
      </x:c>
      <x:c r="E985" s="4" t="str">
        <x:v>R01</x:v>
      </x:c>
    </x:row>
    <x:row r="986">
      <x:c r="A986" s="4" t="str">
        <x:v>P00981</x:v>
      </x:c>
      <x:c r="B986" s="4" t="str">
        <x:v>Property</x:v>
      </x:c>
      <x:c r="C986" s="10" t="n">
        <x:v>13576.67</x:v>
      </x:c>
      <x:c r="D986" s="4" t="n">
        <x:v>8</x:v>
      </x:c>
      <x:c r="E986" s="4" t="str">
        <x:v>R01</x:v>
      </x:c>
    </x:row>
    <x:row r="987">
      <x:c r="A987" s="4" t="str">
        <x:v>P00982</x:v>
      </x:c>
      <x:c r="B987" s="4" t="str">
        <x:v>Property</x:v>
      </x:c>
      <x:c r="C987" s="10" t="n">
        <x:v>13140.81</x:v>
      </x:c>
      <x:c r="D987" s="4" t="n">
        <x:v>8</x:v>
      </x:c>
      <x:c r="E987" s="4" t="str">
        <x:v>R02</x:v>
      </x:c>
    </x:row>
    <x:row r="988">
      <x:c r="A988" s="4" t="str">
        <x:v>P00983</x:v>
      </x:c>
      <x:c r="B988" s="4" t="str">
        <x:v>Property</x:v>
      </x:c>
      <x:c r="C988" s="10" t="n">
        <x:v>9468.79</x:v>
      </x:c>
      <x:c r="D988" s="4" t="n">
        <x:v>9</x:v>
      </x:c>
      <x:c r="E988" s="4" t="str">
        <x:v>R02</x:v>
      </x:c>
    </x:row>
    <x:row r="989">
      <x:c r="A989" s="4" t="str">
        <x:v>P00984</x:v>
      </x:c>
      <x:c r="B989" s="4" t="str">
        <x:v>Motor</x:v>
      </x:c>
      <x:c r="C989" s="10" t="n">
        <x:v>15589.72</x:v>
      </x:c>
      <x:c r="D989" s="4" t="n">
        <x:v>10</x:v>
      </x:c>
      <x:c r="E989" s="4" t="str">
        <x:v>R03</x:v>
      </x:c>
    </x:row>
    <x:row r="990">
      <x:c r="A990" s="4" t="str">
        <x:v>P00985</x:v>
      </x:c>
      <x:c r="B990" s="4" t="str">
        <x:v>Motor</x:v>
      </x:c>
      <x:c r="C990" s="10" t="n">
        <x:v>10716.06</x:v>
      </x:c>
      <x:c r="D990" s="4" t="n">
        <x:v>7</x:v>
      </x:c>
      <x:c r="E990" s="4" t="str">
        <x:v>R02</x:v>
      </x:c>
    </x:row>
    <x:row r="991">
      <x:c r="A991" s="4" t="str">
        <x:v>P00986</x:v>
      </x:c>
      <x:c r="B991" s="4" t="str">
        <x:v>Property</x:v>
      </x:c>
      <x:c r="C991" s="10" t="n">
        <x:v>8784.98</x:v>
      </x:c>
      <x:c r="D991" s="4" t="n">
        <x:v>3</x:v>
      </x:c>
      <x:c r="E991" s="4" t="str">
        <x:v>R05</x:v>
      </x:c>
    </x:row>
    <x:row r="992">
      <x:c r="A992" s="4" t="str">
        <x:v>P00987</x:v>
      </x:c>
      <x:c r="B992" s="4" t="str">
        <x:v>Motor</x:v>
      </x:c>
      <x:c r="C992" s="10" t="n">
        <x:v>9505.72</x:v>
      </x:c>
      <x:c r="D992" s="4" t="n">
        <x:v>6</x:v>
      </x:c>
      <x:c r="E992" s="4" t="str">
        <x:v>R04</x:v>
      </x:c>
    </x:row>
    <x:row r="993">
      <x:c r="A993" s="4" t="str">
        <x:v>P00988</x:v>
      </x:c>
      <x:c r="B993" s="4" t="str">
        <x:v>Motor</x:v>
      </x:c>
      <x:c r="C993" s="10" t="n">
        <x:v>27154.22</x:v>
      </x:c>
      <x:c r="D993" s="4" t="n">
        <x:v>8</x:v>
      </x:c>
      <x:c r="E993" s="4" t="str">
        <x:v>R04</x:v>
      </x:c>
    </x:row>
    <x:row r="994">
      <x:c r="A994" s="4" t="str">
        <x:v>P00989</x:v>
      </x:c>
      <x:c r="B994" s="4" t="str">
        <x:v>Motor</x:v>
      </x:c>
      <x:c r="C994" s="10" t="n">
        <x:v>5010.35</x:v>
      </x:c>
      <x:c r="D994" s="4" t="n">
        <x:v>2</x:v>
      </x:c>
      <x:c r="E994" s="4" t="str">
        <x:v>R03</x:v>
      </x:c>
    </x:row>
    <x:row r="995">
      <x:c r="A995" s="4" t="str">
        <x:v>P00990</x:v>
      </x:c>
      <x:c r="B995" s="4" t="str">
        <x:v>Property</x:v>
      </x:c>
      <x:c r="C995" s="10" t="n">
        <x:v>13696.62</x:v>
      </x:c>
      <x:c r="D995" s="4" t="n">
        <x:v>8</x:v>
      </x:c>
      <x:c r="E995" s="4" t="str">
        <x:v>R03</x:v>
      </x:c>
    </x:row>
    <x:row r="996">
      <x:c r="A996" s="4" t="str">
        <x:v>P00991</x:v>
      </x:c>
      <x:c r="B996" s="4" t="str">
        <x:v>Motor</x:v>
      </x:c>
      <x:c r="C996" s="10" t="n">
        <x:v>5137.9</x:v>
      </x:c>
      <x:c r="D996" s="4" t="n">
        <x:v>6</x:v>
      </x:c>
      <x:c r="E996" s="4" t="str">
        <x:v>R03</x:v>
      </x:c>
    </x:row>
    <x:row r="997">
      <x:c r="A997" s="4" t="str">
        <x:v>P00992</x:v>
      </x:c>
      <x:c r="B997" s="4" t="str">
        <x:v>Property</x:v>
      </x:c>
      <x:c r="C997" s="10" t="n">
        <x:v>10418.05</x:v>
      </x:c>
      <x:c r="D997" s="4" t="n">
        <x:v>10</x:v>
      </x:c>
      <x:c r="E997" s="4" t="str">
        <x:v>R02</x:v>
      </x:c>
    </x:row>
    <x:row r="998">
      <x:c r="A998" s="4" t="str">
        <x:v>P00993</x:v>
      </x:c>
      <x:c r="B998" s="4" t="str">
        <x:v>Property</x:v>
      </x:c>
      <x:c r="C998" s="10" t="n">
        <x:v>8998.99</x:v>
      </x:c>
      <x:c r="D998" s="4" t="n">
        <x:v>3</x:v>
      </x:c>
      <x:c r="E998" s="4" t="str">
        <x:v>R02</x:v>
      </x:c>
    </x:row>
    <x:row r="999">
      <x:c r="A999" s="4" t="str">
        <x:v>P00994</x:v>
      </x:c>
      <x:c r="B999" s="4" t="str">
        <x:v>Motor</x:v>
      </x:c>
      <x:c r="C999" s="10" t="n">
        <x:v>4280.12</x:v>
      </x:c>
      <x:c r="D999" s="4" t="n">
        <x:v>10</x:v>
      </x:c>
      <x:c r="E999" s="4" t="str">
        <x:v>R03</x:v>
      </x:c>
    </x:row>
    <x:row r="1000">
      <x:c r="A1000" s="4" t="str">
        <x:v>P00995</x:v>
      </x:c>
      <x:c r="B1000" s="4" t="str">
        <x:v>Property</x:v>
      </x:c>
      <x:c r="C1000" s="10" t="n">
        <x:v>13030.75</x:v>
      </x:c>
      <x:c r="D1000" s="4" t="n">
        <x:v>5</x:v>
      </x:c>
      <x:c r="E1000" s="4" t="str">
        <x:v>R01</x:v>
      </x:c>
    </x:row>
    <x:row r="1001">
      <x:c r="A1001" s="4" t="str">
        <x:v>P00996</x:v>
      </x:c>
      <x:c r="B1001" s="4" t="str">
        <x:v>Motor</x:v>
      </x:c>
      <x:c r="C1001" s="10" t="n">
        <x:v>9218.64</x:v>
      </x:c>
      <x:c r="D1001" s="4" t="n">
        <x:v>6</x:v>
      </x:c>
      <x:c r="E1001" s="4" t="str">
        <x:v>R01</x:v>
      </x:c>
    </x:row>
    <x:row r="1002">
      <x:c r="A1002" s="4" t="str">
        <x:v>P00997</x:v>
      </x:c>
      <x:c r="B1002" s="4" t="str">
        <x:v>Motor</x:v>
      </x:c>
      <x:c r="C1002" s="10" t="n">
        <x:v>4252.9</x:v>
      </x:c>
      <x:c r="D1002" s="4" t="n">
        <x:v>7</x:v>
      </x:c>
      <x:c r="E1002" s="4" t="str">
        <x:v>R04</x:v>
      </x:c>
    </x:row>
    <x:row r="1003">
      <x:c r="A1003" s="4" t="str">
        <x:v>P00998</x:v>
      </x:c>
      <x:c r="B1003" s="4" t="str">
        <x:v>Motor</x:v>
      </x:c>
      <x:c r="C1003" s="10" t="n">
        <x:v>15959.44</x:v>
      </x:c>
      <x:c r="D1003" s="4" t="n">
        <x:v>6</x:v>
      </x:c>
      <x:c r="E1003" s="4" t="str">
        <x:v>R01</x:v>
      </x:c>
    </x:row>
    <x:row r="1004">
      <x:c r="A1004" s="4" t="str">
        <x:v>P00999</x:v>
      </x:c>
      <x:c r="B1004" s="4" t="str">
        <x:v>Property</x:v>
      </x:c>
      <x:c r="C1004" s="10" t="n">
        <x:v>20863.42</x:v>
      </x:c>
      <x:c r="D1004" s="4" t="n">
        <x:v>10</x:v>
      </x:c>
      <x:c r="E1004" s="4" t="str">
        <x:v>R02</x:v>
      </x:c>
    </x:row>
    <x:row r="1005">
      <x:c r="A1005" s="4" t="str">
        <x:v>P01000</x:v>
      </x:c>
      <x:c r="B1005" s="4" t="str">
        <x:v>Motor</x:v>
      </x:c>
      <x:c r="C1005" s="10" t="n">
        <x:v>21387.37</x:v>
      </x:c>
      <x:c r="D1005" s="4" t="n">
        <x:v>2</x:v>
      </x:c>
      <x:c r="E1005" s="4" t="str">
        <x:v>R03</x:v>
      </x:c>
    </x:row>
    <x:row r="1006">
      <x:c r="A1006" s="4" t="str">
        <x:v>P01001</x:v>
      </x:c>
      <x:c r="B1006" s="4" t="str">
        <x:v>Motor</x:v>
      </x:c>
      <x:c r="C1006" s="10" t="n">
        <x:v>12855.54</x:v>
      </x:c>
      <x:c r="D1006" s="4" t="n">
        <x:v>8</x:v>
      </x:c>
      <x:c r="E1006" s="4" t="str">
        <x:v>R01</x:v>
      </x:c>
    </x:row>
    <x:row r="1007">
      <x:c r="A1007" s="4" t="str">
        <x:v>P01002</x:v>
      </x:c>
      <x:c r="B1007" s="4" t="str">
        <x:v>Motor</x:v>
      </x:c>
      <x:c r="C1007" s="10" t="n">
        <x:v>11167.09</x:v>
      </x:c>
      <x:c r="D1007" s="4" t="n">
        <x:v>10</x:v>
      </x:c>
      <x:c r="E1007" s="4" t="str">
        <x:v>R04</x:v>
      </x:c>
    </x:row>
    <x:row r="1008">
      <x:c r="A1008" s="4" t="str">
        <x:v>P01003</x:v>
      </x:c>
      <x:c r="B1008" s="4" t="str">
        <x:v>Motor</x:v>
      </x:c>
      <x:c r="C1008" s="10" t="n">
        <x:v>19884</x:v>
      </x:c>
      <x:c r="D1008" s="4" t="n">
        <x:v>3</x:v>
      </x:c>
      <x:c r="E1008" s="4" t="str">
        <x:v>R01</x:v>
      </x:c>
    </x:row>
    <x:row r="1009">
      <x:c r="A1009" s="4" t="str">
        <x:v>P01004</x:v>
      </x:c>
      <x:c r="B1009" s="4" t="str">
        <x:v>Motor</x:v>
      </x:c>
      <x:c r="C1009" s="10" t="n">
        <x:v>23320.14</x:v>
      </x:c>
      <x:c r="D1009" s="4" t="n">
        <x:v>3</x:v>
      </x:c>
      <x:c r="E1009" s="4" t="str">
        <x:v>R04</x:v>
      </x:c>
    </x:row>
    <x:row r="1010">
      <x:c r="A1010" s="4" t="str">
        <x:v>P01005</x:v>
      </x:c>
      <x:c r="B1010" s="4" t="str">
        <x:v>Motor</x:v>
      </x:c>
      <x:c r="C1010" s="10" t="n">
        <x:v>18216.92</x:v>
      </x:c>
      <x:c r="D1010" s="4" t="n">
        <x:v>5</x:v>
      </x:c>
      <x:c r="E1010" s="4" t="str">
        <x:v>R04</x:v>
      </x:c>
    </x:row>
    <x:row r="1011">
      <x:c r="A1011" s="4" t="str">
        <x:v>P01006</x:v>
      </x:c>
      <x:c r="B1011" s="4" t="str">
        <x:v>Motor</x:v>
      </x:c>
      <x:c r="C1011" s="10" t="n">
        <x:v>7160.31</x:v>
      </x:c>
      <x:c r="D1011" s="4" t="n">
        <x:v>8</x:v>
      </x:c>
      <x:c r="E1011" s="4" t="str">
        <x:v>R01</x:v>
      </x:c>
    </x:row>
    <x:row r="1012">
      <x:c r="A1012" s="4" t="str">
        <x:v>P01007</x:v>
      </x:c>
      <x:c r="B1012" s="4" t="str">
        <x:v>Property</x:v>
      </x:c>
      <x:c r="C1012" s="10" t="n">
        <x:v>11975.34</x:v>
      </x:c>
      <x:c r="D1012" s="4" t="n">
        <x:v>10</x:v>
      </x:c>
      <x:c r="E1012" s="4" t="str">
        <x:v>R01</x:v>
      </x:c>
    </x:row>
    <x:row r="1013">
      <x:c r="A1013" s="4" t="str">
        <x:v>P01008</x:v>
      </x:c>
      <x:c r="B1013" s="4" t="str">
        <x:v>Motor</x:v>
      </x:c>
      <x:c r="C1013" s="10" t="n">
        <x:v>13330.13</x:v>
      </x:c>
      <x:c r="D1013" s="4" t="n">
        <x:v>8</x:v>
      </x:c>
      <x:c r="E1013" s="4" t="str">
        <x:v>R01</x:v>
      </x:c>
    </x:row>
    <x:row r="1014">
      <x:c r="A1014" s="4" t="str">
        <x:v>P01009</x:v>
      </x:c>
      <x:c r="B1014" s="4" t="str">
        <x:v>Property</x:v>
      </x:c>
      <x:c r="C1014" s="10" t="n">
        <x:v>4844.85</x:v>
      </x:c>
      <x:c r="D1014" s="4" t="n">
        <x:v>8</x:v>
      </x:c>
      <x:c r="E1014" s="4" t="str">
        <x:v>R02</x:v>
      </x:c>
    </x:row>
    <x:row r="1015">
      <x:c r="A1015" s="4" t="str">
        <x:v>P01010</x:v>
      </x:c>
      <x:c r="B1015" s="4" t="str">
        <x:v>Motor</x:v>
      </x:c>
      <x:c r="C1015" s="10" t="n">
        <x:v>13510.36</x:v>
      </x:c>
      <x:c r="D1015" s="4" t="n">
        <x:v>5</x:v>
      </x:c>
      <x:c r="E1015" s="4" t="str">
        <x:v>R01</x:v>
      </x:c>
    </x:row>
    <x:row r="1016">
      <x:c r="A1016" s="4" t="str">
        <x:v>P01011</x:v>
      </x:c>
      <x:c r="B1016" s="4" t="str">
        <x:v>Motor</x:v>
      </x:c>
      <x:c r="C1016" s="10" t="n">
        <x:v>30419.72</x:v>
      </x:c>
      <x:c r="D1016" s="4" t="n">
        <x:v>7</x:v>
      </x:c>
      <x:c r="E1016" s="4" t="str">
        <x:v>R05</x:v>
      </x:c>
    </x:row>
    <x:row r="1017">
      <x:c r="A1017" s="4" t="str">
        <x:v>P01012</x:v>
      </x:c>
      <x:c r="B1017" s="4" t="str">
        <x:v>Motor</x:v>
      </x:c>
      <x:c r="C1017" s="10" t="n">
        <x:v>14588.24</x:v>
      </x:c>
      <x:c r="D1017" s="4" t="n">
        <x:v>3</x:v>
      </x:c>
      <x:c r="E1017" s="4" t="str">
        <x:v>R01</x:v>
      </x:c>
    </x:row>
    <x:row r="1018">
      <x:c r="A1018" s="4" t="str">
        <x:v>P01013</x:v>
      </x:c>
      <x:c r="B1018" s="4" t="str">
        <x:v>Motor</x:v>
      </x:c>
      <x:c r="C1018" s="10" t="n">
        <x:v>21227.14</x:v>
      </x:c>
      <x:c r="D1018" s="4" t="n">
        <x:v>5</x:v>
      </x:c>
      <x:c r="E1018" s="4" t="str">
        <x:v>R04</x:v>
      </x:c>
    </x:row>
    <x:row r="1019">
      <x:c r="A1019" s="4" t="str">
        <x:v>P01014</x:v>
      </x:c>
      <x:c r="B1019" s="4" t="str">
        <x:v>Property</x:v>
      </x:c>
      <x:c r="C1019" s="10" t="n">
        <x:v>11876.44</x:v>
      </x:c>
      <x:c r="D1019" s="4" t="n">
        <x:v>2</x:v>
      </x:c>
      <x:c r="E1019" s="4" t="str">
        <x:v>R01</x:v>
      </x:c>
    </x:row>
    <x:row r="1020">
      <x:c r="A1020" s="4" t="str">
        <x:v>P01015</x:v>
      </x:c>
      <x:c r="B1020" s="4" t="str">
        <x:v>Motor</x:v>
      </x:c>
      <x:c r="C1020" s="10" t="n">
        <x:v>10583.5</x:v>
      </x:c>
      <x:c r="D1020" s="4" t="n">
        <x:v>1</x:v>
      </x:c>
      <x:c r="E1020" s="4" t="str">
        <x:v>R05</x:v>
      </x:c>
    </x:row>
    <x:row r="1021">
      <x:c r="A1021" s="4" t="str">
        <x:v>P01016</x:v>
      </x:c>
      <x:c r="B1021" s="4" t="str">
        <x:v>Motor</x:v>
      </x:c>
      <x:c r="C1021" s="10" t="n">
        <x:v>12985.29</x:v>
      </x:c>
      <x:c r="D1021" s="4" t="n">
        <x:v>9</x:v>
      </x:c>
      <x:c r="E1021" s="4" t="str">
        <x:v>R01</x:v>
      </x:c>
    </x:row>
    <x:row r="1022">
      <x:c r="A1022" s="4" t="str">
        <x:v>P01017</x:v>
      </x:c>
      <x:c r="B1022" s="4" t="str">
        <x:v>Motor</x:v>
      </x:c>
      <x:c r="C1022" s="10" t="n">
        <x:v>7577.04</x:v>
      </x:c>
      <x:c r="D1022" s="4" t="n">
        <x:v>9</x:v>
      </x:c>
      <x:c r="E1022" s="4" t="str">
        <x:v>R02</x:v>
      </x:c>
    </x:row>
    <x:row r="1023">
      <x:c r="A1023" s="4" t="str">
        <x:v>P01018</x:v>
      </x:c>
      <x:c r="B1023" s="4" t="str">
        <x:v>Property</x:v>
      </x:c>
      <x:c r="C1023" s="10" t="n">
        <x:v>7089.01</x:v>
      </x:c>
      <x:c r="D1023" s="4" t="n">
        <x:v>6</x:v>
      </x:c>
      <x:c r="E1023" s="4" t="str">
        <x:v>R02</x:v>
      </x:c>
    </x:row>
    <x:row r="1024">
      <x:c r="A1024" s="4" t="str">
        <x:v>P01019</x:v>
      </x:c>
      <x:c r="B1024" s="4" t="str">
        <x:v>Motor</x:v>
      </x:c>
      <x:c r="C1024" s="10" t="n">
        <x:v>19338.19</x:v>
      </x:c>
      <x:c r="D1024" s="4" t="n">
        <x:v>1</x:v>
      </x:c>
      <x:c r="E1024" s="4" t="str">
        <x:v>R01</x:v>
      </x:c>
    </x:row>
    <x:row r="1025">
      <x:c r="A1025" s="4" t="str">
        <x:v>P01020</x:v>
      </x:c>
      <x:c r="B1025" s="4" t="str">
        <x:v>Motor</x:v>
      </x:c>
      <x:c r="C1025" s="10" t="n">
        <x:v>20283.32</x:v>
      </x:c>
      <x:c r="D1025" s="4" t="n">
        <x:v>1</x:v>
      </x:c>
      <x:c r="E1025" s="4" t="str">
        <x:v>R04</x:v>
      </x:c>
    </x:row>
    <x:row r="1026">
      <x:c r="A1026" s="4" t="str">
        <x:v>P01021</x:v>
      </x:c>
      <x:c r="B1026" s="4" t="str">
        <x:v>Property</x:v>
      </x:c>
      <x:c r="C1026" s="10" t="n">
        <x:v>7002.36</x:v>
      </x:c>
      <x:c r="D1026" s="4" t="n">
        <x:v>2</x:v>
      </x:c>
      <x:c r="E1026" s="4" t="str">
        <x:v>R01</x:v>
      </x:c>
    </x:row>
    <x:row r="1027">
      <x:c r="A1027" s="4" t="str">
        <x:v>P01022</x:v>
      </x:c>
      <x:c r="B1027" s="4" t="str">
        <x:v>Property</x:v>
      </x:c>
      <x:c r="C1027" s="10" t="n">
        <x:v>16908.97</x:v>
      </x:c>
      <x:c r="D1027" s="4" t="n">
        <x:v>8</x:v>
      </x:c>
      <x:c r="E1027" s="4" t="str">
        <x:v>R02</x:v>
      </x:c>
    </x:row>
    <x:row r="1028">
      <x:c r="A1028" s="4" t="str">
        <x:v>P01023</x:v>
      </x:c>
      <x:c r="B1028" s="4" t="str">
        <x:v>Property</x:v>
      </x:c>
      <x:c r="C1028" s="10" t="n">
        <x:v>10518.26</x:v>
      </x:c>
      <x:c r="D1028" s="4" t="n">
        <x:v>3</x:v>
      </x:c>
      <x:c r="E1028" s="4" t="str">
        <x:v>R02</x:v>
      </x:c>
    </x:row>
    <x:row r="1029">
      <x:c r="A1029" s="4" t="str">
        <x:v>P01024</x:v>
      </x:c>
      <x:c r="B1029" s="4" t="str">
        <x:v>Motor</x:v>
      </x:c>
      <x:c r="C1029" s="10" t="n">
        <x:v>12745.25</x:v>
      </x:c>
      <x:c r="D1029" s="4" t="n">
        <x:v>3</x:v>
      </x:c>
      <x:c r="E1029" s="4" t="str">
        <x:v>R03</x:v>
      </x:c>
    </x:row>
    <x:row r="1030">
      <x:c r="A1030" s="4" t="str">
        <x:v>P01025</x:v>
      </x:c>
      <x:c r="B1030" s="4" t="str">
        <x:v>Motor</x:v>
      </x:c>
      <x:c r="C1030" s="10" t="n">
        <x:v>13454.9</x:v>
      </x:c>
      <x:c r="D1030" s="4" t="n">
        <x:v>9</x:v>
      </x:c>
      <x:c r="E1030" s="4" t="str">
        <x:v>R01</x:v>
      </x:c>
    </x:row>
    <x:row r="1031">
      <x:c r="A1031" s="4" t="str">
        <x:v>P01026</x:v>
      </x:c>
      <x:c r="B1031" s="4" t="str">
        <x:v>Motor</x:v>
      </x:c>
      <x:c r="C1031" s="10" t="n">
        <x:v>17110.67</x:v>
      </x:c>
      <x:c r="D1031" s="4" t="n">
        <x:v>9</x:v>
      </x:c>
      <x:c r="E1031" s="4" t="str">
        <x:v>R01</x:v>
      </x:c>
    </x:row>
    <x:row r="1032">
      <x:c r="A1032" s="4" t="str">
        <x:v>P01027</x:v>
      </x:c>
      <x:c r="B1032" s="4" t="str">
        <x:v>Property</x:v>
      </x:c>
      <x:c r="C1032" s="10" t="n">
        <x:v>11352.84</x:v>
      </x:c>
      <x:c r="D1032" s="4" t="n">
        <x:v>8</x:v>
      </x:c>
      <x:c r="E1032" s="4" t="str">
        <x:v>R01</x:v>
      </x:c>
    </x:row>
    <x:row r="1033">
      <x:c r="A1033" s="4" t="str">
        <x:v>P01028</x:v>
      </x:c>
      <x:c r="B1033" s="4" t="str">
        <x:v>Motor</x:v>
      </x:c>
      <x:c r="C1033" s="10" t="n">
        <x:v>20631.47</x:v>
      </x:c>
      <x:c r="D1033" s="4" t="n">
        <x:v>4</x:v>
      </x:c>
      <x:c r="E1033" s="4" t="str">
        <x:v>R01</x:v>
      </x:c>
    </x:row>
    <x:row r="1034">
      <x:c r="A1034" s="4" t="str">
        <x:v>P01029</x:v>
      </x:c>
      <x:c r="B1034" s="4" t="str">
        <x:v>Property</x:v>
      </x:c>
      <x:c r="C1034" s="10" t="n">
        <x:v>12572.11</x:v>
      </x:c>
      <x:c r="D1034" s="4" t="n">
        <x:v>6</x:v>
      </x:c>
      <x:c r="E1034" s="4" t="str">
        <x:v>R01</x:v>
      </x:c>
    </x:row>
    <x:row r="1035">
      <x:c r="A1035" s="4" t="str">
        <x:v>P01030</x:v>
      </x:c>
      <x:c r="B1035" s="4" t="str">
        <x:v>Motor</x:v>
      </x:c>
      <x:c r="C1035" s="10" t="n">
        <x:v>14485.2</x:v>
      </x:c>
      <x:c r="D1035" s="4" t="n">
        <x:v>3</x:v>
      </x:c>
      <x:c r="E1035" s="4" t="str">
        <x:v>R05</x:v>
      </x:c>
    </x:row>
    <x:row r="1036">
      <x:c r="A1036" s="4" t="str">
        <x:v>P01031</x:v>
      </x:c>
      <x:c r="B1036" s="4" t="str">
        <x:v>Motor</x:v>
      </x:c>
      <x:c r="C1036" s="10" t="n">
        <x:v>7517.82</x:v>
      </x:c>
      <x:c r="D1036" s="4" t="n">
        <x:v>9</x:v>
      </x:c>
      <x:c r="E1036" s="4" t="str">
        <x:v>R02</x:v>
      </x:c>
    </x:row>
    <x:row r="1037">
      <x:c r="A1037" s="4" t="str">
        <x:v>P01032</x:v>
      </x:c>
      <x:c r="B1037" s="4" t="str">
        <x:v>Property</x:v>
      </x:c>
      <x:c r="C1037" s="10" t="n">
        <x:v>28894.21</x:v>
      </x:c>
      <x:c r="D1037" s="4" t="n">
        <x:v>1</x:v>
      </x:c>
      <x:c r="E1037" s="4" t="str">
        <x:v>R03</x:v>
      </x:c>
    </x:row>
    <x:row r="1038">
      <x:c r="A1038" s="4" t="str">
        <x:v>P01033</x:v>
      </x:c>
      <x:c r="B1038" s="4" t="str">
        <x:v>Motor</x:v>
      </x:c>
      <x:c r="C1038" s="10" t="n">
        <x:v>13513.19</x:v>
      </x:c>
      <x:c r="D1038" s="4" t="n">
        <x:v>8</x:v>
      </x:c>
      <x:c r="E1038" s="4" t="str">
        <x:v>R02</x:v>
      </x:c>
    </x:row>
    <x:row r="1039">
      <x:c r="A1039" s="4" t="str">
        <x:v>P01034</x:v>
      </x:c>
      <x:c r="B1039" s="4" t="str">
        <x:v>Property</x:v>
      </x:c>
      <x:c r="C1039" s="10" t="n">
        <x:v>15075.84</x:v>
      </x:c>
      <x:c r="D1039" s="4" t="n">
        <x:v>6</x:v>
      </x:c>
      <x:c r="E1039" s="4" t="str">
        <x:v>R01</x:v>
      </x:c>
    </x:row>
    <x:row r="1040">
      <x:c r="A1040" s="4" t="str">
        <x:v>P01035</x:v>
      </x:c>
      <x:c r="B1040" s="4" t="str">
        <x:v>Motor</x:v>
      </x:c>
      <x:c r="C1040" s="10" t="n">
        <x:v>5304.53</x:v>
      </x:c>
      <x:c r="D1040" s="4" t="n">
        <x:v>8</x:v>
      </x:c>
      <x:c r="E1040" s="4" t="str">
        <x:v>R02</x:v>
      </x:c>
    </x:row>
    <x:row r="1041">
      <x:c r="A1041" s="4" t="str">
        <x:v>P01036</x:v>
      </x:c>
      <x:c r="B1041" s="4" t="str">
        <x:v>Motor</x:v>
      </x:c>
      <x:c r="C1041" s="10" t="n">
        <x:v>7553.63</x:v>
      </x:c>
      <x:c r="D1041" s="4" t="n">
        <x:v>5</x:v>
      </x:c>
      <x:c r="E1041" s="4" t="str">
        <x:v>R01</x:v>
      </x:c>
    </x:row>
    <x:row r="1042">
      <x:c r="A1042" s="4" t="str">
        <x:v>P01037</x:v>
      </x:c>
      <x:c r="B1042" s="4" t="str">
        <x:v>Motor</x:v>
      </x:c>
      <x:c r="C1042" s="10" t="n">
        <x:v>19092.44</x:v>
      </x:c>
      <x:c r="D1042" s="4" t="n">
        <x:v>2</x:v>
      </x:c>
      <x:c r="E1042" s="4" t="str">
        <x:v>R02</x:v>
      </x:c>
    </x:row>
    <x:row r="1043">
      <x:c r="A1043" s="4" t="str">
        <x:v>P01038</x:v>
      </x:c>
      <x:c r="B1043" s="4" t="str">
        <x:v>Motor</x:v>
      </x:c>
      <x:c r="C1043" s="10" t="n">
        <x:v>12445.33</x:v>
      </x:c>
      <x:c r="D1043" s="4" t="n">
        <x:v>8</x:v>
      </x:c>
      <x:c r="E1043" s="4" t="str">
        <x:v>R02</x:v>
      </x:c>
    </x:row>
    <x:row r="1044">
      <x:c r="A1044" s="4" t="str">
        <x:v>P01039</x:v>
      </x:c>
      <x:c r="B1044" s="4" t="str">
        <x:v>Motor</x:v>
      </x:c>
      <x:c r="C1044" s="10" t="n">
        <x:v>4623</x:v>
      </x:c>
      <x:c r="D1044" s="4" t="n">
        <x:v>7</x:v>
      </x:c>
      <x:c r="E1044" s="4" t="str">
        <x:v>R02</x:v>
      </x:c>
    </x:row>
    <x:row r="1045">
      <x:c r="A1045" s="4" t="str">
        <x:v>P01040</x:v>
      </x:c>
      <x:c r="B1045" s="4" t="str">
        <x:v>Motor</x:v>
      </x:c>
      <x:c r="C1045" s="10" t="n">
        <x:v>17452.37</x:v>
      </x:c>
      <x:c r="D1045" s="4" t="n">
        <x:v>5</x:v>
      </x:c>
      <x:c r="E1045" s="4" t="str">
        <x:v>R05</x:v>
      </x:c>
    </x:row>
    <x:row r="1046">
      <x:c r="A1046" s="4" t="str">
        <x:v>P01041</x:v>
      </x:c>
      <x:c r="B1046" s="4" t="str">
        <x:v>Motor</x:v>
      </x:c>
      <x:c r="C1046" s="10" t="n">
        <x:v>8563.79</x:v>
      </x:c>
      <x:c r="D1046" s="4" t="n">
        <x:v>4</x:v>
      </x:c>
      <x:c r="E1046" s="4" t="str">
        <x:v>R01</x:v>
      </x:c>
    </x:row>
    <x:row r="1047">
      <x:c r="A1047" s="4" t="str">
        <x:v>P01042</x:v>
      </x:c>
      <x:c r="B1047" s="4" t="str">
        <x:v>Motor</x:v>
      </x:c>
      <x:c r="C1047" s="10" t="n">
        <x:v>20642.2</x:v>
      </x:c>
      <x:c r="D1047" s="4" t="n">
        <x:v>4</x:v>
      </x:c>
      <x:c r="E1047" s="4" t="str">
        <x:v>R02</x:v>
      </x:c>
    </x:row>
    <x:row r="1048">
      <x:c r="A1048" s="4" t="str">
        <x:v>P01043</x:v>
      </x:c>
      <x:c r="B1048" s="4" t="str">
        <x:v>Motor</x:v>
      </x:c>
      <x:c r="C1048" s="10" t="n">
        <x:v>10514.12</x:v>
      </x:c>
      <x:c r="D1048" s="4" t="n">
        <x:v>5</x:v>
      </x:c>
      <x:c r="E1048" s="4" t="str">
        <x:v>R01</x:v>
      </x:c>
    </x:row>
    <x:row r="1049">
      <x:c r="A1049" s="4" t="str">
        <x:v>P01044</x:v>
      </x:c>
      <x:c r="B1049" s="4" t="str">
        <x:v>Motor</x:v>
      </x:c>
      <x:c r="C1049" s="10" t="n">
        <x:v>11993.47</x:v>
      </x:c>
      <x:c r="D1049" s="4" t="n">
        <x:v>3</x:v>
      </x:c>
      <x:c r="E1049" s="4" t="str">
        <x:v>R02</x:v>
      </x:c>
    </x:row>
    <x:row r="1050">
      <x:c r="A1050" s="4" t="str">
        <x:v>P01045</x:v>
      </x:c>
      <x:c r="B1050" s="4" t="str">
        <x:v>Motor</x:v>
      </x:c>
      <x:c r="C1050" s="10" t="n">
        <x:v>18592.8</x:v>
      </x:c>
      <x:c r="D1050" s="4" t="n">
        <x:v>3</x:v>
      </x:c>
      <x:c r="E1050" s="4" t="str">
        <x:v>R03</x:v>
      </x:c>
    </x:row>
    <x:row r="1051">
      <x:c r="A1051" s="4" t="str">
        <x:v>P01046</x:v>
      </x:c>
      <x:c r="B1051" s="4" t="str">
        <x:v>Motor</x:v>
      </x:c>
      <x:c r="C1051" s="10" t="n">
        <x:v>7303.64</x:v>
      </x:c>
      <x:c r="D1051" s="4" t="n">
        <x:v>3</x:v>
      </x:c>
      <x:c r="E1051" s="4" t="str">
        <x:v>R01</x:v>
      </x:c>
    </x:row>
    <x:row r="1052">
      <x:c r="A1052" s="4" t="str">
        <x:v>P01047</x:v>
      </x:c>
      <x:c r="B1052" s="4" t="str">
        <x:v>Motor</x:v>
      </x:c>
      <x:c r="C1052" s="10" t="n">
        <x:v>6996.88</x:v>
      </x:c>
      <x:c r="D1052" s="4" t="n">
        <x:v>1</x:v>
      </x:c>
      <x:c r="E1052" s="4" t="str">
        <x:v>R03</x:v>
      </x:c>
    </x:row>
    <x:row r="1053">
      <x:c r="A1053" s="4" t="str">
        <x:v>P01048</x:v>
      </x:c>
      <x:c r="B1053" s="4" t="str">
        <x:v>Property</x:v>
      </x:c>
      <x:c r="C1053" s="10" t="n">
        <x:v>10012.36</x:v>
      </x:c>
      <x:c r="D1053" s="4" t="n">
        <x:v>10</x:v>
      </x:c>
      <x:c r="E1053" s="4" t="str">
        <x:v>R02</x:v>
      </x:c>
    </x:row>
    <x:row r="1054">
      <x:c r="A1054" s="4" t="str">
        <x:v>P01049</x:v>
      </x:c>
      <x:c r="B1054" s="4" t="str">
        <x:v>Property</x:v>
      </x:c>
      <x:c r="C1054" s="10" t="n">
        <x:v>15870.67</x:v>
      </x:c>
      <x:c r="D1054" s="4" t="n">
        <x:v>3</x:v>
      </x:c>
      <x:c r="E1054" s="4" t="str">
        <x:v>R01</x:v>
      </x:c>
    </x:row>
    <x:row r="1055">
      <x:c r="A1055" s="4" t="str">
        <x:v>P01050</x:v>
      </x:c>
      <x:c r="B1055" s="4" t="str">
        <x:v>Motor</x:v>
      </x:c>
      <x:c r="C1055" s="10" t="n">
        <x:v>6009.55</x:v>
      </x:c>
      <x:c r="D1055" s="4" t="n">
        <x:v>2</x:v>
      </x:c>
      <x:c r="E1055" s="4" t="str">
        <x:v>R05</x:v>
      </x:c>
    </x:row>
    <x:row r="1056">
      <x:c r="A1056" s="4" t="str">
        <x:v>P01051</x:v>
      </x:c>
      <x:c r="B1056" s="4" t="str">
        <x:v>Motor</x:v>
      </x:c>
      <x:c r="C1056" s="10" t="n">
        <x:v>5163.57</x:v>
      </x:c>
      <x:c r="D1056" s="4" t="n">
        <x:v>2</x:v>
      </x:c>
      <x:c r="E1056" s="4" t="str">
        <x:v>R02</x:v>
      </x:c>
    </x:row>
    <x:row r="1057">
      <x:c r="A1057" s="4" t="str">
        <x:v>P01052</x:v>
      </x:c>
      <x:c r="B1057" s="4" t="str">
        <x:v>Motor</x:v>
      </x:c>
      <x:c r="C1057" s="10" t="n">
        <x:v>15846.03</x:v>
      </x:c>
      <x:c r="D1057" s="4" t="n">
        <x:v>10</x:v>
      </x:c>
      <x:c r="E1057" s="4" t="str">
        <x:v>R04</x:v>
      </x:c>
    </x:row>
    <x:row r="1058">
      <x:c r="A1058" s="4" t="str">
        <x:v>P01053</x:v>
      </x:c>
      <x:c r="B1058" s="4" t="str">
        <x:v>Motor</x:v>
      </x:c>
      <x:c r="C1058" s="10" t="n">
        <x:v>8338.68</x:v>
      </x:c>
      <x:c r="D1058" s="4" t="n">
        <x:v>5</x:v>
      </x:c>
      <x:c r="E1058" s="4" t="str">
        <x:v>R02</x:v>
      </x:c>
    </x:row>
    <x:row r="1059">
      <x:c r="A1059" s="4" t="str">
        <x:v>P01054</x:v>
      </x:c>
      <x:c r="B1059" s="4" t="str">
        <x:v>Motor</x:v>
      </x:c>
      <x:c r="C1059" s="10" t="n">
        <x:v>9168.22</x:v>
      </x:c>
      <x:c r="D1059" s="4" t="n">
        <x:v>4</x:v>
      </x:c>
      <x:c r="E1059" s="4" t="str">
        <x:v>R05</x:v>
      </x:c>
    </x:row>
    <x:row r="1060">
      <x:c r="A1060" s="4" t="str">
        <x:v>P01055</x:v>
      </x:c>
      <x:c r="B1060" s="4" t="str">
        <x:v>Motor</x:v>
      </x:c>
      <x:c r="C1060" s="10" t="n">
        <x:v>4743.05</x:v>
      </x:c>
      <x:c r="D1060" s="4" t="n">
        <x:v>5</x:v>
      </x:c>
      <x:c r="E1060" s="4" t="str">
        <x:v>R01</x:v>
      </x:c>
    </x:row>
    <x:row r="1061">
      <x:c r="A1061" s="4" t="str">
        <x:v>P01056</x:v>
      </x:c>
      <x:c r="B1061" s="4" t="str">
        <x:v>Motor</x:v>
      </x:c>
      <x:c r="C1061" s="10" t="n">
        <x:v>8058.31</x:v>
      </x:c>
      <x:c r="D1061" s="4" t="n">
        <x:v>1</x:v>
      </x:c>
      <x:c r="E1061" s="4" t="str">
        <x:v>R02</x:v>
      </x:c>
    </x:row>
    <x:row r="1062">
      <x:c r="A1062" s="4" t="str">
        <x:v>P01057</x:v>
      </x:c>
      <x:c r="B1062" s="4" t="str">
        <x:v>Property</x:v>
      </x:c>
      <x:c r="C1062" s="10" t="n">
        <x:v>10900.84</x:v>
      </x:c>
      <x:c r="D1062" s="4" t="n">
        <x:v>4</x:v>
      </x:c>
      <x:c r="E1062" s="4" t="str">
        <x:v>R03</x:v>
      </x:c>
    </x:row>
    <x:row r="1063">
      <x:c r="A1063" s="4" t="str">
        <x:v>P01058</x:v>
      </x:c>
      <x:c r="B1063" s="4" t="str">
        <x:v>Motor</x:v>
      </x:c>
      <x:c r="C1063" s="10" t="n">
        <x:v>16625.12</x:v>
      </x:c>
      <x:c r="D1063" s="4" t="n">
        <x:v>3</x:v>
      </x:c>
      <x:c r="E1063" s="4" t="str">
        <x:v>R02</x:v>
      </x:c>
    </x:row>
    <x:row r="1064">
      <x:c r="A1064" s="4" t="str">
        <x:v>P01059</x:v>
      </x:c>
      <x:c r="B1064" s="4" t="str">
        <x:v>Motor</x:v>
      </x:c>
      <x:c r="C1064" s="10" t="n">
        <x:v>7730.64</x:v>
      </x:c>
      <x:c r="D1064" s="4" t="n">
        <x:v>9</x:v>
      </x:c>
      <x:c r="E1064" s="4" t="str">
        <x:v>R02</x:v>
      </x:c>
    </x:row>
    <x:row r="1065">
      <x:c r="A1065" s="4" t="str">
        <x:v>P01060</x:v>
      </x:c>
      <x:c r="B1065" s="4" t="str">
        <x:v>Property</x:v>
      </x:c>
      <x:c r="C1065" s="10" t="n">
        <x:v>23059.18</x:v>
      </x:c>
      <x:c r="D1065" s="4" t="n">
        <x:v>1</x:v>
      </x:c>
      <x:c r="E1065" s="4" t="str">
        <x:v>R05</x:v>
      </x:c>
    </x:row>
    <x:row r="1066">
      <x:c r="A1066" s="4" t="str">
        <x:v>P01061</x:v>
      </x:c>
      <x:c r="B1066" s="4" t="str">
        <x:v>Property</x:v>
      </x:c>
      <x:c r="C1066" s="10" t="n">
        <x:v>8038.11</x:v>
      </x:c>
      <x:c r="D1066" s="4" t="n">
        <x:v>5</x:v>
      </x:c>
      <x:c r="E1066" s="4" t="str">
        <x:v>R02</x:v>
      </x:c>
    </x:row>
    <x:row r="1067">
      <x:c r="A1067" s="4" t="str">
        <x:v>P01062</x:v>
      </x:c>
      <x:c r="B1067" s="4" t="str">
        <x:v>Motor</x:v>
      </x:c>
      <x:c r="C1067" s="10" t="n">
        <x:v>8043.41</x:v>
      </x:c>
      <x:c r="D1067" s="4" t="n">
        <x:v>8</x:v>
      </x:c>
      <x:c r="E1067" s="4" t="str">
        <x:v>R03</x:v>
      </x:c>
    </x:row>
    <x:row r="1068">
      <x:c r="A1068" s="4" t="str">
        <x:v>P01063</x:v>
      </x:c>
      <x:c r="B1068" s="4" t="str">
        <x:v>Motor</x:v>
      </x:c>
      <x:c r="C1068" s="10" t="n">
        <x:v>21846.83</x:v>
      </x:c>
      <x:c r="D1068" s="4" t="n">
        <x:v>9</x:v>
      </x:c>
      <x:c r="E1068" s="4" t="str">
        <x:v>R03</x:v>
      </x:c>
    </x:row>
    <x:row r="1069">
      <x:c r="A1069" s="4" t="str">
        <x:v>P01064</x:v>
      </x:c>
      <x:c r="B1069" s="4" t="str">
        <x:v>Motor</x:v>
      </x:c>
      <x:c r="C1069" s="10" t="n">
        <x:v>12029.98</x:v>
      </x:c>
      <x:c r="D1069" s="4" t="n">
        <x:v>6</x:v>
      </x:c>
      <x:c r="E1069" s="4" t="str">
        <x:v>R04</x:v>
      </x:c>
    </x:row>
    <x:row r="1070">
      <x:c r="A1070" s="4" t="str">
        <x:v>P01065</x:v>
      </x:c>
      <x:c r="B1070" s="4" t="str">
        <x:v>Motor</x:v>
      </x:c>
      <x:c r="C1070" s="10" t="n">
        <x:v>8532.08</x:v>
      </x:c>
      <x:c r="D1070" s="4" t="n">
        <x:v>3</x:v>
      </x:c>
      <x:c r="E1070" s="4" t="str">
        <x:v>R04</x:v>
      </x:c>
    </x:row>
    <x:row r="1071">
      <x:c r="A1071" s="4" t="str">
        <x:v>P01066</x:v>
      </x:c>
      <x:c r="B1071" s="4" t="str">
        <x:v>Property</x:v>
      </x:c>
      <x:c r="C1071" s="10" t="n">
        <x:v>10200.48</x:v>
      </x:c>
      <x:c r="D1071" s="4" t="n">
        <x:v>4</x:v>
      </x:c>
      <x:c r="E1071" s="4" t="str">
        <x:v>R03</x:v>
      </x:c>
    </x:row>
    <x:row r="1072">
      <x:c r="A1072" s="4" t="str">
        <x:v>P01067</x:v>
      </x:c>
      <x:c r="B1072" s="4" t="str">
        <x:v>Motor</x:v>
      </x:c>
      <x:c r="C1072" s="10" t="n">
        <x:v>20108.2</x:v>
      </x:c>
      <x:c r="D1072" s="4" t="n">
        <x:v>3</x:v>
      </x:c>
      <x:c r="E1072" s="4" t="str">
        <x:v>R01</x:v>
      </x:c>
    </x:row>
    <x:row r="1073">
      <x:c r="A1073" s="4" t="str">
        <x:v>P01068</x:v>
      </x:c>
      <x:c r="B1073" s="4" t="str">
        <x:v>Motor</x:v>
      </x:c>
      <x:c r="C1073" s="10" t="n">
        <x:v>21158.38</x:v>
      </x:c>
      <x:c r="D1073" s="4" t="n">
        <x:v>7</x:v>
      </x:c>
      <x:c r="E1073" s="4" t="str">
        <x:v>R01</x:v>
      </x:c>
    </x:row>
    <x:row r="1074">
      <x:c r="A1074" s="4" t="str">
        <x:v>P01069</x:v>
      </x:c>
      <x:c r="B1074" s="4" t="str">
        <x:v>Motor</x:v>
      </x:c>
      <x:c r="C1074" s="10" t="n">
        <x:v>7573.75</x:v>
      </x:c>
      <x:c r="D1074" s="4" t="n">
        <x:v>3</x:v>
      </x:c>
      <x:c r="E1074" s="4" t="str">
        <x:v>R03</x:v>
      </x:c>
    </x:row>
    <x:row r="1075">
      <x:c r="A1075" s="4" t="str">
        <x:v>P01070</x:v>
      </x:c>
      <x:c r="B1075" s="4" t="str">
        <x:v>Motor</x:v>
      </x:c>
      <x:c r="C1075" s="10" t="n">
        <x:v>10731.14</x:v>
      </x:c>
      <x:c r="D1075" s="4" t="n">
        <x:v>7</x:v>
      </x:c>
      <x:c r="E1075" s="4" t="str">
        <x:v>R04</x:v>
      </x:c>
    </x:row>
    <x:row r="1076">
      <x:c r="A1076" s="4" t="str">
        <x:v>P01071</x:v>
      </x:c>
      <x:c r="B1076" s="4" t="str">
        <x:v>Property</x:v>
      </x:c>
      <x:c r="C1076" s="10" t="n">
        <x:v>11390.91</x:v>
      </x:c>
      <x:c r="D1076" s="4" t="n">
        <x:v>7</x:v>
      </x:c>
      <x:c r="E1076" s="4" t="str">
        <x:v>R02</x:v>
      </x:c>
    </x:row>
    <x:row r="1077">
      <x:c r="A1077" s="4" t="str">
        <x:v>P01072</x:v>
      </x:c>
      <x:c r="B1077" s="4" t="str">
        <x:v>Motor</x:v>
      </x:c>
      <x:c r="C1077" s="10" t="n">
        <x:v>7017.71</x:v>
      </x:c>
      <x:c r="D1077" s="4" t="n">
        <x:v>10</x:v>
      </x:c>
      <x:c r="E1077" s="4" t="str">
        <x:v>R01</x:v>
      </x:c>
    </x:row>
    <x:row r="1078">
      <x:c r="A1078" s="4" t="str">
        <x:v>P01073</x:v>
      </x:c>
      <x:c r="B1078" s="4" t="str">
        <x:v>Motor</x:v>
      </x:c>
      <x:c r="C1078" s="10" t="n">
        <x:v>10667.34</x:v>
      </x:c>
      <x:c r="D1078" s="4" t="n">
        <x:v>4</x:v>
      </x:c>
      <x:c r="E1078" s="4" t="str">
        <x:v>R01</x:v>
      </x:c>
    </x:row>
    <x:row r="1079">
      <x:c r="A1079" s="4" t="str">
        <x:v>P01074</x:v>
      </x:c>
      <x:c r="B1079" s="4" t="str">
        <x:v>Property</x:v>
      </x:c>
      <x:c r="C1079" s="10" t="n">
        <x:v>10964.25</x:v>
      </x:c>
      <x:c r="D1079" s="4" t="n">
        <x:v>10</x:v>
      </x:c>
      <x:c r="E1079" s="4" t="str">
        <x:v>R02</x:v>
      </x:c>
    </x:row>
    <x:row r="1080">
      <x:c r="A1080" s="4" t="str">
        <x:v>P01075</x:v>
      </x:c>
      <x:c r="B1080" s="4" t="str">
        <x:v>Property</x:v>
      </x:c>
      <x:c r="C1080" s="10" t="n">
        <x:v>18271.44</x:v>
      </x:c>
      <x:c r="D1080" s="4" t="n">
        <x:v>5</x:v>
      </x:c>
      <x:c r="E1080" s="4" t="str">
        <x:v>R04</x:v>
      </x:c>
    </x:row>
    <x:row r="1081">
      <x:c r="A1081" s="4" t="str">
        <x:v>P01076</x:v>
      </x:c>
      <x:c r="B1081" s="4" t="str">
        <x:v>Motor</x:v>
      </x:c>
      <x:c r="C1081" s="10" t="n">
        <x:v>18832.54</x:v>
      </x:c>
      <x:c r="D1081" s="4" t="n">
        <x:v>7</x:v>
      </x:c>
      <x:c r="E1081" s="4" t="str">
        <x:v>R01</x:v>
      </x:c>
    </x:row>
    <x:row r="1082">
      <x:c r="A1082" s="4" t="str">
        <x:v>P01077</x:v>
      </x:c>
      <x:c r="B1082" s="4" t="str">
        <x:v>Motor</x:v>
      </x:c>
      <x:c r="C1082" s="10" t="n">
        <x:v>9431.93</x:v>
      </x:c>
      <x:c r="D1082" s="4" t="n">
        <x:v>7</x:v>
      </x:c>
      <x:c r="E1082" s="4" t="str">
        <x:v>R03</x:v>
      </x:c>
    </x:row>
    <x:row r="1083">
      <x:c r="A1083" s="4" t="str">
        <x:v>P01078</x:v>
      </x:c>
      <x:c r="B1083" s="4" t="str">
        <x:v>Motor</x:v>
      </x:c>
      <x:c r="C1083" s="10" t="n">
        <x:v>9934.03</x:v>
      </x:c>
      <x:c r="D1083" s="4" t="n">
        <x:v>9</x:v>
      </x:c>
      <x:c r="E1083" s="4" t="str">
        <x:v>R03</x:v>
      </x:c>
    </x:row>
    <x:row r="1084">
      <x:c r="A1084" s="4" t="str">
        <x:v>P01079</x:v>
      </x:c>
      <x:c r="B1084" s="4" t="str">
        <x:v>Motor</x:v>
      </x:c>
      <x:c r="C1084" s="10" t="n">
        <x:v>14749.01</x:v>
      </x:c>
      <x:c r="D1084" s="4" t="n">
        <x:v>5</x:v>
      </x:c>
      <x:c r="E1084" s="4" t="str">
        <x:v>R05</x:v>
      </x:c>
    </x:row>
    <x:row r="1085">
      <x:c r="A1085" s="4" t="str">
        <x:v>P01080</x:v>
      </x:c>
      <x:c r="B1085" s="4" t="str">
        <x:v>Motor</x:v>
      </x:c>
      <x:c r="C1085" s="10" t="n">
        <x:v>8405.7</x:v>
      </x:c>
      <x:c r="D1085" s="4" t="n">
        <x:v>8</x:v>
      </x:c>
      <x:c r="E1085" s="4" t="str">
        <x:v>R01</x:v>
      </x:c>
    </x:row>
    <x:row r="1086">
      <x:c r="A1086" s="4" t="str">
        <x:v>P01081</x:v>
      </x:c>
      <x:c r="B1086" s="4" t="str">
        <x:v>Motor</x:v>
      </x:c>
      <x:c r="C1086" s="10" t="n">
        <x:v>14255.36</x:v>
      </x:c>
      <x:c r="D1086" s="4" t="n">
        <x:v>4</x:v>
      </x:c>
      <x:c r="E1086" s="4" t="str">
        <x:v>R05</x:v>
      </x:c>
    </x:row>
    <x:row r="1087">
      <x:c r="A1087" s="4" t="str">
        <x:v>P01082</x:v>
      </x:c>
      <x:c r="B1087" s="4" t="str">
        <x:v>Property</x:v>
      </x:c>
      <x:c r="C1087" s="10" t="n">
        <x:v>10513.78</x:v>
      </x:c>
      <x:c r="D1087" s="4" t="n">
        <x:v>5</x:v>
      </x:c>
      <x:c r="E1087" s="4" t="str">
        <x:v>R03</x:v>
      </x:c>
    </x:row>
    <x:row r="1088">
      <x:c r="A1088" s="4" t="str">
        <x:v>P01083</x:v>
      </x:c>
      <x:c r="B1088" s="4" t="str">
        <x:v>Property</x:v>
      </x:c>
      <x:c r="C1088" s="10" t="n">
        <x:v>7071.1</x:v>
      </x:c>
      <x:c r="D1088" s="4" t="n">
        <x:v>5</x:v>
      </x:c>
      <x:c r="E1088" s="4" t="str">
        <x:v>R04</x:v>
      </x:c>
    </x:row>
    <x:row r="1089">
      <x:c r="A1089" s="4" t="str">
        <x:v>P01084</x:v>
      </x:c>
      <x:c r="B1089" s="4" t="str">
        <x:v>Property</x:v>
      </x:c>
      <x:c r="C1089" s="10" t="n">
        <x:v>7111.18</x:v>
      </x:c>
      <x:c r="D1089" s="4" t="n">
        <x:v>8</x:v>
      </x:c>
      <x:c r="E1089" s="4" t="str">
        <x:v>R01</x:v>
      </x:c>
    </x:row>
    <x:row r="1090">
      <x:c r="A1090" s="4" t="str">
        <x:v>P01085</x:v>
      </x:c>
      <x:c r="B1090" s="4" t="str">
        <x:v>Property</x:v>
      </x:c>
      <x:c r="C1090" s="10" t="n">
        <x:v>20976.89</x:v>
      </x:c>
      <x:c r="D1090" s="4" t="n">
        <x:v>7</x:v>
      </x:c>
      <x:c r="E1090" s="4" t="str">
        <x:v>R02</x:v>
      </x:c>
    </x:row>
    <x:row r="1091">
      <x:c r="A1091" s="4" t="str">
        <x:v>P01086</x:v>
      </x:c>
      <x:c r="B1091" s="4" t="str">
        <x:v>Property</x:v>
      </x:c>
      <x:c r="C1091" s="10" t="n">
        <x:v>10194.57</x:v>
      </x:c>
      <x:c r="D1091" s="4" t="n">
        <x:v>1</x:v>
      </x:c>
      <x:c r="E1091" s="4" t="str">
        <x:v>R03</x:v>
      </x:c>
    </x:row>
    <x:row r="1092">
      <x:c r="A1092" s="4" t="str">
        <x:v>P01087</x:v>
      </x:c>
      <x:c r="B1092" s="4" t="str">
        <x:v>Property</x:v>
      </x:c>
      <x:c r="C1092" s="10" t="n">
        <x:v>22883.22</x:v>
      </x:c>
      <x:c r="D1092" s="4" t="n">
        <x:v>9</x:v>
      </x:c>
      <x:c r="E1092" s="4" t="str">
        <x:v>R01</x:v>
      </x:c>
    </x:row>
    <x:row r="1093">
      <x:c r="A1093" s="4" t="str">
        <x:v>P01088</x:v>
      </x:c>
      <x:c r="B1093" s="4" t="str">
        <x:v>Property</x:v>
      </x:c>
      <x:c r="C1093" s="10" t="n">
        <x:v>8680.75</x:v>
      </x:c>
      <x:c r="D1093" s="4" t="n">
        <x:v>8</x:v>
      </x:c>
      <x:c r="E1093" s="4" t="str">
        <x:v>R02</x:v>
      </x:c>
    </x:row>
    <x:row r="1094">
      <x:c r="A1094" s="4" t="str">
        <x:v>P01089</x:v>
      </x:c>
      <x:c r="B1094" s="4" t="str">
        <x:v>Motor</x:v>
      </x:c>
      <x:c r="C1094" s="10" t="n">
        <x:v>12469.52</x:v>
      </x:c>
      <x:c r="D1094" s="4" t="n">
        <x:v>2</x:v>
      </x:c>
      <x:c r="E1094" s="4" t="str">
        <x:v>R02</x:v>
      </x:c>
    </x:row>
    <x:row r="1095">
      <x:c r="A1095" s="4" t="str">
        <x:v>P01090</x:v>
      </x:c>
      <x:c r="B1095" s="4" t="str">
        <x:v>Motor</x:v>
      </x:c>
      <x:c r="C1095" s="10" t="n">
        <x:v>32102.99</x:v>
      </x:c>
      <x:c r="D1095" s="4" t="n">
        <x:v>10</x:v>
      </x:c>
      <x:c r="E1095" s="4" t="str">
        <x:v>R02</x:v>
      </x:c>
    </x:row>
    <x:row r="1096">
      <x:c r="A1096" s="4" t="str">
        <x:v>P01091</x:v>
      </x:c>
      <x:c r="B1096" s="4" t="str">
        <x:v>Motor</x:v>
      </x:c>
      <x:c r="C1096" s="10" t="n">
        <x:v>6796.59</x:v>
      </x:c>
      <x:c r="D1096" s="4" t="n">
        <x:v>7</x:v>
      </x:c>
      <x:c r="E1096" s="4" t="str">
        <x:v>R01</x:v>
      </x:c>
    </x:row>
    <x:row r="1097">
      <x:c r="A1097" s="4" t="str">
        <x:v>P01092</x:v>
      </x:c>
      <x:c r="B1097" s="4" t="str">
        <x:v>Motor</x:v>
      </x:c>
      <x:c r="C1097" s="10" t="n">
        <x:v>4656.33</x:v>
      </x:c>
      <x:c r="D1097" s="4" t="n">
        <x:v>1</x:v>
      </x:c>
      <x:c r="E1097" s="4" t="str">
        <x:v>R02</x:v>
      </x:c>
    </x:row>
    <x:row r="1098">
      <x:c r="A1098" s="4" t="str">
        <x:v>P01093</x:v>
      </x:c>
      <x:c r="B1098" s="4" t="str">
        <x:v>Motor</x:v>
      </x:c>
      <x:c r="C1098" s="10" t="n">
        <x:v>19515.52</x:v>
      </x:c>
      <x:c r="D1098" s="4" t="n">
        <x:v>5</x:v>
      </x:c>
      <x:c r="E1098" s="4" t="str">
        <x:v>R01</x:v>
      </x:c>
    </x:row>
    <x:row r="1099">
      <x:c r="A1099" s="4" t="str">
        <x:v>P01094</x:v>
      </x:c>
      <x:c r="B1099" s="4" t="str">
        <x:v>Motor</x:v>
      </x:c>
      <x:c r="C1099" s="10" t="n">
        <x:v>7539.69</x:v>
      </x:c>
      <x:c r="D1099" s="4" t="n">
        <x:v>9</x:v>
      </x:c>
      <x:c r="E1099" s="4" t="str">
        <x:v>R05</x:v>
      </x:c>
    </x:row>
    <x:row r="1100">
      <x:c r="A1100" s="4" t="str">
        <x:v>P01095</x:v>
      </x:c>
      <x:c r="B1100" s="4" t="str">
        <x:v>Motor</x:v>
      </x:c>
      <x:c r="C1100" s="10" t="n">
        <x:v>10836.57</x:v>
      </x:c>
      <x:c r="D1100" s="4" t="n">
        <x:v>3</x:v>
      </x:c>
      <x:c r="E1100" s="4" t="str">
        <x:v>R05</x:v>
      </x:c>
    </x:row>
    <x:row r="1101">
      <x:c r="A1101" s="4" t="str">
        <x:v>P01096</x:v>
      </x:c>
      <x:c r="B1101" s="4" t="str">
        <x:v>Motor</x:v>
      </x:c>
      <x:c r="C1101" s="10" t="n">
        <x:v>8402.94</x:v>
      </x:c>
      <x:c r="D1101" s="4" t="n">
        <x:v>10</x:v>
      </x:c>
      <x:c r="E1101" s="4" t="str">
        <x:v>R01</x:v>
      </x:c>
    </x:row>
    <x:row r="1102">
      <x:c r="A1102" s="4" t="str">
        <x:v>P01097</x:v>
      </x:c>
      <x:c r="B1102" s="4" t="str">
        <x:v>Motor</x:v>
      </x:c>
      <x:c r="C1102" s="10" t="n">
        <x:v>12340.89</x:v>
      </x:c>
      <x:c r="D1102" s="4" t="n">
        <x:v>5</x:v>
      </x:c>
      <x:c r="E1102" s="4" t="str">
        <x:v>R01</x:v>
      </x:c>
    </x:row>
    <x:row r="1103">
      <x:c r="A1103" s="4" t="str">
        <x:v>P01098</x:v>
      </x:c>
      <x:c r="B1103" s="4" t="str">
        <x:v>Property</x:v>
      </x:c>
      <x:c r="C1103" s="10" t="n">
        <x:v>7131.37</x:v>
      </x:c>
      <x:c r="D1103" s="4" t="n">
        <x:v>3</x:v>
      </x:c>
      <x:c r="E1103" s="4" t="str">
        <x:v>R01</x:v>
      </x:c>
    </x:row>
    <x:row r="1104">
      <x:c r="A1104" s="4" t="str">
        <x:v>P01099</x:v>
      </x:c>
      <x:c r="B1104" s="4" t="str">
        <x:v>Property</x:v>
      </x:c>
      <x:c r="C1104" s="10" t="n">
        <x:v>10087.24</x:v>
      </x:c>
      <x:c r="D1104" s="4" t="n">
        <x:v>4</x:v>
      </x:c>
      <x:c r="E1104" s="4" t="str">
        <x:v>R02</x:v>
      </x:c>
    </x:row>
    <x:row r="1105">
      <x:c r="A1105" s="4" t="str">
        <x:v>P01100</x:v>
      </x:c>
      <x:c r="B1105" s="4" t="str">
        <x:v>Motor</x:v>
      </x:c>
      <x:c r="C1105" s="10" t="n">
        <x:v>13392.05</x:v>
      </x:c>
      <x:c r="D1105" s="4" t="n">
        <x:v>6</x:v>
      </x:c>
      <x:c r="E1105" s="4" t="str">
        <x:v>R04</x:v>
      </x:c>
    </x:row>
    <x:row r="1106">
      <x:c r="A1106" s="4" t="str">
        <x:v>P01101</x:v>
      </x:c>
      <x:c r="B1106" s="4" t="str">
        <x:v>Motor</x:v>
      </x:c>
      <x:c r="C1106" s="10" t="n">
        <x:v>6948.36</x:v>
      </x:c>
      <x:c r="D1106" s="4" t="n">
        <x:v>7</x:v>
      </x:c>
      <x:c r="E1106" s="4" t="str">
        <x:v>R02</x:v>
      </x:c>
    </x:row>
    <x:row r="1107">
      <x:c r="A1107" s="4" t="str">
        <x:v>P01102</x:v>
      </x:c>
      <x:c r="B1107" s="4" t="str">
        <x:v>Motor</x:v>
      </x:c>
      <x:c r="C1107" s="10" t="n">
        <x:v>7982.14</x:v>
      </x:c>
      <x:c r="D1107" s="4" t="n">
        <x:v>10</x:v>
      </x:c>
      <x:c r="E1107" s="4" t="str">
        <x:v>R01</x:v>
      </x:c>
    </x:row>
    <x:row r="1108">
      <x:c r="A1108" s="4" t="str">
        <x:v>P01103</x:v>
      </x:c>
      <x:c r="B1108" s="4" t="str">
        <x:v>Property</x:v>
      </x:c>
      <x:c r="C1108" s="10" t="n">
        <x:v>9355.11</x:v>
      </x:c>
      <x:c r="D1108" s="4" t="n">
        <x:v>2</x:v>
      </x:c>
      <x:c r="E1108" s="4" t="str">
        <x:v>R01</x:v>
      </x:c>
    </x:row>
    <x:row r="1109">
      <x:c r="A1109" s="4" t="str">
        <x:v>P01104</x:v>
      </x:c>
      <x:c r="B1109" s="4" t="str">
        <x:v>Property</x:v>
      </x:c>
      <x:c r="C1109" s="10" t="n">
        <x:v>5750.45</x:v>
      </x:c>
      <x:c r="D1109" s="4" t="n">
        <x:v>10</x:v>
      </x:c>
      <x:c r="E1109" s="4" t="str">
        <x:v>R01</x:v>
      </x:c>
    </x:row>
    <x:row r="1110">
      <x:c r="A1110" s="4" t="str">
        <x:v>P01105</x:v>
      </x:c>
      <x:c r="B1110" s="4" t="str">
        <x:v>Motor</x:v>
      </x:c>
      <x:c r="C1110" s="10" t="n">
        <x:v>9043.92</x:v>
      </x:c>
      <x:c r="D1110" s="4" t="n">
        <x:v>6</x:v>
      </x:c>
      <x:c r="E1110" s="4" t="str">
        <x:v>R04</x:v>
      </x:c>
    </x:row>
    <x:row r="1111">
      <x:c r="A1111" s="4" t="str">
        <x:v>P01106</x:v>
      </x:c>
      <x:c r="B1111" s="4" t="str">
        <x:v>Property</x:v>
      </x:c>
      <x:c r="C1111" s="10" t="n">
        <x:v>11538.66</x:v>
      </x:c>
      <x:c r="D1111" s="4" t="n">
        <x:v>2</x:v>
      </x:c>
      <x:c r="E1111" s="4" t="str">
        <x:v>R03</x:v>
      </x:c>
    </x:row>
    <x:row r="1112">
      <x:c r="A1112" s="4" t="str">
        <x:v>P01107</x:v>
      </x:c>
      <x:c r="B1112" s="4" t="str">
        <x:v>Motor</x:v>
      </x:c>
      <x:c r="C1112" s="10" t="n">
        <x:v>9138.06</x:v>
      </x:c>
      <x:c r="D1112" s="4" t="n">
        <x:v>10</x:v>
      </x:c>
      <x:c r="E1112" s="4" t="str">
        <x:v>R03</x:v>
      </x:c>
    </x:row>
    <x:row r="1113">
      <x:c r="A1113" s="4" t="str">
        <x:v>P01108</x:v>
      </x:c>
      <x:c r="B1113" s="4" t="str">
        <x:v>Motor</x:v>
      </x:c>
      <x:c r="C1113" s="10" t="n">
        <x:v>9680.61</x:v>
      </x:c>
      <x:c r="D1113" s="4" t="n">
        <x:v>4</x:v>
      </x:c>
      <x:c r="E1113" s="4" t="str">
        <x:v>R01</x:v>
      </x:c>
    </x:row>
    <x:row r="1114">
      <x:c r="A1114" s="4" t="str">
        <x:v>P01109</x:v>
      </x:c>
      <x:c r="B1114" s="4" t="str">
        <x:v>Property</x:v>
      </x:c>
      <x:c r="C1114" s="10" t="n">
        <x:v>10840.5</x:v>
      </x:c>
      <x:c r="D1114" s="4" t="n">
        <x:v>7</x:v>
      </x:c>
      <x:c r="E1114" s="4" t="str">
        <x:v>R05</x:v>
      </x:c>
    </x:row>
    <x:row r="1115">
      <x:c r="A1115" s="4" t="str">
        <x:v>P01110</x:v>
      </x:c>
      <x:c r="B1115" s="4" t="str">
        <x:v>Motor</x:v>
      </x:c>
      <x:c r="C1115" s="10" t="n">
        <x:v>8143.01</x:v>
      </x:c>
      <x:c r="D1115" s="4" t="n">
        <x:v>7</x:v>
      </x:c>
      <x:c r="E1115" s="4" t="str">
        <x:v>R02</x:v>
      </x:c>
    </x:row>
    <x:row r="1116">
      <x:c r="A1116" s="4" t="str">
        <x:v>P01111</x:v>
      </x:c>
      <x:c r="B1116" s="4" t="str">
        <x:v>Motor</x:v>
      </x:c>
      <x:c r="C1116" s="10" t="n">
        <x:v>14927.76</x:v>
      </x:c>
      <x:c r="D1116" s="4" t="n">
        <x:v>1</x:v>
      </x:c>
      <x:c r="E1116" s="4" t="str">
        <x:v>R04</x:v>
      </x:c>
    </x:row>
    <x:row r="1117">
      <x:c r="A1117" s="4" t="str">
        <x:v>P01112</x:v>
      </x:c>
      <x:c r="B1117" s="4" t="str">
        <x:v>Motor</x:v>
      </x:c>
      <x:c r="C1117" s="10" t="n">
        <x:v>20872.55</x:v>
      </x:c>
      <x:c r="D1117" s="4" t="n">
        <x:v>3</x:v>
      </x:c>
      <x:c r="E1117" s="4" t="str">
        <x:v>R04</x:v>
      </x:c>
    </x:row>
    <x:row r="1118">
      <x:c r="A1118" s="4" t="str">
        <x:v>P01113</x:v>
      </x:c>
      <x:c r="B1118" s="4" t="str">
        <x:v>Motor</x:v>
      </x:c>
      <x:c r="C1118" s="10" t="n">
        <x:v>8875.31</x:v>
      </x:c>
      <x:c r="D1118" s="4" t="n">
        <x:v>7</x:v>
      </x:c>
      <x:c r="E1118" s="4" t="str">
        <x:v>R02</x:v>
      </x:c>
    </x:row>
    <x:row r="1119">
      <x:c r="A1119" s="4" t="str">
        <x:v>P01114</x:v>
      </x:c>
      <x:c r="B1119" s="4" t="str">
        <x:v>Property</x:v>
      </x:c>
      <x:c r="C1119" s="10" t="n">
        <x:v>13606.99</x:v>
      </x:c>
      <x:c r="D1119" s="4" t="n">
        <x:v>4</x:v>
      </x:c>
      <x:c r="E1119" s="4" t="str">
        <x:v>R04</x:v>
      </x:c>
    </x:row>
    <x:row r="1120">
      <x:c r="A1120" s="4" t="str">
        <x:v>P01115</x:v>
      </x:c>
      <x:c r="B1120" s="4" t="str">
        <x:v>Property</x:v>
      </x:c>
      <x:c r="C1120" s="10" t="n">
        <x:v>9819.96</x:v>
      </x:c>
      <x:c r="D1120" s="4" t="n">
        <x:v>1</x:v>
      </x:c>
      <x:c r="E1120" s="4" t="str">
        <x:v>R01</x:v>
      </x:c>
    </x:row>
    <x:row r="1121">
      <x:c r="A1121" s="4" t="str">
        <x:v>P01116</x:v>
      </x:c>
      <x:c r="B1121" s="4" t="str">
        <x:v>Motor</x:v>
      </x:c>
      <x:c r="C1121" s="10" t="n">
        <x:v>12893.38</x:v>
      </x:c>
      <x:c r="D1121" s="4" t="n">
        <x:v>1</x:v>
      </x:c>
      <x:c r="E1121" s="4" t="str">
        <x:v>R03</x:v>
      </x:c>
    </x:row>
    <x:row r="1122">
      <x:c r="A1122" s="4" t="str">
        <x:v>P01117</x:v>
      </x:c>
      <x:c r="B1122" s="4" t="str">
        <x:v>Motor</x:v>
      </x:c>
      <x:c r="C1122" s="10" t="n">
        <x:v>22128.04</x:v>
      </x:c>
      <x:c r="D1122" s="4" t="n">
        <x:v>9</x:v>
      </x:c>
      <x:c r="E1122" s="4" t="str">
        <x:v>R01</x:v>
      </x:c>
    </x:row>
    <x:row r="1123">
      <x:c r="A1123" s="4" t="str">
        <x:v>P01118</x:v>
      </x:c>
      <x:c r="B1123" s="4" t="str">
        <x:v>Property</x:v>
      </x:c>
      <x:c r="C1123" s="10" t="n">
        <x:v>13751.41</x:v>
      </x:c>
      <x:c r="D1123" s="4" t="n">
        <x:v>2</x:v>
      </x:c>
      <x:c r="E1123" s="4" t="str">
        <x:v>R02</x:v>
      </x:c>
    </x:row>
    <x:row r="1124">
      <x:c r="A1124" s="4" t="str">
        <x:v>P01119</x:v>
      </x:c>
      <x:c r="B1124" s="4" t="str">
        <x:v>Motor</x:v>
      </x:c>
      <x:c r="C1124" s="10" t="n">
        <x:v>4924.43</x:v>
      </x:c>
      <x:c r="D1124" s="4" t="n">
        <x:v>2</x:v>
      </x:c>
      <x:c r="E1124" s="4" t="str">
        <x:v>R01</x:v>
      </x:c>
    </x:row>
    <x:row r="1125">
      <x:c r="A1125" s="4" t="str">
        <x:v>P01120</x:v>
      </x:c>
      <x:c r="B1125" s="4" t="str">
        <x:v>Property</x:v>
      </x:c>
      <x:c r="C1125" s="10" t="n">
        <x:v>13417.27</x:v>
      </x:c>
      <x:c r="D1125" s="4" t="n">
        <x:v>6</x:v>
      </x:c>
      <x:c r="E1125" s="4" t="str">
        <x:v>R01</x:v>
      </x:c>
    </x:row>
    <x:row r="1126">
      <x:c r="A1126" s="4" t="str">
        <x:v>P01121</x:v>
      </x:c>
      <x:c r="B1126" s="4" t="str">
        <x:v>Motor</x:v>
      </x:c>
      <x:c r="C1126" s="10" t="n">
        <x:v>19049.36</x:v>
      </x:c>
      <x:c r="D1126" s="4" t="n">
        <x:v>2</x:v>
      </x:c>
      <x:c r="E1126" s="4" t="str">
        <x:v>R01</x:v>
      </x:c>
    </x:row>
    <x:row r="1127">
      <x:c r="A1127" s="4" t="str">
        <x:v>P01122</x:v>
      </x:c>
      <x:c r="B1127" s="4" t="str">
        <x:v>Motor</x:v>
      </x:c>
      <x:c r="C1127" s="10" t="n">
        <x:v>9899.92</x:v>
      </x:c>
      <x:c r="D1127" s="4" t="n">
        <x:v>7</x:v>
      </x:c>
      <x:c r="E1127" s="4" t="str">
        <x:v>R02</x:v>
      </x:c>
    </x:row>
    <x:row r="1128">
      <x:c r="A1128" s="4" t="str">
        <x:v>P01123</x:v>
      </x:c>
      <x:c r="B1128" s="4" t="str">
        <x:v>Property</x:v>
      </x:c>
      <x:c r="C1128" s="10" t="n">
        <x:v>17120.57</x:v>
      </x:c>
      <x:c r="D1128" s="4" t="n">
        <x:v>6</x:v>
      </x:c>
      <x:c r="E1128" s="4" t="str">
        <x:v>R03</x:v>
      </x:c>
    </x:row>
    <x:row r="1129">
      <x:c r="A1129" s="4" t="str">
        <x:v>P01124</x:v>
      </x:c>
      <x:c r="B1129" s="4" t="str">
        <x:v>Motor</x:v>
      </x:c>
      <x:c r="C1129" s="10" t="n">
        <x:v>8018.03</x:v>
      </x:c>
      <x:c r="D1129" s="4" t="n">
        <x:v>7</x:v>
      </x:c>
      <x:c r="E1129" s="4" t="str">
        <x:v>R02</x:v>
      </x:c>
    </x:row>
    <x:row r="1130">
      <x:c r="A1130" s="4" t="str">
        <x:v>P01125</x:v>
      </x:c>
      <x:c r="B1130" s="4" t="str">
        <x:v>Motor</x:v>
      </x:c>
      <x:c r="C1130" s="10" t="n">
        <x:v>5605.52</x:v>
      </x:c>
      <x:c r="D1130" s="4" t="n">
        <x:v>5</x:v>
      </x:c>
      <x:c r="E1130" s="4" t="str">
        <x:v>R01</x:v>
      </x:c>
    </x:row>
    <x:row r="1131">
      <x:c r="A1131" s="4" t="str">
        <x:v>P01126</x:v>
      </x:c>
      <x:c r="B1131" s="4" t="str">
        <x:v>Motor</x:v>
      </x:c>
      <x:c r="C1131" s="10" t="n">
        <x:v>11655.41</x:v>
      </x:c>
      <x:c r="D1131" s="4" t="n">
        <x:v>8</x:v>
      </x:c>
      <x:c r="E1131" s="4" t="str">
        <x:v>R05</x:v>
      </x:c>
    </x:row>
    <x:row r="1132">
      <x:c r="A1132" s="4" t="str">
        <x:v>P01127</x:v>
      </x:c>
      <x:c r="B1132" s="4" t="str">
        <x:v>Motor</x:v>
      </x:c>
      <x:c r="C1132" s="10" t="n">
        <x:v>4962.11</x:v>
      </x:c>
      <x:c r="D1132" s="4" t="n">
        <x:v>7</x:v>
      </x:c>
      <x:c r="E1132" s="4" t="str">
        <x:v>R05</x:v>
      </x:c>
    </x:row>
    <x:row r="1133">
      <x:c r="A1133" s="4" t="str">
        <x:v>P01128</x:v>
      </x:c>
      <x:c r="B1133" s="4" t="str">
        <x:v>Motor</x:v>
      </x:c>
      <x:c r="C1133" s="10" t="n">
        <x:v>9819.28</x:v>
      </x:c>
      <x:c r="D1133" s="4" t="n">
        <x:v>5</x:v>
      </x:c>
      <x:c r="E1133" s="4" t="str">
        <x:v>R01</x:v>
      </x:c>
    </x:row>
    <x:row r="1134">
      <x:c r="A1134" s="4" t="str">
        <x:v>P01129</x:v>
      </x:c>
      <x:c r="B1134" s="4" t="str">
        <x:v>Motor</x:v>
      </x:c>
      <x:c r="C1134" s="10" t="n">
        <x:v>19517.74</x:v>
      </x:c>
      <x:c r="D1134" s="4" t="n">
        <x:v>1</x:v>
      </x:c>
      <x:c r="E1134" s="4" t="str">
        <x:v>R02</x:v>
      </x:c>
    </x:row>
    <x:row r="1135">
      <x:c r="A1135" s="4" t="str">
        <x:v>P01130</x:v>
      </x:c>
      <x:c r="B1135" s="4" t="str">
        <x:v>Property</x:v>
      </x:c>
      <x:c r="C1135" s="10" t="n">
        <x:v>4631.36</x:v>
      </x:c>
      <x:c r="D1135" s="4" t="n">
        <x:v>3</x:v>
      </x:c>
      <x:c r="E1135" s="4" t="str">
        <x:v>R03</x:v>
      </x:c>
    </x:row>
    <x:row r="1136">
      <x:c r="A1136" s="4" t="str">
        <x:v>P01131</x:v>
      </x:c>
      <x:c r="B1136" s="4" t="str">
        <x:v>Property</x:v>
      </x:c>
      <x:c r="C1136" s="10" t="n">
        <x:v>6150.12</x:v>
      </x:c>
      <x:c r="D1136" s="4" t="n">
        <x:v>2</x:v>
      </x:c>
      <x:c r="E1136" s="4" t="str">
        <x:v>R03</x:v>
      </x:c>
    </x:row>
    <x:row r="1137">
      <x:c r="A1137" s="4" t="str">
        <x:v>P01132</x:v>
      </x:c>
      <x:c r="B1137" s="4" t="str">
        <x:v>Motor</x:v>
      </x:c>
      <x:c r="C1137" s="10" t="n">
        <x:v>6874.58</x:v>
      </x:c>
      <x:c r="D1137" s="4" t="n">
        <x:v>1</x:v>
      </x:c>
      <x:c r="E1137" s="4" t="str">
        <x:v>R02</x:v>
      </x:c>
    </x:row>
    <x:row r="1138">
      <x:c r="A1138" s="4" t="str">
        <x:v>P01133</x:v>
      </x:c>
      <x:c r="B1138" s="4" t="str">
        <x:v>Motor</x:v>
      </x:c>
      <x:c r="C1138" s="10" t="n">
        <x:v>10630.75</x:v>
      </x:c>
      <x:c r="D1138" s="4" t="n">
        <x:v>3</x:v>
      </x:c>
      <x:c r="E1138" s="4" t="str">
        <x:v>R03</x:v>
      </x:c>
    </x:row>
    <x:row r="1139">
      <x:c r="A1139" s="4" t="str">
        <x:v>P01134</x:v>
      </x:c>
      <x:c r="B1139" s="4" t="str">
        <x:v>Property</x:v>
      </x:c>
      <x:c r="C1139" s="10" t="n">
        <x:v>9278.24</x:v>
      </x:c>
      <x:c r="D1139" s="4" t="n">
        <x:v>3</x:v>
      </x:c>
      <x:c r="E1139" s="4" t="str">
        <x:v>R01</x:v>
      </x:c>
    </x:row>
    <x:row r="1140">
      <x:c r="A1140" s="4" t="str">
        <x:v>P01135</x:v>
      </x:c>
      <x:c r="B1140" s="4" t="str">
        <x:v>Property</x:v>
      </x:c>
      <x:c r="C1140" s="10" t="n">
        <x:v>20529.36</x:v>
      </x:c>
      <x:c r="D1140" s="4" t="n">
        <x:v>1</x:v>
      </x:c>
      <x:c r="E1140" s="4" t="str">
        <x:v>R02</x:v>
      </x:c>
    </x:row>
    <x:row r="1141">
      <x:c r="A1141" s="4" t="str">
        <x:v>P01136</x:v>
      </x:c>
      <x:c r="B1141" s="4" t="str">
        <x:v>Motor</x:v>
      </x:c>
      <x:c r="C1141" s="10" t="n">
        <x:v>16805.42</x:v>
      </x:c>
      <x:c r="D1141" s="4" t="n">
        <x:v>4</x:v>
      </x:c>
      <x:c r="E1141" s="4" t="str">
        <x:v>R03</x:v>
      </x:c>
    </x:row>
    <x:row r="1142">
      <x:c r="A1142" s="4" t="str">
        <x:v>P01137</x:v>
      </x:c>
      <x:c r="B1142" s="4" t="str">
        <x:v>Motor</x:v>
      </x:c>
      <x:c r="C1142" s="10" t="n">
        <x:v>13668.82</x:v>
      </x:c>
      <x:c r="D1142" s="4" t="n">
        <x:v>6</x:v>
      </x:c>
      <x:c r="E1142" s="4" t="str">
        <x:v>R03</x:v>
      </x:c>
    </x:row>
    <x:row r="1143">
      <x:c r="A1143" s="4" t="str">
        <x:v>P01138</x:v>
      </x:c>
      <x:c r="B1143" s="4" t="str">
        <x:v>Motor</x:v>
      </x:c>
      <x:c r="C1143" s="10" t="n">
        <x:v>11678.84</x:v>
      </x:c>
      <x:c r="D1143" s="4" t="n">
        <x:v>2</x:v>
      </x:c>
      <x:c r="E1143" s="4" t="str">
        <x:v>R04</x:v>
      </x:c>
    </x:row>
    <x:row r="1144">
      <x:c r="A1144" s="4" t="str">
        <x:v>P01139</x:v>
      </x:c>
      <x:c r="B1144" s="4" t="str">
        <x:v>Motor</x:v>
      </x:c>
      <x:c r="C1144" s="10" t="n">
        <x:v>13055.35</x:v>
      </x:c>
      <x:c r="D1144" s="4" t="n">
        <x:v>3</x:v>
      </x:c>
      <x:c r="E1144" s="4" t="str">
        <x:v>R01</x:v>
      </x:c>
    </x:row>
    <x:row r="1145">
      <x:c r="A1145" s="4" t="str">
        <x:v>P01140</x:v>
      </x:c>
      <x:c r="B1145" s="4" t="str">
        <x:v>Motor</x:v>
      </x:c>
      <x:c r="C1145" s="10" t="n">
        <x:v>7421.29</x:v>
      </x:c>
      <x:c r="D1145" s="4" t="n">
        <x:v>1</x:v>
      </x:c>
      <x:c r="E1145" s="4" t="str">
        <x:v>R01</x:v>
      </x:c>
    </x:row>
    <x:row r="1146">
      <x:c r="A1146" s="4" t="str">
        <x:v>P01141</x:v>
      </x:c>
      <x:c r="B1146" s="4" t="str">
        <x:v>Motor</x:v>
      </x:c>
      <x:c r="C1146" s="10" t="n">
        <x:v>16086.64</x:v>
      </x:c>
      <x:c r="D1146" s="4" t="n">
        <x:v>1</x:v>
      </x:c>
      <x:c r="E1146" s="4" t="str">
        <x:v>R01</x:v>
      </x:c>
    </x:row>
    <x:row r="1147">
      <x:c r="A1147" s="4" t="str">
        <x:v>P01142</x:v>
      </x:c>
      <x:c r="B1147" s="4" t="str">
        <x:v>Property</x:v>
      </x:c>
      <x:c r="C1147" s="10" t="n">
        <x:v>6631.46</x:v>
      </x:c>
      <x:c r="D1147" s="4" t="n">
        <x:v>2</x:v>
      </x:c>
      <x:c r="E1147" s="4" t="str">
        <x:v>R01</x:v>
      </x:c>
    </x:row>
    <x:row r="1148">
      <x:c r="A1148" s="4" t="str">
        <x:v>P01143</x:v>
      </x:c>
      <x:c r="B1148" s="4" t="str">
        <x:v>Property</x:v>
      </x:c>
      <x:c r="C1148" s="10" t="n">
        <x:v>15929.37</x:v>
      </x:c>
      <x:c r="D1148" s="4" t="n">
        <x:v>5</x:v>
      </x:c>
      <x:c r="E1148" s="4" t="str">
        <x:v>R01</x:v>
      </x:c>
    </x:row>
    <x:row r="1149">
      <x:c r="A1149" s="4" t="str">
        <x:v>P01144</x:v>
      </x:c>
      <x:c r="B1149" s="4" t="str">
        <x:v>Property</x:v>
      </x:c>
      <x:c r="C1149" s="10" t="n">
        <x:v>18653.03</x:v>
      </x:c>
      <x:c r="D1149" s="4" t="n">
        <x:v>7</x:v>
      </x:c>
      <x:c r="E1149" s="4" t="str">
        <x:v>R02</x:v>
      </x:c>
    </x:row>
    <x:row r="1150">
      <x:c r="A1150" s="4" t="str">
        <x:v>P01145</x:v>
      </x:c>
      <x:c r="B1150" s="4" t="str">
        <x:v>Motor</x:v>
      </x:c>
      <x:c r="C1150" s="10" t="n">
        <x:v>12026.76</x:v>
      </x:c>
      <x:c r="D1150" s="4" t="n">
        <x:v>8</x:v>
      </x:c>
      <x:c r="E1150" s="4" t="str">
        <x:v>R02</x:v>
      </x:c>
    </x:row>
    <x:row r="1151">
      <x:c r="A1151" s="4" t="str">
        <x:v>P01146</x:v>
      </x:c>
      <x:c r="B1151" s="4" t="str">
        <x:v>Motor</x:v>
      </x:c>
      <x:c r="C1151" s="10" t="n">
        <x:v>10104.18</x:v>
      </x:c>
      <x:c r="D1151" s="4" t="n">
        <x:v>7</x:v>
      </x:c>
      <x:c r="E1151" s="4" t="str">
        <x:v>R03</x:v>
      </x:c>
    </x:row>
    <x:row r="1152">
      <x:c r="A1152" s="4" t="str">
        <x:v>P01147</x:v>
      </x:c>
      <x:c r="B1152" s="4" t="str">
        <x:v>Property</x:v>
      </x:c>
      <x:c r="C1152" s="10" t="n">
        <x:v>13097.01</x:v>
      </x:c>
      <x:c r="D1152" s="4" t="n">
        <x:v>7</x:v>
      </x:c>
      <x:c r="E1152" s="4" t="str">
        <x:v>R02</x:v>
      </x:c>
    </x:row>
    <x:row r="1153">
      <x:c r="A1153" s="4" t="str">
        <x:v>P01148</x:v>
      </x:c>
      <x:c r="B1153" s="4" t="str">
        <x:v>Property</x:v>
      </x:c>
      <x:c r="C1153" s="10" t="n">
        <x:v>3017.9</x:v>
      </x:c>
      <x:c r="D1153" s="4" t="n">
        <x:v>10</x:v>
      </x:c>
      <x:c r="E1153" s="4" t="str">
        <x:v>R01</x:v>
      </x:c>
    </x:row>
    <x:row r="1154">
      <x:c r="A1154" s="4" t="str">
        <x:v>P01149</x:v>
      </x:c>
      <x:c r="B1154" s="4" t="str">
        <x:v>Motor</x:v>
      </x:c>
      <x:c r="C1154" s="10" t="n">
        <x:v>12531.69</x:v>
      </x:c>
      <x:c r="D1154" s="4" t="n">
        <x:v>3</x:v>
      </x:c>
      <x:c r="E1154" s="4" t="str">
        <x:v>R03</x:v>
      </x:c>
    </x:row>
    <x:row r="1155">
      <x:c r="A1155" s="4" t="str">
        <x:v>P01150</x:v>
      </x:c>
      <x:c r="B1155" s="4" t="str">
        <x:v>Property</x:v>
      </x:c>
      <x:c r="C1155" s="10" t="n">
        <x:v>10394.07</x:v>
      </x:c>
      <x:c r="D1155" s="4" t="n">
        <x:v>8</x:v>
      </x:c>
      <x:c r="E1155" s="4" t="str">
        <x:v>R01</x:v>
      </x:c>
    </x:row>
    <x:row r="1156">
      <x:c r="A1156" s="4" t="str">
        <x:v>P01151</x:v>
      </x:c>
      <x:c r="B1156" s="4" t="str">
        <x:v>Motor</x:v>
      </x:c>
      <x:c r="C1156" s="10" t="n">
        <x:v>10691.64</x:v>
      </x:c>
      <x:c r="D1156" s="4" t="n">
        <x:v>10</x:v>
      </x:c>
      <x:c r="E1156" s="4" t="str">
        <x:v>R04</x:v>
      </x:c>
    </x:row>
    <x:row r="1157">
      <x:c r="A1157" s="4" t="str">
        <x:v>P01152</x:v>
      </x:c>
      <x:c r="B1157" s="4" t="str">
        <x:v>Property</x:v>
      </x:c>
      <x:c r="C1157" s="10" t="n">
        <x:v>15032.05</x:v>
      </x:c>
      <x:c r="D1157" s="4" t="n">
        <x:v>6</x:v>
      </x:c>
      <x:c r="E1157" s="4" t="str">
        <x:v>R01</x:v>
      </x:c>
    </x:row>
    <x:row r="1158">
      <x:c r="A1158" s="4" t="str">
        <x:v>P01153</x:v>
      </x:c>
      <x:c r="B1158" s="4" t="str">
        <x:v>Motor</x:v>
      </x:c>
      <x:c r="C1158" s="10" t="n">
        <x:v>10576.12</x:v>
      </x:c>
      <x:c r="D1158" s="4" t="n">
        <x:v>9</x:v>
      </x:c>
      <x:c r="E1158" s="4" t="str">
        <x:v>R02</x:v>
      </x:c>
    </x:row>
    <x:row r="1159">
      <x:c r="A1159" s="4" t="str">
        <x:v>P01154</x:v>
      </x:c>
      <x:c r="B1159" s="4" t="str">
        <x:v>Motor</x:v>
      </x:c>
      <x:c r="C1159" s="10" t="n">
        <x:v>6547.95</x:v>
      </x:c>
      <x:c r="D1159" s="4" t="n">
        <x:v>2</x:v>
      </x:c>
      <x:c r="E1159" s="4" t="str">
        <x:v>R04</x:v>
      </x:c>
    </x:row>
    <x:row r="1160">
      <x:c r="A1160" s="4" t="str">
        <x:v>P01155</x:v>
      </x:c>
      <x:c r="B1160" s="4" t="str">
        <x:v>Motor</x:v>
      </x:c>
      <x:c r="C1160" s="10" t="n">
        <x:v>10263.7</x:v>
      </x:c>
      <x:c r="D1160" s="4" t="n">
        <x:v>9</x:v>
      </x:c>
      <x:c r="E1160" s="4" t="str">
        <x:v>R03</x:v>
      </x:c>
    </x:row>
    <x:row r="1161">
      <x:c r="A1161" s="4" t="str">
        <x:v>P01156</x:v>
      </x:c>
      <x:c r="B1161" s="4" t="str">
        <x:v>Motor</x:v>
      </x:c>
      <x:c r="C1161" s="10" t="n">
        <x:v>11275.64</x:v>
      </x:c>
      <x:c r="D1161" s="4" t="n">
        <x:v>6</x:v>
      </x:c>
      <x:c r="E1161" s="4" t="str">
        <x:v>R03</x:v>
      </x:c>
    </x:row>
    <x:row r="1162">
      <x:c r="A1162" s="4" t="str">
        <x:v>P01157</x:v>
      </x:c>
      <x:c r="B1162" s="4" t="str">
        <x:v>Motor</x:v>
      </x:c>
      <x:c r="C1162" s="10" t="n">
        <x:v>11518.62</x:v>
      </x:c>
      <x:c r="D1162" s="4" t="n">
        <x:v>3</x:v>
      </x:c>
      <x:c r="E1162" s="4" t="str">
        <x:v>R03</x:v>
      </x:c>
    </x:row>
    <x:row r="1163">
      <x:c r="A1163" s="4" t="str">
        <x:v>P01158</x:v>
      </x:c>
      <x:c r="B1163" s="4" t="str">
        <x:v>Motor</x:v>
      </x:c>
      <x:c r="C1163" s="10" t="n">
        <x:v>11764.76</x:v>
      </x:c>
      <x:c r="D1163" s="4" t="n">
        <x:v>1</x:v>
      </x:c>
      <x:c r="E1163" s="4" t="str">
        <x:v>R01</x:v>
      </x:c>
    </x:row>
    <x:row r="1164">
      <x:c r="A1164" s="4" t="str">
        <x:v>P01159</x:v>
      </x:c>
      <x:c r="B1164" s="4" t="str">
        <x:v>Motor</x:v>
      </x:c>
      <x:c r="C1164" s="10" t="n">
        <x:v>17460.84</x:v>
      </x:c>
      <x:c r="D1164" s="4" t="n">
        <x:v>8</x:v>
      </x:c>
      <x:c r="E1164" s="4" t="str">
        <x:v>R03</x:v>
      </x:c>
    </x:row>
    <x:row r="1165">
      <x:c r="A1165" s="4" t="str">
        <x:v>P01160</x:v>
      </x:c>
      <x:c r="B1165" s="4" t="str">
        <x:v>Property</x:v>
      </x:c>
      <x:c r="C1165" s="10" t="n">
        <x:v>6709.53</x:v>
      </x:c>
      <x:c r="D1165" s="4" t="n">
        <x:v>5</x:v>
      </x:c>
      <x:c r="E1165" s="4" t="str">
        <x:v>R04</x:v>
      </x:c>
    </x:row>
    <x:row r="1166">
      <x:c r="A1166" s="4" t="str">
        <x:v>P01161</x:v>
      </x:c>
      <x:c r="B1166" s="4" t="str">
        <x:v>Motor</x:v>
      </x:c>
      <x:c r="C1166" s="10" t="n">
        <x:v>11837.94</x:v>
      </x:c>
      <x:c r="D1166" s="4" t="n">
        <x:v>4</x:v>
      </x:c>
      <x:c r="E1166" s="4" t="str">
        <x:v>R05</x:v>
      </x:c>
    </x:row>
    <x:row r="1167">
      <x:c r="A1167" s="4" t="str">
        <x:v>P01162</x:v>
      </x:c>
      <x:c r="B1167" s="4" t="str">
        <x:v>Motor</x:v>
      </x:c>
      <x:c r="C1167" s="10" t="n">
        <x:v>19544.87</x:v>
      </x:c>
      <x:c r="D1167" s="4" t="n">
        <x:v>4</x:v>
      </x:c>
      <x:c r="E1167" s="4" t="str">
        <x:v>R02</x:v>
      </x:c>
    </x:row>
    <x:row r="1168">
      <x:c r="A1168" s="4" t="str">
        <x:v>P01163</x:v>
      </x:c>
      <x:c r="B1168" s="4" t="str">
        <x:v>Property</x:v>
      </x:c>
      <x:c r="C1168" s="10" t="n">
        <x:v>5011.17</x:v>
      </x:c>
      <x:c r="D1168" s="4" t="n">
        <x:v>10</x:v>
      </x:c>
      <x:c r="E1168" s="4" t="str">
        <x:v>R02</x:v>
      </x:c>
    </x:row>
    <x:row r="1169">
      <x:c r="A1169" s="4" t="str">
        <x:v>P01164</x:v>
      </x:c>
      <x:c r="B1169" s="4" t="str">
        <x:v>Motor</x:v>
      </x:c>
      <x:c r="C1169" s="10" t="n">
        <x:v>11858.98</x:v>
      </x:c>
      <x:c r="D1169" s="4" t="n">
        <x:v>5</x:v>
      </x:c>
      <x:c r="E1169" s="4" t="str">
        <x:v>R03</x:v>
      </x:c>
    </x:row>
    <x:row r="1170">
      <x:c r="A1170" s="4" t="str">
        <x:v>P01165</x:v>
      </x:c>
      <x:c r="B1170" s="4" t="str">
        <x:v>Motor</x:v>
      </x:c>
      <x:c r="C1170" s="10" t="n">
        <x:v>8404.98</x:v>
      </x:c>
      <x:c r="D1170" s="4" t="n">
        <x:v>1</x:v>
      </x:c>
      <x:c r="E1170" s="4" t="str">
        <x:v>R02</x:v>
      </x:c>
    </x:row>
    <x:row r="1171">
      <x:c r="A1171" s="4" t="str">
        <x:v>P01166</x:v>
      </x:c>
      <x:c r="B1171" s="4" t="str">
        <x:v>Property</x:v>
      </x:c>
      <x:c r="C1171" s="10" t="n">
        <x:v>9257.42</x:v>
      </x:c>
      <x:c r="D1171" s="4" t="n">
        <x:v>3</x:v>
      </x:c>
      <x:c r="E1171" s="4" t="str">
        <x:v>R01</x:v>
      </x:c>
    </x:row>
    <x:row r="1172">
      <x:c r="A1172" s="4" t="str">
        <x:v>P01167</x:v>
      </x:c>
      <x:c r="B1172" s="4" t="str">
        <x:v>Property</x:v>
      </x:c>
      <x:c r="C1172" s="10" t="n">
        <x:v>7279.64</x:v>
      </x:c>
      <x:c r="D1172" s="4" t="n">
        <x:v>2</x:v>
      </x:c>
      <x:c r="E1172" s="4" t="str">
        <x:v>R01</x:v>
      </x:c>
    </x:row>
    <x:row r="1173">
      <x:c r="A1173" s="4" t="str">
        <x:v>P01168</x:v>
      </x:c>
      <x:c r="B1173" s="4" t="str">
        <x:v>Motor</x:v>
      </x:c>
      <x:c r="C1173" s="10" t="n">
        <x:v>10134.51</x:v>
      </x:c>
      <x:c r="D1173" s="4" t="n">
        <x:v>7</x:v>
      </x:c>
      <x:c r="E1173" s="4" t="str">
        <x:v>R01</x:v>
      </x:c>
    </x:row>
    <x:row r="1174">
      <x:c r="A1174" s="4" t="str">
        <x:v>P01169</x:v>
      </x:c>
      <x:c r="B1174" s="4" t="str">
        <x:v>Property</x:v>
      </x:c>
      <x:c r="C1174" s="10" t="n">
        <x:v>25048.39</x:v>
      </x:c>
      <x:c r="D1174" s="4" t="n">
        <x:v>9</x:v>
      </x:c>
      <x:c r="E1174" s="4" t="str">
        <x:v>R02</x:v>
      </x:c>
    </x:row>
    <x:row r="1175">
      <x:c r="A1175" s="4" t="str">
        <x:v>P01170</x:v>
      </x:c>
      <x:c r="B1175" s="4" t="str">
        <x:v>Motor</x:v>
      </x:c>
      <x:c r="C1175" s="10" t="n">
        <x:v>6191.96</x:v>
      </x:c>
      <x:c r="D1175" s="4" t="n">
        <x:v>9</x:v>
      </x:c>
      <x:c r="E1175" s="4" t="str">
        <x:v>R01</x:v>
      </x:c>
    </x:row>
    <x:row r="1176">
      <x:c r="A1176" s="4" t="str">
        <x:v>P01171</x:v>
      </x:c>
      <x:c r="B1176" s="4" t="str">
        <x:v>Motor</x:v>
      </x:c>
      <x:c r="C1176" s="10" t="n">
        <x:v>6461.88</x:v>
      </x:c>
      <x:c r="D1176" s="4" t="n">
        <x:v>7</x:v>
      </x:c>
      <x:c r="E1176" s="4" t="str">
        <x:v>R01</x:v>
      </x:c>
    </x:row>
    <x:row r="1177">
      <x:c r="A1177" s="4" t="str">
        <x:v>P01172</x:v>
      </x:c>
      <x:c r="B1177" s="4" t="str">
        <x:v>Property</x:v>
      </x:c>
      <x:c r="C1177" s="10" t="n">
        <x:v>6088.33</x:v>
      </x:c>
      <x:c r="D1177" s="4" t="n">
        <x:v>8</x:v>
      </x:c>
      <x:c r="E1177" s="4" t="str">
        <x:v>R01</x:v>
      </x:c>
    </x:row>
    <x:row r="1178">
      <x:c r="A1178" s="4" t="str">
        <x:v>P01173</x:v>
      </x:c>
      <x:c r="B1178" s="4" t="str">
        <x:v>Motor</x:v>
      </x:c>
      <x:c r="C1178" s="10" t="n">
        <x:v>23797.56</x:v>
      </x:c>
      <x:c r="D1178" s="4" t="n">
        <x:v>5</x:v>
      </x:c>
      <x:c r="E1178" s="4" t="str">
        <x:v>R05</x:v>
      </x:c>
    </x:row>
    <x:row r="1179">
      <x:c r="A1179" s="4" t="str">
        <x:v>P01174</x:v>
      </x:c>
      <x:c r="B1179" s="4" t="str">
        <x:v>Property</x:v>
      </x:c>
      <x:c r="C1179" s="10" t="n">
        <x:v>8883.47</x:v>
      </x:c>
      <x:c r="D1179" s="4" t="n">
        <x:v>7</x:v>
      </x:c>
      <x:c r="E1179" s="4" t="str">
        <x:v>R01</x:v>
      </x:c>
    </x:row>
    <x:row r="1180">
      <x:c r="A1180" s="4" t="str">
        <x:v>P01175</x:v>
      </x:c>
      <x:c r="B1180" s="4" t="str">
        <x:v>Motor</x:v>
      </x:c>
      <x:c r="C1180" s="10" t="n">
        <x:v>10812.55</x:v>
      </x:c>
      <x:c r="D1180" s="4" t="n">
        <x:v>2</x:v>
      </x:c>
      <x:c r="E1180" s="4" t="str">
        <x:v>R01</x:v>
      </x:c>
    </x:row>
    <x:row r="1181">
      <x:c r="A1181" s="4" t="str">
        <x:v>P01176</x:v>
      </x:c>
      <x:c r="B1181" s="4" t="str">
        <x:v>Property</x:v>
      </x:c>
      <x:c r="C1181" s="10" t="n">
        <x:v>9124.77</x:v>
      </x:c>
      <x:c r="D1181" s="4" t="n">
        <x:v>6</x:v>
      </x:c>
      <x:c r="E1181" s="4" t="str">
        <x:v>R02</x:v>
      </x:c>
    </x:row>
    <x:row r="1182">
      <x:c r="A1182" s="4" t="str">
        <x:v>P01177</x:v>
      </x:c>
      <x:c r="B1182" s="4" t="str">
        <x:v>Motor</x:v>
      </x:c>
      <x:c r="C1182" s="10" t="n">
        <x:v>7151.02</x:v>
      </x:c>
      <x:c r="D1182" s="4" t="n">
        <x:v>6</x:v>
      </x:c>
      <x:c r="E1182" s="4" t="str">
        <x:v>R01</x:v>
      </x:c>
    </x:row>
    <x:row r="1183">
      <x:c r="A1183" s="4" t="str">
        <x:v>P01178</x:v>
      </x:c>
      <x:c r="B1183" s="4" t="str">
        <x:v>Motor</x:v>
      </x:c>
      <x:c r="C1183" s="10" t="n">
        <x:v>9839.72</x:v>
      </x:c>
      <x:c r="D1183" s="4" t="n">
        <x:v>1</x:v>
      </x:c>
      <x:c r="E1183" s="4" t="str">
        <x:v>R05</x:v>
      </x:c>
    </x:row>
    <x:row r="1184">
      <x:c r="A1184" s="4" t="str">
        <x:v>P01179</x:v>
      </x:c>
      <x:c r="B1184" s="4" t="str">
        <x:v>Motor</x:v>
      </x:c>
      <x:c r="C1184" s="10" t="n">
        <x:v>33064.31</x:v>
      </x:c>
      <x:c r="D1184" s="4" t="n">
        <x:v>6</x:v>
      </x:c>
      <x:c r="E1184" s="4" t="str">
        <x:v>R05</x:v>
      </x:c>
    </x:row>
    <x:row r="1185">
      <x:c r="A1185" s="4" t="str">
        <x:v>P01180</x:v>
      </x:c>
      <x:c r="B1185" s="4" t="str">
        <x:v>Motor</x:v>
      </x:c>
      <x:c r="C1185" s="10" t="n">
        <x:v>20464.19</x:v>
      </x:c>
      <x:c r="D1185" s="4" t="n">
        <x:v>8</x:v>
      </x:c>
      <x:c r="E1185" s="4" t="str">
        <x:v>R02</x:v>
      </x:c>
    </x:row>
    <x:row r="1186">
      <x:c r="A1186" s="4" t="str">
        <x:v>P01181</x:v>
      </x:c>
      <x:c r="B1186" s="4" t="str">
        <x:v>Property</x:v>
      </x:c>
      <x:c r="C1186" s="10" t="n">
        <x:v>7451.55</x:v>
      </x:c>
      <x:c r="D1186" s="4" t="n">
        <x:v>4</x:v>
      </x:c>
      <x:c r="E1186" s="4" t="str">
        <x:v>R02</x:v>
      </x:c>
    </x:row>
    <x:row r="1187">
      <x:c r="A1187" s="4" t="str">
        <x:v>P01182</x:v>
      </x:c>
      <x:c r="B1187" s="4" t="str">
        <x:v>Motor</x:v>
      </x:c>
      <x:c r="C1187" s="10" t="n">
        <x:v>14638.47</x:v>
      </x:c>
      <x:c r="D1187" s="4" t="n">
        <x:v>6</x:v>
      </x:c>
      <x:c r="E1187" s="4" t="str">
        <x:v>R02</x:v>
      </x:c>
    </x:row>
    <x:row r="1188">
      <x:c r="A1188" s="4" t="str">
        <x:v>P01183</x:v>
      </x:c>
      <x:c r="B1188" s="4" t="str">
        <x:v>Motor</x:v>
      </x:c>
      <x:c r="C1188" s="10" t="n">
        <x:v>7523.71</x:v>
      </x:c>
      <x:c r="D1188" s="4" t="n">
        <x:v>3</x:v>
      </x:c>
      <x:c r="E1188" s="4" t="str">
        <x:v>R01</x:v>
      </x:c>
    </x:row>
    <x:row r="1189">
      <x:c r="A1189" s="4" t="str">
        <x:v>P01184</x:v>
      </x:c>
      <x:c r="B1189" s="4" t="str">
        <x:v>Motor</x:v>
      </x:c>
      <x:c r="C1189" s="10" t="n">
        <x:v>4917.89</x:v>
      </x:c>
      <x:c r="D1189" s="4" t="n">
        <x:v>3</x:v>
      </x:c>
      <x:c r="E1189" s="4" t="str">
        <x:v>R01</x:v>
      </x:c>
    </x:row>
    <x:row r="1190">
      <x:c r="A1190" s="4" t="str">
        <x:v>P01185</x:v>
      </x:c>
      <x:c r="B1190" s="4" t="str">
        <x:v>Motor</x:v>
      </x:c>
      <x:c r="C1190" s="10" t="n">
        <x:v>17305.5</x:v>
      </x:c>
      <x:c r="D1190" s="4" t="n">
        <x:v>2</x:v>
      </x:c>
      <x:c r="E1190" s="4" t="str">
        <x:v>R01</x:v>
      </x:c>
    </x:row>
    <x:row r="1191">
      <x:c r="A1191" s="4" t="str">
        <x:v>P01186</x:v>
      </x:c>
      <x:c r="B1191" s="4" t="str">
        <x:v>Property</x:v>
      </x:c>
      <x:c r="C1191" s="10" t="n">
        <x:v>18435.65</x:v>
      </x:c>
      <x:c r="D1191" s="4" t="n">
        <x:v>4</x:v>
      </x:c>
      <x:c r="E1191" s="4" t="str">
        <x:v>R01</x:v>
      </x:c>
    </x:row>
    <x:row r="1192">
      <x:c r="A1192" s="4" t="str">
        <x:v>P01187</x:v>
      </x:c>
      <x:c r="B1192" s="4" t="str">
        <x:v>Motor</x:v>
      </x:c>
      <x:c r="C1192" s="10" t="n">
        <x:v>17513.43</x:v>
      </x:c>
      <x:c r="D1192" s="4" t="n">
        <x:v>9</x:v>
      </x:c>
      <x:c r="E1192" s="4" t="str">
        <x:v>R03</x:v>
      </x:c>
    </x:row>
    <x:row r="1193">
      <x:c r="A1193" s="4" t="str">
        <x:v>P01188</x:v>
      </x:c>
      <x:c r="B1193" s="4" t="str">
        <x:v>Property</x:v>
      </x:c>
      <x:c r="C1193" s="10" t="n">
        <x:v>8853.43</x:v>
      </x:c>
      <x:c r="D1193" s="4" t="n">
        <x:v>10</x:v>
      </x:c>
      <x:c r="E1193" s="4" t="str">
        <x:v>R01</x:v>
      </x:c>
    </x:row>
    <x:row r="1194">
      <x:c r="A1194" s="4" t="str">
        <x:v>P01189</x:v>
      </x:c>
      <x:c r="B1194" s="4" t="str">
        <x:v>Motor</x:v>
      </x:c>
      <x:c r="C1194" s="10" t="n">
        <x:v>10147.18</x:v>
      </x:c>
      <x:c r="D1194" s="4" t="n">
        <x:v>7</x:v>
      </x:c>
      <x:c r="E1194" s="4" t="str">
        <x:v>R01</x:v>
      </x:c>
    </x:row>
    <x:row r="1195">
      <x:c r="A1195" s="4" t="str">
        <x:v>P01190</x:v>
      </x:c>
      <x:c r="B1195" s="4" t="str">
        <x:v>Motor</x:v>
      </x:c>
      <x:c r="C1195" s="10" t="n">
        <x:v>15327.36</x:v>
      </x:c>
      <x:c r="D1195" s="4" t="n">
        <x:v>7</x:v>
      </x:c>
      <x:c r="E1195" s="4" t="str">
        <x:v>R02</x:v>
      </x:c>
    </x:row>
    <x:row r="1196">
      <x:c r="A1196" s="4" t="str">
        <x:v>P01191</x:v>
      </x:c>
      <x:c r="B1196" s="4" t="str">
        <x:v>Motor</x:v>
      </x:c>
      <x:c r="C1196" s="10" t="n">
        <x:v>13045.17</x:v>
      </x:c>
      <x:c r="D1196" s="4" t="n">
        <x:v>7</x:v>
      </x:c>
      <x:c r="E1196" s="4" t="str">
        <x:v>R02</x:v>
      </x:c>
    </x:row>
    <x:row r="1197">
      <x:c r="A1197" s="4" t="str">
        <x:v>P01192</x:v>
      </x:c>
      <x:c r="B1197" s="4" t="str">
        <x:v>Motor</x:v>
      </x:c>
      <x:c r="C1197" s="10" t="n">
        <x:v>9162.4</x:v>
      </x:c>
      <x:c r="D1197" s="4" t="n">
        <x:v>5</x:v>
      </x:c>
      <x:c r="E1197" s="4" t="str">
        <x:v>R01</x:v>
      </x:c>
    </x:row>
    <x:row r="1198">
      <x:c r="A1198" s="4" t="str">
        <x:v>P01193</x:v>
      </x:c>
      <x:c r="B1198" s="4" t="str">
        <x:v>Property</x:v>
      </x:c>
      <x:c r="C1198" s="10" t="n">
        <x:v>5278.61</x:v>
      </x:c>
      <x:c r="D1198" s="4" t="n">
        <x:v>5</x:v>
      </x:c>
      <x:c r="E1198" s="4" t="str">
        <x:v>R01</x:v>
      </x:c>
    </x:row>
    <x:row r="1199">
      <x:c r="A1199" s="4" t="str">
        <x:v>P01194</x:v>
      </x:c>
      <x:c r="B1199" s="4" t="str">
        <x:v>Property</x:v>
      </x:c>
      <x:c r="C1199" s="10" t="n">
        <x:v>11513.14</x:v>
      </x:c>
      <x:c r="D1199" s="4" t="n">
        <x:v>7</x:v>
      </x:c>
      <x:c r="E1199" s="4" t="str">
        <x:v>R01</x:v>
      </x:c>
    </x:row>
    <x:row r="1200">
      <x:c r="A1200" s="4" t="str">
        <x:v>P01195</x:v>
      </x:c>
      <x:c r="B1200" s="4" t="str">
        <x:v>Property</x:v>
      </x:c>
      <x:c r="C1200" s="10" t="n">
        <x:v>17775.11</x:v>
      </x:c>
      <x:c r="D1200" s="4" t="n">
        <x:v>8</x:v>
      </x:c>
      <x:c r="E1200" s="4" t="str">
        <x:v>R01</x:v>
      </x:c>
    </x:row>
    <x:row r="1201">
      <x:c r="A1201" s="4" t="str">
        <x:v>P01196</x:v>
      </x:c>
      <x:c r="B1201" s="4" t="str">
        <x:v>Motor</x:v>
      </x:c>
      <x:c r="C1201" s="10" t="n">
        <x:v>6381.03</x:v>
      </x:c>
      <x:c r="D1201" s="4" t="n">
        <x:v>5</x:v>
      </x:c>
      <x:c r="E1201" s="4" t="str">
        <x:v>R04</x:v>
      </x:c>
    </x:row>
    <x:row r="1202">
      <x:c r="A1202" s="4" t="str">
        <x:v>P01197</x:v>
      </x:c>
      <x:c r="B1202" s="4" t="str">
        <x:v>Motor</x:v>
      </x:c>
      <x:c r="C1202" s="10" t="n">
        <x:v>14580.52</x:v>
      </x:c>
      <x:c r="D1202" s="4" t="n">
        <x:v>6</x:v>
      </x:c>
      <x:c r="E1202" s="4" t="str">
        <x:v>R05</x:v>
      </x:c>
    </x:row>
    <x:row r="1203">
      <x:c r="A1203" s="4" t="str">
        <x:v>P01198</x:v>
      </x:c>
      <x:c r="B1203" s="4" t="str">
        <x:v>Motor</x:v>
      </x:c>
      <x:c r="C1203" s="10" t="n">
        <x:v>12697.92</x:v>
      </x:c>
      <x:c r="D1203" s="4" t="n">
        <x:v>5</x:v>
      </x:c>
      <x:c r="E1203" s="4" t="str">
        <x:v>R02</x:v>
      </x:c>
    </x:row>
    <x:row r="1204">
      <x:c r="A1204" s="4" t="str">
        <x:v>P01199</x:v>
      </x:c>
      <x:c r="B1204" s="4" t="str">
        <x:v>Motor</x:v>
      </x:c>
      <x:c r="C1204" s="10" t="n">
        <x:v>15330</x:v>
      </x:c>
      <x:c r="D1204" s="4" t="n">
        <x:v>3</x:v>
      </x:c>
      <x:c r="E1204" s="4" t="str">
        <x:v>R02</x:v>
      </x:c>
    </x:row>
    <x:row r="1205">
      <x:c r="A1205" s="4" t="str">
        <x:v>P01200</x:v>
      </x:c>
      <x:c r="B1205" s="4" t="str">
        <x:v>Property</x:v>
      </x:c>
      <x:c r="C1205" s="10" t="n">
        <x:v>16193.88</x:v>
      </x:c>
      <x:c r="D1205" s="4" t="n">
        <x:v>3</x:v>
      </x:c>
      <x:c r="E1205" s="4" t="str">
        <x:v>R03</x:v>
      </x:c>
    </x:row>
    <x:row r="1206">
      <x:c r="A1206" s="4" t="str">
        <x:v>P01201</x:v>
      </x:c>
      <x:c r="B1206" s="4" t="str">
        <x:v>Motor</x:v>
      </x:c>
      <x:c r="C1206" s="10" t="n">
        <x:v>8002.35</x:v>
      </x:c>
      <x:c r="D1206" s="4" t="n">
        <x:v>1</x:v>
      </x:c>
      <x:c r="E1206" s="4" t="str">
        <x:v>R03</x:v>
      </x:c>
    </x:row>
    <x:row r="1207">
      <x:c r="A1207" s="4" t="str">
        <x:v>P01202</x:v>
      </x:c>
      <x:c r="B1207" s="4" t="str">
        <x:v>Motor</x:v>
      </x:c>
      <x:c r="C1207" s="10" t="n">
        <x:v>5283.63</x:v>
      </x:c>
      <x:c r="D1207" s="4" t="n">
        <x:v>5</x:v>
      </x:c>
      <x:c r="E1207" s="4" t="str">
        <x:v>R01</x:v>
      </x:c>
    </x:row>
    <x:row r="1208">
      <x:c r="A1208" s="4" t="str">
        <x:v>P01203</x:v>
      </x:c>
      <x:c r="B1208" s="4" t="str">
        <x:v>Property</x:v>
      </x:c>
      <x:c r="C1208" s="10" t="n">
        <x:v>8603.43</x:v>
      </x:c>
      <x:c r="D1208" s="4" t="n">
        <x:v>8</x:v>
      </x:c>
      <x:c r="E1208" s="4" t="str">
        <x:v>R01</x:v>
      </x:c>
    </x:row>
    <x:row r="1209">
      <x:c r="A1209" s="4" t="str">
        <x:v>P01204</x:v>
      </x:c>
      <x:c r="B1209" s="4" t="str">
        <x:v>Property</x:v>
      </x:c>
      <x:c r="C1209" s="10" t="n">
        <x:v>16319.36</x:v>
      </x:c>
      <x:c r="D1209" s="4" t="n">
        <x:v>7</x:v>
      </x:c>
      <x:c r="E1209" s="4" t="str">
        <x:v>R02</x:v>
      </x:c>
    </x:row>
    <x:row r="1210">
      <x:c r="A1210" s="4" t="str">
        <x:v>P01205</x:v>
      </x:c>
      <x:c r="B1210" s="4" t="str">
        <x:v>Motor</x:v>
      </x:c>
      <x:c r="C1210" s="10" t="n">
        <x:v>8570.64</x:v>
      </x:c>
      <x:c r="D1210" s="4" t="n">
        <x:v>10</x:v>
      </x:c>
      <x:c r="E1210" s="4" t="str">
        <x:v>R03</x:v>
      </x:c>
    </x:row>
    <x:row r="1211">
      <x:c r="A1211" s="4" t="str">
        <x:v>P01206</x:v>
      </x:c>
      <x:c r="B1211" s="4" t="str">
        <x:v>Motor</x:v>
      </x:c>
      <x:c r="C1211" s="10" t="n">
        <x:v>8003.87</x:v>
      </x:c>
      <x:c r="D1211" s="4" t="n">
        <x:v>1</x:v>
      </x:c>
      <x:c r="E1211" s="4" t="str">
        <x:v>R01</x:v>
      </x:c>
    </x:row>
    <x:row r="1212">
      <x:c r="A1212" s="4" t="str">
        <x:v>P01207</x:v>
      </x:c>
      <x:c r="B1212" s="4" t="str">
        <x:v>Motor</x:v>
      </x:c>
      <x:c r="C1212" s="10" t="n">
        <x:v>4819.34</x:v>
      </x:c>
      <x:c r="D1212" s="4" t="n">
        <x:v>8</x:v>
      </x:c>
      <x:c r="E1212" s="4" t="str">
        <x:v>R01</x:v>
      </x:c>
    </x:row>
    <x:row r="1213">
      <x:c r="A1213" s="4" t="str">
        <x:v>P01208</x:v>
      </x:c>
      <x:c r="B1213" s="4" t="str">
        <x:v>Motor</x:v>
      </x:c>
      <x:c r="C1213" s="10" t="n">
        <x:v>24069.27</x:v>
      </x:c>
      <x:c r="D1213" s="4" t="n">
        <x:v>8</x:v>
      </x:c>
      <x:c r="E1213" s="4" t="str">
        <x:v>R01</x:v>
      </x:c>
    </x:row>
    <x:row r="1214">
      <x:c r="A1214" s="4" t="str">
        <x:v>P01209</x:v>
      </x:c>
      <x:c r="B1214" s="4" t="str">
        <x:v>Motor</x:v>
      </x:c>
      <x:c r="C1214" s="10" t="n">
        <x:v>15860.25</x:v>
      </x:c>
      <x:c r="D1214" s="4" t="n">
        <x:v>5</x:v>
      </x:c>
      <x:c r="E1214" s="4" t="str">
        <x:v>R01</x:v>
      </x:c>
    </x:row>
    <x:row r="1215">
      <x:c r="A1215" s="4" t="str">
        <x:v>P01210</x:v>
      </x:c>
      <x:c r="B1215" s="4" t="str">
        <x:v>Motor</x:v>
      </x:c>
      <x:c r="C1215" s="10" t="n">
        <x:v>15466.83</x:v>
      </x:c>
      <x:c r="D1215" s="4" t="n">
        <x:v>3</x:v>
      </x:c>
      <x:c r="E1215" s="4" t="str">
        <x:v>R02</x:v>
      </x:c>
    </x:row>
    <x:row r="1216">
      <x:c r="A1216" s="4" t="str">
        <x:v>P01211</x:v>
      </x:c>
      <x:c r="B1216" s="4" t="str">
        <x:v>Property</x:v>
      </x:c>
      <x:c r="C1216" s="10" t="n">
        <x:v>16906.89</x:v>
      </x:c>
      <x:c r="D1216" s="4" t="n">
        <x:v>4</x:v>
      </x:c>
      <x:c r="E1216" s="4" t="str">
        <x:v>R03</x:v>
      </x:c>
    </x:row>
    <x:row r="1217">
      <x:c r="A1217" s="4" t="str">
        <x:v>P01212</x:v>
      </x:c>
      <x:c r="B1217" s="4" t="str">
        <x:v>Property</x:v>
      </x:c>
      <x:c r="C1217" s="10" t="n">
        <x:v>14179.02</x:v>
      </x:c>
      <x:c r="D1217" s="4" t="n">
        <x:v>7</x:v>
      </x:c>
      <x:c r="E1217" s="4" t="str">
        <x:v>R02</x:v>
      </x:c>
    </x:row>
    <x:row r="1218">
      <x:c r="A1218" s="4" t="str">
        <x:v>P01213</x:v>
      </x:c>
      <x:c r="B1218" s="4" t="str">
        <x:v>Motor</x:v>
      </x:c>
      <x:c r="C1218" s="10" t="n">
        <x:v>9799.16</x:v>
      </x:c>
      <x:c r="D1218" s="4" t="n">
        <x:v>9</x:v>
      </x:c>
      <x:c r="E1218" s="4" t="str">
        <x:v>R01</x:v>
      </x:c>
    </x:row>
    <x:row r="1219">
      <x:c r="A1219" s="4" t="str">
        <x:v>P01214</x:v>
      </x:c>
      <x:c r="B1219" s="4" t="str">
        <x:v>Motor</x:v>
      </x:c>
      <x:c r="C1219" s="10" t="n">
        <x:v>10160.94</x:v>
      </x:c>
      <x:c r="D1219" s="4" t="n">
        <x:v>7</x:v>
      </x:c>
      <x:c r="E1219" s="4" t="str">
        <x:v>R01</x:v>
      </x:c>
    </x:row>
    <x:row r="1220">
      <x:c r="A1220" s="4" t="str">
        <x:v>P01215</x:v>
      </x:c>
      <x:c r="B1220" s="4" t="str">
        <x:v>Motor</x:v>
      </x:c>
      <x:c r="C1220" s="10" t="n">
        <x:v>9023.58</x:v>
      </x:c>
      <x:c r="D1220" s="4" t="n">
        <x:v>6</x:v>
      </x:c>
      <x:c r="E1220" s="4" t="str">
        <x:v>R04</x:v>
      </x:c>
    </x:row>
    <x:row r="1221">
      <x:c r="A1221" s="4" t="str">
        <x:v>P01216</x:v>
      </x:c>
      <x:c r="B1221" s="4" t="str">
        <x:v>Motor</x:v>
      </x:c>
      <x:c r="C1221" s="10" t="n">
        <x:v>35797.5</x:v>
      </x:c>
      <x:c r="D1221" s="4" t="n">
        <x:v>7</x:v>
      </x:c>
      <x:c r="E1221" s="4" t="str">
        <x:v>R02</x:v>
      </x:c>
    </x:row>
    <x:row r="1222">
      <x:c r="A1222" s="4" t="str">
        <x:v>P01217</x:v>
      </x:c>
      <x:c r="B1222" s="4" t="str">
        <x:v>Motor</x:v>
      </x:c>
      <x:c r="C1222" s="10" t="n">
        <x:v>14046.95</x:v>
      </x:c>
      <x:c r="D1222" s="4" t="n">
        <x:v>1</x:v>
      </x:c>
      <x:c r="E1222" s="4" t="str">
        <x:v>R01</x:v>
      </x:c>
    </x:row>
    <x:row r="1223">
      <x:c r="A1223" s="4" t="str">
        <x:v>P01218</x:v>
      </x:c>
      <x:c r="B1223" s="4" t="str">
        <x:v>Motor</x:v>
      </x:c>
      <x:c r="C1223" s="10" t="n">
        <x:v>8877.63</x:v>
      </x:c>
      <x:c r="D1223" s="4" t="n">
        <x:v>7</x:v>
      </x:c>
      <x:c r="E1223" s="4" t="str">
        <x:v>R01</x:v>
      </x:c>
    </x:row>
    <x:row r="1224">
      <x:c r="A1224" s="4" t="str">
        <x:v>P01219</x:v>
      </x:c>
      <x:c r="B1224" s="4" t="str">
        <x:v>Motor</x:v>
      </x:c>
      <x:c r="C1224" s="10" t="n">
        <x:v>13486.89</x:v>
      </x:c>
      <x:c r="D1224" s="4" t="n">
        <x:v>1</x:v>
      </x:c>
      <x:c r="E1224" s="4" t="str">
        <x:v>R04</x:v>
      </x:c>
    </x:row>
    <x:row r="1225">
      <x:c r="A1225" s="4" t="str">
        <x:v>P01220</x:v>
      </x:c>
      <x:c r="B1225" s="4" t="str">
        <x:v>Motor</x:v>
      </x:c>
      <x:c r="C1225" s="10" t="n">
        <x:v>6940.36</x:v>
      </x:c>
      <x:c r="D1225" s="4" t="n">
        <x:v>10</x:v>
      </x:c>
      <x:c r="E1225" s="4" t="str">
        <x:v>R03</x:v>
      </x:c>
    </x:row>
    <x:row r="1226">
      <x:c r="A1226" s="4" t="str">
        <x:v>P01221</x:v>
      </x:c>
      <x:c r="B1226" s="4" t="str">
        <x:v>Motor</x:v>
      </x:c>
      <x:c r="C1226" s="10" t="n">
        <x:v>21526.24</x:v>
      </x:c>
      <x:c r="D1226" s="4" t="n">
        <x:v>9</x:v>
      </x:c>
      <x:c r="E1226" s="4" t="str">
        <x:v>R04</x:v>
      </x:c>
    </x:row>
    <x:row r="1227">
      <x:c r="A1227" s="4" t="str">
        <x:v>P01222</x:v>
      </x:c>
      <x:c r="B1227" s="4" t="str">
        <x:v>Motor</x:v>
      </x:c>
      <x:c r="C1227" s="10" t="n">
        <x:v>8123.52</x:v>
      </x:c>
      <x:c r="D1227" s="4" t="n">
        <x:v>6</x:v>
      </x:c>
      <x:c r="E1227" s="4" t="str">
        <x:v>R03</x:v>
      </x:c>
    </x:row>
    <x:row r="1228">
      <x:c r="A1228" s="4" t="str">
        <x:v>P01223</x:v>
      </x:c>
      <x:c r="B1228" s="4" t="str">
        <x:v>Property</x:v>
      </x:c>
      <x:c r="C1228" s="10" t="n">
        <x:v>13704.62</x:v>
      </x:c>
      <x:c r="D1228" s="4" t="n">
        <x:v>4</x:v>
      </x:c>
      <x:c r="E1228" s="4" t="str">
        <x:v>R02</x:v>
      </x:c>
    </x:row>
    <x:row r="1229">
      <x:c r="A1229" s="4" t="str">
        <x:v>P01224</x:v>
      </x:c>
      <x:c r="B1229" s="4" t="str">
        <x:v>Motor</x:v>
      </x:c>
      <x:c r="C1229" s="10" t="n">
        <x:v>17671.17</x:v>
      </x:c>
      <x:c r="D1229" s="4" t="n">
        <x:v>8</x:v>
      </x:c>
      <x:c r="E1229" s="4" t="str">
        <x:v>R02</x:v>
      </x:c>
    </x:row>
    <x:row r="1230">
      <x:c r="A1230" s="4" t="str">
        <x:v>P01225</x:v>
      </x:c>
      <x:c r="B1230" s="4" t="str">
        <x:v>Motor</x:v>
      </x:c>
      <x:c r="C1230" s="10" t="n">
        <x:v>13005.74</x:v>
      </x:c>
      <x:c r="D1230" s="4" t="n">
        <x:v>7</x:v>
      </x:c>
      <x:c r="E1230" s="4" t="str">
        <x:v>R01</x:v>
      </x:c>
    </x:row>
    <x:row r="1231">
      <x:c r="A1231" s="4" t="str">
        <x:v>P01226</x:v>
      </x:c>
      <x:c r="B1231" s="4" t="str">
        <x:v>Property</x:v>
      </x:c>
      <x:c r="C1231" s="10" t="n">
        <x:v>11413.04</x:v>
      </x:c>
      <x:c r="D1231" s="4" t="n">
        <x:v>8</x:v>
      </x:c>
      <x:c r="E1231" s="4" t="str">
        <x:v>R03</x:v>
      </x:c>
    </x:row>
    <x:row r="1232">
      <x:c r="A1232" s="4" t="str">
        <x:v>P01227</x:v>
      </x:c>
      <x:c r="B1232" s="4" t="str">
        <x:v>Motor</x:v>
      </x:c>
      <x:c r="C1232" s="10" t="n">
        <x:v>10991.32</x:v>
      </x:c>
      <x:c r="D1232" s="4" t="n">
        <x:v>6</x:v>
      </x:c>
      <x:c r="E1232" s="4" t="str">
        <x:v>R03</x:v>
      </x:c>
    </x:row>
    <x:row r="1233">
      <x:c r="A1233" s="4" t="str">
        <x:v>P01228</x:v>
      </x:c>
      <x:c r="B1233" s="4" t="str">
        <x:v>Motor</x:v>
      </x:c>
      <x:c r="C1233" s="10" t="n">
        <x:v>10663.71</x:v>
      </x:c>
      <x:c r="D1233" s="4" t="n">
        <x:v>3</x:v>
      </x:c>
      <x:c r="E1233" s="4" t="str">
        <x:v>R01</x:v>
      </x:c>
    </x:row>
    <x:row r="1234">
      <x:c r="A1234" s="4" t="str">
        <x:v>P01229</x:v>
      </x:c>
      <x:c r="B1234" s="4" t="str">
        <x:v>Property</x:v>
      </x:c>
      <x:c r="C1234" s="10" t="n">
        <x:v>8437.87</x:v>
      </x:c>
      <x:c r="D1234" s="4" t="n">
        <x:v>1</x:v>
      </x:c>
      <x:c r="E1234" s="4" t="str">
        <x:v>R04</x:v>
      </x:c>
    </x:row>
    <x:row r="1235">
      <x:c r="A1235" s="4" t="str">
        <x:v>P01230</x:v>
      </x:c>
      <x:c r="B1235" s="4" t="str">
        <x:v>Motor</x:v>
      </x:c>
      <x:c r="C1235" s="10" t="n">
        <x:v>8935.01</x:v>
      </x:c>
      <x:c r="D1235" s="4" t="n">
        <x:v>3</x:v>
      </x:c>
      <x:c r="E1235" s="4" t="str">
        <x:v>R02</x:v>
      </x:c>
    </x:row>
    <x:row r="1236">
      <x:c r="A1236" s="4" t="str">
        <x:v>P01231</x:v>
      </x:c>
      <x:c r="B1236" s="4" t="str">
        <x:v>Motor</x:v>
      </x:c>
      <x:c r="C1236" s="10" t="n">
        <x:v>21286.23</x:v>
      </x:c>
      <x:c r="D1236" s="4" t="n">
        <x:v>6</x:v>
      </x:c>
      <x:c r="E1236" s="4" t="str">
        <x:v>R01</x:v>
      </x:c>
    </x:row>
    <x:row r="1237">
      <x:c r="A1237" s="4" t="str">
        <x:v>P01232</x:v>
      </x:c>
      <x:c r="B1237" s="4" t="str">
        <x:v>Motor</x:v>
      </x:c>
      <x:c r="C1237" s="10" t="n">
        <x:v>10416.63</x:v>
      </x:c>
      <x:c r="D1237" s="4" t="n">
        <x:v>5</x:v>
      </x:c>
      <x:c r="E1237" s="4" t="str">
        <x:v>R02</x:v>
      </x:c>
    </x:row>
    <x:row r="1238">
      <x:c r="A1238" s="4" t="str">
        <x:v>P01233</x:v>
      </x:c>
      <x:c r="B1238" s="4" t="str">
        <x:v>Motor</x:v>
      </x:c>
      <x:c r="C1238" s="10" t="n">
        <x:v>7680.13</x:v>
      </x:c>
      <x:c r="D1238" s="4" t="n">
        <x:v>6</x:v>
      </x:c>
      <x:c r="E1238" s="4" t="str">
        <x:v>R04</x:v>
      </x:c>
    </x:row>
    <x:row r="1239">
      <x:c r="A1239" s="4" t="str">
        <x:v>P01234</x:v>
      </x:c>
      <x:c r="B1239" s="4" t="str">
        <x:v>Motor</x:v>
      </x:c>
      <x:c r="C1239" s="10" t="n">
        <x:v>8670.36</x:v>
      </x:c>
      <x:c r="D1239" s="4" t="n">
        <x:v>3</x:v>
      </x:c>
      <x:c r="E1239" s="4" t="str">
        <x:v>R05</x:v>
      </x:c>
    </x:row>
    <x:row r="1240">
      <x:c r="A1240" s="4" t="str">
        <x:v>P01235</x:v>
      </x:c>
      <x:c r="B1240" s="4" t="str">
        <x:v>Motor</x:v>
      </x:c>
      <x:c r="C1240" s="10" t="n">
        <x:v>17946.79</x:v>
      </x:c>
      <x:c r="D1240" s="4" t="n">
        <x:v>10</x:v>
      </x:c>
      <x:c r="E1240" s="4" t="str">
        <x:v>R02</x:v>
      </x:c>
    </x:row>
    <x:row r="1241">
      <x:c r="A1241" s="4" t="str">
        <x:v>P01236</x:v>
      </x:c>
      <x:c r="B1241" s="4" t="str">
        <x:v>Motor</x:v>
      </x:c>
      <x:c r="C1241" s="10" t="n">
        <x:v>14824.3</x:v>
      </x:c>
      <x:c r="D1241" s="4" t="n">
        <x:v>4</x:v>
      </x:c>
      <x:c r="E1241" s="4" t="str">
        <x:v>R05</x:v>
      </x:c>
    </x:row>
    <x:row r="1242">
      <x:c r="A1242" s="4" t="str">
        <x:v>P01237</x:v>
      </x:c>
      <x:c r="B1242" s="4" t="str">
        <x:v>Motor</x:v>
      </x:c>
      <x:c r="C1242" s="10" t="n">
        <x:v>14074.9</x:v>
      </x:c>
      <x:c r="D1242" s="4" t="n">
        <x:v>9</x:v>
      </x:c>
      <x:c r="E1242" s="4" t="str">
        <x:v>R04</x:v>
      </x:c>
    </x:row>
    <x:row r="1243">
      <x:c r="A1243" s="4" t="str">
        <x:v>P01238</x:v>
      </x:c>
      <x:c r="B1243" s="4" t="str">
        <x:v>Motor</x:v>
      </x:c>
      <x:c r="C1243" s="10" t="n">
        <x:v>9741.16</x:v>
      </x:c>
      <x:c r="D1243" s="4" t="n">
        <x:v>4</x:v>
      </x:c>
      <x:c r="E1243" s="4" t="str">
        <x:v>R04</x:v>
      </x:c>
    </x:row>
    <x:row r="1244">
      <x:c r="A1244" s="4" t="str">
        <x:v>P01239</x:v>
      </x:c>
      <x:c r="B1244" s="4" t="str">
        <x:v>Motor</x:v>
      </x:c>
      <x:c r="C1244" s="10" t="n">
        <x:v>14157.69</x:v>
      </x:c>
      <x:c r="D1244" s="4" t="n">
        <x:v>5</x:v>
      </x:c>
      <x:c r="E1244" s="4" t="str">
        <x:v>R04</x:v>
      </x:c>
    </x:row>
    <x:row r="1245">
      <x:c r="A1245" s="4" t="str">
        <x:v>P01240</x:v>
      </x:c>
      <x:c r="B1245" s="4" t="str">
        <x:v>Motor</x:v>
      </x:c>
      <x:c r="C1245" s="10" t="n">
        <x:v>8187.78</x:v>
      </x:c>
      <x:c r="D1245" s="4" t="n">
        <x:v>7</x:v>
      </x:c>
      <x:c r="E1245" s="4" t="str">
        <x:v>R02</x:v>
      </x:c>
    </x:row>
    <x:row r="1246">
      <x:c r="A1246" s="4" t="str">
        <x:v>P01241</x:v>
      </x:c>
      <x:c r="B1246" s="4" t="str">
        <x:v>Property</x:v>
      </x:c>
      <x:c r="C1246" s="10" t="n">
        <x:v>9731.99</x:v>
      </x:c>
      <x:c r="D1246" s="4" t="n">
        <x:v>3</x:v>
      </x:c>
      <x:c r="E1246" s="4" t="str">
        <x:v>R03</x:v>
      </x:c>
    </x:row>
    <x:row r="1247">
      <x:c r="A1247" s="4" t="str">
        <x:v>P01242</x:v>
      </x:c>
      <x:c r="B1247" s="4" t="str">
        <x:v>Motor</x:v>
      </x:c>
      <x:c r="C1247" s="10" t="n">
        <x:v>16922.71</x:v>
      </x:c>
      <x:c r="D1247" s="4" t="n">
        <x:v>3</x:v>
      </x:c>
      <x:c r="E1247" s="4" t="str">
        <x:v>R03</x:v>
      </x:c>
    </x:row>
    <x:row r="1248">
      <x:c r="A1248" s="4" t="str">
        <x:v>P01243</x:v>
      </x:c>
      <x:c r="B1248" s="4" t="str">
        <x:v>Motor</x:v>
      </x:c>
      <x:c r="C1248" s="10" t="n">
        <x:v>16210.67</x:v>
      </x:c>
      <x:c r="D1248" s="4" t="n">
        <x:v>4</x:v>
      </x:c>
      <x:c r="E1248" s="4" t="str">
        <x:v>R03</x:v>
      </x:c>
    </x:row>
    <x:row r="1249">
      <x:c r="A1249" s="4" t="str">
        <x:v>P01244</x:v>
      </x:c>
      <x:c r="B1249" s="4" t="str">
        <x:v>Motor</x:v>
      </x:c>
      <x:c r="C1249" s="10" t="n">
        <x:v>7031.4</x:v>
      </x:c>
      <x:c r="D1249" s="4" t="n">
        <x:v>9</x:v>
      </x:c>
      <x:c r="E1249" s="4" t="str">
        <x:v>R01</x:v>
      </x:c>
    </x:row>
    <x:row r="1250">
      <x:c r="A1250" s="4" t="str">
        <x:v>P01245</x:v>
      </x:c>
      <x:c r="B1250" s="4" t="str">
        <x:v>Motor</x:v>
      </x:c>
      <x:c r="C1250" s="10" t="n">
        <x:v>7442.88</x:v>
      </x:c>
      <x:c r="D1250" s="4" t="n">
        <x:v>2</x:v>
      </x:c>
      <x:c r="E1250" s="4" t="str">
        <x:v>R03</x:v>
      </x:c>
    </x:row>
    <x:row r="1251">
      <x:c r="A1251" s="4" t="str">
        <x:v>P01246</x:v>
      </x:c>
      <x:c r="B1251" s="4" t="str">
        <x:v>Motor</x:v>
      </x:c>
      <x:c r="C1251" s="10" t="n">
        <x:v>11486.37</x:v>
      </x:c>
      <x:c r="D1251" s="4" t="n">
        <x:v>5</x:v>
      </x:c>
      <x:c r="E1251" s="4" t="str">
        <x:v>R05</x:v>
      </x:c>
    </x:row>
    <x:row r="1252">
      <x:c r="A1252" s="4" t="str">
        <x:v>P01247</x:v>
      </x:c>
      <x:c r="B1252" s="4" t="str">
        <x:v>Motor</x:v>
      </x:c>
      <x:c r="C1252" s="10" t="n">
        <x:v>23783.79</x:v>
      </x:c>
      <x:c r="D1252" s="4" t="n">
        <x:v>7</x:v>
      </x:c>
      <x:c r="E1252" s="4" t="str">
        <x:v>R01</x:v>
      </x:c>
    </x:row>
    <x:row r="1253">
      <x:c r="A1253" s="4" t="str">
        <x:v>P01248</x:v>
      </x:c>
      <x:c r="B1253" s="4" t="str">
        <x:v>Motor</x:v>
      </x:c>
      <x:c r="C1253" s="10" t="n">
        <x:v>4619.29</x:v>
      </x:c>
      <x:c r="D1253" s="4" t="n">
        <x:v>8</x:v>
      </x:c>
      <x:c r="E1253" s="4" t="str">
        <x:v>R05</x:v>
      </x:c>
    </x:row>
    <x:row r="1254">
      <x:c r="A1254" s="4" t="str">
        <x:v>P01249</x:v>
      </x:c>
      <x:c r="B1254" s="4" t="str">
        <x:v>Property</x:v>
      </x:c>
      <x:c r="C1254" s="10" t="n">
        <x:v>12397.5</x:v>
      </x:c>
      <x:c r="D1254" s="4" t="n">
        <x:v>5</x:v>
      </x:c>
      <x:c r="E1254" s="4" t="str">
        <x:v>R02</x:v>
      </x:c>
    </x:row>
    <x:row r="1255">
      <x:c r="A1255" s="4" t="str">
        <x:v>P01250</x:v>
      </x:c>
      <x:c r="B1255" s="4" t="str">
        <x:v>Property</x:v>
      </x:c>
      <x:c r="C1255" s="10" t="n">
        <x:v>5888.64</x:v>
      </x:c>
      <x:c r="D1255" s="4" t="n">
        <x:v>1</x:v>
      </x:c>
      <x:c r="E1255" s="4" t="str">
        <x:v>R01</x:v>
      </x:c>
    </x:row>
    <x:row r="1256">
      <x:c r="A1256" s="4" t="str">
        <x:v>P01251</x:v>
      </x:c>
      <x:c r="B1256" s="4" t="str">
        <x:v>Motor</x:v>
      </x:c>
      <x:c r="C1256" s="10" t="n">
        <x:v>8221.85</x:v>
      </x:c>
      <x:c r="D1256" s="4" t="n">
        <x:v>1</x:v>
      </x:c>
      <x:c r="E1256" s="4" t="str">
        <x:v>R01</x:v>
      </x:c>
    </x:row>
    <x:row r="1257">
      <x:c r="A1257" s="4" t="str">
        <x:v>P01252</x:v>
      </x:c>
      <x:c r="B1257" s="4" t="str">
        <x:v>Motor</x:v>
      </x:c>
      <x:c r="C1257" s="10" t="n">
        <x:v>9283.62</x:v>
      </x:c>
      <x:c r="D1257" s="4" t="n">
        <x:v>5</x:v>
      </x:c>
      <x:c r="E1257" s="4" t="str">
        <x:v>R04</x:v>
      </x:c>
    </x:row>
    <x:row r="1258">
      <x:c r="A1258" s="4" t="str">
        <x:v>P01253</x:v>
      </x:c>
      <x:c r="B1258" s="4" t="str">
        <x:v>Motor</x:v>
      </x:c>
      <x:c r="C1258" s="10" t="n">
        <x:v>9052.27</x:v>
      </x:c>
      <x:c r="D1258" s="4" t="n">
        <x:v>9</x:v>
      </x:c>
      <x:c r="E1258" s="4" t="str">
        <x:v>R02</x:v>
      </x:c>
    </x:row>
    <x:row r="1259">
      <x:c r="A1259" s="4" t="str">
        <x:v>P01254</x:v>
      </x:c>
      <x:c r="B1259" s="4" t="str">
        <x:v>Motor</x:v>
      </x:c>
      <x:c r="C1259" s="10" t="n">
        <x:v>8602.36</x:v>
      </x:c>
      <x:c r="D1259" s="4" t="n">
        <x:v>1</x:v>
      </x:c>
      <x:c r="E1259" s="4" t="str">
        <x:v>R01</x:v>
      </x:c>
    </x:row>
    <x:row r="1260">
      <x:c r="A1260" s="4" t="str">
        <x:v>P01255</x:v>
      </x:c>
      <x:c r="B1260" s="4" t="str">
        <x:v>Motor</x:v>
      </x:c>
      <x:c r="C1260" s="10" t="n">
        <x:v>10973.55</x:v>
      </x:c>
      <x:c r="D1260" s="4" t="n">
        <x:v>9</x:v>
      </x:c>
      <x:c r="E1260" s="4" t="str">
        <x:v>R03</x:v>
      </x:c>
    </x:row>
    <x:row r="1261">
      <x:c r="A1261" s="4" t="str">
        <x:v>P01256</x:v>
      </x:c>
      <x:c r="B1261" s="4" t="str">
        <x:v>Property</x:v>
      </x:c>
      <x:c r="C1261" s="10" t="n">
        <x:v>8596.71</x:v>
      </x:c>
      <x:c r="D1261" s="4" t="n">
        <x:v>7</x:v>
      </x:c>
      <x:c r="E1261" s="4" t="str">
        <x:v>R02</x:v>
      </x:c>
    </x:row>
    <x:row r="1262">
      <x:c r="A1262" s="4" t="str">
        <x:v>P01257</x:v>
      </x:c>
      <x:c r="B1262" s="4" t="str">
        <x:v>Property</x:v>
      </x:c>
      <x:c r="C1262" s="10" t="n">
        <x:v>5664.05</x:v>
      </x:c>
      <x:c r="D1262" s="4" t="n">
        <x:v>1</x:v>
      </x:c>
      <x:c r="E1262" s="4" t="str">
        <x:v>R02</x:v>
      </x:c>
    </x:row>
    <x:row r="1263">
      <x:c r="A1263" s="4" t="str">
        <x:v>P01258</x:v>
      </x:c>
      <x:c r="B1263" s="4" t="str">
        <x:v>Property</x:v>
      </x:c>
      <x:c r="C1263" s="10" t="n">
        <x:v>15536.41</x:v>
      </x:c>
      <x:c r="D1263" s="4" t="n">
        <x:v>4</x:v>
      </x:c>
      <x:c r="E1263" s="4" t="str">
        <x:v>R04</x:v>
      </x:c>
    </x:row>
    <x:row r="1264">
      <x:c r="A1264" s="4" t="str">
        <x:v>P01259</x:v>
      </x:c>
      <x:c r="B1264" s="4" t="str">
        <x:v>Motor</x:v>
      </x:c>
      <x:c r="C1264" s="10" t="n">
        <x:v>15348.8</x:v>
      </x:c>
      <x:c r="D1264" s="4" t="n">
        <x:v>3</x:v>
      </x:c>
      <x:c r="E1264" s="4" t="str">
        <x:v>R03</x:v>
      </x:c>
    </x:row>
    <x:row r="1265">
      <x:c r="A1265" s="4" t="str">
        <x:v>P01260</x:v>
      </x:c>
      <x:c r="B1265" s="4" t="str">
        <x:v>Property</x:v>
      </x:c>
      <x:c r="C1265" s="10" t="n">
        <x:v>15985.36</x:v>
      </x:c>
      <x:c r="D1265" s="4" t="n">
        <x:v>10</x:v>
      </x:c>
      <x:c r="E1265" s="4" t="str">
        <x:v>R04</x:v>
      </x:c>
    </x:row>
    <x:row r="1266">
      <x:c r="A1266" s="4" t="str">
        <x:v>P01261</x:v>
      </x:c>
      <x:c r="B1266" s="4" t="str">
        <x:v>Motor</x:v>
      </x:c>
      <x:c r="C1266" s="10" t="n">
        <x:v>5468.01</x:v>
      </x:c>
      <x:c r="D1266" s="4" t="n">
        <x:v>6</x:v>
      </x:c>
      <x:c r="E1266" s="4" t="str">
        <x:v>R03</x:v>
      </x:c>
    </x:row>
    <x:row r="1267">
      <x:c r="A1267" s="4" t="str">
        <x:v>P01262</x:v>
      </x:c>
      <x:c r="B1267" s="4" t="str">
        <x:v>Motor</x:v>
      </x:c>
      <x:c r="C1267" s="10" t="n">
        <x:v>12512.87</x:v>
      </x:c>
      <x:c r="D1267" s="4" t="n">
        <x:v>4</x:v>
      </x:c>
      <x:c r="E1267" s="4" t="str">
        <x:v>R05</x:v>
      </x:c>
    </x:row>
    <x:row r="1268">
      <x:c r="A1268" s="4" t="str">
        <x:v>P01263</x:v>
      </x:c>
      <x:c r="B1268" s="4" t="str">
        <x:v>Motor</x:v>
      </x:c>
      <x:c r="C1268" s="10" t="n">
        <x:v>14826.78</x:v>
      </x:c>
      <x:c r="D1268" s="4" t="n">
        <x:v>3</x:v>
      </x:c>
      <x:c r="E1268" s="4" t="str">
        <x:v>R01</x:v>
      </x:c>
    </x:row>
    <x:row r="1269">
      <x:c r="A1269" s="4" t="str">
        <x:v>P01264</x:v>
      </x:c>
      <x:c r="B1269" s="4" t="str">
        <x:v>Property</x:v>
      </x:c>
      <x:c r="C1269" s="10" t="n">
        <x:v>6877.15</x:v>
      </x:c>
      <x:c r="D1269" s="4" t="n">
        <x:v>6</x:v>
      </x:c>
      <x:c r="E1269" s="4" t="str">
        <x:v>R01</x:v>
      </x:c>
    </x:row>
    <x:row r="1270">
      <x:c r="A1270" s="4" t="str">
        <x:v>P01265</x:v>
      </x:c>
      <x:c r="B1270" s="4" t="str">
        <x:v>Motor</x:v>
      </x:c>
      <x:c r="C1270" s="10" t="n">
        <x:v>10983.26</x:v>
      </x:c>
      <x:c r="D1270" s="4" t="n">
        <x:v>1</x:v>
      </x:c>
      <x:c r="E1270" s="4" t="str">
        <x:v>R01</x:v>
      </x:c>
    </x:row>
    <x:row r="1271">
      <x:c r="A1271" s="4" t="str">
        <x:v>P01266</x:v>
      </x:c>
      <x:c r="B1271" s="4" t="str">
        <x:v>Property</x:v>
      </x:c>
      <x:c r="C1271" s="10" t="n">
        <x:v>10380.46</x:v>
      </x:c>
      <x:c r="D1271" s="4" t="n">
        <x:v>3</x:v>
      </x:c>
      <x:c r="E1271" s="4" t="str">
        <x:v>R02</x:v>
      </x:c>
    </x:row>
    <x:row r="1272">
      <x:c r="A1272" s="4" t="str">
        <x:v>P01267</x:v>
      </x:c>
      <x:c r="B1272" s="4" t="str">
        <x:v>Motor</x:v>
      </x:c>
      <x:c r="C1272" s="10" t="n">
        <x:v>25058.49</x:v>
      </x:c>
      <x:c r="D1272" s="4" t="n">
        <x:v>2</x:v>
      </x:c>
      <x:c r="E1272" s="4" t="str">
        <x:v>R03</x:v>
      </x:c>
    </x:row>
    <x:row r="1273">
      <x:c r="A1273" s="4" t="str">
        <x:v>P01268</x:v>
      </x:c>
      <x:c r="B1273" s="4" t="str">
        <x:v>Property</x:v>
      </x:c>
      <x:c r="C1273" s="10" t="n">
        <x:v>26004.46</x:v>
      </x:c>
      <x:c r="D1273" s="4" t="n">
        <x:v>7</x:v>
      </x:c>
      <x:c r="E1273" s="4" t="str">
        <x:v>R03</x:v>
      </x:c>
    </x:row>
    <x:row r="1274">
      <x:c r="A1274" s="4" t="str">
        <x:v>P01269</x:v>
      </x:c>
      <x:c r="B1274" s="4" t="str">
        <x:v>Motor</x:v>
      </x:c>
      <x:c r="C1274" s="10" t="n">
        <x:v>5172.13</x:v>
      </x:c>
      <x:c r="D1274" s="4" t="n">
        <x:v>7</x:v>
      </x:c>
      <x:c r="E1274" s="4" t="str">
        <x:v>R02</x:v>
      </x:c>
    </x:row>
    <x:row r="1275">
      <x:c r="A1275" s="4" t="str">
        <x:v>P01270</x:v>
      </x:c>
      <x:c r="B1275" s="4" t="str">
        <x:v>Motor</x:v>
      </x:c>
      <x:c r="C1275" s="10" t="n">
        <x:v>33599.52</x:v>
      </x:c>
      <x:c r="D1275" s="4" t="n">
        <x:v>5</x:v>
      </x:c>
      <x:c r="E1275" s="4" t="str">
        <x:v>R01</x:v>
      </x:c>
    </x:row>
    <x:row r="1276">
      <x:c r="A1276" s="4" t="str">
        <x:v>P01271</x:v>
      </x:c>
      <x:c r="B1276" s="4" t="str">
        <x:v>Property</x:v>
      </x:c>
      <x:c r="C1276" s="10" t="n">
        <x:v>7245.59</x:v>
      </x:c>
      <x:c r="D1276" s="4" t="n">
        <x:v>2</x:v>
      </x:c>
      <x:c r="E1276" s="4" t="str">
        <x:v>R03</x:v>
      </x:c>
    </x:row>
    <x:row r="1277">
      <x:c r="A1277" s="4" t="str">
        <x:v>P01272</x:v>
      </x:c>
      <x:c r="B1277" s="4" t="str">
        <x:v>Motor</x:v>
      </x:c>
      <x:c r="C1277" s="10" t="n">
        <x:v>17005.69</x:v>
      </x:c>
      <x:c r="D1277" s="4" t="n">
        <x:v>4</x:v>
      </x:c>
      <x:c r="E1277" s="4" t="str">
        <x:v>R05</x:v>
      </x:c>
    </x:row>
    <x:row r="1278">
      <x:c r="A1278" s="4" t="str">
        <x:v>P01273</x:v>
      </x:c>
      <x:c r="B1278" s="4" t="str">
        <x:v>Motor</x:v>
      </x:c>
      <x:c r="C1278" s="10" t="n">
        <x:v>16928</x:v>
      </x:c>
      <x:c r="D1278" s="4" t="n">
        <x:v>9</x:v>
      </x:c>
      <x:c r="E1278" s="4" t="str">
        <x:v>R01</x:v>
      </x:c>
    </x:row>
    <x:row r="1279">
      <x:c r="A1279" s="4" t="str">
        <x:v>P01274</x:v>
      </x:c>
      <x:c r="B1279" s="4" t="str">
        <x:v>Motor</x:v>
      </x:c>
      <x:c r="C1279" s="10" t="n">
        <x:v>6987.93</x:v>
      </x:c>
      <x:c r="D1279" s="4" t="n">
        <x:v>3</x:v>
      </x:c>
      <x:c r="E1279" s="4" t="str">
        <x:v>R01</x:v>
      </x:c>
    </x:row>
    <x:row r="1280">
      <x:c r="A1280" s="4" t="str">
        <x:v>P01275</x:v>
      </x:c>
      <x:c r="B1280" s="4" t="str">
        <x:v>Motor</x:v>
      </x:c>
      <x:c r="C1280" s="10" t="n">
        <x:v>13656.49</x:v>
      </x:c>
      <x:c r="D1280" s="4" t="n">
        <x:v>2</x:v>
      </x:c>
      <x:c r="E1280" s="4" t="str">
        <x:v>R01</x:v>
      </x:c>
    </x:row>
    <x:row r="1281">
      <x:c r="A1281" s="4" t="str">
        <x:v>P01276</x:v>
      </x:c>
      <x:c r="B1281" s="4" t="str">
        <x:v>Motor</x:v>
      </x:c>
      <x:c r="C1281" s="10" t="n">
        <x:v>10421.33</x:v>
      </x:c>
      <x:c r="D1281" s="4" t="n">
        <x:v>2</x:v>
      </x:c>
      <x:c r="E1281" s="4" t="str">
        <x:v>R02</x:v>
      </x:c>
    </x:row>
    <x:row r="1282">
      <x:c r="A1282" s="4" t="str">
        <x:v>P01277</x:v>
      </x:c>
      <x:c r="B1282" s="4" t="str">
        <x:v>Motor</x:v>
      </x:c>
      <x:c r="C1282" s="10" t="n">
        <x:v>14036.95</x:v>
      </x:c>
      <x:c r="D1282" s="4" t="n">
        <x:v>9</x:v>
      </x:c>
      <x:c r="E1282" s="4" t="str">
        <x:v>R01</x:v>
      </x:c>
    </x:row>
    <x:row r="1283">
      <x:c r="A1283" s="4" t="str">
        <x:v>P01278</x:v>
      </x:c>
      <x:c r="B1283" s="4" t="str">
        <x:v>Motor</x:v>
      </x:c>
      <x:c r="C1283" s="10" t="n">
        <x:v>12134.43</x:v>
      </x:c>
      <x:c r="D1283" s="4" t="n">
        <x:v>2</x:v>
      </x:c>
      <x:c r="E1283" s="4" t="str">
        <x:v>R02</x:v>
      </x:c>
    </x:row>
    <x:row r="1284">
      <x:c r="A1284" s="4" t="str">
        <x:v>P01279</x:v>
      </x:c>
      <x:c r="B1284" s="4" t="str">
        <x:v>Property</x:v>
      </x:c>
      <x:c r="C1284" s="10" t="n">
        <x:v>18738.82</x:v>
      </x:c>
      <x:c r="D1284" s="4" t="n">
        <x:v>6</x:v>
      </x:c>
      <x:c r="E1284" s="4" t="str">
        <x:v>R03</x:v>
      </x:c>
    </x:row>
    <x:row r="1285">
      <x:c r="A1285" s="4" t="str">
        <x:v>P01280</x:v>
      </x:c>
      <x:c r="B1285" s="4" t="str">
        <x:v>Motor</x:v>
      </x:c>
      <x:c r="C1285" s="10" t="n">
        <x:v>11315.51</x:v>
      </x:c>
      <x:c r="D1285" s="4" t="n">
        <x:v>10</x:v>
      </x:c>
      <x:c r="E1285" s="4" t="str">
        <x:v>R02</x:v>
      </x:c>
    </x:row>
    <x:row r="1286">
      <x:c r="A1286" s="4" t="str">
        <x:v>P01281</x:v>
      </x:c>
      <x:c r="B1286" s="4" t="str">
        <x:v>Motor</x:v>
      </x:c>
      <x:c r="C1286" s="10" t="n">
        <x:v>10142.16</x:v>
      </x:c>
      <x:c r="D1286" s="4" t="n">
        <x:v>7</x:v>
      </x:c>
      <x:c r="E1286" s="4" t="str">
        <x:v>R02</x:v>
      </x:c>
    </x:row>
    <x:row r="1287">
      <x:c r="A1287" s="4" t="str">
        <x:v>P01282</x:v>
      </x:c>
      <x:c r="B1287" s="4" t="str">
        <x:v>Motor</x:v>
      </x:c>
      <x:c r="C1287" s="10" t="n">
        <x:v>17912.05</x:v>
      </x:c>
      <x:c r="D1287" s="4" t="n">
        <x:v>5</x:v>
      </x:c>
      <x:c r="E1287" s="4" t="str">
        <x:v>R01</x:v>
      </x:c>
    </x:row>
    <x:row r="1288">
      <x:c r="A1288" s="4" t="str">
        <x:v>P01283</x:v>
      </x:c>
      <x:c r="B1288" s="4" t="str">
        <x:v>Motor</x:v>
      </x:c>
      <x:c r="C1288" s="10" t="n">
        <x:v>14202.57</x:v>
      </x:c>
      <x:c r="D1288" s="4" t="n">
        <x:v>3</x:v>
      </x:c>
      <x:c r="E1288" s="4" t="str">
        <x:v>R05</x:v>
      </x:c>
    </x:row>
    <x:row r="1289">
      <x:c r="A1289" s="4" t="str">
        <x:v>P01284</x:v>
      </x:c>
      <x:c r="B1289" s="4" t="str">
        <x:v>Motor</x:v>
      </x:c>
      <x:c r="C1289" s="10" t="n">
        <x:v>15204.03</x:v>
      </x:c>
      <x:c r="D1289" s="4" t="n">
        <x:v>1</x:v>
      </x:c>
      <x:c r="E1289" s="4" t="str">
        <x:v>R02</x:v>
      </x:c>
    </x:row>
    <x:row r="1290">
      <x:c r="A1290" s="4" t="str">
        <x:v>P01285</x:v>
      </x:c>
      <x:c r="B1290" s="4" t="str">
        <x:v>Property</x:v>
      </x:c>
      <x:c r="C1290" s="10" t="n">
        <x:v>8110.67</x:v>
      </x:c>
      <x:c r="D1290" s="4" t="n">
        <x:v>2</x:v>
      </x:c>
      <x:c r="E1290" s="4" t="str">
        <x:v>R02</x:v>
      </x:c>
    </x:row>
    <x:row r="1291">
      <x:c r="A1291" s="4" t="str">
        <x:v>P01286</x:v>
      </x:c>
      <x:c r="B1291" s="4" t="str">
        <x:v>Property</x:v>
      </x:c>
      <x:c r="C1291" s="10" t="n">
        <x:v>6833.77</x:v>
      </x:c>
      <x:c r="D1291" s="4" t="n">
        <x:v>10</x:v>
      </x:c>
      <x:c r="E1291" s="4" t="str">
        <x:v>R01</x:v>
      </x:c>
    </x:row>
    <x:row r="1292">
      <x:c r="A1292" s="4" t="str">
        <x:v>P01287</x:v>
      </x:c>
      <x:c r="B1292" s="4" t="str">
        <x:v>Motor</x:v>
      </x:c>
      <x:c r="C1292" s="10" t="n">
        <x:v>8472.03</x:v>
      </x:c>
      <x:c r="D1292" s="4" t="n">
        <x:v>2</x:v>
      </x:c>
      <x:c r="E1292" s="4" t="str">
        <x:v>R03</x:v>
      </x:c>
    </x:row>
    <x:row r="1293">
      <x:c r="A1293" s="4" t="str">
        <x:v>P01288</x:v>
      </x:c>
      <x:c r="B1293" s="4" t="str">
        <x:v>Motor</x:v>
      </x:c>
      <x:c r="C1293" s="10" t="n">
        <x:v>8271.99</x:v>
      </x:c>
      <x:c r="D1293" s="4" t="n">
        <x:v>1</x:v>
      </x:c>
      <x:c r="E1293" s="4" t="str">
        <x:v>R04</x:v>
      </x:c>
    </x:row>
    <x:row r="1294">
      <x:c r="A1294" s="4" t="str">
        <x:v>P01289</x:v>
      </x:c>
      <x:c r="B1294" s="4" t="str">
        <x:v>Motor</x:v>
      </x:c>
      <x:c r="C1294" s="10" t="n">
        <x:v>15580.72</x:v>
      </x:c>
      <x:c r="D1294" s="4" t="n">
        <x:v>9</x:v>
      </x:c>
      <x:c r="E1294" s="4" t="str">
        <x:v>R01</x:v>
      </x:c>
    </x:row>
    <x:row r="1295">
      <x:c r="A1295" s="4" t="str">
        <x:v>P01290</x:v>
      </x:c>
      <x:c r="B1295" s="4" t="str">
        <x:v>Motor</x:v>
      </x:c>
      <x:c r="C1295" s="10" t="n">
        <x:v>16969.84</x:v>
      </x:c>
      <x:c r="D1295" s="4" t="n">
        <x:v>5</x:v>
      </x:c>
      <x:c r="E1295" s="4" t="str">
        <x:v>R01</x:v>
      </x:c>
    </x:row>
    <x:row r="1296">
      <x:c r="A1296" s="4" t="str">
        <x:v>P01291</x:v>
      </x:c>
      <x:c r="B1296" s="4" t="str">
        <x:v>Motor</x:v>
      </x:c>
      <x:c r="C1296" s="10" t="n">
        <x:v>10200.49</x:v>
      </x:c>
      <x:c r="D1296" s="4" t="n">
        <x:v>4</x:v>
      </x:c>
      <x:c r="E1296" s="4" t="str">
        <x:v>R01</x:v>
      </x:c>
    </x:row>
    <x:row r="1297">
      <x:c r="A1297" s="4" t="str">
        <x:v>P01292</x:v>
      </x:c>
      <x:c r="B1297" s="4" t="str">
        <x:v>Motor</x:v>
      </x:c>
      <x:c r="C1297" s="10" t="n">
        <x:v>20825.09</x:v>
      </x:c>
      <x:c r="D1297" s="4" t="n">
        <x:v>8</x:v>
      </x:c>
      <x:c r="E1297" s="4" t="str">
        <x:v>R03</x:v>
      </x:c>
    </x:row>
    <x:row r="1298">
      <x:c r="A1298" s="4" t="str">
        <x:v>P01293</x:v>
      </x:c>
      <x:c r="B1298" s="4" t="str">
        <x:v>Motor</x:v>
      </x:c>
      <x:c r="C1298" s="10" t="n">
        <x:v>20248</x:v>
      </x:c>
      <x:c r="D1298" s="4" t="n">
        <x:v>6</x:v>
      </x:c>
      <x:c r="E1298" s="4" t="str">
        <x:v>R05</x:v>
      </x:c>
    </x:row>
    <x:row r="1299">
      <x:c r="A1299" s="4" t="str">
        <x:v>P01294</x:v>
      </x:c>
      <x:c r="B1299" s="4" t="str">
        <x:v>Motor</x:v>
      </x:c>
      <x:c r="C1299" s="10" t="n">
        <x:v>12204.13</x:v>
      </x:c>
      <x:c r="D1299" s="4" t="n">
        <x:v>10</x:v>
      </x:c>
      <x:c r="E1299" s="4" t="str">
        <x:v>R02</x:v>
      </x:c>
    </x:row>
    <x:row r="1300">
      <x:c r="A1300" s="4" t="str">
        <x:v>P01295</x:v>
      </x:c>
      <x:c r="B1300" s="4" t="str">
        <x:v>Motor</x:v>
      </x:c>
      <x:c r="C1300" s="10" t="n">
        <x:v>7556.39</x:v>
      </x:c>
      <x:c r="D1300" s="4" t="n">
        <x:v>5</x:v>
      </x:c>
      <x:c r="E1300" s="4" t="str">
        <x:v>R02</x:v>
      </x:c>
    </x:row>
    <x:row r="1301">
      <x:c r="A1301" s="4" t="str">
        <x:v>P01296</x:v>
      </x:c>
      <x:c r="B1301" s="4" t="str">
        <x:v>Motor</x:v>
      </x:c>
      <x:c r="C1301" s="10" t="n">
        <x:v>22223.81</x:v>
      </x:c>
      <x:c r="D1301" s="4" t="n">
        <x:v>8</x:v>
      </x:c>
      <x:c r="E1301" s="4" t="str">
        <x:v>R04</x:v>
      </x:c>
    </x:row>
    <x:row r="1302">
      <x:c r="A1302" s="4" t="str">
        <x:v>P01297</x:v>
      </x:c>
      <x:c r="B1302" s="4" t="str">
        <x:v>Motor</x:v>
      </x:c>
      <x:c r="C1302" s="10" t="n">
        <x:v>10641.77</x:v>
      </x:c>
      <x:c r="D1302" s="4" t="n">
        <x:v>9</x:v>
      </x:c>
      <x:c r="E1302" s="4" t="str">
        <x:v>R03</x:v>
      </x:c>
    </x:row>
    <x:row r="1303">
      <x:c r="A1303" s="4" t="str">
        <x:v>P01298</x:v>
      </x:c>
      <x:c r="B1303" s="4" t="str">
        <x:v>Motor</x:v>
      </x:c>
      <x:c r="C1303" s="10" t="n">
        <x:v>11576.98</x:v>
      </x:c>
      <x:c r="D1303" s="4" t="n">
        <x:v>5</x:v>
      </x:c>
      <x:c r="E1303" s="4" t="str">
        <x:v>R01</x:v>
      </x:c>
    </x:row>
    <x:row r="1304">
      <x:c r="A1304" s="4" t="str">
        <x:v>P01299</x:v>
      </x:c>
      <x:c r="B1304" s="4" t="str">
        <x:v>Property</x:v>
      </x:c>
      <x:c r="C1304" s="10" t="n">
        <x:v>9387.91</x:v>
      </x:c>
      <x:c r="D1304" s="4" t="n">
        <x:v>3</x:v>
      </x:c>
      <x:c r="E1304" s="4" t="str">
        <x:v>R01</x:v>
      </x:c>
    </x:row>
    <x:row r="1305">
      <x:c r="A1305" s="4" t="str">
        <x:v>P01300</x:v>
      </x:c>
      <x:c r="B1305" s="4" t="str">
        <x:v>Motor</x:v>
      </x:c>
      <x:c r="C1305" s="10" t="n">
        <x:v>7329</x:v>
      </x:c>
      <x:c r="D1305" s="4" t="n">
        <x:v>10</x:v>
      </x:c>
      <x:c r="E1305" s="4" t="str">
        <x:v>R02</x:v>
      </x:c>
    </x:row>
    <x:row r="1306">
      <x:c r="A1306" s="4" t="str">
        <x:v>P01301</x:v>
      </x:c>
      <x:c r="B1306" s="4" t="str">
        <x:v>Motor</x:v>
      </x:c>
      <x:c r="C1306" s="10" t="n">
        <x:v>5648.31</x:v>
      </x:c>
      <x:c r="D1306" s="4" t="n">
        <x:v>3</x:v>
      </x:c>
      <x:c r="E1306" s="4" t="str">
        <x:v>R04</x:v>
      </x:c>
    </x:row>
    <x:row r="1307">
      <x:c r="A1307" s="4" t="str">
        <x:v>P01302</x:v>
      </x:c>
      <x:c r="B1307" s="4" t="str">
        <x:v>Motor</x:v>
      </x:c>
      <x:c r="C1307" s="10" t="n">
        <x:v>14541.92</x:v>
      </x:c>
      <x:c r="D1307" s="4" t="n">
        <x:v>1</x:v>
      </x:c>
      <x:c r="E1307" s="4" t="str">
        <x:v>R03</x:v>
      </x:c>
    </x:row>
    <x:row r="1308">
      <x:c r="A1308" s="4" t="str">
        <x:v>P01303</x:v>
      </x:c>
      <x:c r="B1308" s="4" t="str">
        <x:v>Property</x:v>
      </x:c>
      <x:c r="C1308" s="10" t="n">
        <x:v>7688.41</x:v>
      </x:c>
      <x:c r="D1308" s="4" t="n">
        <x:v>6</x:v>
      </x:c>
      <x:c r="E1308" s="4" t="str">
        <x:v>R03</x:v>
      </x:c>
    </x:row>
    <x:row r="1309">
      <x:c r="A1309" s="4" t="str">
        <x:v>P01304</x:v>
      </x:c>
      <x:c r="B1309" s="4" t="str">
        <x:v>Motor</x:v>
      </x:c>
      <x:c r="C1309" s="10" t="n">
        <x:v>43338.17</x:v>
      </x:c>
      <x:c r="D1309" s="4" t="n">
        <x:v>10</x:v>
      </x:c>
      <x:c r="E1309" s="4" t="str">
        <x:v>R04</x:v>
      </x:c>
    </x:row>
    <x:row r="1310">
      <x:c r="A1310" s="4" t="str">
        <x:v>P01305</x:v>
      </x:c>
      <x:c r="B1310" s="4" t="str">
        <x:v>Property</x:v>
      </x:c>
      <x:c r="C1310" s="10" t="n">
        <x:v>6709.41</x:v>
      </x:c>
      <x:c r="D1310" s="4" t="n">
        <x:v>1</x:v>
      </x:c>
      <x:c r="E1310" s="4" t="str">
        <x:v>R01</x:v>
      </x:c>
    </x:row>
    <x:row r="1311">
      <x:c r="A1311" s="4" t="str">
        <x:v>P01306</x:v>
      </x:c>
      <x:c r="B1311" s="4" t="str">
        <x:v>Property</x:v>
      </x:c>
      <x:c r="C1311" s="10" t="n">
        <x:v>6211.63</x:v>
      </x:c>
      <x:c r="D1311" s="4" t="n">
        <x:v>9</x:v>
      </x:c>
      <x:c r="E1311" s="4" t="str">
        <x:v>R02</x:v>
      </x:c>
    </x:row>
    <x:row r="1312">
      <x:c r="A1312" s="4" t="str">
        <x:v>P01307</x:v>
      </x:c>
      <x:c r="B1312" s="4" t="str">
        <x:v>Motor</x:v>
      </x:c>
      <x:c r="C1312" s="10" t="n">
        <x:v>13760.57</x:v>
      </x:c>
      <x:c r="D1312" s="4" t="n">
        <x:v>9</x:v>
      </x:c>
      <x:c r="E1312" s="4" t="str">
        <x:v>R01</x:v>
      </x:c>
    </x:row>
    <x:row r="1313">
      <x:c r="A1313" s="4" t="str">
        <x:v>P01308</x:v>
      </x:c>
      <x:c r="B1313" s="4" t="str">
        <x:v>Motor</x:v>
      </x:c>
      <x:c r="C1313" s="10" t="n">
        <x:v>21767.89</x:v>
      </x:c>
      <x:c r="D1313" s="4" t="n">
        <x:v>10</x:v>
      </x:c>
      <x:c r="E1313" s="4" t="str">
        <x:v>R04</x:v>
      </x:c>
    </x:row>
    <x:row r="1314">
      <x:c r="A1314" s="4" t="str">
        <x:v>P01309</x:v>
      </x:c>
      <x:c r="B1314" s="4" t="str">
        <x:v>Motor</x:v>
      </x:c>
      <x:c r="C1314" s="10" t="n">
        <x:v>11260.6</x:v>
      </x:c>
      <x:c r="D1314" s="4" t="n">
        <x:v>5</x:v>
      </x:c>
      <x:c r="E1314" s="4" t="str">
        <x:v>R03</x:v>
      </x:c>
    </x:row>
    <x:row r="1315">
      <x:c r="A1315" s="4" t="str">
        <x:v>P01310</x:v>
      </x:c>
      <x:c r="B1315" s="4" t="str">
        <x:v>Property</x:v>
      </x:c>
      <x:c r="C1315" s="10" t="n">
        <x:v>14150.55</x:v>
      </x:c>
      <x:c r="D1315" s="4" t="n">
        <x:v>3</x:v>
      </x:c>
      <x:c r="E1315" s="4" t="str">
        <x:v>R01</x:v>
      </x:c>
    </x:row>
    <x:row r="1316">
      <x:c r="A1316" s="4" t="str">
        <x:v>P01311</x:v>
      </x:c>
      <x:c r="B1316" s="4" t="str">
        <x:v>Motor</x:v>
      </x:c>
      <x:c r="C1316" s="10" t="n">
        <x:v>4771.44</x:v>
      </x:c>
      <x:c r="D1316" s="4" t="n">
        <x:v>6</x:v>
      </x:c>
      <x:c r="E1316" s="4" t="str">
        <x:v>R01</x:v>
      </x:c>
    </x:row>
    <x:row r="1317">
      <x:c r="A1317" s="4" t="str">
        <x:v>P01312</x:v>
      </x:c>
      <x:c r="B1317" s="4" t="str">
        <x:v>Property</x:v>
      </x:c>
      <x:c r="C1317" s="10" t="n">
        <x:v>8063.64</x:v>
      </x:c>
      <x:c r="D1317" s="4" t="n">
        <x:v>2</x:v>
      </x:c>
      <x:c r="E1317" s="4" t="str">
        <x:v>R03</x:v>
      </x:c>
    </x:row>
    <x:row r="1318">
      <x:c r="A1318" s="4" t="str">
        <x:v>P01313</x:v>
      </x:c>
      <x:c r="B1318" s="4" t="str">
        <x:v>Motor</x:v>
      </x:c>
      <x:c r="C1318" s="10" t="n">
        <x:v>6747.13</x:v>
      </x:c>
      <x:c r="D1318" s="4" t="n">
        <x:v>9</x:v>
      </x:c>
      <x:c r="E1318" s="4" t="str">
        <x:v>R03</x:v>
      </x:c>
    </x:row>
    <x:row r="1319">
      <x:c r="A1319" s="4" t="str">
        <x:v>P01314</x:v>
      </x:c>
      <x:c r="B1319" s="4" t="str">
        <x:v>Motor</x:v>
      </x:c>
      <x:c r="C1319" s="10" t="n">
        <x:v>4662.14</x:v>
      </x:c>
      <x:c r="D1319" s="4" t="n">
        <x:v>7</x:v>
      </x:c>
      <x:c r="E1319" s="4" t="str">
        <x:v>R03</x:v>
      </x:c>
    </x:row>
    <x:row r="1320">
      <x:c r="A1320" s="4" t="str">
        <x:v>P01315</x:v>
      </x:c>
      <x:c r="B1320" s="4" t="str">
        <x:v>Motor</x:v>
      </x:c>
      <x:c r="C1320" s="10" t="n">
        <x:v>11529.23</x:v>
      </x:c>
      <x:c r="D1320" s="4" t="n">
        <x:v>5</x:v>
      </x:c>
      <x:c r="E1320" s="4" t="str">
        <x:v>R01</x:v>
      </x:c>
    </x:row>
    <x:row r="1321">
      <x:c r="A1321" s="4" t="str">
        <x:v>P01316</x:v>
      </x:c>
      <x:c r="B1321" s="4" t="str">
        <x:v>Motor</x:v>
      </x:c>
      <x:c r="C1321" s="10" t="n">
        <x:v>3986.73</x:v>
      </x:c>
      <x:c r="D1321" s="4" t="n">
        <x:v>6</x:v>
      </x:c>
      <x:c r="E1321" s="4" t="str">
        <x:v>R05</x:v>
      </x:c>
    </x:row>
    <x:row r="1322">
      <x:c r="A1322" s="4" t="str">
        <x:v>P01317</x:v>
      </x:c>
      <x:c r="B1322" s="4" t="str">
        <x:v>Motor</x:v>
      </x:c>
      <x:c r="C1322" s="10" t="n">
        <x:v>6033.07</x:v>
      </x:c>
      <x:c r="D1322" s="4" t="n">
        <x:v>8</x:v>
      </x:c>
      <x:c r="E1322" s="4" t="str">
        <x:v>R03</x:v>
      </x:c>
    </x:row>
    <x:row r="1323">
      <x:c r="A1323" s="4" t="str">
        <x:v>P01318</x:v>
      </x:c>
      <x:c r="B1323" s="4" t="str">
        <x:v>Motor</x:v>
      </x:c>
      <x:c r="C1323" s="10" t="n">
        <x:v>8589.22</x:v>
      </x:c>
      <x:c r="D1323" s="4" t="n">
        <x:v>6</x:v>
      </x:c>
      <x:c r="E1323" s="4" t="str">
        <x:v>R03</x:v>
      </x:c>
    </x:row>
    <x:row r="1324">
      <x:c r="A1324" s="4" t="str">
        <x:v>P01319</x:v>
      </x:c>
      <x:c r="B1324" s="4" t="str">
        <x:v>Property</x:v>
      </x:c>
      <x:c r="C1324" s="10" t="n">
        <x:v>7524.51</x:v>
      </x:c>
      <x:c r="D1324" s="4" t="n">
        <x:v>9</x:v>
      </x:c>
      <x:c r="E1324" s="4" t="str">
        <x:v>R03</x:v>
      </x:c>
    </x:row>
    <x:row r="1325">
      <x:c r="A1325" s="4" t="str">
        <x:v>P01320</x:v>
      </x:c>
      <x:c r="B1325" s="4" t="str">
        <x:v>Property</x:v>
      </x:c>
      <x:c r="C1325" s="10" t="n">
        <x:v>13074.04</x:v>
      </x:c>
      <x:c r="D1325" s="4" t="n">
        <x:v>10</x:v>
      </x:c>
      <x:c r="E1325" s="4" t="str">
        <x:v>R05</x:v>
      </x:c>
    </x:row>
    <x:row r="1326">
      <x:c r="A1326" s="4" t="str">
        <x:v>P01321</x:v>
      </x:c>
      <x:c r="B1326" s="4" t="str">
        <x:v>Motor</x:v>
      </x:c>
      <x:c r="C1326" s="10" t="n">
        <x:v>12550.44</x:v>
      </x:c>
      <x:c r="D1326" s="4" t="n">
        <x:v>10</x:v>
      </x:c>
      <x:c r="E1326" s="4" t="str">
        <x:v>R05</x:v>
      </x:c>
    </x:row>
    <x:row r="1327">
      <x:c r="A1327" s="4" t="str">
        <x:v>P01322</x:v>
      </x:c>
      <x:c r="B1327" s="4" t="str">
        <x:v>Motor</x:v>
      </x:c>
      <x:c r="C1327" s="10" t="n">
        <x:v>16353.7</x:v>
      </x:c>
      <x:c r="D1327" s="4" t="n">
        <x:v>7</x:v>
      </x:c>
      <x:c r="E1327" s="4" t="str">
        <x:v>R03</x:v>
      </x:c>
    </x:row>
    <x:row r="1328">
      <x:c r="A1328" s="4" t="str">
        <x:v>P01323</x:v>
      </x:c>
      <x:c r="B1328" s="4" t="str">
        <x:v>Motor</x:v>
      </x:c>
      <x:c r="C1328" s="10" t="n">
        <x:v>15345.43</x:v>
      </x:c>
      <x:c r="D1328" s="4" t="n">
        <x:v>8</x:v>
      </x:c>
      <x:c r="E1328" s="4" t="str">
        <x:v>R02</x:v>
      </x:c>
    </x:row>
    <x:row r="1329">
      <x:c r="A1329" s="4" t="str">
        <x:v>P01324</x:v>
      </x:c>
      <x:c r="B1329" s="4" t="str">
        <x:v>Property</x:v>
      </x:c>
      <x:c r="C1329" s="10" t="n">
        <x:v>18276.4</x:v>
      </x:c>
      <x:c r="D1329" s="4" t="n">
        <x:v>4</x:v>
      </x:c>
      <x:c r="E1329" s="4" t="str">
        <x:v>R02</x:v>
      </x:c>
    </x:row>
    <x:row r="1330">
      <x:c r="A1330" s="4" t="str">
        <x:v>P01325</x:v>
      </x:c>
      <x:c r="B1330" s="4" t="str">
        <x:v>Motor</x:v>
      </x:c>
      <x:c r="C1330" s="10" t="n">
        <x:v>10928.58</x:v>
      </x:c>
      <x:c r="D1330" s="4" t="n">
        <x:v>1</x:v>
      </x:c>
      <x:c r="E1330" s="4" t="str">
        <x:v>R04</x:v>
      </x:c>
    </x:row>
    <x:row r="1331">
      <x:c r="A1331" s="4" t="str">
        <x:v>P01326</x:v>
      </x:c>
      <x:c r="B1331" s="4" t="str">
        <x:v>Property</x:v>
      </x:c>
      <x:c r="C1331" s="10" t="n">
        <x:v>12538.51</x:v>
      </x:c>
      <x:c r="D1331" s="4" t="n">
        <x:v>5</x:v>
      </x:c>
      <x:c r="E1331" s="4" t="str">
        <x:v>R03</x:v>
      </x:c>
    </x:row>
    <x:row r="1332">
      <x:c r="A1332" s="4" t="str">
        <x:v>P01327</x:v>
      </x:c>
      <x:c r="B1332" s="4" t="str">
        <x:v>Motor</x:v>
      </x:c>
      <x:c r="C1332" s="10" t="n">
        <x:v>13769.09</x:v>
      </x:c>
      <x:c r="D1332" s="4" t="n">
        <x:v>9</x:v>
      </x:c>
      <x:c r="E1332" s="4" t="str">
        <x:v>R01</x:v>
      </x:c>
    </x:row>
    <x:row r="1333">
      <x:c r="A1333" s="4" t="str">
        <x:v>P01328</x:v>
      </x:c>
      <x:c r="B1333" s="4" t="str">
        <x:v>Motor</x:v>
      </x:c>
      <x:c r="C1333" s="10" t="n">
        <x:v>11657.97</x:v>
      </x:c>
      <x:c r="D1333" s="4" t="n">
        <x:v>2</x:v>
      </x:c>
      <x:c r="E1333" s="4" t="str">
        <x:v>R01</x:v>
      </x:c>
    </x:row>
    <x:row r="1334">
      <x:c r="A1334" s="4" t="str">
        <x:v>P01329</x:v>
      </x:c>
      <x:c r="B1334" s="4" t="str">
        <x:v>Motor</x:v>
      </x:c>
      <x:c r="C1334" s="10" t="n">
        <x:v>9147.74</x:v>
      </x:c>
      <x:c r="D1334" s="4" t="n">
        <x:v>6</x:v>
      </x:c>
      <x:c r="E1334" s="4" t="str">
        <x:v>R05</x:v>
      </x:c>
    </x:row>
    <x:row r="1335">
      <x:c r="A1335" s="4" t="str">
        <x:v>P01330</x:v>
      </x:c>
      <x:c r="B1335" s="4" t="str">
        <x:v>Motor</x:v>
      </x:c>
      <x:c r="C1335" s="10" t="n">
        <x:v>9418.22</x:v>
      </x:c>
      <x:c r="D1335" s="4" t="n">
        <x:v>2</x:v>
      </x:c>
      <x:c r="E1335" s="4" t="str">
        <x:v>R04</x:v>
      </x:c>
    </x:row>
    <x:row r="1336">
      <x:c r="A1336" s="4" t="str">
        <x:v>P01331</x:v>
      </x:c>
      <x:c r="B1336" s="4" t="str">
        <x:v>Property</x:v>
      </x:c>
      <x:c r="C1336" s="10" t="n">
        <x:v>7571.14</x:v>
      </x:c>
      <x:c r="D1336" s="4" t="n">
        <x:v>5</x:v>
      </x:c>
      <x:c r="E1336" s="4" t="str">
        <x:v>R05</x:v>
      </x:c>
    </x:row>
    <x:row r="1337">
      <x:c r="A1337" s="4" t="str">
        <x:v>P01332</x:v>
      </x:c>
      <x:c r="B1337" s="4" t="str">
        <x:v>Motor</x:v>
      </x:c>
      <x:c r="C1337" s="10" t="n">
        <x:v>13223.19</x:v>
      </x:c>
      <x:c r="D1337" s="4" t="n">
        <x:v>2</x:v>
      </x:c>
      <x:c r="E1337" s="4" t="str">
        <x:v>R02</x:v>
      </x:c>
    </x:row>
    <x:row r="1338">
      <x:c r="A1338" s="4" t="str">
        <x:v>P01333</x:v>
      </x:c>
      <x:c r="B1338" s="4" t="str">
        <x:v>Motor</x:v>
      </x:c>
      <x:c r="C1338" s="10" t="n">
        <x:v>10484.92</x:v>
      </x:c>
      <x:c r="D1338" s="4" t="n">
        <x:v>8</x:v>
      </x:c>
      <x:c r="E1338" s="4" t="str">
        <x:v>R04</x:v>
      </x:c>
    </x:row>
    <x:row r="1339">
      <x:c r="A1339" s="4" t="str">
        <x:v>P01334</x:v>
      </x:c>
      <x:c r="B1339" s="4" t="str">
        <x:v>Property</x:v>
      </x:c>
      <x:c r="C1339" s="10" t="n">
        <x:v>8115.83</x:v>
      </x:c>
      <x:c r="D1339" s="4" t="n">
        <x:v>9</x:v>
      </x:c>
      <x:c r="E1339" s="4" t="str">
        <x:v>R04</x:v>
      </x:c>
    </x:row>
    <x:row r="1340">
      <x:c r="A1340" s="4" t="str">
        <x:v>P01335</x:v>
      </x:c>
      <x:c r="B1340" s="4" t="str">
        <x:v>Property</x:v>
      </x:c>
      <x:c r="C1340" s="10" t="n">
        <x:v>8119.22</x:v>
      </x:c>
      <x:c r="D1340" s="4" t="n">
        <x:v>8</x:v>
      </x:c>
      <x:c r="E1340" s="4" t="str">
        <x:v>R01</x:v>
      </x:c>
    </x:row>
    <x:row r="1341">
      <x:c r="A1341" s="4" t="str">
        <x:v>P01336</x:v>
      </x:c>
      <x:c r="B1341" s="4" t="str">
        <x:v>Property</x:v>
      </x:c>
      <x:c r="C1341" s="10" t="n">
        <x:v>6344.35</x:v>
      </x:c>
      <x:c r="D1341" s="4" t="n">
        <x:v>8</x:v>
      </x:c>
      <x:c r="E1341" s="4" t="str">
        <x:v>R01</x:v>
      </x:c>
    </x:row>
    <x:row r="1342">
      <x:c r="A1342" s="4" t="str">
        <x:v>P01337</x:v>
      </x:c>
      <x:c r="B1342" s="4" t="str">
        <x:v>Motor</x:v>
      </x:c>
      <x:c r="C1342" s="10" t="n">
        <x:v>16991.67</x:v>
      </x:c>
      <x:c r="D1342" s="4" t="n">
        <x:v>3</x:v>
      </x:c>
      <x:c r="E1342" s="4" t="str">
        <x:v>R05</x:v>
      </x:c>
    </x:row>
    <x:row r="1343">
      <x:c r="A1343" s="4" t="str">
        <x:v>P01338</x:v>
      </x:c>
      <x:c r="B1343" s="4" t="str">
        <x:v>Motor</x:v>
      </x:c>
      <x:c r="C1343" s="10" t="n">
        <x:v>11331.91</x:v>
      </x:c>
      <x:c r="D1343" s="4" t="n">
        <x:v>6</x:v>
      </x:c>
      <x:c r="E1343" s="4" t="str">
        <x:v>R01</x:v>
      </x:c>
    </x:row>
    <x:row r="1344">
      <x:c r="A1344" s="4" t="str">
        <x:v>P01339</x:v>
      </x:c>
      <x:c r="B1344" s="4" t="str">
        <x:v>Property</x:v>
      </x:c>
      <x:c r="C1344" s="10" t="n">
        <x:v>7418.56</x:v>
      </x:c>
      <x:c r="D1344" s="4" t="n">
        <x:v>2</x:v>
      </x:c>
      <x:c r="E1344" s="4" t="str">
        <x:v>R03</x:v>
      </x:c>
    </x:row>
    <x:row r="1345">
      <x:c r="A1345" s="4" t="str">
        <x:v>P01340</x:v>
      </x:c>
      <x:c r="B1345" s="4" t="str">
        <x:v>Motor</x:v>
      </x:c>
      <x:c r="C1345" s="10" t="n">
        <x:v>15738.21</x:v>
      </x:c>
      <x:c r="D1345" s="4" t="n">
        <x:v>4</x:v>
      </x:c>
      <x:c r="E1345" s="4" t="str">
        <x:v>R03</x:v>
      </x:c>
    </x:row>
    <x:row r="1346">
      <x:c r="A1346" s="4" t="str">
        <x:v>P01341</x:v>
      </x:c>
      <x:c r="B1346" s="4" t="str">
        <x:v>Motor</x:v>
      </x:c>
      <x:c r="C1346" s="10" t="n">
        <x:v>8499.8</x:v>
      </x:c>
      <x:c r="D1346" s="4" t="n">
        <x:v>6</x:v>
      </x:c>
      <x:c r="E1346" s="4" t="str">
        <x:v>R03</x:v>
      </x:c>
    </x:row>
    <x:row r="1347">
      <x:c r="A1347" s="4" t="str">
        <x:v>P01342</x:v>
      </x:c>
      <x:c r="B1347" s="4" t="str">
        <x:v>Property</x:v>
      </x:c>
      <x:c r="C1347" s="10" t="n">
        <x:v>5808.48</x:v>
      </x:c>
      <x:c r="D1347" s="4" t="n">
        <x:v>7</x:v>
      </x:c>
      <x:c r="E1347" s="4" t="str">
        <x:v>R01</x:v>
      </x:c>
    </x:row>
    <x:row r="1348">
      <x:c r="A1348" s="4" t="str">
        <x:v>P01343</x:v>
      </x:c>
      <x:c r="B1348" s="4" t="str">
        <x:v>Motor</x:v>
      </x:c>
      <x:c r="C1348" s="10" t="n">
        <x:v>17318.84</x:v>
      </x:c>
      <x:c r="D1348" s="4" t="n">
        <x:v>1</x:v>
      </x:c>
      <x:c r="E1348" s="4" t="str">
        <x:v>R03</x:v>
      </x:c>
    </x:row>
    <x:row r="1349">
      <x:c r="A1349" s="4" t="str">
        <x:v>P01344</x:v>
      </x:c>
      <x:c r="B1349" s="4" t="str">
        <x:v>Motor</x:v>
      </x:c>
      <x:c r="C1349" s="10" t="n">
        <x:v>8589.59</x:v>
      </x:c>
      <x:c r="D1349" s="4" t="n">
        <x:v>9</x:v>
      </x:c>
      <x:c r="E1349" s="4" t="str">
        <x:v>R01</x:v>
      </x:c>
    </x:row>
    <x:row r="1350">
      <x:c r="A1350" s="4" t="str">
        <x:v>P01345</x:v>
      </x:c>
      <x:c r="B1350" s="4" t="str">
        <x:v>Property</x:v>
      </x:c>
      <x:c r="C1350" s="10" t="n">
        <x:v>9099.69</x:v>
      </x:c>
      <x:c r="D1350" s="4" t="n">
        <x:v>5</x:v>
      </x:c>
      <x:c r="E1350" s="4" t="str">
        <x:v>R04</x:v>
      </x:c>
    </x:row>
    <x:row r="1351">
      <x:c r="A1351" s="4" t="str">
        <x:v>P01346</x:v>
      </x:c>
      <x:c r="B1351" s="4" t="str">
        <x:v>Motor</x:v>
      </x:c>
      <x:c r="C1351" s="10" t="n">
        <x:v>11142.6</x:v>
      </x:c>
      <x:c r="D1351" s="4" t="n">
        <x:v>9</x:v>
      </x:c>
      <x:c r="E1351" s="4" t="str">
        <x:v>R01</x:v>
      </x:c>
    </x:row>
    <x:row r="1352">
      <x:c r="A1352" s="4" t="str">
        <x:v>P01347</x:v>
      </x:c>
      <x:c r="B1352" s="4" t="str">
        <x:v>Motor</x:v>
      </x:c>
      <x:c r="C1352" s="10" t="n">
        <x:v>18291.01</x:v>
      </x:c>
      <x:c r="D1352" s="4" t="n">
        <x:v>6</x:v>
      </x:c>
      <x:c r="E1352" s="4" t="str">
        <x:v>R03</x:v>
      </x:c>
    </x:row>
    <x:row r="1353">
      <x:c r="A1353" s="4" t="str">
        <x:v>P01348</x:v>
      </x:c>
      <x:c r="B1353" s="4" t="str">
        <x:v>Motor</x:v>
      </x:c>
      <x:c r="C1353" s="10" t="n">
        <x:v>11037.09</x:v>
      </x:c>
      <x:c r="D1353" s="4" t="n">
        <x:v>6</x:v>
      </x:c>
      <x:c r="E1353" s="4" t="str">
        <x:v>R04</x:v>
      </x:c>
    </x:row>
    <x:row r="1354">
      <x:c r="A1354" s="4" t="str">
        <x:v>P01349</x:v>
      </x:c>
      <x:c r="B1354" s="4" t="str">
        <x:v>Motor</x:v>
      </x:c>
      <x:c r="C1354" s="10" t="n">
        <x:v>6376.64</x:v>
      </x:c>
      <x:c r="D1354" s="4" t="n">
        <x:v>7</x:v>
      </x:c>
      <x:c r="E1354" s="4" t="str">
        <x:v>R01</x:v>
      </x:c>
    </x:row>
    <x:row r="1355">
      <x:c r="A1355" s="4" t="str">
        <x:v>P01350</x:v>
      </x:c>
      <x:c r="B1355" s="4" t="str">
        <x:v>Motor</x:v>
      </x:c>
      <x:c r="C1355" s="10" t="n">
        <x:v>13971.08</x:v>
      </x:c>
      <x:c r="D1355" s="4" t="n">
        <x:v>9</x:v>
      </x:c>
      <x:c r="E1355" s="4" t="str">
        <x:v>R01</x:v>
      </x:c>
    </x:row>
    <x:row r="1356">
      <x:c r="A1356" s="4" t="str">
        <x:v>P01351</x:v>
      </x:c>
      <x:c r="B1356" s="4" t="str">
        <x:v>Property</x:v>
      </x:c>
      <x:c r="C1356" s="10" t="n">
        <x:v>8793.38</x:v>
      </x:c>
      <x:c r="D1356" s="4" t="n">
        <x:v>2</x:v>
      </x:c>
      <x:c r="E1356" s="4" t="str">
        <x:v>R04</x:v>
      </x:c>
    </x:row>
    <x:row r="1357">
      <x:c r="A1357" s="4" t="str">
        <x:v>P01352</x:v>
      </x:c>
      <x:c r="B1357" s="4" t="str">
        <x:v>Property</x:v>
      </x:c>
      <x:c r="C1357" s="10" t="n">
        <x:v>25579.99</x:v>
      </x:c>
      <x:c r="D1357" s="4" t="n">
        <x:v>6</x:v>
      </x:c>
      <x:c r="E1357" s="4" t="str">
        <x:v>R01</x:v>
      </x:c>
    </x:row>
    <x:row r="1358">
      <x:c r="A1358" s="4" t="str">
        <x:v>P01353</x:v>
      </x:c>
      <x:c r="B1358" s="4" t="str">
        <x:v>Motor</x:v>
      </x:c>
      <x:c r="C1358" s="10" t="n">
        <x:v>10932.51</x:v>
      </x:c>
      <x:c r="D1358" s="4" t="n">
        <x:v>1</x:v>
      </x:c>
      <x:c r="E1358" s="4" t="str">
        <x:v>R01</x:v>
      </x:c>
    </x:row>
    <x:row r="1359">
      <x:c r="A1359" s="4" t="str">
        <x:v>P01354</x:v>
      </x:c>
      <x:c r="B1359" s="4" t="str">
        <x:v>Motor</x:v>
      </x:c>
      <x:c r="C1359" s="10" t="n">
        <x:v>4000.74</x:v>
      </x:c>
      <x:c r="D1359" s="4" t="n">
        <x:v>5</x:v>
      </x:c>
      <x:c r="E1359" s="4" t="str">
        <x:v>R02</x:v>
      </x:c>
    </x:row>
    <x:row r="1360">
      <x:c r="A1360" s="4" t="str">
        <x:v>P01355</x:v>
      </x:c>
      <x:c r="B1360" s="4" t="str">
        <x:v>Property</x:v>
      </x:c>
      <x:c r="C1360" s="10" t="n">
        <x:v>12846.34</x:v>
      </x:c>
      <x:c r="D1360" s="4" t="n">
        <x:v>9</x:v>
      </x:c>
      <x:c r="E1360" s="4" t="str">
        <x:v>R05</x:v>
      </x:c>
    </x:row>
    <x:row r="1361">
      <x:c r="A1361" s="4" t="str">
        <x:v>P01356</x:v>
      </x:c>
      <x:c r="B1361" s="4" t="str">
        <x:v>Motor</x:v>
      </x:c>
      <x:c r="C1361" s="10" t="n">
        <x:v>26240.75</x:v>
      </x:c>
      <x:c r="D1361" s="4" t="n">
        <x:v>9</x:v>
      </x:c>
      <x:c r="E1361" s="4" t="str">
        <x:v>R03</x:v>
      </x:c>
    </x:row>
    <x:row r="1362">
      <x:c r="A1362" s="4" t="str">
        <x:v>P01357</x:v>
      </x:c>
      <x:c r="B1362" s="4" t="str">
        <x:v>Motor</x:v>
      </x:c>
      <x:c r="C1362" s="10" t="n">
        <x:v>22229.25</x:v>
      </x:c>
      <x:c r="D1362" s="4" t="n">
        <x:v>3</x:v>
      </x:c>
      <x:c r="E1362" s="4" t="str">
        <x:v>R02</x:v>
      </x:c>
    </x:row>
    <x:row r="1363">
      <x:c r="A1363" s="4" t="str">
        <x:v>P01358</x:v>
      </x:c>
      <x:c r="B1363" s="4" t="str">
        <x:v>Motor</x:v>
      </x:c>
      <x:c r="C1363" s="10" t="n">
        <x:v>24932.55</x:v>
      </x:c>
      <x:c r="D1363" s="4" t="n">
        <x:v>4</x:v>
      </x:c>
      <x:c r="E1363" s="4" t="str">
        <x:v>R05</x:v>
      </x:c>
    </x:row>
    <x:row r="1364">
      <x:c r="A1364" s="4" t="str">
        <x:v>P01359</x:v>
      </x:c>
      <x:c r="B1364" s="4" t="str">
        <x:v>Motor</x:v>
      </x:c>
      <x:c r="C1364" s="10" t="n">
        <x:v>6912.65</x:v>
      </x:c>
      <x:c r="D1364" s="4" t="n">
        <x:v>6</x:v>
      </x:c>
      <x:c r="E1364" s="4" t="str">
        <x:v>R02</x:v>
      </x:c>
    </x:row>
    <x:row r="1365">
      <x:c r="A1365" s="4" t="str">
        <x:v>P01360</x:v>
      </x:c>
      <x:c r="B1365" s="4" t="str">
        <x:v>Motor</x:v>
      </x:c>
      <x:c r="C1365" s="10" t="n">
        <x:v>16489.33</x:v>
      </x:c>
      <x:c r="D1365" s="4" t="n">
        <x:v>4</x:v>
      </x:c>
      <x:c r="E1365" s="4" t="str">
        <x:v>R02</x:v>
      </x:c>
    </x:row>
    <x:row r="1366">
      <x:c r="A1366" s="4" t="str">
        <x:v>P01361</x:v>
      </x:c>
      <x:c r="B1366" s="4" t="str">
        <x:v>Motor</x:v>
      </x:c>
      <x:c r="C1366" s="10" t="n">
        <x:v>7903.83</x:v>
      </x:c>
      <x:c r="D1366" s="4" t="n">
        <x:v>2</x:v>
      </x:c>
      <x:c r="E1366" s="4" t="str">
        <x:v>R02</x:v>
      </x:c>
    </x:row>
    <x:row r="1367">
      <x:c r="A1367" s="4" t="str">
        <x:v>P01362</x:v>
      </x:c>
      <x:c r="B1367" s="4" t="str">
        <x:v>Motor</x:v>
      </x:c>
      <x:c r="C1367" s="10" t="n">
        <x:v>12099.63</x:v>
      </x:c>
      <x:c r="D1367" s="4" t="n">
        <x:v>4</x:v>
      </x:c>
      <x:c r="E1367" s="4" t="str">
        <x:v>R01</x:v>
      </x:c>
    </x:row>
    <x:row r="1368">
      <x:c r="A1368" s="4" t="str">
        <x:v>P01363</x:v>
      </x:c>
      <x:c r="B1368" s="4" t="str">
        <x:v>Motor</x:v>
      </x:c>
      <x:c r="C1368" s="10" t="n">
        <x:v>6168.26</x:v>
      </x:c>
      <x:c r="D1368" s="4" t="n">
        <x:v>5</x:v>
      </x:c>
      <x:c r="E1368" s="4" t="str">
        <x:v>R02</x:v>
      </x:c>
    </x:row>
    <x:row r="1369">
      <x:c r="A1369" s="4" t="str">
        <x:v>P01364</x:v>
      </x:c>
      <x:c r="B1369" s="4" t="str">
        <x:v>Motor</x:v>
      </x:c>
      <x:c r="C1369" s="10" t="n">
        <x:v>8184.48</x:v>
      </x:c>
      <x:c r="D1369" s="4" t="n">
        <x:v>6</x:v>
      </x:c>
      <x:c r="E1369" s="4" t="str">
        <x:v>R03</x:v>
      </x:c>
    </x:row>
    <x:row r="1370">
      <x:c r="A1370" s="4" t="str">
        <x:v>P01365</x:v>
      </x:c>
      <x:c r="B1370" s="4" t="str">
        <x:v>Motor</x:v>
      </x:c>
      <x:c r="C1370" s="10" t="n">
        <x:v>8068.23</x:v>
      </x:c>
      <x:c r="D1370" s="4" t="n">
        <x:v>10</x:v>
      </x:c>
      <x:c r="E1370" s="4" t="str">
        <x:v>R01</x:v>
      </x:c>
    </x:row>
    <x:row r="1371">
      <x:c r="A1371" s="4" t="str">
        <x:v>P01366</x:v>
      </x:c>
      <x:c r="B1371" s="4" t="str">
        <x:v>Motor</x:v>
      </x:c>
      <x:c r="C1371" s="10" t="n">
        <x:v>16388.74</x:v>
      </x:c>
      <x:c r="D1371" s="4" t="n">
        <x:v>6</x:v>
      </x:c>
      <x:c r="E1371" s="4" t="str">
        <x:v>R03</x:v>
      </x:c>
    </x:row>
    <x:row r="1372">
      <x:c r="A1372" s="4" t="str">
        <x:v>P01367</x:v>
      </x:c>
      <x:c r="B1372" s="4" t="str">
        <x:v>Motor</x:v>
      </x:c>
      <x:c r="C1372" s="10" t="n">
        <x:v>15682.86</x:v>
      </x:c>
      <x:c r="D1372" s="4" t="n">
        <x:v>4</x:v>
      </x:c>
      <x:c r="E1372" s="4" t="str">
        <x:v>R01</x:v>
      </x:c>
    </x:row>
    <x:row r="1373">
      <x:c r="A1373" s="4" t="str">
        <x:v>P01368</x:v>
      </x:c>
      <x:c r="B1373" s="4" t="str">
        <x:v>Motor</x:v>
      </x:c>
      <x:c r="C1373" s="10" t="n">
        <x:v>12389.06</x:v>
      </x:c>
      <x:c r="D1373" s="4" t="n">
        <x:v>7</x:v>
      </x:c>
      <x:c r="E1373" s="4" t="str">
        <x:v>R02</x:v>
      </x:c>
    </x:row>
    <x:row r="1374">
      <x:c r="A1374" s="4" t="str">
        <x:v>P01369</x:v>
      </x:c>
      <x:c r="B1374" s="4" t="str">
        <x:v>Motor</x:v>
      </x:c>
      <x:c r="C1374" s="10" t="n">
        <x:v>5956.93</x:v>
      </x:c>
      <x:c r="D1374" s="4" t="n">
        <x:v>8</x:v>
      </x:c>
      <x:c r="E1374" s="4" t="str">
        <x:v>R01</x:v>
      </x:c>
    </x:row>
    <x:row r="1375">
      <x:c r="A1375" s="4" t="str">
        <x:v>P01370</x:v>
      </x:c>
      <x:c r="B1375" s="4" t="str">
        <x:v>Motor</x:v>
      </x:c>
      <x:c r="C1375" s="10" t="n">
        <x:v>9506.8</x:v>
      </x:c>
      <x:c r="D1375" s="4" t="n">
        <x:v>5</x:v>
      </x:c>
      <x:c r="E1375" s="4" t="str">
        <x:v>R02</x:v>
      </x:c>
    </x:row>
    <x:row r="1376">
      <x:c r="A1376" s="4" t="str">
        <x:v>P01371</x:v>
      </x:c>
      <x:c r="B1376" s="4" t="str">
        <x:v>Motor</x:v>
      </x:c>
      <x:c r="C1376" s="10" t="n">
        <x:v>7818.5</x:v>
      </x:c>
      <x:c r="D1376" s="4" t="n">
        <x:v>5</x:v>
      </x:c>
      <x:c r="E1376" s="4" t="str">
        <x:v>R03</x:v>
      </x:c>
    </x:row>
    <x:row r="1377">
      <x:c r="A1377" s="4" t="str">
        <x:v>P01372</x:v>
      </x:c>
      <x:c r="B1377" s="4" t="str">
        <x:v>Property</x:v>
      </x:c>
      <x:c r="C1377" s="10" t="n">
        <x:v>16177.13</x:v>
      </x:c>
      <x:c r="D1377" s="4" t="n">
        <x:v>3</x:v>
      </x:c>
      <x:c r="E1377" s="4" t="str">
        <x:v>R02</x:v>
      </x:c>
    </x:row>
    <x:row r="1378">
      <x:c r="A1378" s="4" t="str">
        <x:v>P01373</x:v>
      </x:c>
      <x:c r="B1378" s="4" t="str">
        <x:v>Motor</x:v>
      </x:c>
      <x:c r="C1378" s="10" t="n">
        <x:v>18586.36</x:v>
      </x:c>
      <x:c r="D1378" s="4" t="n">
        <x:v>9</x:v>
      </x:c>
      <x:c r="E1378" s="4" t="str">
        <x:v>R01</x:v>
      </x:c>
    </x:row>
    <x:row r="1379">
      <x:c r="A1379" s="4" t="str">
        <x:v>P01374</x:v>
      </x:c>
      <x:c r="B1379" s="4" t="str">
        <x:v>Property</x:v>
      </x:c>
      <x:c r="C1379" s="10" t="n">
        <x:v>17595.06</x:v>
      </x:c>
      <x:c r="D1379" s="4" t="n">
        <x:v>9</x:v>
      </x:c>
      <x:c r="E1379" s="4" t="str">
        <x:v>R01</x:v>
      </x:c>
    </x:row>
    <x:row r="1380">
      <x:c r="A1380" s="4" t="str">
        <x:v>P01375</x:v>
      </x:c>
      <x:c r="B1380" s="4" t="str">
        <x:v>Property</x:v>
      </x:c>
      <x:c r="C1380" s="10" t="n">
        <x:v>7786.54</x:v>
      </x:c>
      <x:c r="D1380" s="4" t="n">
        <x:v>2</x:v>
      </x:c>
      <x:c r="E1380" s="4" t="str">
        <x:v>R04</x:v>
      </x:c>
    </x:row>
    <x:row r="1381">
      <x:c r="A1381" s="4" t="str">
        <x:v>P01376</x:v>
      </x:c>
      <x:c r="B1381" s="4" t="str">
        <x:v>Motor</x:v>
      </x:c>
      <x:c r="C1381" s="10" t="n">
        <x:v>3188.19</x:v>
      </x:c>
      <x:c r="D1381" s="4" t="n">
        <x:v>4</x:v>
      </x:c>
      <x:c r="E1381" s="4" t="str">
        <x:v>R01</x:v>
      </x:c>
    </x:row>
    <x:row r="1382">
      <x:c r="A1382" s="4" t="str">
        <x:v>P01377</x:v>
      </x:c>
      <x:c r="B1382" s="4" t="str">
        <x:v>Motor</x:v>
      </x:c>
      <x:c r="C1382" s="10" t="n">
        <x:v>4938.75</x:v>
      </x:c>
      <x:c r="D1382" s="4" t="n">
        <x:v>3</x:v>
      </x:c>
      <x:c r="E1382" s="4" t="str">
        <x:v>R04</x:v>
      </x:c>
    </x:row>
    <x:row r="1383">
      <x:c r="A1383" s="4" t="str">
        <x:v>P01378</x:v>
      </x:c>
      <x:c r="B1383" s="4" t="str">
        <x:v>Property</x:v>
      </x:c>
      <x:c r="C1383" s="10" t="n">
        <x:v>20738.19</x:v>
      </x:c>
      <x:c r="D1383" s="4" t="n">
        <x:v>10</x:v>
      </x:c>
      <x:c r="E1383" s="4" t="str">
        <x:v>R02</x:v>
      </x:c>
    </x:row>
    <x:row r="1384">
      <x:c r="A1384" s="4" t="str">
        <x:v>P01379</x:v>
      </x:c>
      <x:c r="B1384" s="4" t="str">
        <x:v>Motor</x:v>
      </x:c>
      <x:c r="C1384" s="10" t="n">
        <x:v>9131.04</x:v>
      </x:c>
      <x:c r="D1384" s="4" t="n">
        <x:v>1</x:v>
      </x:c>
      <x:c r="E1384" s="4" t="str">
        <x:v>R01</x:v>
      </x:c>
    </x:row>
    <x:row r="1385">
      <x:c r="A1385" s="4" t="str">
        <x:v>P01380</x:v>
      </x:c>
      <x:c r="B1385" s="4" t="str">
        <x:v>Motor</x:v>
      </x:c>
      <x:c r="C1385" s="10" t="n">
        <x:v>7802.3</x:v>
      </x:c>
      <x:c r="D1385" s="4" t="n">
        <x:v>3</x:v>
      </x:c>
      <x:c r="E1385" s="4" t="str">
        <x:v>R03</x:v>
      </x:c>
    </x:row>
    <x:row r="1386">
      <x:c r="A1386" s="4" t="str">
        <x:v>P01381</x:v>
      </x:c>
      <x:c r="B1386" s="4" t="str">
        <x:v>Motor</x:v>
      </x:c>
      <x:c r="C1386" s="10" t="n">
        <x:v>22906.98</x:v>
      </x:c>
      <x:c r="D1386" s="4" t="n">
        <x:v>4</x:v>
      </x:c>
      <x:c r="E1386" s="4" t="str">
        <x:v>R02</x:v>
      </x:c>
    </x:row>
    <x:row r="1387">
      <x:c r="A1387" s="4" t="str">
        <x:v>P01382</x:v>
      </x:c>
      <x:c r="B1387" s="4" t="str">
        <x:v>Motor</x:v>
      </x:c>
      <x:c r="C1387" s="10" t="n">
        <x:v>19328.23</x:v>
      </x:c>
      <x:c r="D1387" s="4" t="n">
        <x:v>6</x:v>
      </x:c>
      <x:c r="E1387" s="4" t="str">
        <x:v>R01</x:v>
      </x:c>
    </x:row>
    <x:row r="1388">
      <x:c r="A1388" s="4" t="str">
        <x:v>P01383</x:v>
      </x:c>
      <x:c r="B1388" s="4" t="str">
        <x:v>Motor</x:v>
      </x:c>
      <x:c r="C1388" s="10" t="n">
        <x:v>11059.02</x:v>
      </x:c>
      <x:c r="D1388" s="4" t="n">
        <x:v>3</x:v>
      </x:c>
      <x:c r="E1388" s="4" t="str">
        <x:v>R05</x:v>
      </x:c>
    </x:row>
    <x:row r="1389">
      <x:c r="A1389" s="4" t="str">
        <x:v>P01384</x:v>
      </x:c>
      <x:c r="B1389" s="4" t="str">
        <x:v>Property</x:v>
      </x:c>
      <x:c r="C1389" s="10" t="n">
        <x:v>9585.13</x:v>
      </x:c>
      <x:c r="D1389" s="4" t="n">
        <x:v>6</x:v>
      </x:c>
      <x:c r="E1389" s="4" t="str">
        <x:v>R01</x:v>
      </x:c>
    </x:row>
    <x:row r="1390">
      <x:c r="A1390" s="4" t="str">
        <x:v>P01385</x:v>
      </x:c>
      <x:c r="B1390" s="4" t="str">
        <x:v>Property</x:v>
      </x:c>
      <x:c r="C1390" s="10" t="n">
        <x:v>10306.75</x:v>
      </x:c>
      <x:c r="D1390" s="4" t="n">
        <x:v>8</x:v>
      </x:c>
      <x:c r="E1390" s="4" t="str">
        <x:v>R02</x:v>
      </x:c>
    </x:row>
    <x:row r="1391">
      <x:c r="A1391" s="4" t="str">
        <x:v>P01386</x:v>
      </x:c>
      <x:c r="B1391" s="4" t="str">
        <x:v>Motor</x:v>
      </x:c>
      <x:c r="C1391" s="10" t="n">
        <x:v>12115.29</x:v>
      </x:c>
      <x:c r="D1391" s="4" t="n">
        <x:v>9</x:v>
      </x:c>
      <x:c r="E1391" s="4" t="str">
        <x:v>R02</x:v>
      </x:c>
    </x:row>
    <x:row r="1392">
      <x:c r="A1392" s="4" t="str">
        <x:v>P01387</x:v>
      </x:c>
      <x:c r="B1392" s="4" t="str">
        <x:v>Property</x:v>
      </x:c>
      <x:c r="C1392" s="10" t="n">
        <x:v>22471.91</x:v>
      </x:c>
      <x:c r="D1392" s="4" t="n">
        <x:v>1</x:v>
      </x:c>
      <x:c r="E1392" s="4" t="str">
        <x:v>R02</x:v>
      </x:c>
    </x:row>
    <x:row r="1393">
      <x:c r="A1393" s="4" t="str">
        <x:v>P01388</x:v>
      </x:c>
      <x:c r="B1393" s="4" t="str">
        <x:v>Motor</x:v>
      </x:c>
      <x:c r="C1393" s="10" t="n">
        <x:v>13228.25</x:v>
      </x:c>
      <x:c r="D1393" s="4" t="n">
        <x:v>2</x:v>
      </x:c>
      <x:c r="E1393" s="4" t="str">
        <x:v>R04</x:v>
      </x:c>
    </x:row>
    <x:row r="1394">
      <x:c r="A1394" s="4" t="str">
        <x:v>P01389</x:v>
      </x:c>
      <x:c r="B1394" s="4" t="str">
        <x:v>Property</x:v>
      </x:c>
      <x:c r="C1394" s="10" t="n">
        <x:v>15164.51</x:v>
      </x:c>
      <x:c r="D1394" s="4" t="n">
        <x:v>1</x:v>
      </x:c>
      <x:c r="E1394" s="4" t="str">
        <x:v>R01</x:v>
      </x:c>
    </x:row>
    <x:row r="1395">
      <x:c r="A1395" s="4" t="str">
        <x:v>P01390</x:v>
      </x:c>
      <x:c r="B1395" s="4" t="str">
        <x:v>Motor</x:v>
      </x:c>
      <x:c r="C1395" s="10" t="n">
        <x:v>18511.95</x:v>
      </x:c>
      <x:c r="D1395" s="4" t="n">
        <x:v>10</x:v>
      </x:c>
      <x:c r="E1395" s="4" t="str">
        <x:v>R05</x:v>
      </x:c>
    </x:row>
    <x:row r="1396">
      <x:c r="A1396" s="4" t="str">
        <x:v>P01391</x:v>
      </x:c>
      <x:c r="B1396" s="4" t="str">
        <x:v>Property</x:v>
      </x:c>
      <x:c r="C1396" s="10" t="n">
        <x:v>6461.69</x:v>
      </x:c>
      <x:c r="D1396" s="4" t="n">
        <x:v>7</x:v>
      </x:c>
      <x:c r="E1396" s="4" t="str">
        <x:v>R03</x:v>
      </x:c>
    </x:row>
    <x:row r="1397">
      <x:c r="A1397" s="4" t="str">
        <x:v>P01392</x:v>
      </x:c>
      <x:c r="B1397" s="4" t="str">
        <x:v>Property</x:v>
      </x:c>
      <x:c r="C1397" s="10" t="n">
        <x:v>15362.55</x:v>
      </x:c>
      <x:c r="D1397" s="4" t="n">
        <x:v>6</x:v>
      </x:c>
      <x:c r="E1397" s="4" t="str">
        <x:v>R05</x:v>
      </x:c>
    </x:row>
    <x:row r="1398">
      <x:c r="A1398" s="4" t="str">
        <x:v>P01393</x:v>
      </x:c>
      <x:c r="B1398" s="4" t="str">
        <x:v>Motor</x:v>
      </x:c>
      <x:c r="C1398" s="10" t="n">
        <x:v>9580.11</x:v>
      </x:c>
      <x:c r="D1398" s="4" t="n">
        <x:v>8</x:v>
      </x:c>
      <x:c r="E1398" s="4" t="str">
        <x:v>R04</x:v>
      </x:c>
    </x:row>
    <x:row r="1399">
      <x:c r="A1399" s="4" t="str">
        <x:v>P01394</x:v>
      </x:c>
      <x:c r="B1399" s="4" t="str">
        <x:v>Motor</x:v>
      </x:c>
      <x:c r="C1399" s="10" t="n">
        <x:v>3525.43</x:v>
      </x:c>
      <x:c r="D1399" s="4" t="n">
        <x:v>6</x:v>
      </x:c>
      <x:c r="E1399" s="4" t="str">
        <x:v>R05</x:v>
      </x:c>
    </x:row>
    <x:row r="1400">
      <x:c r="A1400" s="4" t="str">
        <x:v>P01395</x:v>
      </x:c>
      <x:c r="B1400" s="4" t="str">
        <x:v>Property</x:v>
      </x:c>
      <x:c r="C1400" s="10" t="n">
        <x:v>4197.83</x:v>
      </x:c>
      <x:c r="D1400" s="4" t="n">
        <x:v>3</x:v>
      </x:c>
      <x:c r="E1400" s="4" t="str">
        <x:v>R03</x:v>
      </x:c>
    </x:row>
    <x:row r="1401">
      <x:c r="A1401" s="4" t="str">
        <x:v>P01396</x:v>
      </x:c>
      <x:c r="B1401" s="4" t="str">
        <x:v>Motor</x:v>
      </x:c>
      <x:c r="C1401" s="10" t="n">
        <x:v>6917.76</x:v>
      </x:c>
      <x:c r="D1401" s="4" t="n">
        <x:v>6</x:v>
      </x:c>
      <x:c r="E1401" s="4" t="str">
        <x:v>R02</x:v>
      </x:c>
    </x:row>
    <x:row r="1402">
      <x:c r="A1402" s="4" t="str">
        <x:v>P01397</x:v>
      </x:c>
      <x:c r="B1402" s="4" t="str">
        <x:v>Motor</x:v>
      </x:c>
      <x:c r="C1402" s="10" t="n">
        <x:v>13891.75</x:v>
      </x:c>
      <x:c r="D1402" s="4" t="n">
        <x:v>8</x:v>
      </x:c>
      <x:c r="E1402" s="4" t="str">
        <x:v>R02</x:v>
      </x:c>
    </x:row>
    <x:row r="1403">
      <x:c r="A1403" s="4" t="str">
        <x:v>P01398</x:v>
      </x:c>
      <x:c r="B1403" s="4" t="str">
        <x:v>Property</x:v>
      </x:c>
      <x:c r="C1403" s="10" t="n">
        <x:v>11512.74</x:v>
      </x:c>
      <x:c r="D1403" s="4" t="n">
        <x:v>1</x:v>
      </x:c>
      <x:c r="E1403" s="4" t="str">
        <x:v>R03</x:v>
      </x:c>
    </x:row>
    <x:row r="1404">
      <x:c r="A1404" s="4" t="str">
        <x:v>P01399</x:v>
      </x:c>
      <x:c r="B1404" s="4" t="str">
        <x:v>Motor</x:v>
      </x:c>
      <x:c r="C1404" s="10" t="n">
        <x:v>11884.2</x:v>
      </x:c>
      <x:c r="D1404" s="4" t="n">
        <x:v>7</x:v>
      </x:c>
      <x:c r="E1404" s="4" t="str">
        <x:v>R02</x:v>
      </x:c>
    </x:row>
    <x:row r="1405">
      <x:c r="A1405" s="4" t="str">
        <x:v>P01400</x:v>
      </x:c>
      <x:c r="B1405" s="4" t="str">
        <x:v>Motor</x:v>
      </x:c>
      <x:c r="C1405" s="10" t="n">
        <x:v>26315.79</x:v>
      </x:c>
      <x:c r="D1405" s="4" t="n">
        <x:v>5</x:v>
      </x:c>
      <x:c r="E1405" s="4" t="str">
        <x:v>R03</x:v>
      </x:c>
    </x:row>
    <x:row r="1406">
      <x:c r="A1406" s="4" t="str">
        <x:v>P01401</x:v>
      </x:c>
      <x:c r="B1406" s="4" t="str">
        <x:v>Motor</x:v>
      </x:c>
      <x:c r="C1406" s="10" t="n">
        <x:v>6178.99</x:v>
      </x:c>
      <x:c r="D1406" s="4" t="n">
        <x:v>1</x:v>
      </x:c>
      <x:c r="E1406" s="4" t="str">
        <x:v>R01</x:v>
      </x:c>
    </x:row>
    <x:row r="1407">
      <x:c r="A1407" s="4" t="str">
        <x:v>P01402</x:v>
      </x:c>
      <x:c r="B1407" s="4" t="str">
        <x:v>Motor</x:v>
      </x:c>
      <x:c r="C1407" s="10" t="n">
        <x:v>10803.82</x:v>
      </x:c>
      <x:c r="D1407" s="4" t="n">
        <x:v>3</x:v>
      </x:c>
      <x:c r="E1407" s="4" t="str">
        <x:v>R04</x:v>
      </x:c>
    </x:row>
    <x:row r="1408">
      <x:c r="A1408" s="4" t="str">
        <x:v>P01403</x:v>
      </x:c>
      <x:c r="B1408" s="4" t="str">
        <x:v>Property</x:v>
      </x:c>
      <x:c r="C1408" s="10" t="n">
        <x:v>12543.98</x:v>
      </x:c>
      <x:c r="D1408" s="4" t="n">
        <x:v>5</x:v>
      </x:c>
      <x:c r="E1408" s="4" t="str">
        <x:v>R01</x:v>
      </x:c>
    </x:row>
    <x:row r="1409">
      <x:c r="A1409" s="4" t="str">
        <x:v>P01404</x:v>
      </x:c>
      <x:c r="B1409" s="4" t="str">
        <x:v>Motor</x:v>
      </x:c>
      <x:c r="C1409" s="10" t="n">
        <x:v>7853.21</x:v>
      </x:c>
      <x:c r="D1409" s="4" t="n">
        <x:v>4</x:v>
      </x:c>
      <x:c r="E1409" s="4" t="str">
        <x:v>R05</x:v>
      </x:c>
    </x:row>
    <x:row r="1410">
      <x:c r="A1410" s="4" t="str">
        <x:v>P01405</x:v>
      </x:c>
      <x:c r="B1410" s="4" t="str">
        <x:v>Motor</x:v>
      </x:c>
      <x:c r="C1410" s="10" t="n">
        <x:v>11078.34</x:v>
      </x:c>
      <x:c r="D1410" s="4" t="n">
        <x:v>3</x:v>
      </x:c>
      <x:c r="E1410" s="4" t="str">
        <x:v>R01</x:v>
      </x:c>
    </x:row>
    <x:row r="1411">
      <x:c r="A1411" s="4" t="str">
        <x:v>P01406</x:v>
      </x:c>
      <x:c r="B1411" s="4" t="str">
        <x:v>Motor</x:v>
      </x:c>
      <x:c r="C1411" s="10" t="n">
        <x:v>5324.23</x:v>
      </x:c>
      <x:c r="D1411" s="4" t="n">
        <x:v>7</x:v>
      </x:c>
      <x:c r="E1411" s="4" t="str">
        <x:v>R01</x:v>
      </x:c>
    </x:row>
    <x:row r="1412">
      <x:c r="A1412" s="4" t="str">
        <x:v>P01407</x:v>
      </x:c>
      <x:c r="B1412" s="4" t="str">
        <x:v>Property</x:v>
      </x:c>
      <x:c r="C1412" s="10" t="n">
        <x:v>20629.1</x:v>
      </x:c>
      <x:c r="D1412" s="4" t="n">
        <x:v>5</x:v>
      </x:c>
      <x:c r="E1412" s="4" t="str">
        <x:v>R04</x:v>
      </x:c>
    </x:row>
    <x:row r="1413">
      <x:c r="A1413" s="4" t="str">
        <x:v>P01408</x:v>
      </x:c>
      <x:c r="B1413" s="4" t="str">
        <x:v>Motor</x:v>
      </x:c>
      <x:c r="C1413" s="10" t="n">
        <x:v>8048.76</x:v>
      </x:c>
      <x:c r="D1413" s="4" t="n">
        <x:v>5</x:v>
      </x:c>
      <x:c r="E1413" s="4" t="str">
        <x:v>R04</x:v>
      </x:c>
    </x:row>
    <x:row r="1414">
      <x:c r="A1414" s="4" t="str">
        <x:v>P01409</x:v>
      </x:c>
      <x:c r="B1414" s="4" t="str">
        <x:v>Property</x:v>
      </x:c>
      <x:c r="C1414" s="10" t="n">
        <x:v>27286.03</x:v>
      </x:c>
      <x:c r="D1414" s="4" t="n">
        <x:v>8</x:v>
      </x:c>
      <x:c r="E1414" s="4" t="str">
        <x:v>R03</x:v>
      </x:c>
    </x:row>
    <x:row r="1415">
      <x:c r="A1415" s="4" t="str">
        <x:v>P01410</x:v>
      </x:c>
      <x:c r="B1415" s="4" t="str">
        <x:v>Property</x:v>
      </x:c>
      <x:c r="C1415" s="10" t="n">
        <x:v>10779.34</x:v>
      </x:c>
      <x:c r="D1415" s="4" t="n">
        <x:v>1</x:v>
      </x:c>
      <x:c r="E1415" s="4" t="str">
        <x:v>R05</x:v>
      </x:c>
    </x:row>
    <x:row r="1416">
      <x:c r="A1416" s="4" t="str">
        <x:v>P01411</x:v>
      </x:c>
      <x:c r="B1416" s="4" t="str">
        <x:v>Property</x:v>
      </x:c>
      <x:c r="C1416" s="10" t="n">
        <x:v>17372.16</x:v>
      </x:c>
      <x:c r="D1416" s="4" t="n">
        <x:v>4</x:v>
      </x:c>
      <x:c r="E1416" s="4" t="str">
        <x:v>R01</x:v>
      </x:c>
    </x:row>
    <x:row r="1417">
      <x:c r="A1417" s="4" t="str">
        <x:v>P01412</x:v>
      </x:c>
      <x:c r="B1417" s="4" t="str">
        <x:v>Property</x:v>
      </x:c>
      <x:c r="C1417" s="10" t="n">
        <x:v>10678.78</x:v>
      </x:c>
      <x:c r="D1417" s="4" t="n">
        <x:v>1</x:v>
      </x:c>
      <x:c r="E1417" s="4" t="str">
        <x:v>R04</x:v>
      </x:c>
    </x:row>
    <x:row r="1418">
      <x:c r="A1418" s="4" t="str">
        <x:v>P01413</x:v>
      </x:c>
      <x:c r="B1418" s="4" t="str">
        <x:v>Property</x:v>
      </x:c>
      <x:c r="C1418" s="10" t="n">
        <x:v>10787.74</x:v>
      </x:c>
      <x:c r="D1418" s="4" t="n">
        <x:v>10</x:v>
      </x:c>
      <x:c r="E1418" s="4" t="str">
        <x:v>R02</x:v>
      </x:c>
    </x:row>
    <x:row r="1419">
      <x:c r="A1419" s="4" t="str">
        <x:v>P01414</x:v>
      </x:c>
      <x:c r="B1419" s="4" t="str">
        <x:v>Property</x:v>
      </x:c>
      <x:c r="C1419" s="10" t="n">
        <x:v>8410.08</x:v>
      </x:c>
      <x:c r="D1419" s="4" t="n">
        <x:v>2</x:v>
      </x:c>
      <x:c r="E1419" s="4" t="str">
        <x:v>R02</x:v>
      </x:c>
    </x:row>
    <x:row r="1420">
      <x:c r="A1420" s="4" t="str">
        <x:v>P01415</x:v>
      </x:c>
      <x:c r="B1420" s="4" t="str">
        <x:v>Motor</x:v>
      </x:c>
      <x:c r="C1420" s="10" t="n">
        <x:v>11540.36</x:v>
      </x:c>
      <x:c r="D1420" s="4" t="n">
        <x:v>9</x:v>
      </x:c>
      <x:c r="E1420" s="4" t="str">
        <x:v>R02</x:v>
      </x:c>
    </x:row>
    <x:row r="1421">
      <x:c r="A1421" s="4" t="str">
        <x:v>P01416</x:v>
      </x:c>
      <x:c r="B1421" s="4" t="str">
        <x:v>Property</x:v>
      </x:c>
      <x:c r="C1421" s="10" t="n">
        <x:v>12620.77</x:v>
      </x:c>
      <x:c r="D1421" s="4" t="n">
        <x:v>2</x:v>
      </x:c>
      <x:c r="E1421" s="4" t="str">
        <x:v>R01</x:v>
      </x:c>
    </x:row>
    <x:row r="1422">
      <x:c r="A1422" s="4" t="str">
        <x:v>P01417</x:v>
      </x:c>
      <x:c r="B1422" s="4" t="str">
        <x:v>Motor</x:v>
      </x:c>
      <x:c r="C1422" s="10" t="n">
        <x:v>7685.45</x:v>
      </x:c>
      <x:c r="D1422" s="4" t="n">
        <x:v>4</x:v>
      </x:c>
      <x:c r="E1422" s="4" t="str">
        <x:v>R03</x:v>
      </x:c>
    </x:row>
    <x:row r="1423">
      <x:c r="A1423" s="4" t="str">
        <x:v>P01418</x:v>
      </x:c>
      <x:c r="B1423" s="4" t="str">
        <x:v>Motor</x:v>
      </x:c>
      <x:c r="C1423" s="10" t="n">
        <x:v>10339.53</x:v>
      </x:c>
      <x:c r="D1423" s="4" t="n">
        <x:v>7</x:v>
      </x:c>
      <x:c r="E1423" s="4" t="str">
        <x:v>R03</x:v>
      </x:c>
    </x:row>
    <x:row r="1424">
      <x:c r="A1424" s="4" t="str">
        <x:v>P01419</x:v>
      </x:c>
      <x:c r="B1424" s="4" t="str">
        <x:v>Property</x:v>
      </x:c>
      <x:c r="C1424" s="10" t="n">
        <x:v>8312</x:v>
      </x:c>
      <x:c r="D1424" s="4" t="n">
        <x:v>9</x:v>
      </x:c>
      <x:c r="E1424" s="4" t="str">
        <x:v>R01</x:v>
      </x:c>
    </x:row>
    <x:row r="1425">
      <x:c r="A1425" s="4" t="str">
        <x:v>P01420</x:v>
      </x:c>
      <x:c r="B1425" s="4" t="str">
        <x:v>Property</x:v>
      </x:c>
      <x:c r="C1425" s="10" t="n">
        <x:v>30787.03</x:v>
      </x:c>
      <x:c r="D1425" s="4" t="n">
        <x:v>2</x:v>
      </x:c>
      <x:c r="E1425" s="4" t="str">
        <x:v>R05</x:v>
      </x:c>
    </x:row>
    <x:row r="1426">
      <x:c r="A1426" s="4" t="str">
        <x:v>P01421</x:v>
      </x:c>
      <x:c r="B1426" s="4" t="str">
        <x:v>Property</x:v>
      </x:c>
      <x:c r="C1426" s="10" t="n">
        <x:v>10505.15</x:v>
      </x:c>
      <x:c r="D1426" s="4" t="n">
        <x:v>3</x:v>
      </x:c>
      <x:c r="E1426" s="4" t="str">
        <x:v>R02</x:v>
      </x:c>
    </x:row>
    <x:row r="1427">
      <x:c r="A1427" s="4" t="str">
        <x:v>P01422</x:v>
      </x:c>
      <x:c r="B1427" s="4" t="str">
        <x:v>Motor</x:v>
      </x:c>
      <x:c r="C1427" s="10" t="n">
        <x:v>21924.38</x:v>
      </x:c>
      <x:c r="D1427" s="4" t="n">
        <x:v>9</x:v>
      </x:c>
      <x:c r="E1427" s="4" t="str">
        <x:v>R01</x:v>
      </x:c>
    </x:row>
    <x:row r="1428">
      <x:c r="A1428" s="4" t="str">
        <x:v>P01423</x:v>
      </x:c>
      <x:c r="B1428" s="4" t="str">
        <x:v>Motor</x:v>
      </x:c>
      <x:c r="C1428" s="10" t="n">
        <x:v>10016.31</x:v>
      </x:c>
      <x:c r="D1428" s="4" t="n">
        <x:v>4</x:v>
      </x:c>
      <x:c r="E1428" s="4" t="str">
        <x:v>R03</x:v>
      </x:c>
    </x:row>
    <x:row r="1429">
      <x:c r="A1429" s="4" t="str">
        <x:v>P01424</x:v>
      </x:c>
      <x:c r="B1429" s="4" t="str">
        <x:v>Motor</x:v>
      </x:c>
      <x:c r="C1429" s="10" t="n">
        <x:v>12291.7</x:v>
      </x:c>
      <x:c r="D1429" s="4" t="n">
        <x:v>3</x:v>
      </x:c>
      <x:c r="E1429" s="4" t="str">
        <x:v>R01</x:v>
      </x:c>
    </x:row>
    <x:row r="1430">
      <x:c r="A1430" s="4" t="str">
        <x:v>P01425</x:v>
      </x:c>
      <x:c r="B1430" s="4" t="str">
        <x:v>Motor</x:v>
      </x:c>
      <x:c r="C1430" s="10" t="n">
        <x:v>6035.33</x:v>
      </x:c>
      <x:c r="D1430" s="4" t="n">
        <x:v>8</x:v>
      </x:c>
      <x:c r="E1430" s="4" t="str">
        <x:v>R01</x:v>
      </x:c>
    </x:row>
    <x:row r="1431">
      <x:c r="A1431" s="4" t="str">
        <x:v>P01426</x:v>
      </x:c>
      <x:c r="B1431" s="4" t="str">
        <x:v>Motor</x:v>
      </x:c>
      <x:c r="C1431" s="10" t="n">
        <x:v>8944.71</x:v>
      </x:c>
      <x:c r="D1431" s="4" t="n">
        <x:v>1</x:v>
      </x:c>
      <x:c r="E1431" s="4" t="str">
        <x:v>R03</x:v>
      </x:c>
    </x:row>
    <x:row r="1432">
      <x:c r="A1432" s="4" t="str">
        <x:v>P01427</x:v>
      </x:c>
      <x:c r="B1432" s="4" t="str">
        <x:v>Motor</x:v>
      </x:c>
      <x:c r="C1432" s="10" t="n">
        <x:v>12024.97</x:v>
      </x:c>
      <x:c r="D1432" s="4" t="n">
        <x:v>9</x:v>
      </x:c>
      <x:c r="E1432" s="4" t="str">
        <x:v>R01</x:v>
      </x:c>
    </x:row>
    <x:row r="1433">
      <x:c r="A1433" s="4" t="str">
        <x:v>P01428</x:v>
      </x:c>
      <x:c r="B1433" s="4" t="str">
        <x:v>Motor</x:v>
      </x:c>
      <x:c r="C1433" s="10" t="n">
        <x:v>22330.34</x:v>
      </x:c>
      <x:c r="D1433" s="4" t="n">
        <x:v>9</x:v>
      </x:c>
      <x:c r="E1433" s="4" t="str">
        <x:v>R01</x:v>
      </x:c>
    </x:row>
    <x:row r="1434">
      <x:c r="A1434" s="4" t="str">
        <x:v>P01429</x:v>
      </x:c>
      <x:c r="B1434" s="4" t="str">
        <x:v>Property</x:v>
      </x:c>
      <x:c r="C1434" s="10" t="n">
        <x:v>12087.08</x:v>
      </x:c>
      <x:c r="D1434" s="4" t="n">
        <x:v>9</x:v>
      </x:c>
      <x:c r="E1434" s="4" t="str">
        <x:v>R03</x:v>
      </x:c>
    </x:row>
    <x:row r="1435">
      <x:c r="A1435" s="4" t="str">
        <x:v>P01430</x:v>
      </x:c>
      <x:c r="B1435" s="4" t="str">
        <x:v>Motor</x:v>
      </x:c>
      <x:c r="C1435" s="10" t="n">
        <x:v>20387.44</x:v>
      </x:c>
      <x:c r="D1435" s="4" t="n">
        <x:v>3</x:v>
      </x:c>
      <x:c r="E1435" s="4" t="str">
        <x:v>R01</x:v>
      </x:c>
    </x:row>
    <x:row r="1436">
      <x:c r="A1436" s="4" t="str">
        <x:v>P01431</x:v>
      </x:c>
      <x:c r="B1436" s="4" t="str">
        <x:v>Property</x:v>
      </x:c>
      <x:c r="C1436" s="10" t="n">
        <x:v>14593.45</x:v>
      </x:c>
      <x:c r="D1436" s="4" t="n">
        <x:v>2</x:v>
      </x:c>
      <x:c r="E1436" s="4" t="str">
        <x:v>R04</x:v>
      </x:c>
    </x:row>
    <x:row r="1437">
      <x:c r="A1437" s="4" t="str">
        <x:v>P01432</x:v>
      </x:c>
      <x:c r="B1437" s="4" t="str">
        <x:v>Motor</x:v>
      </x:c>
      <x:c r="C1437" s="10" t="n">
        <x:v>22750.23</x:v>
      </x:c>
      <x:c r="D1437" s="4" t="n">
        <x:v>5</x:v>
      </x:c>
      <x:c r="E1437" s="4" t="str">
        <x:v>R04</x:v>
      </x:c>
    </x:row>
    <x:row r="1438">
      <x:c r="A1438" s="4" t="str">
        <x:v>P01433</x:v>
      </x:c>
      <x:c r="B1438" s="4" t="str">
        <x:v>Motor</x:v>
      </x:c>
      <x:c r="C1438" s="10" t="n">
        <x:v>10651.23</x:v>
      </x:c>
      <x:c r="D1438" s="4" t="n">
        <x:v>4</x:v>
      </x:c>
      <x:c r="E1438" s="4" t="str">
        <x:v>R01</x:v>
      </x:c>
    </x:row>
    <x:row r="1439">
      <x:c r="A1439" s="4" t="str">
        <x:v>P01434</x:v>
      </x:c>
      <x:c r="B1439" s="4" t="str">
        <x:v>Motor</x:v>
      </x:c>
      <x:c r="C1439" s="10" t="n">
        <x:v>32067.56</x:v>
      </x:c>
      <x:c r="D1439" s="4" t="n">
        <x:v>10</x:v>
      </x:c>
      <x:c r="E1439" s="4" t="str">
        <x:v>R02</x:v>
      </x:c>
    </x:row>
    <x:row r="1440">
      <x:c r="A1440" s="4" t="str">
        <x:v>P01435</x:v>
      </x:c>
      <x:c r="B1440" s="4" t="str">
        <x:v>Motor</x:v>
      </x:c>
      <x:c r="C1440" s="10" t="n">
        <x:v>8791.77</x:v>
      </x:c>
      <x:c r="D1440" s="4" t="n">
        <x:v>7</x:v>
      </x:c>
      <x:c r="E1440" s="4" t="str">
        <x:v>R01</x:v>
      </x:c>
    </x:row>
    <x:row r="1441">
      <x:c r="A1441" s="4" t="str">
        <x:v>P01436</x:v>
      </x:c>
      <x:c r="B1441" s="4" t="str">
        <x:v>Property</x:v>
      </x:c>
      <x:c r="C1441" s="10" t="n">
        <x:v>7747.24</x:v>
      </x:c>
      <x:c r="D1441" s="4" t="n">
        <x:v>10</x:v>
      </x:c>
      <x:c r="E1441" s="4" t="str">
        <x:v>R03</x:v>
      </x:c>
    </x:row>
    <x:row r="1442">
      <x:c r="A1442" s="4" t="str">
        <x:v>P01437</x:v>
      </x:c>
      <x:c r="B1442" s="4" t="str">
        <x:v>Motor</x:v>
      </x:c>
      <x:c r="C1442" s="10" t="n">
        <x:v>6345.34</x:v>
      </x:c>
      <x:c r="D1442" s="4" t="n">
        <x:v>8</x:v>
      </x:c>
      <x:c r="E1442" s="4" t="str">
        <x:v>R01</x:v>
      </x:c>
    </x:row>
    <x:row r="1443">
      <x:c r="A1443" s="4" t="str">
        <x:v>P01438</x:v>
      </x:c>
      <x:c r="B1443" s="4" t="str">
        <x:v>Motor</x:v>
      </x:c>
      <x:c r="C1443" s="10" t="n">
        <x:v>31224.59</x:v>
      </x:c>
      <x:c r="D1443" s="4" t="n">
        <x:v>8</x:v>
      </x:c>
      <x:c r="E1443" s="4" t="str">
        <x:v>R05</x:v>
      </x:c>
    </x:row>
    <x:row r="1444">
      <x:c r="A1444" s="4" t="str">
        <x:v>P01439</x:v>
      </x:c>
      <x:c r="B1444" s="4" t="str">
        <x:v>Property</x:v>
      </x:c>
      <x:c r="C1444" s="10" t="n">
        <x:v>15815.59</x:v>
      </x:c>
      <x:c r="D1444" s="4" t="n">
        <x:v>2</x:v>
      </x:c>
      <x:c r="E1444" s="4" t="str">
        <x:v>R01</x:v>
      </x:c>
    </x:row>
    <x:row r="1445">
      <x:c r="A1445" s="4" t="str">
        <x:v>P01440</x:v>
      </x:c>
      <x:c r="B1445" s="4" t="str">
        <x:v>Property</x:v>
      </x:c>
      <x:c r="C1445" s="10" t="n">
        <x:v>9411.11</x:v>
      </x:c>
      <x:c r="D1445" s="4" t="n">
        <x:v>1</x:v>
      </x:c>
      <x:c r="E1445" s="4" t="str">
        <x:v>R03</x:v>
      </x:c>
    </x:row>
    <x:row r="1446">
      <x:c r="A1446" s="4" t="str">
        <x:v>P01441</x:v>
      </x:c>
      <x:c r="B1446" s="4" t="str">
        <x:v>Motor</x:v>
      </x:c>
      <x:c r="C1446" s="10" t="n">
        <x:v>19188.38</x:v>
      </x:c>
      <x:c r="D1446" s="4" t="n">
        <x:v>1</x:v>
      </x:c>
      <x:c r="E1446" s="4" t="str">
        <x:v>R01</x:v>
      </x:c>
    </x:row>
    <x:row r="1447">
      <x:c r="A1447" s="4" t="str">
        <x:v>P01442</x:v>
      </x:c>
      <x:c r="B1447" s="4" t="str">
        <x:v>Motor</x:v>
      </x:c>
      <x:c r="C1447" s="10" t="n">
        <x:v>14905.14</x:v>
      </x:c>
      <x:c r="D1447" s="4" t="n">
        <x:v>6</x:v>
      </x:c>
      <x:c r="E1447" s="4" t="str">
        <x:v>R01</x:v>
      </x:c>
    </x:row>
    <x:row r="1448">
      <x:c r="A1448" s="4" t="str">
        <x:v>P01443</x:v>
      </x:c>
      <x:c r="B1448" s="4" t="str">
        <x:v>Motor</x:v>
      </x:c>
      <x:c r="C1448" s="10" t="n">
        <x:v>26496.22</x:v>
      </x:c>
      <x:c r="D1448" s="4" t="n">
        <x:v>3</x:v>
      </x:c>
      <x:c r="E1448" s="4" t="str">
        <x:v>R02</x:v>
      </x:c>
    </x:row>
    <x:row r="1449">
      <x:c r="A1449" s="4" t="str">
        <x:v>P01444</x:v>
      </x:c>
      <x:c r="B1449" s="4" t="str">
        <x:v>Motor</x:v>
      </x:c>
      <x:c r="C1449" s="10" t="n">
        <x:v>5450.57</x:v>
      </x:c>
      <x:c r="D1449" s="4" t="n">
        <x:v>10</x:v>
      </x:c>
      <x:c r="E1449" s="4" t="str">
        <x:v>R03</x:v>
      </x:c>
    </x:row>
    <x:row r="1450">
      <x:c r="A1450" s="4" t="str">
        <x:v>P01445</x:v>
      </x:c>
      <x:c r="B1450" s="4" t="str">
        <x:v>Motor</x:v>
      </x:c>
      <x:c r="C1450" s="10" t="n">
        <x:v>9706.86</x:v>
      </x:c>
      <x:c r="D1450" s="4" t="n">
        <x:v>2</x:v>
      </x:c>
      <x:c r="E1450" s="4" t="str">
        <x:v>R05</x:v>
      </x:c>
    </x:row>
    <x:row r="1451">
      <x:c r="A1451" s="4" t="str">
        <x:v>P01446</x:v>
      </x:c>
      <x:c r="B1451" s="4" t="str">
        <x:v>Motor</x:v>
      </x:c>
      <x:c r="C1451" s="10" t="n">
        <x:v>8882.74</x:v>
      </x:c>
      <x:c r="D1451" s="4" t="n">
        <x:v>10</x:v>
      </x:c>
      <x:c r="E1451" s="4" t="str">
        <x:v>R01</x:v>
      </x:c>
    </x:row>
    <x:row r="1452">
      <x:c r="A1452" s="4" t="str">
        <x:v>P01447</x:v>
      </x:c>
      <x:c r="B1452" s="4" t="str">
        <x:v>Property</x:v>
      </x:c>
      <x:c r="C1452" s="10" t="n">
        <x:v>4500.05</x:v>
      </x:c>
      <x:c r="D1452" s="4" t="n">
        <x:v>7</x:v>
      </x:c>
      <x:c r="E1452" s="4" t="str">
        <x:v>R01</x:v>
      </x:c>
    </x:row>
    <x:row r="1453">
      <x:c r="A1453" s="4" t="str">
        <x:v>P01448</x:v>
      </x:c>
      <x:c r="B1453" s="4" t="str">
        <x:v>Motor</x:v>
      </x:c>
      <x:c r="C1453" s="10" t="n">
        <x:v>17626.3</x:v>
      </x:c>
      <x:c r="D1453" s="4" t="n">
        <x:v>2</x:v>
      </x:c>
      <x:c r="E1453" s="4" t="str">
        <x:v>R02</x:v>
      </x:c>
    </x:row>
    <x:row r="1454">
      <x:c r="A1454" s="4" t="str">
        <x:v>P01449</x:v>
      </x:c>
      <x:c r="B1454" s="4" t="str">
        <x:v>Motor</x:v>
      </x:c>
      <x:c r="C1454" s="10" t="n">
        <x:v>9684.88</x:v>
      </x:c>
      <x:c r="D1454" s="4" t="n">
        <x:v>1</x:v>
      </x:c>
      <x:c r="E1454" s="4" t="str">
        <x:v>R02</x:v>
      </x:c>
    </x:row>
    <x:row r="1455">
      <x:c r="A1455" s="4" t="str">
        <x:v>P01450</x:v>
      </x:c>
      <x:c r="B1455" s="4" t="str">
        <x:v>Motor</x:v>
      </x:c>
      <x:c r="C1455" s="10" t="n">
        <x:v>15257.62</x:v>
      </x:c>
      <x:c r="D1455" s="4" t="n">
        <x:v>4</x:v>
      </x:c>
      <x:c r="E1455" s="4" t="str">
        <x:v>R04</x:v>
      </x:c>
    </x:row>
    <x:row r="1456">
      <x:c r="A1456" s="4" t="str">
        <x:v>P01451</x:v>
      </x:c>
      <x:c r="B1456" s="4" t="str">
        <x:v>Property</x:v>
      </x:c>
      <x:c r="C1456" s="10" t="n">
        <x:v>31631.14</x:v>
      </x:c>
      <x:c r="D1456" s="4" t="n">
        <x:v>4</x:v>
      </x:c>
      <x:c r="E1456" s="4" t="str">
        <x:v>R05</x:v>
      </x:c>
    </x:row>
    <x:row r="1457">
      <x:c r="A1457" s="4" t="str">
        <x:v>P01452</x:v>
      </x:c>
      <x:c r="B1457" s="4" t="str">
        <x:v>Motor</x:v>
      </x:c>
      <x:c r="C1457" s="10" t="n">
        <x:v>9330.47</x:v>
      </x:c>
      <x:c r="D1457" s="4" t="n">
        <x:v>4</x:v>
      </x:c>
      <x:c r="E1457" s="4" t="str">
        <x:v>R04</x:v>
      </x:c>
    </x:row>
    <x:row r="1458">
      <x:c r="A1458" s="4" t="str">
        <x:v>P01453</x:v>
      </x:c>
      <x:c r="B1458" s="4" t="str">
        <x:v>Property</x:v>
      </x:c>
      <x:c r="C1458" s="10" t="n">
        <x:v>9049.65</x:v>
      </x:c>
      <x:c r="D1458" s="4" t="n">
        <x:v>6</x:v>
      </x:c>
      <x:c r="E1458" s="4" t="str">
        <x:v>R01</x:v>
      </x:c>
    </x:row>
    <x:row r="1459">
      <x:c r="A1459" s="4" t="str">
        <x:v>P01454</x:v>
      </x:c>
      <x:c r="B1459" s="4" t="str">
        <x:v>Property</x:v>
      </x:c>
      <x:c r="C1459" s="10" t="n">
        <x:v>11537.97</x:v>
      </x:c>
      <x:c r="D1459" s="4" t="n">
        <x:v>2</x:v>
      </x:c>
      <x:c r="E1459" s="4" t="str">
        <x:v>R02</x:v>
      </x:c>
    </x:row>
    <x:row r="1460">
      <x:c r="A1460" s="4" t="str">
        <x:v>P01455</x:v>
      </x:c>
      <x:c r="B1460" s="4" t="str">
        <x:v>Motor</x:v>
      </x:c>
      <x:c r="C1460" s="10" t="n">
        <x:v>17056.07</x:v>
      </x:c>
      <x:c r="D1460" s="4" t="n">
        <x:v>2</x:v>
      </x:c>
      <x:c r="E1460" s="4" t="str">
        <x:v>R03</x:v>
      </x:c>
    </x:row>
    <x:row r="1461">
      <x:c r="A1461" s="4" t="str">
        <x:v>P01456</x:v>
      </x:c>
      <x:c r="B1461" s="4" t="str">
        <x:v>Motor</x:v>
      </x:c>
      <x:c r="C1461" s="10" t="n">
        <x:v>8475.87</x:v>
      </x:c>
      <x:c r="D1461" s="4" t="n">
        <x:v>7</x:v>
      </x:c>
      <x:c r="E1461" s="4" t="str">
        <x:v>R01</x:v>
      </x:c>
    </x:row>
    <x:row r="1462">
      <x:c r="A1462" s="4" t="str">
        <x:v>P01457</x:v>
      </x:c>
      <x:c r="B1462" s="4" t="str">
        <x:v>Motor</x:v>
      </x:c>
      <x:c r="C1462" s="10" t="n">
        <x:v>8234.33</x:v>
      </x:c>
      <x:c r="D1462" s="4" t="n">
        <x:v>10</x:v>
      </x:c>
      <x:c r="E1462" s="4" t="str">
        <x:v>R03</x:v>
      </x:c>
    </x:row>
    <x:row r="1463">
      <x:c r="A1463" s="4" t="str">
        <x:v>P01458</x:v>
      </x:c>
      <x:c r="B1463" s="4" t="str">
        <x:v>Motor</x:v>
      </x:c>
      <x:c r="C1463" s="10" t="n">
        <x:v>17601.43</x:v>
      </x:c>
      <x:c r="D1463" s="4" t="n">
        <x:v>3</x:v>
      </x:c>
      <x:c r="E1463" s="4" t="str">
        <x:v>R01</x:v>
      </x:c>
    </x:row>
    <x:row r="1464">
      <x:c r="A1464" s="4" t="str">
        <x:v>P01459</x:v>
      </x:c>
      <x:c r="B1464" s="4" t="str">
        <x:v>Property</x:v>
      </x:c>
      <x:c r="C1464" s="10" t="n">
        <x:v>12969.91</x:v>
      </x:c>
      <x:c r="D1464" s="4" t="n">
        <x:v>10</x:v>
      </x:c>
      <x:c r="E1464" s="4" t="str">
        <x:v>R02</x:v>
      </x:c>
    </x:row>
    <x:row r="1465">
      <x:c r="A1465" s="4" t="str">
        <x:v>P01460</x:v>
      </x:c>
      <x:c r="B1465" s="4" t="str">
        <x:v>Motor</x:v>
      </x:c>
      <x:c r="C1465" s="10" t="n">
        <x:v>4358.45</x:v>
      </x:c>
      <x:c r="D1465" s="4" t="n">
        <x:v>4</x:v>
      </x:c>
      <x:c r="E1465" s="4" t="str">
        <x:v>R04</x:v>
      </x:c>
    </x:row>
    <x:row r="1466">
      <x:c r="A1466" s="4" t="str">
        <x:v>P01461</x:v>
      </x:c>
      <x:c r="B1466" s="4" t="str">
        <x:v>Property</x:v>
      </x:c>
      <x:c r="C1466" s="10" t="n">
        <x:v>6301.69</x:v>
      </x:c>
      <x:c r="D1466" s="4" t="n">
        <x:v>4</x:v>
      </x:c>
      <x:c r="E1466" s="4" t="str">
        <x:v>R01</x:v>
      </x:c>
    </x:row>
    <x:row r="1467">
      <x:c r="A1467" s="4" t="str">
        <x:v>P01462</x:v>
      </x:c>
      <x:c r="B1467" s="4" t="str">
        <x:v>Motor</x:v>
      </x:c>
      <x:c r="C1467" s="10" t="n">
        <x:v>21494.58</x:v>
      </x:c>
      <x:c r="D1467" s="4" t="n">
        <x:v>1</x:v>
      </x:c>
      <x:c r="E1467" s="4" t="str">
        <x:v>R05</x:v>
      </x:c>
    </x:row>
    <x:row r="1468">
      <x:c r="A1468" s="4" t="str">
        <x:v>P01463</x:v>
      </x:c>
      <x:c r="B1468" s="4" t="str">
        <x:v>Motor</x:v>
      </x:c>
      <x:c r="C1468" s="10" t="n">
        <x:v>13106.55</x:v>
      </x:c>
      <x:c r="D1468" s="4" t="n">
        <x:v>5</x:v>
      </x:c>
      <x:c r="E1468" s="4" t="str">
        <x:v>R01</x:v>
      </x:c>
    </x:row>
    <x:row r="1469">
      <x:c r="A1469" s="4" t="str">
        <x:v>P01464</x:v>
      </x:c>
      <x:c r="B1469" s="4" t="str">
        <x:v>Motor</x:v>
      </x:c>
      <x:c r="C1469" s="10" t="n">
        <x:v>7762.13</x:v>
      </x:c>
      <x:c r="D1469" s="4" t="n">
        <x:v>5</x:v>
      </x:c>
      <x:c r="E1469" s="4" t="str">
        <x:v>R01</x:v>
      </x:c>
    </x:row>
    <x:row r="1470">
      <x:c r="A1470" s="4" t="str">
        <x:v>P01465</x:v>
      </x:c>
      <x:c r="B1470" s="4" t="str">
        <x:v>Motor</x:v>
      </x:c>
      <x:c r="C1470" s="10" t="n">
        <x:v>10130.6</x:v>
      </x:c>
      <x:c r="D1470" s="4" t="n">
        <x:v>7</x:v>
      </x:c>
      <x:c r="E1470" s="4" t="str">
        <x:v>R01</x:v>
      </x:c>
    </x:row>
    <x:row r="1471">
      <x:c r="A1471" s="4" t="str">
        <x:v>P01466</x:v>
      </x:c>
      <x:c r="B1471" s="4" t="str">
        <x:v>Motor</x:v>
      </x:c>
      <x:c r="C1471" s="10" t="n">
        <x:v>11003.37</x:v>
      </x:c>
      <x:c r="D1471" s="4" t="n">
        <x:v>2</x:v>
      </x:c>
      <x:c r="E1471" s="4" t="str">
        <x:v>R01</x:v>
      </x:c>
    </x:row>
    <x:row r="1472">
      <x:c r="A1472" s="4" t="str">
        <x:v>P01467</x:v>
      </x:c>
      <x:c r="B1472" s="4" t="str">
        <x:v>Motor</x:v>
      </x:c>
      <x:c r="C1472" s="10" t="n">
        <x:v>15230.88</x:v>
      </x:c>
      <x:c r="D1472" s="4" t="n">
        <x:v>2</x:v>
      </x:c>
      <x:c r="E1472" s="4" t="str">
        <x:v>R02</x:v>
      </x:c>
    </x:row>
    <x:row r="1473">
      <x:c r="A1473" s="4" t="str">
        <x:v>P01468</x:v>
      </x:c>
      <x:c r="B1473" s="4" t="str">
        <x:v>Motor</x:v>
      </x:c>
      <x:c r="C1473" s="10" t="n">
        <x:v>5935.94</x:v>
      </x:c>
      <x:c r="D1473" s="4" t="n">
        <x:v>5</x:v>
      </x:c>
      <x:c r="E1473" s="4" t="str">
        <x:v>R01</x:v>
      </x:c>
    </x:row>
    <x:row r="1474">
      <x:c r="A1474" s="4" t="str">
        <x:v>P01469</x:v>
      </x:c>
      <x:c r="B1474" s="4" t="str">
        <x:v>Property</x:v>
      </x:c>
      <x:c r="C1474" s="10" t="n">
        <x:v>7491.86</x:v>
      </x:c>
      <x:c r="D1474" s="4" t="n">
        <x:v>1</x:v>
      </x:c>
      <x:c r="E1474" s="4" t="str">
        <x:v>R03</x:v>
      </x:c>
    </x:row>
    <x:row r="1475">
      <x:c r="A1475" s="4" t="str">
        <x:v>P01470</x:v>
      </x:c>
      <x:c r="B1475" s="4" t="str">
        <x:v>Motor</x:v>
      </x:c>
      <x:c r="C1475" s="10" t="n">
        <x:v>12367.53</x:v>
      </x:c>
      <x:c r="D1475" s="4" t="n">
        <x:v>2</x:v>
      </x:c>
      <x:c r="E1475" s="4" t="str">
        <x:v>R04</x:v>
      </x:c>
    </x:row>
    <x:row r="1476">
      <x:c r="A1476" s="4" t="str">
        <x:v>P01471</x:v>
      </x:c>
      <x:c r="B1476" s="4" t="str">
        <x:v>Property</x:v>
      </x:c>
      <x:c r="C1476" s="10" t="n">
        <x:v>10457.5</x:v>
      </x:c>
      <x:c r="D1476" s="4" t="n">
        <x:v>7</x:v>
      </x:c>
      <x:c r="E1476" s="4" t="str">
        <x:v>R02</x:v>
      </x:c>
    </x:row>
    <x:row r="1477">
      <x:c r="A1477" s="4" t="str">
        <x:v>P01472</x:v>
      </x:c>
      <x:c r="B1477" s="4" t="str">
        <x:v>Motor</x:v>
      </x:c>
      <x:c r="C1477" s="10" t="n">
        <x:v>14148.11</x:v>
      </x:c>
      <x:c r="D1477" s="4" t="n">
        <x:v>10</x:v>
      </x:c>
      <x:c r="E1477" s="4" t="str">
        <x:v>R01</x:v>
      </x:c>
    </x:row>
    <x:row r="1478">
      <x:c r="A1478" s="4" t="str">
        <x:v>P01473</x:v>
      </x:c>
      <x:c r="B1478" s="4" t="str">
        <x:v>Motor</x:v>
      </x:c>
      <x:c r="C1478" s="10" t="n">
        <x:v>6290.03</x:v>
      </x:c>
      <x:c r="D1478" s="4" t="n">
        <x:v>6</x:v>
      </x:c>
      <x:c r="E1478" s="4" t="str">
        <x:v>R02</x:v>
      </x:c>
    </x:row>
    <x:row r="1479">
      <x:c r="A1479" s="4" t="str">
        <x:v>P01474</x:v>
      </x:c>
      <x:c r="B1479" s="4" t="str">
        <x:v>Motor</x:v>
      </x:c>
      <x:c r="C1479" s="10" t="n">
        <x:v>12844.97</x:v>
      </x:c>
      <x:c r="D1479" s="4" t="n">
        <x:v>2</x:v>
      </x:c>
      <x:c r="E1479" s="4" t="str">
        <x:v>R04</x:v>
      </x:c>
    </x:row>
    <x:row r="1480">
      <x:c r="A1480" s="4" t="str">
        <x:v>P01475</x:v>
      </x:c>
      <x:c r="B1480" s="4" t="str">
        <x:v>Motor</x:v>
      </x:c>
      <x:c r="C1480" s="10" t="n">
        <x:v>17875.97</x:v>
      </x:c>
      <x:c r="D1480" s="4" t="n">
        <x:v>10</x:v>
      </x:c>
      <x:c r="E1480" s="4" t="str">
        <x:v>R03</x:v>
      </x:c>
    </x:row>
    <x:row r="1481">
      <x:c r="A1481" s="4" t="str">
        <x:v>P01476</x:v>
      </x:c>
      <x:c r="B1481" s="4" t="str">
        <x:v>Motor</x:v>
      </x:c>
      <x:c r="C1481" s="10" t="n">
        <x:v>13616.92</x:v>
      </x:c>
      <x:c r="D1481" s="4" t="n">
        <x:v>6</x:v>
      </x:c>
      <x:c r="E1481" s="4" t="str">
        <x:v>R01</x:v>
      </x:c>
    </x:row>
    <x:row r="1482">
      <x:c r="A1482" s="4" t="str">
        <x:v>P01477</x:v>
      </x:c>
      <x:c r="B1482" s="4" t="str">
        <x:v>Motor</x:v>
      </x:c>
      <x:c r="C1482" s="10" t="n">
        <x:v>11644.63</x:v>
      </x:c>
      <x:c r="D1482" s="4" t="n">
        <x:v>8</x:v>
      </x:c>
      <x:c r="E1482" s="4" t="str">
        <x:v>R02</x:v>
      </x:c>
    </x:row>
    <x:row r="1483">
      <x:c r="A1483" s="4" t="str">
        <x:v>P01478</x:v>
      </x:c>
      <x:c r="B1483" s="4" t="str">
        <x:v>Property</x:v>
      </x:c>
      <x:c r="C1483" s="10" t="n">
        <x:v>10476.11</x:v>
      </x:c>
      <x:c r="D1483" s="4" t="n">
        <x:v>2</x:v>
      </x:c>
      <x:c r="E1483" s="4" t="str">
        <x:v>R02</x:v>
      </x:c>
    </x:row>
    <x:row r="1484">
      <x:c r="A1484" s="4" t="str">
        <x:v>P01479</x:v>
      </x:c>
      <x:c r="B1484" s="4" t="str">
        <x:v>Motor</x:v>
      </x:c>
      <x:c r="C1484" s="10" t="n">
        <x:v>7512.45</x:v>
      </x:c>
      <x:c r="D1484" s="4" t="n">
        <x:v>6</x:v>
      </x:c>
      <x:c r="E1484" s="4" t="str">
        <x:v>R02</x:v>
      </x:c>
    </x:row>
    <x:row r="1485">
      <x:c r="A1485" s="4" t="str">
        <x:v>P01480</x:v>
      </x:c>
      <x:c r="B1485" s="4" t="str">
        <x:v>Motor</x:v>
      </x:c>
      <x:c r="C1485" s="10" t="n">
        <x:v>10589.31</x:v>
      </x:c>
      <x:c r="D1485" s="4" t="n">
        <x:v>1</x:v>
      </x:c>
      <x:c r="E1485" s="4" t="str">
        <x:v>R01</x:v>
      </x:c>
    </x:row>
    <x:row r="1486">
      <x:c r="A1486" s="4" t="str">
        <x:v>P01481</x:v>
      </x:c>
      <x:c r="B1486" s="4" t="str">
        <x:v>Motor</x:v>
      </x:c>
      <x:c r="C1486" s="10" t="n">
        <x:v>19280.85</x:v>
      </x:c>
      <x:c r="D1486" s="4" t="n">
        <x:v>7</x:v>
      </x:c>
      <x:c r="E1486" s="4" t="str">
        <x:v>R05</x:v>
      </x:c>
    </x:row>
    <x:row r="1487">
      <x:c r="A1487" s="4" t="str">
        <x:v>P01482</x:v>
      </x:c>
      <x:c r="B1487" s="4" t="str">
        <x:v>Motor</x:v>
      </x:c>
      <x:c r="C1487" s="10" t="n">
        <x:v>10367.56</x:v>
      </x:c>
      <x:c r="D1487" s="4" t="n">
        <x:v>3</x:v>
      </x:c>
      <x:c r="E1487" s="4" t="str">
        <x:v>R01</x:v>
      </x:c>
    </x:row>
    <x:row r="1488">
      <x:c r="A1488" s="4" t="str">
        <x:v>P01483</x:v>
      </x:c>
      <x:c r="B1488" s="4" t="str">
        <x:v>Motor</x:v>
      </x:c>
      <x:c r="C1488" s="10" t="n">
        <x:v>7328.95</x:v>
      </x:c>
      <x:c r="D1488" s="4" t="n">
        <x:v>10</x:v>
      </x:c>
      <x:c r="E1488" s="4" t="str">
        <x:v>R01</x:v>
      </x:c>
    </x:row>
    <x:row r="1489">
      <x:c r="A1489" s="4" t="str">
        <x:v>P01484</x:v>
      </x:c>
      <x:c r="B1489" s="4" t="str">
        <x:v>Motor</x:v>
      </x:c>
      <x:c r="C1489" s="10" t="n">
        <x:v>8764.71</x:v>
      </x:c>
      <x:c r="D1489" s="4" t="n">
        <x:v>1</x:v>
      </x:c>
      <x:c r="E1489" s="4" t="str">
        <x:v>R01</x:v>
      </x:c>
    </x:row>
    <x:row r="1490">
      <x:c r="A1490" s="4" t="str">
        <x:v>P01485</x:v>
      </x:c>
      <x:c r="B1490" s="4" t="str">
        <x:v>Motor</x:v>
      </x:c>
      <x:c r="C1490" s="10" t="n">
        <x:v>11972.68</x:v>
      </x:c>
      <x:c r="D1490" s="4" t="n">
        <x:v>7</x:v>
      </x:c>
      <x:c r="E1490" s="4" t="str">
        <x:v>R03</x:v>
      </x:c>
    </x:row>
    <x:row r="1491">
      <x:c r="A1491" s="4" t="str">
        <x:v>P01486</x:v>
      </x:c>
      <x:c r="B1491" s="4" t="str">
        <x:v>Motor</x:v>
      </x:c>
      <x:c r="C1491" s="10" t="n">
        <x:v>9245.74</x:v>
      </x:c>
      <x:c r="D1491" s="4" t="n">
        <x:v>2</x:v>
      </x:c>
      <x:c r="E1491" s="4" t="str">
        <x:v>R02</x:v>
      </x:c>
    </x:row>
    <x:row r="1492">
      <x:c r="A1492" s="4" t="str">
        <x:v>P01487</x:v>
      </x:c>
      <x:c r="B1492" s="4" t="str">
        <x:v>Property</x:v>
      </x:c>
      <x:c r="C1492" s="10" t="n">
        <x:v>13607.64</x:v>
      </x:c>
      <x:c r="D1492" s="4" t="n">
        <x:v>7</x:v>
      </x:c>
      <x:c r="E1492" s="4" t="str">
        <x:v>R01</x:v>
      </x:c>
    </x:row>
    <x:row r="1493">
      <x:c r="A1493" s="4" t="str">
        <x:v>P01488</x:v>
      </x:c>
      <x:c r="B1493" s="4" t="str">
        <x:v>Motor</x:v>
      </x:c>
      <x:c r="C1493" s="10" t="n">
        <x:v>13839.47</x:v>
      </x:c>
      <x:c r="D1493" s="4" t="n">
        <x:v>5</x:v>
      </x:c>
      <x:c r="E1493" s="4" t="str">
        <x:v>R02</x:v>
      </x:c>
    </x:row>
    <x:row r="1494">
      <x:c r="A1494" s="4" t="str">
        <x:v>P01489</x:v>
      </x:c>
      <x:c r="B1494" s="4" t="str">
        <x:v>Property</x:v>
      </x:c>
      <x:c r="C1494" s="10" t="n">
        <x:v>16318.3</x:v>
      </x:c>
      <x:c r="D1494" s="4" t="n">
        <x:v>10</x:v>
      </x:c>
      <x:c r="E1494" s="4" t="str">
        <x:v>R03</x:v>
      </x:c>
    </x:row>
    <x:row r="1495">
      <x:c r="A1495" s="4" t="str">
        <x:v>P01490</x:v>
      </x:c>
      <x:c r="B1495" s="4" t="str">
        <x:v>Motor</x:v>
      </x:c>
      <x:c r="C1495" s="10" t="n">
        <x:v>20756.23</x:v>
      </x:c>
      <x:c r="D1495" s="4" t="n">
        <x:v>7</x:v>
      </x:c>
      <x:c r="E1495" s="4" t="str">
        <x:v>R01</x:v>
      </x:c>
    </x:row>
    <x:row r="1496">
      <x:c r="A1496" s="4" t="str">
        <x:v>P01491</x:v>
      </x:c>
      <x:c r="B1496" s="4" t="str">
        <x:v>Motor</x:v>
      </x:c>
      <x:c r="C1496" s="10" t="n">
        <x:v>17122.29</x:v>
      </x:c>
      <x:c r="D1496" s="4" t="n">
        <x:v>4</x:v>
      </x:c>
      <x:c r="E1496" s="4" t="str">
        <x:v>R05</x:v>
      </x:c>
    </x:row>
    <x:row r="1497">
      <x:c r="A1497" s="4" t="str">
        <x:v>P01492</x:v>
      </x:c>
      <x:c r="B1497" s="4" t="str">
        <x:v>Property</x:v>
      </x:c>
      <x:c r="C1497" s="10" t="n">
        <x:v>7183.86</x:v>
      </x:c>
      <x:c r="D1497" s="4" t="n">
        <x:v>1</x:v>
      </x:c>
      <x:c r="E1497" s="4" t="str">
        <x:v>R01</x:v>
      </x:c>
    </x:row>
    <x:row r="1498">
      <x:c r="A1498" s="4" t="str">
        <x:v>P01493</x:v>
      </x:c>
      <x:c r="B1498" s="4" t="str">
        <x:v>Motor</x:v>
      </x:c>
      <x:c r="C1498" s="10" t="n">
        <x:v>7283.81</x:v>
      </x:c>
      <x:c r="D1498" s="4" t="n">
        <x:v>6</x:v>
      </x:c>
      <x:c r="E1498" s="4" t="str">
        <x:v>R01</x:v>
      </x:c>
    </x:row>
    <x:row r="1499">
      <x:c r="A1499" s="4" t="str">
        <x:v>P01494</x:v>
      </x:c>
      <x:c r="B1499" s="4" t="str">
        <x:v>Property</x:v>
      </x:c>
      <x:c r="C1499" s="10" t="n">
        <x:v>10571.35</x:v>
      </x:c>
      <x:c r="D1499" s="4" t="n">
        <x:v>5</x:v>
      </x:c>
      <x:c r="E1499" s="4" t="str">
        <x:v>R05</x:v>
      </x:c>
    </x:row>
    <x:row r="1500">
      <x:c r="A1500" s="4" t="str">
        <x:v>P01495</x:v>
      </x:c>
      <x:c r="B1500" s="4" t="str">
        <x:v>Motor</x:v>
      </x:c>
      <x:c r="C1500" s="10" t="n">
        <x:v>8928.21</x:v>
      </x:c>
      <x:c r="D1500" s="4" t="n">
        <x:v>1</x:v>
      </x:c>
      <x:c r="E1500" s="4" t="str">
        <x:v>R04</x:v>
      </x:c>
    </x:row>
    <x:row r="1501">
      <x:c r="A1501" s="4" t="str">
        <x:v>P01496</x:v>
      </x:c>
      <x:c r="B1501" s="4" t="str">
        <x:v>Motor</x:v>
      </x:c>
      <x:c r="C1501" s="10" t="n">
        <x:v>6553.49</x:v>
      </x:c>
      <x:c r="D1501" s="4" t="n">
        <x:v>6</x:v>
      </x:c>
      <x:c r="E1501" s="4" t="str">
        <x:v>R02</x:v>
      </x:c>
    </x:row>
    <x:row r="1502">
      <x:c r="A1502" s="4" t="str">
        <x:v>P01497</x:v>
      </x:c>
      <x:c r="B1502" s="4" t="str">
        <x:v>Property</x:v>
      </x:c>
      <x:c r="C1502" s="10" t="n">
        <x:v>8966.39</x:v>
      </x:c>
      <x:c r="D1502" s="4" t="n">
        <x:v>3</x:v>
      </x:c>
      <x:c r="E1502" s="4" t="str">
        <x:v>R04</x:v>
      </x:c>
    </x:row>
    <x:row r="1503">
      <x:c r="A1503" s="4" t="str">
        <x:v>P01498</x:v>
      </x:c>
      <x:c r="B1503" s="4" t="str">
        <x:v>Motor</x:v>
      </x:c>
      <x:c r="C1503" s="10" t="n">
        <x:v>8834.94</x:v>
      </x:c>
      <x:c r="D1503" s="4" t="n">
        <x:v>3</x:v>
      </x:c>
      <x:c r="E1503" s="4" t="str">
        <x:v>R02</x:v>
      </x:c>
    </x:row>
    <x:row r="1504">
      <x:c r="A1504" s="4" t="str">
        <x:v>P01499</x:v>
      </x:c>
      <x:c r="B1504" s="4" t="str">
        <x:v>Motor</x:v>
      </x:c>
      <x:c r="C1504" s="10" t="n">
        <x:v>8084.21</x:v>
      </x:c>
      <x:c r="D1504" s="4" t="n">
        <x:v>1</x:v>
      </x:c>
      <x:c r="E1504" s="4" t="str">
        <x:v>R02</x:v>
      </x:c>
    </x:row>
    <x:row r="1505">
      <x:c r="A1505" s="4" t="str">
        <x:v>P01500</x:v>
      </x:c>
      <x:c r="B1505" s="4" t="str">
        <x:v>Motor</x:v>
      </x:c>
      <x:c r="C1505" s="10" t="n">
        <x:v>9489.06</x:v>
      </x:c>
      <x:c r="D1505" s="4" t="n">
        <x:v>4</x:v>
      </x:c>
      <x:c r="E1505" s="4" t="str">
        <x:v>R04</x:v>
      </x:c>
    </x:row>
    <x:row r="1506">
      <x:c r="A1506" s="4" t="str">
        <x:v>P01501</x:v>
      </x:c>
      <x:c r="B1506" s="4" t="str">
        <x:v>Motor</x:v>
      </x:c>
      <x:c r="C1506" s="10" t="n">
        <x:v>18588.58</x:v>
      </x:c>
      <x:c r="D1506" s="4" t="n">
        <x:v>3</x:v>
      </x:c>
      <x:c r="E1506" s="4" t="str">
        <x:v>R03</x:v>
      </x:c>
    </x:row>
    <x:row r="1507">
      <x:c r="A1507" s="4" t="str">
        <x:v>P01502</x:v>
      </x:c>
      <x:c r="B1507" s="4" t="str">
        <x:v>Property</x:v>
      </x:c>
      <x:c r="C1507" s="10" t="n">
        <x:v>11964</x:v>
      </x:c>
      <x:c r="D1507" s="4" t="n">
        <x:v>1</x:v>
      </x:c>
      <x:c r="E1507" s="4" t="str">
        <x:v>R01</x:v>
      </x:c>
    </x:row>
    <x:row r="1508">
      <x:c r="A1508" s="4" t="str">
        <x:v>P01503</x:v>
      </x:c>
      <x:c r="B1508" s="4" t="str">
        <x:v>Motor</x:v>
      </x:c>
      <x:c r="C1508" s="10" t="n">
        <x:v>33266.76</x:v>
      </x:c>
      <x:c r="D1508" s="4" t="n">
        <x:v>5</x:v>
      </x:c>
      <x:c r="E1508" s="4" t="str">
        <x:v>R03</x:v>
      </x:c>
    </x:row>
    <x:row r="1509">
      <x:c r="A1509" s="4" t="str">
        <x:v>P01504</x:v>
      </x:c>
      <x:c r="B1509" s="4" t="str">
        <x:v>Motor</x:v>
      </x:c>
      <x:c r="C1509" s="10" t="n">
        <x:v>11810.32</x:v>
      </x:c>
      <x:c r="D1509" s="4" t="n">
        <x:v>3</x:v>
      </x:c>
      <x:c r="E1509" s="4" t="str">
        <x:v>R02</x:v>
      </x:c>
    </x:row>
    <x:row r="1510">
      <x:c r="A1510" s="4" t="str">
        <x:v>P01505</x:v>
      </x:c>
      <x:c r="B1510" s="4" t="str">
        <x:v>Property</x:v>
      </x:c>
      <x:c r="C1510" s="10" t="n">
        <x:v>9599.54</x:v>
      </x:c>
      <x:c r="D1510" s="4" t="n">
        <x:v>2</x:v>
      </x:c>
      <x:c r="E1510" s="4" t="str">
        <x:v>R01</x:v>
      </x:c>
    </x:row>
    <x:row r="1511">
      <x:c r="A1511" s="4" t="str">
        <x:v>P01506</x:v>
      </x:c>
      <x:c r="B1511" s="4" t="str">
        <x:v>Motor</x:v>
      </x:c>
      <x:c r="C1511" s="10" t="n">
        <x:v>10958.38</x:v>
      </x:c>
      <x:c r="D1511" s="4" t="n">
        <x:v>5</x:v>
      </x:c>
      <x:c r="E1511" s="4" t="str">
        <x:v>R05</x:v>
      </x:c>
    </x:row>
    <x:row r="1512">
      <x:c r="A1512" s="4" t="str">
        <x:v>P01507</x:v>
      </x:c>
      <x:c r="B1512" s="4" t="str">
        <x:v>Property</x:v>
      </x:c>
      <x:c r="C1512" s="10" t="n">
        <x:v>12276.25</x:v>
      </x:c>
      <x:c r="D1512" s="4" t="n">
        <x:v>1</x:v>
      </x:c>
      <x:c r="E1512" s="4" t="str">
        <x:v>R02</x:v>
      </x:c>
    </x:row>
    <x:row r="1513">
      <x:c r="A1513" s="4" t="str">
        <x:v>P01508</x:v>
      </x:c>
      <x:c r="B1513" s="4" t="str">
        <x:v>Motor</x:v>
      </x:c>
      <x:c r="C1513" s="10" t="n">
        <x:v>13304.59</x:v>
      </x:c>
      <x:c r="D1513" s="4" t="n">
        <x:v>10</x:v>
      </x:c>
      <x:c r="E1513" s="4" t="str">
        <x:v>R03</x:v>
      </x:c>
    </x:row>
    <x:row r="1514">
      <x:c r="A1514" s="4" t="str">
        <x:v>P01509</x:v>
      </x:c>
      <x:c r="B1514" s="4" t="str">
        <x:v>Motor</x:v>
      </x:c>
      <x:c r="C1514" s="10" t="n">
        <x:v>27848.1</x:v>
      </x:c>
      <x:c r="D1514" s="4" t="n">
        <x:v>5</x:v>
      </x:c>
      <x:c r="E1514" s="4" t="str">
        <x:v>R03</x:v>
      </x:c>
    </x:row>
    <x:row r="1515">
      <x:c r="A1515" s="4" t="str">
        <x:v>P01510</x:v>
      </x:c>
      <x:c r="B1515" s="4" t="str">
        <x:v>Property</x:v>
      </x:c>
      <x:c r="C1515" s="10" t="n">
        <x:v>7477.14</x:v>
      </x:c>
      <x:c r="D1515" s="4" t="n">
        <x:v>10</x:v>
      </x:c>
      <x:c r="E1515" s="4" t="str">
        <x:v>R02</x:v>
      </x:c>
    </x:row>
    <x:row r="1516">
      <x:c r="A1516" s="4" t="str">
        <x:v>P01511</x:v>
      </x:c>
      <x:c r="B1516" s="4" t="str">
        <x:v>Motor</x:v>
      </x:c>
      <x:c r="C1516" s="10" t="n">
        <x:v>16099.94</x:v>
      </x:c>
      <x:c r="D1516" s="4" t="n">
        <x:v>9</x:v>
      </x:c>
      <x:c r="E1516" s="4" t="str">
        <x:v>R01</x:v>
      </x:c>
    </x:row>
    <x:row r="1517">
      <x:c r="A1517" s="4" t="str">
        <x:v>P01512</x:v>
      </x:c>
      <x:c r="B1517" s="4" t="str">
        <x:v>Motor</x:v>
      </x:c>
      <x:c r="C1517" s="10" t="n">
        <x:v>12009.91</x:v>
      </x:c>
      <x:c r="D1517" s="4" t="n">
        <x:v>10</x:v>
      </x:c>
      <x:c r="E1517" s="4" t="str">
        <x:v>R05</x:v>
      </x:c>
    </x:row>
    <x:row r="1518">
      <x:c r="A1518" s="4" t="str">
        <x:v>P01513</x:v>
      </x:c>
      <x:c r="B1518" s="4" t="str">
        <x:v>Motor</x:v>
      </x:c>
      <x:c r="C1518" s="10" t="n">
        <x:v>5393.8</x:v>
      </x:c>
      <x:c r="D1518" s="4" t="n">
        <x:v>6</x:v>
      </x:c>
      <x:c r="E1518" s="4" t="str">
        <x:v>R03</x:v>
      </x:c>
    </x:row>
    <x:row r="1519">
      <x:c r="A1519" s="4" t="str">
        <x:v>P01514</x:v>
      </x:c>
      <x:c r="B1519" s="4" t="str">
        <x:v>Property</x:v>
      </x:c>
      <x:c r="C1519" s="10" t="n">
        <x:v>15472.42</x:v>
      </x:c>
      <x:c r="D1519" s="4" t="n">
        <x:v>5</x:v>
      </x:c>
      <x:c r="E1519" s="4" t="str">
        <x:v>R03</x:v>
      </x:c>
    </x:row>
    <x:row r="1520">
      <x:c r="A1520" s="4" t="str">
        <x:v>P01515</x:v>
      </x:c>
      <x:c r="B1520" s="4" t="str">
        <x:v>Property</x:v>
      </x:c>
      <x:c r="C1520" s="10" t="n">
        <x:v>19349.67</x:v>
      </x:c>
      <x:c r="D1520" s="4" t="n">
        <x:v>8</x:v>
      </x:c>
      <x:c r="E1520" s="4" t="str">
        <x:v>R02</x:v>
      </x:c>
    </x:row>
    <x:row r="1521">
      <x:c r="A1521" s="4" t="str">
        <x:v>P01516</x:v>
      </x:c>
      <x:c r="B1521" s="4" t="str">
        <x:v>Motor</x:v>
      </x:c>
      <x:c r="C1521" s="10" t="n">
        <x:v>7437.36</x:v>
      </x:c>
      <x:c r="D1521" s="4" t="n">
        <x:v>1</x:v>
      </x:c>
      <x:c r="E1521" s="4" t="str">
        <x:v>R01</x:v>
      </x:c>
    </x:row>
    <x:row r="1522">
      <x:c r="A1522" s="4" t="str">
        <x:v>P01517</x:v>
      </x:c>
      <x:c r="B1522" s="4" t="str">
        <x:v>Motor</x:v>
      </x:c>
      <x:c r="C1522" s="10" t="n">
        <x:v>10894.13</x:v>
      </x:c>
      <x:c r="D1522" s="4" t="n">
        <x:v>9</x:v>
      </x:c>
      <x:c r="E1522" s="4" t="str">
        <x:v>R01</x:v>
      </x:c>
    </x:row>
    <x:row r="1523">
      <x:c r="A1523" s="4" t="str">
        <x:v>P01518</x:v>
      </x:c>
      <x:c r="B1523" s="4" t="str">
        <x:v>Property</x:v>
      </x:c>
      <x:c r="C1523" s="10" t="n">
        <x:v>5032.09</x:v>
      </x:c>
      <x:c r="D1523" s="4" t="n">
        <x:v>4</x:v>
      </x:c>
      <x:c r="E1523" s="4" t="str">
        <x:v>R02</x:v>
      </x:c>
    </x:row>
    <x:row r="1524">
      <x:c r="A1524" s="4" t="str">
        <x:v>P01519</x:v>
      </x:c>
      <x:c r="B1524" s="4" t="str">
        <x:v>Motor</x:v>
      </x:c>
      <x:c r="C1524" s="10" t="n">
        <x:v>6207.65</x:v>
      </x:c>
      <x:c r="D1524" s="4" t="n">
        <x:v>1</x:v>
      </x:c>
      <x:c r="E1524" s="4" t="str">
        <x:v>R01</x:v>
      </x:c>
    </x:row>
    <x:row r="1525">
      <x:c r="A1525" s="4" t="str">
        <x:v>P01520</x:v>
      </x:c>
      <x:c r="B1525" s="4" t="str">
        <x:v>Motor</x:v>
      </x:c>
      <x:c r="C1525" s="10" t="n">
        <x:v>17529.02</x:v>
      </x:c>
      <x:c r="D1525" s="4" t="n">
        <x:v>3</x:v>
      </x:c>
      <x:c r="E1525" s="4" t="str">
        <x:v>R03</x:v>
      </x:c>
    </x:row>
    <x:row r="1526">
      <x:c r="A1526" s="4" t="str">
        <x:v>P01521</x:v>
      </x:c>
      <x:c r="B1526" s="4" t="str">
        <x:v>Motor</x:v>
      </x:c>
      <x:c r="C1526" s="10" t="n">
        <x:v>8867.18</x:v>
      </x:c>
      <x:c r="D1526" s="4" t="n">
        <x:v>3</x:v>
      </x:c>
      <x:c r="E1526" s="4" t="str">
        <x:v>R04</x:v>
      </x:c>
    </x:row>
    <x:row r="1527">
      <x:c r="A1527" s="4" t="str">
        <x:v>P01522</x:v>
      </x:c>
      <x:c r="B1527" s="4" t="str">
        <x:v>Motor</x:v>
      </x:c>
      <x:c r="C1527" s="10" t="n">
        <x:v>6641.14</x:v>
      </x:c>
      <x:c r="D1527" s="4" t="n">
        <x:v>1</x:v>
      </x:c>
      <x:c r="E1527" s="4" t="str">
        <x:v>R01</x:v>
      </x:c>
    </x:row>
    <x:row r="1528">
      <x:c r="A1528" s="4" t="str">
        <x:v>P01523</x:v>
      </x:c>
      <x:c r="B1528" s="4" t="str">
        <x:v>Property</x:v>
      </x:c>
      <x:c r="C1528" s="10" t="n">
        <x:v>12127.82</x:v>
      </x:c>
      <x:c r="D1528" s="4" t="n">
        <x:v>7</x:v>
      </x:c>
      <x:c r="E1528" s="4" t="str">
        <x:v>R02</x:v>
      </x:c>
    </x:row>
    <x:row r="1529">
      <x:c r="A1529" s="4" t="str">
        <x:v>P01524</x:v>
      </x:c>
      <x:c r="B1529" s="4" t="str">
        <x:v>Property</x:v>
      </x:c>
      <x:c r="C1529" s="10" t="n">
        <x:v>8646.54</x:v>
      </x:c>
      <x:c r="D1529" s="4" t="n">
        <x:v>1</x:v>
      </x:c>
      <x:c r="E1529" s="4" t="str">
        <x:v>R03</x:v>
      </x:c>
    </x:row>
    <x:row r="1530">
      <x:c r="A1530" s="4" t="str">
        <x:v>P01525</x:v>
      </x:c>
      <x:c r="B1530" s="4" t="str">
        <x:v>Property</x:v>
      </x:c>
      <x:c r="C1530" s="10" t="n">
        <x:v>8849.62</x:v>
      </x:c>
      <x:c r="D1530" s="4" t="n">
        <x:v>9</x:v>
      </x:c>
      <x:c r="E1530" s="4" t="str">
        <x:v>R01</x:v>
      </x:c>
    </x:row>
    <x:row r="1531">
      <x:c r="A1531" s="4" t="str">
        <x:v>P01526</x:v>
      </x:c>
      <x:c r="B1531" s="4" t="str">
        <x:v>Motor</x:v>
      </x:c>
      <x:c r="C1531" s="10" t="n">
        <x:v>15255.52</x:v>
      </x:c>
      <x:c r="D1531" s="4" t="n">
        <x:v>5</x:v>
      </x:c>
      <x:c r="E1531" s="4" t="str">
        <x:v>R05</x:v>
      </x:c>
    </x:row>
    <x:row r="1532">
      <x:c r="A1532" s="4" t="str">
        <x:v>P01527</x:v>
      </x:c>
      <x:c r="B1532" s="4" t="str">
        <x:v>Motor</x:v>
      </x:c>
      <x:c r="C1532" s="10" t="n">
        <x:v>6484.82</x:v>
      </x:c>
      <x:c r="D1532" s="4" t="n">
        <x:v>8</x:v>
      </x:c>
      <x:c r="E1532" s="4" t="str">
        <x:v>R02</x:v>
      </x:c>
    </x:row>
    <x:row r="1533">
      <x:c r="A1533" s="4" t="str">
        <x:v>P01528</x:v>
      </x:c>
      <x:c r="B1533" s="4" t="str">
        <x:v>Motor</x:v>
      </x:c>
      <x:c r="C1533" s="10" t="n">
        <x:v>7277.81</x:v>
      </x:c>
      <x:c r="D1533" s="4" t="n">
        <x:v>4</x:v>
      </x:c>
      <x:c r="E1533" s="4" t="str">
        <x:v>R01</x:v>
      </x:c>
    </x:row>
    <x:row r="1534">
      <x:c r="A1534" s="4" t="str">
        <x:v>P01529</x:v>
      </x:c>
      <x:c r="B1534" s="4" t="str">
        <x:v>Motor</x:v>
      </x:c>
      <x:c r="C1534" s="10" t="n">
        <x:v>11723.33</x:v>
      </x:c>
      <x:c r="D1534" s="4" t="n">
        <x:v>2</x:v>
      </x:c>
      <x:c r="E1534" s="4" t="str">
        <x:v>R01</x:v>
      </x:c>
    </x:row>
    <x:row r="1535">
      <x:c r="A1535" s="4" t="str">
        <x:v>P01530</x:v>
      </x:c>
      <x:c r="B1535" s="4" t="str">
        <x:v>Motor</x:v>
      </x:c>
      <x:c r="C1535" s="10" t="n">
        <x:v>16919.71</x:v>
      </x:c>
      <x:c r="D1535" s="4" t="n">
        <x:v>2</x:v>
      </x:c>
      <x:c r="E1535" s="4" t="str">
        <x:v>R05</x:v>
      </x:c>
    </x:row>
    <x:row r="1536">
      <x:c r="A1536" s="4" t="str">
        <x:v>P01531</x:v>
      </x:c>
      <x:c r="B1536" s="4" t="str">
        <x:v>Motor</x:v>
      </x:c>
      <x:c r="C1536" s="10" t="n">
        <x:v>19094.82</x:v>
      </x:c>
      <x:c r="D1536" s="4" t="n">
        <x:v>7</x:v>
      </x:c>
      <x:c r="E1536" s="4" t="str">
        <x:v>R01</x:v>
      </x:c>
    </x:row>
    <x:row r="1537">
      <x:c r="A1537" s="4" t="str">
        <x:v>P01532</x:v>
      </x:c>
      <x:c r="B1537" s="4" t="str">
        <x:v>Motor</x:v>
      </x:c>
      <x:c r="C1537" s="10" t="n">
        <x:v>8108.94</x:v>
      </x:c>
      <x:c r="D1537" s="4" t="n">
        <x:v>8</x:v>
      </x:c>
      <x:c r="E1537" s="4" t="str">
        <x:v>R03</x:v>
      </x:c>
    </x:row>
    <x:row r="1538">
      <x:c r="A1538" s="4" t="str">
        <x:v>P01533</x:v>
      </x:c>
      <x:c r="B1538" s="4" t="str">
        <x:v>Motor</x:v>
      </x:c>
      <x:c r="C1538" s="10" t="n">
        <x:v>16677.56</x:v>
      </x:c>
      <x:c r="D1538" s="4" t="n">
        <x:v>3</x:v>
      </x:c>
      <x:c r="E1538" s="4" t="str">
        <x:v>R01</x:v>
      </x:c>
    </x:row>
    <x:row r="1539">
      <x:c r="A1539" s="4" t="str">
        <x:v>P01534</x:v>
      </x:c>
      <x:c r="B1539" s="4" t="str">
        <x:v>Property</x:v>
      </x:c>
      <x:c r="C1539" s="10" t="n">
        <x:v>7685.85</x:v>
      </x:c>
      <x:c r="D1539" s="4" t="n">
        <x:v>4</x:v>
      </x:c>
      <x:c r="E1539" s="4" t="str">
        <x:v>R01</x:v>
      </x:c>
    </x:row>
    <x:row r="1540">
      <x:c r="A1540" s="4" t="str">
        <x:v>P01535</x:v>
      </x:c>
      <x:c r="B1540" s="4" t="str">
        <x:v>Motor</x:v>
      </x:c>
      <x:c r="C1540" s="10" t="n">
        <x:v>24879.37</x:v>
      </x:c>
      <x:c r="D1540" s="4" t="n">
        <x:v>10</x:v>
      </x:c>
      <x:c r="E1540" s="4" t="str">
        <x:v>R04</x:v>
      </x:c>
    </x:row>
    <x:row r="1541">
      <x:c r="A1541" s="4" t="str">
        <x:v>P01536</x:v>
      </x:c>
      <x:c r="B1541" s="4" t="str">
        <x:v>Motor</x:v>
      </x:c>
      <x:c r="C1541" s="10" t="n">
        <x:v>6566.94</x:v>
      </x:c>
      <x:c r="D1541" s="4" t="n">
        <x:v>9</x:v>
      </x:c>
      <x:c r="E1541" s="4" t="str">
        <x:v>R01</x:v>
      </x:c>
    </x:row>
    <x:row r="1542">
      <x:c r="A1542" s="4" t="str">
        <x:v>P01537</x:v>
      </x:c>
      <x:c r="B1542" s="4" t="str">
        <x:v>Property</x:v>
      </x:c>
      <x:c r="C1542" s="10" t="n">
        <x:v>19886.88</x:v>
      </x:c>
      <x:c r="D1542" s="4" t="n">
        <x:v>5</x:v>
      </x:c>
      <x:c r="E1542" s="4" t="str">
        <x:v>R01</x:v>
      </x:c>
    </x:row>
    <x:row r="1543">
      <x:c r="A1543" s="4" t="str">
        <x:v>P01538</x:v>
      </x:c>
      <x:c r="B1543" s="4" t="str">
        <x:v>Property</x:v>
      </x:c>
      <x:c r="C1543" s="10" t="n">
        <x:v>8140.29</x:v>
      </x:c>
      <x:c r="D1543" s="4" t="n">
        <x:v>3</x:v>
      </x:c>
      <x:c r="E1543" s="4" t="str">
        <x:v>R02</x:v>
      </x:c>
    </x:row>
    <x:row r="1544">
      <x:c r="A1544" s="4" t="str">
        <x:v>P01539</x:v>
      </x:c>
      <x:c r="B1544" s="4" t="str">
        <x:v>Property</x:v>
      </x:c>
      <x:c r="C1544" s="10" t="n">
        <x:v>27064.03</x:v>
      </x:c>
      <x:c r="D1544" s="4" t="n">
        <x:v>4</x:v>
      </x:c>
      <x:c r="E1544" s="4" t="str">
        <x:v>R04</x:v>
      </x:c>
    </x:row>
    <x:row r="1545">
      <x:c r="A1545" s="4" t="str">
        <x:v>P01540</x:v>
      </x:c>
      <x:c r="B1545" s="4" t="str">
        <x:v>Motor</x:v>
      </x:c>
      <x:c r="C1545" s="10" t="n">
        <x:v>14272.56</x:v>
      </x:c>
      <x:c r="D1545" s="4" t="n">
        <x:v>6</x:v>
      </x:c>
      <x:c r="E1545" s="4" t="str">
        <x:v>R02</x:v>
      </x:c>
    </x:row>
    <x:row r="1546">
      <x:c r="A1546" s="4" t="str">
        <x:v>P01541</x:v>
      </x:c>
      <x:c r="B1546" s="4" t="str">
        <x:v>Property</x:v>
      </x:c>
      <x:c r="C1546" s="10" t="n">
        <x:v>6924.3</x:v>
      </x:c>
      <x:c r="D1546" s="4" t="n">
        <x:v>6</x:v>
      </x:c>
      <x:c r="E1546" s="4" t="str">
        <x:v>R01</x:v>
      </x:c>
    </x:row>
    <x:row r="1547">
      <x:c r="A1547" s="4" t="str">
        <x:v>P01542</x:v>
      </x:c>
      <x:c r="B1547" s="4" t="str">
        <x:v>Motor</x:v>
      </x:c>
      <x:c r="C1547" s="10" t="n">
        <x:v>8647.22</x:v>
      </x:c>
      <x:c r="D1547" s="4" t="n">
        <x:v>2</x:v>
      </x:c>
      <x:c r="E1547" s="4" t="str">
        <x:v>R05</x:v>
      </x:c>
    </x:row>
    <x:row r="1548">
      <x:c r="A1548" s="4" t="str">
        <x:v>P01543</x:v>
      </x:c>
      <x:c r="B1548" s="4" t="str">
        <x:v>Motor</x:v>
      </x:c>
      <x:c r="C1548" s="10" t="n">
        <x:v>15545.58</x:v>
      </x:c>
      <x:c r="D1548" s="4" t="n">
        <x:v>1</x:v>
      </x:c>
      <x:c r="E1548" s="4" t="str">
        <x:v>R03</x:v>
      </x:c>
    </x:row>
    <x:row r="1549">
      <x:c r="A1549" s="4" t="str">
        <x:v>P01544</x:v>
      </x:c>
      <x:c r="B1549" s="4" t="str">
        <x:v>Motor</x:v>
      </x:c>
      <x:c r="C1549" s="10" t="n">
        <x:v>17565.46</x:v>
      </x:c>
      <x:c r="D1549" s="4" t="n">
        <x:v>5</x:v>
      </x:c>
      <x:c r="E1549" s="4" t="str">
        <x:v>R04</x:v>
      </x:c>
    </x:row>
    <x:row r="1550">
      <x:c r="A1550" s="4" t="str">
        <x:v>P01545</x:v>
      </x:c>
      <x:c r="B1550" s="4" t="str">
        <x:v>Motor</x:v>
      </x:c>
      <x:c r="C1550" s="10" t="n">
        <x:v>10595.43</x:v>
      </x:c>
      <x:c r="D1550" s="4" t="n">
        <x:v>8</x:v>
      </x:c>
      <x:c r="E1550" s="4" t="str">
        <x:v>R03</x:v>
      </x:c>
    </x:row>
    <x:row r="1551">
      <x:c r="A1551" s="4" t="str">
        <x:v>P01546</x:v>
      </x:c>
      <x:c r="B1551" s="4" t="str">
        <x:v>Motor</x:v>
      </x:c>
      <x:c r="C1551" s="10" t="n">
        <x:v>11160.06</x:v>
      </x:c>
      <x:c r="D1551" s="4" t="n">
        <x:v>2</x:v>
      </x:c>
      <x:c r="E1551" s="4" t="str">
        <x:v>R03</x:v>
      </x:c>
    </x:row>
    <x:row r="1552">
      <x:c r="A1552" s="4" t="str">
        <x:v>P01547</x:v>
      </x:c>
      <x:c r="B1552" s="4" t="str">
        <x:v>Motor</x:v>
      </x:c>
      <x:c r="C1552" s="10" t="n">
        <x:v>15386.7</x:v>
      </x:c>
      <x:c r="D1552" s="4" t="n">
        <x:v>5</x:v>
      </x:c>
      <x:c r="E1552" s="4" t="str">
        <x:v>R02</x:v>
      </x:c>
    </x:row>
    <x:row r="1553">
      <x:c r="A1553" s="4" t="str">
        <x:v>P01548</x:v>
      </x:c>
      <x:c r="B1553" s="4" t="str">
        <x:v>Property</x:v>
      </x:c>
      <x:c r="C1553" s="10" t="n">
        <x:v>11606.37</x:v>
      </x:c>
      <x:c r="D1553" s="4" t="n">
        <x:v>2</x:v>
      </x:c>
      <x:c r="E1553" s="4" t="str">
        <x:v>R02</x:v>
      </x:c>
    </x:row>
    <x:row r="1554">
      <x:c r="A1554" s="4" t="str">
        <x:v>P01549</x:v>
      </x:c>
      <x:c r="B1554" s="4" t="str">
        <x:v>Motor</x:v>
      </x:c>
      <x:c r="C1554" s="10" t="n">
        <x:v>6111.47</x:v>
      </x:c>
      <x:c r="D1554" s="4" t="n">
        <x:v>3</x:v>
      </x:c>
      <x:c r="E1554" s="4" t="str">
        <x:v>R03</x:v>
      </x:c>
    </x:row>
    <x:row r="1555">
      <x:c r="A1555" s="4" t="str">
        <x:v>P01550</x:v>
      </x:c>
      <x:c r="B1555" s="4" t="str">
        <x:v>Motor</x:v>
      </x:c>
      <x:c r="C1555" s="10" t="n">
        <x:v>7586.77</x:v>
      </x:c>
      <x:c r="D1555" s="4" t="n">
        <x:v>7</x:v>
      </x:c>
      <x:c r="E1555" s="4" t="str">
        <x:v>R03</x:v>
      </x:c>
    </x:row>
    <x:row r="1556">
      <x:c r="A1556" s="4" t="str">
        <x:v>P01551</x:v>
      </x:c>
      <x:c r="B1556" s="4" t="str">
        <x:v>Motor</x:v>
      </x:c>
      <x:c r="C1556" s="10" t="n">
        <x:v>12158.75</x:v>
      </x:c>
      <x:c r="D1556" s="4" t="n">
        <x:v>3</x:v>
      </x:c>
      <x:c r="E1556" s="4" t="str">
        <x:v>R05</x:v>
      </x:c>
    </x:row>
    <x:row r="1557">
      <x:c r="A1557" s="4" t="str">
        <x:v>P01552</x:v>
      </x:c>
      <x:c r="B1557" s="4" t="str">
        <x:v>Motor</x:v>
      </x:c>
      <x:c r="C1557" s="10" t="n">
        <x:v>18900.94</x:v>
      </x:c>
      <x:c r="D1557" s="4" t="n">
        <x:v>3</x:v>
      </x:c>
      <x:c r="E1557" s="4" t="str">
        <x:v>R03</x:v>
      </x:c>
    </x:row>
    <x:row r="1558">
      <x:c r="A1558" s="4" t="str">
        <x:v>P01553</x:v>
      </x:c>
      <x:c r="B1558" s="4" t="str">
        <x:v>Motor</x:v>
      </x:c>
      <x:c r="C1558" s="10" t="n">
        <x:v>22633.63</x:v>
      </x:c>
      <x:c r="D1558" s="4" t="n">
        <x:v>10</x:v>
      </x:c>
      <x:c r="E1558" s="4" t="str">
        <x:v>R01</x:v>
      </x:c>
    </x:row>
    <x:row r="1559">
      <x:c r="A1559" s="4" t="str">
        <x:v>P01554</x:v>
      </x:c>
      <x:c r="B1559" s="4" t="str">
        <x:v>Motor</x:v>
      </x:c>
      <x:c r="C1559" s="10" t="n">
        <x:v>15534.03</x:v>
      </x:c>
      <x:c r="D1559" s="4" t="n">
        <x:v>2</x:v>
      </x:c>
      <x:c r="E1559" s="4" t="str">
        <x:v>R02</x:v>
      </x:c>
    </x:row>
    <x:row r="1560">
      <x:c r="A1560" s="4" t="str">
        <x:v>P01555</x:v>
      </x:c>
      <x:c r="B1560" s="4" t="str">
        <x:v>Motor</x:v>
      </x:c>
      <x:c r="C1560" s="10" t="n">
        <x:v>12447.57</x:v>
      </x:c>
      <x:c r="D1560" s="4" t="n">
        <x:v>2</x:v>
      </x:c>
      <x:c r="E1560" s="4" t="str">
        <x:v>R03</x:v>
      </x:c>
    </x:row>
    <x:row r="1561">
      <x:c r="A1561" s="4" t="str">
        <x:v>P01556</x:v>
      </x:c>
      <x:c r="B1561" s="4" t="str">
        <x:v>Property</x:v>
      </x:c>
      <x:c r="C1561" s="10" t="n">
        <x:v>15320.79</x:v>
      </x:c>
      <x:c r="D1561" s="4" t="n">
        <x:v>10</x:v>
      </x:c>
      <x:c r="E1561" s="4" t="str">
        <x:v>R02</x:v>
      </x:c>
    </x:row>
    <x:row r="1562">
      <x:c r="A1562" s="4" t="str">
        <x:v>P01557</x:v>
      </x:c>
      <x:c r="B1562" s="4" t="str">
        <x:v>Property</x:v>
      </x:c>
      <x:c r="C1562" s="10" t="n">
        <x:v>8102.78</x:v>
      </x:c>
      <x:c r="D1562" s="4" t="n">
        <x:v>6</x:v>
      </x:c>
      <x:c r="E1562" s="4" t="str">
        <x:v>R04</x:v>
      </x:c>
    </x:row>
    <x:row r="1563">
      <x:c r="A1563" s="4" t="str">
        <x:v>P01558</x:v>
      </x:c>
      <x:c r="B1563" s="4" t="str">
        <x:v>Motor</x:v>
      </x:c>
      <x:c r="C1563" s="10" t="n">
        <x:v>10209.22</x:v>
      </x:c>
      <x:c r="D1563" s="4" t="n">
        <x:v>1</x:v>
      </x:c>
      <x:c r="E1563" s="4" t="str">
        <x:v>R03</x:v>
      </x:c>
    </x:row>
    <x:row r="1564">
      <x:c r="A1564" s="4" t="str">
        <x:v>P01559</x:v>
      </x:c>
      <x:c r="B1564" s="4" t="str">
        <x:v>Motor</x:v>
      </x:c>
      <x:c r="C1564" s="10" t="n">
        <x:v>7548.78</x:v>
      </x:c>
      <x:c r="D1564" s="4" t="n">
        <x:v>5</x:v>
      </x:c>
      <x:c r="E1564" s="4" t="str">
        <x:v>R01</x:v>
      </x:c>
    </x:row>
    <x:row r="1565">
      <x:c r="A1565" s="4" t="str">
        <x:v>P01560</x:v>
      </x:c>
      <x:c r="B1565" s="4" t="str">
        <x:v>Property</x:v>
      </x:c>
      <x:c r="C1565" s="10" t="n">
        <x:v>6235.82</x:v>
      </x:c>
      <x:c r="D1565" s="4" t="n">
        <x:v>6</x:v>
      </x:c>
      <x:c r="E1565" s="4" t="str">
        <x:v>R03</x:v>
      </x:c>
    </x:row>
    <x:row r="1566">
      <x:c r="A1566" s="4" t="str">
        <x:v>P01561</x:v>
      </x:c>
      <x:c r="B1566" s="4" t="str">
        <x:v>Property</x:v>
      </x:c>
      <x:c r="C1566" s="10" t="n">
        <x:v>12709.4</x:v>
      </x:c>
      <x:c r="D1566" s="4" t="n">
        <x:v>3</x:v>
      </x:c>
      <x:c r="E1566" s="4" t="str">
        <x:v>R03</x:v>
      </x:c>
    </x:row>
    <x:row r="1567">
      <x:c r="A1567" s="4" t="str">
        <x:v>P01562</x:v>
      </x:c>
      <x:c r="B1567" s="4" t="str">
        <x:v>Motor</x:v>
      </x:c>
      <x:c r="C1567" s="10" t="n">
        <x:v>11890.33</x:v>
      </x:c>
      <x:c r="D1567" s="4" t="n">
        <x:v>6</x:v>
      </x:c>
      <x:c r="E1567" s="4" t="str">
        <x:v>R05</x:v>
      </x:c>
    </x:row>
    <x:row r="1568">
      <x:c r="A1568" s="4" t="str">
        <x:v>P01563</x:v>
      </x:c>
      <x:c r="B1568" s="4" t="str">
        <x:v>Property</x:v>
      </x:c>
      <x:c r="C1568" s="10" t="n">
        <x:v>14904.87</x:v>
      </x:c>
      <x:c r="D1568" s="4" t="n">
        <x:v>7</x:v>
      </x:c>
      <x:c r="E1568" s="4" t="str">
        <x:v>R02</x:v>
      </x:c>
    </x:row>
    <x:row r="1569">
      <x:c r="A1569" s="4" t="str">
        <x:v>P01564</x:v>
      </x:c>
      <x:c r="B1569" s="4" t="str">
        <x:v>Property</x:v>
      </x:c>
      <x:c r="C1569" s="10" t="n">
        <x:v>13985.14</x:v>
      </x:c>
      <x:c r="D1569" s="4" t="n">
        <x:v>3</x:v>
      </x:c>
      <x:c r="E1569" s="4" t="str">
        <x:v>R03</x:v>
      </x:c>
    </x:row>
    <x:row r="1570">
      <x:c r="A1570" s="4" t="str">
        <x:v>P01565</x:v>
      </x:c>
      <x:c r="B1570" s="4" t="str">
        <x:v>Property</x:v>
      </x:c>
      <x:c r="C1570" s="10" t="n">
        <x:v>12199.98</x:v>
      </x:c>
      <x:c r="D1570" s="4" t="n">
        <x:v>9</x:v>
      </x:c>
      <x:c r="E1570" s="4" t="str">
        <x:v>R02</x:v>
      </x:c>
    </x:row>
    <x:row r="1571">
      <x:c r="A1571" s="4" t="str">
        <x:v>P01566</x:v>
      </x:c>
      <x:c r="B1571" s="4" t="str">
        <x:v>Motor</x:v>
      </x:c>
      <x:c r="C1571" s="10" t="n">
        <x:v>14051.4</x:v>
      </x:c>
      <x:c r="D1571" s="4" t="n">
        <x:v>5</x:v>
      </x:c>
      <x:c r="E1571" s="4" t="str">
        <x:v>R02</x:v>
      </x:c>
    </x:row>
    <x:row r="1572">
      <x:c r="A1572" s="4" t="str">
        <x:v>P01567</x:v>
      </x:c>
      <x:c r="B1572" s="4" t="str">
        <x:v>Motor</x:v>
      </x:c>
      <x:c r="C1572" s="10" t="n">
        <x:v>10729.93</x:v>
      </x:c>
      <x:c r="D1572" s="4" t="n">
        <x:v>10</x:v>
      </x:c>
      <x:c r="E1572" s="4" t="str">
        <x:v>R01</x:v>
      </x:c>
    </x:row>
    <x:row r="1573">
      <x:c r="A1573" s="4" t="str">
        <x:v>P01568</x:v>
      </x:c>
      <x:c r="B1573" s="4" t="str">
        <x:v>Motor</x:v>
      </x:c>
      <x:c r="C1573" s="10" t="n">
        <x:v>13171.37</x:v>
      </x:c>
      <x:c r="D1573" s="4" t="n">
        <x:v>1</x:v>
      </x:c>
      <x:c r="E1573" s="4" t="str">
        <x:v>R04</x:v>
      </x:c>
    </x:row>
    <x:row r="1574">
      <x:c r="A1574" s="4" t="str">
        <x:v>P01569</x:v>
      </x:c>
      <x:c r="B1574" s="4" t="str">
        <x:v>Motor</x:v>
      </x:c>
      <x:c r="C1574" s="10" t="n">
        <x:v>7889.08</x:v>
      </x:c>
      <x:c r="D1574" s="4" t="n">
        <x:v>4</x:v>
      </x:c>
      <x:c r="E1574" s="4" t="str">
        <x:v>R05</x:v>
      </x:c>
    </x:row>
    <x:row r="1575">
      <x:c r="A1575" s="4" t="str">
        <x:v>P01570</x:v>
      </x:c>
      <x:c r="B1575" s="4" t="str">
        <x:v>Motor</x:v>
      </x:c>
      <x:c r="C1575" s="10" t="n">
        <x:v>12917.88</x:v>
      </x:c>
      <x:c r="D1575" s="4" t="n">
        <x:v>8</x:v>
      </x:c>
      <x:c r="E1575" s="4" t="str">
        <x:v>R02</x:v>
      </x:c>
    </x:row>
    <x:row r="1576">
      <x:c r="A1576" s="4" t="str">
        <x:v>P01571</x:v>
      </x:c>
      <x:c r="B1576" s="4" t="str">
        <x:v>Motor</x:v>
      </x:c>
      <x:c r="C1576" s="10" t="n">
        <x:v>14776.42</x:v>
      </x:c>
      <x:c r="D1576" s="4" t="n">
        <x:v>9</x:v>
      </x:c>
      <x:c r="E1576" s="4" t="str">
        <x:v>R02</x:v>
      </x:c>
    </x:row>
    <x:row r="1577">
      <x:c r="A1577" s="4" t="str">
        <x:v>P01572</x:v>
      </x:c>
      <x:c r="B1577" s="4" t="str">
        <x:v>Motor</x:v>
      </x:c>
      <x:c r="C1577" s="10" t="n">
        <x:v>8092.1</x:v>
      </x:c>
      <x:c r="D1577" s="4" t="n">
        <x:v>3</x:v>
      </x:c>
      <x:c r="E1577" s="4" t="str">
        <x:v>R01</x:v>
      </x:c>
    </x:row>
    <x:row r="1578">
      <x:c r="A1578" s="4" t="str">
        <x:v>P01573</x:v>
      </x:c>
      <x:c r="B1578" s="4" t="str">
        <x:v>Motor</x:v>
      </x:c>
      <x:c r="C1578" s="10" t="n">
        <x:v>11196.14</x:v>
      </x:c>
      <x:c r="D1578" s="4" t="n">
        <x:v>10</x:v>
      </x:c>
      <x:c r="E1578" s="4" t="str">
        <x:v>R03</x:v>
      </x:c>
    </x:row>
    <x:row r="1579">
      <x:c r="A1579" s="4" t="str">
        <x:v>P01574</x:v>
      </x:c>
      <x:c r="B1579" s="4" t="str">
        <x:v>Property</x:v>
      </x:c>
      <x:c r="C1579" s="10" t="n">
        <x:v>8261.64</x:v>
      </x:c>
      <x:c r="D1579" s="4" t="n">
        <x:v>2</x:v>
      </x:c>
      <x:c r="E1579" s="4" t="str">
        <x:v>R02</x:v>
      </x:c>
    </x:row>
    <x:row r="1580">
      <x:c r="A1580" s="4" t="str">
        <x:v>P01575</x:v>
      </x:c>
      <x:c r="B1580" s="4" t="str">
        <x:v>Motor</x:v>
      </x:c>
      <x:c r="C1580" s="10" t="n">
        <x:v>8630.62</x:v>
      </x:c>
      <x:c r="D1580" s="4" t="n">
        <x:v>5</x:v>
      </x:c>
      <x:c r="E1580" s="4" t="str">
        <x:v>R03</x:v>
      </x:c>
    </x:row>
    <x:row r="1581">
      <x:c r="A1581" s="4" t="str">
        <x:v>P01576</x:v>
      </x:c>
      <x:c r="B1581" s="4" t="str">
        <x:v>Motor</x:v>
      </x:c>
      <x:c r="C1581" s="10" t="n">
        <x:v>6593.12</x:v>
      </x:c>
      <x:c r="D1581" s="4" t="n">
        <x:v>4</x:v>
      </x:c>
      <x:c r="E1581" s="4" t="str">
        <x:v>R01</x:v>
      </x:c>
    </x:row>
    <x:row r="1582">
      <x:c r="A1582" s="4" t="str">
        <x:v>P01577</x:v>
      </x:c>
      <x:c r="B1582" s="4" t="str">
        <x:v>Property</x:v>
      </x:c>
      <x:c r="C1582" s="10" t="n">
        <x:v>19333.58</x:v>
      </x:c>
      <x:c r="D1582" s="4" t="n">
        <x:v>5</x:v>
      </x:c>
      <x:c r="E1582" s="4" t="str">
        <x:v>R03</x:v>
      </x:c>
    </x:row>
    <x:row r="1583">
      <x:c r="A1583" s="4" t="str">
        <x:v>P01578</x:v>
      </x:c>
      <x:c r="B1583" s="4" t="str">
        <x:v>Property</x:v>
      </x:c>
      <x:c r="C1583" s="10" t="n">
        <x:v>17668.85</x:v>
      </x:c>
      <x:c r="D1583" s="4" t="n">
        <x:v>10</x:v>
      </x:c>
      <x:c r="E1583" s="4" t="str">
        <x:v>R01</x:v>
      </x:c>
    </x:row>
    <x:row r="1584">
      <x:c r="A1584" s="4" t="str">
        <x:v>P01579</x:v>
      </x:c>
      <x:c r="B1584" s="4" t="str">
        <x:v>Property</x:v>
      </x:c>
      <x:c r="C1584" s="10" t="n">
        <x:v>13930.63</x:v>
      </x:c>
      <x:c r="D1584" s="4" t="n">
        <x:v>8</x:v>
      </x:c>
      <x:c r="E1584" s="4" t="str">
        <x:v>R03</x:v>
      </x:c>
    </x:row>
    <x:row r="1585">
      <x:c r="A1585" s="4" t="str">
        <x:v>P01580</x:v>
      </x:c>
      <x:c r="B1585" s="4" t="str">
        <x:v>Property</x:v>
      </x:c>
      <x:c r="C1585" s="10" t="n">
        <x:v>26568.68</x:v>
      </x:c>
      <x:c r="D1585" s="4" t="n">
        <x:v>8</x:v>
      </x:c>
      <x:c r="E1585" s="4" t="str">
        <x:v>R03</x:v>
      </x:c>
    </x:row>
    <x:row r="1586">
      <x:c r="A1586" s="4" t="str">
        <x:v>P01581</x:v>
      </x:c>
      <x:c r="B1586" s="4" t="str">
        <x:v>Property</x:v>
      </x:c>
      <x:c r="C1586" s="10" t="n">
        <x:v>10045.09</x:v>
      </x:c>
      <x:c r="D1586" s="4" t="n">
        <x:v>3</x:v>
      </x:c>
      <x:c r="E1586" s="4" t="str">
        <x:v>R01</x:v>
      </x:c>
    </x:row>
    <x:row r="1587">
      <x:c r="A1587" s="4" t="str">
        <x:v>P01582</x:v>
      </x:c>
      <x:c r="B1587" s="4" t="str">
        <x:v>Motor</x:v>
      </x:c>
      <x:c r="C1587" s="10" t="n">
        <x:v>42799.99</x:v>
      </x:c>
      <x:c r="D1587" s="4" t="n">
        <x:v>10</x:v>
      </x:c>
      <x:c r="E1587" s="4" t="str">
        <x:v>R02</x:v>
      </x:c>
    </x:row>
    <x:row r="1588">
      <x:c r="A1588" s="4" t="str">
        <x:v>P01583</x:v>
      </x:c>
      <x:c r="B1588" s="4" t="str">
        <x:v>Motor</x:v>
      </x:c>
      <x:c r="C1588" s="10" t="n">
        <x:v>9873.52</x:v>
      </x:c>
      <x:c r="D1588" s="4" t="n">
        <x:v>5</x:v>
      </x:c>
      <x:c r="E1588" s="4" t="str">
        <x:v>R04</x:v>
      </x:c>
    </x:row>
    <x:row r="1589">
      <x:c r="A1589" s="4" t="str">
        <x:v>P01584</x:v>
      </x:c>
      <x:c r="B1589" s="4" t="str">
        <x:v>Motor</x:v>
      </x:c>
      <x:c r="C1589" s="10" t="n">
        <x:v>12269.07</x:v>
      </x:c>
      <x:c r="D1589" s="4" t="n">
        <x:v>7</x:v>
      </x:c>
      <x:c r="E1589" s="4" t="str">
        <x:v>R03</x:v>
      </x:c>
    </x:row>
    <x:row r="1590">
      <x:c r="A1590" s="4" t="str">
        <x:v>P01585</x:v>
      </x:c>
      <x:c r="B1590" s="4" t="str">
        <x:v>Motor</x:v>
      </x:c>
      <x:c r="C1590" s="10" t="n">
        <x:v>9145.34</x:v>
      </x:c>
      <x:c r="D1590" s="4" t="n">
        <x:v>7</x:v>
      </x:c>
      <x:c r="E1590" s="4" t="str">
        <x:v>R01</x:v>
      </x:c>
    </x:row>
    <x:row r="1591">
      <x:c r="A1591" s="4" t="str">
        <x:v>P01586</x:v>
      </x:c>
      <x:c r="B1591" s="4" t="str">
        <x:v>Property</x:v>
      </x:c>
      <x:c r="C1591" s="10" t="n">
        <x:v>12933.12</x:v>
      </x:c>
      <x:c r="D1591" s="4" t="n">
        <x:v>7</x:v>
      </x:c>
      <x:c r="E1591" s="4" t="str">
        <x:v>R02</x:v>
      </x:c>
    </x:row>
    <x:row r="1592">
      <x:c r="A1592" s="4" t="str">
        <x:v>P01587</x:v>
      </x:c>
      <x:c r="B1592" s="4" t="str">
        <x:v>Motor</x:v>
      </x:c>
      <x:c r="C1592" s="10" t="n">
        <x:v>15931.07</x:v>
      </x:c>
      <x:c r="D1592" s="4" t="n">
        <x:v>7</x:v>
      </x:c>
      <x:c r="E1592" s="4" t="str">
        <x:v>R01</x:v>
      </x:c>
    </x:row>
    <x:row r="1593">
      <x:c r="A1593" s="4" t="str">
        <x:v>P01588</x:v>
      </x:c>
      <x:c r="B1593" s="4" t="str">
        <x:v>Motor</x:v>
      </x:c>
      <x:c r="C1593" s="10" t="n">
        <x:v>10391.44</x:v>
      </x:c>
      <x:c r="D1593" s="4" t="n">
        <x:v>5</x:v>
      </x:c>
      <x:c r="E1593" s="4" t="str">
        <x:v>R03</x:v>
      </x:c>
    </x:row>
    <x:row r="1594">
      <x:c r="A1594" s="4" t="str">
        <x:v>P01589</x:v>
      </x:c>
      <x:c r="B1594" s="4" t="str">
        <x:v>Motor</x:v>
      </x:c>
      <x:c r="C1594" s="10" t="n">
        <x:v>24331.42</x:v>
      </x:c>
      <x:c r="D1594" s="4" t="n">
        <x:v>7</x:v>
      </x:c>
      <x:c r="E1594" s="4" t="str">
        <x:v>R03</x:v>
      </x:c>
    </x:row>
    <x:row r="1595">
      <x:c r="A1595" s="4" t="str">
        <x:v>P01590</x:v>
      </x:c>
      <x:c r="B1595" s="4" t="str">
        <x:v>Motor</x:v>
      </x:c>
      <x:c r="C1595" s="10" t="n">
        <x:v>12180.81</x:v>
      </x:c>
      <x:c r="D1595" s="4" t="n">
        <x:v>10</x:v>
      </x:c>
      <x:c r="E1595" s="4" t="str">
        <x:v>R01</x:v>
      </x:c>
    </x:row>
    <x:row r="1596">
      <x:c r="A1596" s="4" t="str">
        <x:v>P01591</x:v>
      </x:c>
      <x:c r="B1596" s="4" t="str">
        <x:v>Motor</x:v>
      </x:c>
      <x:c r="C1596" s="10" t="n">
        <x:v>12353.79</x:v>
      </x:c>
      <x:c r="D1596" s="4" t="n">
        <x:v>4</x:v>
      </x:c>
      <x:c r="E1596" s="4" t="str">
        <x:v>R03</x:v>
      </x:c>
    </x:row>
    <x:row r="1597">
      <x:c r="A1597" s="4" t="str">
        <x:v>P01592</x:v>
      </x:c>
      <x:c r="B1597" s="4" t="str">
        <x:v>Motor</x:v>
      </x:c>
      <x:c r="C1597" s="10" t="n">
        <x:v>7265.93</x:v>
      </x:c>
      <x:c r="D1597" s="4" t="n">
        <x:v>6</x:v>
      </x:c>
      <x:c r="E1597" s="4" t="str">
        <x:v>R03</x:v>
      </x:c>
    </x:row>
    <x:row r="1598">
      <x:c r="A1598" s="4" t="str">
        <x:v>P01593</x:v>
      </x:c>
      <x:c r="B1598" s="4" t="str">
        <x:v>Property</x:v>
      </x:c>
      <x:c r="C1598" s="10" t="n">
        <x:v>13204.65</x:v>
      </x:c>
      <x:c r="D1598" s="4" t="n">
        <x:v>2</x:v>
      </x:c>
      <x:c r="E1598" s="4" t="str">
        <x:v>R04</x:v>
      </x:c>
    </x:row>
    <x:row r="1599">
      <x:c r="A1599" s="4" t="str">
        <x:v>P01594</x:v>
      </x:c>
      <x:c r="B1599" s="4" t="str">
        <x:v>Motor</x:v>
      </x:c>
      <x:c r="C1599" s="10" t="n">
        <x:v>10297.82</x:v>
      </x:c>
      <x:c r="D1599" s="4" t="n">
        <x:v>4</x:v>
      </x:c>
      <x:c r="E1599" s="4" t="str">
        <x:v>R01</x:v>
      </x:c>
    </x:row>
    <x:row r="1600">
      <x:c r="A1600" s="4" t="str">
        <x:v>P01595</x:v>
      </x:c>
      <x:c r="B1600" s="4" t="str">
        <x:v>Property</x:v>
      </x:c>
      <x:c r="C1600" s="10" t="n">
        <x:v>8318.96</x:v>
      </x:c>
      <x:c r="D1600" s="4" t="n">
        <x:v>8</x:v>
      </x:c>
      <x:c r="E1600" s="4" t="str">
        <x:v>R01</x:v>
      </x:c>
    </x:row>
    <x:row r="1601">
      <x:c r="A1601" s="4" t="str">
        <x:v>P01596</x:v>
      </x:c>
      <x:c r="B1601" s="4" t="str">
        <x:v>Motor</x:v>
      </x:c>
      <x:c r="C1601" s="10" t="n">
        <x:v>7712.41</x:v>
      </x:c>
      <x:c r="D1601" s="4" t="n">
        <x:v>7</x:v>
      </x:c>
      <x:c r="E1601" s="4" t="str">
        <x:v>R02</x:v>
      </x:c>
    </x:row>
    <x:row r="1602">
      <x:c r="A1602" s="4" t="str">
        <x:v>P01597</x:v>
      </x:c>
      <x:c r="B1602" s="4" t="str">
        <x:v>Motor</x:v>
      </x:c>
      <x:c r="C1602" s="10" t="n">
        <x:v>36398.89</x:v>
      </x:c>
      <x:c r="D1602" s="4" t="n">
        <x:v>3</x:v>
      </x:c>
      <x:c r="E1602" s="4" t="str">
        <x:v>R01</x:v>
      </x:c>
    </x:row>
    <x:row r="1603">
      <x:c r="A1603" s="4" t="str">
        <x:v>P01598</x:v>
      </x:c>
      <x:c r="B1603" s="4" t="str">
        <x:v>Motor</x:v>
      </x:c>
      <x:c r="C1603" s="10" t="n">
        <x:v>9715.09</x:v>
      </x:c>
      <x:c r="D1603" s="4" t="n">
        <x:v>6</x:v>
      </x:c>
      <x:c r="E1603" s="4" t="str">
        <x:v>R02</x:v>
      </x:c>
    </x:row>
    <x:row r="1604">
      <x:c r="A1604" s="4" t="str">
        <x:v>P01599</x:v>
      </x:c>
      <x:c r="B1604" s="4" t="str">
        <x:v>Property</x:v>
      </x:c>
      <x:c r="C1604" s="10" t="n">
        <x:v>5678.01</x:v>
      </x:c>
      <x:c r="D1604" s="4" t="n">
        <x:v>9</x:v>
      </x:c>
      <x:c r="E1604" s="4" t="str">
        <x:v>R01</x:v>
      </x:c>
    </x:row>
    <x:row r="1605">
      <x:c r="A1605" s="4" t="str">
        <x:v>P01600</x:v>
      </x:c>
      <x:c r="B1605" s="4" t="str">
        <x:v>Motor</x:v>
      </x:c>
      <x:c r="C1605" s="10" t="n">
        <x:v>7988.84</x:v>
      </x:c>
      <x:c r="D1605" s="4" t="n">
        <x:v>2</x:v>
      </x:c>
      <x:c r="E1605" s="4" t="str">
        <x:v>R01</x:v>
      </x:c>
    </x:row>
  </x:sheetData>
  <x:pageMargins left="0.7" right="0.7" top="0.75" bottom="0.75" header="0.3" footer="0.3"/>
  <x:tableParts count="1">
    <x:tablePart xmlns:r="http://schemas.openxmlformats.org/officeDocument/2006/relationships" r:id="R49f2b74cf90b4984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3" customHeight="1">
      <x:c r="A2" s="2" t="str">
        <x:v>Cleaned incident records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3" customHeight="1">
      <x:c r="A3" s="1" t="str">
        <x:v>Cleaned synthetic source CSV. Missing numeric values remain blank.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6" customHeight="1">
      <x:c r="A5" s="9" t="str">
        <x:v>incident_id</x:v>
      </x:c>
      <x:c r="B5" s="9" t="str">
        <x:v>incident_type</x:v>
      </x:c>
      <x:c r="C5" s="9" t="str">
        <x:v>location</x:v>
      </x:c>
      <x:c r="D5" s="9" t="str">
        <x:v>severity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3" customHeight="1">
      <x:c r="A6" s="4" t="str">
        <x:v>I00001</x:v>
      </x:c>
      <x:c r="B6" s="4" t="str">
        <x:v>Theft</x:v>
      </x:c>
      <x:c r="C6" s="4" t="str">
        <x:v>R01</x:v>
      </x:c>
      <x:c r="D6" s="4" t="str">
        <x:v>Low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3" customHeight="1">
      <x:c r="A7" s="4" t="str">
        <x:v>I00002</x:v>
      </x:c>
      <x:c r="B7" s="4" t="str">
        <x:v>Collision</x:v>
      </x:c>
      <x:c r="C7" s="4" t="str">
        <x:v>R04</x:v>
      </x:c>
      <x:c r="D7" s="4" t="str">
        <x:v>Low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3" customHeight="1">
      <x:c r="A8" s="4" t="str">
        <x:v>I00003</x:v>
      </x:c>
      <x:c r="B8" s="4" t="str">
        <x:v>Collision</x:v>
      </x:c>
      <x:c r="C8" s="4" t="str">
        <x:v>R05</x:v>
      </x:c>
      <x:c r="D8" s="4" t="str">
        <x:v>High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3" customHeight="1">
      <x:c r="A9" s="4" t="str">
        <x:v>I00004</x:v>
      </x:c>
      <x:c r="B9" s="4" t="str">
        <x:v>Theft</x:v>
      </x:c>
      <x:c r="C9" s="4" t="str">
        <x:v>R02</x:v>
      </x:c>
      <x:c r="D9" s="4" t="str">
        <x:v>Low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23" customHeight="1">
      <x:c r="A10" s="4" t="str">
        <x:v>I00005</x:v>
      </x:c>
      <x:c r="B10" s="4" t="str">
        <x:v>Collision</x:v>
      </x:c>
      <x:c r="C10" s="4" t="str">
        <x:v>R01</x:v>
      </x:c>
      <x:c r="D10" s="4" t="str">
        <x:v>Low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3" customHeight="1">
      <x:c r="A11" s="4" t="str">
        <x:v>I00006</x:v>
      </x:c>
      <x:c r="B11" s="4" t="str">
        <x:v>Collision</x:v>
      </x:c>
      <x:c r="C11" s="4" t="str">
        <x:v>R01</x:v>
      </x:c>
      <x:c r="D11" s="4" t="str">
        <x:v>Low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3" customHeight="1">
      <x:c r="A12" s="4" t="str">
        <x:v>I00007</x:v>
      </x:c>
      <x:c r="B12" s="4" t="str">
        <x:v>Flood</x:v>
      </x:c>
      <x:c r="C12" s="4" t="str">
        <x:v>R02</x:v>
      </x:c>
      <x:c r="D12" s="4" t="str">
        <x:v>Medium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3" customHeight="1">
      <x:c r="A13" s="4" t="str">
        <x:v>I00008</x:v>
      </x:c>
      <x:c r="B13" s="4" t="str">
        <x:v>Theft</x:v>
      </x:c>
      <x:c r="C13" s="4" t="str">
        <x:v>R04</x:v>
      </x:c>
      <x:c r="D13" s="4" t="str">
        <x:v>High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3" customHeight="1">
      <x:c r="A14" s="4" t="str">
        <x:v>I00009</x:v>
      </x:c>
      <x:c r="B14" s="4" t="str">
        <x:v>Collision</x:v>
      </x:c>
      <x:c r="C14" s="4" t="str">
        <x:v>R01</x:v>
      </x:c>
      <x:c r="D14" s="4" t="str">
        <x:v>Medium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3" customHeight="1">
      <x:c r="A15" s="4" t="str">
        <x:v>I00010</x:v>
      </x:c>
      <x:c r="B15" s="4" t="str">
        <x:v>Glass Damage</x:v>
      </x:c>
      <x:c r="C15" s="4" t="str">
        <x:v>R01</x:v>
      </x:c>
      <x:c r="D15" s="4" t="str">
        <x:v>Medium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3" customHeight="1">
      <x:c r="A16" s="4" t="str">
        <x:v>I00011</x:v>
      </x:c>
      <x:c r="B16" s="4" t="str">
        <x:v>Theft</x:v>
      </x:c>
      <x:c r="C16" s="4" t="str">
        <x:v>R01</x:v>
      </x:c>
      <x:c r="D16" s="4" t="str">
        <x:v>High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3" customHeight="1">
      <x:c r="A17" s="4" t="str">
        <x:v>I00012</x:v>
      </x:c>
      <x:c r="B17" s="4" t="str">
        <x:v>Water Damage</x:v>
      </x:c>
      <x:c r="C17" s="4" t="str">
        <x:v>R05</x:v>
      </x:c>
      <x:c r="D17" s="4" t="str">
        <x:v>Medium</x:v>
      </x:c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3" customHeight="1">
      <x:c r="A18" s="4" t="str">
        <x:v>I00013</x:v>
      </x:c>
      <x:c r="B18" s="4" t="str">
        <x:v>Collision</x:v>
      </x:c>
      <x:c r="C18" s="4" t="str">
        <x:v>R01</x:v>
      </x:c>
      <x:c r="D18" s="4" t="str">
        <x:v>High</x:v>
      </x:c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3" customHeight="1">
      <x:c r="A19" s="4" t="str">
        <x:v>I00014</x:v>
      </x:c>
      <x:c r="B19" s="4" t="str">
        <x:v>Theft</x:v>
      </x:c>
      <x:c r="C19" s="4" t="str">
        <x:v>R02</x:v>
      </x:c>
      <x:c r="D19" s="4" t="str">
        <x:v>Medium</x:v>
      </x:c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3" customHeight="1">
      <x:c r="A20" s="4" t="str">
        <x:v>I00015</x:v>
      </x:c>
      <x:c r="B20" s="4" t="str">
        <x:v>Flood</x:v>
      </x:c>
      <x:c r="C20" s="4" t="str">
        <x:v>R02</x:v>
      </x:c>
      <x:c r="D20" s="4" t="str">
        <x:v>Low</x:v>
      </x:c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3" customHeight="1">
      <x:c r="A21" s="4" t="str">
        <x:v>I00016</x:v>
      </x:c>
      <x:c r="B21" s="4" t="str">
        <x:v>Theft</x:v>
      </x:c>
      <x:c r="C21" s="4" t="str">
        <x:v>R03</x:v>
      </x:c>
      <x:c r="D21" s="4" t="str">
        <x:v>Medium</x:v>
      </x:c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3" customHeight="1">
      <x:c r="A22" s="4" t="str">
        <x:v>I00017</x:v>
      </x:c>
      <x:c r="B22" s="4" t="str">
        <x:v>Collision</x:v>
      </x:c>
      <x:c r="C22" s="4" t="str">
        <x:v>R01</x:v>
      </x:c>
      <x:c r="D22" s="4" t="str">
        <x:v>Low</x:v>
      </x:c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3" customHeight="1">
      <x:c r="A23" s="4" t="str">
        <x:v>I00018</x:v>
      </x:c>
      <x:c r="B23" s="4" t="str">
        <x:v>Theft</x:v>
      </x:c>
      <x:c r="C23" s="4" t="str">
        <x:v>R01</x:v>
      </x:c>
      <x:c r="D23" s="4" t="str">
        <x:v>Low</x:v>
      </x:c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3" customHeight="1">
      <x:c r="A24" s="4" t="str">
        <x:v>I00019</x:v>
      </x:c>
      <x:c r="B24" s="4" t="str">
        <x:v>Glass Damage</x:v>
      </x:c>
      <x:c r="C24" s="4" t="str">
        <x:v>R05</x:v>
      </x:c>
      <x:c r="D24" s="4" t="str">
        <x:v>High</x:v>
      </x:c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3" customHeight="1">
      <x:c r="A25" s="4" t="str">
        <x:v>I00020</x:v>
      </x:c>
      <x:c r="B25" s="4" t="str">
        <x:v>Collision</x:v>
      </x:c>
      <x:c r="C25" s="4" t="str">
        <x:v>R04</x:v>
      </x:c>
      <x:c r="D25" s="4" t="str">
        <x:v>Low</x:v>
      </x:c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3" customHeight="1">
      <x:c r="A26" s="4" t="str">
        <x:v>I00021</x:v>
      </x:c>
      <x:c r="B26" s="4" t="str">
        <x:v>Theft</x:v>
      </x:c>
      <x:c r="C26" s="4" t="str">
        <x:v>R01</x:v>
      </x:c>
      <x:c r="D26" s="4" t="str">
        <x:v>Medium</x:v>
      </x:c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3" customHeight="1">
      <x:c r="A27" s="4" t="str">
        <x:v>I00022</x:v>
      </x:c>
      <x:c r="B27" s="4" t="str">
        <x:v>Theft</x:v>
      </x:c>
      <x:c r="C27" s="4" t="str">
        <x:v>R04</x:v>
      </x:c>
      <x:c r="D27" s="4" t="str">
        <x:v>High</x:v>
      </x:c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23" customHeight="1">
      <x:c r="A28" s="4" t="str">
        <x:v>I00023</x:v>
      </x:c>
      <x:c r="B28" s="4" t="str">
        <x:v>Glass Damage</x:v>
      </x:c>
      <x:c r="C28" s="4" t="str">
        <x:v>R02</x:v>
      </x:c>
      <x:c r="D28" s="4" t="str">
        <x:v>Medium</x:v>
      </x:c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23" customHeight="1">
      <x:c r="A29" s="4" t="str">
        <x:v>I00024</x:v>
      </x:c>
      <x:c r="B29" s="4" t="str">
        <x:v>Glass Damage</x:v>
      </x:c>
      <x:c r="C29" s="4" t="str">
        <x:v>R01</x:v>
      </x:c>
      <x:c r="D29" s="4" t="str">
        <x:v>Low</x:v>
      </x:c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3" customHeight="1">
      <x:c r="A30" s="4" t="str">
        <x:v>I00025</x:v>
      </x:c>
      <x:c r="B30" s="4" t="str">
        <x:v>Water Damage</x:v>
      </x:c>
      <x:c r="C30" s="4" t="str">
        <x:v>R03</x:v>
      </x:c>
      <x:c r="D30" s="4" t="str">
        <x:v>Medium</x:v>
      </x:c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3" customHeight="1">
      <x:c r="A31" s="4" t="str">
        <x:v>I00026</x:v>
      </x:c>
      <x:c r="B31" s="4" t="str">
        <x:v>Collision</x:v>
      </x:c>
      <x:c r="C31" s="4" t="str">
        <x:v>R01</x:v>
      </x:c>
      <x:c r="D31" s="4" t="str">
        <x:v>High</x:v>
      </x:c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23" customHeight="1">
      <x:c r="A32" s="4" t="str">
        <x:v>I00027</x:v>
      </x:c>
      <x:c r="B32" s="4" t="str">
        <x:v>Fire</x:v>
      </x:c>
      <x:c r="C32" s="4" t="str">
        <x:v>R02</x:v>
      </x:c>
      <x:c r="D32" s="4" t="str">
        <x:v>Low</x:v>
      </x:c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23" customHeight="1">
      <x:c r="A33" s="4" t="str">
        <x:v>I00028</x:v>
      </x:c>
      <x:c r="B33" s="4" t="str">
        <x:v>Collision</x:v>
      </x:c>
      <x:c r="C33" s="4" t="str">
        <x:v>R01</x:v>
      </x:c>
      <x:c r="D33" s="4" t="str">
        <x:v>Low</x:v>
      </x:c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23" customHeight="1">
      <x:c r="A34" s="4" t="str">
        <x:v>I00029</x:v>
      </x:c>
      <x:c r="B34" s="4" t="str">
        <x:v>Collision</x:v>
      </x:c>
      <x:c r="C34" s="4" t="str">
        <x:v>R01</x:v>
      </x:c>
      <x:c r="D34" s="4" t="str">
        <x:v>Medium</x:v>
      </x:c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3" customHeight="1">
      <x:c r="A35" s="4" t="str">
        <x:v>I00030</x:v>
      </x:c>
      <x:c r="B35" s="4" t="str">
        <x:v>Fire</x:v>
      </x:c>
      <x:c r="C35" s="4" t="str">
        <x:v>R03</x:v>
      </x:c>
      <x:c r="D35" s="4" t="str">
        <x:v>High</x:v>
      </x:c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23" customHeight="1">
      <x:c r="A36" s="4" t="str">
        <x:v>I00031</x:v>
      </x:c>
      <x:c r="B36" s="4" t="str">
        <x:v>Collision</x:v>
      </x:c>
      <x:c r="C36" s="4" t="str">
        <x:v>R01</x:v>
      </x:c>
      <x:c r="D36" s="4" t="str">
        <x:v>Low</x:v>
      </x:c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23" customHeight="1">
      <x:c r="A37" s="4" t="str">
        <x:v>I00032</x:v>
      </x:c>
      <x:c r="B37" s="4" t="str">
        <x:v>Flood</x:v>
      </x:c>
      <x:c r="C37" s="4" t="str">
        <x:v>R02</x:v>
      </x:c>
      <x:c r="D37" s="4" t="str">
        <x:v>Low</x:v>
      </x:c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23" customHeight="1">
      <x:c r="A38" s="4" t="str">
        <x:v>I00033</x:v>
      </x:c>
      <x:c r="B38" s="4" t="str">
        <x:v>Glass Damage</x:v>
      </x:c>
      <x:c r="C38" s="4" t="str">
        <x:v>R03</x:v>
      </x:c>
      <x:c r="D38" s="4" t="str">
        <x:v>High</x:v>
      </x:c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23" customHeight="1">
      <x:c r="A39" s="4" t="str">
        <x:v>I00034</x:v>
      </x:c>
      <x:c r="B39" s="4" t="str">
        <x:v>Collision</x:v>
      </x:c>
      <x:c r="C39" s="4" t="str">
        <x:v>R02</x:v>
      </x:c>
      <x:c r="D39" s="4" t="str">
        <x:v>Low</x:v>
      </x:c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23" customHeight="1">
      <x:c r="A40" s="4" t="str">
        <x:v>I00035</x:v>
      </x:c>
      <x:c r="B40" s="4" t="str">
        <x:v>Water Damage</x:v>
      </x:c>
      <x:c r="C40" s="4" t="str">
        <x:v>R01</x:v>
      </x:c>
      <x:c r="D40" s="4" t="str">
        <x:v>Low</x:v>
      </x:c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23" customHeight="1">
      <x:c r="A41" s="4" t="str">
        <x:v>I00036</x:v>
      </x:c>
      <x:c r="B41" s="4" t="str">
        <x:v>Theft</x:v>
      </x:c>
      <x:c r="C41" s="4" t="str">
        <x:v>R05</x:v>
      </x:c>
      <x:c r="D41" s="4" t="str">
        <x:v>Medium</x:v>
      </x:c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23" customHeight="1">
      <x:c r="A42" s="4" t="str">
        <x:v>I00037</x:v>
      </x:c>
      <x:c r="B42" s="4" t="str">
        <x:v>Collision</x:v>
      </x:c>
      <x:c r="C42" s="4" t="str">
        <x:v>R01</x:v>
      </x:c>
      <x:c r="D42" s="4" t="str">
        <x:v>Low</x:v>
      </x:c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23" customHeight="1">
      <x:c r="A43" s="4" t="str">
        <x:v>I00038</x:v>
      </x:c>
      <x:c r="B43" s="4" t="str">
        <x:v>Flood</x:v>
      </x:c>
      <x:c r="C43" s="4" t="str">
        <x:v>R01</x:v>
      </x:c>
      <x:c r="D43" s="4" t="str">
        <x:v>Low</x:v>
      </x:c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23" customHeight="1">
      <x:c r="A44" s="4" t="str">
        <x:v>I00039</x:v>
      </x:c>
      <x:c r="B44" s="4" t="str">
        <x:v>Collision</x:v>
      </x:c>
      <x:c r="C44" s="4" t="str">
        <x:v>R01</x:v>
      </x:c>
      <x:c r="D44" s="4" t="str">
        <x:v>Medium</x:v>
      </x:c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23" customHeight="1">
      <x:c r="A45" s="4" t="str">
        <x:v>I00040</x:v>
      </x:c>
      <x:c r="B45" s="4" t="str">
        <x:v>Collision</x:v>
      </x:c>
      <x:c r="C45" s="4" t="str">
        <x:v>R02</x:v>
      </x:c>
      <x:c r="D45" s="4" t="str">
        <x:v>Medium</x:v>
      </x:c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23" customHeight="1">
      <x:c r="A46" s="4" t="str">
        <x:v>I00041</x:v>
      </x:c>
      <x:c r="B46" s="4" t="str">
        <x:v>Flood</x:v>
      </x:c>
      <x:c r="C46" s="4" t="str">
        <x:v>R02</x:v>
      </x:c>
      <x:c r="D46" s="4" t="str">
        <x:v>Medium</x:v>
      </x:c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23" customHeight="1">
      <x:c r="A47" s="4" t="str">
        <x:v>I00042</x:v>
      </x:c>
      <x:c r="B47" s="4" t="str">
        <x:v>Fire</x:v>
      </x:c>
      <x:c r="C47" s="4" t="str">
        <x:v>R03</x:v>
      </x:c>
      <x:c r="D47" s="4" t="str">
        <x:v>Low</x:v>
      </x:c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23" customHeight="1">
      <x:c r="A48" s="4" t="str">
        <x:v>I00043</x:v>
      </x:c>
      <x:c r="B48" s="4" t="str">
        <x:v>Flood</x:v>
      </x:c>
      <x:c r="C48" s="4" t="str">
        <x:v>R03</x:v>
      </x:c>
      <x:c r="D48" s="4" t="str">
        <x:v>Medium</x:v>
      </x:c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23" customHeight="1">
      <x:c r="A49" s="4" t="str">
        <x:v>I00044</x:v>
      </x:c>
      <x:c r="B49" s="4" t="str">
        <x:v>Fire</x:v>
      </x:c>
      <x:c r="C49" s="4" t="str">
        <x:v>R02</x:v>
      </x:c>
      <x:c r="D49" s="4" t="str">
        <x:v>Medium</x:v>
      </x:c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23" customHeight="1">
      <x:c r="A50" s="4" t="str">
        <x:v>I00045</x:v>
      </x:c>
      <x:c r="B50" s="4" t="str">
        <x:v>Theft</x:v>
      </x:c>
      <x:c r="C50" s="4" t="str">
        <x:v>R05</x:v>
      </x:c>
      <x:c r="D50" s="4" t="str">
        <x:v>High</x:v>
      </x:c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23" customHeight="1">
      <x:c r="A51" s="4" t="str">
        <x:v>I00046</x:v>
      </x:c>
      <x:c r="B51" s="4" t="str">
        <x:v>Collision</x:v>
      </x:c>
      <x:c r="C51" s="4" t="str">
        <x:v>R02</x:v>
      </x:c>
      <x:c r="D51" s="4" t="str">
        <x:v>Medium</x:v>
      </x:c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23" customHeight="1">
      <x:c r="A52" s="4" t="str">
        <x:v>I00047</x:v>
      </x:c>
      <x:c r="B52" s="4" t="str">
        <x:v>Collision</x:v>
      </x:c>
      <x:c r="C52" s="4" t="str">
        <x:v>R03</x:v>
      </x:c>
      <x:c r="D52" s="4" t="str">
        <x:v>Medium</x:v>
      </x:c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23" customHeight="1">
      <x:c r="A53" s="4" t="str">
        <x:v>I00048</x:v>
      </x:c>
      <x:c r="B53" s="4" t="str">
        <x:v>Water Damage</x:v>
      </x:c>
      <x:c r="C53" s="4" t="str">
        <x:v>R01</x:v>
      </x:c>
      <x:c r="D53" s="4" t="str">
        <x:v>High</x:v>
      </x:c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23" customHeight="1">
      <x:c r="A54" s="4" t="str">
        <x:v>I00049</x:v>
      </x:c>
      <x:c r="B54" s="4" t="str">
        <x:v>Collision</x:v>
      </x:c>
      <x:c r="C54" s="4" t="str">
        <x:v>R02</x:v>
      </x:c>
      <x:c r="D54" s="4" t="str">
        <x:v>High</x:v>
      </x:c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23" customHeight="1">
      <x:c r="A55" s="4" t="str">
        <x:v>I00050</x:v>
      </x:c>
      <x:c r="B55" s="4" t="str">
        <x:v>Water Damage</x:v>
      </x:c>
      <x:c r="C55" s="4" t="str">
        <x:v>R01</x:v>
      </x:c>
      <x:c r="D55" s="4" t="str">
        <x:v>Low</x:v>
      </x:c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23" customHeight="1">
      <x:c r="A56" s="4" t="str">
        <x:v>I00051</x:v>
      </x:c>
      <x:c r="B56" s="4" t="str">
        <x:v>Water Damage</x:v>
      </x:c>
      <x:c r="C56" s="4" t="str">
        <x:v>R01</x:v>
      </x:c>
      <x:c r="D56" s="4" t="str">
        <x:v>High</x:v>
      </x:c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23" customHeight="1">
      <x:c r="A57" s="4" t="str">
        <x:v>I00052</x:v>
      </x:c>
      <x:c r="B57" s="4" t="str">
        <x:v>Glass Damage</x:v>
      </x:c>
      <x:c r="C57" s="4" t="str">
        <x:v>R01</x:v>
      </x:c>
      <x:c r="D57" s="4" t="str">
        <x:v>High</x:v>
      </x:c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23" customHeight="1">
      <x:c r="A58" s="4" t="str">
        <x:v>I00053</x:v>
      </x:c>
      <x:c r="B58" s="4" t="str">
        <x:v>Flood</x:v>
      </x:c>
      <x:c r="C58" s="4" t="str">
        <x:v>R03</x:v>
      </x:c>
      <x:c r="D58" s="4" t="str">
        <x:v>Low</x:v>
      </x:c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23" customHeight="1">
      <x:c r="A59" s="4" t="str">
        <x:v>I00054</x:v>
      </x:c>
      <x:c r="B59" s="4" t="str">
        <x:v>Fire</x:v>
      </x:c>
      <x:c r="C59" s="4" t="str">
        <x:v>R04</x:v>
      </x:c>
      <x:c r="D59" s="4" t="str">
        <x:v>Low</x:v>
      </x:c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23" customHeight="1">
      <x:c r="A60" s="4" t="str">
        <x:v>I00055</x:v>
      </x:c>
      <x:c r="B60" s="4" t="str">
        <x:v>Collision</x:v>
      </x:c>
      <x:c r="C60" s="4" t="str">
        <x:v>R01</x:v>
      </x:c>
      <x:c r="D60" s="4" t="str">
        <x:v>Medium</x:v>
      </x:c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23" customHeight="1">
      <x:c r="A61" s="4" t="str">
        <x:v>I00056</x:v>
      </x:c>
      <x:c r="B61" s="4" t="str">
        <x:v>Water Damage</x:v>
      </x:c>
      <x:c r="C61" s="4" t="str">
        <x:v>R01</x:v>
      </x:c>
      <x:c r="D61" s="4" t="str">
        <x:v>Medium</x:v>
      </x:c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23" customHeight="1">
      <x:c r="A62" s="4" t="str">
        <x:v>I00057</x:v>
      </x:c>
      <x:c r="B62" s="4" t="str">
        <x:v>Flood</x:v>
      </x:c>
      <x:c r="C62" s="4" t="str">
        <x:v>R02</x:v>
      </x:c>
      <x:c r="D62" s="4" t="str">
        <x:v>Medium</x:v>
      </x:c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23" customHeight="1">
      <x:c r="A63" s="4" t="str">
        <x:v>I00058</x:v>
      </x:c>
      <x:c r="B63" s="4" t="str">
        <x:v>Theft</x:v>
      </x:c>
      <x:c r="C63" s="4" t="str">
        <x:v>R02</x:v>
      </x:c>
      <x:c r="D63" s="4" t="str">
        <x:v>Medium</x:v>
      </x:c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23" customHeight="1">
      <x:c r="A64" s="4" t="str">
        <x:v>I00059</x:v>
      </x:c>
      <x:c r="B64" s="4" t="str">
        <x:v>Flood</x:v>
      </x:c>
      <x:c r="C64" s="4" t="str">
        <x:v>R03</x:v>
      </x:c>
      <x:c r="D64" s="4" t="str">
        <x:v>Low</x:v>
      </x:c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23" customHeight="1">
      <x:c r="A65" s="4" t="str">
        <x:v>I00060</x:v>
      </x:c>
      <x:c r="B65" s="4" t="str">
        <x:v>Collision</x:v>
      </x:c>
      <x:c r="C65" s="4" t="str">
        <x:v>R01</x:v>
      </x:c>
      <x:c r="D65" s="4" t="str">
        <x:v>Low</x:v>
      </x:c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23" customHeight="1">
      <x:c r="A66" s="4" t="str">
        <x:v>I00061</x:v>
      </x:c>
      <x:c r="B66" s="4" t="str">
        <x:v>Collision</x:v>
      </x:c>
      <x:c r="C66" s="4" t="str">
        <x:v>R03</x:v>
      </x:c>
      <x:c r="D66" s="4" t="str">
        <x:v>High</x:v>
      </x:c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23" customHeight="1">
      <x:c r="A67" s="4" t="str">
        <x:v>I00062</x:v>
      </x:c>
      <x:c r="B67" s="4" t="str">
        <x:v>Flood</x:v>
      </x:c>
      <x:c r="C67" s="4" t="str">
        <x:v>R04</x:v>
      </x:c>
      <x:c r="D67" s="4" t="str">
        <x:v>Low</x:v>
      </x:c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23" customHeight="1">
      <x:c r="A68" s="4" t="str">
        <x:v>I00063</x:v>
      </x:c>
      <x:c r="B68" s="4" t="str">
        <x:v>Water Damage</x:v>
      </x:c>
      <x:c r="C68" s="4" t="str">
        <x:v>R02</x:v>
      </x:c>
      <x:c r="D68" s="4" t="str">
        <x:v>Medium</x:v>
      </x:c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23" customHeight="1">
      <x:c r="A69" s="4" t="str">
        <x:v>I00064</x:v>
      </x:c>
      <x:c r="B69" s="4" t="str">
        <x:v>Collision</x:v>
      </x:c>
      <x:c r="C69" s="4" t="str">
        <x:v>R02</x:v>
      </x:c>
      <x:c r="D69" s="4" t="str">
        <x:v>Low</x:v>
      </x:c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23" customHeight="1">
      <x:c r="A70" s="4" t="str">
        <x:v>I00065</x:v>
      </x:c>
      <x:c r="B70" s="4" t="str">
        <x:v>Collision</x:v>
      </x:c>
      <x:c r="C70" s="4" t="str">
        <x:v>R02</x:v>
      </x:c>
      <x:c r="D70" s="4" t="str">
        <x:v>Medium</x:v>
      </x:c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23" customHeight="1">
      <x:c r="A71" s="4" t="str">
        <x:v>I00066</x:v>
      </x:c>
      <x:c r="B71" s="4" t="str">
        <x:v>Theft</x:v>
      </x:c>
      <x:c r="C71" s="4" t="str">
        <x:v>R01</x:v>
      </x:c>
      <x:c r="D71" s="4" t="str">
        <x:v>Medium</x:v>
      </x:c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23" customHeight="1">
      <x:c r="A72" s="4" t="str">
        <x:v>I00067</x:v>
      </x:c>
      <x:c r="B72" s="4" t="str">
        <x:v>Collision</x:v>
      </x:c>
      <x:c r="C72" s="4" t="str">
        <x:v>R02</x:v>
      </x:c>
      <x:c r="D72" s="4" t="str">
        <x:v>Low</x:v>
      </x:c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23" customHeight="1">
      <x:c r="A73" s="4" t="str">
        <x:v>I00068</x:v>
      </x:c>
      <x:c r="B73" s="4" t="str">
        <x:v>Collision</x:v>
      </x:c>
      <x:c r="C73" s="4" t="str">
        <x:v>R04</x:v>
      </x:c>
      <x:c r="D73" s="4" t="str">
        <x:v>Medium</x:v>
      </x:c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23" customHeight="1">
      <x:c r="A74" s="4" t="str">
        <x:v>I00069</x:v>
      </x:c>
      <x:c r="B74" s="4" t="str">
        <x:v>Fire</x:v>
      </x:c>
      <x:c r="C74" s="4" t="str">
        <x:v>R05</x:v>
      </x:c>
      <x:c r="D74" s="4" t="str">
        <x:v>Medium</x:v>
      </x:c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23" customHeight="1">
      <x:c r="A75" s="4" t="str">
        <x:v>I00070</x:v>
      </x:c>
      <x:c r="B75" s="4" t="str">
        <x:v>Collision</x:v>
      </x:c>
      <x:c r="C75" s="4" t="str">
        <x:v>R02</x:v>
      </x:c>
      <x:c r="D75" s="4" t="str">
        <x:v>Low</x:v>
      </x:c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23" customHeight="1">
      <x:c r="A76" s="4" t="str">
        <x:v>I00071</x:v>
      </x:c>
      <x:c r="B76" s="4" t="str">
        <x:v>Collision</x:v>
      </x:c>
      <x:c r="C76" s="4" t="str">
        <x:v>R03</x:v>
      </x:c>
      <x:c r="D76" s="4" t="str">
        <x:v>Low</x:v>
      </x:c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23" customHeight="1">
      <x:c r="A77" s="4" t="str">
        <x:v>I00072</x:v>
      </x:c>
      <x:c r="B77" s="4" t="str">
        <x:v>Theft</x:v>
      </x:c>
      <x:c r="C77" s="4" t="str">
        <x:v>R02</x:v>
      </x:c>
      <x:c r="D77" s="4" t="str">
        <x:v>Medium</x:v>
      </x:c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23" customHeight="1">
      <x:c r="A78" s="4" t="str">
        <x:v>I00073</x:v>
      </x:c>
      <x:c r="B78" s="4" t="str">
        <x:v>Glass Damage</x:v>
      </x:c>
      <x:c r="C78" s="4" t="str">
        <x:v>R01</x:v>
      </x:c>
      <x:c r="D78" s="4" t="str">
        <x:v>Medium</x:v>
      </x:c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23" customHeight="1">
      <x:c r="A79" s="4" t="str">
        <x:v>I00074</x:v>
      </x:c>
      <x:c r="B79" s="4" t="str">
        <x:v>Flood</x:v>
      </x:c>
      <x:c r="C79" s="4" t="str">
        <x:v>R03</x:v>
      </x:c>
      <x:c r="D79" s="4" t="str">
        <x:v>Medium</x:v>
      </x:c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23" customHeight="1">
      <x:c r="A80" s="4" t="str">
        <x:v>I00075</x:v>
      </x:c>
      <x:c r="B80" s="4" t="str">
        <x:v>Glass Damage</x:v>
      </x:c>
      <x:c r="C80" s="4" t="str">
        <x:v>R01</x:v>
      </x:c>
      <x:c r="D80" s="4" t="str">
        <x:v>Medium</x:v>
      </x:c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23" customHeight="1">
      <x:c r="A81" s="4" t="str">
        <x:v>I00076</x:v>
      </x:c>
      <x:c r="B81" s="4" t="str">
        <x:v>Fire</x:v>
      </x:c>
      <x:c r="C81" s="4" t="str">
        <x:v>R02</x:v>
      </x:c>
      <x:c r="D81" s="4" t="str">
        <x:v>Low</x:v>
      </x:c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23" customHeight="1">
      <x:c r="A82" s="4" t="str">
        <x:v>I00077</x:v>
      </x:c>
      <x:c r="B82" s="4" t="str">
        <x:v>Fire</x:v>
      </x:c>
      <x:c r="C82" s="4" t="str">
        <x:v>R02</x:v>
      </x:c>
      <x:c r="D82" s="4" t="str">
        <x:v>Low</x:v>
      </x:c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23" customHeight="1">
      <x:c r="A83" s="4" t="str">
        <x:v>I00078</x:v>
      </x:c>
      <x:c r="B83" s="4" t="str">
        <x:v>Theft</x:v>
      </x:c>
      <x:c r="C83" s="4" t="str">
        <x:v>R05</x:v>
      </x:c>
      <x:c r="D83" s="4" t="str">
        <x:v>Medium</x:v>
      </x:c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23" customHeight="1">
      <x:c r="A84" s="4" t="str">
        <x:v>I00079</x:v>
      </x:c>
      <x:c r="B84" s="4" t="str">
        <x:v>Water Damage</x:v>
      </x:c>
      <x:c r="C84" s="4" t="str">
        <x:v>R03</x:v>
      </x:c>
      <x:c r="D84" s="4" t="str">
        <x:v>Medium</x:v>
      </x:c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23" customHeight="1">
      <x:c r="A85" s="4" t="str">
        <x:v>I00080</x:v>
      </x:c>
      <x:c r="B85" s="4" t="str">
        <x:v>Collision</x:v>
      </x:c>
      <x:c r="C85" s="4" t="str">
        <x:v>R02</x:v>
      </x:c>
      <x:c r="D85" s="4" t="str">
        <x:v>High</x:v>
      </x:c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23" customHeight="1">
      <x:c r="A86" s="4" t="str">
        <x:v>I00081</x:v>
      </x:c>
      <x:c r="B86" s="4" t="str">
        <x:v>Collision</x:v>
      </x:c>
      <x:c r="C86" s="4" t="str">
        <x:v>R01</x:v>
      </x:c>
      <x:c r="D86" s="4" t="str">
        <x:v>Low</x:v>
      </x:c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23" customHeight="1">
      <x:c r="A87" s="4" t="str">
        <x:v>I00082</x:v>
      </x:c>
      <x:c r="B87" s="4" t="str">
        <x:v>Water Damage</x:v>
      </x:c>
      <x:c r="C87" s="4" t="str">
        <x:v>R01</x:v>
      </x:c>
      <x:c r="D87" s="4" t="str">
        <x:v>Medium</x:v>
      </x:c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23" customHeight="1">
      <x:c r="A88" s="4" t="str">
        <x:v>I00083</x:v>
      </x:c>
      <x:c r="B88" s="4" t="str">
        <x:v>Glass Damage</x:v>
      </x:c>
      <x:c r="C88" s="4" t="str">
        <x:v>R01</x:v>
      </x:c>
      <x:c r="D88" s="4" t="str">
        <x:v>Medium</x:v>
      </x:c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23" customHeight="1">
      <x:c r="A89" s="4" t="str">
        <x:v>I00084</x:v>
      </x:c>
      <x:c r="B89" s="4" t="str">
        <x:v>Theft</x:v>
      </x:c>
      <x:c r="C89" s="4" t="str">
        <x:v>R02</x:v>
      </x:c>
      <x:c r="D89" s="4" t="str">
        <x:v>Low</x:v>
      </x:c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23" customHeight="1">
      <x:c r="A90" s="4" t="str">
        <x:v>I00085</x:v>
      </x:c>
      <x:c r="B90" s="4" t="str">
        <x:v>Fire</x:v>
      </x:c>
      <x:c r="C90" s="4" t="str">
        <x:v>R01</x:v>
      </x:c>
      <x:c r="D90" s="4" t="str">
        <x:v>Medium</x:v>
      </x:c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23" customHeight="1">
      <x:c r="A91" s="4" t="str">
        <x:v>I00086</x:v>
      </x:c>
      <x:c r="B91" s="4" t="str">
        <x:v>Collision</x:v>
      </x:c>
      <x:c r="C91" s="4" t="str">
        <x:v>R03</x:v>
      </x:c>
      <x:c r="D91" s="4" t="str">
        <x:v>Medium</x:v>
      </x:c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23" customHeight="1">
      <x:c r="A92" s="4" t="str">
        <x:v>I00087</x:v>
      </x:c>
      <x:c r="B92" s="4" t="str">
        <x:v>Collision</x:v>
      </x:c>
      <x:c r="C92" s="4" t="str">
        <x:v>R01</x:v>
      </x:c>
      <x:c r="D92" s="4" t="str">
        <x:v>Low</x:v>
      </x:c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23" customHeight="1">
      <x:c r="A93" s="4" t="str">
        <x:v>I00088</x:v>
      </x:c>
      <x:c r="B93" s="4" t="str">
        <x:v>Collision</x:v>
      </x:c>
      <x:c r="C93" s="4" t="str">
        <x:v>R01</x:v>
      </x:c>
      <x:c r="D93" s="4" t="str">
        <x:v>Low</x:v>
      </x:c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23" customHeight="1">
      <x:c r="A94" s="4" t="str">
        <x:v>I00089</x:v>
      </x:c>
      <x:c r="B94" s="4" t="str">
        <x:v>Water Damage</x:v>
      </x:c>
      <x:c r="C94" s="4" t="str">
        <x:v>R04</x:v>
      </x:c>
      <x:c r="D94" s="4" t="str">
        <x:v>Low</x:v>
      </x:c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23" customHeight="1">
      <x:c r="A95" s="4" t="str">
        <x:v>I00090</x:v>
      </x:c>
      <x:c r="B95" s="4" t="str">
        <x:v>Theft</x:v>
      </x:c>
      <x:c r="C95" s="4" t="str">
        <x:v>R02</x:v>
      </x:c>
      <x:c r="D95" s="4" t="str">
        <x:v>High</x:v>
      </x:c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23" customHeight="1">
      <x:c r="A96" s="4" t="str">
        <x:v>I00091</x:v>
      </x:c>
      <x:c r="B96" s="4" t="str">
        <x:v>Collision</x:v>
      </x:c>
      <x:c r="C96" s="4" t="str">
        <x:v>R01</x:v>
      </x:c>
      <x:c r="D96" s="4" t="str">
        <x:v>Low</x:v>
      </x:c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23" customHeight="1">
      <x:c r="A97" s="4" t="str">
        <x:v>I00092</x:v>
      </x:c>
      <x:c r="B97" s="4" t="str">
        <x:v>Fire</x:v>
      </x:c>
      <x:c r="C97" s="4" t="str">
        <x:v>R01</x:v>
      </x:c>
      <x:c r="D97" s="4" t="str">
        <x:v>Low</x:v>
      </x:c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23" customHeight="1">
      <x:c r="A98" s="4" t="str">
        <x:v>I00093</x:v>
      </x:c>
      <x:c r="B98" s="4" t="str">
        <x:v>Theft</x:v>
      </x:c>
      <x:c r="C98" s="4" t="str">
        <x:v>R03</x:v>
      </x:c>
      <x:c r="D98" s="4" t="str">
        <x:v>Low</x:v>
      </x:c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23" customHeight="1">
      <x:c r="A99" s="4" t="str">
        <x:v>I00094</x:v>
      </x:c>
      <x:c r="B99" s="4" t="str">
        <x:v>Water Damage</x:v>
      </x:c>
      <x:c r="C99" s="4" t="str">
        <x:v>R02</x:v>
      </x:c>
      <x:c r="D99" s="4" t="str">
        <x:v>Low</x:v>
      </x:c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23" customHeight="1">
      <x:c r="A100" s="4" t="str">
        <x:v>I00095</x:v>
      </x:c>
      <x:c r="B100" s="4" t="str">
        <x:v>Theft</x:v>
      </x:c>
      <x:c r="C100" s="4" t="str">
        <x:v>R01</x:v>
      </x:c>
      <x:c r="D100" s="4" t="str">
        <x:v>Low</x:v>
      </x:c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>
      <x:c r="A101" s="4" t="str">
        <x:v>I00096</x:v>
      </x:c>
      <x:c r="B101" s="4" t="str">
        <x:v>Theft</x:v>
      </x:c>
      <x:c r="C101" s="4" t="str">
        <x:v>R01</x:v>
      </x:c>
      <x:c r="D101" s="4" t="str">
        <x:v>Medium</x:v>
      </x:c>
    </x:row>
    <x:row r="102">
      <x:c r="A102" s="4" t="str">
        <x:v>I00097</x:v>
      </x:c>
      <x:c r="B102" s="4" t="str">
        <x:v>Collision</x:v>
      </x:c>
      <x:c r="C102" s="4" t="str">
        <x:v>R04</x:v>
      </x:c>
      <x:c r="D102" s="4" t="str">
        <x:v>Low</x:v>
      </x:c>
    </x:row>
    <x:row r="103">
      <x:c r="A103" s="4" t="str">
        <x:v>I00098</x:v>
      </x:c>
      <x:c r="B103" s="4" t="str">
        <x:v>Flood</x:v>
      </x:c>
      <x:c r="C103" s="4" t="str">
        <x:v>R03</x:v>
      </x:c>
      <x:c r="D103" s="4" t="str">
        <x:v>Low</x:v>
      </x:c>
    </x:row>
    <x:row r="104">
      <x:c r="A104" s="4" t="str">
        <x:v>I00099</x:v>
      </x:c>
      <x:c r="B104" s="4" t="str">
        <x:v>Theft</x:v>
      </x:c>
      <x:c r="C104" s="4" t="str">
        <x:v>R01</x:v>
      </x:c>
      <x:c r="D104" s="4" t="str">
        <x:v>Low</x:v>
      </x:c>
    </x:row>
    <x:row r="105">
      <x:c r="A105" s="4" t="str">
        <x:v>I00100</x:v>
      </x:c>
      <x:c r="B105" s="4" t="str">
        <x:v>Water Damage</x:v>
      </x:c>
      <x:c r="C105" s="4" t="str">
        <x:v>R02</x:v>
      </x:c>
      <x:c r="D105" s="4" t="str">
        <x:v>Medium</x:v>
      </x:c>
    </x:row>
    <x:row r="106">
      <x:c r="A106" s="4" t="str">
        <x:v>I00101</x:v>
      </x:c>
      <x:c r="B106" s="4" t="str">
        <x:v>Collision</x:v>
      </x:c>
      <x:c r="C106" s="4" t="str">
        <x:v>R02</x:v>
      </x:c>
      <x:c r="D106" s="4" t="str">
        <x:v>Low</x:v>
      </x:c>
    </x:row>
    <x:row r="107">
      <x:c r="A107" s="4" t="str">
        <x:v>I00102</x:v>
      </x:c>
      <x:c r="B107" s="4" t="str">
        <x:v>Water Damage</x:v>
      </x:c>
      <x:c r="C107" s="4" t="str">
        <x:v>R04</x:v>
      </x:c>
      <x:c r="D107" s="4" t="str">
        <x:v>Medium</x:v>
      </x:c>
    </x:row>
    <x:row r="108">
      <x:c r="A108" s="4" t="str">
        <x:v>I00103</x:v>
      </x:c>
      <x:c r="B108" s="4" t="str">
        <x:v>Collision</x:v>
      </x:c>
      <x:c r="C108" s="4" t="str">
        <x:v>R01</x:v>
      </x:c>
      <x:c r="D108" s="4" t="str">
        <x:v>Medium</x:v>
      </x:c>
    </x:row>
    <x:row r="109">
      <x:c r="A109" s="4" t="str">
        <x:v>I00104</x:v>
      </x:c>
      <x:c r="B109" s="4" t="str">
        <x:v>Collision</x:v>
      </x:c>
      <x:c r="C109" s="4" t="str">
        <x:v>R01</x:v>
      </x:c>
      <x:c r="D109" s="4" t="str">
        <x:v>Medium</x:v>
      </x:c>
    </x:row>
    <x:row r="110">
      <x:c r="A110" s="4" t="str">
        <x:v>I00105</x:v>
      </x:c>
      <x:c r="B110" s="4" t="str">
        <x:v>Collision</x:v>
      </x:c>
      <x:c r="C110" s="4" t="str">
        <x:v>R01</x:v>
      </x:c>
      <x:c r="D110" s="4" t="str">
        <x:v>Low</x:v>
      </x:c>
    </x:row>
    <x:row r="111">
      <x:c r="A111" s="4" t="str">
        <x:v>I00106</x:v>
      </x:c>
      <x:c r="B111" s="4" t="str">
        <x:v>Collision</x:v>
      </x:c>
      <x:c r="C111" s="4" t="str">
        <x:v>R04</x:v>
      </x:c>
      <x:c r="D111" s="4" t="str">
        <x:v>High</x:v>
      </x:c>
    </x:row>
    <x:row r="112">
      <x:c r="A112" s="4" t="str">
        <x:v>I00107</x:v>
      </x:c>
      <x:c r="B112" s="4" t="str">
        <x:v>Unknown</x:v>
      </x:c>
      <x:c r="C112" s="4" t="str">
        <x:v>R05</x:v>
      </x:c>
      <x:c r="D112" s="4" t="str">
        <x:v>Unknown</x:v>
      </x:c>
    </x:row>
    <x:row r="113">
      <x:c r="A113" s="4" t="str">
        <x:v>I00108</x:v>
      </x:c>
      <x:c r="B113" s="4" t="str">
        <x:v>Unknown</x:v>
      </x:c>
      <x:c r="C113" s="4" t="str">
        <x:v>R01</x:v>
      </x:c>
      <x:c r="D113" s="4" t="str">
        <x:v>Low</x:v>
      </x:c>
    </x:row>
    <x:row r="114">
      <x:c r="A114" s="4" t="str">
        <x:v>I00109</x:v>
      </x:c>
      <x:c r="B114" s="4" t="str">
        <x:v>Water Damage</x:v>
      </x:c>
      <x:c r="C114" s="4" t="str">
        <x:v>R01</x:v>
      </x:c>
      <x:c r="D114" s="4" t="str">
        <x:v>Medium</x:v>
      </x:c>
    </x:row>
    <x:row r="115">
      <x:c r="A115" s="4" t="str">
        <x:v>I00110</x:v>
      </x:c>
      <x:c r="B115" s="4" t="str">
        <x:v>Collision</x:v>
      </x:c>
      <x:c r="C115" s="4" t="str">
        <x:v>R01</x:v>
      </x:c>
      <x:c r="D115" s="4" t="str">
        <x:v>Medium</x:v>
      </x:c>
    </x:row>
    <x:row r="116">
      <x:c r="A116" s="4" t="str">
        <x:v>I00111</x:v>
      </x:c>
      <x:c r="B116" s="4" t="str">
        <x:v>Collision</x:v>
      </x:c>
      <x:c r="C116" s="4" t="str">
        <x:v>R01</x:v>
      </x:c>
      <x:c r="D116" s="4" t="str">
        <x:v>Low</x:v>
      </x:c>
    </x:row>
    <x:row r="117">
      <x:c r="A117" s="4" t="str">
        <x:v>I00112</x:v>
      </x:c>
      <x:c r="B117" s="4" t="str">
        <x:v>Collision</x:v>
      </x:c>
      <x:c r="C117" s="4" t="str">
        <x:v>R03</x:v>
      </x:c>
      <x:c r="D117" s="4" t="str">
        <x:v>Low</x:v>
      </x:c>
    </x:row>
    <x:row r="118">
      <x:c r="A118" s="4" t="str">
        <x:v>I00113</x:v>
      </x:c>
      <x:c r="B118" s="4" t="str">
        <x:v>Fire</x:v>
      </x:c>
      <x:c r="C118" s="4" t="str">
        <x:v>R03</x:v>
      </x:c>
      <x:c r="D118" s="4" t="str">
        <x:v>Medium</x:v>
      </x:c>
    </x:row>
    <x:row r="119">
      <x:c r="A119" s="4" t="str">
        <x:v>I00114</x:v>
      </x:c>
      <x:c r="B119" s="4" t="str">
        <x:v>Glass Damage</x:v>
      </x:c>
      <x:c r="C119" s="4" t="str">
        <x:v>R03</x:v>
      </x:c>
      <x:c r="D119" s="4" t="str">
        <x:v>Low</x:v>
      </x:c>
    </x:row>
    <x:row r="120">
      <x:c r="A120" s="4" t="str">
        <x:v>I00115</x:v>
      </x:c>
      <x:c r="B120" s="4" t="str">
        <x:v>Unknown</x:v>
      </x:c>
      <x:c r="C120" s="4" t="str">
        <x:v>R01</x:v>
      </x:c>
      <x:c r="D120" s="4" t="str">
        <x:v>High</x:v>
      </x:c>
    </x:row>
    <x:row r="121">
      <x:c r="A121" s="4" t="str">
        <x:v>I00116</x:v>
      </x:c>
      <x:c r="B121" s="4" t="str">
        <x:v>Collision</x:v>
      </x:c>
      <x:c r="C121" s="4" t="str">
        <x:v>R01</x:v>
      </x:c>
      <x:c r="D121" s="4" t="str">
        <x:v>Low</x:v>
      </x:c>
    </x:row>
    <x:row r="122">
      <x:c r="A122" s="4" t="str">
        <x:v>I00117</x:v>
      </x:c>
      <x:c r="B122" s="4" t="str">
        <x:v>Collision</x:v>
      </x:c>
      <x:c r="C122" s="4" t="str">
        <x:v>R04</x:v>
      </x:c>
      <x:c r="D122" s="4" t="str">
        <x:v>Low</x:v>
      </x:c>
    </x:row>
    <x:row r="123">
      <x:c r="A123" s="4" t="str">
        <x:v>I00118</x:v>
      </x:c>
      <x:c r="B123" s="4" t="str">
        <x:v>Collision</x:v>
      </x:c>
      <x:c r="C123" s="4" t="str">
        <x:v>R01</x:v>
      </x:c>
      <x:c r="D123" s="4" t="str">
        <x:v>Low</x:v>
      </x:c>
    </x:row>
    <x:row r="124">
      <x:c r="A124" s="4" t="str">
        <x:v>I00119</x:v>
      </x:c>
      <x:c r="B124" s="4" t="str">
        <x:v>Fire</x:v>
      </x:c>
      <x:c r="C124" s="4" t="str">
        <x:v>R03</x:v>
      </x:c>
      <x:c r="D124" s="4" t="str">
        <x:v>Low</x:v>
      </x:c>
    </x:row>
    <x:row r="125">
      <x:c r="A125" s="4" t="str">
        <x:v>I00120</x:v>
      </x:c>
      <x:c r="B125" s="4" t="str">
        <x:v>Water Damage</x:v>
      </x:c>
      <x:c r="C125" s="4" t="str">
        <x:v>R03</x:v>
      </x:c>
      <x:c r="D125" s="4" t="str">
        <x:v>High</x:v>
      </x:c>
    </x:row>
    <x:row r="126">
      <x:c r="A126" s="4" t="str">
        <x:v>I00121</x:v>
      </x:c>
      <x:c r="B126" s="4" t="str">
        <x:v>Theft</x:v>
      </x:c>
      <x:c r="C126" s="4" t="str">
        <x:v>R02</x:v>
      </x:c>
      <x:c r="D126" s="4" t="str">
        <x:v>High</x:v>
      </x:c>
    </x:row>
    <x:row r="127">
      <x:c r="A127" s="4" t="str">
        <x:v>I00122</x:v>
      </x:c>
      <x:c r="B127" s="4" t="str">
        <x:v>Collision</x:v>
      </x:c>
      <x:c r="C127" s="4" t="str">
        <x:v>R01</x:v>
      </x:c>
      <x:c r="D127" s="4" t="str">
        <x:v>High</x:v>
      </x:c>
    </x:row>
    <x:row r="128">
      <x:c r="A128" s="4" t="str">
        <x:v>I00123</x:v>
      </x:c>
      <x:c r="B128" s="4" t="str">
        <x:v>Theft</x:v>
      </x:c>
      <x:c r="C128" s="4" t="str">
        <x:v>R03</x:v>
      </x:c>
      <x:c r="D128" s="4" t="str">
        <x:v>Medium</x:v>
      </x:c>
    </x:row>
    <x:row r="129">
      <x:c r="A129" s="4" t="str">
        <x:v>I00124</x:v>
      </x:c>
      <x:c r="B129" s="4" t="str">
        <x:v>Collision</x:v>
      </x:c>
      <x:c r="C129" s="4" t="str">
        <x:v>R04</x:v>
      </x:c>
      <x:c r="D129" s="4" t="str">
        <x:v>Medium</x:v>
      </x:c>
    </x:row>
    <x:row r="130">
      <x:c r="A130" s="4" t="str">
        <x:v>I00125</x:v>
      </x:c>
      <x:c r="B130" s="4" t="str">
        <x:v>Glass Damage</x:v>
      </x:c>
      <x:c r="C130" s="4" t="str">
        <x:v>R03</x:v>
      </x:c>
      <x:c r="D130" s="4" t="str">
        <x:v>Low</x:v>
      </x:c>
    </x:row>
    <x:row r="131">
      <x:c r="A131" s="4" t="str">
        <x:v>I00126</x:v>
      </x:c>
      <x:c r="B131" s="4" t="str">
        <x:v>Collision</x:v>
      </x:c>
      <x:c r="C131" s="4" t="str">
        <x:v>R01</x:v>
      </x:c>
      <x:c r="D131" s="4" t="str">
        <x:v>Low</x:v>
      </x:c>
    </x:row>
    <x:row r="132">
      <x:c r="A132" s="4" t="str">
        <x:v>I00127</x:v>
      </x:c>
      <x:c r="B132" s="4" t="str">
        <x:v>Collision</x:v>
      </x:c>
      <x:c r="C132" s="4" t="str">
        <x:v>R01</x:v>
      </x:c>
      <x:c r="D132" s="4" t="str">
        <x:v>High</x:v>
      </x:c>
    </x:row>
    <x:row r="133">
      <x:c r="A133" s="4" t="str">
        <x:v>I00128</x:v>
      </x:c>
      <x:c r="B133" s="4" t="str">
        <x:v>Theft</x:v>
      </x:c>
      <x:c r="C133" s="4" t="str">
        <x:v>R01</x:v>
      </x:c>
      <x:c r="D133" s="4" t="str">
        <x:v>Unknown</x:v>
      </x:c>
    </x:row>
    <x:row r="134">
      <x:c r="A134" s="4" t="str">
        <x:v>I00129</x:v>
      </x:c>
      <x:c r="B134" s="4" t="str">
        <x:v>Flood</x:v>
      </x:c>
      <x:c r="C134" s="4" t="str">
        <x:v>R01</x:v>
      </x:c>
      <x:c r="D134" s="4" t="str">
        <x:v>Medium</x:v>
      </x:c>
    </x:row>
    <x:row r="135">
      <x:c r="A135" s="4" t="str">
        <x:v>I00130</x:v>
      </x:c>
      <x:c r="B135" s="4" t="str">
        <x:v>Glass Damage</x:v>
      </x:c>
      <x:c r="C135" s="4" t="str">
        <x:v>R05</x:v>
      </x:c>
      <x:c r="D135" s="4" t="str">
        <x:v>Medium</x:v>
      </x:c>
    </x:row>
    <x:row r="136">
      <x:c r="A136" s="4" t="str">
        <x:v>I00131</x:v>
      </x:c>
      <x:c r="B136" s="4" t="str">
        <x:v>Fire</x:v>
      </x:c>
      <x:c r="C136" s="4" t="str">
        <x:v>R03</x:v>
      </x:c>
      <x:c r="D136" s="4" t="str">
        <x:v>Medium</x:v>
      </x:c>
    </x:row>
    <x:row r="137">
      <x:c r="A137" s="4" t="str">
        <x:v>I00132</x:v>
      </x:c>
      <x:c r="B137" s="4" t="str">
        <x:v>Glass Damage</x:v>
      </x:c>
      <x:c r="C137" s="4" t="str">
        <x:v>R03</x:v>
      </x:c>
      <x:c r="D137" s="4" t="str">
        <x:v>Low</x:v>
      </x:c>
    </x:row>
    <x:row r="138">
      <x:c r="A138" s="4" t="str">
        <x:v>I00133</x:v>
      </x:c>
      <x:c r="B138" s="4" t="str">
        <x:v>Glass Damage</x:v>
      </x:c>
      <x:c r="C138" s="4" t="str">
        <x:v>R01</x:v>
      </x:c>
      <x:c r="D138" s="4" t="str">
        <x:v>Medium</x:v>
      </x:c>
    </x:row>
    <x:row r="139">
      <x:c r="A139" s="4" t="str">
        <x:v>I00134</x:v>
      </x:c>
      <x:c r="B139" s="4" t="str">
        <x:v>Collision</x:v>
      </x:c>
      <x:c r="C139" s="4" t="str">
        <x:v>R01</x:v>
      </x:c>
      <x:c r="D139" s="4" t="str">
        <x:v>Medium</x:v>
      </x:c>
    </x:row>
    <x:row r="140">
      <x:c r="A140" s="4" t="str">
        <x:v>I00135</x:v>
      </x:c>
      <x:c r="B140" s="4" t="str">
        <x:v>Flood</x:v>
      </x:c>
      <x:c r="C140" s="4" t="str">
        <x:v>R01</x:v>
      </x:c>
      <x:c r="D140" s="4" t="str">
        <x:v>High</x:v>
      </x:c>
    </x:row>
    <x:row r="141">
      <x:c r="A141" s="4" t="str">
        <x:v>I00136</x:v>
      </x:c>
      <x:c r="B141" s="4" t="str">
        <x:v>Theft</x:v>
      </x:c>
      <x:c r="C141" s="4" t="str">
        <x:v>R02</x:v>
      </x:c>
      <x:c r="D141" s="4" t="str">
        <x:v>Low</x:v>
      </x:c>
    </x:row>
    <x:row r="142">
      <x:c r="A142" s="4" t="str">
        <x:v>I00137</x:v>
      </x:c>
      <x:c r="B142" s="4" t="str">
        <x:v>Theft</x:v>
      </x:c>
      <x:c r="C142" s="4" t="str">
        <x:v>R01</x:v>
      </x:c>
      <x:c r="D142" s="4" t="str">
        <x:v>Low</x:v>
      </x:c>
    </x:row>
    <x:row r="143">
      <x:c r="A143" s="4" t="str">
        <x:v>I00138</x:v>
      </x:c>
      <x:c r="B143" s="4" t="str">
        <x:v>Collision</x:v>
      </x:c>
      <x:c r="C143" s="4" t="str">
        <x:v>R01</x:v>
      </x:c>
      <x:c r="D143" s="4" t="str">
        <x:v>Medium</x:v>
      </x:c>
    </x:row>
    <x:row r="144">
      <x:c r="A144" s="4" t="str">
        <x:v>I00139</x:v>
      </x:c>
      <x:c r="B144" s="4" t="str">
        <x:v>Collision</x:v>
      </x:c>
      <x:c r="C144" s="4" t="str">
        <x:v>R04</x:v>
      </x:c>
      <x:c r="D144" s="4" t="str">
        <x:v>High</x:v>
      </x:c>
    </x:row>
    <x:row r="145">
      <x:c r="A145" s="4" t="str">
        <x:v>I00140</x:v>
      </x:c>
      <x:c r="B145" s="4" t="str">
        <x:v>Glass Damage</x:v>
      </x:c>
      <x:c r="C145" s="4" t="str">
        <x:v>R01</x:v>
      </x:c>
      <x:c r="D145" s="4" t="str">
        <x:v>High</x:v>
      </x:c>
    </x:row>
    <x:row r="146">
      <x:c r="A146" s="4" t="str">
        <x:v>I00141</x:v>
      </x:c>
      <x:c r="B146" s="4" t="str">
        <x:v>Flood</x:v>
      </x:c>
      <x:c r="C146" s="4" t="str">
        <x:v>R05</x:v>
      </x:c>
      <x:c r="D146" s="4" t="str">
        <x:v>Medium</x:v>
      </x:c>
    </x:row>
    <x:row r="147">
      <x:c r="A147" s="4" t="str">
        <x:v>I00142</x:v>
      </x:c>
      <x:c r="B147" s="4" t="str">
        <x:v>Collision</x:v>
      </x:c>
      <x:c r="C147" s="4" t="str">
        <x:v>R02</x:v>
      </x:c>
      <x:c r="D147" s="4" t="str">
        <x:v>Low</x:v>
      </x:c>
    </x:row>
    <x:row r="148">
      <x:c r="A148" s="4" t="str">
        <x:v>I00143</x:v>
      </x:c>
      <x:c r="B148" s="4" t="str">
        <x:v>Collision</x:v>
      </x:c>
      <x:c r="C148" s="4" t="str">
        <x:v>R05</x:v>
      </x:c>
      <x:c r="D148" s="4" t="str">
        <x:v>Low</x:v>
      </x:c>
    </x:row>
    <x:row r="149">
      <x:c r="A149" s="4" t="str">
        <x:v>I00144</x:v>
      </x:c>
      <x:c r="B149" s="4" t="str">
        <x:v>Flood</x:v>
      </x:c>
      <x:c r="C149" s="4" t="str">
        <x:v>R01</x:v>
      </x:c>
      <x:c r="D149" s="4" t="str">
        <x:v>Medium</x:v>
      </x:c>
    </x:row>
    <x:row r="150">
      <x:c r="A150" s="4" t="str">
        <x:v>I00145</x:v>
      </x:c>
      <x:c r="B150" s="4" t="str">
        <x:v>Collision</x:v>
      </x:c>
      <x:c r="C150" s="4" t="str">
        <x:v>R01</x:v>
      </x:c>
      <x:c r="D150" s="4" t="str">
        <x:v>Low</x:v>
      </x:c>
    </x:row>
    <x:row r="151">
      <x:c r="A151" s="4" t="str">
        <x:v>I00146</x:v>
      </x:c>
      <x:c r="B151" s="4" t="str">
        <x:v>Glass Damage</x:v>
      </x:c>
      <x:c r="C151" s="4" t="str">
        <x:v>R03</x:v>
      </x:c>
      <x:c r="D151" s="4" t="str">
        <x:v>Medium</x:v>
      </x:c>
    </x:row>
    <x:row r="152">
      <x:c r="A152" s="4" t="str">
        <x:v>I00147</x:v>
      </x:c>
      <x:c r="B152" s="4" t="str">
        <x:v>Theft</x:v>
      </x:c>
      <x:c r="C152" s="4" t="str">
        <x:v>R03</x:v>
      </x:c>
      <x:c r="D152" s="4" t="str">
        <x:v>High</x:v>
      </x:c>
    </x:row>
    <x:row r="153">
      <x:c r="A153" s="4" t="str">
        <x:v>I00148</x:v>
      </x:c>
      <x:c r="B153" s="4" t="str">
        <x:v>Collision</x:v>
      </x:c>
      <x:c r="C153" s="4" t="str">
        <x:v>R02</x:v>
      </x:c>
      <x:c r="D153" s="4" t="str">
        <x:v>Low</x:v>
      </x:c>
    </x:row>
    <x:row r="154">
      <x:c r="A154" s="4" t="str">
        <x:v>I00149</x:v>
      </x:c>
      <x:c r="B154" s="4" t="str">
        <x:v>Water Damage</x:v>
      </x:c>
      <x:c r="C154" s="4" t="str">
        <x:v>R02</x:v>
      </x:c>
      <x:c r="D154" s="4" t="str">
        <x:v>Low</x:v>
      </x:c>
    </x:row>
    <x:row r="155">
      <x:c r="A155" s="4" t="str">
        <x:v>I00150</x:v>
      </x:c>
      <x:c r="B155" s="4" t="str">
        <x:v>Water Damage</x:v>
      </x:c>
      <x:c r="C155" s="4" t="str">
        <x:v>R05</x:v>
      </x:c>
      <x:c r="D155" s="4" t="str">
        <x:v>Low</x:v>
      </x:c>
    </x:row>
    <x:row r="156">
      <x:c r="A156" s="4" t="str">
        <x:v>I00151</x:v>
      </x:c>
      <x:c r="B156" s="4" t="str">
        <x:v>Glass Damage</x:v>
      </x:c>
      <x:c r="C156" s="4" t="str">
        <x:v>R04</x:v>
      </x:c>
      <x:c r="D156" s="4" t="str">
        <x:v>Low</x:v>
      </x:c>
    </x:row>
    <x:row r="157">
      <x:c r="A157" s="4" t="str">
        <x:v>I00152</x:v>
      </x:c>
      <x:c r="B157" s="4" t="str">
        <x:v>Collision</x:v>
      </x:c>
      <x:c r="C157" s="4" t="str">
        <x:v>R05</x:v>
      </x:c>
      <x:c r="D157" s="4" t="str">
        <x:v>Medium</x:v>
      </x:c>
    </x:row>
    <x:row r="158">
      <x:c r="A158" s="4" t="str">
        <x:v>I00153</x:v>
      </x:c>
      <x:c r="B158" s="4" t="str">
        <x:v>Collision</x:v>
      </x:c>
      <x:c r="C158" s="4" t="str">
        <x:v>R01</x:v>
      </x:c>
      <x:c r="D158" s="4" t="str">
        <x:v>Low</x:v>
      </x:c>
    </x:row>
    <x:row r="159">
      <x:c r="A159" s="4" t="str">
        <x:v>I00154</x:v>
      </x:c>
      <x:c r="B159" s="4" t="str">
        <x:v>Collision</x:v>
      </x:c>
      <x:c r="C159" s="4" t="str">
        <x:v>R04</x:v>
      </x:c>
      <x:c r="D159" s="4" t="str">
        <x:v>Low</x:v>
      </x:c>
    </x:row>
    <x:row r="160">
      <x:c r="A160" s="4" t="str">
        <x:v>I00155</x:v>
      </x:c>
      <x:c r="B160" s="4" t="str">
        <x:v>Collision</x:v>
      </x:c>
      <x:c r="C160" s="4" t="str">
        <x:v>R01</x:v>
      </x:c>
      <x:c r="D160" s="4" t="str">
        <x:v>Low</x:v>
      </x:c>
    </x:row>
    <x:row r="161">
      <x:c r="A161" s="4" t="str">
        <x:v>I00156</x:v>
      </x:c>
      <x:c r="B161" s="4" t="str">
        <x:v>Collision</x:v>
      </x:c>
      <x:c r="C161" s="4" t="str">
        <x:v>R03</x:v>
      </x:c>
      <x:c r="D161" s="4" t="str">
        <x:v>Low</x:v>
      </x:c>
    </x:row>
    <x:row r="162">
      <x:c r="A162" s="4" t="str">
        <x:v>I00157</x:v>
      </x:c>
      <x:c r="B162" s="4" t="str">
        <x:v>Theft</x:v>
      </x:c>
      <x:c r="C162" s="4" t="str">
        <x:v>R05</x:v>
      </x:c>
      <x:c r="D162" s="4" t="str">
        <x:v>Medium</x:v>
      </x:c>
    </x:row>
    <x:row r="163">
      <x:c r="A163" s="4" t="str">
        <x:v>I00158</x:v>
      </x:c>
      <x:c r="B163" s="4" t="str">
        <x:v>Flood</x:v>
      </x:c>
      <x:c r="C163" s="4" t="str">
        <x:v>R01</x:v>
      </x:c>
      <x:c r="D163" s="4" t="str">
        <x:v>Medium</x:v>
      </x:c>
    </x:row>
    <x:row r="164">
      <x:c r="A164" s="4" t="str">
        <x:v>I00159</x:v>
      </x:c>
      <x:c r="B164" s="4" t="str">
        <x:v>Collision</x:v>
      </x:c>
      <x:c r="C164" s="4" t="str">
        <x:v>R01</x:v>
      </x:c>
      <x:c r="D164" s="4" t="str">
        <x:v>Medium</x:v>
      </x:c>
    </x:row>
    <x:row r="165">
      <x:c r="A165" s="4" t="str">
        <x:v>I00160</x:v>
      </x:c>
      <x:c r="B165" s="4" t="str">
        <x:v>Water Damage</x:v>
      </x:c>
      <x:c r="C165" s="4" t="str">
        <x:v>R04</x:v>
      </x:c>
      <x:c r="D165" s="4" t="str">
        <x:v>Medium</x:v>
      </x:c>
    </x:row>
    <x:row r="166">
      <x:c r="A166" s="4" t="str">
        <x:v>I00161</x:v>
      </x:c>
      <x:c r="B166" s="4" t="str">
        <x:v>Glass Damage</x:v>
      </x:c>
      <x:c r="C166" s="4" t="str">
        <x:v>R01</x:v>
      </x:c>
      <x:c r="D166" s="4" t="str">
        <x:v>Unknown</x:v>
      </x:c>
    </x:row>
    <x:row r="167">
      <x:c r="A167" s="4" t="str">
        <x:v>I00162</x:v>
      </x:c>
      <x:c r="B167" s="4" t="str">
        <x:v>Glass Damage</x:v>
      </x:c>
      <x:c r="C167" s="4" t="str">
        <x:v>R03</x:v>
      </x:c>
      <x:c r="D167" s="4" t="str">
        <x:v>Medium</x:v>
      </x:c>
    </x:row>
    <x:row r="168">
      <x:c r="A168" s="4" t="str">
        <x:v>I00163</x:v>
      </x:c>
      <x:c r="B168" s="4" t="str">
        <x:v>Collision</x:v>
      </x:c>
      <x:c r="C168" s="4" t="str">
        <x:v>R01</x:v>
      </x:c>
      <x:c r="D168" s="4" t="str">
        <x:v>Low</x:v>
      </x:c>
    </x:row>
    <x:row r="169">
      <x:c r="A169" s="4" t="str">
        <x:v>I00164</x:v>
      </x:c>
      <x:c r="B169" s="4" t="str">
        <x:v>Collision</x:v>
      </x:c>
      <x:c r="C169" s="4" t="str">
        <x:v>R03</x:v>
      </x:c>
      <x:c r="D169" s="4" t="str">
        <x:v>High</x:v>
      </x:c>
    </x:row>
    <x:row r="170">
      <x:c r="A170" s="4" t="str">
        <x:v>I00165</x:v>
      </x:c>
      <x:c r="B170" s="4" t="str">
        <x:v>Theft</x:v>
      </x:c>
      <x:c r="C170" s="4" t="str">
        <x:v>R02</x:v>
      </x:c>
      <x:c r="D170" s="4" t="str">
        <x:v>Low</x:v>
      </x:c>
    </x:row>
    <x:row r="171">
      <x:c r="A171" s="4" t="str">
        <x:v>I00166</x:v>
      </x:c>
      <x:c r="B171" s="4" t="str">
        <x:v>Fire</x:v>
      </x:c>
      <x:c r="C171" s="4" t="str">
        <x:v>R01</x:v>
      </x:c>
      <x:c r="D171" s="4" t="str">
        <x:v>Medium</x:v>
      </x:c>
    </x:row>
    <x:row r="172">
      <x:c r="A172" s="4" t="str">
        <x:v>I00167</x:v>
      </x:c>
      <x:c r="B172" s="4" t="str">
        <x:v>Collision</x:v>
      </x:c>
      <x:c r="C172" s="4" t="str">
        <x:v>R02</x:v>
      </x:c>
      <x:c r="D172" s="4" t="str">
        <x:v>Low</x:v>
      </x:c>
    </x:row>
    <x:row r="173">
      <x:c r="A173" s="4" t="str">
        <x:v>I00168</x:v>
      </x:c>
      <x:c r="B173" s="4" t="str">
        <x:v>Theft</x:v>
      </x:c>
      <x:c r="C173" s="4" t="str">
        <x:v>R02</x:v>
      </x:c>
      <x:c r="D173" s="4" t="str">
        <x:v>Medium</x:v>
      </x:c>
    </x:row>
    <x:row r="174">
      <x:c r="A174" s="4" t="str">
        <x:v>I00169</x:v>
      </x:c>
      <x:c r="B174" s="4" t="str">
        <x:v>Water Damage</x:v>
      </x:c>
      <x:c r="C174" s="4" t="str">
        <x:v>R03</x:v>
      </x:c>
      <x:c r="D174" s="4" t="str">
        <x:v>Low</x:v>
      </x:c>
    </x:row>
    <x:row r="175">
      <x:c r="A175" s="4" t="str">
        <x:v>I00170</x:v>
      </x:c>
      <x:c r="B175" s="4" t="str">
        <x:v>Theft</x:v>
      </x:c>
      <x:c r="C175" s="4" t="str">
        <x:v>R02</x:v>
      </x:c>
      <x:c r="D175" s="4" t="str">
        <x:v>High</x:v>
      </x:c>
    </x:row>
    <x:row r="176">
      <x:c r="A176" s="4" t="str">
        <x:v>I00171</x:v>
      </x:c>
      <x:c r="B176" s="4" t="str">
        <x:v>Theft</x:v>
      </x:c>
      <x:c r="C176" s="4" t="str">
        <x:v>R01</x:v>
      </x:c>
      <x:c r="D176" s="4" t="str">
        <x:v>Low</x:v>
      </x:c>
    </x:row>
    <x:row r="177">
      <x:c r="A177" s="4" t="str">
        <x:v>I00172</x:v>
      </x:c>
      <x:c r="B177" s="4" t="str">
        <x:v>Theft</x:v>
      </x:c>
      <x:c r="C177" s="4" t="str">
        <x:v>R03</x:v>
      </x:c>
      <x:c r="D177" s="4" t="str">
        <x:v>High</x:v>
      </x:c>
    </x:row>
    <x:row r="178">
      <x:c r="A178" s="4" t="str">
        <x:v>I00173</x:v>
      </x:c>
      <x:c r="B178" s="4" t="str">
        <x:v>Fire</x:v>
      </x:c>
      <x:c r="C178" s="4" t="str">
        <x:v>R04</x:v>
      </x:c>
      <x:c r="D178" s="4" t="str">
        <x:v>Medium</x:v>
      </x:c>
    </x:row>
    <x:row r="179">
      <x:c r="A179" s="4" t="str">
        <x:v>I00174</x:v>
      </x:c>
      <x:c r="B179" s="4" t="str">
        <x:v>Collision</x:v>
      </x:c>
      <x:c r="C179" s="4" t="str">
        <x:v>R04</x:v>
      </x:c>
      <x:c r="D179" s="4" t="str">
        <x:v>Low</x:v>
      </x:c>
    </x:row>
    <x:row r="180">
      <x:c r="A180" s="4" t="str">
        <x:v>I00175</x:v>
      </x:c>
      <x:c r="B180" s="4" t="str">
        <x:v>Collision</x:v>
      </x:c>
      <x:c r="C180" s="4" t="str">
        <x:v>R01</x:v>
      </x:c>
      <x:c r="D180" s="4" t="str">
        <x:v>Low</x:v>
      </x:c>
    </x:row>
    <x:row r="181">
      <x:c r="A181" s="4" t="str">
        <x:v>I00176</x:v>
      </x:c>
      <x:c r="B181" s="4" t="str">
        <x:v>Fire</x:v>
      </x:c>
      <x:c r="C181" s="4" t="str">
        <x:v>R02</x:v>
      </x:c>
      <x:c r="D181" s="4" t="str">
        <x:v>Low</x:v>
      </x:c>
    </x:row>
    <x:row r="182">
      <x:c r="A182" s="4" t="str">
        <x:v>I00177</x:v>
      </x:c>
      <x:c r="B182" s="4" t="str">
        <x:v>Glass Damage</x:v>
      </x:c>
      <x:c r="C182" s="4" t="str">
        <x:v>R01</x:v>
      </x:c>
      <x:c r="D182" s="4" t="str">
        <x:v>High</x:v>
      </x:c>
    </x:row>
    <x:row r="183">
      <x:c r="A183" s="4" t="str">
        <x:v>I00178</x:v>
      </x:c>
      <x:c r="B183" s="4" t="str">
        <x:v>Glass Damage</x:v>
      </x:c>
      <x:c r="C183" s="4" t="str">
        <x:v>R03</x:v>
      </x:c>
      <x:c r="D183" s="4" t="str">
        <x:v>High</x:v>
      </x:c>
    </x:row>
    <x:row r="184">
      <x:c r="A184" s="4" t="str">
        <x:v>I00179</x:v>
      </x:c>
      <x:c r="B184" s="4" t="str">
        <x:v>Theft</x:v>
      </x:c>
      <x:c r="C184" s="4" t="str">
        <x:v>R02</x:v>
      </x:c>
      <x:c r="D184" s="4" t="str">
        <x:v>Low</x:v>
      </x:c>
    </x:row>
    <x:row r="185">
      <x:c r="A185" s="4" t="str">
        <x:v>I00180</x:v>
      </x:c>
      <x:c r="B185" s="4" t="str">
        <x:v>Collision</x:v>
      </x:c>
      <x:c r="C185" s="4" t="str">
        <x:v>R02</x:v>
      </x:c>
      <x:c r="D185" s="4" t="str">
        <x:v>Low</x:v>
      </x:c>
    </x:row>
    <x:row r="186">
      <x:c r="A186" s="4" t="str">
        <x:v>I00181</x:v>
      </x:c>
      <x:c r="B186" s="4" t="str">
        <x:v>Collision</x:v>
      </x:c>
      <x:c r="C186" s="4" t="str">
        <x:v>R02</x:v>
      </x:c>
      <x:c r="D186" s="4" t="str">
        <x:v>Low</x:v>
      </x:c>
    </x:row>
    <x:row r="187">
      <x:c r="A187" s="4" t="str">
        <x:v>I00182</x:v>
      </x:c>
      <x:c r="B187" s="4" t="str">
        <x:v>Water Damage</x:v>
      </x:c>
      <x:c r="C187" s="4" t="str">
        <x:v>R01</x:v>
      </x:c>
      <x:c r="D187" s="4" t="str">
        <x:v>Low</x:v>
      </x:c>
    </x:row>
    <x:row r="188">
      <x:c r="A188" s="4" t="str">
        <x:v>I00183</x:v>
      </x:c>
      <x:c r="B188" s="4" t="str">
        <x:v>Collision</x:v>
      </x:c>
      <x:c r="C188" s="4" t="str">
        <x:v>R02</x:v>
      </x:c>
      <x:c r="D188" s="4" t="str">
        <x:v>Medium</x:v>
      </x:c>
    </x:row>
    <x:row r="189">
      <x:c r="A189" s="4" t="str">
        <x:v>I00184</x:v>
      </x:c>
      <x:c r="B189" s="4" t="str">
        <x:v>Collision</x:v>
      </x:c>
      <x:c r="C189" s="4" t="str">
        <x:v>R01</x:v>
      </x:c>
      <x:c r="D189" s="4" t="str">
        <x:v>Low</x:v>
      </x:c>
    </x:row>
    <x:row r="190">
      <x:c r="A190" s="4" t="str">
        <x:v>I00185</x:v>
      </x:c>
      <x:c r="B190" s="4" t="str">
        <x:v>Fire</x:v>
      </x:c>
      <x:c r="C190" s="4" t="str">
        <x:v>R01</x:v>
      </x:c>
      <x:c r="D190" s="4" t="str">
        <x:v>Low</x:v>
      </x:c>
    </x:row>
    <x:row r="191">
      <x:c r="A191" s="4" t="str">
        <x:v>I00186</x:v>
      </x:c>
      <x:c r="B191" s="4" t="str">
        <x:v>Glass Damage</x:v>
      </x:c>
      <x:c r="C191" s="4" t="str">
        <x:v>R03</x:v>
      </x:c>
      <x:c r="D191" s="4" t="str">
        <x:v>High</x:v>
      </x:c>
    </x:row>
    <x:row r="192">
      <x:c r="A192" s="4" t="str">
        <x:v>I00187</x:v>
      </x:c>
      <x:c r="B192" s="4" t="str">
        <x:v>Collision</x:v>
      </x:c>
      <x:c r="C192" s="4" t="str">
        <x:v>R03</x:v>
      </x:c>
      <x:c r="D192" s="4" t="str">
        <x:v>Medium</x:v>
      </x:c>
    </x:row>
    <x:row r="193">
      <x:c r="A193" s="4" t="str">
        <x:v>I00188</x:v>
      </x:c>
      <x:c r="B193" s="4" t="str">
        <x:v>Flood</x:v>
      </x:c>
      <x:c r="C193" s="4" t="str">
        <x:v>R05</x:v>
      </x:c>
      <x:c r="D193" s="4" t="str">
        <x:v>Medium</x:v>
      </x:c>
    </x:row>
    <x:row r="194">
      <x:c r="A194" s="4" t="str">
        <x:v>I00189</x:v>
      </x:c>
      <x:c r="B194" s="4" t="str">
        <x:v>Glass Damage</x:v>
      </x:c>
      <x:c r="C194" s="4" t="str">
        <x:v>R03</x:v>
      </x:c>
      <x:c r="D194" s="4" t="str">
        <x:v>Low</x:v>
      </x:c>
    </x:row>
    <x:row r="195">
      <x:c r="A195" s="4" t="str">
        <x:v>I00190</x:v>
      </x:c>
      <x:c r="B195" s="4" t="str">
        <x:v>Theft</x:v>
      </x:c>
      <x:c r="C195" s="4" t="str">
        <x:v>R04</x:v>
      </x:c>
      <x:c r="D195" s="4" t="str">
        <x:v>High</x:v>
      </x:c>
    </x:row>
    <x:row r="196">
      <x:c r="A196" s="4" t="str">
        <x:v>I00191</x:v>
      </x:c>
      <x:c r="B196" s="4" t="str">
        <x:v>Collision</x:v>
      </x:c>
      <x:c r="C196" s="4" t="str">
        <x:v>R01</x:v>
      </x:c>
      <x:c r="D196" s="4" t="str">
        <x:v>Unknown</x:v>
      </x:c>
    </x:row>
    <x:row r="197">
      <x:c r="A197" s="4" t="str">
        <x:v>I00192</x:v>
      </x:c>
      <x:c r="B197" s="4" t="str">
        <x:v>Flood</x:v>
      </x:c>
      <x:c r="C197" s="4" t="str">
        <x:v>R03</x:v>
      </x:c>
      <x:c r="D197" s="4" t="str">
        <x:v>Medium</x:v>
      </x:c>
    </x:row>
    <x:row r="198">
      <x:c r="A198" s="4" t="str">
        <x:v>I00193</x:v>
      </x:c>
      <x:c r="B198" s="4" t="str">
        <x:v>Glass Damage</x:v>
      </x:c>
      <x:c r="C198" s="4" t="str">
        <x:v>R01</x:v>
      </x:c>
      <x:c r="D198" s="4" t="str">
        <x:v>Low</x:v>
      </x:c>
    </x:row>
    <x:row r="199">
      <x:c r="A199" s="4" t="str">
        <x:v>I00194</x:v>
      </x:c>
      <x:c r="B199" s="4" t="str">
        <x:v>Collision</x:v>
      </x:c>
      <x:c r="C199" s="4" t="str">
        <x:v>R01</x:v>
      </x:c>
      <x:c r="D199" s="4" t="str">
        <x:v>High</x:v>
      </x:c>
    </x:row>
    <x:row r="200">
      <x:c r="A200" s="4" t="str">
        <x:v>I00195</x:v>
      </x:c>
      <x:c r="B200" s="4" t="str">
        <x:v>Flood</x:v>
      </x:c>
      <x:c r="C200" s="4" t="str">
        <x:v>R02</x:v>
      </x:c>
      <x:c r="D200" s="4" t="str">
        <x:v>Medium</x:v>
      </x:c>
    </x:row>
    <x:row r="201">
      <x:c r="A201" s="4" t="str">
        <x:v>I00196</x:v>
      </x:c>
      <x:c r="B201" s="4" t="str">
        <x:v>Collision</x:v>
      </x:c>
      <x:c r="C201" s="4" t="str">
        <x:v>R02</x:v>
      </x:c>
      <x:c r="D201" s="4" t="str">
        <x:v>High</x:v>
      </x:c>
    </x:row>
    <x:row r="202">
      <x:c r="A202" s="4" t="str">
        <x:v>I00197</x:v>
      </x:c>
      <x:c r="B202" s="4" t="str">
        <x:v>Theft</x:v>
      </x:c>
      <x:c r="C202" s="4" t="str">
        <x:v>R03</x:v>
      </x:c>
      <x:c r="D202" s="4" t="str">
        <x:v>Medium</x:v>
      </x:c>
    </x:row>
    <x:row r="203">
      <x:c r="A203" s="4" t="str">
        <x:v>I00198</x:v>
      </x:c>
      <x:c r="B203" s="4" t="str">
        <x:v>Glass Damage</x:v>
      </x:c>
      <x:c r="C203" s="4" t="str">
        <x:v>R02</x:v>
      </x:c>
      <x:c r="D203" s="4" t="str">
        <x:v>Medium</x:v>
      </x:c>
    </x:row>
    <x:row r="204">
      <x:c r="A204" s="4" t="str">
        <x:v>I00199</x:v>
      </x:c>
      <x:c r="B204" s="4" t="str">
        <x:v>Collision</x:v>
      </x:c>
      <x:c r="C204" s="4" t="str">
        <x:v>R03</x:v>
      </x:c>
      <x:c r="D204" s="4" t="str">
        <x:v>Medium</x:v>
      </x:c>
    </x:row>
    <x:row r="205">
      <x:c r="A205" s="4" t="str">
        <x:v>I00200</x:v>
      </x:c>
      <x:c r="B205" s="4" t="str">
        <x:v>Collision</x:v>
      </x:c>
      <x:c r="C205" s="4" t="str">
        <x:v>R04</x:v>
      </x:c>
      <x:c r="D205" s="4" t="str">
        <x:v>High</x:v>
      </x:c>
    </x:row>
    <x:row r="206">
      <x:c r="A206" s="4" t="str">
        <x:v>I00201</x:v>
      </x:c>
      <x:c r="B206" s="4" t="str">
        <x:v>Collision</x:v>
      </x:c>
      <x:c r="C206" s="4" t="str">
        <x:v>R02</x:v>
      </x:c>
      <x:c r="D206" s="4" t="str">
        <x:v>Low</x:v>
      </x:c>
    </x:row>
    <x:row r="207">
      <x:c r="A207" s="4" t="str">
        <x:v>I00202</x:v>
      </x:c>
      <x:c r="B207" s="4" t="str">
        <x:v>Fire</x:v>
      </x:c>
      <x:c r="C207" s="4" t="str">
        <x:v>R03</x:v>
      </x:c>
      <x:c r="D207" s="4" t="str">
        <x:v>Low</x:v>
      </x:c>
    </x:row>
    <x:row r="208">
      <x:c r="A208" s="4" t="str">
        <x:v>I00203</x:v>
      </x:c>
      <x:c r="B208" s="4" t="str">
        <x:v>Fire</x:v>
      </x:c>
      <x:c r="C208" s="4" t="str">
        <x:v>R02</x:v>
      </x:c>
      <x:c r="D208" s="4" t="str">
        <x:v>Medium</x:v>
      </x:c>
    </x:row>
    <x:row r="209">
      <x:c r="A209" s="4" t="str">
        <x:v>I00204</x:v>
      </x:c>
      <x:c r="B209" s="4" t="str">
        <x:v>Water Damage</x:v>
      </x:c>
      <x:c r="C209" s="4" t="str">
        <x:v>R01</x:v>
      </x:c>
      <x:c r="D209" s="4" t="str">
        <x:v>Medium</x:v>
      </x:c>
    </x:row>
    <x:row r="210">
      <x:c r="A210" s="4" t="str">
        <x:v>I00205</x:v>
      </x:c>
      <x:c r="B210" s="4" t="str">
        <x:v>Collision</x:v>
      </x:c>
      <x:c r="C210" s="4" t="str">
        <x:v>R05</x:v>
      </x:c>
      <x:c r="D210" s="4" t="str">
        <x:v>Medium</x:v>
      </x:c>
    </x:row>
    <x:row r="211">
      <x:c r="A211" s="4" t="str">
        <x:v>I00206</x:v>
      </x:c>
      <x:c r="B211" s="4" t="str">
        <x:v>Collision</x:v>
      </x:c>
      <x:c r="C211" s="4" t="str">
        <x:v>R03</x:v>
      </x:c>
      <x:c r="D211" s="4" t="str">
        <x:v>Unknown</x:v>
      </x:c>
    </x:row>
    <x:row r="212">
      <x:c r="A212" s="4" t="str">
        <x:v>I00207</x:v>
      </x:c>
      <x:c r="B212" s="4" t="str">
        <x:v>Water Damage</x:v>
      </x:c>
      <x:c r="C212" s="4" t="str">
        <x:v>R03</x:v>
      </x:c>
      <x:c r="D212" s="4" t="str">
        <x:v>Medium</x:v>
      </x:c>
    </x:row>
    <x:row r="213">
      <x:c r="A213" s="4" t="str">
        <x:v>I00208</x:v>
      </x:c>
      <x:c r="B213" s="4" t="str">
        <x:v>Collision</x:v>
      </x:c>
      <x:c r="C213" s="4" t="str">
        <x:v>R01</x:v>
      </x:c>
      <x:c r="D213" s="4" t="str">
        <x:v>Medium</x:v>
      </x:c>
    </x:row>
    <x:row r="214">
      <x:c r="A214" s="4" t="str">
        <x:v>I00209</x:v>
      </x:c>
      <x:c r="B214" s="4" t="str">
        <x:v>Collision</x:v>
      </x:c>
      <x:c r="C214" s="4" t="str">
        <x:v>R01</x:v>
      </x:c>
      <x:c r="D214" s="4" t="str">
        <x:v>Low</x:v>
      </x:c>
    </x:row>
    <x:row r="215">
      <x:c r="A215" s="4" t="str">
        <x:v>I00210</x:v>
      </x:c>
      <x:c r="B215" s="4" t="str">
        <x:v>Collision</x:v>
      </x:c>
      <x:c r="C215" s="4" t="str">
        <x:v>R01</x:v>
      </x:c>
      <x:c r="D215" s="4" t="str">
        <x:v>High</x:v>
      </x:c>
    </x:row>
    <x:row r="216">
      <x:c r="A216" s="4" t="str">
        <x:v>I00211</x:v>
      </x:c>
      <x:c r="B216" s="4" t="str">
        <x:v>Theft</x:v>
      </x:c>
      <x:c r="C216" s="4" t="str">
        <x:v>R04</x:v>
      </x:c>
      <x:c r="D216" s="4" t="str">
        <x:v>Low</x:v>
      </x:c>
    </x:row>
    <x:row r="217">
      <x:c r="A217" s="4" t="str">
        <x:v>I00212</x:v>
      </x:c>
      <x:c r="B217" s="4" t="str">
        <x:v>Fire</x:v>
      </x:c>
      <x:c r="C217" s="4" t="str">
        <x:v>R01</x:v>
      </x:c>
      <x:c r="D217" s="4" t="str">
        <x:v>Medium</x:v>
      </x:c>
    </x:row>
    <x:row r="218">
      <x:c r="A218" s="4" t="str">
        <x:v>I00213</x:v>
      </x:c>
      <x:c r="B218" s="4" t="str">
        <x:v>Collision</x:v>
      </x:c>
      <x:c r="C218" s="4" t="str">
        <x:v>R03</x:v>
      </x:c>
      <x:c r="D218" s="4" t="str">
        <x:v>High</x:v>
      </x:c>
    </x:row>
    <x:row r="219">
      <x:c r="A219" s="4" t="str">
        <x:v>I00214</x:v>
      </x:c>
      <x:c r="B219" s="4" t="str">
        <x:v>Glass Damage</x:v>
      </x:c>
      <x:c r="C219" s="4" t="str">
        <x:v>R01</x:v>
      </x:c>
      <x:c r="D219" s="4" t="str">
        <x:v>Low</x:v>
      </x:c>
    </x:row>
    <x:row r="220">
      <x:c r="A220" s="4" t="str">
        <x:v>I00215</x:v>
      </x:c>
      <x:c r="B220" s="4" t="str">
        <x:v>Fire</x:v>
      </x:c>
      <x:c r="C220" s="4" t="str">
        <x:v>R01</x:v>
      </x:c>
      <x:c r="D220" s="4" t="str">
        <x:v>Low</x:v>
      </x:c>
    </x:row>
    <x:row r="221">
      <x:c r="A221" s="4" t="str">
        <x:v>I00216</x:v>
      </x:c>
      <x:c r="B221" s="4" t="str">
        <x:v>Glass Damage</x:v>
      </x:c>
      <x:c r="C221" s="4" t="str">
        <x:v>R03</x:v>
      </x:c>
      <x:c r="D221" s="4" t="str">
        <x:v>Low</x:v>
      </x:c>
    </x:row>
    <x:row r="222">
      <x:c r="A222" s="4" t="str">
        <x:v>I00217</x:v>
      </x:c>
      <x:c r="B222" s="4" t="str">
        <x:v>Collision</x:v>
      </x:c>
      <x:c r="C222" s="4" t="str">
        <x:v>R03</x:v>
      </x:c>
      <x:c r="D222" s="4" t="str">
        <x:v>Medium</x:v>
      </x:c>
    </x:row>
    <x:row r="223">
      <x:c r="A223" s="4" t="str">
        <x:v>I00218</x:v>
      </x:c>
      <x:c r="B223" s="4" t="str">
        <x:v>Water Damage</x:v>
      </x:c>
      <x:c r="C223" s="4" t="str">
        <x:v>R03</x:v>
      </x:c>
      <x:c r="D223" s="4" t="str">
        <x:v>Medium</x:v>
      </x:c>
    </x:row>
    <x:row r="224">
      <x:c r="A224" s="4" t="str">
        <x:v>I00219</x:v>
      </x:c>
      <x:c r="B224" s="4" t="str">
        <x:v>Collision</x:v>
      </x:c>
      <x:c r="C224" s="4" t="str">
        <x:v>R02</x:v>
      </x:c>
      <x:c r="D224" s="4" t="str">
        <x:v>Low</x:v>
      </x:c>
    </x:row>
    <x:row r="225">
      <x:c r="A225" s="4" t="str">
        <x:v>I00220</x:v>
      </x:c>
      <x:c r="B225" s="4" t="str">
        <x:v>Collision</x:v>
      </x:c>
      <x:c r="C225" s="4" t="str">
        <x:v>R02</x:v>
      </x:c>
      <x:c r="D225" s="4" t="str">
        <x:v>High</x:v>
      </x:c>
    </x:row>
    <x:row r="226">
      <x:c r="A226" s="4" t="str">
        <x:v>I00221</x:v>
      </x:c>
      <x:c r="B226" s="4" t="str">
        <x:v>Collision</x:v>
      </x:c>
      <x:c r="C226" s="4" t="str">
        <x:v>R01</x:v>
      </x:c>
      <x:c r="D226" s="4" t="str">
        <x:v>Low</x:v>
      </x:c>
    </x:row>
    <x:row r="227">
      <x:c r="A227" s="4" t="str">
        <x:v>I00222</x:v>
      </x:c>
      <x:c r="B227" s="4" t="str">
        <x:v>Glass Damage</x:v>
      </x:c>
      <x:c r="C227" s="4" t="str">
        <x:v>R02</x:v>
      </x:c>
      <x:c r="D227" s="4" t="str">
        <x:v>Medium</x:v>
      </x:c>
    </x:row>
    <x:row r="228">
      <x:c r="A228" s="4" t="str">
        <x:v>I00223</x:v>
      </x:c>
      <x:c r="B228" s="4" t="str">
        <x:v>Theft</x:v>
      </x:c>
      <x:c r="C228" s="4" t="str">
        <x:v>R04</x:v>
      </x:c>
      <x:c r="D228" s="4" t="str">
        <x:v>Medium</x:v>
      </x:c>
    </x:row>
    <x:row r="229">
      <x:c r="A229" s="4" t="str">
        <x:v>I00224</x:v>
      </x:c>
      <x:c r="B229" s="4" t="str">
        <x:v>Collision</x:v>
      </x:c>
      <x:c r="C229" s="4" t="str">
        <x:v>R04</x:v>
      </x:c>
      <x:c r="D229" s="4" t="str">
        <x:v>Low</x:v>
      </x:c>
    </x:row>
    <x:row r="230">
      <x:c r="A230" s="4" t="str">
        <x:v>I00225</x:v>
      </x:c>
      <x:c r="B230" s="4" t="str">
        <x:v>Glass Damage</x:v>
      </x:c>
      <x:c r="C230" s="4" t="str">
        <x:v>R02</x:v>
      </x:c>
      <x:c r="D230" s="4" t="str">
        <x:v>Low</x:v>
      </x:c>
    </x:row>
    <x:row r="231">
      <x:c r="A231" s="4" t="str">
        <x:v>I00226</x:v>
      </x:c>
      <x:c r="B231" s="4" t="str">
        <x:v>Collision</x:v>
      </x:c>
      <x:c r="C231" s="4" t="str">
        <x:v>R02</x:v>
      </x:c>
      <x:c r="D231" s="4" t="str">
        <x:v>High</x:v>
      </x:c>
    </x:row>
    <x:row r="232">
      <x:c r="A232" s="4" t="str">
        <x:v>I00227</x:v>
      </x:c>
      <x:c r="B232" s="4" t="str">
        <x:v>Fire</x:v>
      </x:c>
      <x:c r="C232" s="4" t="str">
        <x:v>R01</x:v>
      </x:c>
      <x:c r="D232" s="4" t="str">
        <x:v>Medium</x:v>
      </x:c>
    </x:row>
    <x:row r="233">
      <x:c r="A233" s="4" t="str">
        <x:v>I00228</x:v>
      </x:c>
      <x:c r="B233" s="4" t="str">
        <x:v>Collision</x:v>
      </x:c>
      <x:c r="C233" s="4" t="str">
        <x:v>R03</x:v>
      </x:c>
      <x:c r="D233" s="4" t="str">
        <x:v>Low</x:v>
      </x:c>
    </x:row>
    <x:row r="234">
      <x:c r="A234" s="4" t="str">
        <x:v>I00229</x:v>
      </x:c>
      <x:c r="B234" s="4" t="str">
        <x:v>Flood</x:v>
      </x:c>
      <x:c r="C234" s="4" t="str">
        <x:v>R04</x:v>
      </x:c>
      <x:c r="D234" s="4" t="str">
        <x:v>Medium</x:v>
      </x:c>
    </x:row>
    <x:row r="235">
      <x:c r="A235" s="4" t="str">
        <x:v>I00230</x:v>
      </x:c>
      <x:c r="B235" s="4" t="str">
        <x:v>Flood</x:v>
      </x:c>
      <x:c r="C235" s="4" t="str">
        <x:v>R02</x:v>
      </x:c>
      <x:c r="D235" s="4" t="str">
        <x:v>Medium</x:v>
      </x:c>
    </x:row>
    <x:row r="236">
      <x:c r="A236" s="4" t="str">
        <x:v>I00231</x:v>
      </x:c>
      <x:c r="B236" s="4" t="str">
        <x:v>Flood</x:v>
      </x:c>
      <x:c r="C236" s="4" t="str">
        <x:v>R02</x:v>
      </x:c>
      <x:c r="D236" s="4" t="str">
        <x:v>Low</x:v>
      </x:c>
    </x:row>
    <x:row r="237">
      <x:c r="A237" s="4" t="str">
        <x:v>I00232</x:v>
      </x:c>
      <x:c r="B237" s="4" t="str">
        <x:v>Glass Damage</x:v>
      </x:c>
      <x:c r="C237" s="4" t="str">
        <x:v>R01</x:v>
      </x:c>
      <x:c r="D237" s="4" t="str">
        <x:v>Medium</x:v>
      </x:c>
    </x:row>
    <x:row r="238">
      <x:c r="A238" s="4" t="str">
        <x:v>I00233</x:v>
      </x:c>
      <x:c r="B238" s="4" t="str">
        <x:v>Collision</x:v>
      </x:c>
      <x:c r="C238" s="4" t="str">
        <x:v>R01</x:v>
      </x:c>
      <x:c r="D238" s="4" t="str">
        <x:v>Medium</x:v>
      </x:c>
    </x:row>
    <x:row r="239">
      <x:c r="A239" s="4" t="str">
        <x:v>I00234</x:v>
      </x:c>
      <x:c r="B239" s="4" t="str">
        <x:v>Theft</x:v>
      </x:c>
      <x:c r="C239" s="4" t="str">
        <x:v>R05</x:v>
      </x:c>
      <x:c r="D239" s="4" t="str">
        <x:v>Low</x:v>
      </x:c>
    </x:row>
    <x:row r="240">
      <x:c r="A240" s="4" t="str">
        <x:v>I00235</x:v>
      </x:c>
      <x:c r="B240" s="4" t="str">
        <x:v>Fire</x:v>
      </x:c>
      <x:c r="C240" s="4" t="str">
        <x:v>R03</x:v>
      </x:c>
      <x:c r="D240" s="4" t="str">
        <x:v>High</x:v>
      </x:c>
    </x:row>
    <x:row r="241">
      <x:c r="A241" s="4" t="str">
        <x:v>I00236</x:v>
      </x:c>
      <x:c r="B241" s="4" t="str">
        <x:v>Collision</x:v>
      </x:c>
      <x:c r="C241" s="4" t="str">
        <x:v>R02</x:v>
      </x:c>
      <x:c r="D241" s="4" t="str">
        <x:v>Low</x:v>
      </x:c>
    </x:row>
    <x:row r="242">
      <x:c r="A242" s="4" t="str">
        <x:v>I00237</x:v>
      </x:c>
      <x:c r="B242" s="4" t="str">
        <x:v>Glass Damage</x:v>
      </x:c>
      <x:c r="C242" s="4" t="str">
        <x:v>R01</x:v>
      </x:c>
      <x:c r="D242" s="4" t="str">
        <x:v>Low</x:v>
      </x:c>
    </x:row>
    <x:row r="243">
      <x:c r="A243" s="4" t="str">
        <x:v>I00238</x:v>
      </x:c>
      <x:c r="B243" s="4" t="str">
        <x:v>Theft</x:v>
      </x:c>
      <x:c r="C243" s="4" t="str">
        <x:v>R03</x:v>
      </x:c>
      <x:c r="D243" s="4" t="str">
        <x:v>Low</x:v>
      </x:c>
    </x:row>
    <x:row r="244">
      <x:c r="A244" s="4" t="str">
        <x:v>I00239</x:v>
      </x:c>
      <x:c r="B244" s="4" t="str">
        <x:v>Collision</x:v>
      </x:c>
      <x:c r="C244" s="4" t="str">
        <x:v>R04</x:v>
      </x:c>
      <x:c r="D244" s="4" t="str">
        <x:v>Medium</x:v>
      </x:c>
    </x:row>
    <x:row r="245">
      <x:c r="A245" s="4" t="str">
        <x:v>I00240</x:v>
      </x:c>
      <x:c r="B245" s="4" t="str">
        <x:v>Collision</x:v>
      </x:c>
      <x:c r="C245" s="4" t="str">
        <x:v>R05</x:v>
      </x:c>
      <x:c r="D245" s="4" t="str">
        <x:v>Medium</x:v>
      </x:c>
    </x:row>
    <x:row r="246">
      <x:c r="A246" s="4" t="str">
        <x:v>I00241</x:v>
      </x:c>
      <x:c r="B246" s="4" t="str">
        <x:v>Water Damage</x:v>
      </x:c>
      <x:c r="C246" s="4" t="str">
        <x:v>R01</x:v>
      </x:c>
      <x:c r="D246" s="4" t="str">
        <x:v>High</x:v>
      </x:c>
    </x:row>
    <x:row r="247">
      <x:c r="A247" s="4" t="str">
        <x:v>I00242</x:v>
      </x:c>
      <x:c r="B247" s="4" t="str">
        <x:v>Collision</x:v>
      </x:c>
      <x:c r="C247" s="4" t="str">
        <x:v>R01</x:v>
      </x:c>
      <x:c r="D247" s="4" t="str">
        <x:v>Low</x:v>
      </x:c>
    </x:row>
    <x:row r="248">
      <x:c r="A248" s="4" t="str">
        <x:v>I00243</x:v>
      </x:c>
      <x:c r="B248" s="4" t="str">
        <x:v>Collision</x:v>
      </x:c>
      <x:c r="C248" s="4" t="str">
        <x:v>R02</x:v>
      </x:c>
      <x:c r="D248" s="4" t="str">
        <x:v>Medium</x:v>
      </x:c>
    </x:row>
    <x:row r="249">
      <x:c r="A249" s="4" t="str">
        <x:v>I00244</x:v>
      </x:c>
      <x:c r="B249" s="4" t="str">
        <x:v>Glass Damage</x:v>
      </x:c>
      <x:c r="C249" s="4" t="str">
        <x:v>R04</x:v>
      </x:c>
      <x:c r="D249" s="4" t="str">
        <x:v>Medium</x:v>
      </x:c>
    </x:row>
    <x:row r="250">
      <x:c r="A250" s="4" t="str">
        <x:v>I00245</x:v>
      </x:c>
      <x:c r="B250" s="4" t="str">
        <x:v>Collision</x:v>
      </x:c>
      <x:c r="C250" s="4" t="str">
        <x:v>R02</x:v>
      </x:c>
      <x:c r="D250" s="4" t="str">
        <x:v>Low</x:v>
      </x:c>
    </x:row>
    <x:row r="251">
      <x:c r="A251" s="4" t="str">
        <x:v>I00246</x:v>
      </x:c>
      <x:c r="B251" s="4" t="str">
        <x:v>Collision</x:v>
      </x:c>
      <x:c r="C251" s="4" t="str">
        <x:v>R02</x:v>
      </x:c>
      <x:c r="D251" s="4" t="str">
        <x:v>Low</x:v>
      </x:c>
    </x:row>
    <x:row r="252">
      <x:c r="A252" s="4" t="str">
        <x:v>I00247</x:v>
      </x:c>
      <x:c r="B252" s="4" t="str">
        <x:v>Collision</x:v>
      </x:c>
      <x:c r="C252" s="4" t="str">
        <x:v>R02</x:v>
      </x:c>
      <x:c r="D252" s="4" t="str">
        <x:v>High</x:v>
      </x:c>
    </x:row>
    <x:row r="253">
      <x:c r="A253" s="4" t="str">
        <x:v>I00248</x:v>
      </x:c>
      <x:c r="B253" s="4" t="str">
        <x:v>Collision</x:v>
      </x:c>
      <x:c r="C253" s="4" t="str">
        <x:v>R01</x:v>
      </x:c>
      <x:c r="D253" s="4" t="str">
        <x:v>Low</x:v>
      </x:c>
    </x:row>
    <x:row r="254">
      <x:c r="A254" s="4" t="str">
        <x:v>I00249</x:v>
      </x:c>
      <x:c r="B254" s="4" t="str">
        <x:v>Collision</x:v>
      </x:c>
      <x:c r="C254" s="4" t="str">
        <x:v>R03</x:v>
      </x:c>
      <x:c r="D254" s="4" t="str">
        <x:v>Medium</x:v>
      </x:c>
    </x:row>
    <x:row r="255">
      <x:c r="A255" s="4" t="str">
        <x:v>I00250</x:v>
      </x:c>
      <x:c r="B255" s="4" t="str">
        <x:v>Collision</x:v>
      </x:c>
      <x:c r="C255" s="4" t="str">
        <x:v>R05</x:v>
      </x:c>
      <x:c r="D255" s="4" t="str">
        <x:v>Medium</x:v>
      </x:c>
    </x:row>
    <x:row r="256">
      <x:c r="A256" s="4" t="str">
        <x:v>I00251</x:v>
      </x:c>
      <x:c r="B256" s="4" t="str">
        <x:v>Collision</x:v>
      </x:c>
      <x:c r="C256" s="4" t="str">
        <x:v>R01</x:v>
      </x:c>
      <x:c r="D256" s="4" t="str">
        <x:v>Low</x:v>
      </x:c>
    </x:row>
    <x:row r="257">
      <x:c r="A257" s="4" t="str">
        <x:v>I00252</x:v>
      </x:c>
      <x:c r="B257" s="4" t="str">
        <x:v>Collision</x:v>
      </x:c>
      <x:c r="C257" s="4" t="str">
        <x:v>R02</x:v>
      </x:c>
      <x:c r="D257" s="4" t="str">
        <x:v>High</x:v>
      </x:c>
    </x:row>
    <x:row r="258">
      <x:c r="A258" s="4" t="str">
        <x:v>I00253</x:v>
      </x:c>
      <x:c r="B258" s="4" t="str">
        <x:v>Collision</x:v>
      </x:c>
      <x:c r="C258" s="4" t="str">
        <x:v>R01</x:v>
      </x:c>
      <x:c r="D258" s="4" t="str">
        <x:v>High</x:v>
      </x:c>
    </x:row>
    <x:row r="259">
      <x:c r="A259" s="4" t="str">
        <x:v>I00254</x:v>
      </x:c>
      <x:c r="B259" s="4" t="str">
        <x:v>Glass Damage</x:v>
      </x:c>
      <x:c r="C259" s="4" t="str">
        <x:v>R01</x:v>
      </x:c>
      <x:c r="D259" s="4" t="str">
        <x:v>Medium</x:v>
      </x:c>
    </x:row>
    <x:row r="260">
      <x:c r="A260" s="4" t="str">
        <x:v>I00255</x:v>
      </x:c>
      <x:c r="B260" s="4" t="str">
        <x:v>Collision</x:v>
      </x:c>
      <x:c r="C260" s="4" t="str">
        <x:v>R04</x:v>
      </x:c>
      <x:c r="D260" s="4" t="str">
        <x:v>Medium</x:v>
      </x:c>
    </x:row>
    <x:row r="261">
      <x:c r="A261" s="4" t="str">
        <x:v>I00256</x:v>
      </x:c>
      <x:c r="B261" s="4" t="str">
        <x:v>Collision</x:v>
      </x:c>
      <x:c r="C261" s="4" t="str">
        <x:v>R01</x:v>
      </x:c>
      <x:c r="D261" s="4" t="str">
        <x:v>Medium</x:v>
      </x:c>
    </x:row>
    <x:row r="262">
      <x:c r="A262" s="4" t="str">
        <x:v>I00257</x:v>
      </x:c>
      <x:c r="B262" s="4" t="str">
        <x:v>Collision</x:v>
      </x:c>
      <x:c r="C262" s="4" t="str">
        <x:v>R03</x:v>
      </x:c>
      <x:c r="D262" s="4" t="str">
        <x:v>Medium</x:v>
      </x:c>
    </x:row>
    <x:row r="263">
      <x:c r="A263" s="4" t="str">
        <x:v>I00258</x:v>
      </x:c>
      <x:c r="B263" s="4" t="str">
        <x:v>Theft</x:v>
      </x:c>
      <x:c r="C263" s="4" t="str">
        <x:v>R05</x:v>
      </x:c>
      <x:c r="D263" s="4" t="str">
        <x:v>Low</x:v>
      </x:c>
    </x:row>
    <x:row r="264">
      <x:c r="A264" s="4" t="str">
        <x:v>I00259</x:v>
      </x:c>
      <x:c r="B264" s="4" t="str">
        <x:v>Collision</x:v>
      </x:c>
      <x:c r="C264" s="4" t="str">
        <x:v>R01</x:v>
      </x:c>
      <x:c r="D264" s="4" t="str">
        <x:v>Medium</x:v>
      </x:c>
    </x:row>
    <x:row r="265">
      <x:c r="A265" s="4" t="str">
        <x:v>I00260</x:v>
      </x:c>
      <x:c r="B265" s="4" t="str">
        <x:v>Collision</x:v>
      </x:c>
      <x:c r="C265" s="4" t="str">
        <x:v>R01</x:v>
      </x:c>
      <x:c r="D265" s="4" t="str">
        <x:v>Low</x:v>
      </x:c>
    </x:row>
    <x:row r="266">
      <x:c r="A266" s="4" t="str">
        <x:v>I00261</x:v>
      </x:c>
      <x:c r="B266" s="4" t="str">
        <x:v>Theft</x:v>
      </x:c>
      <x:c r="C266" s="4" t="str">
        <x:v>R01</x:v>
      </x:c>
      <x:c r="D266" s="4" t="str">
        <x:v>Medium</x:v>
      </x:c>
    </x:row>
    <x:row r="267">
      <x:c r="A267" s="4" t="str">
        <x:v>I00262</x:v>
      </x:c>
      <x:c r="B267" s="4" t="str">
        <x:v>Water Damage</x:v>
      </x:c>
      <x:c r="C267" s="4" t="str">
        <x:v>R02</x:v>
      </x:c>
      <x:c r="D267" s="4" t="str">
        <x:v>Medium</x:v>
      </x:c>
    </x:row>
    <x:row r="268">
      <x:c r="A268" s="4" t="str">
        <x:v>I00263</x:v>
      </x:c>
      <x:c r="B268" s="4" t="str">
        <x:v>Collision</x:v>
      </x:c>
      <x:c r="C268" s="4" t="str">
        <x:v>R05</x:v>
      </x:c>
      <x:c r="D268" s="4" t="str">
        <x:v>Low</x:v>
      </x:c>
    </x:row>
    <x:row r="269">
      <x:c r="A269" s="4" t="str">
        <x:v>I00264</x:v>
      </x:c>
      <x:c r="B269" s="4" t="str">
        <x:v>Water Damage</x:v>
      </x:c>
      <x:c r="C269" s="4" t="str">
        <x:v>R01</x:v>
      </x:c>
      <x:c r="D269" s="4" t="str">
        <x:v>High</x:v>
      </x:c>
    </x:row>
    <x:row r="270">
      <x:c r="A270" s="4" t="str">
        <x:v>I00265</x:v>
      </x:c>
      <x:c r="B270" s="4" t="str">
        <x:v>Water Damage</x:v>
      </x:c>
      <x:c r="C270" s="4" t="str">
        <x:v>R03</x:v>
      </x:c>
      <x:c r="D270" s="4" t="str">
        <x:v>Low</x:v>
      </x:c>
    </x:row>
    <x:row r="271">
      <x:c r="A271" s="4" t="str">
        <x:v>I00266</x:v>
      </x:c>
      <x:c r="B271" s="4" t="str">
        <x:v>Glass Damage</x:v>
      </x:c>
      <x:c r="C271" s="4" t="str">
        <x:v>R04</x:v>
      </x:c>
      <x:c r="D271" s="4" t="str">
        <x:v>Low</x:v>
      </x:c>
    </x:row>
    <x:row r="272">
      <x:c r="A272" s="4" t="str">
        <x:v>I00267</x:v>
      </x:c>
      <x:c r="B272" s="4" t="str">
        <x:v>Glass Damage</x:v>
      </x:c>
      <x:c r="C272" s="4" t="str">
        <x:v>R05</x:v>
      </x:c>
      <x:c r="D272" s="4" t="str">
        <x:v>Low</x:v>
      </x:c>
    </x:row>
    <x:row r="273">
      <x:c r="A273" s="4" t="str">
        <x:v>I00268</x:v>
      </x:c>
      <x:c r="B273" s="4" t="str">
        <x:v>Collision</x:v>
      </x:c>
      <x:c r="C273" s="4" t="str">
        <x:v>R01</x:v>
      </x:c>
      <x:c r="D273" s="4" t="str">
        <x:v>Medium</x:v>
      </x:c>
    </x:row>
    <x:row r="274">
      <x:c r="A274" s="4" t="str">
        <x:v>I00269</x:v>
      </x:c>
      <x:c r="B274" s="4" t="str">
        <x:v>Collision</x:v>
      </x:c>
      <x:c r="C274" s="4" t="str">
        <x:v>R04</x:v>
      </x:c>
      <x:c r="D274" s="4" t="str">
        <x:v>Low</x:v>
      </x:c>
    </x:row>
    <x:row r="275">
      <x:c r="A275" s="4" t="str">
        <x:v>I00270</x:v>
      </x:c>
      <x:c r="B275" s="4" t="str">
        <x:v>Fire</x:v>
      </x:c>
      <x:c r="C275" s="4" t="str">
        <x:v>R01</x:v>
      </x:c>
      <x:c r="D275" s="4" t="str">
        <x:v>Medium</x:v>
      </x:c>
    </x:row>
    <x:row r="276">
      <x:c r="A276" s="4" t="str">
        <x:v>I00271</x:v>
      </x:c>
      <x:c r="B276" s="4" t="str">
        <x:v>Water Damage</x:v>
      </x:c>
      <x:c r="C276" s="4" t="str">
        <x:v>R01</x:v>
      </x:c>
      <x:c r="D276" s="4" t="str">
        <x:v>Medium</x:v>
      </x:c>
    </x:row>
    <x:row r="277">
      <x:c r="A277" s="4" t="str">
        <x:v>I00272</x:v>
      </x:c>
      <x:c r="B277" s="4" t="str">
        <x:v>Theft</x:v>
      </x:c>
      <x:c r="C277" s="4" t="str">
        <x:v>R05</x:v>
      </x:c>
      <x:c r="D277" s="4" t="str">
        <x:v>Low</x:v>
      </x:c>
    </x:row>
    <x:row r="278">
      <x:c r="A278" s="4" t="str">
        <x:v>I00273</x:v>
      </x:c>
      <x:c r="B278" s="4" t="str">
        <x:v>Glass Damage</x:v>
      </x:c>
      <x:c r="C278" s="4" t="str">
        <x:v>R01</x:v>
      </x:c>
      <x:c r="D278" s="4" t="str">
        <x:v>High</x:v>
      </x:c>
    </x:row>
    <x:row r="279">
      <x:c r="A279" s="4" t="str">
        <x:v>I00274</x:v>
      </x:c>
      <x:c r="B279" s="4" t="str">
        <x:v>Glass Damage</x:v>
      </x:c>
      <x:c r="C279" s="4" t="str">
        <x:v>R04</x:v>
      </x:c>
      <x:c r="D279" s="4" t="str">
        <x:v>Low</x:v>
      </x:c>
    </x:row>
    <x:row r="280">
      <x:c r="A280" s="4" t="str">
        <x:v>I00275</x:v>
      </x:c>
      <x:c r="B280" s="4" t="str">
        <x:v>Collision</x:v>
      </x:c>
      <x:c r="C280" s="4" t="str">
        <x:v>R03</x:v>
      </x:c>
      <x:c r="D280" s="4" t="str">
        <x:v>Medium</x:v>
      </x:c>
    </x:row>
    <x:row r="281">
      <x:c r="A281" s="4" t="str">
        <x:v>I00276</x:v>
      </x:c>
      <x:c r="B281" s="4" t="str">
        <x:v>Glass Damage</x:v>
      </x:c>
      <x:c r="C281" s="4" t="str">
        <x:v>R01</x:v>
      </x:c>
      <x:c r="D281" s="4" t="str">
        <x:v>Low</x:v>
      </x:c>
    </x:row>
    <x:row r="282">
      <x:c r="A282" s="4" t="str">
        <x:v>I00277</x:v>
      </x:c>
      <x:c r="B282" s="4" t="str">
        <x:v>Collision</x:v>
      </x:c>
      <x:c r="C282" s="4" t="str">
        <x:v>R02</x:v>
      </x:c>
      <x:c r="D282" s="4" t="str">
        <x:v>Medium</x:v>
      </x:c>
    </x:row>
    <x:row r="283">
      <x:c r="A283" s="4" t="str">
        <x:v>I00278</x:v>
      </x:c>
      <x:c r="B283" s="4" t="str">
        <x:v>Glass Damage</x:v>
      </x:c>
      <x:c r="C283" s="4" t="str">
        <x:v>R02</x:v>
      </x:c>
      <x:c r="D283" s="4" t="str">
        <x:v>High</x:v>
      </x:c>
    </x:row>
    <x:row r="284">
      <x:c r="A284" s="4" t="str">
        <x:v>I00279</x:v>
      </x:c>
      <x:c r="B284" s="4" t="str">
        <x:v>Collision</x:v>
      </x:c>
      <x:c r="C284" s="4" t="str">
        <x:v>R01</x:v>
      </x:c>
      <x:c r="D284" s="4" t="str">
        <x:v>Low</x:v>
      </x:c>
    </x:row>
    <x:row r="285">
      <x:c r="A285" s="4" t="str">
        <x:v>I00280</x:v>
      </x:c>
      <x:c r="B285" s="4" t="str">
        <x:v>Collision</x:v>
      </x:c>
      <x:c r="C285" s="4" t="str">
        <x:v>R02</x:v>
      </x:c>
      <x:c r="D285" s="4" t="str">
        <x:v>Low</x:v>
      </x:c>
    </x:row>
    <x:row r="286">
      <x:c r="A286" s="4" t="str">
        <x:v>I00281</x:v>
      </x:c>
      <x:c r="B286" s="4" t="str">
        <x:v>Collision</x:v>
      </x:c>
      <x:c r="C286" s="4" t="str">
        <x:v>R02</x:v>
      </x:c>
      <x:c r="D286" s="4" t="str">
        <x:v>Low</x:v>
      </x:c>
    </x:row>
    <x:row r="287">
      <x:c r="A287" s="4" t="str">
        <x:v>I00282</x:v>
      </x:c>
      <x:c r="B287" s="4" t="str">
        <x:v>Collision</x:v>
      </x:c>
      <x:c r="C287" s="4" t="str">
        <x:v>R02</x:v>
      </x:c>
      <x:c r="D287" s="4" t="str">
        <x:v>Low</x:v>
      </x:c>
    </x:row>
    <x:row r="288">
      <x:c r="A288" s="4" t="str">
        <x:v>I00283</x:v>
      </x:c>
      <x:c r="B288" s="4" t="str">
        <x:v>Water Damage</x:v>
      </x:c>
      <x:c r="C288" s="4" t="str">
        <x:v>R03</x:v>
      </x:c>
      <x:c r="D288" s="4" t="str">
        <x:v>High</x:v>
      </x:c>
    </x:row>
    <x:row r="289">
      <x:c r="A289" s="4" t="str">
        <x:v>I00284</x:v>
      </x:c>
      <x:c r="B289" s="4" t="str">
        <x:v>Collision</x:v>
      </x:c>
      <x:c r="C289" s="4" t="str">
        <x:v>R03</x:v>
      </x:c>
      <x:c r="D289" s="4" t="str">
        <x:v>Medium</x:v>
      </x:c>
    </x:row>
    <x:row r="290">
      <x:c r="A290" s="4" t="str">
        <x:v>I00285</x:v>
      </x:c>
      <x:c r="B290" s="4" t="str">
        <x:v>Collision</x:v>
      </x:c>
      <x:c r="C290" s="4" t="str">
        <x:v>R03</x:v>
      </x:c>
      <x:c r="D290" s="4" t="str">
        <x:v>Medium</x:v>
      </x:c>
    </x:row>
    <x:row r="291">
      <x:c r="A291" s="4" t="str">
        <x:v>I00286</x:v>
      </x:c>
      <x:c r="B291" s="4" t="str">
        <x:v>Collision</x:v>
      </x:c>
      <x:c r="C291" s="4" t="str">
        <x:v>R05</x:v>
      </x:c>
      <x:c r="D291" s="4" t="str">
        <x:v>High</x:v>
      </x:c>
    </x:row>
    <x:row r="292">
      <x:c r="A292" s="4" t="str">
        <x:v>I00287</x:v>
      </x:c>
      <x:c r="B292" s="4" t="str">
        <x:v>Collision</x:v>
      </x:c>
      <x:c r="C292" s="4" t="str">
        <x:v>R01</x:v>
      </x:c>
      <x:c r="D292" s="4" t="str">
        <x:v>High</x:v>
      </x:c>
    </x:row>
    <x:row r="293">
      <x:c r="A293" s="4" t="str">
        <x:v>I00288</x:v>
      </x:c>
      <x:c r="B293" s="4" t="str">
        <x:v>Glass Damage</x:v>
      </x:c>
      <x:c r="C293" s="4" t="str">
        <x:v>R03</x:v>
      </x:c>
      <x:c r="D293" s="4" t="str">
        <x:v>High</x:v>
      </x:c>
    </x:row>
    <x:row r="294">
      <x:c r="A294" s="4" t="str">
        <x:v>I00289</x:v>
      </x:c>
      <x:c r="B294" s="4" t="str">
        <x:v>Water Damage</x:v>
      </x:c>
      <x:c r="C294" s="4" t="str">
        <x:v>R03</x:v>
      </x:c>
      <x:c r="D294" s="4" t="str">
        <x:v>Low</x:v>
      </x:c>
    </x:row>
    <x:row r="295">
      <x:c r="A295" s="4" t="str">
        <x:v>I00290</x:v>
      </x:c>
      <x:c r="B295" s="4" t="str">
        <x:v>Collision</x:v>
      </x:c>
      <x:c r="C295" s="4" t="str">
        <x:v>R02</x:v>
      </x:c>
      <x:c r="D295" s="4" t="str">
        <x:v>Low</x:v>
      </x:c>
    </x:row>
    <x:row r="296">
      <x:c r="A296" s="4" t="str">
        <x:v>I00291</x:v>
      </x:c>
      <x:c r="B296" s="4" t="str">
        <x:v>Flood</x:v>
      </x:c>
      <x:c r="C296" s="4" t="str">
        <x:v>R01</x:v>
      </x:c>
      <x:c r="D296" s="4" t="str">
        <x:v>Low</x:v>
      </x:c>
    </x:row>
    <x:row r="297">
      <x:c r="A297" s="4" t="str">
        <x:v>I00292</x:v>
      </x:c>
      <x:c r="B297" s="4" t="str">
        <x:v>Fire</x:v>
      </x:c>
      <x:c r="C297" s="4" t="str">
        <x:v>R04</x:v>
      </x:c>
      <x:c r="D297" s="4" t="str">
        <x:v>Low</x:v>
      </x:c>
    </x:row>
    <x:row r="298">
      <x:c r="A298" s="4" t="str">
        <x:v>I00293</x:v>
      </x:c>
      <x:c r="B298" s="4" t="str">
        <x:v>Theft</x:v>
      </x:c>
      <x:c r="C298" s="4" t="str">
        <x:v>R03</x:v>
      </x:c>
      <x:c r="D298" s="4" t="str">
        <x:v>Low</x:v>
      </x:c>
    </x:row>
    <x:row r="299">
      <x:c r="A299" s="4" t="str">
        <x:v>I00294</x:v>
      </x:c>
      <x:c r="B299" s="4" t="str">
        <x:v>Collision</x:v>
      </x:c>
      <x:c r="C299" s="4" t="str">
        <x:v>R03</x:v>
      </x:c>
      <x:c r="D299" s="4" t="str">
        <x:v>Low</x:v>
      </x:c>
    </x:row>
    <x:row r="300">
      <x:c r="A300" s="4" t="str">
        <x:v>I00295</x:v>
      </x:c>
      <x:c r="B300" s="4" t="str">
        <x:v>Collision</x:v>
      </x:c>
      <x:c r="C300" s="4" t="str">
        <x:v>R04</x:v>
      </x:c>
      <x:c r="D300" s="4" t="str">
        <x:v>Low</x:v>
      </x:c>
    </x:row>
    <x:row r="301">
      <x:c r="A301" s="4" t="str">
        <x:v>I00296</x:v>
      </x:c>
      <x:c r="B301" s="4" t="str">
        <x:v>Collision</x:v>
      </x:c>
      <x:c r="C301" s="4" t="str">
        <x:v>R01</x:v>
      </x:c>
      <x:c r="D301" s="4" t="str">
        <x:v>Medium</x:v>
      </x:c>
    </x:row>
    <x:row r="302">
      <x:c r="A302" s="4" t="str">
        <x:v>I00297</x:v>
      </x:c>
      <x:c r="B302" s="4" t="str">
        <x:v>Collision</x:v>
      </x:c>
      <x:c r="C302" s="4" t="str">
        <x:v>R02</x:v>
      </x:c>
      <x:c r="D302" s="4" t="str">
        <x:v>Low</x:v>
      </x:c>
    </x:row>
    <x:row r="303">
      <x:c r="A303" s="4" t="str">
        <x:v>I00298</x:v>
      </x:c>
      <x:c r="B303" s="4" t="str">
        <x:v>Collision</x:v>
      </x:c>
      <x:c r="C303" s="4" t="str">
        <x:v>R02</x:v>
      </x:c>
      <x:c r="D303" s="4" t="str">
        <x:v>Low</x:v>
      </x:c>
    </x:row>
    <x:row r="304">
      <x:c r="A304" s="4" t="str">
        <x:v>I00299</x:v>
      </x:c>
      <x:c r="B304" s="4" t="str">
        <x:v>Collision</x:v>
      </x:c>
      <x:c r="C304" s="4" t="str">
        <x:v>R01</x:v>
      </x:c>
      <x:c r="D304" s="4" t="str">
        <x:v>Low</x:v>
      </x:c>
    </x:row>
    <x:row r="305">
      <x:c r="A305" s="4" t="str">
        <x:v>I00300</x:v>
      </x:c>
      <x:c r="B305" s="4" t="str">
        <x:v>Fire</x:v>
      </x:c>
      <x:c r="C305" s="4" t="str">
        <x:v>R03</x:v>
      </x:c>
      <x:c r="D305" s="4" t="str">
        <x:v>Medium</x:v>
      </x:c>
    </x:row>
    <x:row r="306">
      <x:c r="A306" s="4" t="str">
        <x:v>I00301</x:v>
      </x:c>
      <x:c r="B306" s="4" t="str">
        <x:v>Theft</x:v>
      </x:c>
      <x:c r="C306" s="4" t="str">
        <x:v>R04</x:v>
      </x:c>
      <x:c r="D306" s="4" t="str">
        <x:v>Medium</x:v>
      </x:c>
    </x:row>
    <x:row r="307">
      <x:c r="A307" s="4" t="str">
        <x:v>I00302</x:v>
      </x:c>
      <x:c r="B307" s="4" t="str">
        <x:v>Fire</x:v>
      </x:c>
      <x:c r="C307" s="4" t="str">
        <x:v>R02</x:v>
      </x:c>
      <x:c r="D307" s="4" t="str">
        <x:v>Medium</x:v>
      </x:c>
    </x:row>
    <x:row r="308">
      <x:c r="A308" s="4" t="str">
        <x:v>I00303</x:v>
      </x:c>
      <x:c r="B308" s="4" t="str">
        <x:v>Water Damage</x:v>
      </x:c>
      <x:c r="C308" s="4" t="str">
        <x:v>R01</x:v>
      </x:c>
      <x:c r="D308" s="4" t="str">
        <x:v>Low</x:v>
      </x:c>
    </x:row>
    <x:row r="309">
      <x:c r="A309" s="4" t="str">
        <x:v>I00304</x:v>
      </x:c>
      <x:c r="B309" s="4" t="str">
        <x:v>Unknown</x:v>
      </x:c>
      <x:c r="C309" s="4" t="str">
        <x:v>R04</x:v>
      </x:c>
      <x:c r="D309" s="4" t="str">
        <x:v>Low</x:v>
      </x:c>
    </x:row>
    <x:row r="310">
      <x:c r="A310" s="4" t="str">
        <x:v>I00305</x:v>
      </x:c>
      <x:c r="B310" s="4" t="str">
        <x:v>Glass Damage</x:v>
      </x:c>
      <x:c r="C310" s="4" t="str">
        <x:v>R03</x:v>
      </x:c>
      <x:c r="D310" s="4" t="str">
        <x:v>Low</x:v>
      </x:c>
    </x:row>
    <x:row r="311">
      <x:c r="A311" s="4" t="str">
        <x:v>I00306</x:v>
      </x:c>
      <x:c r="B311" s="4" t="str">
        <x:v>Collision</x:v>
      </x:c>
      <x:c r="C311" s="4" t="str">
        <x:v>R04</x:v>
      </x:c>
      <x:c r="D311" s="4" t="str">
        <x:v>Low</x:v>
      </x:c>
    </x:row>
    <x:row r="312">
      <x:c r="A312" s="4" t="str">
        <x:v>I00307</x:v>
      </x:c>
      <x:c r="B312" s="4" t="str">
        <x:v>Collision</x:v>
      </x:c>
      <x:c r="C312" s="4" t="str">
        <x:v>R03</x:v>
      </x:c>
      <x:c r="D312" s="4" t="str">
        <x:v>Low</x:v>
      </x:c>
    </x:row>
    <x:row r="313">
      <x:c r="A313" s="4" t="str">
        <x:v>I00308</x:v>
      </x:c>
      <x:c r="B313" s="4" t="str">
        <x:v>Flood</x:v>
      </x:c>
      <x:c r="C313" s="4" t="str">
        <x:v>R01</x:v>
      </x:c>
      <x:c r="D313" s="4" t="str">
        <x:v>High</x:v>
      </x:c>
    </x:row>
    <x:row r="314">
      <x:c r="A314" s="4" t="str">
        <x:v>I00309</x:v>
      </x:c>
      <x:c r="B314" s="4" t="str">
        <x:v>Theft</x:v>
      </x:c>
      <x:c r="C314" s="4" t="str">
        <x:v>R02</x:v>
      </x:c>
      <x:c r="D314" s="4" t="str">
        <x:v>Low</x:v>
      </x:c>
    </x:row>
    <x:row r="315">
      <x:c r="A315" s="4" t="str">
        <x:v>I00310</x:v>
      </x:c>
      <x:c r="B315" s="4" t="str">
        <x:v>Collision</x:v>
      </x:c>
      <x:c r="C315" s="4" t="str">
        <x:v>R01</x:v>
      </x:c>
      <x:c r="D315" s="4" t="str">
        <x:v>Low</x:v>
      </x:c>
    </x:row>
    <x:row r="316">
      <x:c r="A316" s="4" t="str">
        <x:v>I00311</x:v>
      </x:c>
      <x:c r="B316" s="4" t="str">
        <x:v>Collision</x:v>
      </x:c>
      <x:c r="C316" s="4" t="str">
        <x:v>R01</x:v>
      </x:c>
      <x:c r="D316" s="4" t="str">
        <x:v>Medium</x:v>
      </x:c>
    </x:row>
    <x:row r="317">
      <x:c r="A317" s="4" t="str">
        <x:v>I00312</x:v>
      </x:c>
      <x:c r="B317" s="4" t="str">
        <x:v>Water Damage</x:v>
      </x:c>
      <x:c r="C317" s="4" t="str">
        <x:v>R03</x:v>
      </x:c>
      <x:c r="D317" s="4" t="str">
        <x:v>Medium</x:v>
      </x:c>
    </x:row>
    <x:row r="318">
      <x:c r="A318" s="4" t="str">
        <x:v>I00313</x:v>
      </x:c>
      <x:c r="B318" s="4" t="str">
        <x:v>Collision</x:v>
      </x:c>
      <x:c r="C318" s="4" t="str">
        <x:v>R01</x:v>
      </x:c>
      <x:c r="D318" s="4" t="str">
        <x:v>Low</x:v>
      </x:c>
    </x:row>
    <x:row r="319">
      <x:c r="A319" s="4" t="str">
        <x:v>I00314</x:v>
      </x:c>
      <x:c r="B319" s="4" t="str">
        <x:v>Water Damage</x:v>
      </x:c>
      <x:c r="C319" s="4" t="str">
        <x:v>R03</x:v>
      </x:c>
      <x:c r="D319" s="4" t="str">
        <x:v>Low</x:v>
      </x:c>
    </x:row>
    <x:row r="320">
      <x:c r="A320" s="4" t="str">
        <x:v>I00315</x:v>
      </x:c>
      <x:c r="B320" s="4" t="str">
        <x:v>Flood</x:v>
      </x:c>
      <x:c r="C320" s="4" t="str">
        <x:v>R01</x:v>
      </x:c>
      <x:c r="D320" s="4" t="str">
        <x:v>High</x:v>
      </x:c>
    </x:row>
    <x:row r="321">
      <x:c r="A321" s="4" t="str">
        <x:v>I00316</x:v>
      </x:c>
      <x:c r="B321" s="4" t="str">
        <x:v>Collision</x:v>
      </x:c>
      <x:c r="C321" s="4" t="str">
        <x:v>R04</x:v>
      </x:c>
      <x:c r="D321" s="4" t="str">
        <x:v>Low</x:v>
      </x:c>
    </x:row>
    <x:row r="322">
      <x:c r="A322" s="4" t="str">
        <x:v>I00317</x:v>
      </x:c>
      <x:c r="B322" s="4" t="str">
        <x:v>Collision</x:v>
      </x:c>
      <x:c r="C322" s="4" t="str">
        <x:v>R02</x:v>
      </x:c>
      <x:c r="D322" s="4" t="str">
        <x:v>Medium</x:v>
      </x:c>
    </x:row>
    <x:row r="323">
      <x:c r="A323" s="4" t="str">
        <x:v>I00318</x:v>
      </x:c>
      <x:c r="B323" s="4" t="str">
        <x:v>Glass Damage</x:v>
      </x:c>
      <x:c r="C323" s="4" t="str">
        <x:v>R01</x:v>
      </x:c>
      <x:c r="D323" s="4" t="str">
        <x:v>Medium</x:v>
      </x:c>
    </x:row>
    <x:row r="324">
      <x:c r="A324" s="4" t="str">
        <x:v>I00319</x:v>
      </x:c>
      <x:c r="B324" s="4" t="str">
        <x:v>Collision</x:v>
      </x:c>
      <x:c r="C324" s="4" t="str">
        <x:v>R01</x:v>
      </x:c>
      <x:c r="D324" s="4" t="str">
        <x:v>Low</x:v>
      </x:c>
    </x:row>
    <x:row r="325">
      <x:c r="A325" s="4" t="str">
        <x:v>I00320</x:v>
      </x:c>
      <x:c r="B325" s="4" t="str">
        <x:v>Collision</x:v>
      </x:c>
      <x:c r="C325" s="4" t="str">
        <x:v>R05</x:v>
      </x:c>
      <x:c r="D325" s="4" t="str">
        <x:v>Medium</x:v>
      </x:c>
    </x:row>
    <x:row r="326">
      <x:c r="A326" s="4" t="str">
        <x:v>I00321</x:v>
      </x:c>
      <x:c r="B326" s="4" t="str">
        <x:v>Collision</x:v>
      </x:c>
      <x:c r="C326" s="4" t="str">
        <x:v>R01</x:v>
      </x:c>
      <x:c r="D326" s="4" t="str">
        <x:v>Low</x:v>
      </x:c>
    </x:row>
    <x:row r="327">
      <x:c r="A327" s="4" t="str">
        <x:v>I00322</x:v>
      </x:c>
      <x:c r="B327" s="4" t="str">
        <x:v>Theft</x:v>
      </x:c>
      <x:c r="C327" s="4" t="str">
        <x:v>R01</x:v>
      </x:c>
      <x:c r="D327" s="4" t="str">
        <x:v>Low</x:v>
      </x:c>
    </x:row>
    <x:row r="328">
      <x:c r="A328" s="4" t="str">
        <x:v>I00323</x:v>
      </x:c>
      <x:c r="B328" s="4" t="str">
        <x:v>Fire</x:v>
      </x:c>
      <x:c r="C328" s="4" t="str">
        <x:v>R03</x:v>
      </x:c>
      <x:c r="D328" s="4" t="str">
        <x:v>Low</x:v>
      </x:c>
    </x:row>
    <x:row r="329">
      <x:c r="A329" s="4" t="str">
        <x:v>I00324</x:v>
      </x:c>
      <x:c r="B329" s="4" t="str">
        <x:v>Collision</x:v>
      </x:c>
      <x:c r="C329" s="4" t="str">
        <x:v>R01</x:v>
      </x:c>
      <x:c r="D329" s="4" t="str">
        <x:v>High</x:v>
      </x:c>
    </x:row>
    <x:row r="330">
      <x:c r="A330" s="4" t="str">
        <x:v>I00325</x:v>
      </x:c>
      <x:c r="B330" s="4" t="str">
        <x:v>Collision</x:v>
      </x:c>
      <x:c r="C330" s="4" t="str">
        <x:v>R01</x:v>
      </x:c>
      <x:c r="D330" s="4" t="str">
        <x:v>Unknown</x:v>
      </x:c>
    </x:row>
    <x:row r="331">
      <x:c r="A331" s="4" t="str">
        <x:v>I00326</x:v>
      </x:c>
      <x:c r="B331" s="4" t="str">
        <x:v>Theft</x:v>
      </x:c>
      <x:c r="C331" s="4" t="str">
        <x:v>R04</x:v>
      </x:c>
      <x:c r="D331" s="4" t="str">
        <x:v>Low</x:v>
      </x:c>
    </x:row>
    <x:row r="332">
      <x:c r="A332" s="4" t="str">
        <x:v>I00327</x:v>
      </x:c>
      <x:c r="B332" s="4" t="str">
        <x:v>Glass Damage</x:v>
      </x:c>
      <x:c r="C332" s="4" t="str">
        <x:v>R01</x:v>
      </x:c>
      <x:c r="D332" s="4" t="str">
        <x:v>High</x:v>
      </x:c>
    </x:row>
    <x:row r="333">
      <x:c r="A333" s="4" t="str">
        <x:v>I00328</x:v>
      </x:c>
      <x:c r="B333" s="4" t="str">
        <x:v>Collision</x:v>
      </x:c>
      <x:c r="C333" s="4" t="str">
        <x:v>R02</x:v>
      </x:c>
      <x:c r="D333" s="4" t="str">
        <x:v>Low</x:v>
      </x:c>
    </x:row>
    <x:row r="334">
      <x:c r="A334" s="4" t="str">
        <x:v>I00329</x:v>
      </x:c>
      <x:c r="B334" s="4" t="str">
        <x:v>Water Damage</x:v>
      </x:c>
      <x:c r="C334" s="4" t="str">
        <x:v>R03</x:v>
      </x:c>
      <x:c r="D334" s="4" t="str">
        <x:v>High</x:v>
      </x:c>
    </x:row>
    <x:row r="335">
      <x:c r="A335" s="4" t="str">
        <x:v>I00330</x:v>
      </x:c>
      <x:c r="B335" s="4" t="str">
        <x:v>Glass Damage</x:v>
      </x:c>
      <x:c r="C335" s="4" t="str">
        <x:v>R04</x:v>
      </x:c>
      <x:c r="D335" s="4" t="str">
        <x:v>Medium</x:v>
      </x:c>
    </x:row>
    <x:row r="336">
      <x:c r="A336" s="4" t="str">
        <x:v>I00331</x:v>
      </x:c>
      <x:c r="B336" s="4" t="str">
        <x:v>Collision</x:v>
      </x:c>
      <x:c r="C336" s="4" t="str">
        <x:v>R03</x:v>
      </x:c>
      <x:c r="D336" s="4" t="str">
        <x:v>Medium</x:v>
      </x:c>
    </x:row>
    <x:row r="337">
      <x:c r="A337" s="4" t="str">
        <x:v>I00332</x:v>
      </x:c>
      <x:c r="B337" s="4" t="str">
        <x:v>Collision</x:v>
      </x:c>
      <x:c r="C337" s="4" t="str">
        <x:v>R02</x:v>
      </x:c>
      <x:c r="D337" s="4" t="str">
        <x:v>Medium</x:v>
      </x:c>
    </x:row>
    <x:row r="338">
      <x:c r="A338" s="4" t="str">
        <x:v>I00333</x:v>
      </x:c>
      <x:c r="B338" s="4" t="str">
        <x:v>Collision</x:v>
      </x:c>
      <x:c r="C338" s="4" t="str">
        <x:v>R02</x:v>
      </x:c>
      <x:c r="D338" s="4" t="str">
        <x:v>Medium</x:v>
      </x:c>
    </x:row>
    <x:row r="339">
      <x:c r="A339" s="4" t="str">
        <x:v>I00334</x:v>
      </x:c>
      <x:c r="B339" s="4" t="str">
        <x:v>Collision</x:v>
      </x:c>
      <x:c r="C339" s="4" t="str">
        <x:v>R01</x:v>
      </x:c>
      <x:c r="D339" s="4" t="str">
        <x:v>Low</x:v>
      </x:c>
    </x:row>
    <x:row r="340">
      <x:c r="A340" s="4" t="str">
        <x:v>I00335</x:v>
      </x:c>
      <x:c r="B340" s="4" t="str">
        <x:v>Collision</x:v>
      </x:c>
      <x:c r="C340" s="4" t="str">
        <x:v>R01</x:v>
      </x:c>
      <x:c r="D340" s="4" t="str">
        <x:v>High</x:v>
      </x:c>
    </x:row>
    <x:row r="341">
      <x:c r="A341" s="4" t="str">
        <x:v>I00336</x:v>
      </x:c>
      <x:c r="B341" s="4" t="str">
        <x:v>Collision</x:v>
      </x:c>
      <x:c r="C341" s="4" t="str">
        <x:v>R01</x:v>
      </x:c>
      <x:c r="D341" s="4" t="str">
        <x:v>High</x:v>
      </x:c>
    </x:row>
    <x:row r="342">
      <x:c r="A342" s="4" t="str">
        <x:v>I00337</x:v>
      </x:c>
      <x:c r="B342" s="4" t="str">
        <x:v>Theft</x:v>
      </x:c>
      <x:c r="C342" s="4" t="str">
        <x:v>R05</x:v>
      </x:c>
      <x:c r="D342" s="4" t="str">
        <x:v>High</x:v>
      </x:c>
    </x:row>
    <x:row r="343">
      <x:c r="A343" s="4" t="str">
        <x:v>I00338</x:v>
      </x:c>
      <x:c r="B343" s="4" t="str">
        <x:v>Collision</x:v>
      </x:c>
      <x:c r="C343" s="4" t="str">
        <x:v>R03</x:v>
      </x:c>
      <x:c r="D343" s="4" t="str">
        <x:v>Medium</x:v>
      </x:c>
    </x:row>
    <x:row r="344">
      <x:c r="A344" s="4" t="str">
        <x:v>I00339</x:v>
      </x:c>
      <x:c r="B344" s="4" t="str">
        <x:v>Glass Damage</x:v>
      </x:c>
      <x:c r="C344" s="4" t="str">
        <x:v>R02</x:v>
      </x:c>
      <x:c r="D344" s="4" t="str">
        <x:v>Medium</x:v>
      </x:c>
    </x:row>
    <x:row r="345">
      <x:c r="A345" s="4" t="str">
        <x:v>I00340</x:v>
      </x:c>
      <x:c r="B345" s="4" t="str">
        <x:v>Collision</x:v>
      </x:c>
      <x:c r="C345" s="4" t="str">
        <x:v>R04</x:v>
      </x:c>
      <x:c r="D345" s="4" t="str">
        <x:v>Medium</x:v>
      </x:c>
    </x:row>
    <x:row r="346">
      <x:c r="A346" s="4" t="str">
        <x:v>I00341</x:v>
      </x:c>
      <x:c r="B346" s="4" t="str">
        <x:v>Fire</x:v>
      </x:c>
      <x:c r="C346" s="4" t="str">
        <x:v>R01</x:v>
      </x:c>
      <x:c r="D346" s="4" t="str">
        <x:v>Low</x:v>
      </x:c>
    </x:row>
    <x:row r="347">
      <x:c r="A347" s="4" t="str">
        <x:v>I00342</x:v>
      </x:c>
      <x:c r="B347" s="4" t="str">
        <x:v>Glass Damage</x:v>
      </x:c>
      <x:c r="C347" s="4" t="str">
        <x:v>R03</x:v>
      </x:c>
      <x:c r="D347" s="4" t="str">
        <x:v>Medium</x:v>
      </x:c>
    </x:row>
    <x:row r="348">
      <x:c r="A348" s="4" t="str">
        <x:v>I00343</x:v>
      </x:c>
      <x:c r="B348" s="4" t="str">
        <x:v>Flood</x:v>
      </x:c>
      <x:c r="C348" s="4" t="str">
        <x:v>R04</x:v>
      </x:c>
      <x:c r="D348" s="4" t="str">
        <x:v>Medium</x:v>
      </x:c>
    </x:row>
    <x:row r="349">
      <x:c r="A349" s="4" t="str">
        <x:v>I00344</x:v>
      </x:c>
      <x:c r="B349" s="4" t="str">
        <x:v>Glass Damage</x:v>
      </x:c>
      <x:c r="C349" s="4" t="str">
        <x:v>R02</x:v>
      </x:c>
      <x:c r="D349" s="4" t="str">
        <x:v>Medium</x:v>
      </x:c>
    </x:row>
    <x:row r="350">
      <x:c r="A350" s="4" t="str">
        <x:v>I00345</x:v>
      </x:c>
      <x:c r="B350" s="4" t="str">
        <x:v>Theft</x:v>
      </x:c>
      <x:c r="C350" s="4" t="str">
        <x:v>R05</x:v>
      </x:c>
      <x:c r="D350" s="4" t="str">
        <x:v>Low</x:v>
      </x:c>
    </x:row>
    <x:row r="351">
      <x:c r="A351" s="4" t="str">
        <x:v>I00346</x:v>
      </x:c>
      <x:c r="B351" s="4" t="str">
        <x:v>Theft</x:v>
      </x:c>
      <x:c r="C351" s="4" t="str">
        <x:v>R05</x:v>
      </x:c>
      <x:c r="D351" s="4" t="str">
        <x:v>Medium</x:v>
      </x:c>
    </x:row>
    <x:row r="352">
      <x:c r="A352" s="4" t="str">
        <x:v>I00347</x:v>
      </x:c>
      <x:c r="B352" s="4" t="str">
        <x:v>Collision</x:v>
      </x:c>
      <x:c r="C352" s="4" t="str">
        <x:v>R03</x:v>
      </x:c>
      <x:c r="D352" s="4" t="str">
        <x:v>Medium</x:v>
      </x:c>
    </x:row>
    <x:row r="353">
      <x:c r="A353" s="4" t="str">
        <x:v>I00348</x:v>
      </x:c>
      <x:c r="B353" s="4" t="str">
        <x:v>Water Damage</x:v>
      </x:c>
      <x:c r="C353" s="4" t="str">
        <x:v>R01</x:v>
      </x:c>
      <x:c r="D353" s="4" t="str">
        <x:v>Unknown</x:v>
      </x:c>
    </x:row>
    <x:row r="354">
      <x:c r="A354" s="4" t="str">
        <x:v>I00349</x:v>
      </x:c>
      <x:c r="B354" s="4" t="str">
        <x:v>Fire</x:v>
      </x:c>
      <x:c r="C354" s="4" t="str">
        <x:v>R01</x:v>
      </x:c>
      <x:c r="D354" s="4" t="str">
        <x:v>High</x:v>
      </x:c>
    </x:row>
    <x:row r="355">
      <x:c r="A355" s="4" t="str">
        <x:v>I00350</x:v>
      </x:c>
      <x:c r="B355" s="4" t="str">
        <x:v>Collision</x:v>
      </x:c>
      <x:c r="C355" s="4" t="str">
        <x:v>R01</x:v>
      </x:c>
      <x:c r="D355" s="4" t="str">
        <x:v>Medium</x:v>
      </x:c>
    </x:row>
    <x:row r="356">
      <x:c r="A356" s="4" t="str">
        <x:v>I00351</x:v>
      </x:c>
      <x:c r="B356" s="4" t="str">
        <x:v>Water Damage</x:v>
      </x:c>
      <x:c r="C356" s="4" t="str">
        <x:v>R02</x:v>
      </x:c>
      <x:c r="D356" s="4" t="str">
        <x:v>Low</x:v>
      </x:c>
    </x:row>
    <x:row r="357">
      <x:c r="A357" s="4" t="str">
        <x:v>I00352</x:v>
      </x:c>
      <x:c r="B357" s="4" t="str">
        <x:v>Collision</x:v>
      </x:c>
      <x:c r="C357" s="4" t="str">
        <x:v>R03</x:v>
      </x:c>
      <x:c r="D357" s="4" t="str">
        <x:v>Low</x:v>
      </x:c>
    </x:row>
    <x:row r="358">
      <x:c r="A358" s="4" t="str">
        <x:v>I00353</x:v>
      </x:c>
      <x:c r="B358" s="4" t="str">
        <x:v>Collision</x:v>
      </x:c>
      <x:c r="C358" s="4" t="str">
        <x:v>R05</x:v>
      </x:c>
      <x:c r="D358" s="4" t="str">
        <x:v>Medium</x:v>
      </x:c>
    </x:row>
    <x:row r="359">
      <x:c r="A359" s="4" t="str">
        <x:v>I00354</x:v>
      </x:c>
      <x:c r="B359" s="4" t="str">
        <x:v>Glass Damage</x:v>
      </x:c>
      <x:c r="C359" s="4" t="str">
        <x:v>R03</x:v>
      </x:c>
      <x:c r="D359" s="4" t="str">
        <x:v>Medium</x:v>
      </x:c>
    </x:row>
    <x:row r="360">
      <x:c r="A360" s="4" t="str">
        <x:v>I00355</x:v>
      </x:c>
      <x:c r="B360" s="4" t="str">
        <x:v>Glass Damage</x:v>
      </x:c>
      <x:c r="C360" s="4" t="str">
        <x:v>R02</x:v>
      </x:c>
      <x:c r="D360" s="4" t="str">
        <x:v>High</x:v>
      </x:c>
    </x:row>
    <x:row r="361">
      <x:c r="A361" s="4" t="str">
        <x:v>I00356</x:v>
      </x:c>
      <x:c r="B361" s="4" t="str">
        <x:v>Fire</x:v>
      </x:c>
      <x:c r="C361" s="4" t="str">
        <x:v>R01</x:v>
      </x:c>
      <x:c r="D361" s="4" t="str">
        <x:v>Low</x:v>
      </x:c>
    </x:row>
    <x:row r="362">
      <x:c r="A362" s="4" t="str">
        <x:v>I00357</x:v>
      </x:c>
      <x:c r="B362" s="4" t="str">
        <x:v>Water Damage</x:v>
      </x:c>
      <x:c r="C362" s="4" t="str">
        <x:v>R03</x:v>
      </x:c>
      <x:c r="D362" s="4" t="str">
        <x:v>Low</x:v>
      </x:c>
    </x:row>
    <x:row r="363">
      <x:c r="A363" s="4" t="str">
        <x:v>I00358</x:v>
      </x:c>
      <x:c r="B363" s="4" t="str">
        <x:v>Water Damage</x:v>
      </x:c>
      <x:c r="C363" s="4" t="str">
        <x:v>R02</x:v>
      </x:c>
      <x:c r="D363" s="4" t="str">
        <x:v>Low</x:v>
      </x:c>
    </x:row>
    <x:row r="364">
      <x:c r="A364" s="4" t="str">
        <x:v>I00359</x:v>
      </x:c>
      <x:c r="B364" s="4" t="str">
        <x:v>Water Damage</x:v>
      </x:c>
      <x:c r="C364" s="4" t="str">
        <x:v>R01</x:v>
      </x:c>
      <x:c r="D364" s="4" t="str">
        <x:v>Medium</x:v>
      </x:c>
    </x:row>
    <x:row r="365">
      <x:c r="A365" s="4" t="str">
        <x:v>I00360</x:v>
      </x:c>
      <x:c r="B365" s="4" t="str">
        <x:v>Water Damage</x:v>
      </x:c>
      <x:c r="C365" s="4" t="str">
        <x:v>R03</x:v>
      </x:c>
      <x:c r="D365" s="4" t="str">
        <x:v>High</x:v>
      </x:c>
    </x:row>
    <x:row r="366">
      <x:c r="A366" s="4" t="str">
        <x:v>I00361</x:v>
      </x:c>
      <x:c r="B366" s="4" t="str">
        <x:v>Water Damage</x:v>
      </x:c>
      <x:c r="C366" s="4" t="str">
        <x:v>R03</x:v>
      </x:c>
      <x:c r="D366" s="4" t="str">
        <x:v>High</x:v>
      </x:c>
    </x:row>
    <x:row r="367">
      <x:c r="A367" s="4" t="str">
        <x:v>I00362</x:v>
      </x:c>
      <x:c r="B367" s="4" t="str">
        <x:v>Fire</x:v>
      </x:c>
      <x:c r="C367" s="4" t="str">
        <x:v>R03</x:v>
      </x:c>
      <x:c r="D367" s="4" t="str">
        <x:v>Medium</x:v>
      </x:c>
    </x:row>
    <x:row r="368">
      <x:c r="A368" s="4" t="str">
        <x:v>I00363</x:v>
      </x:c>
      <x:c r="B368" s="4" t="str">
        <x:v>Collision</x:v>
      </x:c>
      <x:c r="C368" s="4" t="str">
        <x:v>R04</x:v>
      </x:c>
      <x:c r="D368" s="4" t="str">
        <x:v>High</x:v>
      </x:c>
    </x:row>
    <x:row r="369">
      <x:c r="A369" s="4" t="str">
        <x:v>I00364</x:v>
      </x:c>
      <x:c r="B369" s="4" t="str">
        <x:v>Theft</x:v>
      </x:c>
      <x:c r="C369" s="4" t="str">
        <x:v>R01</x:v>
      </x:c>
      <x:c r="D369" s="4" t="str">
        <x:v>Low</x:v>
      </x:c>
    </x:row>
    <x:row r="370">
      <x:c r="A370" s="4" t="str">
        <x:v>I00365</x:v>
      </x:c>
      <x:c r="B370" s="4" t="str">
        <x:v>Theft</x:v>
      </x:c>
      <x:c r="C370" s="4" t="str">
        <x:v>R01</x:v>
      </x:c>
      <x:c r="D370" s="4" t="str">
        <x:v>Medium</x:v>
      </x:c>
    </x:row>
    <x:row r="371">
      <x:c r="A371" s="4" t="str">
        <x:v>I00366</x:v>
      </x:c>
      <x:c r="B371" s="4" t="str">
        <x:v>Collision</x:v>
      </x:c>
      <x:c r="C371" s="4" t="str">
        <x:v>R02</x:v>
      </x:c>
      <x:c r="D371" s="4" t="str">
        <x:v>High</x:v>
      </x:c>
    </x:row>
    <x:row r="372">
      <x:c r="A372" s="4" t="str">
        <x:v>I00367</x:v>
      </x:c>
      <x:c r="B372" s="4" t="str">
        <x:v>Collision</x:v>
      </x:c>
      <x:c r="C372" s="4" t="str">
        <x:v>R03</x:v>
      </x:c>
      <x:c r="D372" s="4" t="str">
        <x:v>Low</x:v>
      </x:c>
    </x:row>
    <x:row r="373">
      <x:c r="A373" s="4" t="str">
        <x:v>I00368</x:v>
      </x:c>
      <x:c r="B373" s="4" t="str">
        <x:v>Collision</x:v>
      </x:c>
      <x:c r="C373" s="4" t="str">
        <x:v>R02</x:v>
      </x:c>
      <x:c r="D373" s="4" t="str">
        <x:v>High</x:v>
      </x:c>
    </x:row>
    <x:row r="374">
      <x:c r="A374" s="4" t="str">
        <x:v>I00369</x:v>
      </x:c>
      <x:c r="B374" s="4" t="str">
        <x:v>Flood</x:v>
      </x:c>
      <x:c r="C374" s="4" t="str">
        <x:v>R04</x:v>
      </x:c>
      <x:c r="D374" s="4" t="str">
        <x:v>Low</x:v>
      </x:c>
    </x:row>
    <x:row r="375">
      <x:c r="A375" s="4" t="str">
        <x:v>I00370</x:v>
      </x:c>
      <x:c r="B375" s="4" t="str">
        <x:v>Fire</x:v>
      </x:c>
      <x:c r="C375" s="4" t="str">
        <x:v>R01</x:v>
      </x:c>
      <x:c r="D375" s="4" t="str">
        <x:v>Low</x:v>
      </x:c>
    </x:row>
    <x:row r="376">
      <x:c r="A376" s="4" t="str">
        <x:v>I00371</x:v>
      </x:c>
      <x:c r="B376" s="4" t="str">
        <x:v>Collision</x:v>
      </x:c>
      <x:c r="C376" s="4" t="str">
        <x:v>R01</x:v>
      </x:c>
      <x:c r="D376" s="4" t="str">
        <x:v>Medium</x:v>
      </x:c>
    </x:row>
    <x:row r="377">
      <x:c r="A377" s="4" t="str">
        <x:v>I00372</x:v>
      </x:c>
      <x:c r="B377" s="4" t="str">
        <x:v>Fire</x:v>
      </x:c>
      <x:c r="C377" s="4" t="str">
        <x:v>R04</x:v>
      </x:c>
      <x:c r="D377" s="4" t="str">
        <x:v>High</x:v>
      </x:c>
    </x:row>
    <x:row r="378">
      <x:c r="A378" s="4" t="str">
        <x:v>I00373</x:v>
      </x:c>
      <x:c r="B378" s="4" t="str">
        <x:v>Theft</x:v>
      </x:c>
      <x:c r="C378" s="4" t="str">
        <x:v>R01</x:v>
      </x:c>
      <x:c r="D378" s="4" t="str">
        <x:v>Low</x:v>
      </x:c>
    </x:row>
    <x:row r="379">
      <x:c r="A379" s="4" t="str">
        <x:v>I00374</x:v>
      </x:c>
      <x:c r="B379" s="4" t="str">
        <x:v>Glass Damage</x:v>
      </x:c>
      <x:c r="C379" s="4" t="str">
        <x:v>R01</x:v>
      </x:c>
      <x:c r="D379" s="4" t="str">
        <x:v>High</x:v>
      </x:c>
    </x:row>
    <x:row r="380">
      <x:c r="A380" s="4" t="str">
        <x:v>I00375</x:v>
      </x:c>
      <x:c r="B380" s="4" t="str">
        <x:v>Collision</x:v>
      </x:c>
      <x:c r="C380" s="4" t="str">
        <x:v>R01</x:v>
      </x:c>
      <x:c r="D380" s="4" t="str">
        <x:v>Low</x:v>
      </x:c>
    </x:row>
    <x:row r="381">
      <x:c r="A381" s="4" t="str">
        <x:v>I00376</x:v>
      </x:c>
      <x:c r="B381" s="4" t="str">
        <x:v>Theft</x:v>
      </x:c>
      <x:c r="C381" s="4" t="str">
        <x:v>R04</x:v>
      </x:c>
      <x:c r="D381" s="4" t="str">
        <x:v>Medium</x:v>
      </x:c>
    </x:row>
    <x:row r="382">
      <x:c r="A382" s="4" t="str">
        <x:v>I00377</x:v>
      </x:c>
      <x:c r="B382" s="4" t="str">
        <x:v>Theft</x:v>
      </x:c>
      <x:c r="C382" s="4" t="str">
        <x:v>R05</x:v>
      </x:c>
      <x:c r="D382" s="4" t="str">
        <x:v>Unknown</x:v>
      </x:c>
    </x:row>
    <x:row r="383">
      <x:c r="A383" s="4" t="str">
        <x:v>I00378</x:v>
      </x:c>
      <x:c r="B383" s="4" t="str">
        <x:v>Flood</x:v>
      </x:c>
      <x:c r="C383" s="4" t="str">
        <x:v>R04</x:v>
      </x:c>
      <x:c r="D383" s="4" t="str">
        <x:v>Low</x:v>
      </x:c>
    </x:row>
    <x:row r="384">
      <x:c r="A384" s="4" t="str">
        <x:v>I00379</x:v>
      </x:c>
      <x:c r="B384" s="4" t="str">
        <x:v>Collision</x:v>
      </x:c>
      <x:c r="C384" s="4" t="str">
        <x:v>R02</x:v>
      </x:c>
      <x:c r="D384" s="4" t="str">
        <x:v>Medium</x:v>
      </x:c>
    </x:row>
    <x:row r="385">
      <x:c r="A385" s="4" t="str">
        <x:v>I00380</x:v>
      </x:c>
      <x:c r="B385" s="4" t="str">
        <x:v>Theft</x:v>
      </x:c>
      <x:c r="C385" s="4" t="str">
        <x:v>R01</x:v>
      </x:c>
      <x:c r="D385" s="4" t="str">
        <x:v>Medium</x:v>
      </x:c>
    </x:row>
    <x:row r="386">
      <x:c r="A386" s="4" t="str">
        <x:v>I00381</x:v>
      </x:c>
      <x:c r="B386" s="4" t="str">
        <x:v>Collision</x:v>
      </x:c>
      <x:c r="C386" s="4" t="str">
        <x:v>R04</x:v>
      </x:c>
      <x:c r="D386" s="4" t="str">
        <x:v>Medium</x:v>
      </x:c>
    </x:row>
    <x:row r="387">
      <x:c r="A387" s="4" t="str">
        <x:v>I00382</x:v>
      </x:c>
      <x:c r="B387" s="4" t="str">
        <x:v>Collision</x:v>
      </x:c>
      <x:c r="C387" s="4" t="str">
        <x:v>R05</x:v>
      </x:c>
      <x:c r="D387" s="4" t="str">
        <x:v>Low</x:v>
      </x:c>
    </x:row>
    <x:row r="388">
      <x:c r="A388" s="4" t="str">
        <x:v>I00383</x:v>
      </x:c>
      <x:c r="B388" s="4" t="str">
        <x:v>Water Damage</x:v>
      </x:c>
      <x:c r="C388" s="4" t="str">
        <x:v>R01</x:v>
      </x:c>
      <x:c r="D388" s="4" t="str">
        <x:v>Low</x:v>
      </x:c>
    </x:row>
    <x:row r="389">
      <x:c r="A389" s="4" t="str">
        <x:v>I00384</x:v>
      </x:c>
      <x:c r="B389" s="4" t="str">
        <x:v>Fire</x:v>
      </x:c>
      <x:c r="C389" s="4" t="str">
        <x:v>R02</x:v>
      </x:c>
      <x:c r="D389" s="4" t="str">
        <x:v>High</x:v>
      </x:c>
    </x:row>
    <x:row r="390">
      <x:c r="A390" s="4" t="str">
        <x:v>I00385</x:v>
      </x:c>
      <x:c r="B390" s="4" t="str">
        <x:v>Flood</x:v>
      </x:c>
      <x:c r="C390" s="4" t="str">
        <x:v>R01</x:v>
      </x:c>
      <x:c r="D390" s="4" t="str">
        <x:v>Medium</x:v>
      </x:c>
    </x:row>
    <x:row r="391">
      <x:c r="A391" s="4" t="str">
        <x:v>I00386</x:v>
      </x:c>
      <x:c r="B391" s="4" t="str">
        <x:v>Glass Damage</x:v>
      </x:c>
      <x:c r="C391" s="4" t="str">
        <x:v>R04</x:v>
      </x:c>
      <x:c r="D391" s="4" t="str">
        <x:v>High</x:v>
      </x:c>
    </x:row>
    <x:row r="392">
      <x:c r="A392" s="4" t="str">
        <x:v>I00387</x:v>
      </x:c>
      <x:c r="B392" s="4" t="str">
        <x:v>Collision</x:v>
      </x:c>
      <x:c r="C392" s="4" t="str">
        <x:v>R02</x:v>
      </x:c>
      <x:c r="D392" s="4" t="str">
        <x:v>Medium</x:v>
      </x:c>
    </x:row>
    <x:row r="393">
      <x:c r="A393" s="4" t="str">
        <x:v>I00388</x:v>
      </x:c>
      <x:c r="B393" s="4" t="str">
        <x:v>Collision</x:v>
      </x:c>
      <x:c r="C393" s="4" t="str">
        <x:v>R02</x:v>
      </x:c>
      <x:c r="D393" s="4" t="str">
        <x:v>High</x:v>
      </x:c>
    </x:row>
    <x:row r="394">
      <x:c r="A394" s="4" t="str">
        <x:v>I00389</x:v>
      </x:c>
      <x:c r="B394" s="4" t="str">
        <x:v>Water Damage</x:v>
      </x:c>
      <x:c r="C394" s="4" t="str">
        <x:v>R04</x:v>
      </x:c>
      <x:c r="D394" s="4" t="str">
        <x:v>Low</x:v>
      </x:c>
    </x:row>
    <x:row r="395">
      <x:c r="A395" s="4" t="str">
        <x:v>I00390</x:v>
      </x:c>
      <x:c r="B395" s="4" t="str">
        <x:v>Collision</x:v>
      </x:c>
      <x:c r="C395" s="4" t="str">
        <x:v>R03</x:v>
      </x:c>
      <x:c r="D395" s="4" t="str">
        <x:v>Medium</x:v>
      </x:c>
    </x:row>
    <x:row r="396">
      <x:c r="A396" s="4" t="str">
        <x:v>I00391</x:v>
      </x:c>
      <x:c r="B396" s="4" t="str">
        <x:v>Water Damage</x:v>
      </x:c>
      <x:c r="C396" s="4" t="str">
        <x:v>R01</x:v>
      </x:c>
      <x:c r="D396" s="4" t="str">
        <x:v>Medium</x:v>
      </x:c>
    </x:row>
    <x:row r="397">
      <x:c r="A397" s="4" t="str">
        <x:v>I00392</x:v>
      </x:c>
      <x:c r="B397" s="4" t="str">
        <x:v>Water Damage</x:v>
      </x:c>
      <x:c r="C397" s="4" t="str">
        <x:v>R02</x:v>
      </x:c>
      <x:c r="D397" s="4" t="str">
        <x:v>Low</x:v>
      </x:c>
    </x:row>
    <x:row r="398">
      <x:c r="A398" s="4" t="str">
        <x:v>I00393</x:v>
      </x:c>
      <x:c r="B398" s="4" t="str">
        <x:v>Collision</x:v>
      </x:c>
      <x:c r="C398" s="4" t="str">
        <x:v>R02</x:v>
      </x:c>
      <x:c r="D398" s="4" t="str">
        <x:v>Low</x:v>
      </x:c>
    </x:row>
    <x:row r="399">
      <x:c r="A399" s="4" t="str">
        <x:v>I00394</x:v>
      </x:c>
      <x:c r="B399" s="4" t="str">
        <x:v>Collision</x:v>
      </x:c>
      <x:c r="C399" s="4" t="str">
        <x:v>R04</x:v>
      </x:c>
      <x:c r="D399" s="4" t="str">
        <x:v>Medium</x:v>
      </x:c>
    </x:row>
    <x:row r="400">
      <x:c r="A400" s="4" t="str">
        <x:v>I00395</x:v>
      </x:c>
      <x:c r="B400" s="4" t="str">
        <x:v>Theft</x:v>
      </x:c>
      <x:c r="C400" s="4" t="str">
        <x:v>R03</x:v>
      </x:c>
      <x:c r="D400" s="4" t="str">
        <x:v>High</x:v>
      </x:c>
    </x:row>
    <x:row r="401">
      <x:c r="A401" s="4" t="str">
        <x:v>I00396</x:v>
      </x:c>
      <x:c r="B401" s="4" t="str">
        <x:v>Collision</x:v>
      </x:c>
      <x:c r="C401" s="4" t="str">
        <x:v>R01</x:v>
      </x:c>
      <x:c r="D401" s="4" t="str">
        <x:v>Medium</x:v>
      </x:c>
    </x:row>
    <x:row r="402">
      <x:c r="A402" s="4" t="str">
        <x:v>I00397</x:v>
      </x:c>
      <x:c r="B402" s="4" t="str">
        <x:v>Collision</x:v>
      </x:c>
      <x:c r="C402" s="4" t="str">
        <x:v>R01</x:v>
      </x:c>
      <x:c r="D402" s="4" t="str">
        <x:v>Low</x:v>
      </x:c>
    </x:row>
    <x:row r="403">
      <x:c r="A403" s="4" t="str">
        <x:v>I00398</x:v>
      </x:c>
      <x:c r="B403" s="4" t="str">
        <x:v>Collision</x:v>
      </x:c>
      <x:c r="C403" s="4" t="str">
        <x:v>R01</x:v>
      </x:c>
      <x:c r="D403" s="4" t="str">
        <x:v>High</x:v>
      </x:c>
    </x:row>
    <x:row r="404">
      <x:c r="A404" s="4" t="str">
        <x:v>I00399</x:v>
      </x:c>
      <x:c r="B404" s="4" t="str">
        <x:v>Flood</x:v>
      </x:c>
      <x:c r="C404" s="4" t="str">
        <x:v>R01</x:v>
      </x:c>
      <x:c r="D404" s="4" t="str">
        <x:v>Low</x:v>
      </x:c>
    </x:row>
    <x:row r="405">
      <x:c r="A405" s="4" t="str">
        <x:v>I00400</x:v>
      </x:c>
      <x:c r="B405" s="4" t="str">
        <x:v>Collision</x:v>
      </x:c>
      <x:c r="C405" s="4" t="str">
        <x:v>R02</x:v>
      </x:c>
      <x:c r="D405" s="4" t="str">
        <x:v>Low</x:v>
      </x:c>
    </x:row>
    <x:row r="406">
      <x:c r="A406" s="4" t="str">
        <x:v>I00401</x:v>
      </x:c>
      <x:c r="B406" s="4" t="str">
        <x:v>Flood</x:v>
      </x:c>
      <x:c r="C406" s="4" t="str">
        <x:v>R02</x:v>
      </x:c>
      <x:c r="D406" s="4" t="str">
        <x:v>High</x:v>
      </x:c>
    </x:row>
    <x:row r="407">
      <x:c r="A407" s="4" t="str">
        <x:v>I00402</x:v>
      </x:c>
      <x:c r="B407" s="4" t="str">
        <x:v>Collision</x:v>
      </x:c>
      <x:c r="C407" s="4" t="str">
        <x:v>R02</x:v>
      </x:c>
      <x:c r="D407" s="4" t="str">
        <x:v>Medium</x:v>
      </x:c>
    </x:row>
    <x:row r="408">
      <x:c r="A408" s="4" t="str">
        <x:v>I00403</x:v>
      </x:c>
      <x:c r="B408" s="4" t="str">
        <x:v>Collision</x:v>
      </x:c>
      <x:c r="C408" s="4" t="str">
        <x:v>R03</x:v>
      </x:c>
      <x:c r="D408" s="4" t="str">
        <x:v>High</x:v>
      </x:c>
    </x:row>
    <x:row r="409">
      <x:c r="A409" s="4" t="str">
        <x:v>I00404</x:v>
      </x:c>
      <x:c r="B409" s="4" t="str">
        <x:v>Glass Damage</x:v>
      </x:c>
      <x:c r="C409" s="4" t="str">
        <x:v>R02</x:v>
      </x:c>
      <x:c r="D409" s="4" t="str">
        <x:v>High</x:v>
      </x:c>
    </x:row>
    <x:row r="410">
      <x:c r="A410" s="4" t="str">
        <x:v>I00405</x:v>
      </x:c>
      <x:c r="B410" s="4" t="str">
        <x:v>Flood</x:v>
      </x:c>
      <x:c r="C410" s="4" t="str">
        <x:v>R01</x:v>
      </x:c>
      <x:c r="D410" s="4" t="str">
        <x:v>Medium</x:v>
      </x:c>
    </x:row>
    <x:row r="411">
      <x:c r="A411" s="4" t="str">
        <x:v>I00406</x:v>
      </x:c>
      <x:c r="B411" s="4" t="str">
        <x:v>Glass Damage</x:v>
      </x:c>
      <x:c r="C411" s="4" t="str">
        <x:v>R05</x:v>
      </x:c>
      <x:c r="D411" s="4" t="str">
        <x:v>Low</x:v>
      </x:c>
    </x:row>
    <x:row r="412">
      <x:c r="A412" s="4" t="str">
        <x:v>I00407</x:v>
      </x:c>
      <x:c r="B412" s="4" t="str">
        <x:v>Flood</x:v>
      </x:c>
      <x:c r="C412" s="4" t="str">
        <x:v>R01</x:v>
      </x:c>
      <x:c r="D412" s="4" t="str">
        <x:v>Low</x:v>
      </x:c>
    </x:row>
    <x:row r="413">
      <x:c r="A413" s="4" t="str">
        <x:v>I00408</x:v>
      </x:c>
      <x:c r="B413" s="4" t="str">
        <x:v>Fire</x:v>
      </x:c>
      <x:c r="C413" s="4" t="str">
        <x:v>R01</x:v>
      </x:c>
      <x:c r="D413" s="4" t="str">
        <x:v>High</x:v>
      </x:c>
    </x:row>
    <x:row r="414">
      <x:c r="A414" s="4" t="str">
        <x:v>I00409</x:v>
      </x:c>
      <x:c r="B414" s="4" t="str">
        <x:v>Theft</x:v>
      </x:c>
      <x:c r="C414" s="4" t="str">
        <x:v>R01</x:v>
      </x:c>
      <x:c r="D414" s="4" t="str">
        <x:v>High</x:v>
      </x:c>
    </x:row>
    <x:row r="415">
      <x:c r="A415" s="4" t="str">
        <x:v>I00410</x:v>
      </x:c>
      <x:c r="B415" s="4" t="str">
        <x:v>Collision</x:v>
      </x:c>
      <x:c r="C415" s="4" t="str">
        <x:v>R03</x:v>
      </x:c>
      <x:c r="D415" s="4" t="str">
        <x:v>Low</x:v>
      </x:c>
    </x:row>
    <x:row r="416">
      <x:c r="A416" s="4" t="str">
        <x:v>I00411</x:v>
      </x:c>
      <x:c r="B416" s="4" t="str">
        <x:v>Theft</x:v>
      </x:c>
      <x:c r="C416" s="4" t="str">
        <x:v>R01</x:v>
      </x:c>
      <x:c r="D416" s="4" t="str">
        <x:v>Low</x:v>
      </x:c>
    </x:row>
    <x:row r="417">
      <x:c r="A417" s="4" t="str">
        <x:v>I00412</x:v>
      </x:c>
      <x:c r="B417" s="4" t="str">
        <x:v>Flood</x:v>
      </x:c>
      <x:c r="C417" s="4" t="str">
        <x:v>R01</x:v>
      </x:c>
      <x:c r="D417" s="4" t="str">
        <x:v>Low</x:v>
      </x:c>
    </x:row>
    <x:row r="418">
      <x:c r="A418" s="4" t="str">
        <x:v>I00413</x:v>
      </x:c>
      <x:c r="B418" s="4" t="str">
        <x:v>Collision</x:v>
      </x:c>
      <x:c r="C418" s="4" t="str">
        <x:v>R03</x:v>
      </x:c>
      <x:c r="D418" s="4" t="str">
        <x:v>Low</x:v>
      </x:c>
    </x:row>
    <x:row r="419">
      <x:c r="A419" s="4" t="str">
        <x:v>I00414</x:v>
      </x:c>
      <x:c r="B419" s="4" t="str">
        <x:v>Collision</x:v>
      </x:c>
      <x:c r="C419" s="4" t="str">
        <x:v>R01</x:v>
      </x:c>
      <x:c r="D419" s="4" t="str">
        <x:v>High</x:v>
      </x:c>
    </x:row>
    <x:row r="420">
      <x:c r="A420" s="4" t="str">
        <x:v>I00415</x:v>
      </x:c>
      <x:c r="B420" s="4" t="str">
        <x:v>Flood</x:v>
      </x:c>
      <x:c r="C420" s="4" t="str">
        <x:v>R01</x:v>
      </x:c>
      <x:c r="D420" s="4" t="str">
        <x:v>Low</x:v>
      </x:c>
    </x:row>
    <x:row r="421">
      <x:c r="A421" s="4" t="str">
        <x:v>I00416</x:v>
      </x:c>
      <x:c r="B421" s="4" t="str">
        <x:v>Fire</x:v>
      </x:c>
      <x:c r="C421" s="4" t="str">
        <x:v>R05</x:v>
      </x:c>
      <x:c r="D421" s="4" t="str">
        <x:v>Medium</x:v>
      </x:c>
    </x:row>
    <x:row r="422">
      <x:c r="A422" s="4" t="str">
        <x:v>I00417</x:v>
      </x:c>
      <x:c r="B422" s="4" t="str">
        <x:v>Collision</x:v>
      </x:c>
      <x:c r="C422" s="4" t="str">
        <x:v>R05</x:v>
      </x:c>
      <x:c r="D422" s="4" t="str">
        <x:v>High</x:v>
      </x:c>
    </x:row>
    <x:row r="423">
      <x:c r="A423" s="4" t="str">
        <x:v>I00418</x:v>
      </x:c>
      <x:c r="B423" s="4" t="str">
        <x:v>Glass Damage</x:v>
      </x:c>
      <x:c r="C423" s="4" t="str">
        <x:v>R03</x:v>
      </x:c>
      <x:c r="D423" s="4" t="str">
        <x:v>Medium</x:v>
      </x:c>
    </x:row>
    <x:row r="424">
      <x:c r="A424" s="4" t="str">
        <x:v>I00419</x:v>
      </x:c>
      <x:c r="B424" s="4" t="str">
        <x:v>Flood</x:v>
      </x:c>
      <x:c r="C424" s="4" t="str">
        <x:v>R01</x:v>
      </x:c>
      <x:c r="D424" s="4" t="str">
        <x:v>Medium</x:v>
      </x:c>
    </x:row>
    <x:row r="425">
      <x:c r="A425" s="4" t="str">
        <x:v>I00420</x:v>
      </x:c>
      <x:c r="B425" s="4" t="str">
        <x:v>Theft</x:v>
      </x:c>
      <x:c r="C425" s="4" t="str">
        <x:v>R01</x:v>
      </x:c>
      <x:c r="D425" s="4" t="str">
        <x:v>Low</x:v>
      </x:c>
    </x:row>
    <x:row r="426">
      <x:c r="A426" s="4" t="str">
        <x:v>I00421</x:v>
      </x:c>
      <x:c r="B426" s="4" t="str">
        <x:v>Collision</x:v>
      </x:c>
      <x:c r="C426" s="4" t="str">
        <x:v>R03</x:v>
      </x:c>
      <x:c r="D426" s="4" t="str">
        <x:v>Low</x:v>
      </x:c>
    </x:row>
    <x:row r="427">
      <x:c r="A427" s="4" t="str">
        <x:v>I00422</x:v>
      </x:c>
      <x:c r="B427" s="4" t="str">
        <x:v>Glass Damage</x:v>
      </x:c>
      <x:c r="C427" s="4" t="str">
        <x:v>R03</x:v>
      </x:c>
      <x:c r="D427" s="4" t="str">
        <x:v>Low</x:v>
      </x:c>
    </x:row>
    <x:row r="428">
      <x:c r="A428" s="4" t="str">
        <x:v>I00423</x:v>
      </x:c>
      <x:c r="B428" s="4" t="str">
        <x:v>Theft</x:v>
      </x:c>
      <x:c r="C428" s="4" t="str">
        <x:v>R05</x:v>
      </x:c>
      <x:c r="D428" s="4" t="str">
        <x:v>Low</x:v>
      </x:c>
    </x:row>
    <x:row r="429">
      <x:c r="A429" s="4" t="str">
        <x:v>I00424</x:v>
      </x:c>
      <x:c r="B429" s="4" t="str">
        <x:v>Water Damage</x:v>
      </x:c>
      <x:c r="C429" s="4" t="str">
        <x:v>R02</x:v>
      </x:c>
      <x:c r="D429" s="4" t="str">
        <x:v>Unknown</x:v>
      </x:c>
    </x:row>
    <x:row r="430">
      <x:c r="A430" s="4" t="str">
        <x:v>I00425</x:v>
      </x:c>
      <x:c r="B430" s="4" t="str">
        <x:v>Collision</x:v>
      </x:c>
      <x:c r="C430" s="4" t="str">
        <x:v>R01</x:v>
      </x:c>
      <x:c r="D430" s="4" t="str">
        <x:v>Low</x:v>
      </x:c>
    </x:row>
    <x:row r="431">
      <x:c r="A431" s="4" t="str">
        <x:v>I00426</x:v>
      </x:c>
      <x:c r="B431" s="4" t="str">
        <x:v>Collision</x:v>
      </x:c>
      <x:c r="C431" s="4" t="str">
        <x:v>R01</x:v>
      </x:c>
      <x:c r="D431" s="4" t="str">
        <x:v>Low</x:v>
      </x:c>
    </x:row>
    <x:row r="432">
      <x:c r="A432" s="4" t="str">
        <x:v>I00427</x:v>
      </x:c>
      <x:c r="B432" s="4" t="str">
        <x:v>Theft</x:v>
      </x:c>
      <x:c r="C432" s="4" t="str">
        <x:v>R02</x:v>
      </x:c>
      <x:c r="D432" s="4" t="str">
        <x:v>Low</x:v>
      </x:c>
    </x:row>
    <x:row r="433">
      <x:c r="A433" s="4" t="str">
        <x:v>I00428</x:v>
      </x:c>
      <x:c r="B433" s="4" t="str">
        <x:v>Collision</x:v>
      </x:c>
      <x:c r="C433" s="4" t="str">
        <x:v>R02</x:v>
      </x:c>
      <x:c r="D433" s="4" t="str">
        <x:v>High</x:v>
      </x:c>
    </x:row>
    <x:row r="434">
      <x:c r="A434" s="4" t="str">
        <x:v>I00429</x:v>
      </x:c>
      <x:c r="B434" s="4" t="str">
        <x:v>Fire</x:v>
      </x:c>
      <x:c r="C434" s="4" t="str">
        <x:v>R01</x:v>
      </x:c>
      <x:c r="D434" s="4" t="str">
        <x:v>Low</x:v>
      </x:c>
    </x:row>
    <x:row r="435">
      <x:c r="A435" s="4" t="str">
        <x:v>I00430</x:v>
      </x:c>
      <x:c r="B435" s="4" t="str">
        <x:v>Flood</x:v>
      </x:c>
      <x:c r="C435" s="4" t="str">
        <x:v>R02</x:v>
      </x:c>
      <x:c r="D435" s="4" t="str">
        <x:v>Low</x:v>
      </x:c>
    </x:row>
    <x:row r="436">
      <x:c r="A436" s="4" t="str">
        <x:v>I00431</x:v>
      </x:c>
      <x:c r="B436" s="4" t="str">
        <x:v>Theft</x:v>
      </x:c>
      <x:c r="C436" s="4" t="str">
        <x:v>R02</x:v>
      </x:c>
      <x:c r="D436" s="4" t="str">
        <x:v>High</x:v>
      </x:c>
    </x:row>
    <x:row r="437">
      <x:c r="A437" s="4" t="str">
        <x:v>I00432</x:v>
      </x:c>
      <x:c r="B437" s="4" t="str">
        <x:v>Collision</x:v>
      </x:c>
      <x:c r="C437" s="4" t="str">
        <x:v>R03</x:v>
      </x:c>
      <x:c r="D437" s="4" t="str">
        <x:v>Low</x:v>
      </x:c>
    </x:row>
    <x:row r="438">
      <x:c r="A438" s="4" t="str">
        <x:v>I00433</x:v>
      </x:c>
      <x:c r="B438" s="4" t="str">
        <x:v>Collision</x:v>
      </x:c>
      <x:c r="C438" s="4" t="str">
        <x:v>R03</x:v>
      </x:c>
      <x:c r="D438" s="4" t="str">
        <x:v>Medium</x:v>
      </x:c>
    </x:row>
    <x:row r="439">
      <x:c r="A439" s="4" t="str">
        <x:v>I00434</x:v>
      </x:c>
      <x:c r="B439" s="4" t="str">
        <x:v>Collision</x:v>
      </x:c>
      <x:c r="C439" s="4" t="str">
        <x:v>R01</x:v>
      </x:c>
      <x:c r="D439" s="4" t="str">
        <x:v>High</x:v>
      </x:c>
    </x:row>
    <x:row r="440">
      <x:c r="A440" s="4" t="str">
        <x:v>I00435</x:v>
      </x:c>
      <x:c r="B440" s="4" t="str">
        <x:v>Theft</x:v>
      </x:c>
      <x:c r="C440" s="4" t="str">
        <x:v>R02</x:v>
      </x:c>
      <x:c r="D440" s="4" t="str">
        <x:v>Medium</x:v>
      </x:c>
    </x:row>
    <x:row r="441">
      <x:c r="A441" s="4" t="str">
        <x:v>I00436</x:v>
      </x:c>
      <x:c r="B441" s="4" t="str">
        <x:v>Glass Damage</x:v>
      </x:c>
      <x:c r="C441" s="4" t="str">
        <x:v>R02</x:v>
      </x:c>
      <x:c r="D441" s="4" t="str">
        <x:v>Low</x:v>
      </x:c>
    </x:row>
    <x:row r="442">
      <x:c r="A442" s="4" t="str">
        <x:v>I00437</x:v>
      </x:c>
      <x:c r="B442" s="4" t="str">
        <x:v>Unknown</x:v>
      </x:c>
      <x:c r="C442" s="4" t="str">
        <x:v>R02</x:v>
      </x:c>
      <x:c r="D442" s="4" t="str">
        <x:v>Medium</x:v>
      </x:c>
    </x:row>
    <x:row r="443">
      <x:c r="A443" s="4" t="str">
        <x:v>I00438</x:v>
      </x:c>
      <x:c r="B443" s="4" t="str">
        <x:v>Water Damage</x:v>
      </x:c>
      <x:c r="C443" s="4" t="str">
        <x:v>R01</x:v>
      </x:c>
      <x:c r="D443" s="4" t="str">
        <x:v>Medium</x:v>
      </x:c>
    </x:row>
    <x:row r="444">
      <x:c r="A444" s="4" t="str">
        <x:v>I00439</x:v>
      </x:c>
      <x:c r="B444" s="4" t="str">
        <x:v>Theft</x:v>
      </x:c>
      <x:c r="C444" s="4" t="str">
        <x:v>R03</x:v>
      </x:c>
      <x:c r="D444" s="4" t="str">
        <x:v>Low</x:v>
      </x:c>
    </x:row>
    <x:row r="445">
      <x:c r="A445" s="4" t="str">
        <x:v>I00440</x:v>
      </x:c>
      <x:c r="B445" s="4" t="str">
        <x:v>Collision</x:v>
      </x:c>
      <x:c r="C445" s="4" t="str">
        <x:v>R05</x:v>
      </x:c>
      <x:c r="D445" s="4" t="str">
        <x:v>Low</x:v>
      </x:c>
    </x:row>
    <x:row r="446">
      <x:c r="A446" s="4" t="str">
        <x:v>I00441</x:v>
      </x:c>
      <x:c r="B446" s="4" t="str">
        <x:v>Theft</x:v>
      </x:c>
      <x:c r="C446" s="4" t="str">
        <x:v>R04</x:v>
      </x:c>
      <x:c r="D446" s="4" t="str">
        <x:v>Low</x:v>
      </x:c>
    </x:row>
    <x:row r="447">
      <x:c r="A447" s="4" t="str">
        <x:v>I00442</x:v>
      </x:c>
      <x:c r="B447" s="4" t="str">
        <x:v>Collision</x:v>
      </x:c>
      <x:c r="C447" s="4" t="str">
        <x:v>R03</x:v>
      </x:c>
      <x:c r="D447" s="4" t="str">
        <x:v>High</x:v>
      </x:c>
    </x:row>
    <x:row r="448">
      <x:c r="A448" s="4" t="str">
        <x:v>I00443</x:v>
      </x:c>
      <x:c r="B448" s="4" t="str">
        <x:v>Collision</x:v>
      </x:c>
      <x:c r="C448" s="4" t="str">
        <x:v>R03</x:v>
      </x:c>
      <x:c r="D448" s="4" t="str">
        <x:v>Low</x:v>
      </x:c>
    </x:row>
    <x:row r="449">
      <x:c r="A449" s="4" t="str">
        <x:v>I00444</x:v>
      </x:c>
      <x:c r="B449" s="4" t="str">
        <x:v>Theft</x:v>
      </x:c>
      <x:c r="C449" s="4" t="str">
        <x:v>R01</x:v>
      </x:c>
      <x:c r="D449" s="4" t="str">
        <x:v>Low</x:v>
      </x:c>
    </x:row>
    <x:row r="450">
      <x:c r="A450" s="4" t="str">
        <x:v>I00445</x:v>
      </x:c>
      <x:c r="B450" s="4" t="str">
        <x:v>Theft</x:v>
      </x:c>
      <x:c r="C450" s="4" t="str">
        <x:v>R02</x:v>
      </x:c>
      <x:c r="D450" s="4" t="str">
        <x:v>Medium</x:v>
      </x:c>
    </x:row>
    <x:row r="451">
      <x:c r="A451" s="4" t="str">
        <x:v>I00446</x:v>
      </x:c>
      <x:c r="B451" s="4" t="str">
        <x:v>Collision</x:v>
      </x:c>
      <x:c r="C451" s="4" t="str">
        <x:v>R02</x:v>
      </x:c>
      <x:c r="D451" s="4" t="str">
        <x:v>High</x:v>
      </x:c>
    </x:row>
    <x:row r="452">
      <x:c r="A452" s="4" t="str">
        <x:v>I00447</x:v>
      </x:c>
      <x:c r="B452" s="4" t="str">
        <x:v>Fire</x:v>
      </x:c>
      <x:c r="C452" s="4" t="str">
        <x:v>R04</x:v>
      </x:c>
      <x:c r="D452" s="4" t="str">
        <x:v>Low</x:v>
      </x:c>
    </x:row>
    <x:row r="453">
      <x:c r="A453" s="4" t="str">
        <x:v>I00448</x:v>
      </x:c>
      <x:c r="B453" s="4" t="str">
        <x:v>Theft</x:v>
      </x:c>
      <x:c r="C453" s="4" t="str">
        <x:v>R01</x:v>
      </x:c>
      <x:c r="D453" s="4" t="str">
        <x:v>Low</x:v>
      </x:c>
    </x:row>
    <x:row r="454">
      <x:c r="A454" s="4" t="str">
        <x:v>I00449</x:v>
      </x:c>
      <x:c r="B454" s="4" t="str">
        <x:v>Collision</x:v>
      </x:c>
      <x:c r="C454" s="4" t="str">
        <x:v>R02</x:v>
      </x:c>
      <x:c r="D454" s="4" t="str">
        <x:v>Medium</x:v>
      </x:c>
    </x:row>
    <x:row r="455">
      <x:c r="A455" s="4" t="str">
        <x:v>I00450</x:v>
      </x:c>
      <x:c r="B455" s="4" t="str">
        <x:v>Collision</x:v>
      </x:c>
      <x:c r="C455" s="4" t="str">
        <x:v>R01</x:v>
      </x:c>
      <x:c r="D455" s="4" t="str">
        <x:v>Medium</x:v>
      </x:c>
    </x:row>
    <x:row r="456">
      <x:c r="A456" s="4" t="str">
        <x:v>I00451</x:v>
      </x:c>
      <x:c r="B456" s="4" t="str">
        <x:v>Collision</x:v>
      </x:c>
      <x:c r="C456" s="4" t="str">
        <x:v>R03</x:v>
      </x:c>
      <x:c r="D456" s="4" t="str">
        <x:v>Medium</x:v>
      </x:c>
    </x:row>
    <x:row r="457">
      <x:c r="A457" s="4" t="str">
        <x:v>I00452</x:v>
      </x:c>
      <x:c r="B457" s="4" t="str">
        <x:v>Collision</x:v>
      </x:c>
      <x:c r="C457" s="4" t="str">
        <x:v>R02</x:v>
      </x:c>
      <x:c r="D457" s="4" t="str">
        <x:v>High</x:v>
      </x:c>
    </x:row>
    <x:row r="458">
      <x:c r="A458" s="4" t="str">
        <x:v>I00453</x:v>
      </x:c>
      <x:c r="B458" s="4" t="str">
        <x:v>Water Damage</x:v>
      </x:c>
      <x:c r="C458" s="4" t="str">
        <x:v>R04</x:v>
      </x:c>
      <x:c r="D458" s="4" t="str">
        <x:v>Unknown</x:v>
      </x:c>
    </x:row>
    <x:row r="459">
      <x:c r="A459" s="4" t="str">
        <x:v>I00454</x:v>
      </x:c>
      <x:c r="B459" s="4" t="str">
        <x:v>Collision</x:v>
      </x:c>
      <x:c r="C459" s="4" t="str">
        <x:v>R02</x:v>
      </x:c>
      <x:c r="D459" s="4" t="str">
        <x:v>Low</x:v>
      </x:c>
    </x:row>
    <x:row r="460">
      <x:c r="A460" s="4" t="str">
        <x:v>I00455</x:v>
      </x:c>
      <x:c r="B460" s="4" t="str">
        <x:v>Collision</x:v>
      </x:c>
      <x:c r="C460" s="4" t="str">
        <x:v>R01</x:v>
      </x:c>
      <x:c r="D460" s="4" t="str">
        <x:v>Low</x:v>
      </x:c>
    </x:row>
    <x:row r="461">
      <x:c r="A461" s="4" t="str">
        <x:v>I00456</x:v>
      </x:c>
      <x:c r="B461" s="4" t="str">
        <x:v>Fire</x:v>
      </x:c>
      <x:c r="C461" s="4" t="str">
        <x:v>R01</x:v>
      </x:c>
      <x:c r="D461" s="4" t="str">
        <x:v>Low</x:v>
      </x:c>
    </x:row>
    <x:row r="462">
      <x:c r="A462" s="4" t="str">
        <x:v>I00457</x:v>
      </x:c>
      <x:c r="B462" s="4" t="str">
        <x:v>Collision</x:v>
      </x:c>
      <x:c r="C462" s="4" t="str">
        <x:v>R04</x:v>
      </x:c>
      <x:c r="D462" s="4" t="str">
        <x:v>Medium</x:v>
      </x:c>
    </x:row>
    <x:row r="463">
      <x:c r="A463" s="4" t="str">
        <x:v>I00458</x:v>
      </x:c>
      <x:c r="B463" s="4" t="str">
        <x:v>Fire</x:v>
      </x:c>
      <x:c r="C463" s="4" t="str">
        <x:v>R02</x:v>
      </x:c>
      <x:c r="D463" s="4" t="str">
        <x:v>Medium</x:v>
      </x:c>
    </x:row>
    <x:row r="464">
      <x:c r="A464" s="4" t="str">
        <x:v>I00459</x:v>
      </x:c>
      <x:c r="B464" s="4" t="str">
        <x:v>Theft</x:v>
      </x:c>
      <x:c r="C464" s="4" t="str">
        <x:v>R01</x:v>
      </x:c>
      <x:c r="D464" s="4" t="str">
        <x:v>Low</x:v>
      </x:c>
    </x:row>
    <x:row r="465">
      <x:c r="A465" s="4" t="str">
        <x:v>I00460</x:v>
      </x:c>
      <x:c r="B465" s="4" t="str">
        <x:v>Theft</x:v>
      </x:c>
      <x:c r="C465" s="4" t="str">
        <x:v>R03</x:v>
      </x:c>
      <x:c r="D465" s="4" t="str">
        <x:v>Medium</x:v>
      </x:c>
    </x:row>
    <x:row r="466">
      <x:c r="A466" s="4" t="str">
        <x:v>I00461</x:v>
      </x:c>
      <x:c r="B466" s="4" t="str">
        <x:v>Water Damage</x:v>
      </x:c>
      <x:c r="C466" s="4" t="str">
        <x:v>R02</x:v>
      </x:c>
      <x:c r="D466" s="4" t="str">
        <x:v>Low</x:v>
      </x:c>
    </x:row>
    <x:row r="467">
      <x:c r="A467" s="4" t="str">
        <x:v>I00462</x:v>
      </x:c>
      <x:c r="B467" s="4" t="str">
        <x:v>Flood</x:v>
      </x:c>
      <x:c r="C467" s="4" t="str">
        <x:v>R03</x:v>
      </x:c>
      <x:c r="D467" s="4" t="str">
        <x:v>Medium</x:v>
      </x:c>
    </x:row>
    <x:row r="468">
      <x:c r="A468" s="4" t="str">
        <x:v>I00463</x:v>
      </x:c>
      <x:c r="B468" s="4" t="str">
        <x:v>Collision</x:v>
      </x:c>
      <x:c r="C468" s="4" t="str">
        <x:v>R02</x:v>
      </x:c>
      <x:c r="D468" s="4" t="str">
        <x:v>Low</x:v>
      </x:c>
    </x:row>
    <x:row r="469">
      <x:c r="A469" s="4" t="str">
        <x:v>I00464</x:v>
      </x:c>
      <x:c r="B469" s="4" t="str">
        <x:v>Unknown</x:v>
      </x:c>
      <x:c r="C469" s="4" t="str">
        <x:v>R02</x:v>
      </x:c>
      <x:c r="D469" s="4" t="str">
        <x:v>Medium</x:v>
      </x:c>
    </x:row>
    <x:row r="470">
      <x:c r="A470" s="4" t="str">
        <x:v>I00465</x:v>
      </x:c>
      <x:c r="B470" s="4" t="str">
        <x:v>Water Damage</x:v>
      </x:c>
      <x:c r="C470" s="4" t="str">
        <x:v>R05</x:v>
      </x:c>
      <x:c r="D470" s="4" t="str">
        <x:v>Low</x:v>
      </x:c>
    </x:row>
    <x:row r="471">
      <x:c r="A471" s="4" t="str">
        <x:v>I00466</x:v>
      </x:c>
      <x:c r="B471" s="4" t="str">
        <x:v>Collision</x:v>
      </x:c>
      <x:c r="C471" s="4" t="str">
        <x:v>R02</x:v>
      </x:c>
      <x:c r="D471" s="4" t="str">
        <x:v>High</x:v>
      </x:c>
    </x:row>
    <x:row r="472">
      <x:c r="A472" s="4" t="str">
        <x:v>I00467</x:v>
      </x:c>
      <x:c r="B472" s="4" t="str">
        <x:v>Collision</x:v>
      </x:c>
      <x:c r="C472" s="4" t="str">
        <x:v>R04</x:v>
      </x:c>
      <x:c r="D472" s="4" t="str">
        <x:v>Unknown</x:v>
      </x:c>
    </x:row>
    <x:row r="473">
      <x:c r="A473" s="4" t="str">
        <x:v>I00468</x:v>
      </x:c>
      <x:c r="B473" s="4" t="str">
        <x:v>Collision</x:v>
      </x:c>
      <x:c r="C473" s="4" t="str">
        <x:v>R04</x:v>
      </x:c>
      <x:c r="D473" s="4" t="str">
        <x:v>High</x:v>
      </x:c>
    </x:row>
    <x:row r="474">
      <x:c r="A474" s="4" t="str">
        <x:v>I00469</x:v>
      </x:c>
      <x:c r="B474" s="4" t="str">
        <x:v>Collision</x:v>
      </x:c>
      <x:c r="C474" s="4" t="str">
        <x:v>R01</x:v>
      </x:c>
      <x:c r="D474" s="4" t="str">
        <x:v>High</x:v>
      </x:c>
    </x:row>
    <x:row r="475">
      <x:c r="A475" s="4" t="str">
        <x:v>I00470</x:v>
      </x:c>
      <x:c r="B475" s="4" t="str">
        <x:v>Glass Damage</x:v>
      </x:c>
      <x:c r="C475" s="4" t="str">
        <x:v>R04</x:v>
      </x:c>
      <x:c r="D475" s="4" t="str">
        <x:v>Low</x:v>
      </x:c>
    </x:row>
    <x:row r="476">
      <x:c r="A476" s="4" t="str">
        <x:v>I00471</x:v>
      </x:c>
      <x:c r="B476" s="4" t="str">
        <x:v>Collision</x:v>
      </x:c>
      <x:c r="C476" s="4" t="str">
        <x:v>R04</x:v>
      </x:c>
      <x:c r="D476" s="4" t="str">
        <x:v>Medium</x:v>
      </x:c>
    </x:row>
    <x:row r="477">
      <x:c r="A477" s="4" t="str">
        <x:v>I00472</x:v>
      </x:c>
      <x:c r="B477" s="4" t="str">
        <x:v>Glass Damage</x:v>
      </x:c>
      <x:c r="C477" s="4" t="str">
        <x:v>R04</x:v>
      </x:c>
      <x:c r="D477" s="4" t="str">
        <x:v>Low</x:v>
      </x:c>
    </x:row>
    <x:row r="478">
      <x:c r="A478" s="4" t="str">
        <x:v>I00473</x:v>
      </x:c>
      <x:c r="B478" s="4" t="str">
        <x:v>Collision</x:v>
      </x:c>
      <x:c r="C478" s="4" t="str">
        <x:v>R02</x:v>
      </x:c>
      <x:c r="D478" s="4" t="str">
        <x:v>High</x:v>
      </x:c>
    </x:row>
    <x:row r="479">
      <x:c r="A479" s="4" t="str">
        <x:v>I00474</x:v>
      </x:c>
      <x:c r="B479" s="4" t="str">
        <x:v>Collision</x:v>
      </x:c>
      <x:c r="C479" s="4" t="str">
        <x:v>R04</x:v>
      </x:c>
      <x:c r="D479" s="4" t="str">
        <x:v>Low</x:v>
      </x:c>
    </x:row>
    <x:row r="480">
      <x:c r="A480" s="4" t="str">
        <x:v>I00475</x:v>
      </x:c>
      <x:c r="B480" s="4" t="str">
        <x:v>Glass Damage</x:v>
      </x:c>
      <x:c r="C480" s="4" t="str">
        <x:v>R01</x:v>
      </x:c>
      <x:c r="D480" s="4" t="str">
        <x:v>Low</x:v>
      </x:c>
    </x:row>
    <x:row r="481">
      <x:c r="A481" s="4" t="str">
        <x:v>I00476</x:v>
      </x:c>
      <x:c r="B481" s="4" t="str">
        <x:v>Collision</x:v>
      </x:c>
      <x:c r="C481" s="4" t="str">
        <x:v>R03</x:v>
      </x:c>
      <x:c r="D481" s="4" t="str">
        <x:v>Medium</x:v>
      </x:c>
    </x:row>
    <x:row r="482">
      <x:c r="A482" s="4" t="str">
        <x:v>I00477</x:v>
      </x:c>
      <x:c r="B482" s="4" t="str">
        <x:v>Theft</x:v>
      </x:c>
      <x:c r="C482" s="4" t="str">
        <x:v>R01</x:v>
      </x:c>
      <x:c r="D482" s="4" t="str">
        <x:v>Low</x:v>
      </x:c>
    </x:row>
    <x:row r="483">
      <x:c r="A483" s="4" t="str">
        <x:v>I00478</x:v>
      </x:c>
      <x:c r="B483" s="4" t="str">
        <x:v>Glass Damage</x:v>
      </x:c>
      <x:c r="C483" s="4" t="str">
        <x:v>R03</x:v>
      </x:c>
      <x:c r="D483" s="4" t="str">
        <x:v>Medium</x:v>
      </x:c>
    </x:row>
    <x:row r="484">
      <x:c r="A484" s="4" t="str">
        <x:v>I00479</x:v>
      </x:c>
      <x:c r="B484" s="4" t="str">
        <x:v>Collision</x:v>
      </x:c>
      <x:c r="C484" s="4" t="str">
        <x:v>R01</x:v>
      </x:c>
      <x:c r="D484" s="4" t="str">
        <x:v>Low</x:v>
      </x:c>
    </x:row>
    <x:row r="485">
      <x:c r="A485" s="4" t="str">
        <x:v>I00480</x:v>
      </x:c>
      <x:c r="B485" s="4" t="str">
        <x:v>Water Damage</x:v>
      </x:c>
      <x:c r="C485" s="4" t="str">
        <x:v>R03</x:v>
      </x:c>
      <x:c r="D485" s="4" t="str">
        <x:v>Medium</x:v>
      </x:c>
    </x:row>
    <x:row r="486">
      <x:c r="A486" s="4" t="str">
        <x:v>I00481</x:v>
      </x:c>
      <x:c r="B486" s="4" t="str">
        <x:v>Fire</x:v>
      </x:c>
      <x:c r="C486" s="4" t="str">
        <x:v>R02</x:v>
      </x:c>
      <x:c r="D486" s="4" t="str">
        <x:v>High</x:v>
      </x:c>
    </x:row>
    <x:row r="487">
      <x:c r="A487" s="4" t="str">
        <x:v>I00482</x:v>
      </x:c>
      <x:c r="B487" s="4" t="str">
        <x:v>Flood</x:v>
      </x:c>
      <x:c r="C487" s="4" t="str">
        <x:v>R03</x:v>
      </x:c>
      <x:c r="D487" s="4" t="str">
        <x:v>Medium</x:v>
      </x:c>
    </x:row>
    <x:row r="488">
      <x:c r="A488" s="4" t="str">
        <x:v>I00483</x:v>
      </x:c>
      <x:c r="B488" s="4" t="str">
        <x:v>Unknown</x:v>
      </x:c>
      <x:c r="C488" s="4" t="str">
        <x:v>R03</x:v>
      </x:c>
      <x:c r="D488" s="4" t="str">
        <x:v>Low</x:v>
      </x:c>
    </x:row>
    <x:row r="489">
      <x:c r="A489" s="4" t="str">
        <x:v>I00484</x:v>
      </x:c>
      <x:c r="B489" s="4" t="str">
        <x:v>Collision</x:v>
      </x:c>
      <x:c r="C489" s="4" t="str">
        <x:v>R04</x:v>
      </x:c>
      <x:c r="D489" s="4" t="str">
        <x:v>Low</x:v>
      </x:c>
    </x:row>
    <x:row r="490">
      <x:c r="A490" s="4" t="str">
        <x:v>I00485</x:v>
      </x:c>
      <x:c r="B490" s="4" t="str">
        <x:v>Flood</x:v>
      </x:c>
      <x:c r="C490" s="4" t="str">
        <x:v>R01</x:v>
      </x:c>
      <x:c r="D490" s="4" t="str">
        <x:v>Low</x:v>
      </x:c>
    </x:row>
    <x:row r="491">
      <x:c r="A491" s="4" t="str">
        <x:v>I00486</x:v>
      </x:c>
      <x:c r="B491" s="4" t="str">
        <x:v>Collision</x:v>
      </x:c>
      <x:c r="C491" s="4" t="str">
        <x:v>R04</x:v>
      </x:c>
      <x:c r="D491" s="4" t="str">
        <x:v>Low</x:v>
      </x:c>
    </x:row>
    <x:row r="492">
      <x:c r="A492" s="4" t="str">
        <x:v>I00487</x:v>
      </x:c>
      <x:c r="B492" s="4" t="str">
        <x:v>Glass Damage</x:v>
      </x:c>
      <x:c r="C492" s="4" t="str">
        <x:v>R05</x:v>
      </x:c>
      <x:c r="D492" s="4" t="str">
        <x:v>Medium</x:v>
      </x:c>
    </x:row>
    <x:row r="493">
      <x:c r="A493" s="4" t="str">
        <x:v>I00488</x:v>
      </x:c>
      <x:c r="B493" s="4" t="str">
        <x:v>Theft</x:v>
      </x:c>
      <x:c r="C493" s="4" t="str">
        <x:v>R01</x:v>
      </x:c>
      <x:c r="D493" s="4" t="str">
        <x:v>Low</x:v>
      </x:c>
    </x:row>
    <x:row r="494">
      <x:c r="A494" s="4" t="str">
        <x:v>I00489</x:v>
      </x:c>
      <x:c r="B494" s="4" t="str">
        <x:v>Collision</x:v>
      </x:c>
      <x:c r="C494" s="4" t="str">
        <x:v>R03</x:v>
      </x:c>
      <x:c r="D494" s="4" t="str">
        <x:v>Low</x:v>
      </x:c>
    </x:row>
    <x:row r="495">
      <x:c r="A495" s="4" t="str">
        <x:v>I00490</x:v>
      </x:c>
      <x:c r="B495" s="4" t="str">
        <x:v>Collision</x:v>
      </x:c>
      <x:c r="C495" s="4" t="str">
        <x:v>R04</x:v>
      </x:c>
      <x:c r="D495" s="4" t="str">
        <x:v>Low</x:v>
      </x:c>
    </x:row>
    <x:row r="496">
      <x:c r="A496" s="4" t="str">
        <x:v>I00491</x:v>
      </x:c>
      <x:c r="B496" s="4" t="str">
        <x:v>Theft</x:v>
      </x:c>
      <x:c r="C496" s="4" t="str">
        <x:v>R03</x:v>
      </x:c>
      <x:c r="D496" s="4" t="str">
        <x:v>High</x:v>
      </x:c>
    </x:row>
    <x:row r="497">
      <x:c r="A497" s="4" t="str">
        <x:v>I00492</x:v>
      </x:c>
      <x:c r="B497" s="4" t="str">
        <x:v>Glass Damage</x:v>
      </x:c>
      <x:c r="C497" s="4" t="str">
        <x:v>R02</x:v>
      </x:c>
      <x:c r="D497" s="4" t="str">
        <x:v>Low</x:v>
      </x:c>
    </x:row>
    <x:row r="498">
      <x:c r="A498" s="4" t="str">
        <x:v>I00493</x:v>
      </x:c>
      <x:c r="B498" s="4" t="str">
        <x:v>Collision</x:v>
      </x:c>
      <x:c r="C498" s="4" t="str">
        <x:v>R04</x:v>
      </x:c>
      <x:c r="D498" s="4" t="str">
        <x:v>Low</x:v>
      </x:c>
    </x:row>
    <x:row r="499">
      <x:c r="A499" s="4" t="str">
        <x:v>I00494</x:v>
      </x:c>
      <x:c r="B499" s="4" t="str">
        <x:v>Flood</x:v>
      </x:c>
      <x:c r="C499" s="4" t="str">
        <x:v>R02</x:v>
      </x:c>
      <x:c r="D499" s="4" t="str">
        <x:v>Medium</x:v>
      </x:c>
    </x:row>
    <x:row r="500">
      <x:c r="A500" s="4" t="str">
        <x:v>I00495</x:v>
      </x:c>
      <x:c r="B500" s="4" t="str">
        <x:v>Glass Damage</x:v>
      </x:c>
      <x:c r="C500" s="4" t="str">
        <x:v>R01</x:v>
      </x:c>
      <x:c r="D500" s="4" t="str">
        <x:v>Low</x:v>
      </x:c>
    </x:row>
    <x:row r="501">
      <x:c r="A501" s="4" t="str">
        <x:v>I00496</x:v>
      </x:c>
      <x:c r="B501" s="4" t="str">
        <x:v>Fire</x:v>
      </x:c>
      <x:c r="C501" s="4" t="str">
        <x:v>R02</x:v>
      </x:c>
      <x:c r="D501" s="4" t="str">
        <x:v>High</x:v>
      </x:c>
    </x:row>
    <x:row r="502">
      <x:c r="A502" s="4" t="str">
        <x:v>I00497</x:v>
      </x:c>
      <x:c r="B502" s="4" t="str">
        <x:v>Glass Damage</x:v>
      </x:c>
      <x:c r="C502" s="4" t="str">
        <x:v>R01</x:v>
      </x:c>
      <x:c r="D502" s="4" t="str">
        <x:v>Low</x:v>
      </x:c>
    </x:row>
    <x:row r="503">
      <x:c r="A503" s="4" t="str">
        <x:v>I00498</x:v>
      </x:c>
      <x:c r="B503" s="4" t="str">
        <x:v>Glass Damage</x:v>
      </x:c>
      <x:c r="C503" s="4" t="str">
        <x:v>R01</x:v>
      </x:c>
      <x:c r="D503" s="4" t="str">
        <x:v>Medium</x:v>
      </x:c>
    </x:row>
    <x:row r="504">
      <x:c r="A504" s="4" t="str">
        <x:v>I00499</x:v>
      </x:c>
      <x:c r="B504" s="4" t="str">
        <x:v>Fire</x:v>
      </x:c>
      <x:c r="C504" s="4" t="str">
        <x:v>R04</x:v>
      </x:c>
      <x:c r="D504" s="4" t="str">
        <x:v>Medium</x:v>
      </x:c>
    </x:row>
    <x:row r="505">
      <x:c r="A505" s="4" t="str">
        <x:v>I00500</x:v>
      </x:c>
      <x:c r="B505" s="4" t="str">
        <x:v>Collision</x:v>
      </x:c>
      <x:c r="C505" s="4" t="str">
        <x:v>R03</x:v>
      </x:c>
      <x:c r="D505" s="4" t="str">
        <x:v>High</x:v>
      </x:c>
    </x:row>
    <x:row r="506">
      <x:c r="A506" s="4" t="str">
        <x:v>I00501</x:v>
      </x:c>
      <x:c r="B506" s="4" t="str">
        <x:v>Fire</x:v>
      </x:c>
      <x:c r="C506" s="4" t="str">
        <x:v>R01</x:v>
      </x:c>
      <x:c r="D506" s="4" t="str">
        <x:v>Medium</x:v>
      </x:c>
    </x:row>
    <x:row r="507">
      <x:c r="A507" s="4" t="str">
        <x:v>I00502</x:v>
      </x:c>
      <x:c r="B507" s="4" t="str">
        <x:v>Collision</x:v>
      </x:c>
      <x:c r="C507" s="4" t="str">
        <x:v>R02</x:v>
      </x:c>
      <x:c r="D507" s="4" t="str">
        <x:v>Medium</x:v>
      </x:c>
    </x:row>
    <x:row r="508">
      <x:c r="A508" s="4" t="str">
        <x:v>I00503</x:v>
      </x:c>
      <x:c r="B508" s="4" t="str">
        <x:v>Collision</x:v>
      </x:c>
      <x:c r="C508" s="4" t="str">
        <x:v>R04</x:v>
      </x:c>
      <x:c r="D508" s="4" t="str">
        <x:v>Medium</x:v>
      </x:c>
    </x:row>
    <x:row r="509">
      <x:c r="A509" s="4" t="str">
        <x:v>I00504</x:v>
      </x:c>
      <x:c r="B509" s="4" t="str">
        <x:v>Glass Damage</x:v>
      </x:c>
      <x:c r="C509" s="4" t="str">
        <x:v>R05</x:v>
      </x:c>
      <x:c r="D509" s="4" t="str">
        <x:v>Medium</x:v>
      </x:c>
    </x:row>
    <x:row r="510">
      <x:c r="A510" s="4" t="str">
        <x:v>I00505</x:v>
      </x:c>
      <x:c r="B510" s="4" t="str">
        <x:v>Collision</x:v>
      </x:c>
      <x:c r="C510" s="4" t="str">
        <x:v>R02</x:v>
      </x:c>
      <x:c r="D510" s="4" t="str">
        <x:v>Medium</x:v>
      </x:c>
    </x:row>
    <x:row r="511">
      <x:c r="A511" s="4" t="str">
        <x:v>I00506</x:v>
      </x:c>
      <x:c r="B511" s="4" t="str">
        <x:v>Theft</x:v>
      </x:c>
      <x:c r="C511" s="4" t="str">
        <x:v>R01</x:v>
      </x:c>
      <x:c r="D511" s="4" t="str">
        <x:v>Medium</x:v>
      </x:c>
    </x:row>
    <x:row r="512">
      <x:c r="A512" s="4" t="str">
        <x:v>I00507</x:v>
      </x:c>
      <x:c r="B512" s="4" t="str">
        <x:v>Glass Damage</x:v>
      </x:c>
      <x:c r="C512" s="4" t="str">
        <x:v>R03</x:v>
      </x:c>
      <x:c r="D512" s="4" t="str">
        <x:v>Medium</x:v>
      </x:c>
    </x:row>
    <x:row r="513">
      <x:c r="A513" s="4" t="str">
        <x:v>I00508</x:v>
      </x:c>
      <x:c r="B513" s="4" t="str">
        <x:v>Glass Damage</x:v>
      </x:c>
      <x:c r="C513" s="4" t="str">
        <x:v>R01</x:v>
      </x:c>
      <x:c r="D513" s="4" t="str">
        <x:v>Low</x:v>
      </x:c>
    </x:row>
    <x:row r="514">
      <x:c r="A514" s="4" t="str">
        <x:v>I00509</x:v>
      </x:c>
      <x:c r="B514" s="4" t="str">
        <x:v>Fire</x:v>
      </x:c>
      <x:c r="C514" s="4" t="str">
        <x:v>R02</x:v>
      </x:c>
      <x:c r="D514" s="4" t="str">
        <x:v>Low</x:v>
      </x:c>
    </x:row>
    <x:row r="515">
      <x:c r="A515" s="4" t="str">
        <x:v>I00510</x:v>
      </x:c>
      <x:c r="B515" s="4" t="str">
        <x:v>Glass Damage</x:v>
      </x:c>
      <x:c r="C515" s="4" t="str">
        <x:v>R05</x:v>
      </x:c>
      <x:c r="D515" s="4" t="str">
        <x:v>Low</x:v>
      </x:c>
    </x:row>
    <x:row r="516">
      <x:c r="A516" s="4" t="str">
        <x:v>I00511</x:v>
      </x:c>
      <x:c r="B516" s="4" t="str">
        <x:v>Flood</x:v>
      </x:c>
      <x:c r="C516" s="4" t="str">
        <x:v>R01</x:v>
      </x:c>
      <x:c r="D516" s="4" t="str">
        <x:v>Low</x:v>
      </x:c>
    </x:row>
    <x:row r="517">
      <x:c r="A517" s="4" t="str">
        <x:v>I00512</x:v>
      </x:c>
      <x:c r="B517" s="4" t="str">
        <x:v>Collision</x:v>
      </x:c>
      <x:c r="C517" s="4" t="str">
        <x:v>R02</x:v>
      </x:c>
      <x:c r="D517" s="4" t="str">
        <x:v>Medium</x:v>
      </x:c>
    </x:row>
    <x:row r="518">
      <x:c r="A518" s="4" t="str">
        <x:v>I00513</x:v>
      </x:c>
      <x:c r="B518" s="4" t="str">
        <x:v>Collision</x:v>
      </x:c>
      <x:c r="C518" s="4" t="str">
        <x:v>R05</x:v>
      </x:c>
      <x:c r="D518" s="4" t="str">
        <x:v>Low</x:v>
      </x:c>
    </x:row>
    <x:row r="519">
      <x:c r="A519" s="4" t="str">
        <x:v>I00514</x:v>
      </x:c>
      <x:c r="B519" s="4" t="str">
        <x:v>Fire</x:v>
      </x:c>
      <x:c r="C519" s="4" t="str">
        <x:v>R02</x:v>
      </x:c>
      <x:c r="D519" s="4" t="str">
        <x:v>Medium</x:v>
      </x:c>
    </x:row>
    <x:row r="520">
      <x:c r="A520" s="4" t="str">
        <x:v>I00515</x:v>
      </x:c>
      <x:c r="B520" s="4" t="str">
        <x:v>Glass Damage</x:v>
      </x:c>
      <x:c r="C520" s="4" t="str">
        <x:v>R01</x:v>
      </x:c>
      <x:c r="D520" s="4" t="str">
        <x:v>Medium</x:v>
      </x:c>
    </x:row>
    <x:row r="521">
      <x:c r="A521" s="4" t="str">
        <x:v>I00516</x:v>
      </x:c>
      <x:c r="B521" s="4" t="str">
        <x:v>Fire</x:v>
      </x:c>
      <x:c r="C521" s="4" t="str">
        <x:v>R04</x:v>
      </x:c>
      <x:c r="D521" s="4" t="str">
        <x:v>Medium</x:v>
      </x:c>
    </x:row>
    <x:row r="522">
      <x:c r="A522" s="4" t="str">
        <x:v>I00517</x:v>
      </x:c>
      <x:c r="B522" s="4" t="str">
        <x:v>Flood</x:v>
      </x:c>
      <x:c r="C522" s="4" t="str">
        <x:v>R02</x:v>
      </x:c>
      <x:c r="D522" s="4" t="str">
        <x:v>Medium</x:v>
      </x:c>
    </x:row>
    <x:row r="523">
      <x:c r="A523" s="4" t="str">
        <x:v>I00518</x:v>
      </x:c>
      <x:c r="B523" s="4" t="str">
        <x:v>Collision</x:v>
      </x:c>
      <x:c r="C523" s="4" t="str">
        <x:v>R03</x:v>
      </x:c>
      <x:c r="D523" s="4" t="str">
        <x:v>Low</x:v>
      </x:c>
    </x:row>
    <x:row r="524">
      <x:c r="A524" s="4" t="str">
        <x:v>I00519</x:v>
      </x:c>
      <x:c r="B524" s="4" t="str">
        <x:v>Collision</x:v>
      </x:c>
      <x:c r="C524" s="4" t="str">
        <x:v>R03</x:v>
      </x:c>
      <x:c r="D524" s="4" t="str">
        <x:v>Low</x:v>
      </x:c>
    </x:row>
    <x:row r="525">
      <x:c r="A525" s="4" t="str">
        <x:v>I00520</x:v>
      </x:c>
      <x:c r="B525" s="4" t="str">
        <x:v>Collision</x:v>
      </x:c>
      <x:c r="C525" s="4" t="str">
        <x:v>R02</x:v>
      </x:c>
      <x:c r="D525" s="4" t="str">
        <x:v>Medium</x:v>
      </x:c>
    </x:row>
    <x:row r="526">
      <x:c r="A526" s="4" t="str">
        <x:v>I00521</x:v>
      </x:c>
      <x:c r="B526" s="4" t="str">
        <x:v>Water Damage</x:v>
      </x:c>
      <x:c r="C526" s="4" t="str">
        <x:v>R01</x:v>
      </x:c>
      <x:c r="D526" s="4" t="str">
        <x:v>High</x:v>
      </x:c>
    </x:row>
    <x:row r="527">
      <x:c r="A527" s="4" t="str">
        <x:v>I00522</x:v>
      </x:c>
      <x:c r="B527" s="4" t="str">
        <x:v>Collision</x:v>
      </x:c>
      <x:c r="C527" s="4" t="str">
        <x:v>R01</x:v>
      </x:c>
      <x:c r="D527" s="4" t="str">
        <x:v>Medium</x:v>
      </x:c>
    </x:row>
    <x:row r="528">
      <x:c r="A528" s="4" t="str">
        <x:v>I00523</x:v>
      </x:c>
      <x:c r="B528" s="4" t="str">
        <x:v>Glass Damage</x:v>
      </x:c>
      <x:c r="C528" s="4" t="str">
        <x:v>R02</x:v>
      </x:c>
      <x:c r="D528" s="4" t="str">
        <x:v>Medium</x:v>
      </x:c>
    </x:row>
    <x:row r="529">
      <x:c r="A529" s="4" t="str">
        <x:v>I00524</x:v>
      </x:c>
      <x:c r="B529" s="4" t="str">
        <x:v>Collision</x:v>
      </x:c>
      <x:c r="C529" s="4" t="str">
        <x:v>R01</x:v>
      </x:c>
      <x:c r="D529" s="4" t="str">
        <x:v>Medium</x:v>
      </x:c>
    </x:row>
    <x:row r="530">
      <x:c r="A530" s="4" t="str">
        <x:v>I00525</x:v>
      </x:c>
      <x:c r="B530" s="4" t="str">
        <x:v>Theft</x:v>
      </x:c>
      <x:c r="C530" s="4" t="str">
        <x:v>R01</x:v>
      </x:c>
      <x:c r="D530" s="4" t="str">
        <x:v>Medium</x:v>
      </x:c>
    </x:row>
    <x:row r="531">
      <x:c r="A531" s="4" t="str">
        <x:v>I00526</x:v>
      </x:c>
      <x:c r="B531" s="4" t="str">
        <x:v>Collision</x:v>
      </x:c>
      <x:c r="C531" s="4" t="str">
        <x:v>R01</x:v>
      </x:c>
      <x:c r="D531" s="4" t="str">
        <x:v>Medium</x:v>
      </x:c>
    </x:row>
    <x:row r="532">
      <x:c r="A532" s="4" t="str">
        <x:v>I00527</x:v>
      </x:c>
      <x:c r="B532" s="4" t="str">
        <x:v>Collision</x:v>
      </x:c>
      <x:c r="C532" s="4" t="str">
        <x:v>R02</x:v>
      </x:c>
      <x:c r="D532" s="4" t="str">
        <x:v>Medium</x:v>
      </x:c>
    </x:row>
    <x:row r="533">
      <x:c r="A533" s="4" t="str">
        <x:v>I00528</x:v>
      </x:c>
      <x:c r="B533" s="4" t="str">
        <x:v>Collision</x:v>
      </x:c>
      <x:c r="C533" s="4" t="str">
        <x:v>R03</x:v>
      </x:c>
      <x:c r="D533" s="4" t="str">
        <x:v>Low</x:v>
      </x:c>
    </x:row>
    <x:row r="534">
      <x:c r="A534" s="4" t="str">
        <x:v>I00529</x:v>
      </x:c>
      <x:c r="B534" s="4" t="str">
        <x:v>Flood</x:v>
      </x:c>
      <x:c r="C534" s="4" t="str">
        <x:v>R01</x:v>
      </x:c>
      <x:c r="D534" s="4" t="str">
        <x:v>Low</x:v>
      </x:c>
    </x:row>
    <x:row r="535">
      <x:c r="A535" s="4" t="str">
        <x:v>I00530</x:v>
      </x:c>
      <x:c r="B535" s="4" t="str">
        <x:v>Glass Damage</x:v>
      </x:c>
      <x:c r="C535" s="4" t="str">
        <x:v>R02</x:v>
      </x:c>
      <x:c r="D535" s="4" t="str">
        <x:v>Low</x:v>
      </x:c>
    </x:row>
    <x:row r="536">
      <x:c r="A536" s="4" t="str">
        <x:v>I00531</x:v>
      </x:c>
      <x:c r="B536" s="4" t="str">
        <x:v>Theft</x:v>
      </x:c>
      <x:c r="C536" s="4" t="str">
        <x:v>R03</x:v>
      </x:c>
      <x:c r="D536" s="4" t="str">
        <x:v>Medium</x:v>
      </x:c>
    </x:row>
    <x:row r="537">
      <x:c r="A537" s="4" t="str">
        <x:v>I00532</x:v>
      </x:c>
      <x:c r="B537" s="4" t="str">
        <x:v>Fire</x:v>
      </x:c>
      <x:c r="C537" s="4" t="str">
        <x:v>R04</x:v>
      </x:c>
      <x:c r="D537" s="4" t="str">
        <x:v>Medium</x:v>
      </x:c>
    </x:row>
    <x:row r="538">
      <x:c r="A538" s="4" t="str">
        <x:v>I00533</x:v>
      </x:c>
      <x:c r="B538" s="4" t="str">
        <x:v>Collision</x:v>
      </x:c>
      <x:c r="C538" s="4" t="str">
        <x:v>R04</x:v>
      </x:c>
      <x:c r="D538" s="4" t="str">
        <x:v>Low</x:v>
      </x:c>
    </x:row>
    <x:row r="539">
      <x:c r="A539" s="4" t="str">
        <x:v>I00534</x:v>
      </x:c>
      <x:c r="B539" s="4" t="str">
        <x:v>Glass Damage</x:v>
      </x:c>
      <x:c r="C539" s="4" t="str">
        <x:v>R01</x:v>
      </x:c>
      <x:c r="D539" s="4" t="str">
        <x:v>Low</x:v>
      </x:c>
    </x:row>
    <x:row r="540">
      <x:c r="A540" s="4" t="str">
        <x:v>I00535</x:v>
      </x:c>
      <x:c r="B540" s="4" t="str">
        <x:v>Glass Damage</x:v>
      </x:c>
      <x:c r="C540" s="4" t="str">
        <x:v>R01</x:v>
      </x:c>
      <x:c r="D540" s="4" t="str">
        <x:v>Medium</x:v>
      </x:c>
    </x:row>
    <x:row r="541">
      <x:c r="A541" s="4" t="str">
        <x:v>I00536</x:v>
      </x:c>
      <x:c r="B541" s="4" t="str">
        <x:v>Theft</x:v>
      </x:c>
      <x:c r="C541" s="4" t="str">
        <x:v>R01</x:v>
      </x:c>
      <x:c r="D541" s="4" t="str">
        <x:v>Low</x:v>
      </x:c>
    </x:row>
    <x:row r="542">
      <x:c r="A542" s="4" t="str">
        <x:v>I00537</x:v>
      </x:c>
      <x:c r="B542" s="4" t="str">
        <x:v>Theft</x:v>
      </x:c>
      <x:c r="C542" s="4" t="str">
        <x:v>R04</x:v>
      </x:c>
      <x:c r="D542" s="4" t="str">
        <x:v>High</x:v>
      </x:c>
    </x:row>
    <x:row r="543">
      <x:c r="A543" s="4" t="str">
        <x:v>I00538</x:v>
      </x:c>
      <x:c r="B543" s="4" t="str">
        <x:v>Glass Damage</x:v>
      </x:c>
      <x:c r="C543" s="4" t="str">
        <x:v>R01</x:v>
      </x:c>
      <x:c r="D543" s="4" t="str">
        <x:v>Low</x:v>
      </x:c>
    </x:row>
    <x:row r="544">
      <x:c r="A544" s="4" t="str">
        <x:v>I00539</x:v>
      </x:c>
      <x:c r="B544" s="4" t="str">
        <x:v>Flood</x:v>
      </x:c>
      <x:c r="C544" s="4" t="str">
        <x:v>R05</x:v>
      </x:c>
      <x:c r="D544" s="4" t="str">
        <x:v>Low</x:v>
      </x:c>
    </x:row>
    <x:row r="545">
      <x:c r="A545" s="4" t="str">
        <x:v>I00540</x:v>
      </x:c>
      <x:c r="B545" s="4" t="str">
        <x:v>Collision</x:v>
      </x:c>
      <x:c r="C545" s="4" t="str">
        <x:v>R01</x:v>
      </x:c>
      <x:c r="D545" s="4" t="str">
        <x:v>Medium</x:v>
      </x:c>
    </x:row>
    <x:row r="546">
      <x:c r="A546" s="4" t="str">
        <x:v>I00541</x:v>
      </x:c>
      <x:c r="B546" s="4" t="str">
        <x:v>Theft</x:v>
      </x:c>
      <x:c r="C546" s="4" t="str">
        <x:v>R05</x:v>
      </x:c>
      <x:c r="D546" s="4" t="str">
        <x:v>Low</x:v>
      </x:c>
    </x:row>
    <x:row r="547">
      <x:c r="A547" s="4" t="str">
        <x:v>I00542</x:v>
      </x:c>
      <x:c r="B547" s="4" t="str">
        <x:v>Flood</x:v>
      </x:c>
      <x:c r="C547" s="4" t="str">
        <x:v>R01</x:v>
      </x:c>
      <x:c r="D547" s="4" t="str">
        <x:v>Low</x:v>
      </x:c>
    </x:row>
    <x:row r="548">
      <x:c r="A548" s="4" t="str">
        <x:v>I00543</x:v>
      </x:c>
      <x:c r="B548" s="4" t="str">
        <x:v>Flood</x:v>
      </x:c>
      <x:c r="C548" s="4" t="str">
        <x:v>R01</x:v>
      </x:c>
      <x:c r="D548" s="4" t="str">
        <x:v>Low</x:v>
      </x:c>
    </x:row>
    <x:row r="549">
      <x:c r="A549" s="4" t="str">
        <x:v>I00544</x:v>
      </x:c>
      <x:c r="B549" s="4" t="str">
        <x:v>Collision</x:v>
      </x:c>
      <x:c r="C549" s="4" t="str">
        <x:v>R02</x:v>
      </x:c>
      <x:c r="D549" s="4" t="str">
        <x:v>Low</x:v>
      </x:c>
    </x:row>
    <x:row r="550">
      <x:c r="A550" s="4" t="str">
        <x:v>I00545</x:v>
      </x:c>
      <x:c r="B550" s="4" t="str">
        <x:v>Fire</x:v>
      </x:c>
      <x:c r="C550" s="4" t="str">
        <x:v>R02</x:v>
      </x:c>
      <x:c r="D550" s="4" t="str">
        <x:v>Low</x:v>
      </x:c>
    </x:row>
    <x:row r="551">
      <x:c r="A551" s="4" t="str">
        <x:v>I00546</x:v>
      </x:c>
      <x:c r="B551" s="4" t="str">
        <x:v>Glass Damage</x:v>
      </x:c>
      <x:c r="C551" s="4" t="str">
        <x:v>R01</x:v>
      </x:c>
      <x:c r="D551" s="4" t="str">
        <x:v>Medium</x:v>
      </x:c>
    </x:row>
    <x:row r="552">
      <x:c r="A552" s="4" t="str">
        <x:v>I00547</x:v>
      </x:c>
      <x:c r="B552" s="4" t="str">
        <x:v>Collision</x:v>
      </x:c>
      <x:c r="C552" s="4" t="str">
        <x:v>R01</x:v>
      </x:c>
      <x:c r="D552" s="4" t="str">
        <x:v>Low</x:v>
      </x:c>
    </x:row>
    <x:row r="553">
      <x:c r="A553" s="4" t="str">
        <x:v>I00548</x:v>
      </x:c>
      <x:c r="B553" s="4" t="str">
        <x:v>Water Damage</x:v>
      </x:c>
      <x:c r="C553" s="4" t="str">
        <x:v>R03</x:v>
      </x:c>
      <x:c r="D553" s="4" t="str">
        <x:v>Low</x:v>
      </x:c>
    </x:row>
    <x:row r="554">
      <x:c r="A554" s="4" t="str">
        <x:v>I00549</x:v>
      </x:c>
      <x:c r="B554" s="4" t="str">
        <x:v>Collision</x:v>
      </x:c>
      <x:c r="C554" s="4" t="str">
        <x:v>R03</x:v>
      </x:c>
      <x:c r="D554" s="4" t="str">
        <x:v>Low</x:v>
      </x:c>
    </x:row>
    <x:row r="555">
      <x:c r="A555" s="4" t="str">
        <x:v>I00550</x:v>
      </x:c>
      <x:c r="B555" s="4" t="str">
        <x:v>Flood</x:v>
      </x:c>
      <x:c r="C555" s="4" t="str">
        <x:v>R01</x:v>
      </x:c>
      <x:c r="D555" s="4" t="str">
        <x:v>High</x:v>
      </x:c>
    </x:row>
    <x:row r="556">
      <x:c r="A556" s="4" t="str">
        <x:v>I00551</x:v>
      </x:c>
      <x:c r="B556" s="4" t="str">
        <x:v>Water Damage</x:v>
      </x:c>
      <x:c r="C556" s="4" t="str">
        <x:v>R01</x:v>
      </x:c>
      <x:c r="D556" s="4" t="str">
        <x:v>Medium</x:v>
      </x:c>
    </x:row>
    <x:row r="557">
      <x:c r="A557" s="4" t="str">
        <x:v>I00552</x:v>
      </x:c>
      <x:c r="B557" s="4" t="str">
        <x:v>Fire</x:v>
      </x:c>
      <x:c r="C557" s="4" t="str">
        <x:v>R02</x:v>
      </x:c>
      <x:c r="D557" s="4" t="str">
        <x:v>High</x:v>
      </x:c>
    </x:row>
    <x:row r="558">
      <x:c r="A558" s="4" t="str">
        <x:v>I00553</x:v>
      </x:c>
      <x:c r="B558" s="4" t="str">
        <x:v>Unknown</x:v>
      </x:c>
      <x:c r="C558" s="4" t="str">
        <x:v>R03</x:v>
      </x:c>
      <x:c r="D558" s="4" t="str">
        <x:v>High</x:v>
      </x:c>
    </x:row>
    <x:row r="559">
      <x:c r="A559" s="4" t="str">
        <x:v>I00554</x:v>
      </x:c>
      <x:c r="B559" s="4" t="str">
        <x:v>Water Damage</x:v>
      </x:c>
      <x:c r="C559" s="4" t="str">
        <x:v>R01</x:v>
      </x:c>
      <x:c r="D559" s="4" t="str">
        <x:v>Low</x:v>
      </x:c>
    </x:row>
    <x:row r="560">
      <x:c r="A560" s="4" t="str">
        <x:v>I00555</x:v>
      </x:c>
      <x:c r="B560" s="4" t="str">
        <x:v>Collision</x:v>
      </x:c>
      <x:c r="C560" s="4" t="str">
        <x:v>R02</x:v>
      </x:c>
      <x:c r="D560" s="4" t="str">
        <x:v>Medium</x:v>
      </x:c>
    </x:row>
    <x:row r="561">
      <x:c r="A561" s="4" t="str">
        <x:v>I00556</x:v>
      </x:c>
      <x:c r="B561" s="4" t="str">
        <x:v>Unknown</x:v>
      </x:c>
      <x:c r="C561" s="4" t="str">
        <x:v>R03</x:v>
      </x:c>
      <x:c r="D561" s="4" t="str">
        <x:v>Low</x:v>
      </x:c>
    </x:row>
    <x:row r="562">
      <x:c r="A562" s="4" t="str">
        <x:v>I00557</x:v>
      </x:c>
      <x:c r="B562" s="4" t="str">
        <x:v>Glass Damage</x:v>
      </x:c>
      <x:c r="C562" s="4" t="str">
        <x:v>R05</x:v>
      </x:c>
      <x:c r="D562" s="4" t="str">
        <x:v>High</x:v>
      </x:c>
    </x:row>
    <x:row r="563">
      <x:c r="A563" s="4" t="str">
        <x:v>I00558</x:v>
      </x:c>
      <x:c r="B563" s="4" t="str">
        <x:v>Theft</x:v>
      </x:c>
      <x:c r="C563" s="4" t="str">
        <x:v>R01</x:v>
      </x:c>
      <x:c r="D563" s="4" t="str">
        <x:v>Medium</x:v>
      </x:c>
    </x:row>
    <x:row r="564">
      <x:c r="A564" s="4" t="str">
        <x:v>I00559</x:v>
      </x:c>
      <x:c r="B564" s="4" t="str">
        <x:v>Theft</x:v>
      </x:c>
      <x:c r="C564" s="4" t="str">
        <x:v>R04</x:v>
      </x:c>
      <x:c r="D564" s="4" t="str">
        <x:v>Low</x:v>
      </x:c>
    </x:row>
    <x:row r="565">
      <x:c r="A565" s="4" t="str">
        <x:v>I00560</x:v>
      </x:c>
      <x:c r="B565" s="4" t="str">
        <x:v>Theft</x:v>
      </x:c>
      <x:c r="C565" s="4" t="str">
        <x:v>R03</x:v>
      </x:c>
      <x:c r="D565" s="4" t="str">
        <x:v>High</x:v>
      </x:c>
    </x:row>
    <x:row r="566">
      <x:c r="A566" s="4" t="str">
        <x:v>I00561</x:v>
      </x:c>
      <x:c r="B566" s="4" t="str">
        <x:v>Collision</x:v>
      </x:c>
      <x:c r="C566" s="4" t="str">
        <x:v>R02</x:v>
      </x:c>
      <x:c r="D566" s="4" t="str">
        <x:v>High</x:v>
      </x:c>
    </x:row>
    <x:row r="567">
      <x:c r="A567" s="4" t="str">
        <x:v>I00562</x:v>
      </x:c>
      <x:c r="B567" s="4" t="str">
        <x:v>Collision</x:v>
      </x:c>
      <x:c r="C567" s="4" t="str">
        <x:v>R03</x:v>
      </x:c>
      <x:c r="D567" s="4" t="str">
        <x:v>High</x:v>
      </x:c>
    </x:row>
    <x:row r="568">
      <x:c r="A568" s="4" t="str">
        <x:v>I00563</x:v>
      </x:c>
      <x:c r="B568" s="4" t="str">
        <x:v>Water Damage</x:v>
      </x:c>
      <x:c r="C568" s="4" t="str">
        <x:v>R01</x:v>
      </x:c>
      <x:c r="D568" s="4" t="str">
        <x:v>Low</x:v>
      </x:c>
    </x:row>
    <x:row r="569">
      <x:c r="A569" s="4" t="str">
        <x:v>I00564</x:v>
      </x:c>
      <x:c r="B569" s="4" t="str">
        <x:v>Collision</x:v>
      </x:c>
      <x:c r="C569" s="4" t="str">
        <x:v>R01</x:v>
      </x:c>
      <x:c r="D569" s="4" t="str">
        <x:v>Low</x:v>
      </x:c>
    </x:row>
    <x:row r="570">
      <x:c r="A570" s="4" t="str">
        <x:v>I00565</x:v>
      </x:c>
      <x:c r="B570" s="4" t="str">
        <x:v>Water Damage</x:v>
      </x:c>
      <x:c r="C570" s="4" t="str">
        <x:v>R02</x:v>
      </x:c>
      <x:c r="D570" s="4" t="str">
        <x:v>Low</x:v>
      </x:c>
    </x:row>
    <x:row r="571">
      <x:c r="A571" s="4" t="str">
        <x:v>I00566</x:v>
      </x:c>
      <x:c r="B571" s="4" t="str">
        <x:v>Theft</x:v>
      </x:c>
      <x:c r="C571" s="4" t="str">
        <x:v>R01</x:v>
      </x:c>
      <x:c r="D571" s="4" t="str">
        <x:v>Medium</x:v>
      </x:c>
    </x:row>
    <x:row r="572">
      <x:c r="A572" s="4" t="str">
        <x:v>I00567</x:v>
      </x:c>
      <x:c r="B572" s="4" t="str">
        <x:v>Theft</x:v>
      </x:c>
      <x:c r="C572" s="4" t="str">
        <x:v>R01</x:v>
      </x:c>
      <x:c r="D572" s="4" t="str">
        <x:v>Medium</x:v>
      </x:c>
    </x:row>
    <x:row r="573">
      <x:c r="A573" s="4" t="str">
        <x:v>I00568</x:v>
      </x:c>
      <x:c r="B573" s="4" t="str">
        <x:v>Water Damage</x:v>
      </x:c>
      <x:c r="C573" s="4" t="str">
        <x:v>R03</x:v>
      </x:c>
      <x:c r="D573" s="4" t="str">
        <x:v>Low</x:v>
      </x:c>
    </x:row>
    <x:row r="574">
      <x:c r="A574" s="4" t="str">
        <x:v>I00569</x:v>
      </x:c>
      <x:c r="B574" s="4" t="str">
        <x:v>Water Damage</x:v>
      </x:c>
      <x:c r="C574" s="4" t="str">
        <x:v>R03</x:v>
      </x:c>
      <x:c r="D574" s="4" t="str">
        <x:v>Medium</x:v>
      </x:c>
    </x:row>
    <x:row r="575">
      <x:c r="A575" s="4" t="str">
        <x:v>I00570</x:v>
      </x:c>
      <x:c r="B575" s="4" t="str">
        <x:v>Collision</x:v>
      </x:c>
      <x:c r="C575" s="4" t="str">
        <x:v>R02</x:v>
      </x:c>
      <x:c r="D575" s="4" t="str">
        <x:v>Low</x:v>
      </x:c>
    </x:row>
    <x:row r="576">
      <x:c r="A576" s="4" t="str">
        <x:v>I00571</x:v>
      </x:c>
      <x:c r="B576" s="4" t="str">
        <x:v>Fire</x:v>
      </x:c>
      <x:c r="C576" s="4" t="str">
        <x:v>R03</x:v>
      </x:c>
      <x:c r="D576" s="4" t="str">
        <x:v>Medium</x:v>
      </x:c>
    </x:row>
    <x:row r="577">
      <x:c r="A577" s="4" t="str">
        <x:v>I00572</x:v>
      </x:c>
      <x:c r="B577" s="4" t="str">
        <x:v>Collision</x:v>
      </x:c>
      <x:c r="C577" s="4" t="str">
        <x:v>R01</x:v>
      </x:c>
      <x:c r="D577" s="4" t="str">
        <x:v>High</x:v>
      </x:c>
    </x:row>
    <x:row r="578">
      <x:c r="A578" s="4" t="str">
        <x:v>I00573</x:v>
      </x:c>
      <x:c r="B578" s="4" t="str">
        <x:v>Collision</x:v>
      </x:c>
      <x:c r="C578" s="4" t="str">
        <x:v>R02</x:v>
      </x:c>
      <x:c r="D578" s="4" t="str">
        <x:v>Medium</x:v>
      </x:c>
    </x:row>
    <x:row r="579">
      <x:c r="A579" s="4" t="str">
        <x:v>I00574</x:v>
      </x:c>
      <x:c r="B579" s="4" t="str">
        <x:v>Collision</x:v>
      </x:c>
      <x:c r="C579" s="4" t="str">
        <x:v>R03</x:v>
      </x:c>
      <x:c r="D579" s="4" t="str">
        <x:v>Low</x:v>
      </x:c>
    </x:row>
    <x:row r="580">
      <x:c r="A580" s="4" t="str">
        <x:v>I00575</x:v>
      </x:c>
      <x:c r="B580" s="4" t="str">
        <x:v>Collision</x:v>
      </x:c>
      <x:c r="C580" s="4" t="str">
        <x:v>R02</x:v>
      </x:c>
      <x:c r="D580" s="4" t="str">
        <x:v>Low</x:v>
      </x:c>
    </x:row>
    <x:row r="581">
      <x:c r="A581" s="4" t="str">
        <x:v>I00576</x:v>
      </x:c>
      <x:c r="B581" s="4" t="str">
        <x:v>Water Damage</x:v>
      </x:c>
      <x:c r="C581" s="4" t="str">
        <x:v>R01</x:v>
      </x:c>
      <x:c r="D581" s="4" t="str">
        <x:v>Low</x:v>
      </x:c>
    </x:row>
    <x:row r="582">
      <x:c r="A582" s="4" t="str">
        <x:v>I00577</x:v>
      </x:c>
      <x:c r="B582" s="4" t="str">
        <x:v>Glass Damage</x:v>
      </x:c>
      <x:c r="C582" s="4" t="str">
        <x:v>R05</x:v>
      </x:c>
      <x:c r="D582" s="4" t="str">
        <x:v>Medium</x:v>
      </x:c>
    </x:row>
    <x:row r="583">
      <x:c r="A583" s="4" t="str">
        <x:v>I00578</x:v>
      </x:c>
      <x:c r="B583" s="4" t="str">
        <x:v>Glass Damage</x:v>
      </x:c>
      <x:c r="C583" s="4" t="str">
        <x:v>R04</x:v>
      </x:c>
      <x:c r="D583" s="4" t="str">
        <x:v>Medium</x:v>
      </x:c>
    </x:row>
    <x:row r="584">
      <x:c r="A584" s="4" t="str">
        <x:v>I00579</x:v>
      </x:c>
      <x:c r="B584" s="4" t="str">
        <x:v>Collision</x:v>
      </x:c>
      <x:c r="C584" s="4" t="str">
        <x:v>R03</x:v>
      </x:c>
      <x:c r="D584" s="4" t="str">
        <x:v>Low</x:v>
      </x:c>
    </x:row>
    <x:row r="585">
      <x:c r="A585" s="4" t="str">
        <x:v>I00580</x:v>
      </x:c>
      <x:c r="B585" s="4" t="str">
        <x:v>Glass Damage</x:v>
      </x:c>
      <x:c r="C585" s="4" t="str">
        <x:v>R01</x:v>
      </x:c>
      <x:c r="D585" s="4" t="str">
        <x:v>High</x:v>
      </x:c>
    </x:row>
    <x:row r="586">
      <x:c r="A586" s="4" t="str">
        <x:v>I00581</x:v>
      </x:c>
      <x:c r="B586" s="4" t="str">
        <x:v>Collision</x:v>
      </x:c>
      <x:c r="C586" s="4" t="str">
        <x:v>R04</x:v>
      </x:c>
      <x:c r="D586" s="4" t="str">
        <x:v>Medium</x:v>
      </x:c>
    </x:row>
    <x:row r="587">
      <x:c r="A587" s="4" t="str">
        <x:v>I00582</x:v>
      </x:c>
      <x:c r="B587" s="4" t="str">
        <x:v>Theft</x:v>
      </x:c>
      <x:c r="C587" s="4" t="str">
        <x:v>R01</x:v>
      </x:c>
      <x:c r="D587" s="4" t="str">
        <x:v>High</x:v>
      </x:c>
    </x:row>
    <x:row r="588">
      <x:c r="A588" s="4" t="str">
        <x:v>I00583</x:v>
      </x:c>
      <x:c r="B588" s="4" t="str">
        <x:v>Water Damage</x:v>
      </x:c>
      <x:c r="C588" s="4" t="str">
        <x:v>R04</x:v>
      </x:c>
      <x:c r="D588" s="4" t="str">
        <x:v>Medium</x:v>
      </x:c>
    </x:row>
    <x:row r="589">
      <x:c r="A589" s="4" t="str">
        <x:v>I00584</x:v>
      </x:c>
      <x:c r="B589" s="4" t="str">
        <x:v>Water Damage</x:v>
      </x:c>
      <x:c r="C589" s="4" t="str">
        <x:v>R03</x:v>
      </x:c>
      <x:c r="D589" s="4" t="str">
        <x:v>High</x:v>
      </x:c>
    </x:row>
    <x:row r="590">
      <x:c r="A590" s="4" t="str">
        <x:v>I00585</x:v>
      </x:c>
      <x:c r="B590" s="4" t="str">
        <x:v>Collision</x:v>
      </x:c>
      <x:c r="C590" s="4" t="str">
        <x:v>R01</x:v>
      </x:c>
      <x:c r="D590" s="4" t="str">
        <x:v>Low</x:v>
      </x:c>
    </x:row>
    <x:row r="591">
      <x:c r="A591" s="4" t="str">
        <x:v>I00586</x:v>
      </x:c>
      <x:c r="B591" s="4" t="str">
        <x:v>Collision</x:v>
      </x:c>
      <x:c r="C591" s="4" t="str">
        <x:v>R04</x:v>
      </x:c>
      <x:c r="D591" s="4" t="str">
        <x:v>Low</x:v>
      </x:c>
    </x:row>
    <x:row r="592">
      <x:c r="A592" s="4" t="str">
        <x:v>I00587</x:v>
      </x:c>
      <x:c r="B592" s="4" t="str">
        <x:v>Collision</x:v>
      </x:c>
      <x:c r="C592" s="4" t="str">
        <x:v>R02</x:v>
      </x:c>
      <x:c r="D592" s="4" t="str">
        <x:v>High</x:v>
      </x:c>
    </x:row>
    <x:row r="593">
      <x:c r="A593" s="4" t="str">
        <x:v>I00588</x:v>
      </x:c>
      <x:c r="B593" s="4" t="str">
        <x:v>Collision</x:v>
      </x:c>
      <x:c r="C593" s="4" t="str">
        <x:v>R05</x:v>
      </x:c>
      <x:c r="D593" s="4" t="str">
        <x:v>High</x:v>
      </x:c>
    </x:row>
    <x:row r="594">
      <x:c r="A594" s="4" t="str">
        <x:v>I00589</x:v>
      </x:c>
      <x:c r="B594" s="4" t="str">
        <x:v>Glass Damage</x:v>
      </x:c>
      <x:c r="C594" s="4" t="str">
        <x:v>R03</x:v>
      </x:c>
      <x:c r="D594" s="4" t="str">
        <x:v>Medium</x:v>
      </x:c>
    </x:row>
    <x:row r="595">
      <x:c r="A595" s="4" t="str">
        <x:v>I00590</x:v>
      </x:c>
      <x:c r="B595" s="4" t="str">
        <x:v>Collision</x:v>
      </x:c>
      <x:c r="C595" s="4" t="str">
        <x:v>R05</x:v>
      </x:c>
      <x:c r="D595" s="4" t="str">
        <x:v>Low</x:v>
      </x:c>
    </x:row>
    <x:row r="596">
      <x:c r="A596" s="4" t="str">
        <x:v>I00591</x:v>
      </x:c>
      <x:c r="B596" s="4" t="str">
        <x:v>Collision</x:v>
      </x:c>
      <x:c r="C596" s="4" t="str">
        <x:v>R01</x:v>
      </x:c>
      <x:c r="D596" s="4" t="str">
        <x:v>Low</x:v>
      </x:c>
    </x:row>
    <x:row r="597">
      <x:c r="A597" s="4" t="str">
        <x:v>I00592</x:v>
      </x:c>
      <x:c r="B597" s="4" t="str">
        <x:v>Collision</x:v>
      </x:c>
      <x:c r="C597" s="4" t="str">
        <x:v>R03</x:v>
      </x:c>
      <x:c r="D597" s="4" t="str">
        <x:v>Medium</x:v>
      </x:c>
    </x:row>
    <x:row r="598">
      <x:c r="A598" s="4" t="str">
        <x:v>I00593</x:v>
      </x:c>
      <x:c r="B598" s="4" t="str">
        <x:v>Glass Damage</x:v>
      </x:c>
      <x:c r="C598" s="4" t="str">
        <x:v>R01</x:v>
      </x:c>
      <x:c r="D598" s="4" t="str">
        <x:v>High</x:v>
      </x:c>
    </x:row>
    <x:row r="599">
      <x:c r="A599" s="4" t="str">
        <x:v>I00594</x:v>
      </x:c>
      <x:c r="B599" s="4" t="str">
        <x:v>Fire</x:v>
      </x:c>
      <x:c r="C599" s="4" t="str">
        <x:v>R05</x:v>
      </x:c>
      <x:c r="D599" s="4" t="str">
        <x:v>Low</x:v>
      </x:c>
    </x:row>
    <x:row r="600">
      <x:c r="A600" s="4" t="str">
        <x:v>I00595</x:v>
      </x:c>
      <x:c r="B600" s="4" t="str">
        <x:v>Theft</x:v>
      </x:c>
      <x:c r="C600" s="4" t="str">
        <x:v>R01</x:v>
      </x:c>
      <x:c r="D600" s="4" t="str">
        <x:v>Low</x:v>
      </x:c>
    </x:row>
    <x:row r="601">
      <x:c r="A601" s="4" t="str">
        <x:v>I00596</x:v>
      </x:c>
      <x:c r="B601" s="4" t="str">
        <x:v>Theft</x:v>
      </x:c>
      <x:c r="C601" s="4" t="str">
        <x:v>R04</x:v>
      </x:c>
      <x:c r="D601" s="4" t="str">
        <x:v>Medium</x:v>
      </x:c>
    </x:row>
    <x:row r="602">
      <x:c r="A602" s="4" t="str">
        <x:v>I00597</x:v>
      </x:c>
      <x:c r="B602" s="4" t="str">
        <x:v>Fire</x:v>
      </x:c>
      <x:c r="C602" s="4" t="str">
        <x:v>R01</x:v>
      </x:c>
      <x:c r="D602" s="4" t="str">
        <x:v>Medium</x:v>
      </x:c>
    </x:row>
    <x:row r="603">
      <x:c r="A603" s="4" t="str">
        <x:v>I00598</x:v>
      </x:c>
      <x:c r="B603" s="4" t="str">
        <x:v>Collision</x:v>
      </x:c>
      <x:c r="C603" s="4" t="str">
        <x:v>R02</x:v>
      </x:c>
      <x:c r="D603" s="4" t="str">
        <x:v>Medium</x:v>
      </x:c>
    </x:row>
    <x:row r="604">
      <x:c r="A604" s="4" t="str">
        <x:v>I00599</x:v>
      </x:c>
      <x:c r="B604" s="4" t="str">
        <x:v>Flood</x:v>
      </x:c>
      <x:c r="C604" s="4" t="str">
        <x:v>R01</x:v>
      </x:c>
      <x:c r="D604" s="4" t="str">
        <x:v>Medium</x:v>
      </x:c>
    </x:row>
    <x:row r="605">
      <x:c r="A605" s="4" t="str">
        <x:v>I00600</x:v>
      </x:c>
      <x:c r="B605" s="4" t="str">
        <x:v>Collision</x:v>
      </x:c>
      <x:c r="C605" s="4" t="str">
        <x:v>R05</x:v>
      </x:c>
      <x:c r="D605" s="4" t="str">
        <x:v>High</x:v>
      </x:c>
    </x:row>
    <x:row r="606">
      <x:c r="A606" s="4" t="str">
        <x:v>I00601</x:v>
      </x:c>
      <x:c r="B606" s="4" t="str">
        <x:v>Collision</x:v>
      </x:c>
      <x:c r="C606" s="4" t="str">
        <x:v>R04</x:v>
      </x:c>
      <x:c r="D606" s="4" t="str">
        <x:v>Low</x:v>
      </x:c>
    </x:row>
    <x:row r="607">
      <x:c r="A607" s="4" t="str">
        <x:v>I00602</x:v>
      </x:c>
      <x:c r="B607" s="4" t="str">
        <x:v>Theft</x:v>
      </x:c>
      <x:c r="C607" s="4" t="str">
        <x:v>R02</x:v>
      </x:c>
      <x:c r="D607" s="4" t="str">
        <x:v>Medium</x:v>
      </x:c>
    </x:row>
    <x:row r="608">
      <x:c r="A608" s="4" t="str">
        <x:v>I00603</x:v>
      </x:c>
      <x:c r="B608" s="4" t="str">
        <x:v>Theft</x:v>
      </x:c>
      <x:c r="C608" s="4" t="str">
        <x:v>R05</x:v>
      </x:c>
      <x:c r="D608" s="4" t="str">
        <x:v>Medium</x:v>
      </x:c>
    </x:row>
    <x:row r="609">
      <x:c r="A609" s="4" t="str">
        <x:v>I00604</x:v>
      </x:c>
      <x:c r="B609" s="4" t="str">
        <x:v>Collision</x:v>
      </x:c>
      <x:c r="C609" s="4" t="str">
        <x:v>R01</x:v>
      </x:c>
      <x:c r="D609" s="4" t="str">
        <x:v>Medium</x:v>
      </x:c>
    </x:row>
    <x:row r="610">
      <x:c r="A610" s="4" t="str">
        <x:v>I00605</x:v>
      </x:c>
      <x:c r="B610" s="4" t="str">
        <x:v>Collision</x:v>
      </x:c>
      <x:c r="C610" s="4" t="str">
        <x:v>R05</x:v>
      </x:c>
      <x:c r="D610" s="4" t="str">
        <x:v>High</x:v>
      </x:c>
    </x:row>
    <x:row r="611">
      <x:c r="A611" s="4" t="str">
        <x:v>I00606</x:v>
      </x:c>
      <x:c r="B611" s="4" t="str">
        <x:v>Fire</x:v>
      </x:c>
      <x:c r="C611" s="4" t="str">
        <x:v>R02</x:v>
      </x:c>
      <x:c r="D611" s="4" t="str">
        <x:v>Medium</x:v>
      </x:c>
    </x:row>
    <x:row r="612">
      <x:c r="A612" s="4" t="str">
        <x:v>I00607</x:v>
      </x:c>
      <x:c r="B612" s="4" t="str">
        <x:v>Water Damage</x:v>
      </x:c>
      <x:c r="C612" s="4" t="str">
        <x:v>R02</x:v>
      </x:c>
      <x:c r="D612" s="4" t="str">
        <x:v>Medium</x:v>
      </x:c>
    </x:row>
    <x:row r="613">
      <x:c r="A613" s="4" t="str">
        <x:v>I00608</x:v>
      </x:c>
      <x:c r="B613" s="4" t="str">
        <x:v>Fire</x:v>
      </x:c>
      <x:c r="C613" s="4" t="str">
        <x:v>R01</x:v>
      </x:c>
      <x:c r="D613" s="4" t="str">
        <x:v>Low</x:v>
      </x:c>
    </x:row>
    <x:row r="614">
      <x:c r="A614" s="4" t="str">
        <x:v>I00609</x:v>
      </x:c>
      <x:c r="B614" s="4" t="str">
        <x:v>Collision</x:v>
      </x:c>
      <x:c r="C614" s="4" t="str">
        <x:v>R03</x:v>
      </x:c>
      <x:c r="D614" s="4" t="str">
        <x:v>Medium</x:v>
      </x:c>
    </x:row>
    <x:row r="615">
      <x:c r="A615" s="4" t="str">
        <x:v>I00610</x:v>
      </x:c>
      <x:c r="B615" s="4" t="str">
        <x:v>Theft</x:v>
      </x:c>
      <x:c r="C615" s="4" t="str">
        <x:v>R01</x:v>
      </x:c>
      <x:c r="D615" s="4" t="str">
        <x:v>Low</x:v>
      </x:c>
    </x:row>
    <x:row r="616">
      <x:c r="A616" s="4" t="str">
        <x:v>I00611</x:v>
      </x:c>
      <x:c r="B616" s="4" t="str">
        <x:v>Theft</x:v>
      </x:c>
      <x:c r="C616" s="4" t="str">
        <x:v>R04</x:v>
      </x:c>
      <x:c r="D616" s="4" t="str">
        <x:v>Low</x:v>
      </x:c>
    </x:row>
    <x:row r="617">
      <x:c r="A617" s="4" t="str">
        <x:v>I00612</x:v>
      </x:c>
      <x:c r="B617" s="4" t="str">
        <x:v>Water Damage</x:v>
      </x:c>
      <x:c r="C617" s="4" t="str">
        <x:v>R05</x:v>
      </x:c>
      <x:c r="D617" s="4" t="str">
        <x:v>Medium</x:v>
      </x:c>
    </x:row>
    <x:row r="618">
      <x:c r="A618" s="4" t="str">
        <x:v>I00613</x:v>
      </x:c>
      <x:c r="B618" s="4" t="str">
        <x:v>Collision</x:v>
      </x:c>
      <x:c r="C618" s="4" t="str">
        <x:v>R04</x:v>
      </x:c>
      <x:c r="D618" s="4" t="str">
        <x:v>Medium</x:v>
      </x:c>
    </x:row>
    <x:row r="619">
      <x:c r="A619" s="4" t="str">
        <x:v>I00614</x:v>
      </x:c>
      <x:c r="B619" s="4" t="str">
        <x:v>Collision</x:v>
      </x:c>
      <x:c r="C619" s="4" t="str">
        <x:v>R02</x:v>
      </x:c>
      <x:c r="D619" s="4" t="str">
        <x:v>High</x:v>
      </x:c>
    </x:row>
    <x:row r="620">
      <x:c r="A620" s="4" t="str">
        <x:v>I00615</x:v>
      </x:c>
      <x:c r="B620" s="4" t="str">
        <x:v>Water Damage</x:v>
      </x:c>
      <x:c r="C620" s="4" t="str">
        <x:v>R03</x:v>
      </x:c>
      <x:c r="D620" s="4" t="str">
        <x:v>Medium</x:v>
      </x:c>
    </x:row>
    <x:row r="621">
      <x:c r="A621" s="4" t="str">
        <x:v>I00616</x:v>
      </x:c>
      <x:c r="B621" s="4" t="str">
        <x:v>Collision</x:v>
      </x:c>
      <x:c r="C621" s="4" t="str">
        <x:v>R02</x:v>
      </x:c>
      <x:c r="D621" s="4" t="str">
        <x:v>High</x:v>
      </x:c>
    </x:row>
    <x:row r="622">
      <x:c r="A622" s="4" t="str">
        <x:v>I00617</x:v>
      </x:c>
      <x:c r="B622" s="4" t="str">
        <x:v>Glass Damage</x:v>
      </x:c>
      <x:c r="C622" s="4" t="str">
        <x:v>R01</x:v>
      </x:c>
      <x:c r="D622" s="4" t="str">
        <x:v>Low</x:v>
      </x:c>
    </x:row>
    <x:row r="623">
      <x:c r="A623" s="4" t="str">
        <x:v>I00618</x:v>
      </x:c>
      <x:c r="B623" s="4" t="str">
        <x:v>Water Damage</x:v>
      </x:c>
      <x:c r="C623" s="4" t="str">
        <x:v>R02</x:v>
      </x:c>
      <x:c r="D623" s="4" t="str">
        <x:v>Medium</x:v>
      </x:c>
    </x:row>
    <x:row r="624">
      <x:c r="A624" s="4" t="str">
        <x:v>I00619</x:v>
      </x:c>
      <x:c r="B624" s="4" t="str">
        <x:v>Glass Damage</x:v>
      </x:c>
      <x:c r="C624" s="4" t="str">
        <x:v>R01</x:v>
      </x:c>
      <x:c r="D624" s="4" t="str">
        <x:v>High</x:v>
      </x:c>
    </x:row>
    <x:row r="625">
      <x:c r="A625" s="4" t="str">
        <x:v>I00620</x:v>
      </x:c>
      <x:c r="B625" s="4" t="str">
        <x:v>Collision</x:v>
      </x:c>
      <x:c r="C625" s="4" t="str">
        <x:v>R01</x:v>
      </x:c>
      <x:c r="D625" s="4" t="str">
        <x:v>Medium</x:v>
      </x:c>
    </x:row>
    <x:row r="626">
      <x:c r="A626" s="4" t="str">
        <x:v>I00621</x:v>
      </x:c>
      <x:c r="B626" s="4" t="str">
        <x:v>Collision</x:v>
      </x:c>
      <x:c r="C626" s="4" t="str">
        <x:v>R03</x:v>
      </x:c>
      <x:c r="D626" s="4" t="str">
        <x:v>High</x:v>
      </x:c>
    </x:row>
    <x:row r="627">
      <x:c r="A627" s="4" t="str">
        <x:v>I00622</x:v>
      </x:c>
      <x:c r="B627" s="4" t="str">
        <x:v>Theft</x:v>
      </x:c>
      <x:c r="C627" s="4" t="str">
        <x:v>R03</x:v>
      </x:c>
      <x:c r="D627" s="4" t="str">
        <x:v>Unknown</x:v>
      </x:c>
    </x:row>
    <x:row r="628">
      <x:c r="A628" s="4" t="str">
        <x:v>I00623</x:v>
      </x:c>
      <x:c r="B628" s="4" t="str">
        <x:v>Collision</x:v>
      </x:c>
      <x:c r="C628" s="4" t="str">
        <x:v>R02</x:v>
      </x:c>
      <x:c r="D628" s="4" t="str">
        <x:v>Low</x:v>
      </x:c>
    </x:row>
    <x:row r="629">
      <x:c r="A629" s="4" t="str">
        <x:v>I00624</x:v>
      </x:c>
      <x:c r="B629" s="4" t="str">
        <x:v>Theft</x:v>
      </x:c>
      <x:c r="C629" s="4" t="str">
        <x:v>R02</x:v>
      </x:c>
      <x:c r="D629" s="4" t="str">
        <x:v>Medium</x:v>
      </x:c>
    </x:row>
    <x:row r="630">
      <x:c r="A630" s="4" t="str">
        <x:v>I00625</x:v>
      </x:c>
      <x:c r="B630" s="4" t="str">
        <x:v>Flood</x:v>
      </x:c>
      <x:c r="C630" s="4" t="str">
        <x:v>R02</x:v>
      </x:c>
      <x:c r="D630" s="4" t="str">
        <x:v>Low</x:v>
      </x:c>
    </x:row>
    <x:row r="631">
      <x:c r="A631" s="4" t="str">
        <x:v>I00626</x:v>
      </x:c>
      <x:c r="B631" s="4" t="str">
        <x:v>Collision</x:v>
      </x:c>
      <x:c r="C631" s="4" t="str">
        <x:v>R01</x:v>
      </x:c>
      <x:c r="D631" s="4" t="str">
        <x:v>Low</x:v>
      </x:c>
    </x:row>
    <x:row r="632">
      <x:c r="A632" s="4" t="str">
        <x:v>I00627</x:v>
      </x:c>
      <x:c r="B632" s="4" t="str">
        <x:v>Collision</x:v>
      </x:c>
      <x:c r="C632" s="4" t="str">
        <x:v>R04</x:v>
      </x:c>
      <x:c r="D632" s="4" t="str">
        <x:v>Low</x:v>
      </x:c>
    </x:row>
    <x:row r="633">
      <x:c r="A633" s="4" t="str">
        <x:v>I00628</x:v>
      </x:c>
      <x:c r="B633" s="4" t="str">
        <x:v>Collision</x:v>
      </x:c>
      <x:c r="C633" s="4" t="str">
        <x:v>R01</x:v>
      </x:c>
      <x:c r="D633" s="4" t="str">
        <x:v>Low</x:v>
      </x:c>
    </x:row>
    <x:row r="634">
      <x:c r="A634" s="4" t="str">
        <x:v>I00629</x:v>
      </x:c>
      <x:c r="B634" s="4" t="str">
        <x:v>Glass Damage</x:v>
      </x:c>
      <x:c r="C634" s="4" t="str">
        <x:v>R02</x:v>
      </x:c>
      <x:c r="D634" s="4" t="str">
        <x:v>Low</x:v>
      </x:c>
    </x:row>
    <x:row r="635">
      <x:c r="A635" s="4" t="str">
        <x:v>I00630</x:v>
      </x:c>
      <x:c r="B635" s="4" t="str">
        <x:v>Collision</x:v>
      </x:c>
      <x:c r="C635" s="4" t="str">
        <x:v>R02</x:v>
      </x:c>
      <x:c r="D635" s="4" t="str">
        <x:v>High</x:v>
      </x:c>
    </x:row>
    <x:row r="636">
      <x:c r="A636" s="4" t="str">
        <x:v>I00631</x:v>
      </x:c>
      <x:c r="B636" s="4" t="str">
        <x:v>Flood</x:v>
      </x:c>
      <x:c r="C636" s="4" t="str">
        <x:v>R02</x:v>
      </x:c>
      <x:c r="D636" s="4" t="str">
        <x:v>Low</x:v>
      </x:c>
    </x:row>
    <x:row r="637">
      <x:c r="A637" s="4" t="str">
        <x:v>I00632</x:v>
      </x:c>
      <x:c r="B637" s="4" t="str">
        <x:v>Collision</x:v>
      </x:c>
      <x:c r="C637" s="4" t="str">
        <x:v>R01</x:v>
      </x:c>
      <x:c r="D637" s="4" t="str">
        <x:v>High</x:v>
      </x:c>
    </x:row>
    <x:row r="638">
      <x:c r="A638" s="4" t="str">
        <x:v>I00633</x:v>
      </x:c>
      <x:c r="B638" s="4" t="str">
        <x:v>Flood</x:v>
      </x:c>
      <x:c r="C638" s="4" t="str">
        <x:v>R01</x:v>
      </x:c>
      <x:c r="D638" s="4" t="str">
        <x:v>Medium</x:v>
      </x:c>
    </x:row>
    <x:row r="639">
      <x:c r="A639" s="4" t="str">
        <x:v>I00634</x:v>
      </x:c>
      <x:c r="B639" s="4" t="str">
        <x:v>Collision</x:v>
      </x:c>
      <x:c r="C639" s="4" t="str">
        <x:v>R02</x:v>
      </x:c>
      <x:c r="D639" s="4" t="str">
        <x:v>Low</x:v>
      </x:c>
    </x:row>
    <x:row r="640">
      <x:c r="A640" s="4" t="str">
        <x:v>I00635</x:v>
      </x:c>
      <x:c r="B640" s="4" t="str">
        <x:v>Glass Damage</x:v>
      </x:c>
      <x:c r="C640" s="4" t="str">
        <x:v>R01</x:v>
      </x:c>
      <x:c r="D640" s="4" t="str">
        <x:v>Low</x:v>
      </x:c>
    </x:row>
    <x:row r="641">
      <x:c r="A641" s="4" t="str">
        <x:v>I00636</x:v>
      </x:c>
      <x:c r="B641" s="4" t="str">
        <x:v>Glass Damage</x:v>
      </x:c>
      <x:c r="C641" s="4" t="str">
        <x:v>R03</x:v>
      </x:c>
      <x:c r="D641" s="4" t="str">
        <x:v>High</x:v>
      </x:c>
    </x:row>
    <x:row r="642">
      <x:c r="A642" s="4" t="str">
        <x:v>I00637</x:v>
      </x:c>
      <x:c r="B642" s="4" t="str">
        <x:v>Glass Damage</x:v>
      </x:c>
      <x:c r="C642" s="4" t="str">
        <x:v>R02</x:v>
      </x:c>
      <x:c r="D642" s="4" t="str">
        <x:v>Medium</x:v>
      </x:c>
    </x:row>
    <x:row r="643">
      <x:c r="A643" s="4" t="str">
        <x:v>I00638</x:v>
      </x:c>
      <x:c r="B643" s="4" t="str">
        <x:v>Flood</x:v>
      </x:c>
      <x:c r="C643" s="4" t="str">
        <x:v>R03</x:v>
      </x:c>
      <x:c r="D643" s="4" t="str">
        <x:v>High</x:v>
      </x:c>
    </x:row>
    <x:row r="644">
      <x:c r="A644" s="4" t="str">
        <x:v>I00639</x:v>
      </x:c>
      <x:c r="B644" s="4" t="str">
        <x:v>Theft</x:v>
      </x:c>
      <x:c r="C644" s="4" t="str">
        <x:v>R02</x:v>
      </x:c>
      <x:c r="D644" s="4" t="str">
        <x:v>Low</x:v>
      </x:c>
    </x:row>
    <x:row r="645">
      <x:c r="A645" s="4" t="str">
        <x:v>I00640</x:v>
      </x:c>
      <x:c r="B645" s="4" t="str">
        <x:v>Water Damage</x:v>
      </x:c>
      <x:c r="C645" s="4" t="str">
        <x:v>R03</x:v>
      </x:c>
      <x:c r="D645" s="4" t="str">
        <x:v>Medium</x:v>
      </x:c>
    </x:row>
    <x:row r="646">
      <x:c r="A646" s="4" t="str">
        <x:v>I00641</x:v>
      </x:c>
      <x:c r="B646" s="4" t="str">
        <x:v>Flood</x:v>
      </x:c>
      <x:c r="C646" s="4" t="str">
        <x:v>R02</x:v>
      </x:c>
      <x:c r="D646" s="4" t="str">
        <x:v>Medium</x:v>
      </x:c>
    </x:row>
    <x:row r="647">
      <x:c r="A647" s="4" t="str">
        <x:v>I00642</x:v>
      </x:c>
      <x:c r="B647" s="4" t="str">
        <x:v>Glass Damage</x:v>
      </x:c>
      <x:c r="C647" s="4" t="str">
        <x:v>R01</x:v>
      </x:c>
      <x:c r="D647" s="4" t="str">
        <x:v>High</x:v>
      </x:c>
    </x:row>
    <x:row r="648">
      <x:c r="A648" s="4" t="str">
        <x:v>I00643</x:v>
      </x:c>
      <x:c r="B648" s="4" t="str">
        <x:v>Collision</x:v>
      </x:c>
      <x:c r="C648" s="4" t="str">
        <x:v>R05</x:v>
      </x:c>
      <x:c r="D648" s="4" t="str">
        <x:v>Low</x:v>
      </x:c>
    </x:row>
    <x:row r="649">
      <x:c r="A649" s="4" t="str">
        <x:v>I00644</x:v>
      </x:c>
      <x:c r="B649" s="4" t="str">
        <x:v>Glass Damage</x:v>
      </x:c>
      <x:c r="C649" s="4" t="str">
        <x:v>R03</x:v>
      </x:c>
      <x:c r="D649" s="4" t="str">
        <x:v>High</x:v>
      </x:c>
    </x:row>
    <x:row r="650">
      <x:c r="A650" s="4" t="str">
        <x:v>I00645</x:v>
      </x:c>
      <x:c r="B650" s="4" t="str">
        <x:v>Collision</x:v>
      </x:c>
      <x:c r="C650" s="4" t="str">
        <x:v>R05</x:v>
      </x:c>
      <x:c r="D650" s="4" t="str">
        <x:v>Low</x:v>
      </x:c>
    </x:row>
    <x:row r="651">
      <x:c r="A651" s="4" t="str">
        <x:v>I00646</x:v>
      </x:c>
      <x:c r="B651" s="4" t="str">
        <x:v>Theft</x:v>
      </x:c>
      <x:c r="C651" s="4" t="str">
        <x:v>R01</x:v>
      </x:c>
      <x:c r="D651" s="4" t="str">
        <x:v>High</x:v>
      </x:c>
    </x:row>
    <x:row r="652">
      <x:c r="A652" s="4" t="str">
        <x:v>I00647</x:v>
      </x:c>
      <x:c r="B652" s="4" t="str">
        <x:v>Collision</x:v>
      </x:c>
      <x:c r="C652" s="4" t="str">
        <x:v>R02</x:v>
      </x:c>
      <x:c r="D652" s="4" t="str">
        <x:v>Medium</x:v>
      </x:c>
    </x:row>
    <x:row r="653">
      <x:c r="A653" s="4" t="str">
        <x:v>I00648</x:v>
      </x:c>
      <x:c r="B653" s="4" t="str">
        <x:v>Collision</x:v>
      </x:c>
      <x:c r="C653" s="4" t="str">
        <x:v>R03</x:v>
      </x:c>
      <x:c r="D653" s="4" t="str">
        <x:v>Medium</x:v>
      </x:c>
    </x:row>
    <x:row r="654">
      <x:c r="A654" s="4" t="str">
        <x:v>I00649</x:v>
      </x:c>
      <x:c r="B654" s="4" t="str">
        <x:v>Flood</x:v>
      </x:c>
      <x:c r="C654" s="4" t="str">
        <x:v>R03</x:v>
      </x:c>
      <x:c r="D654" s="4" t="str">
        <x:v>Low</x:v>
      </x:c>
    </x:row>
    <x:row r="655">
      <x:c r="A655" s="4" t="str">
        <x:v>I00650</x:v>
      </x:c>
      <x:c r="B655" s="4" t="str">
        <x:v>Fire</x:v>
      </x:c>
      <x:c r="C655" s="4" t="str">
        <x:v>R02</x:v>
      </x:c>
      <x:c r="D655" s="4" t="str">
        <x:v>High</x:v>
      </x:c>
    </x:row>
    <x:row r="656">
      <x:c r="A656" s="4" t="str">
        <x:v>I00651</x:v>
      </x:c>
      <x:c r="B656" s="4" t="str">
        <x:v>Collision</x:v>
      </x:c>
      <x:c r="C656" s="4" t="str">
        <x:v>R04</x:v>
      </x:c>
      <x:c r="D656" s="4" t="str">
        <x:v>Low</x:v>
      </x:c>
    </x:row>
    <x:row r="657">
      <x:c r="A657" s="4" t="str">
        <x:v>I00652</x:v>
      </x:c>
      <x:c r="B657" s="4" t="str">
        <x:v>Fire</x:v>
      </x:c>
      <x:c r="C657" s="4" t="str">
        <x:v>R02</x:v>
      </x:c>
      <x:c r="D657" s="4" t="str">
        <x:v>Medium</x:v>
      </x:c>
    </x:row>
    <x:row r="658">
      <x:c r="A658" s="4" t="str">
        <x:v>I00653</x:v>
      </x:c>
      <x:c r="B658" s="4" t="str">
        <x:v>Collision</x:v>
      </x:c>
      <x:c r="C658" s="4" t="str">
        <x:v>R04</x:v>
      </x:c>
      <x:c r="D658" s="4" t="str">
        <x:v>Medium</x:v>
      </x:c>
    </x:row>
    <x:row r="659">
      <x:c r="A659" s="4" t="str">
        <x:v>I00654</x:v>
      </x:c>
      <x:c r="B659" s="4" t="str">
        <x:v>Collision</x:v>
      </x:c>
      <x:c r="C659" s="4" t="str">
        <x:v>R01</x:v>
      </x:c>
      <x:c r="D659" s="4" t="str">
        <x:v>Medium</x:v>
      </x:c>
    </x:row>
    <x:row r="660">
      <x:c r="A660" s="4" t="str">
        <x:v>I00655</x:v>
      </x:c>
      <x:c r="B660" s="4" t="str">
        <x:v>Flood</x:v>
      </x:c>
      <x:c r="C660" s="4" t="str">
        <x:v>R02</x:v>
      </x:c>
      <x:c r="D660" s="4" t="str">
        <x:v>Medium</x:v>
      </x:c>
    </x:row>
    <x:row r="661">
      <x:c r="A661" s="4" t="str">
        <x:v>I00656</x:v>
      </x:c>
      <x:c r="B661" s="4" t="str">
        <x:v>Collision</x:v>
      </x:c>
      <x:c r="C661" s="4" t="str">
        <x:v>R01</x:v>
      </x:c>
      <x:c r="D661" s="4" t="str">
        <x:v>Medium</x:v>
      </x:c>
    </x:row>
    <x:row r="662">
      <x:c r="A662" s="4" t="str">
        <x:v>I00657</x:v>
      </x:c>
      <x:c r="B662" s="4" t="str">
        <x:v>Collision</x:v>
      </x:c>
      <x:c r="C662" s="4" t="str">
        <x:v>R05</x:v>
      </x:c>
      <x:c r="D662" s="4" t="str">
        <x:v>Medium</x:v>
      </x:c>
    </x:row>
    <x:row r="663">
      <x:c r="A663" s="4" t="str">
        <x:v>I00658</x:v>
      </x:c>
      <x:c r="B663" s="4" t="str">
        <x:v>Glass Damage</x:v>
      </x:c>
      <x:c r="C663" s="4" t="str">
        <x:v>R01</x:v>
      </x:c>
      <x:c r="D663" s="4" t="str">
        <x:v>Medium</x:v>
      </x:c>
    </x:row>
    <x:row r="664">
      <x:c r="A664" s="4" t="str">
        <x:v>I00659</x:v>
      </x:c>
      <x:c r="B664" s="4" t="str">
        <x:v>Collision</x:v>
      </x:c>
      <x:c r="C664" s="4" t="str">
        <x:v>R03</x:v>
      </x:c>
      <x:c r="D664" s="4" t="str">
        <x:v>Medium</x:v>
      </x:c>
    </x:row>
    <x:row r="665">
      <x:c r="A665" s="4" t="str">
        <x:v>I00660</x:v>
      </x:c>
      <x:c r="B665" s="4" t="str">
        <x:v>Collision</x:v>
      </x:c>
      <x:c r="C665" s="4" t="str">
        <x:v>R04</x:v>
      </x:c>
      <x:c r="D665" s="4" t="str">
        <x:v>Medium</x:v>
      </x:c>
    </x:row>
    <x:row r="666">
      <x:c r="A666" s="4" t="str">
        <x:v>I00661</x:v>
      </x:c>
      <x:c r="B666" s="4" t="str">
        <x:v>Fire</x:v>
      </x:c>
      <x:c r="C666" s="4" t="str">
        <x:v>R02</x:v>
      </x:c>
      <x:c r="D666" s="4" t="str">
        <x:v>High</x:v>
      </x:c>
    </x:row>
    <x:row r="667">
      <x:c r="A667" s="4" t="str">
        <x:v>I00662</x:v>
      </x:c>
      <x:c r="B667" s="4" t="str">
        <x:v>Water Damage</x:v>
      </x:c>
      <x:c r="C667" s="4" t="str">
        <x:v>R01</x:v>
      </x:c>
      <x:c r="D667" s="4" t="str">
        <x:v>Medium</x:v>
      </x:c>
    </x:row>
    <x:row r="668">
      <x:c r="A668" s="4" t="str">
        <x:v>I00663</x:v>
      </x:c>
      <x:c r="B668" s="4" t="str">
        <x:v>Collision</x:v>
      </x:c>
      <x:c r="C668" s="4" t="str">
        <x:v>R03</x:v>
      </x:c>
      <x:c r="D668" s="4" t="str">
        <x:v>Low</x:v>
      </x:c>
    </x:row>
    <x:row r="669">
      <x:c r="A669" s="4" t="str">
        <x:v>I00664</x:v>
      </x:c>
      <x:c r="B669" s="4" t="str">
        <x:v>Collision</x:v>
      </x:c>
      <x:c r="C669" s="4" t="str">
        <x:v>R04</x:v>
      </x:c>
      <x:c r="D669" s="4" t="str">
        <x:v>Medium</x:v>
      </x:c>
    </x:row>
    <x:row r="670">
      <x:c r="A670" s="4" t="str">
        <x:v>I00665</x:v>
      </x:c>
      <x:c r="B670" s="4" t="str">
        <x:v>Theft</x:v>
      </x:c>
      <x:c r="C670" s="4" t="str">
        <x:v>R04</x:v>
      </x:c>
      <x:c r="D670" s="4" t="str">
        <x:v>Low</x:v>
      </x:c>
    </x:row>
    <x:row r="671">
      <x:c r="A671" s="4" t="str">
        <x:v>I00666</x:v>
      </x:c>
      <x:c r="B671" s="4" t="str">
        <x:v>Fire</x:v>
      </x:c>
      <x:c r="C671" s="4" t="str">
        <x:v>R01</x:v>
      </x:c>
      <x:c r="D671" s="4" t="str">
        <x:v>Low</x:v>
      </x:c>
    </x:row>
    <x:row r="672">
      <x:c r="A672" s="4" t="str">
        <x:v>I00667</x:v>
      </x:c>
      <x:c r="B672" s="4" t="str">
        <x:v>Collision</x:v>
      </x:c>
      <x:c r="C672" s="4" t="str">
        <x:v>R03</x:v>
      </x:c>
      <x:c r="D672" s="4" t="str">
        <x:v>Medium</x:v>
      </x:c>
    </x:row>
    <x:row r="673">
      <x:c r="A673" s="4" t="str">
        <x:v>I00668</x:v>
      </x:c>
      <x:c r="B673" s="4" t="str">
        <x:v>Collision</x:v>
      </x:c>
      <x:c r="C673" s="4" t="str">
        <x:v>R03</x:v>
      </x:c>
      <x:c r="D673" s="4" t="str">
        <x:v>Medium</x:v>
      </x:c>
    </x:row>
    <x:row r="674">
      <x:c r="A674" s="4" t="str">
        <x:v>I00669</x:v>
      </x:c>
      <x:c r="B674" s="4" t="str">
        <x:v>Collision</x:v>
      </x:c>
      <x:c r="C674" s="4" t="str">
        <x:v>R02</x:v>
      </x:c>
      <x:c r="D674" s="4" t="str">
        <x:v>Medium</x:v>
      </x:c>
    </x:row>
    <x:row r="675">
      <x:c r="A675" s="4" t="str">
        <x:v>I00670</x:v>
      </x:c>
      <x:c r="B675" s="4" t="str">
        <x:v>Flood</x:v>
      </x:c>
      <x:c r="C675" s="4" t="str">
        <x:v>R03</x:v>
      </x:c>
      <x:c r="D675" s="4" t="str">
        <x:v>High</x:v>
      </x:c>
    </x:row>
    <x:row r="676">
      <x:c r="A676" s="4" t="str">
        <x:v>I00671</x:v>
      </x:c>
      <x:c r="B676" s="4" t="str">
        <x:v>Collision</x:v>
      </x:c>
      <x:c r="C676" s="4" t="str">
        <x:v>R03</x:v>
      </x:c>
      <x:c r="D676" s="4" t="str">
        <x:v>Low</x:v>
      </x:c>
    </x:row>
    <x:row r="677">
      <x:c r="A677" s="4" t="str">
        <x:v>I00672</x:v>
      </x:c>
      <x:c r="B677" s="4" t="str">
        <x:v>Flood</x:v>
      </x:c>
      <x:c r="C677" s="4" t="str">
        <x:v>R04</x:v>
      </x:c>
      <x:c r="D677" s="4" t="str">
        <x:v>Low</x:v>
      </x:c>
    </x:row>
    <x:row r="678">
      <x:c r="A678" s="4" t="str">
        <x:v>I00673</x:v>
      </x:c>
      <x:c r="B678" s="4" t="str">
        <x:v>Theft</x:v>
      </x:c>
      <x:c r="C678" s="4" t="str">
        <x:v>R04</x:v>
      </x:c>
      <x:c r="D678" s="4" t="str">
        <x:v>Low</x:v>
      </x:c>
    </x:row>
    <x:row r="679">
      <x:c r="A679" s="4" t="str">
        <x:v>I00674</x:v>
      </x:c>
      <x:c r="B679" s="4" t="str">
        <x:v>Collision</x:v>
      </x:c>
      <x:c r="C679" s="4" t="str">
        <x:v>R02</x:v>
      </x:c>
      <x:c r="D679" s="4" t="str">
        <x:v>Low</x:v>
      </x:c>
    </x:row>
    <x:row r="680">
      <x:c r="A680" s="4" t="str">
        <x:v>I00675</x:v>
      </x:c>
      <x:c r="B680" s="4" t="str">
        <x:v>Flood</x:v>
      </x:c>
      <x:c r="C680" s="4" t="str">
        <x:v>R02</x:v>
      </x:c>
      <x:c r="D680" s="4" t="str">
        <x:v>Medium</x:v>
      </x:c>
    </x:row>
    <x:row r="681">
      <x:c r="A681" s="4" t="str">
        <x:v>I00676</x:v>
      </x:c>
      <x:c r="B681" s="4" t="str">
        <x:v>Water Damage</x:v>
      </x:c>
      <x:c r="C681" s="4" t="str">
        <x:v>R01</x:v>
      </x:c>
      <x:c r="D681" s="4" t="str">
        <x:v>Medium</x:v>
      </x:c>
    </x:row>
    <x:row r="682">
      <x:c r="A682" s="4" t="str">
        <x:v>I00677</x:v>
      </x:c>
      <x:c r="B682" s="4" t="str">
        <x:v>Collision</x:v>
      </x:c>
      <x:c r="C682" s="4" t="str">
        <x:v>R01</x:v>
      </x:c>
      <x:c r="D682" s="4" t="str">
        <x:v>Medium</x:v>
      </x:c>
    </x:row>
    <x:row r="683">
      <x:c r="A683" s="4" t="str">
        <x:v>I00678</x:v>
      </x:c>
      <x:c r="B683" s="4" t="str">
        <x:v>Fire</x:v>
      </x:c>
      <x:c r="C683" s="4" t="str">
        <x:v>R04</x:v>
      </x:c>
      <x:c r="D683" s="4" t="str">
        <x:v>Low</x:v>
      </x:c>
    </x:row>
    <x:row r="684">
      <x:c r="A684" s="4" t="str">
        <x:v>I00679</x:v>
      </x:c>
      <x:c r="B684" s="4" t="str">
        <x:v>Collision</x:v>
      </x:c>
      <x:c r="C684" s="4" t="str">
        <x:v>R02</x:v>
      </x:c>
      <x:c r="D684" s="4" t="str">
        <x:v>Medium</x:v>
      </x:c>
    </x:row>
    <x:row r="685">
      <x:c r="A685" s="4" t="str">
        <x:v>I00680</x:v>
      </x:c>
      <x:c r="B685" s="4" t="str">
        <x:v>Collision</x:v>
      </x:c>
      <x:c r="C685" s="4" t="str">
        <x:v>R05</x:v>
      </x:c>
      <x:c r="D685" s="4" t="str">
        <x:v>Low</x:v>
      </x:c>
    </x:row>
    <x:row r="686">
      <x:c r="A686" s="4" t="str">
        <x:v>I00681</x:v>
      </x:c>
      <x:c r="B686" s="4" t="str">
        <x:v>Collision</x:v>
      </x:c>
      <x:c r="C686" s="4" t="str">
        <x:v>R02</x:v>
      </x:c>
      <x:c r="D686" s="4" t="str">
        <x:v>Medium</x:v>
      </x:c>
    </x:row>
    <x:row r="687">
      <x:c r="A687" s="4" t="str">
        <x:v>I00682</x:v>
      </x:c>
      <x:c r="B687" s="4" t="str">
        <x:v>Unknown</x:v>
      </x:c>
      <x:c r="C687" s="4" t="str">
        <x:v>R03</x:v>
      </x:c>
      <x:c r="D687" s="4" t="str">
        <x:v>Medium</x:v>
      </x:c>
    </x:row>
    <x:row r="688">
      <x:c r="A688" s="4" t="str">
        <x:v>I00683</x:v>
      </x:c>
      <x:c r="B688" s="4" t="str">
        <x:v>Fire</x:v>
      </x:c>
      <x:c r="C688" s="4" t="str">
        <x:v>R03</x:v>
      </x:c>
      <x:c r="D688" s="4" t="str">
        <x:v>Low</x:v>
      </x:c>
    </x:row>
    <x:row r="689">
      <x:c r="A689" s="4" t="str">
        <x:v>I00684</x:v>
      </x:c>
      <x:c r="B689" s="4" t="str">
        <x:v>Theft</x:v>
      </x:c>
      <x:c r="C689" s="4" t="str">
        <x:v>R02</x:v>
      </x:c>
      <x:c r="D689" s="4" t="str">
        <x:v>High</x:v>
      </x:c>
    </x:row>
    <x:row r="690">
      <x:c r="A690" s="4" t="str">
        <x:v>I00685</x:v>
      </x:c>
      <x:c r="B690" s="4" t="str">
        <x:v>Collision</x:v>
      </x:c>
      <x:c r="C690" s="4" t="str">
        <x:v>R02</x:v>
      </x:c>
      <x:c r="D690" s="4" t="str">
        <x:v>Medium</x:v>
      </x:c>
    </x:row>
    <x:row r="691">
      <x:c r="A691" s="4" t="str">
        <x:v>I00686</x:v>
      </x:c>
      <x:c r="B691" s="4" t="str">
        <x:v>Collision</x:v>
      </x:c>
      <x:c r="C691" s="4" t="str">
        <x:v>R02</x:v>
      </x:c>
      <x:c r="D691" s="4" t="str">
        <x:v>Low</x:v>
      </x:c>
    </x:row>
    <x:row r="692">
      <x:c r="A692" s="4" t="str">
        <x:v>I00687</x:v>
      </x:c>
      <x:c r="B692" s="4" t="str">
        <x:v>Glass Damage</x:v>
      </x:c>
      <x:c r="C692" s="4" t="str">
        <x:v>R05</x:v>
      </x:c>
      <x:c r="D692" s="4" t="str">
        <x:v>Medium</x:v>
      </x:c>
    </x:row>
    <x:row r="693">
      <x:c r="A693" s="4" t="str">
        <x:v>I00688</x:v>
      </x:c>
      <x:c r="B693" s="4" t="str">
        <x:v>Fire</x:v>
      </x:c>
      <x:c r="C693" s="4" t="str">
        <x:v>R01</x:v>
      </x:c>
      <x:c r="D693" s="4" t="str">
        <x:v>Medium</x:v>
      </x:c>
    </x:row>
    <x:row r="694">
      <x:c r="A694" s="4" t="str">
        <x:v>I00689</x:v>
      </x:c>
      <x:c r="B694" s="4" t="str">
        <x:v>Collision</x:v>
      </x:c>
      <x:c r="C694" s="4" t="str">
        <x:v>R01</x:v>
      </x:c>
      <x:c r="D694" s="4" t="str">
        <x:v>Low</x:v>
      </x:c>
    </x:row>
    <x:row r="695">
      <x:c r="A695" s="4" t="str">
        <x:v>I00690</x:v>
      </x:c>
      <x:c r="B695" s="4" t="str">
        <x:v>Fire</x:v>
      </x:c>
      <x:c r="C695" s="4" t="str">
        <x:v>R03</x:v>
      </x:c>
      <x:c r="D695" s="4" t="str">
        <x:v>Low</x:v>
      </x:c>
    </x:row>
    <x:row r="696">
      <x:c r="A696" s="4" t="str">
        <x:v>I00691</x:v>
      </x:c>
      <x:c r="B696" s="4" t="str">
        <x:v>Water Damage</x:v>
      </x:c>
      <x:c r="C696" s="4" t="str">
        <x:v>R05</x:v>
      </x:c>
      <x:c r="D696" s="4" t="str">
        <x:v>Medium</x:v>
      </x:c>
    </x:row>
    <x:row r="697">
      <x:c r="A697" s="4" t="str">
        <x:v>I00692</x:v>
      </x:c>
      <x:c r="B697" s="4" t="str">
        <x:v>Collision</x:v>
      </x:c>
      <x:c r="C697" s="4" t="str">
        <x:v>R01</x:v>
      </x:c>
      <x:c r="D697" s="4" t="str">
        <x:v>High</x:v>
      </x:c>
    </x:row>
    <x:row r="698">
      <x:c r="A698" s="4" t="str">
        <x:v>I00693</x:v>
      </x:c>
      <x:c r="B698" s="4" t="str">
        <x:v>Water Damage</x:v>
      </x:c>
      <x:c r="C698" s="4" t="str">
        <x:v>R02</x:v>
      </x:c>
      <x:c r="D698" s="4" t="str">
        <x:v>Medium</x:v>
      </x:c>
    </x:row>
    <x:row r="699">
      <x:c r="A699" s="4" t="str">
        <x:v>I00694</x:v>
      </x:c>
      <x:c r="B699" s="4" t="str">
        <x:v>Water Damage</x:v>
      </x:c>
      <x:c r="C699" s="4" t="str">
        <x:v>R02</x:v>
      </x:c>
      <x:c r="D699" s="4" t="str">
        <x:v>Medium</x:v>
      </x:c>
    </x:row>
    <x:row r="700">
      <x:c r="A700" s="4" t="str">
        <x:v>I00695</x:v>
      </x:c>
      <x:c r="B700" s="4" t="str">
        <x:v>Collision</x:v>
      </x:c>
      <x:c r="C700" s="4" t="str">
        <x:v>R01</x:v>
      </x:c>
      <x:c r="D700" s="4" t="str">
        <x:v>Medium</x:v>
      </x:c>
    </x:row>
    <x:row r="701">
      <x:c r="A701" s="4" t="str">
        <x:v>I00696</x:v>
      </x:c>
      <x:c r="B701" s="4" t="str">
        <x:v>Fire</x:v>
      </x:c>
      <x:c r="C701" s="4" t="str">
        <x:v>R02</x:v>
      </x:c>
      <x:c r="D701" s="4" t="str">
        <x:v>Medium</x:v>
      </x:c>
    </x:row>
    <x:row r="702">
      <x:c r="A702" s="4" t="str">
        <x:v>I00697</x:v>
      </x:c>
      <x:c r="B702" s="4" t="str">
        <x:v>Theft</x:v>
      </x:c>
      <x:c r="C702" s="4" t="str">
        <x:v>R01</x:v>
      </x:c>
      <x:c r="D702" s="4" t="str">
        <x:v>Low</x:v>
      </x:c>
    </x:row>
    <x:row r="703">
      <x:c r="A703" s="4" t="str">
        <x:v>I00698</x:v>
      </x:c>
      <x:c r="B703" s="4" t="str">
        <x:v>Collision</x:v>
      </x:c>
      <x:c r="C703" s="4" t="str">
        <x:v>R02</x:v>
      </x:c>
      <x:c r="D703" s="4" t="str">
        <x:v>Low</x:v>
      </x:c>
    </x:row>
    <x:row r="704">
      <x:c r="A704" s="4" t="str">
        <x:v>I00699</x:v>
      </x:c>
      <x:c r="B704" s="4" t="str">
        <x:v>Theft</x:v>
      </x:c>
      <x:c r="C704" s="4" t="str">
        <x:v>R03</x:v>
      </x:c>
      <x:c r="D704" s="4" t="str">
        <x:v>High</x:v>
      </x:c>
    </x:row>
    <x:row r="705">
      <x:c r="A705" s="4" t="str">
        <x:v>I00700</x:v>
      </x:c>
      <x:c r="B705" s="4" t="str">
        <x:v>Collision</x:v>
      </x:c>
      <x:c r="C705" s="4" t="str">
        <x:v>R01</x:v>
      </x:c>
      <x:c r="D705" s="4" t="str">
        <x:v>High</x:v>
      </x:c>
    </x:row>
    <x:row r="706">
      <x:c r="A706" s="4" t="str">
        <x:v>I00701</x:v>
      </x:c>
      <x:c r="B706" s="4" t="str">
        <x:v>Fire</x:v>
      </x:c>
      <x:c r="C706" s="4" t="str">
        <x:v>R03</x:v>
      </x:c>
      <x:c r="D706" s="4" t="str">
        <x:v>High</x:v>
      </x:c>
    </x:row>
    <x:row r="707">
      <x:c r="A707" s="4" t="str">
        <x:v>I00702</x:v>
      </x:c>
      <x:c r="B707" s="4" t="str">
        <x:v>Collision</x:v>
      </x:c>
      <x:c r="C707" s="4" t="str">
        <x:v>R01</x:v>
      </x:c>
      <x:c r="D707" s="4" t="str">
        <x:v>Low</x:v>
      </x:c>
    </x:row>
    <x:row r="708">
      <x:c r="A708" s="4" t="str">
        <x:v>I00703</x:v>
      </x:c>
      <x:c r="B708" s="4" t="str">
        <x:v>Flood</x:v>
      </x:c>
      <x:c r="C708" s="4" t="str">
        <x:v>R03</x:v>
      </x:c>
      <x:c r="D708" s="4" t="str">
        <x:v>Medium</x:v>
      </x:c>
    </x:row>
    <x:row r="709">
      <x:c r="A709" s="4" t="str">
        <x:v>I00704</x:v>
      </x:c>
      <x:c r="B709" s="4" t="str">
        <x:v>Glass Damage</x:v>
      </x:c>
      <x:c r="C709" s="4" t="str">
        <x:v>R01</x:v>
      </x:c>
      <x:c r="D709" s="4" t="str">
        <x:v>Medium</x:v>
      </x:c>
    </x:row>
    <x:row r="710">
      <x:c r="A710" s="4" t="str">
        <x:v>I00705</x:v>
      </x:c>
      <x:c r="B710" s="4" t="str">
        <x:v>Flood</x:v>
      </x:c>
      <x:c r="C710" s="4" t="str">
        <x:v>R05</x:v>
      </x:c>
      <x:c r="D710" s="4" t="str">
        <x:v>Low</x:v>
      </x:c>
    </x:row>
    <x:row r="711">
      <x:c r="A711" s="4" t="str">
        <x:v>I00706</x:v>
      </x:c>
      <x:c r="B711" s="4" t="str">
        <x:v>Flood</x:v>
      </x:c>
      <x:c r="C711" s="4" t="str">
        <x:v>R01</x:v>
      </x:c>
      <x:c r="D711" s="4" t="str">
        <x:v>Low</x:v>
      </x:c>
    </x:row>
    <x:row r="712">
      <x:c r="A712" s="4" t="str">
        <x:v>I00707</x:v>
      </x:c>
      <x:c r="B712" s="4" t="str">
        <x:v>Theft</x:v>
      </x:c>
      <x:c r="C712" s="4" t="str">
        <x:v>R01</x:v>
      </x:c>
      <x:c r="D712" s="4" t="str">
        <x:v>Medium</x:v>
      </x:c>
    </x:row>
    <x:row r="713">
      <x:c r="A713" s="4" t="str">
        <x:v>I00708</x:v>
      </x:c>
      <x:c r="B713" s="4" t="str">
        <x:v>Collision</x:v>
      </x:c>
      <x:c r="C713" s="4" t="str">
        <x:v>R04</x:v>
      </x:c>
      <x:c r="D713" s="4" t="str">
        <x:v>Medium</x:v>
      </x:c>
    </x:row>
    <x:row r="714">
      <x:c r="A714" s="4" t="str">
        <x:v>I00709</x:v>
      </x:c>
      <x:c r="B714" s="4" t="str">
        <x:v>Collision</x:v>
      </x:c>
      <x:c r="C714" s="4" t="str">
        <x:v>R05</x:v>
      </x:c>
      <x:c r="D714" s="4" t="str">
        <x:v>Medium</x:v>
      </x:c>
    </x:row>
    <x:row r="715">
      <x:c r="A715" s="4" t="str">
        <x:v>I00710</x:v>
      </x:c>
      <x:c r="B715" s="4" t="str">
        <x:v>Fire</x:v>
      </x:c>
      <x:c r="C715" s="4" t="str">
        <x:v>R02</x:v>
      </x:c>
      <x:c r="D715" s="4" t="str">
        <x:v>Low</x:v>
      </x:c>
    </x:row>
    <x:row r="716">
      <x:c r="A716" s="4" t="str">
        <x:v>I00711</x:v>
      </x:c>
      <x:c r="B716" s="4" t="str">
        <x:v>Flood</x:v>
      </x:c>
      <x:c r="C716" s="4" t="str">
        <x:v>R01</x:v>
      </x:c>
      <x:c r="D716" s="4" t="str">
        <x:v>Medium</x:v>
      </x:c>
    </x:row>
    <x:row r="717">
      <x:c r="A717" s="4" t="str">
        <x:v>I00712</x:v>
      </x:c>
      <x:c r="B717" s="4" t="str">
        <x:v>Flood</x:v>
      </x:c>
      <x:c r="C717" s="4" t="str">
        <x:v>R02</x:v>
      </x:c>
      <x:c r="D717" s="4" t="str">
        <x:v>Low</x:v>
      </x:c>
    </x:row>
    <x:row r="718">
      <x:c r="A718" s="4" t="str">
        <x:v>I00713</x:v>
      </x:c>
      <x:c r="B718" s="4" t="str">
        <x:v>Collision</x:v>
      </x:c>
      <x:c r="C718" s="4" t="str">
        <x:v>R02</x:v>
      </x:c>
      <x:c r="D718" s="4" t="str">
        <x:v>Low</x:v>
      </x:c>
    </x:row>
    <x:row r="719">
      <x:c r="A719" s="4" t="str">
        <x:v>I00714</x:v>
      </x:c>
      <x:c r="B719" s="4" t="str">
        <x:v>Theft</x:v>
      </x:c>
      <x:c r="C719" s="4" t="str">
        <x:v>R02</x:v>
      </x:c>
      <x:c r="D719" s="4" t="str">
        <x:v>Medium</x:v>
      </x:c>
    </x:row>
    <x:row r="720">
      <x:c r="A720" s="4" t="str">
        <x:v>I00715</x:v>
      </x:c>
      <x:c r="B720" s="4" t="str">
        <x:v>Glass Damage</x:v>
      </x:c>
      <x:c r="C720" s="4" t="str">
        <x:v>R01</x:v>
      </x:c>
      <x:c r="D720" s="4" t="str">
        <x:v>Low</x:v>
      </x:c>
    </x:row>
    <x:row r="721">
      <x:c r="A721" s="4" t="str">
        <x:v>I00716</x:v>
      </x:c>
      <x:c r="B721" s="4" t="str">
        <x:v>Theft</x:v>
      </x:c>
      <x:c r="C721" s="4" t="str">
        <x:v>R05</x:v>
      </x:c>
      <x:c r="D721" s="4" t="str">
        <x:v>High</x:v>
      </x:c>
    </x:row>
    <x:row r="722">
      <x:c r="A722" s="4" t="str">
        <x:v>I00717</x:v>
      </x:c>
      <x:c r="B722" s="4" t="str">
        <x:v>Collision</x:v>
      </x:c>
      <x:c r="C722" s="4" t="str">
        <x:v>R01</x:v>
      </x:c>
      <x:c r="D722" s="4" t="str">
        <x:v>Medium</x:v>
      </x:c>
    </x:row>
    <x:row r="723">
      <x:c r="A723" s="4" t="str">
        <x:v>I00718</x:v>
      </x:c>
      <x:c r="B723" s="4" t="str">
        <x:v>Flood</x:v>
      </x:c>
      <x:c r="C723" s="4" t="str">
        <x:v>R01</x:v>
      </x:c>
      <x:c r="D723" s="4" t="str">
        <x:v>Low</x:v>
      </x:c>
    </x:row>
    <x:row r="724">
      <x:c r="A724" s="4" t="str">
        <x:v>I00719</x:v>
      </x:c>
      <x:c r="B724" s="4" t="str">
        <x:v>Collision</x:v>
      </x:c>
      <x:c r="C724" s="4" t="str">
        <x:v>R02</x:v>
      </x:c>
      <x:c r="D724" s="4" t="str">
        <x:v>Low</x:v>
      </x:c>
    </x:row>
    <x:row r="725">
      <x:c r="A725" s="4" t="str">
        <x:v>I00720</x:v>
      </x:c>
      <x:c r="B725" s="4" t="str">
        <x:v>Water Damage</x:v>
      </x:c>
      <x:c r="C725" s="4" t="str">
        <x:v>R01</x:v>
      </x:c>
      <x:c r="D725" s="4" t="str">
        <x:v>Medium</x:v>
      </x:c>
    </x:row>
    <x:row r="726">
      <x:c r="A726" s="4" t="str">
        <x:v>I00721</x:v>
      </x:c>
      <x:c r="B726" s="4" t="str">
        <x:v>Collision</x:v>
      </x:c>
      <x:c r="C726" s="4" t="str">
        <x:v>R01</x:v>
      </x:c>
      <x:c r="D726" s="4" t="str">
        <x:v>Low</x:v>
      </x:c>
    </x:row>
    <x:row r="727">
      <x:c r="A727" s="4" t="str">
        <x:v>I00722</x:v>
      </x:c>
      <x:c r="B727" s="4" t="str">
        <x:v>Flood</x:v>
      </x:c>
      <x:c r="C727" s="4" t="str">
        <x:v>R03</x:v>
      </x:c>
      <x:c r="D727" s="4" t="str">
        <x:v>Low</x:v>
      </x:c>
    </x:row>
    <x:row r="728">
      <x:c r="A728" s="4" t="str">
        <x:v>I00723</x:v>
      </x:c>
      <x:c r="B728" s="4" t="str">
        <x:v>Theft</x:v>
      </x:c>
      <x:c r="C728" s="4" t="str">
        <x:v>R02</x:v>
      </x:c>
      <x:c r="D728" s="4" t="str">
        <x:v>Medium</x:v>
      </x:c>
    </x:row>
    <x:row r="729">
      <x:c r="A729" s="4" t="str">
        <x:v>I00724</x:v>
      </x:c>
      <x:c r="B729" s="4" t="str">
        <x:v>Flood</x:v>
      </x:c>
      <x:c r="C729" s="4" t="str">
        <x:v>R01</x:v>
      </x:c>
      <x:c r="D729" s="4" t="str">
        <x:v>Low</x:v>
      </x:c>
    </x:row>
    <x:row r="730">
      <x:c r="A730" s="4" t="str">
        <x:v>I00725</x:v>
      </x:c>
      <x:c r="B730" s="4" t="str">
        <x:v>Collision</x:v>
      </x:c>
      <x:c r="C730" s="4" t="str">
        <x:v>R02</x:v>
      </x:c>
      <x:c r="D730" s="4" t="str">
        <x:v>Medium</x:v>
      </x:c>
    </x:row>
    <x:row r="731">
      <x:c r="A731" s="4" t="str">
        <x:v>I00726</x:v>
      </x:c>
      <x:c r="B731" s="4" t="str">
        <x:v>Water Damage</x:v>
      </x:c>
      <x:c r="C731" s="4" t="str">
        <x:v>R02</x:v>
      </x:c>
      <x:c r="D731" s="4" t="str">
        <x:v>Medium</x:v>
      </x:c>
    </x:row>
    <x:row r="732">
      <x:c r="A732" s="4" t="str">
        <x:v>I00727</x:v>
      </x:c>
      <x:c r="B732" s="4" t="str">
        <x:v>Glass Damage</x:v>
      </x:c>
      <x:c r="C732" s="4" t="str">
        <x:v>R02</x:v>
      </x:c>
      <x:c r="D732" s="4" t="str">
        <x:v>Low</x:v>
      </x:c>
    </x:row>
    <x:row r="733">
      <x:c r="A733" s="4" t="str">
        <x:v>I00728</x:v>
      </x:c>
      <x:c r="B733" s="4" t="str">
        <x:v>Flood</x:v>
      </x:c>
      <x:c r="C733" s="4" t="str">
        <x:v>R02</x:v>
      </x:c>
      <x:c r="D733" s="4" t="str">
        <x:v>Medium</x:v>
      </x:c>
    </x:row>
    <x:row r="734">
      <x:c r="A734" s="4" t="str">
        <x:v>I00729</x:v>
      </x:c>
      <x:c r="B734" s="4" t="str">
        <x:v>Water Damage</x:v>
      </x:c>
      <x:c r="C734" s="4" t="str">
        <x:v>R04</x:v>
      </x:c>
      <x:c r="D734" s="4" t="str">
        <x:v>Medium</x:v>
      </x:c>
    </x:row>
    <x:row r="735">
      <x:c r="A735" s="4" t="str">
        <x:v>I00730</x:v>
      </x:c>
      <x:c r="B735" s="4" t="str">
        <x:v>Collision</x:v>
      </x:c>
      <x:c r="C735" s="4" t="str">
        <x:v>R01</x:v>
      </x:c>
      <x:c r="D735" s="4" t="str">
        <x:v>Medium</x:v>
      </x:c>
    </x:row>
    <x:row r="736">
      <x:c r="A736" s="4" t="str">
        <x:v>I00731</x:v>
      </x:c>
      <x:c r="B736" s="4" t="str">
        <x:v>Fire</x:v>
      </x:c>
      <x:c r="C736" s="4" t="str">
        <x:v>R03</x:v>
      </x:c>
      <x:c r="D736" s="4" t="str">
        <x:v>Low</x:v>
      </x:c>
    </x:row>
    <x:row r="737">
      <x:c r="A737" s="4" t="str">
        <x:v>I00732</x:v>
      </x:c>
      <x:c r="B737" s="4" t="str">
        <x:v>Collision</x:v>
      </x:c>
      <x:c r="C737" s="4" t="str">
        <x:v>R02</x:v>
      </x:c>
      <x:c r="D737" s="4" t="str">
        <x:v>Medium</x:v>
      </x:c>
    </x:row>
    <x:row r="738">
      <x:c r="A738" s="4" t="str">
        <x:v>I00733</x:v>
      </x:c>
      <x:c r="B738" s="4" t="str">
        <x:v>Water Damage</x:v>
      </x:c>
      <x:c r="C738" s="4" t="str">
        <x:v>R01</x:v>
      </x:c>
      <x:c r="D738" s="4" t="str">
        <x:v>Low</x:v>
      </x:c>
    </x:row>
    <x:row r="739">
      <x:c r="A739" s="4" t="str">
        <x:v>I00734</x:v>
      </x:c>
      <x:c r="B739" s="4" t="str">
        <x:v>Flood</x:v>
      </x:c>
      <x:c r="C739" s="4" t="str">
        <x:v>R04</x:v>
      </x:c>
      <x:c r="D739" s="4" t="str">
        <x:v>Medium</x:v>
      </x:c>
    </x:row>
    <x:row r="740">
      <x:c r="A740" s="4" t="str">
        <x:v>I00735</x:v>
      </x:c>
      <x:c r="B740" s="4" t="str">
        <x:v>Collision</x:v>
      </x:c>
      <x:c r="C740" s="4" t="str">
        <x:v>R01</x:v>
      </x:c>
      <x:c r="D740" s="4" t="str">
        <x:v>Low</x:v>
      </x:c>
    </x:row>
    <x:row r="741">
      <x:c r="A741" s="4" t="str">
        <x:v>I00736</x:v>
      </x:c>
      <x:c r="B741" s="4" t="str">
        <x:v>Fire</x:v>
      </x:c>
      <x:c r="C741" s="4" t="str">
        <x:v>R04</x:v>
      </x:c>
      <x:c r="D741" s="4" t="str">
        <x:v>High</x:v>
      </x:c>
    </x:row>
    <x:row r="742">
      <x:c r="A742" s="4" t="str">
        <x:v>I00737</x:v>
      </x:c>
      <x:c r="B742" s="4" t="str">
        <x:v>Collision</x:v>
      </x:c>
      <x:c r="C742" s="4" t="str">
        <x:v>R01</x:v>
      </x:c>
      <x:c r="D742" s="4" t="str">
        <x:v>Low</x:v>
      </x:c>
    </x:row>
    <x:row r="743">
      <x:c r="A743" s="4" t="str">
        <x:v>I00738</x:v>
      </x:c>
      <x:c r="B743" s="4" t="str">
        <x:v>Collision</x:v>
      </x:c>
      <x:c r="C743" s="4" t="str">
        <x:v>R01</x:v>
      </x:c>
      <x:c r="D743" s="4" t="str">
        <x:v>High</x:v>
      </x:c>
    </x:row>
    <x:row r="744">
      <x:c r="A744" s="4" t="str">
        <x:v>I00739</x:v>
      </x:c>
      <x:c r="B744" s="4" t="str">
        <x:v>Water Damage</x:v>
      </x:c>
      <x:c r="C744" s="4" t="str">
        <x:v>R01</x:v>
      </x:c>
      <x:c r="D744" s="4" t="str">
        <x:v>High</x:v>
      </x:c>
    </x:row>
    <x:row r="745">
      <x:c r="A745" s="4" t="str">
        <x:v>I00740</x:v>
      </x:c>
      <x:c r="B745" s="4" t="str">
        <x:v>Collision</x:v>
      </x:c>
      <x:c r="C745" s="4" t="str">
        <x:v>R02</x:v>
      </x:c>
      <x:c r="D745" s="4" t="str">
        <x:v>Medium</x:v>
      </x:c>
    </x:row>
    <x:row r="746">
      <x:c r="A746" s="4" t="str">
        <x:v>I00741</x:v>
      </x:c>
      <x:c r="B746" s="4" t="str">
        <x:v>Collision</x:v>
      </x:c>
      <x:c r="C746" s="4" t="str">
        <x:v>R02</x:v>
      </x:c>
      <x:c r="D746" s="4" t="str">
        <x:v>Low</x:v>
      </x:c>
    </x:row>
    <x:row r="747">
      <x:c r="A747" s="4" t="str">
        <x:v>I00742</x:v>
      </x:c>
      <x:c r="B747" s="4" t="str">
        <x:v>Theft</x:v>
      </x:c>
      <x:c r="C747" s="4" t="str">
        <x:v>R03</x:v>
      </x:c>
      <x:c r="D747" s="4" t="str">
        <x:v>Low</x:v>
      </x:c>
    </x:row>
    <x:row r="748">
      <x:c r="A748" s="4" t="str">
        <x:v>I00743</x:v>
      </x:c>
      <x:c r="B748" s="4" t="str">
        <x:v>Collision</x:v>
      </x:c>
      <x:c r="C748" s="4" t="str">
        <x:v>R04</x:v>
      </x:c>
      <x:c r="D748" s="4" t="str">
        <x:v>High</x:v>
      </x:c>
    </x:row>
    <x:row r="749">
      <x:c r="A749" s="4" t="str">
        <x:v>I00744</x:v>
      </x:c>
      <x:c r="B749" s="4" t="str">
        <x:v>Water Damage</x:v>
      </x:c>
      <x:c r="C749" s="4" t="str">
        <x:v>R01</x:v>
      </x:c>
      <x:c r="D749" s="4" t="str">
        <x:v>Medium</x:v>
      </x:c>
    </x:row>
    <x:row r="750">
      <x:c r="A750" s="4" t="str">
        <x:v>I00745</x:v>
      </x:c>
      <x:c r="B750" s="4" t="str">
        <x:v>Theft</x:v>
      </x:c>
      <x:c r="C750" s="4" t="str">
        <x:v>R01</x:v>
      </x:c>
      <x:c r="D750" s="4" t="str">
        <x:v>Medium</x:v>
      </x:c>
    </x:row>
    <x:row r="751">
      <x:c r="A751" s="4" t="str">
        <x:v>I00746</x:v>
      </x:c>
      <x:c r="B751" s="4" t="str">
        <x:v>Collision</x:v>
      </x:c>
      <x:c r="C751" s="4" t="str">
        <x:v>R01</x:v>
      </x:c>
      <x:c r="D751" s="4" t="str">
        <x:v>Low</x:v>
      </x:c>
    </x:row>
    <x:row r="752">
      <x:c r="A752" s="4" t="str">
        <x:v>I00747</x:v>
      </x:c>
      <x:c r="B752" s="4" t="str">
        <x:v>Glass Damage</x:v>
      </x:c>
      <x:c r="C752" s="4" t="str">
        <x:v>R02</x:v>
      </x:c>
      <x:c r="D752" s="4" t="str">
        <x:v>High</x:v>
      </x:c>
    </x:row>
    <x:row r="753">
      <x:c r="A753" s="4" t="str">
        <x:v>I00748</x:v>
      </x:c>
      <x:c r="B753" s="4" t="str">
        <x:v>Theft</x:v>
      </x:c>
      <x:c r="C753" s="4" t="str">
        <x:v>R02</x:v>
      </x:c>
      <x:c r="D753" s="4" t="str">
        <x:v>Low</x:v>
      </x:c>
    </x:row>
    <x:row r="754">
      <x:c r="A754" s="4" t="str">
        <x:v>I00749</x:v>
      </x:c>
      <x:c r="B754" s="4" t="str">
        <x:v>Collision</x:v>
      </x:c>
      <x:c r="C754" s="4" t="str">
        <x:v>R01</x:v>
      </x:c>
      <x:c r="D754" s="4" t="str">
        <x:v>Low</x:v>
      </x:c>
    </x:row>
    <x:row r="755">
      <x:c r="A755" s="4" t="str">
        <x:v>I00750</x:v>
      </x:c>
      <x:c r="B755" s="4" t="str">
        <x:v>Fire</x:v>
      </x:c>
      <x:c r="C755" s="4" t="str">
        <x:v>R02</x:v>
      </x:c>
      <x:c r="D755" s="4" t="str">
        <x:v>Low</x:v>
      </x:c>
    </x:row>
    <x:row r="756">
      <x:c r="A756" s="4" t="str">
        <x:v>I00751</x:v>
      </x:c>
      <x:c r="B756" s="4" t="str">
        <x:v>Collision</x:v>
      </x:c>
      <x:c r="C756" s="4" t="str">
        <x:v>R01</x:v>
      </x:c>
      <x:c r="D756" s="4" t="str">
        <x:v>Medium</x:v>
      </x:c>
    </x:row>
    <x:row r="757">
      <x:c r="A757" s="4" t="str">
        <x:v>I00752</x:v>
      </x:c>
      <x:c r="B757" s="4" t="str">
        <x:v>Glass Damage</x:v>
      </x:c>
      <x:c r="C757" s="4" t="str">
        <x:v>R01</x:v>
      </x:c>
      <x:c r="D757" s="4" t="str">
        <x:v>High</x:v>
      </x:c>
    </x:row>
    <x:row r="758">
      <x:c r="A758" s="4" t="str">
        <x:v>I00753</x:v>
      </x:c>
      <x:c r="B758" s="4" t="str">
        <x:v>Theft</x:v>
      </x:c>
      <x:c r="C758" s="4" t="str">
        <x:v>R02</x:v>
      </x:c>
      <x:c r="D758" s="4" t="str">
        <x:v>Medium</x:v>
      </x:c>
    </x:row>
    <x:row r="759">
      <x:c r="A759" s="4" t="str">
        <x:v>I00754</x:v>
      </x:c>
      <x:c r="B759" s="4" t="str">
        <x:v>Collision</x:v>
      </x:c>
      <x:c r="C759" s="4" t="str">
        <x:v>R05</x:v>
      </x:c>
      <x:c r="D759" s="4" t="str">
        <x:v>Low</x:v>
      </x:c>
    </x:row>
    <x:row r="760">
      <x:c r="A760" s="4" t="str">
        <x:v>I00755</x:v>
      </x:c>
      <x:c r="B760" s="4" t="str">
        <x:v>Collision</x:v>
      </x:c>
      <x:c r="C760" s="4" t="str">
        <x:v>R02</x:v>
      </x:c>
      <x:c r="D760" s="4" t="str">
        <x:v>Low</x:v>
      </x:c>
    </x:row>
    <x:row r="761">
      <x:c r="A761" s="4" t="str">
        <x:v>I00756</x:v>
      </x:c>
      <x:c r="B761" s="4" t="str">
        <x:v>Glass Damage</x:v>
      </x:c>
      <x:c r="C761" s="4" t="str">
        <x:v>R03</x:v>
      </x:c>
      <x:c r="D761" s="4" t="str">
        <x:v>Medium</x:v>
      </x:c>
    </x:row>
    <x:row r="762">
      <x:c r="A762" s="4" t="str">
        <x:v>I00757</x:v>
      </x:c>
      <x:c r="B762" s="4" t="str">
        <x:v>Collision</x:v>
      </x:c>
      <x:c r="C762" s="4" t="str">
        <x:v>R02</x:v>
      </x:c>
      <x:c r="D762" s="4" t="str">
        <x:v>Medium</x:v>
      </x:c>
    </x:row>
    <x:row r="763">
      <x:c r="A763" s="4" t="str">
        <x:v>I00758</x:v>
      </x:c>
      <x:c r="B763" s="4" t="str">
        <x:v>Theft</x:v>
      </x:c>
      <x:c r="C763" s="4" t="str">
        <x:v>R04</x:v>
      </x:c>
      <x:c r="D763" s="4" t="str">
        <x:v>Unknown</x:v>
      </x:c>
    </x:row>
    <x:row r="764">
      <x:c r="A764" s="4" t="str">
        <x:v>I00759</x:v>
      </x:c>
      <x:c r="B764" s="4" t="str">
        <x:v>Theft</x:v>
      </x:c>
      <x:c r="C764" s="4" t="str">
        <x:v>R04</x:v>
      </x:c>
      <x:c r="D764" s="4" t="str">
        <x:v>Low</x:v>
      </x:c>
    </x:row>
    <x:row r="765">
      <x:c r="A765" s="4" t="str">
        <x:v>I00760</x:v>
      </x:c>
      <x:c r="B765" s="4" t="str">
        <x:v>Collision</x:v>
      </x:c>
      <x:c r="C765" s="4" t="str">
        <x:v>R01</x:v>
      </x:c>
      <x:c r="D765" s="4" t="str">
        <x:v>Medium</x:v>
      </x:c>
    </x:row>
    <x:row r="766">
      <x:c r="A766" s="4" t="str">
        <x:v>I00761</x:v>
      </x:c>
      <x:c r="B766" s="4" t="str">
        <x:v>Fire</x:v>
      </x:c>
      <x:c r="C766" s="4" t="str">
        <x:v>R01</x:v>
      </x:c>
      <x:c r="D766" s="4" t="str">
        <x:v>High</x:v>
      </x:c>
    </x:row>
    <x:row r="767">
      <x:c r="A767" s="4" t="str">
        <x:v>I00762</x:v>
      </x:c>
      <x:c r="B767" s="4" t="str">
        <x:v>Collision</x:v>
      </x:c>
      <x:c r="C767" s="4" t="str">
        <x:v>R04</x:v>
      </x:c>
      <x:c r="D767" s="4" t="str">
        <x:v>Medium</x:v>
      </x:c>
    </x:row>
    <x:row r="768">
      <x:c r="A768" s="4" t="str">
        <x:v>I00763</x:v>
      </x:c>
      <x:c r="B768" s="4" t="str">
        <x:v>Water Damage</x:v>
      </x:c>
      <x:c r="C768" s="4" t="str">
        <x:v>R02</x:v>
      </x:c>
      <x:c r="D768" s="4" t="str">
        <x:v>Low</x:v>
      </x:c>
    </x:row>
    <x:row r="769">
      <x:c r="A769" s="4" t="str">
        <x:v>I00764</x:v>
      </x:c>
      <x:c r="B769" s="4" t="str">
        <x:v>Collision</x:v>
      </x:c>
      <x:c r="C769" s="4" t="str">
        <x:v>R01</x:v>
      </x:c>
      <x:c r="D769" s="4" t="str">
        <x:v>Medium</x:v>
      </x:c>
    </x:row>
    <x:row r="770">
      <x:c r="A770" s="4" t="str">
        <x:v>I00765</x:v>
      </x:c>
      <x:c r="B770" s="4" t="str">
        <x:v>Unknown</x:v>
      </x:c>
      <x:c r="C770" s="4" t="str">
        <x:v>R03</x:v>
      </x:c>
      <x:c r="D770" s="4" t="str">
        <x:v>Low</x:v>
      </x:c>
    </x:row>
    <x:row r="771">
      <x:c r="A771" s="4" t="str">
        <x:v>I00766</x:v>
      </x:c>
      <x:c r="B771" s="4" t="str">
        <x:v>Glass Damage</x:v>
      </x:c>
      <x:c r="C771" s="4" t="str">
        <x:v>R03</x:v>
      </x:c>
      <x:c r="D771" s="4" t="str">
        <x:v>High</x:v>
      </x:c>
    </x:row>
    <x:row r="772">
      <x:c r="A772" s="4" t="str">
        <x:v>I00767</x:v>
      </x:c>
      <x:c r="B772" s="4" t="str">
        <x:v>Theft</x:v>
      </x:c>
      <x:c r="C772" s="4" t="str">
        <x:v>R03</x:v>
      </x:c>
      <x:c r="D772" s="4" t="str">
        <x:v>Low</x:v>
      </x:c>
    </x:row>
    <x:row r="773">
      <x:c r="A773" s="4" t="str">
        <x:v>I00768</x:v>
      </x:c>
      <x:c r="B773" s="4" t="str">
        <x:v>Glass Damage</x:v>
      </x:c>
      <x:c r="C773" s="4" t="str">
        <x:v>R02</x:v>
      </x:c>
      <x:c r="D773" s="4" t="str">
        <x:v>Unknown</x:v>
      </x:c>
    </x:row>
    <x:row r="774">
      <x:c r="A774" s="4" t="str">
        <x:v>I00769</x:v>
      </x:c>
      <x:c r="B774" s="4" t="str">
        <x:v>Collision</x:v>
      </x:c>
      <x:c r="C774" s="4" t="str">
        <x:v>R05</x:v>
      </x:c>
      <x:c r="D774" s="4" t="str">
        <x:v>Medium</x:v>
      </x:c>
    </x:row>
    <x:row r="775">
      <x:c r="A775" s="4" t="str">
        <x:v>I00770</x:v>
      </x:c>
      <x:c r="B775" s="4" t="str">
        <x:v>Collision</x:v>
      </x:c>
      <x:c r="C775" s="4" t="str">
        <x:v>R01</x:v>
      </x:c>
      <x:c r="D775" s="4" t="str">
        <x:v>Low</x:v>
      </x:c>
    </x:row>
    <x:row r="776">
      <x:c r="A776" s="4" t="str">
        <x:v>I00771</x:v>
      </x:c>
      <x:c r="B776" s="4" t="str">
        <x:v>Flood</x:v>
      </x:c>
      <x:c r="C776" s="4" t="str">
        <x:v>R01</x:v>
      </x:c>
      <x:c r="D776" s="4" t="str">
        <x:v>Low</x:v>
      </x:c>
    </x:row>
    <x:row r="777">
      <x:c r="A777" s="4" t="str">
        <x:v>I00772</x:v>
      </x:c>
      <x:c r="B777" s="4" t="str">
        <x:v>Collision</x:v>
      </x:c>
      <x:c r="C777" s="4" t="str">
        <x:v>R01</x:v>
      </x:c>
      <x:c r="D777" s="4" t="str">
        <x:v>Medium</x:v>
      </x:c>
    </x:row>
    <x:row r="778">
      <x:c r="A778" s="4" t="str">
        <x:v>I00773</x:v>
      </x:c>
      <x:c r="B778" s="4" t="str">
        <x:v>Collision</x:v>
      </x:c>
      <x:c r="C778" s="4" t="str">
        <x:v>R04</x:v>
      </x:c>
      <x:c r="D778" s="4" t="str">
        <x:v>Medium</x:v>
      </x:c>
    </x:row>
    <x:row r="779">
      <x:c r="A779" s="4" t="str">
        <x:v>I00774</x:v>
      </x:c>
      <x:c r="B779" s="4" t="str">
        <x:v>Collision</x:v>
      </x:c>
      <x:c r="C779" s="4" t="str">
        <x:v>R01</x:v>
      </x:c>
      <x:c r="D779" s="4" t="str">
        <x:v>High</x:v>
      </x:c>
    </x:row>
    <x:row r="780">
      <x:c r="A780" s="4" t="str">
        <x:v>I00775</x:v>
      </x:c>
      <x:c r="B780" s="4" t="str">
        <x:v>Theft</x:v>
      </x:c>
      <x:c r="C780" s="4" t="str">
        <x:v>R05</x:v>
      </x:c>
      <x:c r="D780" s="4" t="str">
        <x:v>Low</x:v>
      </x:c>
    </x:row>
    <x:row r="781">
      <x:c r="A781" s="4" t="str">
        <x:v>I00776</x:v>
      </x:c>
      <x:c r="B781" s="4" t="str">
        <x:v>Theft</x:v>
      </x:c>
      <x:c r="C781" s="4" t="str">
        <x:v>R01</x:v>
      </x:c>
      <x:c r="D781" s="4" t="str">
        <x:v>Low</x:v>
      </x:c>
    </x:row>
    <x:row r="782">
      <x:c r="A782" s="4" t="str">
        <x:v>I00777</x:v>
      </x:c>
      <x:c r="B782" s="4" t="str">
        <x:v>Collision</x:v>
      </x:c>
      <x:c r="C782" s="4" t="str">
        <x:v>R05</x:v>
      </x:c>
      <x:c r="D782" s="4" t="str">
        <x:v>Medium</x:v>
      </x:c>
    </x:row>
    <x:row r="783">
      <x:c r="A783" s="4" t="str">
        <x:v>I00778</x:v>
      </x:c>
      <x:c r="B783" s="4" t="str">
        <x:v>Glass Damage</x:v>
      </x:c>
      <x:c r="C783" s="4" t="str">
        <x:v>R01</x:v>
      </x:c>
      <x:c r="D783" s="4" t="str">
        <x:v>Medium</x:v>
      </x:c>
    </x:row>
    <x:row r="784">
      <x:c r="A784" s="4" t="str">
        <x:v>I00779</x:v>
      </x:c>
      <x:c r="B784" s="4" t="str">
        <x:v>Collision</x:v>
      </x:c>
      <x:c r="C784" s="4" t="str">
        <x:v>R04</x:v>
      </x:c>
      <x:c r="D784" s="4" t="str">
        <x:v>Low</x:v>
      </x:c>
    </x:row>
    <x:row r="785">
      <x:c r="A785" s="4" t="str">
        <x:v>I00780</x:v>
      </x:c>
      <x:c r="B785" s="4" t="str">
        <x:v>Water Damage</x:v>
      </x:c>
      <x:c r="C785" s="4" t="str">
        <x:v>R01</x:v>
      </x:c>
      <x:c r="D785" s="4" t="str">
        <x:v>High</x:v>
      </x:c>
    </x:row>
    <x:row r="786">
      <x:c r="A786" s="4" t="str">
        <x:v>I00781</x:v>
      </x:c>
      <x:c r="B786" s="4" t="str">
        <x:v>Collision</x:v>
      </x:c>
      <x:c r="C786" s="4" t="str">
        <x:v>R03</x:v>
      </x:c>
      <x:c r="D786" s="4" t="str">
        <x:v>High</x:v>
      </x:c>
    </x:row>
    <x:row r="787">
      <x:c r="A787" s="4" t="str">
        <x:v>I00782</x:v>
      </x:c>
      <x:c r="B787" s="4" t="str">
        <x:v>Collision</x:v>
      </x:c>
      <x:c r="C787" s="4" t="str">
        <x:v>R05</x:v>
      </x:c>
      <x:c r="D787" s="4" t="str">
        <x:v>Low</x:v>
      </x:c>
    </x:row>
    <x:row r="788">
      <x:c r="A788" s="4" t="str">
        <x:v>I00783</x:v>
      </x:c>
      <x:c r="B788" s="4" t="str">
        <x:v>Theft</x:v>
      </x:c>
      <x:c r="C788" s="4" t="str">
        <x:v>R01</x:v>
      </x:c>
      <x:c r="D788" s="4" t="str">
        <x:v>Medium</x:v>
      </x:c>
    </x:row>
    <x:row r="789">
      <x:c r="A789" s="4" t="str">
        <x:v>I00784</x:v>
      </x:c>
      <x:c r="B789" s="4" t="str">
        <x:v>Collision</x:v>
      </x:c>
      <x:c r="C789" s="4" t="str">
        <x:v>R04</x:v>
      </x:c>
      <x:c r="D789" s="4" t="str">
        <x:v>Medium</x:v>
      </x:c>
    </x:row>
    <x:row r="790">
      <x:c r="A790" s="4" t="str">
        <x:v>I00785</x:v>
      </x:c>
      <x:c r="B790" s="4" t="str">
        <x:v>Water Damage</x:v>
      </x:c>
      <x:c r="C790" s="4" t="str">
        <x:v>R02</x:v>
      </x:c>
      <x:c r="D790" s="4" t="str">
        <x:v>Low</x:v>
      </x:c>
    </x:row>
    <x:row r="791">
      <x:c r="A791" s="4" t="str">
        <x:v>I00786</x:v>
      </x:c>
      <x:c r="B791" s="4" t="str">
        <x:v>Collision</x:v>
      </x:c>
      <x:c r="C791" s="4" t="str">
        <x:v>R01</x:v>
      </x:c>
      <x:c r="D791" s="4" t="str">
        <x:v>Medium</x:v>
      </x:c>
    </x:row>
    <x:row r="792">
      <x:c r="A792" s="4" t="str">
        <x:v>I00787</x:v>
      </x:c>
      <x:c r="B792" s="4" t="str">
        <x:v>Theft</x:v>
      </x:c>
      <x:c r="C792" s="4" t="str">
        <x:v>R05</x:v>
      </x:c>
      <x:c r="D792" s="4" t="str">
        <x:v>Low</x:v>
      </x:c>
    </x:row>
    <x:row r="793">
      <x:c r="A793" s="4" t="str">
        <x:v>I00788</x:v>
      </x:c>
      <x:c r="B793" s="4" t="str">
        <x:v>Theft</x:v>
      </x:c>
      <x:c r="C793" s="4" t="str">
        <x:v>R02</x:v>
      </x:c>
      <x:c r="D793" s="4" t="str">
        <x:v>Low</x:v>
      </x:c>
    </x:row>
    <x:row r="794">
      <x:c r="A794" s="4" t="str">
        <x:v>I00789</x:v>
      </x:c>
      <x:c r="B794" s="4" t="str">
        <x:v>Collision</x:v>
      </x:c>
      <x:c r="C794" s="4" t="str">
        <x:v>R03</x:v>
      </x:c>
      <x:c r="D794" s="4" t="str">
        <x:v>High</x:v>
      </x:c>
    </x:row>
    <x:row r="795">
      <x:c r="A795" s="4" t="str">
        <x:v>I00790</x:v>
      </x:c>
      <x:c r="B795" s="4" t="str">
        <x:v>Flood</x:v>
      </x:c>
      <x:c r="C795" s="4" t="str">
        <x:v>R04</x:v>
      </x:c>
      <x:c r="D795" s="4" t="str">
        <x:v>Medium</x:v>
      </x:c>
    </x:row>
    <x:row r="796">
      <x:c r="A796" s="4" t="str">
        <x:v>I00791</x:v>
      </x:c>
      <x:c r="B796" s="4" t="str">
        <x:v>Fire</x:v>
      </x:c>
      <x:c r="C796" s="4" t="str">
        <x:v>R01</x:v>
      </x:c>
      <x:c r="D796" s="4" t="str">
        <x:v>Low</x:v>
      </x:c>
    </x:row>
    <x:row r="797">
      <x:c r="A797" s="4" t="str">
        <x:v>I00792</x:v>
      </x:c>
      <x:c r="B797" s="4" t="str">
        <x:v>Collision</x:v>
      </x:c>
      <x:c r="C797" s="4" t="str">
        <x:v>R01</x:v>
      </x:c>
      <x:c r="D797" s="4" t="str">
        <x:v>Medium</x:v>
      </x:c>
    </x:row>
    <x:row r="798">
      <x:c r="A798" s="4" t="str">
        <x:v>I00793</x:v>
      </x:c>
      <x:c r="B798" s="4" t="str">
        <x:v>Collision</x:v>
      </x:c>
      <x:c r="C798" s="4" t="str">
        <x:v>R04</x:v>
      </x:c>
      <x:c r="D798" s="4" t="str">
        <x:v>High</x:v>
      </x:c>
    </x:row>
    <x:row r="799">
      <x:c r="A799" s="4" t="str">
        <x:v>I00794</x:v>
      </x:c>
      <x:c r="B799" s="4" t="str">
        <x:v>Collision</x:v>
      </x:c>
      <x:c r="C799" s="4" t="str">
        <x:v>R02</x:v>
      </x:c>
      <x:c r="D799" s="4" t="str">
        <x:v>Medium</x:v>
      </x:c>
    </x:row>
    <x:row r="800">
      <x:c r="A800" s="4" t="str">
        <x:v>I00795</x:v>
      </x:c>
      <x:c r="B800" s="4" t="str">
        <x:v>Theft</x:v>
      </x:c>
      <x:c r="C800" s="4" t="str">
        <x:v>R04</x:v>
      </x:c>
      <x:c r="D800" s="4" t="str">
        <x:v>High</x:v>
      </x:c>
    </x:row>
    <x:row r="801">
      <x:c r="A801" s="4" t="str">
        <x:v>I00796</x:v>
      </x:c>
      <x:c r="B801" s="4" t="str">
        <x:v>Collision</x:v>
      </x:c>
      <x:c r="C801" s="4" t="str">
        <x:v>R01</x:v>
      </x:c>
      <x:c r="D801" s="4" t="str">
        <x:v>High</x:v>
      </x:c>
    </x:row>
    <x:row r="802">
      <x:c r="A802" s="4" t="str">
        <x:v>I00797</x:v>
      </x:c>
      <x:c r="B802" s="4" t="str">
        <x:v>Collision</x:v>
      </x:c>
      <x:c r="C802" s="4" t="str">
        <x:v>R02</x:v>
      </x:c>
      <x:c r="D802" s="4" t="str">
        <x:v>Low</x:v>
      </x:c>
    </x:row>
    <x:row r="803">
      <x:c r="A803" s="4" t="str">
        <x:v>I00798</x:v>
      </x:c>
      <x:c r="B803" s="4" t="str">
        <x:v>Collision</x:v>
      </x:c>
      <x:c r="C803" s="4" t="str">
        <x:v>R05</x:v>
      </x:c>
      <x:c r="D803" s="4" t="str">
        <x:v>Medium</x:v>
      </x:c>
    </x:row>
    <x:row r="804">
      <x:c r="A804" s="4" t="str">
        <x:v>I00799</x:v>
      </x:c>
      <x:c r="B804" s="4" t="str">
        <x:v>Collision</x:v>
      </x:c>
      <x:c r="C804" s="4" t="str">
        <x:v>R01</x:v>
      </x:c>
      <x:c r="D804" s="4" t="str">
        <x:v>Medium</x:v>
      </x:c>
    </x:row>
    <x:row r="805">
      <x:c r="A805" s="4" t="str">
        <x:v>I00800</x:v>
      </x:c>
      <x:c r="B805" s="4" t="str">
        <x:v>Theft</x:v>
      </x:c>
      <x:c r="C805" s="4" t="str">
        <x:v>R03</x:v>
      </x:c>
      <x:c r="D805" s="4" t="str">
        <x:v>Medium</x:v>
      </x:c>
    </x:row>
    <x:row r="806">
      <x:c r="A806" s="4" t="str">
        <x:v>I00801</x:v>
      </x:c>
      <x:c r="B806" s="4" t="str">
        <x:v>Glass Damage</x:v>
      </x:c>
      <x:c r="C806" s="4" t="str">
        <x:v>R04</x:v>
      </x:c>
      <x:c r="D806" s="4" t="str">
        <x:v>Low</x:v>
      </x:c>
    </x:row>
    <x:row r="807">
      <x:c r="A807" s="4" t="str">
        <x:v>I00802</x:v>
      </x:c>
      <x:c r="B807" s="4" t="str">
        <x:v>Water Damage</x:v>
      </x:c>
      <x:c r="C807" s="4" t="str">
        <x:v>R01</x:v>
      </x:c>
      <x:c r="D807" s="4" t="str">
        <x:v>Low</x:v>
      </x:c>
    </x:row>
    <x:row r="808">
      <x:c r="A808" s="4" t="str">
        <x:v>I00803</x:v>
      </x:c>
      <x:c r="B808" s="4" t="str">
        <x:v>Collision</x:v>
      </x:c>
      <x:c r="C808" s="4" t="str">
        <x:v>R02</x:v>
      </x:c>
      <x:c r="D808" s="4" t="str">
        <x:v>Low</x:v>
      </x:c>
    </x:row>
    <x:row r="809">
      <x:c r="A809" s="4" t="str">
        <x:v>I00804</x:v>
      </x:c>
      <x:c r="B809" s="4" t="str">
        <x:v>Theft</x:v>
      </x:c>
      <x:c r="C809" s="4" t="str">
        <x:v>R04</x:v>
      </x:c>
      <x:c r="D809" s="4" t="str">
        <x:v>Medium</x:v>
      </x:c>
    </x:row>
    <x:row r="810">
      <x:c r="A810" s="4" t="str">
        <x:v>I00805</x:v>
      </x:c>
      <x:c r="B810" s="4" t="str">
        <x:v>Collision</x:v>
      </x:c>
      <x:c r="C810" s="4" t="str">
        <x:v>R01</x:v>
      </x:c>
      <x:c r="D810" s="4" t="str">
        <x:v>Medium</x:v>
      </x:c>
    </x:row>
    <x:row r="811">
      <x:c r="A811" s="4" t="str">
        <x:v>I00806</x:v>
      </x:c>
      <x:c r="B811" s="4" t="str">
        <x:v>Collision</x:v>
      </x:c>
      <x:c r="C811" s="4" t="str">
        <x:v>R02</x:v>
      </x:c>
      <x:c r="D811" s="4" t="str">
        <x:v>Medium</x:v>
      </x:c>
    </x:row>
    <x:row r="812">
      <x:c r="A812" s="4" t="str">
        <x:v>I00807</x:v>
      </x:c>
      <x:c r="B812" s="4" t="str">
        <x:v>Collision</x:v>
      </x:c>
      <x:c r="C812" s="4" t="str">
        <x:v>R01</x:v>
      </x:c>
      <x:c r="D812" s="4" t="str">
        <x:v>Medium</x:v>
      </x:c>
    </x:row>
    <x:row r="813">
      <x:c r="A813" s="4" t="str">
        <x:v>I00808</x:v>
      </x:c>
      <x:c r="B813" s="4" t="str">
        <x:v>Glass Damage</x:v>
      </x:c>
      <x:c r="C813" s="4" t="str">
        <x:v>R01</x:v>
      </x:c>
      <x:c r="D813" s="4" t="str">
        <x:v>Low</x:v>
      </x:c>
    </x:row>
    <x:row r="814">
      <x:c r="A814" s="4" t="str">
        <x:v>I00809</x:v>
      </x:c>
      <x:c r="B814" s="4" t="str">
        <x:v>Collision</x:v>
      </x:c>
      <x:c r="C814" s="4" t="str">
        <x:v>R03</x:v>
      </x:c>
      <x:c r="D814" s="4" t="str">
        <x:v>Low</x:v>
      </x:c>
    </x:row>
    <x:row r="815">
      <x:c r="A815" s="4" t="str">
        <x:v>I00810</x:v>
      </x:c>
      <x:c r="B815" s="4" t="str">
        <x:v>Theft</x:v>
      </x:c>
      <x:c r="C815" s="4" t="str">
        <x:v>R02</x:v>
      </x:c>
      <x:c r="D815" s="4" t="str">
        <x:v>Medium</x:v>
      </x:c>
    </x:row>
    <x:row r="816">
      <x:c r="A816" s="4" t="str">
        <x:v>I00811</x:v>
      </x:c>
      <x:c r="B816" s="4" t="str">
        <x:v>Collision</x:v>
      </x:c>
      <x:c r="C816" s="4" t="str">
        <x:v>R01</x:v>
      </x:c>
      <x:c r="D816" s="4" t="str">
        <x:v>Medium</x:v>
      </x:c>
    </x:row>
    <x:row r="817">
      <x:c r="A817" s="4" t="str">
        <x:v>I00812</x:v>
      </x:c>
      <x:c r="B817" s="4" t="str">
        <x:v>Theft</x:v>
      </x:c>
      <x:c r="C817" s="4" t="str">
        <x:v>R02</x:v>
      </x:c>
      <x:c r="D817" s="4" t="str">
        <x:v>Medium</x:v>
      </x:c>
    </x:row>
    <x:row r="818">
      <x:c r="A818" s="4" t="str">
        <x:v>I00813</x:v>
      </x:c>
      <x:c r="B818" s="4" t="str">
        <x:v>Collision</x:v>
      </x:c>
      <x:c r="C818" s="4" t="str">
        <x:v>R01</x:v>
      </x:c>
      <x:c r="D818" s="4" t="str">
        <x:v>Low</x:v>
      </x:c>
    </x:row>
    <x:row r="819">
      <x:c r="A819" s="4" t="str">
        <x:v>I00814</x:v>
      </x:c>
      <x:c r="B819" s="4" t="str">
        <x:v>Glass Damage</x:v>
      </x:c>
      <x:c r="C819" s="4" t="str">
        <x:v>R05</x:v>
      </x:c>
      <x:c r="D819" s="4" t="str">
        <x:v>Medium</x:v>
      </x:c>
    </x:row>
    <x:row r="820">
      <x:c r="A820" s="4" t="str">
        <x:v>I00815</x:v>
      </x:c>
      <x:c r="B820" s="4" t="str">
        <x:v>Theft</x:v>
      </x:c>
      <x:c r="C820" s="4" t="str">
        <x:v>R01</x:v>
      </x:c>
      <x:c r="D820" s="4" t="str">
        <x:v>High</x:v>
      </x:c>
    </x:row>
    <x:row r="821">
      <x:c r="A821" s="4" t="str">
        <x:v>I00816</x:v>
      </x:c>
      <x:c r="B821" s="4" t="str">
        <x:v>Collision</x:v>
      </x:c>
      <x:c r="C821" s="4" t="str">
        <x:v>R01</x:v>
      </x:c>
      <x:c r="D821" s="4" t="str">
        <x:v>Low</x:v>
      </x:c>
    </x:row>
    <x:row r="822">
      <x:c r="A822" s="4" t="str">
        <x:v>I00817</x:v>
      </x:c>
      <x:c r="B822" s="4" t="str">
        <x:v>Theft</x:v>
      </x:c>
      <x:c r="C822" s="4" t="str">
        <x:v>R03</x:v>
      </x:c>
      <x:c r="D822" s="4" t="str">
        <x:v>Low</x:v>
      </x:c>
    </x:row>
    <x:row r="823">
      <x:c r="A823" s="4" t="str">
        <x:v>I00818</x:v>
      </x:c>
      <x:c r="B823" s="4" t="str">
        <x:v>Flood</x:v>
      </x:c>
      <x:c r="C823" s="4" t="str">
        <x:v>R01</x:v>
      </x:c>
      <x:c r="D823" s="4" t="str">
        <x:v>Medium</x:v>
      </x:c>
    </x:row>
    <x:row r="824">
      <x:c r="A824" s="4" t="str">
        <x:v>I00819</x:v>
      </x:c>
      <x:c r="B824" s="4" t="str">
        <x:v>Collision</x:v>
      </x:c>
      <x:c r="C824" s="4" t="str">
        <x:v>R04</x:v>
      </x:c>
      <x:c r="D824" s="4" t="str">
        <x:v>Medium</x:v>
      </x:c>
    </x:row>
    <x:row r="825">
      <x:c r="A825" s="4" t="str">
        <x:v>I00820</x:v>
      </x:c>
      <x:c r="B825" s="4" t="str">
        <x:v>Flood</x:v>
      </x:c>
      <x:c r="C825" s="4" t="str">
        <x:v>R01</x:v>
      </x:c>
      <x:c r="D825" s="4" t="str">
        <x:v>High</x:v>
      </x:c>
    </x:row>
    <x:row r="826">
      <x:c r="A826" s="4" t="str">
        <x:v>I00821</x:v>
      </x:c>
      <x:c r="B826" s="4" t="str">
        <x:v>Collision</x:v>
      </x:c>
      <x:c r="C826" s="4" t="str">
        <x:v>R01</x:v>
      </x:c>
      <x:c r="D826" s="4" t="str">
        <x:v>High</x:v>
      </x:c>
    </x:row>
    <x:row r="827">
      <x:c r="A827" s="4" t="str">
        <x:v>I00822</x:v>
      </x:c>
      <x:c r="B827" s="4" t="str">
        <x:v>Theft</x:v>
      </x:c>
      <x:c r="C827" s="4" t="str">
        <x:v>R04</x:v>
      </x:c>
      <x:c r="D827" s="4" t="str">
        <x:v>Medium</x:v>
      </x:c>
    </x:row>
    <x:row r="828">
      <x:c r="A828" s="4" t="str">
        <x:v>I00823</x:v>
      </x:c>
      <x:c r="B828" s="4" t="str">
        <x:v>Flood</x:v>
      </x:c>
      <x:c r="C828" s="4" t="str">
        <x:v>R02</x:v>
      </x:c>
      <x:c r="D828" s="4" t="str">
        <x:v>Low</x:v>
      </x:c>
    </x:row>
    <x:row r="829">
      <x:c r="A829" s="4" t="str">
        <x:v>I00824</x:v>
      </x:c>
      <x:c r="B829" s="4" t="str">
        <x:v>Collision</x:v>
      </x:c>
      <x:c r="C829" s="4" t="str">
        <x:v>R01</x:v>
      </x:c>
      <x:c r="D829" s="4" t="str">
        <x:v>Medium</x:v>
      </x:c>
    </x:row>
    <x:row r="830">
      <x:c r="A830" s="4" t="str">
        <x:v>I00825</x:v>
      </x:c>
      <x:c r="B830" s="4" t="str">
        <x:v>Glass Damage</x:v>
      </x:c>
      <x:c r="C830" s="4" t="str">
        <x:v>R03</x:v>
      </x:c>
      <x:c r="D830" s="4" t="str">
        <x:v>High</x:v>
      </x:c>
    </x:row>
    <x:row r="831">
      <x:c r="A831" s="4" t="str">
        <x:v>I00826</x:v>
      </x:c>
      <x:c r="B831" s="4" t="str">
        <x:v>Collision</x:v>
      </x:c>
      <x:c r="C831" s="4" t="str">
        <x:v>R01</x:v>
      </x:c>
      <x:c r="D831" s="4" t="str">
        <x:v>Medium</x:v>
      </x:c>
    </x:row>
    <x:row r="832">
      <x:c r="A832" s="4" t="str">
        <x:v>I00827</x:v>
      </x:c>
      <x:c r="B832" s="4" t="str">
        <x:v>Water Damage</x:v>
      </x:c>
      <x:c r="C832" s="4" t="str">
        <x:v>R05</x:v>
      </x:c>
      <x:c r="D832" s="4" t="str">
        <x:v>High</x:v>
      </x:c>
    </x:row>
    <x:row r="833">
      <x:c r="A833" s="4" t="str">
        <x:v>I00828</x:v>
      </x:c>
      <x:c r="B833" s="4" t="str">
        <x:v>Water Damage</x:v>
      </x:c>
      <x:c r="C833" s="4" t="str">
        <x:v>R02</x:v>
      </x:c>
      <x:c r="D833" s="4" t="str">
        <x:v>Medium</x:v>
      </x:c>
    </x:row>
    <x:row r="834">
      <x:c r="A834" s="4" t="str">
        <x:v>I00829</x:v>
      </x:c>
      <x:c r="B834" s="4" t="str">
        <x:v>Fire</x:v>
      </x:c>
      <x:c r="C834" s="4" t="str">
        <x:v>R05</x:v>
      </x:c>
      <x:c r="D834" s="4" t="str">
        <x:v>Low</x:v>
      </x:c>
    </x:row>
    <x:row r="835">
      <x:c r="A835" s="4" t="str">
        <x:v>I00830</x:v>
      </x:c>
      <x:c r="B835" s="4" t="str">
        <x:v>Collision</x:v>
      </x:c>
      <x:c r="C835" s="4" t="str">
        <x:v>R01</x:v>
      </x:c>
      <x:c r="D835" s="4" t="str">
        <x:v>Medium</x:v>
      </x:c>
    </x:row>
    <x:row r="836">
      <x:c r="A836" s="4" t="str">
        <x:v>I00831</x:v>
      </x:c>
      <x:c r="B836" s="4" t="str">
        <x:v>Water Damage</x:v>
      </x:c>
      <x:c r="C836" s="4" t="str">
        <x:v>R02</x:v>
      </x:c>
      <x:c r="D836" s="4" t="str">
        <x:v>Medium</x:v>
      </x:c>
    </x:row>
    <x:row r="837">
      <x:c r="A837" s="4" t="str">
        <x:v>I00832</x:v>
      </x:c>
      <x:c r="B837" s="4" t="str">
        <x:v>Collision</x:v>
      </x:c>
      <x:c r="C837" s="4" t="str">
        <x:v>R02</x:v>
      </x:c>
      <x:c r="D837" s="4" t="str">
        <x:v>Low</x:v>
      </x:c>
    </x:row>
    <x:row r="838">
      <x:c r="A838" s="4" t="str">
        <x:v>I00833</x:v>
      </x:c>
      <x:c r="B838" s="4" t="str">
        <x:v>Fire</x:v>
      </x:c>
      <x:c r="C838" s="4" t="str">
        <x:v>R01</x:v>
      </x:c>
      <x:c r="D838" s="4" t="str">
        <x:v>Low</x:v>
      </x:c>
    </x:row>
    <x:row r="839">
      <x:c r="A839" s="4" t="str">
        <x:v>I00834</x:v>
      </x:c>
      <x:c r="B839" s="4" t="str">
        <x:v>Fire</x:v>
      </x:c>
      <x:c r="C839" s="4" t="str">
        <x:v>R01</x:v>
      </x:c>
      <x:c r="D839" s="4" t="str">
        <x:v>Medium</x:v>
      </x:c>
    </x:row>
    <x:row r="840">
      <x:c r="A840" s="4" t="str">
        <x:v>I00835</x:v>
      </x:c>
      <x:c r="B840" s="4" t="str">
        <x:v>Collision</x:v>
      </x:c>
      <x:c r="C840" s="4" t="str">
        <x:v>R04</x:v>
      </x:c>
      <x:c r="D840" s="4" t="str">
        <x:v>Low</x:v>
      </x:c>
    </x:row>
    <x:row r="841">
      <x:c r="A841" s="4" t="str">
        <x:v>I00836</x:v>
      </x:c>
      <x:c r="B841" s="4" t="str">
        <x:v>Collision</x:v>
      </x:c>
      <x:c r="C841" s="4" t="str">
        <x:v>R02</x:v>
      </x:c>
      <x:c r="D841" s="4" t="str">
        <x:v>Low</x:v>
      </x:c>
    </x:row>
    <x:row r="842">
      <x:c r="A842" s="4" t="str">
        <x:v>I00837</x:v>
      </x:c>
      <x:c r="B842" s="4" t="str">
        <x:v>Theft</x:v>
      </x:c>
      <x:c r="C842" s="4" t="str">
        <x:v>R04</x:v>
      </x:c>
      <x:c r="D842" s="4" t="str">
        <x:v>Medium</x:v>
      </x:c>
    </x:row>
    <x:row r="843">
      <x:c r="A843" s="4" t="str">
        <x:v>I00838</x:v>
      </x:c>
      <x:c r="B843" s="4" t="str">
        <x:v>Flood</x:v>
      </x:c>
      <x:c r="C843" s="4" t="str">
        <x:v>R02</x:v>
      </x:c>
      <x:c r="D843" s="4" t="str">
        <x:v>Medium</x:v>
      </x:c>
    </x:row>
    <x:row r="844">
      <x:c r="A844" s="4" t="str">
        <x:v>I00839</x:v>
      </x:c>
      <x:c r="B844" s="4" t="str">
        <x:v>Collision</x:v>
      </x:c>
      <x:c r="C844" s="4" t="str">
        <x:v>R01</x:v>
      </x:c>
      <x:c r="D844" s="4" t="str">
        <x:v>Medium</x:v>
      </x:c>
    </x:row>
    <x:row r="845">
      <x:c r="A845" s="4" t="str">
        <x:v>I00840</x:v>
      </x:c>
      <x:c r="B845" s="4" t="str">
        <x:v>Water Damage</x:v>
      </x:c>
      <x:c r="C845" s="4" t="str">
        <x:v>R02</x:v>
      </x:c>
      <x:c r="D845" s="4" t="str">
        <x:v>High</x:v>
      </x:c>
    </x:row>
    <x:row r="846">
      <x:c r="A846" s="4" t="str">
        <x:v>I00841</x:v>
      </x:c>
      <x:c r="B846" s="4" t="str">
        <x:v>Collision</x:v>
      </x:c>
      <x:c r="C846" s="4" t="str">
        <x:v>R02</x:v>
      </x:c>
      <x:c r="D846" s="4" t="str">
        <x:v>High</x:v>
      </x:c>
    </x:row>
    <x:row r="847">
      <x:c r="A847" s="4" t="str">
        <x:v>I00842</x:v>
      </x:c>
      <x:c r="B847" s="4" t="str">
        <x:v>Collision</x:v>
      </x:c>
      <x:c r="C847" s="4" t="str">
        <x:v>R03</x:v>
      </x:c>
      <x:c r="D847" s="4" t="str">
        <x:v>Medium</x:v>
      </x:c>
    </x:row>
    <x:row r="848">
      <x:c r="A848" s="4" t="str">
        <x:v>I00843</x:v>
      </x:c>
      <x:c r="B848" s="4" t="str">
        <x:v>Collision</x:v>
      </x:c>
      <x:c r="C848" s="4" t="str">
        <x:v>R02</x:v>
      </x:c>
      <x:c r="D848" s="4" t="str">
        <x:v>Low</x:v>
      </x:c>
    </x:row>
    <x:row r="849">
      <x:c r="A849" s="4" t="str">
        <x:v>I00844</x:v>
      </x:c>
      <x:c r="B849" s="4" t="str">
        <x:v>Water Damage</x:v>
      </x:c>
      <x:c r="C849" s="4" t="str">
        <x:v>R04</x:v>
      </x:c>
      <x:c r="D849" s="4" t="str">
        <x:v>Medium</x:v>
      </x:c>
    </x:row>
    <x:row r="850">
      <x:c r="A850" s="4" t="str">
        <x:v>I00845</x:v>
      </x:c>
      <x:c r="B850" s="4" t="str">
        <x:v>Theft</x:v>
      </x:c>
      <x:c r="C850" s="4" t="str">
        <x:v>R01</x:v>
      </x:c>
      <x:c r="D850" s="4" t="str">
        <x:v>Low</x:v>
      </x:c>
    </x:row>
    <x:row r="851">
      <x:c r="A851" s="4" t="str">
        <x:v>I00846</x:v>
      </x:c>
      <x:c r="B851" s="4" t="str">
        <x:v>Fire</x:v>
      </x:c>
      <x:c r="C851" s="4" t="str">
        <x:v>R04</x:v>
      </x:c>
      <x:c r="D851" s="4" t="str">
        <x:v>High</x:v>
      </x:c>
    </x:row>
    <x:row r="852">
      <x:c r="A852" s="4" t="str">
        <x:v>I00847</x:v>
      </x:c>
      <x:c r="B852" s="4" t="str">
        <x:v>Collision</x:v>
      </x:c>
      <x:c r="C852" s="4" t="str">
        <x:v>R01</x:v>
      </x:c>
      <x:c r="D852" s="4" t="str">
        <x:v>Unknown</x:v>
      </x:c>
    </x:row>
    <x:row r="853">
      <x:c r="A853" s="4" t="str">
        <x:v>I00848</x:v>
      </x:c>
      <x:c r="B853" s="4" t="str">
        <x:v>Glass Damage</x:v>
      </x:c>
      <x:c r="C853" s="4" t="str">
        <x:v>R02</x:v>
      </x:c>
      <x:c r="D853" s="4" t="str">
        <x:v>Low</x:v>
      </x:c>
    </x:row>
    <x:row r="854">
      <x:c r="A854" s="4" t="str">
        <x:v>I00849</x:v>
      </x:c>
      <x:c r="B854" s="4" t="str">
        <x:v>Theft</x:v>
      </x:c>
      <x:c r="C854" s="4" t="str">
        <x:v>R01</x:v>
      </x:c>
      <x:c r="D854" s="4" t="str">
        <x:v>Medium</x:v>
      </x:c>
    </x:row>
    <x:row r="855">
      <x:c r="A855" s="4" t="str">
        <x:v>I00850</x:v>
      </x:c>
      <x:c r="B855" s="4" t="str">
        <x:v>Fire</x:v>
      </x:c>
      <x:c r="C855" s="4" t="str">
        <x:v>R01</x:v>
      </x:c>
      <x:c r="D855" s="4" t="str">
        <x:v>Medium</x:v>
      </x:c>
    </x:row>
    <x:row r="856">
      <x:c r="A856" s="4" t="str">
        <x:v>I00851</x:v>
      </x:c>
      <x:c r="B856" s="4" t="str">
        <x:v>Theft</x:v>
      </x:c>
      <x:c r="C856" s="4" t="str">
        <x:v>R01</x:v>
      </x:c>
      <x:c r="D856" s="4" t="str">
        <x:v>High</x:v>
      </x:c>
    </x:row>
    <x:row r="857">
      <x:c r="A857" s="4" t="str">
        <x:v>I00852</x:v>
      </x:c>
      <x:c r="B857" s="4" t="str">
        <x:v>Collision</x:v>
      </x:c>
      <x:c r="C857" s="4" t="str">
        <x:v>R02</x:v>
      </x:c>
      <x:c r="D857" s="4" t="str">
        <x:v>Low</x:v>
      </x:c>
    </x:row>
    <x:row r="858">
      <x:c r="A858" s="4" t="str">
        <x:v>I00853</x:v>
      </x:c>
      <x:c r="B858" s="4" t="str">
        <x:v>Collision</x:v>
      </x:c>
      <x:c r="C858" s="4" t="str">
        <x:v>R04</x:v>
      </x:c>
      <x:c r="D858" s="4" t="str">
        <x:v>High</x:v>
      </x:c>
    </x:row>
    <x:row r="859">
      <x:c r="A859" s="4" t="str">
        <x:v>I00854</x:v>
      </x:c>
      <x:c r="B859" s="4" t="str">
        <x:v>Water Damage</x:v>
      </x:c>
      <x:c r="C859" s="4" t="str">
        <x:v>R05</x:v>
      </x:c>
      <x:c r="D859" s="4" t="str">
        <x:v>Low</x:v>
      </x:c>
    </x:row>
    <x:row r="860">
      <x:c r="A860" s="4" t="str">
        <x:v>I00855</x:v>
      </x:c>
      <x:c r="B860" s="4" t="str">
        <x:v>Theft</x:v>
      </x:c>
      <x:c r="C860" s="4" t="str">
        <x:v>R01</x:v>
      </x:c>
      <x:c r="D860" s="4" t="str">
        <x:v>Medium</x:v>
      </x:c>
    </x:row>
    <x:row r="861">
      <x:c r="A861" s="4" t="str">
        <x:v>I00856</x:v>
      </x:c>
      <x:c r="B861" s="4" t="str">
        <x:v>Collision</x:v>
      </x:c>
      <x:c r="C861" s="4" t="str">
        <x:v>R03</x:v>
      </x:c>
      <x:c r="D861" s="4" t="str">
        <x:v>High</x:v>
      </x:c>
    </x:row>
    <x:row r="862">
      <x:c r="A862" s="4" t="str">
        <x:v>I00857</x:v>
      </x:c>
      <x:c r="B862" s="4" t="str">
        <x:v>Collision</x:v>
      </x:c>
      <x:c r="C862" s="4" t="str">
        <x:v>R02</x:v>
      </x:c>
      <x:c r="D862" s="4" t="str">
        <x:v>Low</x:v>
      </x:c>
    </x:row>
    <x:row r="863">
      <x:c r="A863" s="4" t="str">
        <x:v>I00858</x:v>
      </x:c>
      <x:c r="B863" s="4" t="str">
        <x:v>Collision</x:v>
      </x:c>
      <x:c r="C863" s="4" t="str">
        <x:v>R01</x:v>
      </x:c>
      <x:c r="D863" s="4" t="str">
        <x:v>Low</x:v>
      </x:c>
    </x:row>
    <x:row r="864">
      <x:c r="A864" s="4" t="str">
        <x:v>I00859</x:v>
      </x:c>
      <x:c r="B864" s="4" t="str">
        <x:v>Collision</x:v>
      </x:c>
      <x:c r="C864" s="4" t="str">
        <x:v>R01</x:v>
      </x:c>
      <x:c r="D864" s="4" t="str">
        <x:v>High</x:v>
      </x:c>
    </x:row>
    <x:row r="865">
      <x:c r="A865" s="4" t="str">
        <x:v>I00860</x:v>
      </x:c>
      <x:c r="B865" s="4" t="str">
        <x:v>Flood</x:v>
      </x:c>
      <x:c r="C865" s="4" t="str">
        <x:v>R03</x:v>
      </x:c>
      <x:c r="D865" s="4" t="str">
        <x:v>High</x:v>
      </x:c>
    </x:row>
    <x:row r="866">
      <x:c r="A866" s="4" t="str">
        <x:v>I00861</x:v>
      </x:c>
      <x:c r="B866" s="4" t="str">
        <x:v>Theft</x:v>
      </x:c>
      <x:c r="C866" s="4" t="str">
        <x:v>R01</x:v>
      </x:c>
      <x:c r="D866" s="4" t="str">
        <x:v>Low</x:v>
      </x:c>
    </x:row>
    <x:row r="867">
      <x:c r="A867" s="4" t="str">
        <x:v>I00862</x:v>
      </x:c>
      <x:c r="B867" s="4" t="str">
        <x:v>Collision</x:v>
      </x:c>
      <x:c r="C867" s="4" t="str">
        <x:v>R04</x:v>
      </x:c>
      <x:c r="D867" s="4" t="str">
        <x:v>Medium</x:v>
      </x:c>
    </x:row>
    <x:row r="868">
      <x:c r="A868" s="4" t="str">
        <x:v>I00863</x:v>
      </x:c>
      <x:c r="B868" s="4" t="str">
        <x:v>Collision</x:v>
      </x:c>
      <x:c r="C868" s="4" t="str">
        <x:v>R03</x:v>
      </x:c>
      <x:c r="D868" s="4" t="str">
        <x:v>High</x:v>
      </x:c>
    </x:row>
    <x:row r="869">
      <x:c r="A869" s="4" t="str">
        <x:v>I00864</x:v>
      </x:c>
      <x:c r="B869" s="4" t="str">
        <x:v>Water Damage</x:v>
      </x:c>
      <x:c r="C869" s="4" t="str">
        <x:v>R05</x:v>
      </x:c>
      <x:c r="D869" s="4" t="str">
        <x:v>Low</x:v>
      </x:c>
    </x:row>
    <x:row r="870">
      <x:c r="A870" s="4" t="str">
        <x:v>I00865</x:v>
      </x:c>
      <x:c r="B870" s="4" t="str">
        <x:v>Fire</x:v>
      </x:c>
      <x:c r="C870" s="4" t="str">
        <x:v>R03</x:v>
      </x:c>
      <x:c r="D870" s="4" t="str">
        <x:v>Medium</x:v>
      </x:c>
    </x:row>
    <x:row r="871">
      <x:c r="A871" s="4" t="str">
        <x:v>I00866</x:v>
      </x:c>
      <x:c r="B871" s="4" t="str">
        <x:v>Collision</x:v>
      </x:c>
      <x:c r="C871" s="4" t="str">
        <x:v>R01</x:v>
      </x:c>
      <x:c r="D871" s="4" t="str">
        <x:v>Medium</x:v>
      </x:c>
    </x:row>
    <x:row r="872">
      <x:c r="A872" s="4" t="str">
        <x:v>I00867</x:v>
      </x:c>
      <x:c r="B872" s="4" t="str">
        <x:v>Collision</x:v>
      </x:c>
      <x:c r="C872" s="4" t="str">
        <x:v>R02</x:v>
      </x:c>
      <x:c r="D872" s="4" t="str">
        <x:v>Low</x:v>
      </x:c>
    </x:row>
    <x:row r="873">
      <x:c r="A873" s="4" t="str">
        <x:v>I00868</x:v>
      </x:c>
      <x:c r="B873" s="4" t="str">
        <x:v>Water Damage</x:v>
      </x:c>
      <x:c r="C873" s="4" t="str">
        <x:v>R02</x:v>
      </x:c>
      <x:c r="D873" s="4" t="str">
        <x:v>High</x:v>
      </x:c>
    </x:row>
    <x:row r="874">
      <x:c r="A874" s="4" t="str">
        <x:v>I00869</x:v>
      </x:c>
      <x:c r="B874" s="4" t="str">
        <x:v>Theft</x:v>
      </x:c>
      <x:c r="C874" s="4" t="str">
        <x:v>R05</x:v>
      </x:c>
      <x:c r="D874" s="4" t="str">
        <x:v>Low</x:v>
      </x:c>
    </x:row>
    <x:row r="875">
      <x:c r="A875" s="4" t="str">
        <x:v>I00870</x:v>
      </x:c>
      <x:c r="B875" s="4" t="str">
        <x:v>Fire</x:v>
      </x:c>
      <x:c r="C875" s="4" t="str">
        <x:v>R02</x:v>
      </x:c>
      <x:c r="D875" s="4" t="str">
        <x:v>High</x:v>
      </x:c>
    </x:row>
    <x:row r="876">
      <x:c r="A876" s="4" t="str">
        <x:v>I00871</x:v>
      </x:c>
      <x:c r="B876" s="4" t="str">
        <x:v>Theft</x:v>
      </x:c>
      <x:c r="C876" s="4" t="str">
        <x:v>R02</x:v>
      </x:c>
      <x:c r="D876" s="4" t="str">
        <x:v>Medium</x:v>
      </x:c>
    </x:row>
    <x:row r="877">
      <x:c r="A877" s="4" t="str">
        <x:v>I00872</x:v>
      </x:c>
      <x:c r="B877" s="4" t="str">
        <x:v>Glass Damage</x:v>
      </x:c>
      <x:c r="C877" s="4" t="str">
        <x:v>R04</x:v>
      </x:c>
      <x:c r="D877" s="4" t="str">
        <x:v>Medium</x:v>
      </x:c>
    </x:row>
    <x:row r="878">
      <x:c r="A878" s="4" t="str">
        <x:v>I00873</x:v>
      </x:c>
      <x:c r="B878" s="4" t="str">
        <x:v>Glass Damage</x:v>
      </x:c>
      <x:c r="C878" s="4" t="str">
        <x:v>R01</x:v>
      </x:c>
      <x:c r="D878" s="4" t="str">
        <x:v>Medium</x:v>
      </x:c>
    </x:row>
    <x:row r="879">
      <x:c r="A879" s="4" t="str">
        <x:v>I00874</x:v>
      </x:c>
      <x:c r="B879" s="4" t="str">
        <x:v>Collision</x:v>
      </x:c>
      <x:c r="C879" s="4" t="str">
        <x:v>R01</x:v>
      </x:c>
      <x:c r="D879" s="4" t="str">
        <x:v>Medium</x:v>
      </x:c>
    </x:row>
    <x:row r="880">
      <x:c r="A880" s="4" t="str">
        <x:v>I00875</x:v>
      </x:c>
      <x:c r="B880" s="4" t="str">
        <x:v>Collision</x:v>
      </x:c>
      <x:c r="C880" s="4" t="str">
        <x:v>R05</x:v>
      </x:c>
      <x:c r="D880" s="4" t="str">
        <x:v>High</x:v>
      </x:c>
    </x:row>
    <x:row r="881">
      <x:c r="A881" s="4" t="str">
        <x:v>I00876</x:v>
      </x:c>
      <x:c r="B881" s="4" t="str">
        <x:v>Fire</x:v>
      </x:c>
      <x:c r="C881" s="4" t="str">
        <x:v>R04</x:v>
      </x:c>
      <x:c r="D881" s="4" t="str">
        <x:v>Medium</x:v>
      </x:c>
    </x:row>
    <x:row r="882">
      <x:c r="A882" s="4" t="str">
        <x:v>I00877</x:v>
      </x:c>
      <x:c r="B882" s="4" t="str">
        <x:v>Fire</x:v>
      </x:c>
      <x:c r="C882" s="4" t="str">
        <x:v>R02</x:v>
      </x:c>
      <x:c r="D882" s="4" t="str">
        <x:v>Medium</x:v>
      </x:c>
    </x:row>
    <x:row r="883">
      <x:c r="A883" s="4" t="str">
        <x:v>I00878</x:v>
      </x:c>
      <x:c r="B883" s="4" t="str">
        <x:v>Water Damage</x:v>
      </x:c>
      <x:c r="C883" s="4" t="str">
        <x:v>R03</x:v>
      </x:c>
      <x:c r="D883" s="4" t="str">
        <x:v>Medium</x:v>
      </x:c>
    </x:row>
    <x:row r="884">
      <x:c r="A884" s="4" t="str">
        <x:v>I00879</x:v>
      </x:c>
      <x:c r="B884" s="4" t="str">
        <x:v>Collision</x:v>
      </x:c>
      <x:c r="C884" s="4" t="str">
        <x:v>R01</x:v>
      </x:c>
      <x:c r="D884" s="4" t="str">
        <x:v>Low</x:v>
      </x:c>
    </x:row>
    <x:row r="885">
      <x:c r="A885" s="4" t="str">
        <x:v>I00880</x:v>
      </x:c>
      <x:c r="B885" s="4" t="str">
        <x:v>Collision</x:v>
      </x:c>
      <x:c r="C885" s="4" t="str">
        <x:v>R01</x:v>
      </x:c>
      <x:c r="D885" s="4" t="str">
        <x:v>Low</x:v>
      </x:c>
    </x:row>
    <x:row r="886">
      <x:c r="A886" s="4" t="str">
        <x:v>I00881</x:v>
      </x:c>
      <x:c r="B886" s="4" t="str">
        <x:v>Collision</x:v>
      </x:c>
      <x:c r="C886" s="4" t="str">
        <x:v>R01</x:v>
      </x:c>
      <x:c r="D886" s="4" t="str">
        <x:v>Unknown</x:v>
      </x:c>
    </x:row>
    <x:row r="887">
      <x:c r="A887" s="4" t="str">
        <x:v>I00882</x:v>
      </x:c>
      <x:c r="B887" s="4" t="str">
        <x:v>Water Damage</x:v>
      </x:c>
      <x:c r="C887" s="4" t="str">
        <x:v>R03</x:v>
      </x:c>
      <x:c r="D887" s="4" t="str">
        <x:v>Medium</x:v>
      </x:c>
    </x:row>
    <x:row r="888">
      <x:c r="A888" s="4" t="str">
        <x:v>I00883</x:v>
      </x:c>
      <x:c r="B888" s="4" t="str">
        <x:v>Collision</x:v>
      </x:c>
      <x:c r="C888" s="4" t="str">
        <x:v>R02</x:v>
      </x:c>
      <x:c r="D888" s="4" t="str">
        <x:v>Medium</x:v>
      </x:c>
    </x:row>
    <x:row r="889">
      <x:c r="A889" s="4" t="str">
        <x:v>I00884</x:v>
      </x:c>
      <x:c r="B889" s="4" t="str">
        <x:v>Theft</x:v>
      </x:c>
      <x:c r="C889" s="4" t="str">
        <x:v>R04</x:v>
      </x:c>
      <x:c r="D889" s="4" t="str">
        <x:v>Medium</x:v>
      </x:c>
    </x:row>
    <x:row r="890">
      <x:c r="A890" s="4" t="str">
        <x:v>I00885</x:v>
      </x:c>
      <x:c r="B890" s="4" t="str">
        <x:v>Theft</x:v>
      </x:c>
      <x:c r="C890" s="4" t="str">
        <x:v>R03</x:v>
      </x:c>
      <x:c r="D890" s="4" t="str">
        <x:v>Medium</x:v>
      </x:c>
    </x:row>
    <x:row r="891">
      <x:c r="A891" s="4" t="str">
        <x:v>I00886</x:v>
      </x:c>
      <x:c r="B891" s="4" t="str">
        <x:v>Collision</x:v>
      </x:c>
      <x:c r="C891" s="4" t="str">
        <x:v>R01</x:v>
      </x:c>
      <x:c r="D891" s="4" t="str">
        <x:v>Medium</x:v>
      </x:c>
    </x:row>
    <x:row r="892">
      <x:c r="A892" s="4" t="str">
        <x:v>I00887</x:v>
      </x:c>
      <x:c r="B892" s="4" t="str">
        <x:v>Glass Damage</x:v>
      </x:c>
      <x:c r="C892" s="4" t="str">
        <x:v>R03</x:v>
      </x:c>
      <x:c r="D892" s="4" t="str">
        <x:v>Medium</x:v>
      </x:c>
    </x:row>
    <x:row r="893">
      <x:c r="A893" s="4" t="str">
        <x:v>I00888</x:v>
      </x:c>
      <x:c r="B893" s="4" t="str">
        <x:v>Flood</x:v>
      </x:c>
      <x:c r="C893" s="4" t="str">
        <x:v>R02</x:v>
      </x:c>
      <x:c r="D893" s="4" t="str">
        <x:v>High</x:v>
      </x:c>
    </x:row>
    <x:row r="894">
      <x:c r="A894" s="4" t="str">
        <x:v>I00889</x:v>
      </x:c>
      <x:c r="B894" s="4" t="str">
        <x:v>Collision</x:v>
      </x:c>
      <x:c r="C894" s="4" t="str">
        <x:v>R01</x:v>
      </x:c>
      <x:c r="D894" s="4" t="str">
        <x:v>Low</x:v>
      </x:c>
    </x:row>
    <x:row r="895">
      <x:c r="A895" s="4" t="str">
        <x:v>I00890</x:v>
      </x:c>
      <x:c r="B895" s="4" t="str">
        <x:v>Collision</x:v>
      </x:c>
      <x:c r="C895" s="4" t="str">
        <x:v>R02</x:v>
      </x:c>
      <x:c r="D895" s="4" t="str">
        <x:v>Medium</x:v>
      </x:c>
    </x:row>
    <x:row r="896">
      <x:c r="A896" s="4" t="str">
        <x:v>I00891</x:v>
      </x:c>
      <x:c r="B896" s="4" t="str">
        <x:v>Fire</x:v>
      </x:c>
      <x:c r="C896" s="4" t="str">
        <x:v>R02</x:v>
      </x:c>
      <x:c r="D896" s="4" t="str">
        <x:v>Low</x:v>
      </x:c>
    </x:row>
    <x:row r="897">
      <x:c r="A897" s="4" t="str">
        <x:v>I00892</x:v>
      </x:c>
      <x:c r="B897" s="4" t="str">
        <x:v>Theft</x:v>
      </x:c>
      <x:c r="C897" s="4" t="str">
        <x:v>R03</x:v>
      </x:c>
      <x:c r="D897" s="4" t="str">
        <x:v>High</x:v>
      </x:c>
    </x:row>
    <x:row r="898">
      <x:c r="A898" s="4" t="str">
        <x:v>I00893</x:v>
      </x:c>
      <x:c r="B898" s="4" t="str">
        <x:v>Collision</x:v>
      </x:c>
      <x:c r="C898" s="4" t="str">
        <x:v>R01</x:v>
      </x:c>
      <x:c r="D898" s="4" t="str">
        <x:v>Medium</x:v>
      </x:c>
    </x:row>
    <x:row r="899">
      <x:c r="A899" s="4" t="str">
        <x:v>I00894</x:v>
      </x:c>
      <x:c r="B899" s="4" t="str">
        <x:v>Fire</x:v>
      </x:c>
      <x:c r="C899" s="4" t="str">
        <x:v>R03</x:v>
      </x:c>
      <x:c r="D899" s="4" t="str">
        <x:v>Medium</x:v>
      </x:c>
    </x:row>
    <x:row r="900">
      <x:c r="A900" s="4" t="str">
        <x:v>I00895</x:v>
      </x:c>
      <x:c r="B900" s="4" t="str">
        <x:v>Glass Damage</x:v>
      </x:c>
      <x:c r="C900" s="4" t="str">
        <x:v>R02</x:v>
      </x:c>
      <x:c r="D900" s="4" t="str">
        <x:v>High</x:v>
      </x:c>
    </x:row>
    <x:row r="901">
      <x:c r="A901" s="4" t="str">
        <x:v>I00896</x:v>
      </x:c>
      <x:c r="B901" s="4" t="str">
        <x:v>Collision</x:v>
      </x:c>
      <x:c r="C901" s="4" t="str">
        <x:v>R03</x:v>
      </x:c>
      <x:c r="D901" s="4" t="str">
        <x:v>Medium</x:v>
      </x:c>
    </x:row>
    <x:row r="902">
      <x:c r="A902" s="4" t="str">
        <x:v>I00897</x:v>
      </x:c>
      <x:c r="B902" s="4" t="str">
        <x:v>Collision</x:v>
      </x:c>
      <x:c r="C902" s="4" t="str">
        <x:v>R02</x:v>
      </x:c>
      <x:c r="D902" s="4" t="str">
        <x:v>Low</x:v>
      </x:c>
    </x:row>
    <x:row r="903">
      <x:c r="A903" s="4" t="str">
        <x:v>I00898</x:v>
      </x:c>
      <x:c r="B903" s="4" t="str">
        <x:v>Theft</x:v>
      </x:c>
      <x:c r="C903" s="4" t="str">
        <x:v>R02</x:v>
      </x:c>
      <x:c r="D903" s="4" t="str">
        <x:v>Medium</x:v>
      </x:c>
    </x:row>
    <x:row r="904">
      <x:c r="A904" s="4" t="str">
        <x:v>I00899</x:v>
      </x:c>
      <x:c r="B904" s="4" t="str">
        <x:v>Glass Damage</x:v>
      </x:c>
      <x:c r="C904" s="4" t="str">
        <x:v>R03</x:v>
      </x:c>
      <x:c r="D904" s="4" t="str">
        <x:v>Low</x:v>
      </x:c>
    </x:row>
    <x:row r="905">
      <x:c r="A905" s="4" t="str">
        <x:v>I00900</x:v>
      </x:c>
      <x:c r="B905" s="4" t="str">
        <x:v>Theft</x:v>
      </x:c>
      <x:c r="C905" s="4" t="str">
        <x:v>R01</x:v>
      </x:c>
      <x:c r="D905" s="4" t="str">
        <x:v>High</x:v>
      </x:c>
    </x:row>
    <x:row r="906">
      <x:c r="A906" s="4" t="str">
        <x:v>I00901</x:v>
      </x:c>
      <x:c r="B906" s="4" t="str">
        <x:v>Glass Damage</x:v>
      </x:c>
      <x:c r="C906" s="4" t="str">
        <x:v>R04</x:v>
      </x:c>
      <x:c r="D906" s="4" t="str">
        <x:v>Medium</x:v>
      </x:c>
    </x:row>
    <x:row r="907">
      <x:c r="A907" s="4" t="str">
        <x:v>I00902</x:v>
      </x:c>
      <x:c r="B907" s="4" t="str">
        <x:v>Collision</x:v>
      </x:c>
      <x:c r="C907" s="4" t="str">
        <x:v>R02</x:v>
      </x:c>
      <x:c r="D907" s="4" t="str">
        <x:v>Medium</x:v>
      </x:c>
    </x:row>
    <x:row r="908">
      <x:c r="A908" s="4" t="str">
        <x:v>I00903</x:v>
      </x:c>
      <x:c r="B908" s="4" t="str">
        <x:v>Theft</x:v>
      </x:c>
      <x:c r="C908" s="4" t="str">
        <x:v>R02</x:v>
      </x:c>
      <x:c r="D908" s="4" t="str">
        <x:v>High</x:v>
      </x:c>
    </x:row>
    <x:row r="909">
      <x:c r="A909" s="4" t="str">
        <x:v>I00904</x:v>
      </x:c>
      <x:c r="B909" s="4" t="str">
        <x:v>Fire</x:v>
      </x:c>
      <x:c r="C909" s="4" t="str">
        <x:v>R01</x:v>
      </x:c>
      <x:c r="D909" s="4" t="str">
        <x:v>Medium</x:v>
      </x:c>
    </x:row>
    <x:row r="910">
      <x:c r="A910" s="4" t="str">
        <x:v>I00905</x:v>
      </x:c>
      <x:c r="B910" s="4" t="str">
        <x:v>Glass Damage</x:v>
      </x:c>
      <x:c r="C910" s="4" t="str">
        <x:v>R01</x:v>
      </x:c>
      <x:c r="D910" s="4" t="str">
        <x:v>Medium</x:v>
      </x:c>
    </x:row>
    <x:row r="911">
      <x:c r="A911" s="4" t="str">
        <x:v>I00906</x:v>
      </x:c>
      <x:c r="B911" s="4" t="str">
        <x:v>Fire</x:v>
      </x:c>
      <x:c r="C911" s="4" t="str">
        <x:v>R01</x:v>
      </x:c>
      <x:c r="D911" s="4" t="str">
        <x:v>Low</x:v>
      </x:c>
    </x:row>
    <x:row r="912">
      <x:c r="A912" s="4" t="str">
        <x:v>I00907</x:v>
      </x:c>
      <x:c r="B912" s="4" t="str">
        <x:v>Collision</x:v>
      </x:c>
      <x:c r="C912" s="4" t="str">
        <x:v>R02</x:v>
      </x:c>
      <x:c r="D912" s="4" t="str">
        <x:v>Low</x:v>
      </x:c>
    </x:row>
    <x:row r="913">
      <x:c r="A913" s="4" t="str">
        <x:v>I00908</x:v>
      </x:c>
      <x:c r="B913" s="4" t="str">
        <x:v>Glass Damage</x:v>
      </x:c>
      <x:c r="C913" s="4" t="str">
        <x:v>R03</x:v>
      </x:c>
      <x:c r="D913" s="4" t="str">
        <x:v>High</x:v>
      </x:c>
    </x:row>
    <x:row r="914">
      <x:c r="A914" s="4" t="str">
        <x:v>I00909</x:v>
      </x:c>
      <x:c r="B914" s="4" t="str">
        <x:v>Flood</x:v>
      </x:c>
      <x:c r="C914" s="4" t="str">
        <x:v>R01</x:v>
      </x:c>
      <x:c r="D914" s="4" t="str">
        <x:v>High</x:v>
      </x:c>
    </x:row>
    <x:row r="915">
      <x:c r="A915" s="4" t="str">
        <x:v>I00910</x:v>
      </x:c>
      <x:c r="B915" s="4" t="str">
        <x:v>Fire</x:v>
      </x:c>
      <x:c r="C915" s="4" t="str">
        <x:v>R01</x:v>
      </x:c>
      <x:c r="D915" s="4" t="str">
        <x:v>Medium</x:v>
      </x:c>
    </x:row>
    <x:row r="916">
      <x:c r="A916" s="4" t="str">
        <x:v>I00911</x:v>
      </x:c>
      <x:c r="B916" s="4" t="str">
        <x:v>Collision</x:v>
      </x:c>
      <x:c r="C916" s="4" t="str">
        <x:v>R05</x:v>
      </x:c>
      <x:c r="D916" s="4" t="str">
        <x:v>Low</x:v>
      </x:c>
    </x:row>
    <x:row r="917">
      <x:c r="A917" s="4" t="str">
        <x:v>I00912</x:v>
      </x:c>
      <x:c r="B917" s="4" t="str">
        <x:v>Glass Damage</x:v>
      </x:c>
      <x:c r="C917" s="4" t="str">
        <x:v>R02</x:v>
      </x:c>
      <x:c r="D917" s="4" t="str">
        <x:v>Low</x:v>
      </x:c>
    </x:row>
    <x:row r="918">
      <x:c r="A918" s="4" t="str">
        <x:v>I00913</x:v>
      </x:c>
      <x:c r="B918" s="4" t="str">
        <x:v>Glass Damage</x:v>
      </x:c>
      <x:c r="C918" s="4" t="str">
        <x:v>R03</x:v>
      </x:c>
      <x:c r="D918" s="4" t="str">
        <x:v>High</x:v>
      </x:c>
    </x:row>
    <x:row r="919">
      <x:c r="A919" s="4" t="str">
        <x:v>I00914</x:v>
      </x:c>
      <x:c r="B919" s="4" t="str">
        <x:v>Glass Damage</x:v>
      </x:c>
      <x:c r="C919" s="4" t="str">
        <x:v>R01</x:v>
      </x:c>
      <x:c r="D919" s="4" t="str">
        <x:v>Low</x:v>
      </x:c>
    </x:row>
    <x:row r="920">
      <x:c r="A920" s="4" t="str">
        <x:v>I00915</x:v>
      </x:c>
      <x:c r="B920" s="4" t="str">
        <x:v>Glass Damage</x:v>
      </x:c>
      <x:c r="C920" s="4" t="str">
        <x:v>R03</x:v>
      </x:c>
      <x:c r="D920" s="4" t="str">
        <x:v>Medium</x:v>
      </x:c>
    </x:row>
    <x:row r="921">
      <x:c r="A921" s="4" t="str">
        <x:v>I00916</x:v>
      </x:c>
      <x:c r="B921" s="4" t="str">
        <x:v>Collision</x:v>
      </x:c>
      <x:c r="C921" s="4" t="str">
        <x:v>R04</x:v>
      </x:c>
      <x:c r="D921" s="4" t="str">
        <x:v>Low</x:v>
      </x:c>
    </x:row>
    <x:row r="922">
      <x:c r="A922" s="4" t="str">
        <x:v>I00917</x:v>
      </x:c>
      <x:c r="B922" s="4" t="str">
        <x:v>Glass Damage</x:v>
      </x:c>
      <x:c r="C922" s="4" t="str">
        <x:v>R01</x:v>
      </x:c>
      <x:c r="D922" s="4" t="str">
        <x:v>Low</x:v>
      </x:c>
    </x:row>
    <x:row r="923">
      <x:c r="A923" s="4" t="str">
        <x:v>I00918</x:v>
      </x:c>
      <x:c r="B923" s="4" t="str">
        <x:v>Collision</x:v>
      </x:c>
      <x:c r="C923" s="4" t="str">
        <x:v>R04</x:v>
      </x:c>
      <x:c r="D923" s="4" t="str">
        <x:v>Medium</x:v>
      </x:c>
    </x:row>
    <x:row r="924">
      <x:c r="A924" s="4" t="str">
        <x:v>I00919</x:v>
      </x:c>
      <x:c r="B924" s="4" t="str">
        <x:v>Theft</x:v>
      </x:c>
      <x:c r="C924" s="4" t="str">
        <x:v>R05</x:v>
      </x:c>
      <x:c r="D924" s="4" t="str">
        <x:v>High</x:v>
      </x:c>
    </x:row>
    <x:row r="925">
      <x:c r="A925" s="4" t="str">
        <x:v>I00920</x:v>
      </x:c>
      <x:c r="B925" s="4" t="str">
        <x:v>Fire</x:v>
      </x:c>
      <x:c r="C925" s="4" t="str">
        <x:v>R02</x:v>
      </x:c>
      <x:c r="D925" s="4" t="str">
        <x:v>Medium</x:v>
      </x:c>
    </x:row>
    <x:row r="926">
      <x:c r="A926" s="4" t="str">
        <x:v>I00921</x:v>
      </x:c>
      <x:c r="B926" s="4" t="str">
        <x:v>Collision</x:v>
      </x:c>
      <x:c r="C926" s="4" t="str">
        <x:v>R02</x:v>
      </x:c>
      <x:c r="D926" s="4" t="str">
        <x:v>Medium</x:v>
      </x:c>
    </x:row>
    <x:row r="927">
      <x:c r="A927" s="4" t="str">
        <x:v>I00922</x:v>
      </x:c>
      <x:c r="B927" s="4" t="str">
        <x:v>Theft</x:v>
      </x:c>
      <x:c r="C927" s="4" t="str">
        <x:v>R03</x:v>
      </x:c>
      <x:c r="D927" s="4" t="str">
        <x:v>Medium</x:v>
      </x:c>
    </x:row>
    <x:row r="928">
      <x:c r="A928" s="4" t="str">
        <x:v>I00923</x:v>
      </x:c>
      <x:c r="B928" s="4" t="str">
        <x:v>Collision</x:v>
      </x:c>
      <x:c r="C928" s="4" t="str">
        <x:v>R02</x:v>
      </x:c>
      <x:c r="D928" s="4" t="str">
        <x:v>High</x:v>
      </x:c>
    </x:row>
    <x:row r="929">
      <x:c r="A929" s="4" t="str">
        <x:v>I00924</x:v>
      </x:c>
      <x:c r="B929" s="4" t="str">
        <x:v>Fire</x:v>
      </x:c>
      <x:c r="C929" s="4" t="str">
        <x:v>R04</x:v>
      </x:c>
      <x:c r="D929" s="4" t="str">
        <x:v>Medium</x:v>
      </x:c>
    </x:row>
    <x:row r="930">
      <x:c r="A930" s="4" t="str">
        <x:v>I00925</x:v>
      </x:c>
      <x:c r="B930" s="4" t="str">
        <x:v>Collision</x:v>
      </x:c>
      <x:c r="C930" s="4" t="str">
        <x:v>R04</x:v>
      </x:c>
      <x:c r="D930" s="4" t="str">
        <x:v>Medium</x:v>
      </x:c>
    </x:row>
    <x:row r="931">
      <x:c r="A931" s="4" t="str">
        <x:v>I00926</x:v>
      </x:c>
      <x:c r="B931" s="4" t="str">
        <x:v>Water Damage</x:v>
      </x:c>
      <x:c r="C931" s="4" t="str">
        <x:v>R02</x:v>
      </x:c>
      <x:c r="D931" s="4" t="str">
        <x:v>Medium</x:v>
      </x:c>
    </x:row>
    <x:row r="932">
      <x:c r="A932" s="4" t="str">
        <x:v>I00927</x:v>
      </x:c>
      <x:c r="B932" s="4" t="str">
        <x:v>Collision</x:v>
      </x:c>
      <x:c r="C932" s="4" t="str">
        <x:v>R03</x:v>
      </x:c>
      <x:c r="D932" s="4" t="str">
        <x:v>Low</x:v>
      </x:c>
    </x:row>
    <x:row r="933">
      <x:c r="A933" s="4" t="str">
        <x:v>I00928</x:v>
      </x:c>
      <x:c r="B933" s="4" t="str">
        <x:v>Water Damage</x:v>
      </x:c>
      <x:c r="C933" s="4" t="str">
        <x:v>R02</x:v>
      </x:c>
      <x:c r="D933" s="4" t="str">
        <x:v>Low</x:v>
      </x:c>
    </x:row>
    <x:row r="934">
      <x:c r="A934" s="4" t="str">
        <x:v>I00929</x:v>
      </x:c>
      <x:c r="B934" s="4" t="str">
        <x:v>Collision</x:v>
      </x:c>
      <x:c r="C934" s="4" t="str">
        <x:v>R05</x:v>
      </x:c>
      <x:c r="D934" s="4" t="str">
        <x:v>High</x:v>
      </x:c>
    </x:row>
    <x:row r="935">
      <x:c r="A935" s="4" t="str">
        <x:v>I00930</x:v>
      </x:c>
      <x:c r="B935" s="4" t="str">
        <x:v>Flood</x:v>
      </x:c>
      <x:c r="C935" s="4" t="str">
        <x:v>R05</x:v>
      </x:c>
      <x:c r="D935" s="4" t="str">
        <x:v>Medium</x:v>
      </x:c>
    </x:row>
    <x:row r="936">
      <x:c r="A936" s="4" t="str">
        <x:v>I00931</x:v>
      </x:c>
      <x:c r="B936" s="4" t="str">
        <x:v>Fire</x:v>
      </x:c>
      <x:c r="C936" s="4" t="str">
        <x:v>R02</x:v>
      </x:c>
      <x:c r="D936" s="4" t="str">
        <x:v>Low</x:v>
      </x:c>
    </x:row>
    <x:row r="937">
      <x:c r="A937" s="4" t="str">
        <x:v>I00932</x:v>
      </x:c>
      <x:c r="B937" s="4" t="str">
        <x:v>Collision</x:v>
      </x:c>
      <x:c r="C937" s="4" t="str">
        <x:v>R02</x:v>
      </x:c>
      <x:c r="D937" s="4" t="str">
        <x:v>Low</x:v>
      </x:c>
    </x:row>
    <x:row r="938">
      <x:c r="A938" s="4" t="str">
        <x:v>I00933</x:v>
      </x:c>
      <x:c r="B938" s="4" t="str">
        <x:v>Water Damage</x:v>
      </x:c>
      <x:c r="C938" s="4" t="str">
        <x:v>R01</x:v>
      </x:c>
      <x:c r="D938" s="4" t="str">
        <x:v>High</x:v>
      </x:c>
    </x:row>
    <x:row r="939">
      <x:c r="A939" s="4" t="str">
        <x:v>I00934</x:v>
      </x:c>
      <x:c r="B939" s="4" t="str">
        <x:v>Collision</x:v>
      </x:c>
      <x:c r="C939" s="4" t="str">
        <x:v>R01</x:v>
      </x:c>
      <x:c r="D939" s="4" t="str">
        <x:v>Medium</x:v>
      </x:c>
    </x:row>
    <x:row r="940">
      <x:c r="A940" s="4" t="str">
        <x:v>I00935</x:v>
      </x:c>
      <x:c r="B940" s="4" t="str">
        <x:v>Water Damage</x:v>
      </x:c>
      <x:c r="C940" s="4" t="str">
        <x:v>R01</x:v>
      </x:c>
      <x:c r="D940" s="4" t="str">
        <x:v>Medium</x:v>
      </x:c>
    </x:row>
    <x:row r="941">
      <x:c r="A941" s="4" t="str">
        <x:v>I00936</x:v>
      </x:c>
      <x:c r="B941" s="4" t="str">
        <x:v>Fire</x:v>
      </x:c>
      <x:c r="C941" s="4" t="str">
        <x:v>R01</x:v>
      </x:c>
      <x:c r="D941" s="4" t="str">
        <x:v>Low</x:v>
      </x:c>
    </x:row>
    <x:row r="942">
      <x:c r="A942" s="4" t="str">
        <x:v>I00937</x:v>
      </x:c>
      <x:c r="B942" s="4" t="str">
        <x:v>Water Damage</x:v>
      </x:c>
      <x:c r="C942" s="4" t="str">
        <x:v>R01</x:v>
      </x:c>
      <x:c r="D942" s="4" t="str">
        <x:v>High</x:v>
      </x:c>
    </x:row>
    <x:row r="943">
      <x:c r="A943" s="4" t="str">
        <x:v>I00938</x:v>
      </x:c>
      <x:c r="B943" s="4" t="str">
        <x:v>Theft</x:v>
      </x:c>
      <x:c r="C943" s="4" t="str">
        <x:v>R05</x:v>
      </x:c>
      <x:c r="D943" s="4" t="str">
        <x:v>High</x:v>
      </x:c>
    </x:row>
    <x:row r="944">
      <x:c r="A944" s="4" t="str">
        <x:v>I00939</x:v>
      </x:c>
      <x:c r="B944" s="4" t="str">
        <x:v>Collision</x:v>
      </x:c>
      <x:c r="C944" s="4" t="str">
        <x:v>R01</x:v>
      </x:c>
      <x:c r="D944" s="4" t="str">
        <x:v>Medium</x:v>
      </x:c>
    </x:row>
    <x:row r="945">
      <x:c r="A945" s="4" t="str">
        <x:v>I00940</x:v>
      </x:c>
      <x:c r="B945" s="4" t="str">
        <x:v>Fire</x:v>
      </x:c>
      <x:c r="C945" s="4" t="str">
        <x:v>R01</x:v>
      </x:c>
      <x:c r="D945" s="4" t="str">
        <x:v>Low</x:v>
      </x:c>
    </x:row>
    <x:row r="946">
      <x:c r="A946" s="4" t="str">
        <x:v>I00941</x:v>
      </x:c>
      <x:c r="B946" s="4" t="str">
        <x:v>Fire</x:v>
      </x:c>
      <x:c r="C946" s="4" t="str">
        <x:v>R02</x:v>
      </x:c>
      <x:c r="D946" s="4" t="str">
        <x:v>Medium</x:v>
      </x:c>
    </x:row>
    <x:row r="947">
      <x:c r="A947" s="4" t="str">
        <x:v>I00942</x:v>
      </x:c>
      <x:c r="B947" s="4" t="str">
        <x:v>Collision</x:v>
      </x:c>
      <x:c r="C947" s="4" t="str">
        <x:v>R02</x:v>
      </x:c>
      <x:c r="D947" s="4" t="str">
        <x:v>High</x:v>
      </x:c>
    </x:row>
    <x:row r="948">
      <x:c r="A948" s="4" t="str">
        <x:v>I00943</x:v>
      </x:c>
      <x:c r="B948" s="4" t="str">
        <x:v>Unknown</x:v>
      </x:c>
      <x:c r="C948" s="4" t="str">
        <x:v>R01</x:v>
      </x:c>
      <x:c r="D948" s="4" t="str">
        <x:v>Medium</x:v>
      </x:c>
    </x:row>
    <x:row r="949">
      <x:c r="A949" s="4" t="str">
        <x:v>I00944</x:v>
      </x:c>
      <x:c r="B949" s="4" t="str">
        <x:v>Theft</x:v>
      </x:c>
      <x:c r="C949" s="4" t="str">
        <x:v>R04</x:v>
      </x:c>
      <x:c r="D949" s="4" t="str">
        <x:v>High</x:v>
      </x:c>
    </x:row>
    <x:row r="950">
      <x:c r="A950" s="4" t="str">
        <x:v>I00945</x:v>
      </x:c>
      <x:c r="B950" s="4" t="str">
        <x:v>Collision</x:v>
      </x:c>
      <x:c r="C950" s="4" t="str">
        <x:v>R02</x:v>
      </x:c>
      <x:c r="D950" s="4" t="str">
        <x:v>Medium</x:v>
      </x:c>
    </x:row>
    <x:row r="951">
      <x:c r="A951" s="4" t="str">
        <x:v>I00946</x:v>
      </x:c>
      <x:c r="B951" s="4" t="str">
        <x:v>Collision</x:v>
      </x:c>
      <x:c r="C951" s="4" t="str">
        <x:v>R04</x:v>
      </x:c>
      <x:c r="D951" s="4" t="str">
        <x:v>Low</x:v>
      </x:c>
    </x:row>
    <x:row r="952">
      <x:c r="A952" s="4" t="str">
        <x:v>I00947</x:v>
      </x:c>
      <x:c r="B952" s="4" t="str">
        <x:v>Theft</x:v>
      </x:c>
      <x:c r="C952" s="4" t="str">
        <x:v>R05</x:v>
      </x:c>
      <x:c r="D952" s="4" t="str">
        <x:v>Medium</x:v>
      </x:c>
    </x:row>
    <x:row r="953">
      <x:c r="A953" s="4" t="str">
        <x:v>I00948</x:v>
      </x:c>
      <x:c r="B953" s="4" t="str">
        <x:v>Collision</x:v>
      </x:c>
      <x:c r="C953" s="4" t="str">
        <x:v>R04</x:v>
      </x:c>
      <x:c r="D953" s="4" t="str">
        <x:v>High</x:v>
      </x:c>
    </x:row>
    <x:row r="954">
      <x:c r="A954" s="4" t="str">
        <x:v>I00949</x:v>
      </x:c>
      <x:c r="B954" s="4" t="str">
        <x:v>Collision</x:v>
      </x:c>
      <x:c r="C954" s="4" t="str">
        <x:v>R04</x:v>
      </x:c>
      <x:c r="D954" s="4" t="str">
        <x:v>Low</x:v>
      </x:c>
    </x:row>
    <x:row r="955">
      <x:c r="A955" s="4" t="str">
        <x:v>I00950</x:v>
      </x:c>
      <x:c r="B955" s="4" t="str">
        <x:v>Collision</x:v>
      </x:c>
      <x:c r="C955" s="4" t="str">
        <x:v>R01</x:v>
      </x:c>
      <x:c r="D955" s="4" t="str">
        <x:v>Low</x:v>
      </x:c>
    </x:row>
    <x:row r="956">
      <x:c r="A956" s="4" t="str">
        <x:v>I00951</x:v>
      </x:c>
      <x:c r="B956" s="4" t="str">
        <x:v>Glass Damage</x:v>
      </x:c>
      <x:c r="C956" s="4" t="str">
        <x:v>R04</x:v>
      </x:c>
      <x:c r="D956" s="4" t="str">
        <x:v>Medium</x:v>
      </x:c>
    </x:row>
    <x:row r="957">
      <x:c r="A957" s="4" t="str">
        <x:v>I00952</x:v>
      </x:c>
      <x:c r="B957" s="4" t="str">
        <x:v>Collision</x:v>
      </x:c>
      <x:c r="C957" s="4" t="str">
        <x:v>R05</x:v>
      </x:c>
      <x:c r="D957" s="4" t="str">
        <x:v>Medium</x:v>
      </x:c>
    </x:row>
    <x:row r="958">
      <x:c r="A958" s="4" t="str">
        <x:v>I00953</x:v>
      </x:c>
      <x:c r="B958" s="4" t="str">
        <x:v>Collision</x:v>
      </x:c>
      <x:c r="C958" s="4" t="str">
        <x:v>R02</x:v>
      </x:c>
      <x:c r="D958" s="4" t="str">
        <x:v>High</x:v>
      </x:c>
    </x:row>
    <x:row r="959">
      <x:c r="A959" s="4" t="str">
        <x:v>I00954</x:v>
      </x:c>
      <x:c r="B959" s="4" t="str">
        <x:v>Fire</x:v>
      </x:c>
      <x:c r="C959" s="4" t="str">
        <x:v>R01</x:v>
      </x:c>
      <x:c r="D959" s="4" t="str">
        <x:v>Low</x:v>
      </x:c>
    </x:row>
    <x:row r="960">
      <x:c r="A960" s="4" t="str">
        <x:v>I00955</x:v>
      </x:c>
      <x:c r="B960" s="4" t="str">
        <x:v>Glass Damage</x:v>
      </x:c>
      <x:c r="C960" s="4" t="str">
        <x:v>R01</x:v>
      </x:c>
      <x:c r="D960" s="4" t="str">
        <x:v>Low</x:v>
      </x:c>
    </x:row>
    <x:row r="961">
      <x:c r="A961" s="4" t="str">
        <x:v>I00956</x:v>
      </x:c>
      <x:c r="B961" s="4" t="str">
        <x:v>Water Damage</x:v>
      </x:c>
      <x:c r="C961" s="4" t="str">
        <x:v>R03</x:v>
      </x:c>
      <x:c r="D961" s="4" t="str">
        <x:v>Low</x:v>
      </x:c>
    </x:row>
    <x:row r="962">
      <x:c r="A962" s="4" t="str">
        <x:v>I00957</x:v>
      </x:c>
      <x:c r="B962" s="4" t="str">
        <x:v>Theft</x:v>
      </x:c>
      <x:c r="C962" s="4" t="str">
        <x:v>R01</x:v>
      </x:c>
      <x:c r="D962" s="4" t="str">
        <x:v>Medium</x:v>
      </x:c>
    </x:row>
    <x:row r="963">
      <x:c r="A963" s="4" t="str">
        <x:v>I00958</x:v>
      </x:c>
      <x:c r="B963" s="4" t="str">
        <x:v>Flood</x:v>
      </x:c>
      <x:c r="C963" s="4" t="str">
        <x:v>R03</x:v>
      </x:c>
      <x:c r="D963" s="4" t="str">
        <x:v>Medium</x:v>
      </x:c>
    </x:row>
    <x:row r="964">
      <x:c r="A964" s="4" t="str">
        <x:v>I00959</x:v>
      </x:c>
      <x:c r="B964" s="4" t="str">
        <x:v>Glass Damage</x:v>
      </x:c>
      <x:c r="C964" s="4" t="str">
        <x:v>R03</x:v>
      </x:c>
      <x:c r="D964" s="4" t="str">
        <x:v>Medium</x:v>
      </x:c>
    </x:row>
    <x:row r="965">
      <x:c r="A965" s="4" t="str">
        <x:v>I00960</x:v>
      </x:c>
      <x:c r="B965" s="4" t="str">
        <x:v>Collision</x:v>
      </x:c>
      <x:c r="C965" s="4" t="str">
        <x:v>R04</x:v>
      </x:c>
      <x:c r="D965" s="4" t="str">
        <x:v>Medium</x:v>
      </x:c>
    </x:row>
    <x:row r="966">
      <x:c r="A966" s="4" t="str">
        <x:v>I00961</x:v>
      </x:c>
      <x:c r="B966" s="4" t="str">
        <x:v>Glass Damage</x:v>
      </x:c>
      <x:c r="C966" s="4" t="str">
        <x:v>R02</x:v>
      </x:c>
      <x:c r="D966" s="4" t="str">
        <x:v>Low</x:v>
      </x:c>
    </x:row>
    <x:row r="967">
      <x:c r="A967" s="4" t="str">
        <x:v>I00962</x:v>
      </x:c>
      <x:c r="B967" s="4" t="str">
        <x:v>Theft</x:v>
      </x:c>
      <x:c r="C967" s="4" t="str">
        <x:v>R04</x:v>
      </x:c>
      <x:c r="D967" s="4" t="str">
        <x:v>Medium</x:v>
      </x:c>
    </x:row>
    <x:row r="968">
      <x:c r="A968" s="4" t="str">
        <x:v>I00963</x:v>
      </x:c>
      <x:c r="B968" s="4" t="str">
        <x:v>Collision</x:v>
      </x:c>
      <x:c r="C968" s="4" t="str">
        <x:v>R01</x:v>
      </x:c>
      <x:c r="D968" s="4" t="str">
        <x:v>High</x:v>
      </x:c>
    </x:row>
    <x:row r="969">
      <x:c r="A969" s="4" t="str">
        <x:v>I00964</x:v>
      </x:c>
      <x:c r="B969" s="4" t="str">
        <x:v>Collision</x:v>
      </x:c>
      <x:c r="C969" s="4" t="str">
        <x:v>R01</x:v>
      </x:c>
      <x:c r="D969" s="4" t="str">
        <x:v>Medium</x:v>
      </x:c>
    </x:row>
    <x:row r="970">
      <x:c r="A970" s="4" t="str">
        <x:v>I00965</x:v>
      </x:c>
      <x:c r="B970" s="4" t="str">
        <x:v>Collision</x:v>
      </x:c>
      <x:c r="C970" s="4" t="str">
        <x:v>R01</x:v>
      </x:c>
      <x:c r="D970" s="4" t="str">
        <x:v>Low</x:v>
      </x:c>
    </x:row>
    <x:row r="971">
      <x:c r="A971" s="4" t="str">
        <x:v>I00966</x:v>
      </x:c>
      <x:c r="B971" s="4" t="str">
        <x:v>Glass Damage</x:v>
      </x:c>
      <x:c r="C971" s="4" t="str">
        <x:v>R01</x:v>
      </x:c>
      <x:c r="D971" s="4" t="str">
        <x:v>Medium</x:v>
      </x:c>
    </x:row>
    <x:row r="972">
      <x:c r="A972" s="4" t="str">
        <x:v>I00967</x:v>
      </x:c>
      <x:c r="B972" s="4" t="str">
        <x:v>Water Damage</x:v>
      </x:c>
      <x:c r="C972" s="4" t="str">
        <x:v>R02</x:v>
      </x:c>
      <x:c r="D972" s="4" t="str">
        <x:v>Low</x:v>
      </x:c>
    </x:row>
    <x:row r="973">
      <x:c r="A973" s="4" t="str">
        <x:v>I00968</x:v>
      </x:c>
      <x:c r="B973" s="4" t="str">
        <x:v>Collision</x:v>
      </x:c>
      <x:c r="C973" s="4" t="str">
        <x:v>R01</x:v>
      </x:c>
      <x:c r="D973" s="4" t="str">
        <x:v>Low</x:v>
      </x:c>
    </x:row>
    <x:row r="974">
      <x:c r="A974" s="4" t="str">
        <x:v>I00969</x:v>
      </x:c>
      <x:c r="B974" s="4" t="str">
        <x:v>Fire</x:v>
      </x:c>
      <x:c r="C974" s="4" t="str">
        <x:v>R01</x:v>
      </x:c>
      <x:c r="D974" s="4" t="str">
        <x:v>Low</x:v>
      </x:c>
    </x:row>
    <x:row r="975">
      <x:c r="A975" s="4" t="str">
        <x:v>I00970</x:v>
      </x:c>
      <x:c r="B975" s="4" t="str">
        <x:v>Fire</x:v>
      </x:c>
      <x:c r="C975" s="4" t="str">
        <x:v>R02</x:v>
      </x:c>
      <x:c r="D975" s="4" t="str">
        <x:v>Low</x:v>
      </x:c>
    </x:row>
    <x:row r="976">
      <x:c r="A976" s="4" t="str">
        <x:v>I00971</x:v>
      </x:c>
      <x:c r="B976" s="4" t="str">
        <x:v>Theft</x:v>
      </x:c>
      <x:c r="C976" s="4" t="str">
        <x:v>R01</x:v>
      </x:c>
      <x:c r="D976" s="4" t="str">
        <x:v>Low</x:v>
      </x:c>
    </x:row>
    <x:row r="977">
      <x:c r="A977" s="4" t="str">
        <x:v>I00972</x:v>
      </x:c>
      <x:c r="B977" s="4" t="str">
        <x:v>Collision</x:v>
      </x:c>
      <x:c r="C977" s="4" t="str">
        <x:v>R05</x:v>
      </x:c>
      <x:c r="D977" s="4" t="str">
        <x:v>Medium</x:v>
      </x:c>
    </x:row>
    <x:row r="978">
      <x:c r="A978" s="4" t="str">
        <x:v>I00973</x:v>
      </x:c>
      <x:c r="B978" s="4" t="str">
        <x:v>Water Damage</x:v>
      </x:c>
      <x:c r="C978" s="4" t="str">
        <x:v>R04</x:v>
      </x:c>
      <x:c r="D978" s="4" t="str">
        <x:v>Low</x:v>
      </x:c>
    </x:row>
    <x:row r="979">
      <x:c r="A979" s="4" t="str">
        <x:v>I00974</x:v>
      </x:c>
      <x:c r="B979" s="4" t="str">
        <x:v>Theft</x:v>
      </x:c>
      <x:c r="C979" s="4" t="str">
        <x:v>R02</x:v>
      </x:c>
      <x:c r="D979" s="4" t="str">
        <x:v>Medium</x:v>
      </x:c>
    </x:row>
    <x:row r="980">
      <x:c r="A980" s="4" t="str">
        <x:v>I00975</x:v>
      </x:c>
      <x:c r="B980" s="4" t="str">
        <x:v>Collision</x:v>
      </x:c>
      <x:c r="C980" s="4" t="str">
        <x:v>R04</x:v>
      </x:c>
      <x:c r="D980" s="4" t="str">
        <x:v>High</x:v>
      </x:c>
    </x:row>
    <x:row r="981">
      <x:c r="A981" s="4" t="str">
        <x:v>I00976</x:v>
      </x:c>
      <x:c r="B981" s="4" t="str">
        <x:v>Glass Damage</x:v>
      </x:c>
      <x:c r="C981" s="4" t="str">
        <x:v>R04</x:v>
      </x:c>
      <x:c r="D981" s="4" t="str">
        <x:v>Medium</x:v>
      </x:c>
    </x:row>
    <x:row r="982">
      <x:c r="A982" s="4" t="str">
        <x:v>I00977</x:v>
      </x:c>
      <x:c r="B982" s="4" t="str">
        <x:v>Collision</x:v>
      </x:c>
      <x:c r="C982" s="4" t="str">
        <x:v>R04</x:v>
      </x:c>
      <x:c r="D982" s="4" t="str">
        <x:v>Medium</x:v>
      </x:c>
    </x:row>
    <x:row r="983">
      <x:c r="A983" s="4" t="str">
        <x:v>I00978</x:v>
      </x:c>
      <x:c r="B983" s="4" t="str">
        <x:v>Collision</x:v>
      </x:c>
      <x:c r="C983" s="4" t="str">
        <x:v>R04</x:v>
      </x:c>
      <x:c r="D983" s="4" t="str">
        <x:v>Medium</x:v>
      </x:c>
    </x:row>
    <x:row r="984">
      <x:c r="A984" s="4" t="str">
        <x:v>I00979</x:v>
      </x:c>
      <x:c r="B984" s="4" t="str">
        <x:v>Flood</x:v>
      </x:c>
      <x:c r="C984" s="4" t="str">
        <x:v>R01</x:v>
      </x:c>
      <x:c r="D984" s="4" t="str">
        <x:v>Low</x:v>
      </x:c>
    </x:row>
    <x:row r="985">
      <x:c r="A985" s="4" t="str">
        <x:v>I00980</x:v>
      </x:c>
      <x:c r="B985" s="4" t="str">
        <x:v>Collision</x:v>
      </x:c>
      <x:c r="C985" s="4" t="str">
        <x:v>R02</x:v>
      </x:c>
      <x:c r="D985" s="4" t="str">
        <x:v>Medium</x:v>
      </x:c>
    </x:row>
    <x:row r="986">
      <x:c r="A986" s="4" t="str">
        <x:v>I00981</x:v>
      </x:c>
      <x:c r="B986" s="4" t="str">
        <x:v>Flood</x:v>
      </x:c>
      <x:c r="C986" s="4" t="str">
        <x:v>R05</x:v>
      </x:c>
      <x:c r="D986" s="4" t="str">
        <x:v>Medium</x:v>
      </x:c>
    </x:row>
    <x:row r="987">
      <x:c r="A987" s="4" t="str">
        <x:v>I00982</x:v>
      </x:c>
      <x:c r="B987" s="4" t="str">
        <x:v>Collision</x:v>
      </x:c>
      <x:c r="C987" s="4" t="str">
        <x:v>R02</x:v>
      </x:c>
      <x:c r="D987" s="4" t="str">
        <x:v>High</x:v>
      </x:c>
    </x:row>
    <x:row r="988">
      <x:c r="A988" s="4" t="str">
        <x:v>I00983</x:v>
      </x:c>
      <x:c r="B988" s="4" t="str">
        <x:v>Collision</x:v>
      </x:c>
      <x:c r="C988" s="4" t="str">
        <x:v>R01</x:v>
      </x:c>
      <x:c r="D988" s="4" t="str">
        <x:v>High</x:v>
      </x:c>
    </x:row>
    <x:row r="989">
      <x:c r="A989" s="4" t="str">
        <x:v>I00984</x:v>
      </x:c>
      <x:c r="B989" s="4" t="str">
        <x:v>Theft</x:v>
      </x:c>
      <x:c r="C989" s="4" t="str">
        <x:v>R01</x:v>
      </x:c>
      <x:c r="D989" s="4" t="str">
        <x:v>High</x:v>
      </x:c>
    </x:row>
    <x:row r="990">
      <x:c r="A990" s="4" t="str">
        <x:v>I00985</x:v>
      </x:c>
      <x:c r="B990" s="4" t="str">
        <x:v>Glass Damage</x:v>
      </x:c>
      <x:c r="C990" s="4" t="str">
        <x:v>R01</x:v>
      </x:c>
      <x:c r="D990" s="4" t="str">
        <x:v>Medium</x:v>
      </x:c>
    </x:row>
    <x:row r="991">
      <x:c r="A991" s="4" t="str">
        <x:v>I00986</x:v>
      </x:c>
      <x:c r="B991" s="4" t="str">
        <x:v>Glass Damage</x:v>
      </x:c>
      <x:c r="C991" s="4" t="str">
        <x:v>R05</x:v>
      </x:c>
      <x:c r="D991" s="4" t="str">
        <x:v>Medium</x:v>
      </x:c>
    </x:row>
    <x:row r="992">
      <x:c r="A992" s="4" t="str">
        <x:v>I00987</x:v>
      </x:c>
      <x:c r="B992" s="4" t="str">
        <x:v>Glass Damage</x:v>
      </x:c>
      <x:c r="C992" s="4" t="str">
        <x:v>R01</x:v>
      </x:c>
      <x:c r="D992" s="4" t="str">
        <x:v>High</x:v>
      </x:c>
    </x:row>
    <x:row r="993">
      <x:c r="A993" s="4" t="str">
        <x:v>I00988</x:v>
      </x:c>
      <x:c r="B993" s="4" t="str">
        <x:v>Glass Damage</x:v>
      </x:c>
      <x:c r="C993" s="4" t="str">
        <x:v>R01</x:v>
      </x:c>
      <x:c r="D993" s="4" t="str">
        <x:v>High</x:v>
      </x:c>
    </x:row>
    <x:row r="994">
      <x:c r="A994" s="4" t="str">
        <x:v>I00989</x:v>
      </x:c>
      <x:c r="B994" s="4" t="str">
        <x:v>Collision</x:v>
      </x:c>
      <x:c r="C994" s="4" t="str">
        <x:v>R03</x:v>
      </x:c>
      <x:c r="D994" s="4" t="str">
        <x:v>Medium</x:v>
      </x:c>
    </x:row>
    <x:row r="995">
      <x:c r="A995" s="4" t="str">
        <x:v>I00990</x:v>
      </x:c>
      <x:c r="B995" s="4" t="str">
        <x:v>Collision</x:v>
      </x:c>
      <x:c r="C995" s="4" t="str">
        <x:v>R01</x:v>
      </x:c>
      <x:c r="D995" s="4" t="str">
        <x:v>High</x:v>
      </x:c>
    </x:row>
    <x:row r="996">
      <x:c r="A996" s="4" t="str">
        <x:v>I00991</x:v>
      </x:c>
      <x:c r="B996" s="4" t="str">
        <x:v>Glass Damage</x:v>
      </x:c>
      <x:c r="C996" s="4" t="str">
        <x:v>R01</x:v>
      </x:c>
      <x:c r="D996" s="4" t="str">
        <x:v>High</x:v>
      </x:c>
    </x:row>
    <x:row r="997">
      <x:c r="A997" s="4" t="str">
        <x:v>I00992</x:v>
      </x:c>
      <x:c r="B997" s="4" t="str">
        <x:v>Glass Damage</x:v>
      </x:c>
      <x:c r="C997" s="4" t="str">
        <x:v>R01</x:v>
      </x:c>
      <x:c r="D997" s="4" t="str">
        <x:v>Medium</x:v>
      </x:c>
    </x:row>
    <x:row r="998">
      <x:c r="A998" s="4" t="str">
        <x:v>I00993</x:v>
      </x:c>
      <x:c r="B998" s="4" t="str">
        <x:v>Glass Damage</x:v>
      </x:c>
      <x:c r="C998" s="4" t="str">
        <x:v>R01</x:v>
      </x:c>
      <x:c r="D998" s="4" t="str">
        <x:v>Low</x:v>
      </x:c>
    </x:row>
    <x:row r="999">
      <x:c r="A999" s="4" t="str">
        <x:v>I00994</x:v>
      </x:c>
      <x:c r="B999" s="4" t="str">
        <x:v>Theft</x:v>
      </x:c>
      <x:c r="C999" s="4" t="str">
        <x:v>R01</x:v>
      </x:c>
      <x:c r="D999" s="4" t="str">
        <x:v>Low</x:v>
      </x:c>
    </x:row>
    <x:row r="1000">
      <x:c r="A1000" s="4" t="str">
        <x:v>I00995</x:v>
      </x:c>
      <x:c r="B1000" s="4" t="str">
        <x:v>Collision</x:v>
      </x:c>
      <x:c r="C1000" s="4" t="str">
        <x:v>R03</x:v>
      </x:c>
      <x:c r="D1000" s="4" t="str">
        <x:v>Medium</x:v>
      </x:c>
    </x:row>
    <x:row r="1001">
      <x:c r="A1001" s="4" t="str">
        <x:v>I00996</x:v>
      </x:c>
      <x:c r="B1001" s="4" t="str">
        <x:v>Glass Damage</x:v>
      </x:c>
      <x:c r="C1001" s="4" t="str">
        <x:v>R05</x:v>
      </x:c>
      <x:c r="D1001" s="4" t="str">
        <x:v>Low</x:v>
      </x:c>
    </x:row>
    <x:row r="1002">
      <x:c r="A1002" s="4" t="str">
        <x:v>I00997</x:v>
      </x:c>
      <x:c r="B1002" s="4" t="str">
        <x:v>Glass Damage</x:v>
      </x:c>
      <x:c r="C1002" s="4" t="str">
        <x:v>R02</x:v>
      </x:c>
      <x:c r="D1002" s="4" t="str">
        <x:v>Medium</x:v>
      </x:c>
    </x:row>
    <x:row r="1003">
      <x:c r="A1003" s="4" t="str">
        <x:v>I00998</x:v>
      </x:c>
      <x:c r="B1003" s="4" t="str">
        <x:v>Theft</x:v>
      </x:c>
      <x:c r="C1003" s="4" t="str">
        <x:v>R01</x:v>
      </x:c>
      <x:c r="D1003" s="4" t="str">
        <x:v>Medium</x:v>
      </x:c>
    </x:row>
    <x:row r="1004">
      <x:c r="A1004" s="4" t="str">
        <x:v>I00999</x:v>
      </x:c>
      <x:c r="B1004" s="4" t="str">
        <x:v>Flood</x:v>
      </x:c>
      <x:c r="C1004" s="4" t="str">
        <x:v>R03</x:v>
      </x:c>
      <x:c r="D1004" s="4" t="str">
        <x:v>High</x:v>
      </x:c>
    </x:row>
    <x:row r="1005">
      <x:c r="A1005" s="4" t="str">
        <x:v>I01000</x:v>
      </x:c>
      <x:c r="B1005" s="4" t="str">
        <x:v>Water Damage</x:v>
      </x:c>
      <x:c r="C1005" s="4" t="str">
        <x:v>R01</x:v>
      </x:c>
      <x:c r="D1005" s="4" t="str">
        <x:v>High</x:v>
      </x:c>
    </x:row>
    <x:row r="1006">
      <x:c r="A1006" s="4" t="str">
        <x:v>I01001</x:v>
      </x:c>
      <x:c r="B1006" s="4" t="str">
        <x:v>Collision</x:v>
      </x:c>
      <x:c r="C1006" s="4" t="str">
        <x:v>R03</x:v>
      </x:c>
      <x:c r="D1006" s="4" t="str">
        <x:v>Medium</x:v>
      </x:c>
    </x:row>
    <x:row r="1007">
      <x:c r="A1007" s="4" t="str">
        <x:v>I01002</x:v>
      </x:c>
      <x:c r="B1007" s="4" t="str">
        <x:v>Glass Damage</x:v>
      </x:c>
      <x:c r="C1007" s="4" t="str">
        <x:v>R01</x:v>
      </x:c>
      <x:c r="D1007" s="4" t="str">
        <x:v>Medium</x:v>
      </x:c>
    </x:row>
    <x:row r="1008">
      <x:c r="A1008" s="4" t="str">
        <x:v>I01003</x:v>
      </x:c>
      <x:c r="B1008" s="4" t="str">
        <x:v>Collision</x:v>
      </x:c>
      <x:c r="C1008" s="4" t="str">
        <x:v>R03</x:v>
      </x:c>
      <x:c r="D1008" s="4" t="str">
        <x:v>Low</x:v>
      </x:c>
    </x:row>
    <x:row r="1009">
      <x:c r="A1009" s="4" t="str">
        <x:v>I01004</x:v>
      </x:c>
      <x:c r="B1009" s="4" t="str">
        <x:v>Glass Damage</x:v>
      </x:c>
      <x:c r="C1009" s="4" t="str">
        <x:v>R03</x:v>
      </x:c>
      <x:c r="D1009" s="4" t="str">
        <x:v>Medium</x:v>
      </x:c>
    </x:row>
    <x:row r="1010">
      <x:c r="A1010" s="4" t="str">
        <x:v>I01005</x:v>
      </x:c>
      <x:c r="B1010" s="4" t="str">
        <x:v>Collision</x:v>
      </x:c>
      <x:c r="C1010" s="4" t="str">
        <x:v>R01</x:v>
      </x:c>
      <x:c r="D1010" s="4" t="str">
        <x:v>Low</x:v>
      </x:c>
    </x:row>
    <x:row r="1011">
      <x:c r="A1011" s="4" t="str">
        <x:v>I01006</x:v>
      </x:c>
      <x:c r="B1011" s="4" t="str">
        <x:v>Fire</x:v>
      </x:c>
      <x:c r="C1011" s="4" t="str">
        <x:v>R04</x:v>
      </x:c>
      <x:c r="D1011" s="4" t="str">
        <x:v>Medium</x:v>
      </x:c>
    </x:row>
    <x:row r="1012">
      <x:c r="A1012" s="4" t="str">
        <x:v>I01007</x:v>
      </x:c>
      <x:c r="B1012" s="4" t="str">
        <x:v>Unknown</x:v>
      </x:c>
      <x:c r="C1012" s="4" t="str">
        <x:v>R05</x:v>
      </x:c>
      <x:c r="D1012" s="4" t="str">
        <x:v>High</x:v>
      </x:c>
    </x:row>
    <x:row r="1013">
      <x:c r="A1013" s="4" t="str">
        <x:v>I01008</x:v>
      </x:c>
      <x:c r="B1013" s="4" t="str">
        <x:v>Collision</x:v>
      </x:c>
      <x:c r="C1013" s="4" t="str">
        <x:v>R04</x:v>
      </x:c>
      <x:c r="D1013" s="4" t="str">
        <x:v>Medium</x:v>
      </x:c>
    </x:row>
    <x:row r="1014">
      <x:c r="A1014" s="4" t="str">
        <x:v>I01009</x:v>
      </x:c>
      <x:c r="B1014" s="4" t="str">
        <x:v>Unknown</x:v>
      </x:c>
      <x:c r="C1014" s="4" t="str">
        <x:v>R04</x:v>
      </x:c>
      <x:c r="D1014" s="4" t="str">
        <x:v>Medium</x:v>
      </x:c>
    </x:row>
    <x:row r="1015">
      <x:c r="A1015" s="4" t="str">
        <x:v>I01010</x:v>
      </x:c>
      <x:c r="B1015" s="4" t="str">
        <x:v>Flood</x:v>
      </x:c>
      <x:c r="C1015" s="4" t="str">
        <x:v>R03</x:v>
      </x:c>
      <x:c r="D1015" s="4" t="str">
        <x:v>Medium</x:v>
      </x:c>
    </x:row>
    <x:row r="1016">
      <x:c r="A1016" s="4" t="str">
        <x:v>I01011</x:v>
      </x:c>
      <x:c r="B1016" s="4" t="str">
        <x:v>Glass Damage</x:v>
      </x:c>
      <x:c r="C1016" s="4" t="str">
        <x:v>R03</x:v>
      </x:c>
      <x:c r="D1016" s="4" t="str">
        <x:v>High</x:v>
      </x:c>
    </x:row>
    <x:row r="1017">
      <x:c r="A1017" s="4" t="str">
        <x:v>I01012</x:v>
      </x:c>
      <x:c r="B1017" s="4" t="str">
        <x:v>Collision</x:v>
      </x:c>
      <x:c r="C1017" s="4" t="str">
        <x:v>R01</x:v>
      </x:c>
      <x:c r="D1017" s="4" t="str">
        <x:v>Medium</x:v>
      </x:c>
    </x:row>
    <x:row r="1018">
      <x:c r="A1018" s="4" t="str">
        <x:v>I01013</x:v>
      </x:c>
      <x:c r="B1018" s="4" t="str">
        <x:v>Glass Damage</x:v>
      </x:c>
      <x:c r="C1018" s="4" t="str">
        <x:v>R01</x:v>
      </x:c>
      <x:c r="D1018" s="4" t="str">
        <x:v>Medium</x:v>
      </x:c>
    </x:row>
    <x:row r="1019">
      <x:c r="A1019" s="4" t="str">
        <x:v>I01014</x:v>
      </x:c>
      <x:c r="B1019" s="4" t="str">
        <x:v>Collision</x:v>
      </x:c>
      <x:c r="C1019" s="4" t="str">
        <x:v>R01</x:v>
      </x:c>
      <x:c r="D1019" s="4" t="str">
        <x:v>Low</x:v>
      </x:c>
    </x:row>
    <x:row r="1020">
      <x:c r="A1020" s="4" t="str">
        <x:v>I01015</x:v>
      </x:c>
      <x:c r="B1020" s="4" t="str">
        <x:v>Collision</x:v>
      </x:c>
      <x:c r="C1020" s="4" t="str">
        <x:v>R01</x:v>
      </x:c>
      <x:c r="D1020" s="4" t="str">
        <x:v>Medium</x:v>
      </x:c>
    </x:row>
    <x:row r="1021">
      <x:c r="A1021" s="4" t="str">
        <x:v>I01016</x:v>
      </x:c>
      <x:c r="B1021" s="4" t="str">
        <x:v>Theft</x:v>
      </x:c>
      <x:c r="C1021" s="4" t="str">
        <x:v>R01</x:v>
      </x:c>
      <x:c r="D1021" s="4" t="str">
        <x:v>Low</x:v>
      </x:c>
    </x:row>
    <x:row r="1022">
      <x:c r="A1022" s="4" t="str">
        <x:v>I01017</x:v>
      </x:c>
      <x:c r="B1022" s="4" t="str">
        <x:v>Theft</x:v>
      </x:c>
      <x:c r="C1022" s="4" t="str">
        <x:v>R01</x:v>
      </x:c>
      <x:c r="D1022" s="4" t="str">
        <x:v>Medium</x:v>
      </x:c>
    </x:row>
    <x:row r="1023">
      <x:c r="A1023" s="4" t="str">
        <x:v>I01018</x:v>
      </x:c>
      <x:c r="B1023" s="4" t="str">
        <x:v>Collision</x:v>
      </x:c>
      <x:c r="C1023" s="4" t="str">
        <x:v>R01</x:v>
      </x:c>
      <x:c r="D1023" s="4" t="str">
        <x:v>Medium</x:v>
      </x:c>
    </x:row>
    <x:row r="1024">
      <x:c r="A1024" s="4" t="str">
        <x:v>I01019</x:v>
      </x:c>
      <x:c r="B1024" s="4" t="str">
        <x:v>Theft</x:v>
      </x:c>
      <x:c r="C1024" s="4" t="str">
        <x:v>R04</x:v>
      </x:c>
      <x:c r="D1024" s="4" t="str">
        <x:v>Low</x:v>
      </x:c>
    </x:row>
    <x:row r="1025">
      <x:c r="A1025" s="4" t="str">
        <x:v>I01020</x:v>
      </x:c>
      <x:c r="B1025" s="4" t="str">
        <x:v>Glass Damage</x:v>
      </x:c>
      <x:c r="C1025" s="4" t="str">
        <x:v>R01</x:v>
      </x:c>
      <x:c r="D1025" s="4" t="str">
        <x:v>Medium</x:v>
      </x:c>
    </x:row>
    <x:row r="1026">
      <x:c r="A1026" s="4" t="str">
        <x:v>I01021</x:v>
      </x:c>
      <x:c r="B1026" s="4" t="str">
        <x:v>Collision</x:v>
      </x:c>
      <x:c r="C1026" s="4" t="str">
        <x:v>R01</x:v>
      </x:c>
      <x:c r="D1026" s="4" t="str">
        <x:v>Low</x:v>
      </x:c>
    </x:row>
    <x:row r="1027">
      <x:c r="A1027" s="4" t="str">
        <x:v>I01022</x:v>
      </x:c>
      <x:c r="B1027" s="4" t="str">
        <x:v>Glass Damage</x:v>
      </x:c>
      <x:c r="C1027" s="4" t="str">
        <x:v>R01</x:v>
      </x:c>
      <x:c r="D1027" s="4" t="str">
        <x:v>Unknown</x:v>
      </x:c>
    </x:row>
    <x:row r="1028">
      <x:c r="A1028" s="4" t="str">
        <x:v>I01023</x:v>
      </x:c>
      <x:c r="B1028" s="4" t="str">
        <x:v>Theft</x:v>
      </x:c>
      <x:c r="C1028" s="4" t="str">
        <x:v>R01</x:v>
      </x:c>
      <x:c r="D1028" s="4" t="str">
        <x:v>Low</x:v>
      </x:c>
    </x:row>
    <x:row r="1029">
      <x:c r="A1029" s="4" t="str">
        <x:v>I01024</x:v>
      </x:c>
      <x:c r="B1029" s="4" t="str">
        <x:v>Theft</x:v>
      </x:c>
      <x:c r="C1029" s="4" t="str">
        <x:v>R04</x:v>
      </x:c>
      <x:c r="D1029" s="4" t="str">
        <x:v>Low</x:v>
      </x:c>
    </x:row>
    <x:row r="1030">
      <x:c r="A1030" s="4" t="str">
        <x:v>I01025</x:v>
      </x:c>
      <x:c r="B1030" s="4" t="str">
        <x:v>Collision</x:v>
      </x:c>
      <x:c r="C1030" s="4" t="str">
        <x:v>R01</x:v>
      </x:c>
      <x:c r="D1030" s="4" t="str">
        <x:v>High</x:v>
      </x:c>
    </x:row>
    <x:row r="1031">
      <x:c r="A1031" s="4" t="str">
        <x:v>I01026</x:v>
      </x:c>
      <x:c r="B1031" s="4" t="str">
        <x:v>Collision</x:v>
      </x:c>
      <x:c r="C1031" s="4" t="str">
        <x:v>R03</x:v>
      </x:c>
      <x:c r="D1031" s="4" t="str">
        <x:v>High</x:v>
      </x:c>
    </x:row>
    <x:row r="1032">
      <x:c r="A1032" s="4" t="str">
        <x:v>I01027</x:v>
      </x:c>
      <x:c r="B1032" s="4" t="str">
        <x:v>Flood</x:v>
      </x:c>
      <x:c r="C1032" s="4" t="str">
        <x:v>R01</x:v>
      </x:c>
      <x:c r="D1032" s="4" t="str">
        <x:v>Medium</x:v>
      </x:c>
    </x:row>
    <x:row r="1033">
      <x:c r="A1033" s="4" t="str">
        <x:v>I01028</x:v>
      </x:c>
      <x:c r="B1033" s="4" t="str">
        <x:v>Theft</x:v>
      </x:c>
      <x:c r="C1033" s="4" t="str">
        <x:v>R04</x:v>
      </x:c>
      <x:c r="D1033" s="4" t="str">
        <x:v>Medium</x:v>
      </x:c>
    </x:row>
    <x:row r="1034">
      <x:c r="A1034" s="4" t="str">
        <x:v>I01029</x:v>
      </x:c>
      <x:c r="B1034" s="4" t="str">
        <x:v>Theft</x:v>
      </x:c>
      <x:c r="C1034" s="4" t="str">
        <x:v>R01</x:v>
      </x:c>
      <x:c r="D1034" s="4" t="str">
        <x:v>Medium</x:v>
      </x:c>
    </x:row>
    <x:row r="1035">
      <x:c r="A1035" s="4" t="str">
        <x:v>I01030</x:v>
      </x:c>
      <x:c r="B1035" s="4" t="str">
        <x:v>Fire</x:v>
      </x:c>
      <x:c r="C1035" s="4" t="str">
        <x:v>R01</x:v>
      </x:c>
      <x:c r="D1035" s="4" t="str">
        <x:v>High</x:v>
      </x:c>
    </x:row>
    <x:row r="1036">
      <x:c r="A1036" s="4" t="str">
        <x:v>I01031</x:v>
      </x:c>
      <x:c r="B1036" s="4" t="str">
        <x:v>Collision</x:v>
      </x:c>
      <x:c r="C1036" s="4" t="str">
        <x:v>R03</x:v>
      </x:c>
      <x:c r="D1036" s="4" t="str">
        <x:v>Medium</x:v>
      </x:c>
    </x:row>
    <x:row r="1037">
      <x:c r="A1037" s="4" t="str">
        <x:v>I01032</x:v>
      </x:c>
      <x:c r="B1037" s="4" t="str">
        <x:v>Theft</x:v>
      </x:c>
      <x:c r="C1037" s="4" t="str">
        <x:v>R04</x:v>
      </x:c>
      <x:c r="D1037" s="4" t="str">
        <x:v>Low</x:v>
      </x:c>
    </x:row>
    <x:row r="1038">
      <x:c r="A1038" s="4" t="str">
        <x:v>I01033</x:v>
      </x:c>
      <x:c r="B1038" s="4" t="str">
        <x:v>Flood</x:v>
      </x:c>
      <x:c r="C1038" s="4" t="str">
        <x:v>R02</x:v>
      </x:c>
      <x:c r="D1038" s="4" t="str">
        <x:v>Medium</x:v>
      </x:c>
    </x:row>
    <x:row r="1039">
      <x:c r="A1039" s="4" t="str">
        <x:v>I01034</x:v>
      </x:c>
      <x:c r="B1039" s="4" t="str">
        <x:v>Collision</x:v>
      </x:c>
      <x:c r="C1039" s="4" t="str">
        <x:v>R04</x:v>
      </x:c>
      <x:c r="D1039" s="4" t="str">
        <x:v>High</x:v>
      </x:c>
    </x:row>
    <x:row r="1040">
      <x:c r="A1040" s="4" t="str">
        <x:v>I01035</x:v>
      </x:c>
      <x:c r="B1040" s="4" t="str">
        <x:v>Fire</x:v>
      </x:c>
      <x:c r="C1040" s="4" t="str">
        <x:v>R04</x:v>
      </x:c>
      <x:c r="D1040" s="4" t="str">
        <x:v>Low</x:v>
      </x:c>
    </x:row>
    <x:row r="1041">
      <x:c r="A1041" s="4" t="str">
        <x:v>I01036</x:v>
      </x:c>
      <x:c r="B1041" s="4" t="str">
        <x:v>Fire</x:v>
      </x:c>
      <x:c r="C1041" s="4" t="str">
        <x:v>R01</x:v>
      </x:c>
      <x:c r="D1041" s="4" t="str">
        <x:v>Medium</x:v>
      </x:c>
    </x:row>
    <x:row r="1042">
      <x:c r="A1042" s="4" t="str">
        <x:v>I01037</x:v>
      </x:c>
      <x:c r="B1042" s="4" t="str">
        <x:v>Collision</x:v>
      </x:c>
      <x:c r="C1042" s="4" t="str">
        <x:v>R02</x:v>
      </x:c>
      <x:c r="D1042" s="4" t="str">
        <x:v>Low</x:v>
      </x:c>
    </x:row>
    <x:row r="1043">
      <x:c r="A1043" s="4" t="str">
        <x:v>I01038</x:v>
      </x:c>
      <x:c r="B1043" s="4" t="str">
        <x:v>Water Damage</x:v>
      </x:c>
      <x:c r="C1043" s="4" t="str">
        <x:v>R01</x:v>
      </x:c>
      <x:c r="D1043" s="4" t="str">
        <x:v>Low</x:v>
      </x:c>
    </x:row>
    <x:row r="1044">
      <x:c r="A1044" s="4" t="str">
        <x:v>I01039</x:v>
      </x:c>
      <x:c r="B1044" s="4" t="str">
        <x:v>Collision</x:v>
      </x:c>
      <x:c r="C1044" s="4" t="str">
        <x:v>R01</x:v>
      </x:c>
      <x:c r="D1044" s="4" t="str">
        <x:v>Medium</x:v>
      </x:c>
    </x:row>
    <x:row r="1045">
      <x:c r="A1045" s="4" t="str">
        <x:v>I01040</x:v>
      </x:c>
      <x:c r="B1045" s="4" t="str">
        <x:v>Water Damage</x:v>
      </x:c>
      <x:c r="C1045" s="4" t="str">
        <x:v>R01</x:v>
      </x:c>
      <x:c r="D1045" s="4" t="str">
        <x:v>Low</x:v>
      </x:c>
    </x:row>
    <x:row r="1046">
      <x:c r="A1046" s="4" t="str">
        <x:v>I01041</x:v>
      </x:c>
      <x:c r="B1046" s="4" t="str">
        <x:v>Collision</x:v>
      </x:c>
      <x:c r="C1046" s="4" t="str">
        <x:v>R01</x:v>
      </x:c>
      <x:c r="D1046" s="4" t="str">
        <x:v>High</x:v>
      </x:c>
    </x:row>
    <x:row r="1047">
      <x:c r="A1047" s="4" t="str">
        <x:v>I01042</x:v>
      </x:c>
      <x:c r="B1047" s="4" t="str">
        <x:v>Theft</x:v>
      </x:c>
      <x:c r="C1047" s="4" t="str">
        <x:v>R01</x:v>
      </x:c>
      <x:c r="D1047" s="4" t="str">
        <x:v>Medium</x:v>
      </x:c>
    </x:row>
    <x:row r="1048">
      <x:c r="A1048" s="4" t="str">
        <x:v>I01043</x:v>
      </x:c>
      <x:c r="B1048" s="4" t="str">
        <x:v>Glass Damage</x:v>
      </x:c>
      <x:c r="C1048" s="4" t="str">
        <x:v>R02</x:v>
      </x:c>
      <x:c r="D1048" s="4" t="str">
        <x:v>Low</x:v>
      </x:c>
    </x:row>
    <x:row r="1049">
      <x:c r="A1049" s="4" t="str">
        <x:v>I01044</x:v>
      </x:c>
      <x:c r="B1049" s="4" t="str">
        <x:v>Collision</x:v>
      </x:c>
      <x:c r="C1049" s="4" t="str">
        <x:v>R05</x:v>
      </x:c>
      <x:c r="D1049" s="4" t="str">
        <x:v>High</x:v>
      </x:c>
    </x:row>
    <x:row r="1050">
      <x:c r="A1050" s="4" t="str">
        <x:v>I01045</x:v>
      </x:c>
      <x:c r="B1050" s="4" t="str">
        <x:v>Collision</x:v>
      </x:c>
      <x:c r="C1050" s="4" t="str">
        <x:v>R01</x:v>
      </x:c>
      <x:c r="D1050" s="4" t="str">
        <x:v>Medium</x:v>
      </x:c>
    </x:row>
    <x:row r="1051">
      <x:c r="A1051" s="4" t="str">
        <x:v>I01046</x:v>
      </x:c>
      <x:c r="B1051" s="4" t="str">
        <x:v>Collision</x:v>
      </x:c>
      <x:c r="C1051" s="4" t="str">
        <x:v>R05</x:v>
      </x:c>
      <x:c r="D1051" s="4" t="str">
        <x:v>Medium</x:v>
      </x:c>
    </x:row>
    <x:row r="1052">
      <x:c r="A1052" s="4" t="str">
        <x:v>I01047</x:v>
      </x:c>
      <x:c r="B1052" s="4" t="str">
        <x:v>Collision</x:v>
      </x:c>
      <x:c r="C1052" s="4" t="str">
        <x:v>R05</x:v>
      </x:c>
      <x:c r="D1052" s="4" t="str">
        <x:v>Medium</x:v>
      </x:c>
    </x:row>
    <x:row r="1053">
      <x:c r="A1053" s="4" t="str">
        <x:v>I01048</x:v>
      </x:c>
      <x:c r="B1053" s="4" t="str">
        <x:v>Flood</x:v>
      </x:c>
      <x:c r="C1053" s="4" t="str">
        <x:v>R03</x:v>
      </x:c>
      <x:c r="D1053" s="4" t="str">
        <x:v>High</x:v>
      </x:c>
    </x:row>
    <x:row r="1054">
      <x:c r="A1054" s="4" t="str">
        <x:v>I01049</x:v>
      </x:c>
      <x:c r="B1054" s="4" t="str">
        <x:v>Collision</x:v>
      </x:c>
      <x:c r="C1054" s="4" t="str">
        <x:v>R04</x:v>
      </x:c>
      <x:c r="D1054" s="4" t="str">
        <x:v>Medium</x:v>
      </x:c>
    </x:row>
    <x:row r="1055">
      <x:c r="A1055" s="4" t="str">
        <x:v>I01050</x:v>
      </x:c>
      <x:c r="B1055" s="4" t="str">
        <x:v>Collision</x:v>
      </x:c>
      <x:c r="C1055" s="4" t="str">
        <x:v>R05</x:v>
      </x:c>
      <x:c r="D1055" s="4" t="str">
        <x:v>Low</x:v>
      </x:c>
    </x:row>
    <x:row r="1056">
      <x:c r="A1056" s="4" t="str">
        <x:v>I01051</x:v>
      </x:c>
      <x:c r="B1056" s="4" t="str">
        <x:v>Glass Damage</x:v>
      </x:c>
      <x:c r="C1056" s="4" t="str">
        <x:v>R01</x:v>
      </x:c>
      <x:c r="D1056" s="4" t="str">
        <x:v>Low</x:v>
      </x:c>
    </x:row>
    <x:row r="1057">
      <x:c r="A1057" s="4" t="str">
        <x:v>I01052</x:v>
      </x:c>
      <x:c r="B1057" s="4" t="str">
        <x:v>Water Damage</x:v>
      </x:c>
      <x:c r="C1057" s="4" t="str">
        <x:v>R01</x:v>
      </x:c>
      <x:c r="D1057" s="4" t="str">
        <x:v>Low</x:v>
      </x:c>
    </x:row>
    <x:row r="1058">
      <x:c r="A1058" s="4" t="str">
        <x:v>I01053</x:v>
      </x:c>
      <x:c r="B1058" s="4" t="str">
        <x:v>Collision</x:v>
      </x:c>
      <x:c r="C1058" s="4" t="str">
        <x:v>R02</x:v>
      </x:c>
      <x:c r="D1058" s="4" t="str">
        <x:v>Medium</x:v>
      </x:c>
    </x:row>
    <x:row r="1059">
      <x:c r="A1059" s="4" t="str">
        <x:v>I01054</x:v>
      </x:c>
      <x:c r="B1059" s="4" t="str">
        <x:v>Collision</x:v>
      </x:c>
      <x:c r="C1059" s="4" t="str">
        <x:v>R01</x:v>
      </x:c>
      <x:c r="D1059" s="4" t="str">
        <x:v>Low</x:v>
      </x:c>
    </x:row>
    <x:row r="1060">
      <x:c r="A1060" s="4" t="str">
        <x:v>I01055</x:v>
      </x:c>
      <x:c r="B1060" s="4" t="str">
        <x:v>Glass Damage</x:v>
      </x:c>
      <x:c r="C1060" s="4" t="str">
        <x:v>R04</x:v>
      </x:c>
      <x:c r="D1060" s="4" t="str">
        <x:v>Medium</x:v>
      </x:c>
    </x:row>
    <x:row r="1061">
      <x:c r="A1061" s="4" t="str">
        <x:v>I01056</x:v>
      </x:c>
      <x:c r="B1061" s="4" t="str">
        <x:v>Collision</x:v>
      </x:c>
      <x:c r="C1061" s="4" t="str">
        <x:v>R03</x:v>
      </x:c>
      <x:c r="D1061" s="4" t="str">
        <x:v>Medium</x:v>
      </x:c>
    </x:row>
    <x:row r="1062">
      <x:c r="A1062" s="4" t="str">
        <x:v>I01057</x:v>
      </x:c>
      <x:c r="B1062" s="4" t="str">
        <x:v>Collision</x:v>
      </x:c>
      <x:c r="C1062" s="4" t="str">
        <x:v>R01</x:v>
      </x:c>
      <x:c r="D1062" s="4" t="str">
        <x:v>High</x:v>
      </x:c>
    </x:row>
    <x:row r="1063">
      <x:c r="A1063" s="4" t="str">
        <x:v>I01058</x:v>
      </x:c>
      <x:c r="B1063" s="4" t="str">
        <x:v>Flood</x:v>
      </x:c>
      <x:c r="C1063" s="4" t="str">
        <x:v>R04</x:v>
      </x:c>
      <x:c r="D1063" s="4" t="str">
        <x:v>Medium</x:v>
      </x:c>
    </x:row>
    <x:row r="1064">
      <x:c r="A1064" s="4" t="str">
        <x:v>I01059</x:v>
      </x:c>
      <x:c r="B1064" s="4" t="str">
        <x:v>Flood</x:v>
      </x:c>
      <x:c r="C1064" s="4" t="str">
        <x:v>R03</x:v>
      </x:c>
      <x:c r="D1064" s="4" t="str">
        <x:v>High</x:v>
      </x:c>
    </x:row>
    <x:row r="1065">
      <x:c r="A1065" s="4" t="str">
        <x:v>I01060</x:v>
      </x:c>
      <x:c r="B1065" s="4" t="str">
        <x:v>Collision</x:v>
      </x:c>
      <x:c r="C1065" s="4" t="str">
        <x:v>R01</x:v>
      </x:c>
      <x:c r="D1065" s="4" t="str">
        <x:v>High</x:v>
      </x:c>
    </x:row>
    <x:row r="1066">
      <x:c r="A1066" s="4" t="str">
        <x:v>I01061</x:v>
      </x:c>
      <x:c r="B1066" s="4" t="str">
        <x:v>Glass Damage</x:v>
      </x:c>
      <x:c r="C1066" s="4" t="str">
        <x:v>R02</x:v>
      </x:c>
      <x:c r="D1066" s="4" t="str">
        <x:v>Low</x:v>
      </x:c>
    </x:row>
    <x:row r="1067">
      <x:c r="A1067" s="4" t="str">
        <x:v>I01062</x:v>
      </x:c>
      <x:c r="B1067" s="4" t="str">
        <x:v>Collision</x:v>
      </x:c>
      <x:c r="C1067" s="4" t="str">
        <x:v>R02</x:v>
      </x:c>
      <x:c r="D1067" s="4" t="str">
        <x:v>Medium</x:v>
      </x:c>
    </x:row>
    <x:row r="1068">
      <x:c r="A1068" s="4" t="str">
        <x:v>I01063</x:v>
      </x:c>
      <x:c r="B1068" s="4" t="str">
        <x:v>Water Damage</x:v>
      </x:c>
      <x:c r="C1068" s="4" t="str">
        <x:v>R02</x:v>
      </x:c>
      <x:c r="D1068" s="4" t="str">
        <x:v>Low</x:v>
      </x:c>
    </x:row>
    <x:row r="1069">
      <x:c r="A1069" s="4" t="str">
        <x:v>I01064</x:v>
      </x:c>
      <x:c r="B1069" s="4" t="str">
        <x:v>Theft</x:v>
      </x:c>
      <x:c r="C1069" s="4" t="str">
        <x:v>R02</x:v>
      </x:c>
      <x:c r="D1069" s="4" t="str">
        <x:v>High</x:v>
      </x:c>
    </x:row>
    <x:row r="1070">
      <x:c r="A1070" s="4" t="str">
        <x:v>I01065</x:v>
      </x:c>
      <x:c r="B1070" s="4" t="str">
        <x:v>Glass Damage</x:v>
      </x:c>
      <x:c r="C1070" s="4" t="str">
        <x:v>R01</x:v>
      </x:c>
      <x:c r="D1070" s="4" t="str">
        <x:v>Medium</x:v>
      </x:c>
    </x:row>
    <x:row r="1071">
      <x:c r="A1071" s="4" t="str">
        <x:v>I01066</x:v>
      </x:c>
      <x:c r="B1071" s="4" t="str">
        <x:v>Collision</x:v>
      </x:c>
      <x:c r="C1071" s="4" t="str">
        <x:v>R02</x:v>
      </x:c>
      <x:c r="D1071" s="4" t="str">
        <x:v>Low</x:v>
      </x:c>
    </x:row>
    <x:row r="1072">
      <x:c r="A1072" s="4" t="str">
        <x:v>I01067</x:v>
      </x:c>
      <x:c r="B1072" s="4" t="str">
        <x:v>Theft</x:v>
      </x:c>
      <x:c r="C1072" s="4" t="str">
        <x:v>R03</x:v>
      </x:c>
      <x:c r="D1072" s="4" t="str">
        <x:v>Low</x:v>
      </x:c>
    </x:row>
    <x:row r="1073">
      <x:c r="A1073" s="4" t="str">
        <x:v>I01068</x:v>
      </x:c>
      <x:c r="B1073" s="4" t="str">
        <x:v>Water Damage</x:v>
      </x:c>
      <x:c r="C1073" s="4" t="str">
        <x:v>R03</x:v>
      </x:c>
      <x:c r="D1073" s="4" t="str">
        <x:v>Medium</x:v>
      </x:c>
    </x:row>
    <x:row r="1074">
      <x:c r="A1074" s="4" t="str">
        <x:v>I01069</x:v>
      </x:c>
      <x:c r="B1074" s="4" t="str">
        <x:v>Theft</x:v>
      </x:c>
      <x:c r="C1074" s="4" t="str">
        <x:v>R03</x:v>
      </x:c>
      <x:c r="D1074" s="4" t="str">
        <x:v>High</x:v>
      </x:c>
    </x:row>
    <x:row r="1075">
      <x:c r="A1075" s="4" t="str">
        <x:v>I01070</x:v>
      </x:c>
      <x:c r="B1075" s="4" t="str">
        <x:v>Flood</x:v>
      </x:c>
      <x:c r="C1075" s="4" t="str">
        <x:v>R02</x:v>
      </x:c>
      <x:c r="D1075" s="4" t="str">
        <x:v>Medium</x:v>
      </x:c>
    </x:row>
    <x:row r="1076">
      <x:c r="A1076" s="4" t="str">
        <x:v>I01071</x:v>
      </x:c>
      <x:c r="B1076" s="4" t="str">
        <x:v>Water Damage</x:v>
      </x:c>
      <x:c r="C1076" s="4" t="str">
        <x:v>R05</x:v>
      </x:c>
      <x:c r="D1076" s="4" t="str">
        <x:v>Low</x:v>
      </x:c>
    </x:row>
    <x:row r="1077">
      <x:c r="A1077" s="4" t="str">
        <x:v>I01072</x:v>
      </x:c>
      <x:c r="B1077" s="4" t="str">
        <x:v>Theft</x:v>
      </x:c>
      <x:c r="C1077" s="4" t="str">
        <x:v>R02</x:v>
      </x:c>
      <x:c r="D1077" s="4" t="str">
        <x:v>Low</x:v>
      </x:c>
    </x:row>
    <x:row r="1078">
      <x:c r="A1078" s="4" t="str">
        <x:v>I01073</x:v>
      </x:c>
      <x:c r="B1078" s="4" t="str">
        <x:v>Glass Damage</x:v>
      </x:c>
      <x:c r="C1078" s="4" t="str">
        <x:v>R02</x:v>
      </x:c>
      <x:c r="D1078" s="4" t="str">
        <x:v>Medium</x:v>
      </x:c>
    </x:row>
    <x:row r="1079">
      <x:c r="A1079" s="4" t="str">
        <x:v>I01074</x:v>
      </x:c>
      <x:c r="B1079" s="4" t="str">
        <x:v>Collision</x:v>
      </x:c>
      <x:c r="C1079" s="4" t="str">
        <x:v>R03</x:v>
      </x:c>
      <x:c r="D1079" s="4" t="str">
        <x:v>Medium</x:v>
      </x:c>
    </x:row>
    <x:row r="1080">
      <x:c r="A1080" s="4" t="str">
        <x:v>I01075</x:v>
      </x:c>
      <x:c r="B1080" s="4" t="str">
        <x:v>Collision</x:v>
      </x:c>
      <x:c r="C1080" s="4" t="str">
        <x:v>R03</x:v>
      </x:c>
      <x:c r="D1080" s="4" t="str">
        <x:v>Low</x:v>
      </x:c>
    </x:row>
    <x:row r="1081">
      <x:c r="A1081" s="4" t="str">
        <x:v>I01076</x:v>
      </x:c>
      <x:c r="B1081" s="4" t="str">
        <x:v>Collision</x:v>
      </x:c>
      <x:c r="C1081" s="4" t="str">
        <x:v>R02</x:v>
      </x:c>
      <x:c r="D1081" s="4" t="str">
        <x:v>Unknown</x:v>
      </x:c>
    </x:row>
    <x:row r="1082">
      <x:c r="A1082" s="4" t="str">
        <x:v>I01077</x:v>
      </x:c>
      <x:c r="B1082" s="4" t="str">
        <x:v>Water Damage</x:v>
      </x:c>
      <x:c r="C1082" s="4" t="str">
        <x:v>R02</x:v>
      </x:c>
      <x:c r="D1082" s="4" t="str">
        <x:v>High</x:v>
      </x:c>
    </x:row>
    <x:row r="1083">
      <x:c r="A1083" s="4" t="str">
        <x:v>I01078</x:v>
      </x:c>
      <x:c r="B1083" s="4" t="str">
        <x:v>Theft</x:v>
      </x:c>
      <x:c r="C1083" s="4" t="str">
        <x:v>R01</x:v>
      </x:c>
      <x:c r="D1083" s="4" t="str">
        <x:v>Medium</x:v>
      </x:c>
    </x:row>
    <x:row r="1084">
      <x:c r="A1084" s="4" t="str">
        <x:v>I01079</x:v>
      </x:c>
      <x:c r="B1084" s="4" t="str">
        <x:v>Glass Damage</x:v>
      </x:c>
      <x:c r="C1084" s="4" t="str">
        <x:v>R01</x:v>
      </x:c>
      <x:c r="D1084" s="4" t="str">
        <x:v>Medium</x:v>
      </x:c>
    </x:row>
    <x:row r="1085">
      <x:c r="A1085" s="4" t="str">
        <x:v>I01080</x:v>
      </x:c>
      <x:c r="B1085" s="4" t="str">
        <x:v>Theft</x:v>
      </x:c>
      <x:c r="C1085" s="4" t="str">
        <x:v>R01</x:v>
      </x:c>
      <x:c r="D1085" s="4" t="str">
        <x:v>Medium</x:v>
      </x:c>
    </x:row>
    <x:row r="1086">
      <x:c r="A1086" s="4" t="str">
        <x:v>I01081</x:v>
      </x:c>
      <x:c r="B1086" s="4" t="str">
        <x:v>Fire</x:v>
      </x:c>
      <x:c r="C1086" s="4" t="str">
        <x:v>R02</x:v>
      </x:c>
      <x:c r="D1086" s="4" t="str">
        <x:v>Medium</x:v>
      </x:c>
    </x:row>
    <x:row r="1087">
      <x:c r="A1087" s="4" t="str">
        <x:v>I01082</x:v>
      </x:c>
      <x:c r="B1087" s="4" t="str">
        <x:v>Collision</x:v>
      </x:c>
      <x:c r="C1087" s="4" t="str">
        <x:v>R01</x:v>
      </x:c>
      <x:c r="D1087" s="4" t="str">
        <x:v>Medium</x:v>
      </x:c>
    </x:row>
    <x:row r="1088">
      <x:c r="A1088" s="4" t="str">
        <x:v>I01083</x:v>
      </x:c>
      <x:c r="B1088" s="4" t="str">
        <x:v>Theft</x:v>
      </x:c>
      <x:c r="C1088" s="4" t="str">
        <x:v>R03</x:v>
      </x:c>
      <x:c r="D1088" s="4" t="str">
        <x:v>Low</x:v>
      </x:c>
    </x:row>
    <x:row r="1089">
      <x:c r="A1089" s="4" t="str">
        <x:v>I01084</x:v>
      </x:c>
      <x:c r="B1089" s="4" t="str">
        <x:v>Fire</x:v>
      </x:c>
      <x:c r="C1089" s="4" t="str">
        <x:v>R03</x:v>
      </x:c>
      <x:c r="D1089" s="4" t="str">
        <x:v>Low</x:v>
      </x:c>
    </x:row>
    <x:row r="1090">
      <x:c r="A1090" s="4" t="str">
        <x:v>I01085</x:v>
      </x:c>
      <x:c r="B1090" s="4" t="str">
        <x:v>Flood</x:v>
      </x:c>
      <x:c r="C1090" s="4" t="str">
        <x:v>R01</x:v>
      </x:c>
      <x:c r="D1090" s="4" t="str">
        <x:v>High</x:v>
      </x:c>
    </x:row>
    <x:row r="1091">
      <x:c r="A1091" s="4" t="str">
        <x:v>I01086</x:v>
      </x:c>
      <x:c r="B1091" s="4" t="str">
        <x:v>Water Damage</x:v>
      </x:c>
      <x:c r="C1091" s="4" t="str">
        <x:v>R05</x:v>
      </x:c>
      <x:c r="D1091" s="4" t="str">
        <x:v>High</x:v>
      </x:c>
    </x:row>
    <x:row r="1092">
      <x:c r="A1092" s="4" t="str">
        <x:v>I01087</x:v>
      </x:c>
      <x:c r="B1092" s="4" t="str">
        <x:v>Flood</x:v>
      </x:c>
      <x:c r="C1092" s="4" t="str">
        <x:v>R02</x:v>
      </x:c>
      <x:c r="D1092" s="4" t="str">
        <x:v>Medium</x:v>
      </x:c>
    </x:row>
    <x:row r="1093">
      <x:c r="A1093" s="4" t="str">
        <x:v>I01088</x:v>
      </x:c>
      <x:c r="B1093" s="4" t="str">
        <x:v>Collision</x:v>
      </x:c>
      <x:c r="C1093" s="4" t="str">
        <x:v>R01</x:v>
      </x:c>
      <x:c r="D1093" s="4" t="str">
        <x:v>Low</x:v>
      </x:c>
    </x:row>
    <x:row r="1094">
      <x:c r="A1094" s="4" t="str">
        <x:v>I01089</x:v>
      </x:c>
      <x:c r="B1094" s="4" t="str">
        <x:v>Collision</x:v>
      </x:c>
      <x:c r="C1094" s="4" t="str">
        <x:v>R03</x:v>
      </x:c>
      <x:c r="D1094" s="4" t="str">
        <x:v>Low</x:v>
      </x:c>
    </x:row>
    <x:row r="1095">
      <x:c r="A1095" s="4" t="str">
        <x:v>I01090</x:v>
      </x:c>
      <x:c r="B1095" s="4" t="str">
        <x:v>Collision</x:v>
      </x:c>
      <x:c r="C1095" s="4" t="str">
        <x:v>R01</x:v>
      </x:c>
      <x:c r="D1095" s="4" t="str">
        <x:v>Low</x:v>
      </x:c>
    </x:row>
    <x:row r="1096">
      <x:c r="A1096" s="4" t="str">
        <x:v>I01091</x:v>
      </x:c>
      <x:c r="B1096" s="4" t="str">
        <x:v>Glass Damage</x:v>
      </x:c>
      <x:c r="C1096" s="4" t="str">
        <x:v>R03</x:v>
      </x:c>
      <x:c r="D1096" s="4" t="str">
        <x:v>High</x:v>
      </x:c>
    </x:row>
    <x:row r="1097">
      <x:c r="A1097" s="4" t="str">
        <x:v>I01092</x:v>
      </x:c>
      <x:c r="B1097" s="4" t="str">
        <x:v>Collision</x:v>
      </x:c>
      <x:c r="C1097" s="4" t="str">
        <x:v>R01</x:v>
      </x:c>
      <x:c r="D1097" s="4" t="str">
        <x:v>High</x:v>
      </x:c>
    </x:row>
    <x:row r="1098">
      <x:c r="A1098" s="4" t="str">
        <x:v>I01093</x:v>
      </x:c>
      <x:c r="B1098" s="4" t="str">
        <x:v>Collision</x:v>
      </x:c>
      <x:c r="C1098" s="4" t="str">
        <x:v>R03</x:v>
      </x:c>
      <x:c r="D1098" s="4" t="str">
        <x:v>Medium</x:v>
      </x:c>
    </x:row>
    <x:row r="1099">
      <x:c r="A1099" s="4" t="str">
        <x:v>I01094</x:v>
      </x:c>
      <x:c r="B1099" s="4" t="str">
        <x:v>Collision</x:v>
      </x:c>
      <x:c r="C1099" s="4" t="str">
        <x:v>R02</x:v>
      </x:c>
      <x:c r="D1099" s="4" t="str">
        <x:v>High</x:v>
      </x:c>
    </x:row>
    <x:row r="1100">
      <x:c r="A1100" s="4" t="str">
        <x:v>I01095</x:v>
      </x:c>
      <x:c r="B1100" s="4" t="str">
        <x:v>Fire</x:v>
      </x:c>
      <x:c r="C1100" s="4" t="str">
        <x:v>R04</x:v>
      </x:c>
      <x:c r="D1100" s="4" t="str">
        <x:v>Low</x:v>
      </x:c>
    </x:row>
    <x:row r="1101">
      <x:c r="A1101" s="4" t="str">
        <x:v>I01096</x:v>
      </x:c>
      <x:c r="B1101" s="4" t="str">
        <x:v>Flood</x:v>
      </x:c>
      <x:c r="C1101" s="4" t="str">
        <x:v>R01</x:v>
      </x:c>
      <x:c r="D1101" s="4" t="str">
        <x:v>Medium</x:v>
      </x:c>
    </x:row>
    <x:row r="1102">
      <x:c r="A1102" s="4" t="str">
        <x:v>I01097</x:v>
      </x:c>
      <x:c r="B1102" s="4" t="str">
        <x:v>Glass Damage</x:v>
      </x:c>
      <x:c r="C1102" s="4" t="str">
        <x:v>R04</x:v>
      </x:c>
      <x:c r="D1102" s="4" t="str">
        <x:v>Low</x:v>
      </x:c>
    </x:row>
    <x:row r="1103">
      <x:c r="A1103" s="4" t="str">
        <x:v>I01098</x:v>
      </x:c>
      <x:c r="B1103" s="4" t="str">
        <x:v>Flood</x:v>
      </x:c>
      <x:c r="C1103" s="4" t="str">
        <x:v>R03</x:v>
      </x:c>
      <x:c r="D1103" s="4" t="str">
        <x:v>Low</x:v>
      </x:c>
    </x:row>
    <x:row r="1104">
      <x:c r="A1104" s="4" t="str">
        <x:v>I01099</x:v>
      </x:c>
      <x:c r="B1104" s="4" t="str">
        <x:v>Collision</x:v>
      </x:c>
      <x:c r="C1104" s="4" t="str">
        <x:v>R01</x:v>
      </x:c>
      <x:c r="D1104" s="4" t="str">
        <x:v>High</x:v>
      </x:c>
    </x:row>
    <x:row r="1105">
      <x:c r="A1105" s="4" t="str">
        <x:v>I01100</x:v>
      </x:c>
      <x:c r="B1105" s="4" t="str">
        <x:v>Collision</x:v>
      </x:c>
      <x:c r="C1105" s="4" t="str">
        <x:v>R03</x:v>
      </x:c>
      <x:c r="D1105" s="4" t="str">
        <x:v>High</x:v>
      </x:c>
    </x:row>
    <x:row r="1106">
      <x:c r="A1106" s="4" t="str">
        <x:v>I01101</x:v>
      </x:c>
      <x:c r="B1106" s="4" t="str">
        <x:v>Collision</x:v>
      </x:c>
      <x:c r="C1106" s="4" t="str">
        <x:v>R03</x:v>
      </x:c>
      <x:c r="D1106" s="4" t="str">
        <x:v>Low</x:v>
      </x:c>
    </x:row>
    <x:row r="1107">
      <x:c r="A1107" s="4" t="str">
        <x:v>I01102</x:v>
      </x:c>
      <x:c r="B1107" s="4" t="str">
        <x:v>Glass Damage</x:v>
      </x:c>
      <x:c r="C1107" s="4" t="str">
        <x:v>R02</x:v>
      </x:c>
      <x:c r="D1107" s="4" t="str">
        <x:v>Low</x:v>
      </x:c>
    </x:row>
    <x:row r="1108">
      <x:c r="A1108" s="4" t="str">
        <x:v>I01103</x:v>
      </x:c>
      <x:c r="B1108" s="4" t="str">
        <x:v>Glass Damage</x:v>
      </x:c>
      <x:c r="C1108" s="4" t="str">
        <x:v>R01</x:v>
      </x:c>
      <x:c r="D1108" s="4" t="str">
        <x:v>Medium</x:v>
      </x:c>
    </x:row>
    <x:row r="1109">
      <x:c r="A1109" s="4" t="str">
        <x:v>I01104</x:v>
      </x:c>
      <x:c r="B1109" s="4" t="str">
        <x:v>Flood</x:v>
      </x:c>
      <x:c r="C1109" s="4" t="str">
        <x:v>R01</x:v>
      </x:c>
      <x:c r="D1109" s="4" t="str">
        <x:v>Low</x:v>
      </x:c>
    </x:row>
    <x:row r="1110">
      <x:c r="A1110" s="4" t="str">
        <x:v>I01105</x:v>
      </x:c>
      <x:c r="B1110" s="4" t="str">
        <x:v>Theft</x:v>
      </x:c>
      <x:c r="C1110" s="4" t="str">
        <x:v>R02</x:v>
      </x:c>
      <x:c r="D1110" s="4" t="str">
        <x:v>Medium</x:v>
      </x:c>
    </x:row>
    <x:row r="1111">
      <x:c r="A1111" s="4" t="str">
        <x:v>I01106</x:v>
      </x:c>
      <x:c r="B1111" s="4" t="str">
        <x:v>Collision</x:v>
      </x:c>
      <x:c r="C1111" s="4" t="str">
        <x:v>R02</x:v>
      </x:c>
      <x:c r="D1111" s="4" t="str">
        <x:v>Medium</x:v>
      </x:c>
    </x:row>
    <x:row r="1112">
      <x:c r="A1112" s="4" t="str">
        <x:v>I01107</x:v>
      </x:c>
      <x:c r="B1112" s="4" t="str">
        <x:v>Collision</x:v>
      </x:c>
      <x:c r="C1112" s="4" t="str">
        <x:v>R03</x:v>
      </x:c>
      <x:c r="D1112" s="4" t="str">
        <x:v>Low</x:v>
      </x:c>
    </x:row>
    <x:row r="1113">
      <x:c r="A1113" s="4" t="str">
        <x:v>I01108</x:v>
      </x:c>
      <x:c r="B1113" s="4" t="str">
        <x:v>Collision</x:v>
      </x:c>
      <x:c r="C1113" s="4" t="str">
        <x:v>R04</x:v>
      </x:c>
      <x:c r="D1113" s="4" t="str">
        <x:v>Low</x:v>
      </x:c>
    </x:row>
    <x:row r="1114">
      <x:c r="A1114" s="4" t="str">
        <x:v>I01109</x:v>
      </x:c>
      <x:c r="B1114" s="4" t="str">
        <x:v>Theft</x:v>
      </x:c>
      <x:c r="C1114" s="4" t="str">
        <x:v>R01</x:v>
      </x:c>
      <x:c r="D1114" s="4" t="str">
        <x:v>Low</x:v>
      </x:c>
    </x:row>
    <x:row r="1115">
      <x:c r="A1115" s="4" t="str">
        <x:v>I01110</x:v>
      </x:c>
      <x:c r="B1115" s="4" t="str">
        <x:v>Glass Damage</x:v>
      </x:c>
      <x:c r="C1115" s="4" t="str">
        <x:v>R01</x:v>
      </x:c>
      <x:c r="D1115" s="4" t="str">
        <x:v>High</x:v>
      </x:c>
    </x:row>
    <x:row r="1116">
      <x:c r="A1116" s="4" t="str">
        <x:v>I01111</x:v>
      </x:c>
      <x:c r="B1116" s="4" t="str">
        <x:v>Collision</x:v>
      </x:c>
      <x:c r="C1116" s="4" t="str">
        <x:v>R04</x:v>
      </x:c>
      <x:c r="D1116" s="4" t="str">
        <x:v>Low</x:v>
      </x:c>
    </x:row>
    <x:row r="1117">
      <x:c r="A1117" s="4" t="str">
        <x:v>I01112</x:v>
      </x:c>
      <x:c r="B1117" s="4" t="str">
        <x:v>Collision</x:v>
      </x:c>
      <x:c r="C1117" s="4" t="str">
        <x:v>R01</x:v>
      </x:c>
      <x:c r="D1117" s="4" t="str">
        <x:v>Medium</x:v>
      </x:c>
    </x:row>
    <x:row r="1118">
      <x:c r="A1118" s="4" t="str">
        <x:v>I01113</x:v>
      </x:c>
      <x:c r="B1118" s="4" t="str">
        <x:v>Fire</x:v>
      </x:c>
      <x:c r="C1118" s="4" t="str">
        <x:v>R02</x:v>
      </x:c>
      <x:c r="D1118" s="4" t="str">
        <x:v>Low</x:v>
      </x:c>
    </x:row>
    <x:row r="1119">
      <x:c r="A1119" s="4" t="str">
        <x:v>I01114</x:v>
      </x:c>
      <x:c r="B1119" s="4" t="str">
        <x:v>Collision</x:v>
      </x:c>
      <x:c r="C1119" s="4" t="str">
        <x:v>R01</x:v>
      </x:c>
      <x:c r="D1119" s="4" t="str">
        <x:v>Medium</x:v>
      </x:c>
    </x:row>
    <x:row r="1120">
      <x:c r="A1120" s="4" t="str">
        <x:v>I01115</x:v>
      </x:c>
      <x:c r="B1120" s="4" t="str">
        <x:v>Collision</x:v>
      </x:c>
      <x:c r="C1120" s="4" t="str">
        <x:v>R01</x:v>
      </x:c>
      <x:c r="D1120" s="4" t="str">
        <x:v>Low</x:v>
      </x:c>
    </x:row>
    <x:row r="1121">
      <x:c r="A1121" s="4" t="str">
        <x:v>I01116</x:v>
      </x:c>
      <x:c r="B1121" s="4" t="str">
        <x:v>Collision</x:v>
      </x:c>
      <x:c r="C1121" s="4" t="str">
        <x:v>R04</x:v>
      </x:c>
      <x:c r="D1121" s="4" t="str">
        <x:v>Low</x:v>
      </x:c>
    </x:row>
    <x:row r="1122">
      <x:c r="A1122" s="4" t="str">
        <x:v>I01117</x:v>
      </x:c>
      <x:c r="B1122" s="4" t="str">
        <x:v>Fire</x:v>
      </x:c>
      <x:c r="C1122" s="4" t="str">
        <x:v>R02</x:v>
      </x:c>
      <x:c r="D1122" s="4" t="str">
        <x:v>Medium</x:v>
      </x:c>
    </x:row>
    <x:row r="1123">
      <x:c r="A1123" s="4" t="str">
        <x:v>I01118</x:v>
      </x:c>
      <x:c r="B1123" s="4" t="str">
        <x:v>Glass Damage</x:v>
      </x:c>
      <x:c r="C1123" s="4" t="str">
        <x:v>R02</x:v>
      </x:c>
      <x:c r="D1123" s="4" t="str">
        <x:v>Medium</x:v>
      </x:c>
    </x:row>
    <x:row r="1124">
      <x:c r="A1124" s="4" t="str">
        <x:v>I01119</x:v>
      </x:c>
      <x:c r="B1124" s="4" t="str">
        <x:v>Collision</x:v>
      </x:c>
      <x:c r="C1124" s="4" t="str">
        <x:v>R02</x:v>
      </x:c>
      <x:c r="D1124" s="4" t="str">
        <x:v>Low</x:v>
      </x:c>
    </x:row>
    <x:row r="1125">
      <x:c r="A1125" s="4" t="str">
        <x:v>I01120</x:v>
      </x:c>
      <x:c r="B1125" s="4" t="str">
        <x:v>Glass Damage</x:v>
      </x:c>
      <x:c r="C1125" s="4" t="str">
        <x:v>R01</x:v>
      </x:c>
      <x:c r="D1125" s="4" t="str">
        <x:v>Low</x:v>
      </x:c>
    </x:row>
    <x:row r="1126">
      <x:c r="A1126" s="4" t="str">
        <x:v>I01121</x:v>
      </x:c>
      <x:c r="B1126" s="4" t="str">
        <x:v>Unknown</x:v>
      </x:c>
      <x:c r="C1126" s="4" t="str">
        <x:v>R03</x:v>
      </x:c>
      <x:c r="D1126" s="4" t="str">
        <x:v>High</x:v>
      </x:c>
    </x:row>
    <x:row r="1127">
      <x:c r="A1127" s="4" t="str">
        <x:v>I01122</x:v>
      </x:c>
      <x:c r="B1127" s="4" t="str">
        <x:v>Collision</x:v>
      </x:c>
      <x:c r="C1127" s="4" t="str">
        <x:v>R04</x:v>
      </x:c>
      <x:c r="D1127" s="4" t="str">
        <x:v>Low</x:v>
      </x:c>
    </x:row>
    <x:row r="1128">
      <x:c r="A1128" s="4" t="str">
        <x:v>I01123</x:v>
      </x:c>
      <x:c r="B1128" s="4" t="str">
        <x:v>Fire</x:v>
      </x:c>
      <x:c r="C1128" s="4" t="str">
        <x:v>R01</x:v>
      </x:c>
      <x:c r="D1128" s="4" t="str">
        <x:v>Low</x:v>
      </x:c>
    </x:row>
    <x:row r="1129">
      <x:c r="A1129" s="4" t="str">
        <x:v>I01124</x:v>
      </x:c>
      <x:c r="B1129" s="4" t="str">
        <x:v>Collision</x:v>
      </x:c>
      <x:c r="C1129" s="4" t="str">
        <x:v>R05</x:v>
      </x:c>
      <x:c r="D1129" s="4" t="str">
        <x:v>Medium</x:v>
      </x:c>
    </x:row>
    <x:row r="1130">
      <x:c r="A1130" s="4" t="str">
        <x:v>I01125</x:v>
      </x:c>
      <x:c r="B1130" s="4" t="str">
        <x:v>Glass Damage</x:v>
      </x:c>
      <x:c r="C1130" s="4" t="str">
        <x:v>R01</x:v>
      </x:c>
      <x:c r="D1130" s="4" t="str">
        <x:v>Low</x:v>
      </x:c>
    </x:row>
    <x:row r="1131">
      <x:c r="A1131" s="4" t="str">
        <x:v>I01126</x:v>
      </x:c>
      <x:c r="B1131" s="4" t="str">
        <x:v>Water Damage</x:v>
      </x:c>
      <x:c r="C1131" s="4" t="str">
        <x:v>R04</x:v>
      </x:c>
      <x:c r="D1131" s="4" t="str">
        <x:v>Medium</x:v>
      </x:c>
    </x:row>
    <x:row r="1132">
      <x:c r="A1132" s="4" t="str">
        <x:v>I01127</x:v>
      </x:c>
      <x:c r="B1132" s="4" t="str">
        <x:v>Collision</x:v>
      </x:c>
      <x:c r="C1132" s="4" t="str">
        <x:v>R01</x:v>
      </x:c>
      <x:c r="D1132" s="4" t="str">
        <x:v>Medium</x:v>
      </x:c>
    </x:row>
    <x:row r="1133">
      <x:c r="A1133" s="4" t="str">
        <x:v>I01128</x:v>
      </x:c>
      <x:c r="B1133" s="4" t="str">
        <x:v>Theft</x:v>
      </x:c>
      <x:c r="C1133" s="4" t="str">
        <x:v>R03</x:v>
      </x:c>
      <x:c r="D1133" s="4" t="str">
        <x:v>Medium</x:v>
      </x:c>
    </x:row>
    <x:row r="1134">
      <x:c r="A1134" s="4" t="str">
        <x:v>I01129</x:v>
      </x:c>
      <x:c r="B1134" s="4" t="str">
        <x:v>Theft</x:v>
      </x:c>
      <x:c r="C1134" s="4" t="str">
        <x:v>R04</x:v>
      </x:c>
      <x:c r="D1134" s="4" t="str">
        <x:v>Medium</x:v>
      </x:c>
    </x:row>
    <x:row r="1135">
      <x:c r="A1135" s="4" t="str">
        <x:v>I01130</x:v>
      </x:c>
      <x:c r="B1135" s="4" t="str">
        <x:v>Theft</x:v>
      </x:c>
      <x:c r="C1135" s="4" t="str">
        <x:v>R03</x:v>
      </x:c>
      <x:c r="D1135" s="4" t="str">
        <x:v>Medium</x:v>
      </x:c>
    </x:row>
    <x:row r="1136">
      <x:c r="A1136" s="4" t="str">
        <x:v>I01131</x:v>
      </x:c>
      <x:c r="B1136" s="4" t="str">
        <x:v>Fire</x:v>
      </x:c>
      <x:c r="C1136" s="4" t="str">
        <x:v>R04</x:v>
      </x:c>
      <x:c r="D1136" s="4" t="str">
        <x:v>Medium</x:v>
      </x:c>
    </x:row>
    <x:row r="1137">
      <x:c r="A1137" s="4" t="str">
        <x:v>I01132</x:v>
      </x:c>
      <x:c r="B1137" s="4" t="str">
        <x:v>Flood</x:v>
      </x:c>
      <x:c r="C1137" s="4" t="str">
        <x:v>R02</x:v>
      </x:c>
      <x:c r="D1137" s="4" t="str">
        <x:v>Low</x:v>
      </x:c>
    </x:row>
    <x:row r="1138">
      <x:c r="A1138" s="4" t="str">
        <x:v>I01133</x:v>
      </x:c>
      <x:c r="B1138" s="4" t="str">
        <x:v>Collision</x:v>
      </x:c>
      <x:c r="C1138" s="4" t="str">
        <x:v>R04</x:v>
      </x:c>
      <x:c r="D1138" s="4" t="str">
        <x:v>Low</x:v>
      </x:c>
    </x:row>
    <x:row r="1139">
      <x:c r="A1139" s="4" t="str">
        <x:v>I01134</x:v>
      </x:c>
      <x:c r="B1139" s="4" t="str">
        <x:v>Glass Damage</x:v>
      </x:c>
      <x:c r="C1139" s="4" t="str">
        <x:v>R03</x:v>
      </x:c>
      <x:c r="D1139" s="4" t="str">
        <x:v>Medium</x:v>
      </x:c>
    </x:row>
    <x:row r="1140">
      <x:c r="A1140" s="4" t="str">
        <x:v>I01135</x:v>
      </x:c>
      <x:c r="B1140" s="4" t="str">
        <x:v>Theft</x:v>
      </x:c>
      <x:c r="C1140" s="4" t="str">
        <x:v>R04</x:v>
      </x:c>
      <x:c r="D1140" s="4" t="str">
        <x:v>Low</x:v>
      </x:c>
    </x:row>
    <x:row r="1141">
      <x:c r="A1141" s="4" t="str">
        <x:v>I01136</x:v>
      </x:c>
      <x:c r="B1141" s="4" t="str">
        <x:v>Fire</x:v>
      </x:c>
      <x:c r="C1141" s="4" t="str">
        <x:v>R01</x:v>
      </x:c>
      <x:c r="D1141" s="4" t="str">
        <x:v>Low</x:v>
      </x:c>
    </x:row>
    <x:row r="1142">
      <x:c r="A1142" s="4" t="str">
        <x:v>I01137</x:v>
      </x:c>
      <x:c r="B1142" s="4" t="str">
        <x:v>Theft</x:v>
      </x:c>
      <x:c r="C1142" s="4" t="str">
        <x:v>R03</x:v>
      </x:c>
      <x:c r="D1142" s="4" t="str">
        <x:v>Low</x:v>
      </x:c>
    </x:row>
    <x:row r="1143">
      <x:c r="A1143" s="4" t="str">
        <x:v>I01138</x:v>
      </x:c>
      <x:c r="B1143" s="4" t="str">
        <x:v>Flood</x:v>
      </x:c>
      <x:c r="C1143" s="4" t="str">
        <x:v>R01</x:v>
      </x:c>
      <x:c r="D1143" s="4" t="str">
        <x:v>Medium</x:v>
      </x:c>
    </x:row>
    <x:row r="1144">
      <x:c r="A1144" s="4" t="str">
        <x:v>I01139</x:v>
      </x:c>
      <x:c r="B1144" s="4" t="str">
        <x:v>Collision</x:v>
      </x:c>
      <x:c r="C1144" s="4" t="str">
        <x:v>R02</x:v>
      </x:c>
      <x:c r="D1144" s="4" t="str">
        <x:v>Low</x:v>
      </x:c>
    </x:row>
    <x:row r="1145">
      <x:c r="A1145" s="4" t="str">
        <x:v>I01140</x:v>
      </x:c>
      <x:c r="B1145" s="4" t="str">
        <x:v>Fire</x:v>
      </x:c>
      <x:c r="C1145" s="4" t="str">
        <x:v>R05</x:v>
      </x:c>
      <x:c r="D1145" s="4" t="str">
        <x:v>Medium</x:v>
      </x:c>
    </x:row>
    <x:row r="1146">
      <x:c r="A1146" s="4" t="str">
        <x:v>I01141</x:v>
      </x:c>
      <x:c r="B1146" s="4" t="str">
        <x:v>Glass Damage</x:v>
      </x:c>
      <x:c r="C1146" s="4" t="str">
        <x:v>R01</x:v>
      </x:c>
      <x:c r="D1146" s="4" t="str">
        <x:v>Medium</x:v>
      </x:c>
    </x:row>
    <x:row r="1147">
      <x:c r="A1147" s="4" t="str">
        <x:v>I01142</x:v>
      </x:c>
      <x:c r="B1147" s="4" t="str">
        <x:v>Fire</x:v>
      </x:c>
      <x:c r="C1147" s="4" t="str">
        <x:v>R01</x:v>
      </x:c>
      <x:c r="D1147" s="4" t="str">
        <x:v>Medium</x:v>
      </x:c>
    </x:row>
    <x:row r="1148">
      <x:c r="A1148" s="4" t="str">
        <x:v>I01143</x:v>
      </x:c>
      <x:c r="B1148" s="4" t="str">
        <x:v>Water Damage</x:v>
      </x:c>
      <x:c r="C1148" s="4" t="str">
        <x:v>R04</x:v>
      </x:c>
      <x:c r="D1148" s="4" t="str">
        <x:v>Low</x:v>
      </x:c>
    </x:row>
    <x:row r="1149">
      <x:c r="A1149" s="4" t="str">
        <x:v>I01144</x:v>
      </x:c>
      <x:c r="B1149" s="4" t="str">
        <x:v>Collision</x:v>
      </x:c>
      <x:c r="C1149" s="4" t="str">
        <x:v>R04</x:v>
      </x:c>
      <x:c r="D1149" s="4" t="str">
        <x:v>High</x:v>
      </x:c>
    </x:row>
    <x:row r="1150">
      <x:c r="A1150" s="4" t="str">
        <x:v>I01145</x:v>
      </x:c>
      <x:c r="B1150" s="4" t="str">
        <x:v>Glass Damage</x:v>
      </x:c>
      <x:c r="C1150" s="4" t="str">
        <x:v>R01</x:v>
      </x:c>
      <x:c r="D1150" s="4" t="str">
        <x:v>Low</x:v>
      </x:c>
    </x:row>
    <x:row r="1151">
      <x:c r="A1151" s="4" t="str">
        <x:v>I01146</x:v>
      </x:c>
      <x:c r="B1151" s="4" t="str">
        <x:v>Unknown</x:v>
      </x:c>
      <x:c r="C1151" s="4" t="str">
        <x:v>R04</x:v>
      </x:c>
      <x:c r="D1151" s="4" t="str">
        <x:v>High</x:v>
      </x:c>
    </x:row>
    <x:row r="1152">
      <x:c r="A1152" s="4" t="str">
        <x:v>I01147</x:v>
      </x:c>
      <x:c r="B1152" s="4" t="str">
        <x:v>Collision</x:v>
      </x:c>
      <x:c r="C1152" s="4" t="str">
        <x:v>R01</x:v>
      </x:c>
      <x:c r="D1152" s="4" t="str">
        <x:v>Medium</x:v>
      </x:c>
    </x:row>
    <x:row r="1153">
      <x:c r="A1153" s="4" t="str">
        <x:v>I01148</x:v>
      </x:c>
      <x:c r="B1153" s="4" t="str">
        <x:v>Collision</x:v>
      </x:c>
      <x:c r="C1153" s="4" t="str">
        <x:v>R05</x:v>
      </x:c>
      <x:c r="D1153" s="4" t="str">
        <x:v>Low</x:v>
      </x:c>
    </x:row>
    <x:row r="1154">
      <x:c r="A1154" s="4" t="str">
        <x:v>I01149</x:v>
      </x:c>
      <x:c r="B1154" s="4" t="str">
        <x:v>Theft</x:v>
      </x:c>
      <x:c r="C1154" s="4" t="str">
        <x:v>R04</x:v>
      </x:c>
      <x:c r="D1154" s="4" t="str">
        <x:v>Medium</x:v>
      </x:c>
    </x:row>
    <x:row r="1155">
      <x:c r="A1155" s="4" t="str">
        <x:v>I01150</x:v>
      </x:c>
      <x:c r="B1155" s="4" t="str">
        <x:v>Collision</x:v>
      </x:c>
      <x:c r="C1155" s="4" t="str">
        <x:v>R02</x:v>
      </x:c>
      <x:c r="D1155" s="4" t="str">
        <x:v>Medium</x:v>
      </x:c>
    </x:row>
    <x:row r="1156">
      <x:c r="A1156" s="4" t="str">
        <x:v>I01151</x:v>
      </x:c>
      <x:c r="B1156" s="4" t="str">
        <x:v>Collision</x:v>
      </x:c>
      <x:c r="C1156" s="4" t="str">
        <x:v>R01</x:v>
      </x:c>
      <x:c r="D1156" s="4" t="str">
        <x:v>Medium</x:v>
      </x:c>
    </x:row>
    <x:row r="1157">
      <x:c r="A1157" s="4" t="str">
        <x:v>I01152</x:v>
      </x:c>
      <x:c r="B1157" s="4" t="str">
        <x:v>Theft</x:v>
      </x:c>
      <x:c r="C1157" s="4" t="str">
        <x:v>R02</x:v>
      </x:c>
      <x:c r="D1157" s="4" t="str">
        <x:v>Medium</x:v>
      </x:c>
    </x:row>
    <x:row r="1158">
      <x:c r="A1158" s="4" t="str">
        <x:v>I01153</x:v>
      </x:c>
      <x:c r="B1158" s="4" t="str">
        <x:v>Collision</x:v>
      </x:c>
      <x:c r="C1158" s="4" t="str">
        <x:v>R02</x:v>
      </x:c>
      <x:c r="D1158" s="4" t="str">
        <x:v>Medium</x:v>
      </x:c>
    </x:row>
    <x:row r="1159">
      <x:c r="A1159" s="4" t="str">
        <x:v>I01154</x:v>
      </x:c>
      <x:c r="B1159" s="4" t="str">
        <x:v>Water Damage</x:v>
      </x:c>
      <x:c r="C1159" s="4" t="str">
        <x:v>R03</x:v>
      </x:c>
      <x:c r="D1159" s="4" t="str">
        <x:v>Medium</x:v>
      </x:c>
    </x:row>
    <x:row r="1160">
      <x:c r="A1160" s="4" t="str">
        <x:v>I01155</x:v>
      </x:c>
      <x:c r="B1160" s="4" t="str">
        <x:v>Collision</x:v>
      </x:c>
      <x:c r="C1160" s="4" t="str">
        <x:v>R05</x:v>
      </x:c>
      <x:c r="D1160" s="4" t="str">
        <x:v>High</x:v>
      </x:c>
    </x:row>
    <x:row r="1161">
      <x:c r="A1161" s="4" t="str">
        <x:v>I01156</x:v>
      </x:c>
      <x:c r="B1161" s="4" t="str">
        <x:v>Collision</x:v>
      </x:c>
      <x:c r="C1161" s="4" t="str">
        <x:v>R05</x:v>
      </x:c>
      <x:c r="D1161" s="4" t="str">
        <x:v>Low</x:v>
      </x:c>
    </x:row>
    <x:row r="1162">
      <x:c r="A1162" s="4" t="str">
        <x:v>I01157</x:v>
      </x:c>
      <x:c r="B1162" s="4" t="str">
        <x:v>Theft</x:v>
      </x:c>
      <x:c r="C1162" s="4" t="str">
        <x:v>R05</x:v>
      </x:c>
      <x:c r="D1162" s="4" t="str">
        <x:v>Medium</x:v>
      </x:c>
    </x:row>
    <x:row r="1163">
      <x:c r="A1163" s="4" t="str">
        <x:v>I01158</x:v>
      </x:c>
      <x:c r="B1163" s="4" t="str">
        <x:v>Theft</x:v>
      </x:c>
      <x:c r="C1163" s="4" t="str">
        <x:v>R03</x:v>
      </x:c>
      <x:c r="D1163" s="4" t="str">
        <x:v>Medium</x:v>
      </x:c>
    </x:row>
    <x:row r="1164">
      <x:c r="A1164" s="4" t="str">
        <x:v>I01159</x:v>
      </x:c>
      <x:c r="B1164" s="4" t="str">
        <x:v>Collision</x:v>
      </x:c>
      <x:c r="C1164" s="4" t="str">
        <x:v>R05</x:v>
      </x:c>
      <x:c r="D1164" s="4" t="str">
        <x:v>Medium</x:v>
      </x:c>
    </x:row>
    <x:row r="1165">
      <x:c r="A1165" s="4" t="str">
        <x:v>I01160</x:v>
      </x:c>
      <x:c r="B1165" s="4" t="str">
        <x:v>Water Damage</x:v>
      </x:c>
      <x:c r="C1165" s="4" t="str">
        <x:v>R05</x:v>
      </x:c>
      <x:c r="D1165" s="4" t="str">
        <x:v>Medium</x:v>
      </x:c>
    </x:row>
    <x:row r="1166">
      <x:c r="A1166" s="4" t="str">
        <x:v>I01161</x:v>
      </x:c>
      <x:c r="B1166" s="4" t="str">
        <x:v>Theft</x:v>
      </x:c>
      <x:c r="C1166" s="4" t="str">
        <x:v>R02</x:v>
      </x:c>
      <x:c r="D1166" s="4" t="str">
        <x:v>Low</x:v>
      </x:c>
    </x:row>
    <x:row r="1167">
      <x:c r="A1167" s="4" t="str">
        <x:v>I01162</x:v>
      </x:c>
      <x:c r="B1167" s="4" t="str">
        <x:v>Glass Damage</x:v>
      </x:c>
      <x:c r="C1167" s="4" t="str">
        <x:v>R01</x:v>
      </x:c>
      <x:c r="D1167" s="4" t="str">
        <x:v>Medium</x:v>
      </x:c>
    </x:row>
    <x:row r="1168">
      <x:c r="A1168" s="4" t="str">
        <x:v>I01163</x:v>
      </x:c>
      <x:c r="B1168" s="4" t="str">
        <x:v>Theft</x:v>
      </x:c>
      <x:c r="C1168" s="4" t="str">
        <x:v>R04</x:v>
      </x:c>
      <x:c r="D1168" s="4" t="str">
        <x:v>Low</x:v>
      </x:c>
    </x:row>
    <x:row r="1169">
      <x:c r="A1169" s="4" t="str">
        <x:v>I01164</x:v>
      </x:c>
      <x:c r="B1169" s="4" t="str">
        <x:v>Fire</x:v>
      </x:c>
      <x:c r="C1169" s="4" t="str">
        <x:v>R02</x:v>
      </x:c>
      <x:c r="D1169" s="4" t="str">
        <x:v>Low</x:v>
      </x:c>
    </x:row>
    <x:row r="1170">
      <x:c r="A1170" s="4" t="str">
        <x:v>I01165</x:v>
      </x:c>
      <x:c r="B1170" s="4" t="str">
        <x:v>Collision</x:v>
      </x:c>
      <x:c r="C1170" s="4" t="str">
        <x:v>R01</x:v>
      </x:c>
      <x:c r="D1170" s="4" t="str">
        <x:v>Unknown</x:v>
      </x:c>
    </x:row>
    <x:row r="1171">
      <x:c r="A1171" s="4" t="str">
        <x:v>I01166</x:v>
      </x:c>
      <x:c r="B1171" s="4" t="str">
        <x:v>Collision</x:v>
      </x:c>
      <x:c r="C1171" s="4" t="str">
        <x:v>R02</x:v>
      </x:c>
      <x:c r="D1171" s="4" t="str">
        <x:v>Low</x:v>
      </x:c>
    </x:row>
    <x:row r="1172">
      <x:c r="A1172" s="4" t="str">
        <x:v>I01167</x:v>
      </x:c>
      <x:c r="B1172" s="4" t="str">
        <x:v>Water Damage</x:v>
      </x:c>
      <x:c r="C1172" s="4" t="str">
        <x:v>R03</x:v>
      </x:c>
      <x:c r="D1172" s="4" t="str">
        <x:v>Low</x:v>
      </x:c>
    </x:row>
    <x:row r="1173">
      <x:c r="A1173" s="4" t="str">
        <x:v>I01168</x:v>
      </x:c>
      <x:c r="B1173" s="4" t="str">
        <x:v>Collision</x:v>
      </x:c>
      <x:c r="C1173" s="4" t="str">
        <x:v>R04</x:v>
      </x:c>
      <x:c r="D1173" s="4" t="str">
        <x:v>Low</x:v>
      </x:c>
    </x:row>
    <x:row r="1174">
      <x:c r="A1174" s="4" t="str">
        <x:v>I01169</x:v>
      </x:c>
      <x:c r="B1174" s="4" t="str">
        <x:v>Collision</x:v>
      </x:c>
      <x:c r="C1174" s="4" t="str">
        <x:v>R04</x:v>
      </x:c>
      <x:c r="D1174" s="4" t="str">
        <x:v>Medium</x:v>
      </x:c>
    </x:row>
    <x:row r="1175">
      <x:c r="A1175" s="4" t="str">
        <x:v>I01170</x:v>
      </x:c>
      <x:c r="B1175" s="4" t="str">
        <x:v>Theft</x:v>
      </x:c>
      <x:c r="C1175" s="4" t="str">
        <x:v>R01</x:v>
      </x:c>
      <x:c r="D1175" s="4" t="str">
        <x:v>High</x:v>
      </x:c>
    </x:row>
    <x:row r="1176">
      <x:c r="A1176" s="4" t="str">
        <x:v>I01171</x:v>
      </x:c>
      <x:c r="B1176" s="4" t="str">
        <x:v>Collision</x:v>
      </x:c>
      <x:c r="C1176" s="4" t="str">
        <x:v>R03</x:v>
      </x:c>
      <x:c r="D1176" s="4" t="str">
        <x:v>Medium</x:v>
      </x:c>
    </x:row>
    <x:row r="1177">
      <x:c r="A1177" s="4" t="str">
        <x:v>I01172</x:v>
      </x:c>
      <x:c r="B1177" s="4" t="str">
        <x:v>Collision</x:v>
      </x:c>
      <x:c r="C1177" s="4" t="str">
        <x:v>R02</x:v>
      </x:c>
      <x:c r="D1177" s="4" t="str">
        <x:v>Low</x:v>
      </x:c>
    </x:row>
    <x:row r="1178">
      <x:c r="A1178" s="4" t="str">
        <x:v>I01173</x:v>
      </x:c>
      <x:c r="B1178" s="4" t="str">
        <x:v>Collision</x:v>
      </x:c>
      <x:c r="C1178" s="4" t="str">
        <x:v>R01</x:v>
      </x:c>
      <x:c r="D1178" s="4" t="str">
        <x:v>High</x:v>
      </x:c>
    </x:row>
    <x:row r="1179">
      <x:c r="A1179" s="4" t="str">
        <x:v>I01174</x:v>
      </x:c>
      <x:c r="B1179" s="4" t="str">
        <x:v>Flood</x:v>
      </x:c>
      <x:c r="C1179" s="4" t="str">
        <x:v>R02</x:v>
      </x:c>
      <x:c r="D1179" s="4" t="str">
        <x:v>Low</x:v>
      </x:c>
    </x:row>
    <x:row r="1180">
      <x:c r="A1180" s="4" t="str">
        <x:v>I01175</x:v>
      </x:c>
      <x:c r="B1180" s="4" t="str">
        <x:v>Collision</x:v>
      </x:c>
      <x:c r="C1180" s="4" t="str">
        <x:v>R02</x:v>
      </x:c>
      <x:c r="D1180" s="4" t="str">
        <x:v>High</x:v>
      </x:c>
    </x:row>
    <x:row r="1181">
      <x:c r="A1181" s="4" t="str">
        <x:v>I01176</x:v>
      </x:c>
      <x:c r="B1181" s="4" t="str">
        <x:v>Fire</x:v>
      </x:c>
      <x:c r="C1181" s="4" t="str">
        <x:v>R01</x:v>
      </x:c>
      <x:c r="D1181" s="4" t="str">
        <x:v>Medium</x:v>
      </x:c>
    </x:row>
    <x:row r="1182">
      <x:c r="A1182" s="4" t="str">
        <x:v>I01177</x:v>
      </x:c>
      <x:c r="B1182" s="4" t="str">
        <x:v>Theft</x:v>
      </x:c>
      <x:c r="C1182" s="4" t="str">
        <x:v>R02</x:v>
      </x:c>
      <x:c r="D1182" s="4" t="str">
        <x:v>Low</x:v>
      </x:c>
    </x:row>
    <x:row r="1183">
      <x:c r="A1183" s="4" t="str">
        <x:v>I01178</x:v>
      </x:c>
      <x:c r="B1183" s="4" t="str">
        <x:v>Collision</x:v>
      </x:c>
      <x:c r="C1183" s="4" t="str">
        <x:v>R04</x:v>
      </x:c>
      <x:c r="D1183" s="4" t="str">
        <x:v>Medium</x:v>
      </x:c>
    </x:row>
    <x:row r="1184">
      <x:c r="A1184" s="4" t="str">
        <x:v>I01179</x:v>
      </x:c>
      <x:c r="B1184" s="4" t="str">
        <x:v>Collision</x:v>
      </x:c>
      <x:c r="C1184" s="4" t="str">
        <x:v>R01</x:v>
      </x:c>
      <x:c r="D1184" s="4" t="str">
        <x:v>Low</x:v>
      </x:c>
    </x:row>
    <x:row r="1185">
      <x:c r="A1185" s="4" t="str">
        <x:v>I01180</x:v>
      </x:c>
      <x:c r="B1185" s="4" t="str">
        <x:v>Water Damage</x:v>
      </x:c>
      <x:c r="C1185" s="4" t="str">
        <x:v>R01</x:v>
      </x:c>
      <x:c r="D1185" s="4" t="str">
        <x:v>Medium</x:v>
      </x:c>
    </x:row>
    <x:row r="1186">
      <x:c r="A1186" s="4" t="str">
        <x:v>I01181</x:v>
      </x:c>
      <x:c r="B1186" s="4" t="str">
        <x:v>Glass Damage</x:v>
      </x:c>
      <x:c r="C1186" s="4" t="str">
        <x:v>R03</x:v>
      </x:c>
      <x:c r="D1186" s="4" t="str">
        <x:v>Low</x:v>
      </x:c>
    </x:row>
    <x:row r="1187">
      <x:c r="A1187" s="4" t="str">
        <x:v>I01182</x:v>
      </x:c>
      <x:c r="B1187" s="4" t="str">
        <x:v>Fire</x:v>
      </x:c>
      <x:c r="C1187" s="4" t="str">
        <x:v>R03</x:v>
      </x:c>
      <x:c r="D1187" s="4" t="str">
        <x:v>High</x:v>
      </x:c>
    </x:row>
    <x:row r="1188">
      <x:c r="A1188" s="4" t="str">
        <x:v>I01183</x:v>
      </x:c>
      <x:c r="B1188" s="4" t="str">
        <x:v>Collision</x:v>
      </x:c>
      <x:c r="C1188" s="4" t="str">
        <x:v>R01</x:v>
      </x:c>
      <x:c r="D1188" s="4" t="str">
        <x:v>Medium</x:v>
      </x:c>
    </x:row>
    <x:row r="1189">
      <x:c r="A1189" s="4" t="str">
        <x:v>I01184</x:v>
      </x:c>
      <x:c r="B1189" s="4" t="str">
        <x:v>Collision</x:v>
      </x:c>
      <x:c r="C1189" s="4" t="str">
        <x:v>R03</x:v>
      </x:c>
      <x:c r="D1189" s="4" t="str">
        <x:v>High</x:v>
      </x:c>
    </x:row>
    <x:row r="1190">
      <x:c r="A1190" s="4" t="str">
        <x:v>I01185</x:v>
      </x:c>
      <x:c r="B1190" s="4" t="str">
        <x:v>Collision</x:v>
      </x:c>
      <x:c r="C1190" s="4" t="str">
        <x:v>R01</x:v>
      </x:c>
      <x:c r="D1190" s="4" t="str">
        <x:v>High</x:v>
      </x:c>
    </x:row>
    <x:row r="1191">
      <x:c r="A1191" s="4" t="str">
        <x:v>I01186</x:v>
      </x:c>
      <x:c r="B1191" s="4" t="str">
        <x:v>Collision</x:v>
      </x:c>
      <x:c r="C1191" s="4" t="str">
        <x:v>R02</x:v>
      </x:c>
      <x:c r="D1191" s="4" t="str">
        <x:v>Low</x:v>
      </x:c>
    </x:row>
    <x:row r="1192">
      <x:c r="A1192" s="4" t="str">
        <x:v>I01187</x:v>
      </x:c>
      <x:c r="B1192" s="4" t="str">
        <x:v>Glass Damage</x:v>
      </x:c>
      <x:c r="C1192" s="4" t="str">
        <x:v>R01</x:v>
      </x:c>
      <x:c r="D1192" s="4" t="str">
        <x:v>Medium</x:v>
      </x:c>
    </x:row>
    <x:row r="1193">
      <x:c r="A1193" s="4" t="str">
        <x:v>I01188</x:v>
      </x:c>
      <x:c r="B1193" s="4" t="str">
        <x:v>Collision</x:v>
      </x:c>
      <x:c r="C1193" s="4" t="str">
        <x:v>R01</x:v>
      </x:c>
      <x:c r="D1193" s="4" t="str">
        <x:v>High</x:v>
      </x:c>
    </x:row>
    <x:row r="1194">
      <x:c r="A1194" s="4" t="str">
        <x:v>I01189</x:v>
      </x:c>
      <x:c r="B1194" s="4" t="str">
        <x:v>Glass Damage</x:v>
      </x:c>
      <x:c r="C1194" s="4" t="str">
        <x:v>R01</x:v>
      </x:c>
      <x:c r="D1194" s="4" t="str">
        <x:v>Low</x:v>
      </x:c>
    </x:row>
    <x:row r="1195">
      <x:c r="A1195" s="4" t="str">
        <x:v>I01190</x:v>
      </x:c>
      <x:c r="B1195" s="4" t="str">
        <x:v>Glass Damage</x:v>
      </x:c>
      <x:c r="C1195" s="4" t="str">
        <x:v>R03</x:v>
      </x:c>
      <x:c r="D1195" s="4" t="str">
        <x:v>Low</x:v>
      </x:c>
    </x:row>
    <x:row r="1196">
      <x:c r="A1196" s="4" t="str">
        <x:v>I01191</x:v>
      </x:c>
      <x:c r="B1196" s="4" t="str">
        <x:v>Collision</x:v>
      </x:c>
      <x:c r="C1196" s="4" t="str">
        <x:v>R01</x:v>
      </x:c>
      <x:c r="D1196" s="4" t="str">
        <x:v>Low</x:v>
      </x:c>
    </x:row>
    <x:row r="1197">
      <x:c r="A1197" s="4" t="str">
        <x:v>I01192</x:v>
      </x:c>
      <x:c r="B1197" s="4" t="str">
        <x:v>Flood</x:v>
      </x:c>
      <x:c r="C1197" s="4" t="str">
        <x:v>R01</x:v>
      </x:c>
      <x:c r="D1197" s="4" t="str">
        <x:v>Low</x:v>
      </x:c>
    </x:row>
    <x:row r="1198">
      <x:c r="A1198" s="4" t="str">
        <x:v>I01193</x:v>
      </x:c>
      <x:c r="B1198" s="4" t="str">
        <x:v>Collision</x:v>
      </x:c>
      <x:c r="C1198" s="4" t="str">
        <x:v>R04</x:v>
      </x:c>
      <x:c r="D1198" s="4" t="str">
        <x:v>High</x:v>
      </x:c>
    </x:row>
    <x:row r="1199">
      <x:c r="A1199" s="4" t="str">
        <x:v>I01194</x:v>
      </x:c>
      <x:c r="B1199" s="4" t="str">
        <x:v>Collision</x:v>
      </x:c>
      <x:c r="C1199" s="4" t="str">
        <x:v>R02</x:v>
      </x:c>
      <x:c r="D1199" s="4" t="str">
        <x:v>Medium</x:v>
      </x:c>
    </x:row>
    <x:row r="1200">
      <x:c r="A1200" s="4" t="str">
        <x:v>I01195</x:v>
      </x:c>
      <x:c r="B1200" s="4" t="str">
        <x:v>Water Damage</x:v>
      </x:c>
      <x:c r="C1200" s="4" t="str">
        <x:v>R01</x:v>
      </x:c>
      <x:c r="D1200" s="4" t="str">
        <x:v>Medium</x:v>
      </x:c>
    </x:row>
    <x:row r="1201">
      <x:c r="A1201" s="4" t="str">
        <x:v>I01196</x:v>
      </x:c>
      <x:c r="B1201" s="4" t="str">
        <x:v>Flood</x:v>
      </x:c>
      <x:c r="C1201" s="4" t="str">
        <x:v>R01</x:v>
      </x:c>
      <x:c r="D1201" s="4" t="str">
        <x:v>High</x:v>
      </x:c>
    </x:row>
    <x:row r="1202">
      <x:c r="A1202" s="4" t="str">
        <x:v>I01197</x:v>
      </x:c>
      <x:c r="B1202" s="4" t="str">
        <x:v>Flood</x:v>
      </x:c>
      <x:c r="C1202" s="4" t="str">
        <x:v>R03</x:v>
      </x:c>
      <x:c r="D1202" s="4" t="str">
        <x:v>Low</x:v>
      </x:c>
    </x:row>
    <x:row r="1203">
      <x:c r="A1203" s="4" t="str">
        <x:v>I01198</x:v>
      </x:c>
      <x:c r="B1203" s="4" t="str">
        <x:v>Collision</x:v>
      </x:c>
      <x:c r="C1203" s="4" t="str">
        <x:v>R01</x:v>
      </x:c>
      <x:c r="D1203" s="4" t="str">
        <x:v>Medium</x:v>
      </x:c>
    </x:row>
    <x:row r="1204">
      <x:c r="A1204" s="4" t="str">
        <x:v>I01199</x:v>
      </x:c>
      <x:c r="B1204" s="4" t="str">
        <x:v>Collision</x:v>
      </x:c>
      <x:c r="C1204" s="4" t="str">
        <x:v>R03</x:v>
      </x:c>
      <x:c r="D1204" s="4" t="str">
        <x:v>Low</x:v>
      </x:c>
    </x:row>
    <x:row r="1205">
      <x:c r="A1205" s="4" t="str">
        <x:v>I01200</x:v>
      </x:c>
      <x:c r="B1205" s="4" t="str">
        <x:v>Collision</x:v>
      </x:c>
      <x:c r="C1205" s="4" t="str">
        <x:v>R02</x:v>
      </x:c>
      <x:c r="D1205" s="4" t="str">
        <x:v>Low</x:v>
      </x:c>
    </x:row>
    <x:row r="1206">
      <x:c r="A1206" s="4" t="str">
        <x:v>I01201</x:v>
      </x:c>
      <x:c r="B1206" s="4" t="str">
        <x:v>Theft</x:v>
      </x:c>
      <x:c r="C1206" s="4" t="str">
        <x:v>R02</x:v>
      </x:c>
      <x:c r="D1206" s="4" t="str">
        <x:v>Low</x:v>
      </x:c>
    </x:row>
    <x:row r="1207">
      <x:c r="A1207" s="4" t="str">
        <x:v>I01202</x:v>
      </x:c>
      <x:c r="B1207" s="4" t="str">
        <x:v>Theft</x:v>
      </x:c>
      <x:c r="C1207" s="4" t="str">
        <x:v>R01</x:v>
      </x:c>
      <x:c r="D1207" s="4" t="str">
        <x:v>Low</x:v>
      </x:c>
    </x:row>
    <x:row r="1208">
      <x:c r="A1208" s="4" t="str">
        <x:v>I01203</x:v>
      </x:c>
      <x:c r="B1208" s="4" t="str">
        <x:v>Glass Damage</x:v>
      </x:c>
      <x:c r="C1208" s="4" t="str">
        <x:v>R01</x:v>
      </x:c>
      <x:c r="D1208" s="4" t="str">
        <x:v>Medium</x:v>
      </x:c>
    </x:row>
    <x:row r="1209">
      <x:c r="A1209" s="4" t="str">
        <x:v>I01204</x:v>
      </x:c>
      <x:c r="B1209" s="4" t="str">
        <x:v>Flood</x:v>
      </x:c>
      <x:c r="C1209" s="4" t="str">
        <x:v>R01</x:v>
      </x:c>
      <x:c r="D1209" s="4" t="str">
        <x:v>Medium</x:v>
      </x:c>
    </x:row>
    <x:row r="1210">
      <x:c r="A1210" s="4" t="str">
        <x:v>I01205</x:v>
      </x:c>
      <x:c r="B1210" s="4" t="str">
        <x:v>Collision</x:v>
      </x:c>
      <x:c r="C1210" s="4" t="str">
        <x:v>R03</x:v>
      </x:c>
      <x:c r="D1210" s="4" t="str">
        <x:v>Low</x:v>
      </x:c>
    </x:row>
    <x:row r="1211">
      <x:c r="A1211" s="4" t="str">
        <x:v>I01206</x:v>
      </x:c>
      <x:c r="B1211" s="4" t="str">
        <x:v>Collision</x:v>
      </x:c>
      <x:c r="C1211" s="4" t="str">
        <x:v>R04</x:v>
      </x:c>
      <x:c r="D1211" s="4" t="str">
        <x:v>Low</x:v>
      </x:c>
    </x:row>
    <x:row r="1212">
      <x:c r="A1212" s="4" t="str">
        <x:v>I01207</x:v>
      </x:c>
      <x:c r="B1212" s="4" t="str">
        <x:v>Water Damage</x:v>
      </x:c>
      <x:c r="C1212" s="4" t="str">
        <x:v>R03</x:v>
      </x:c>
      <x:c r="D1212" s="4" t="str">
        <x:v>Medium</x:v>
      </x:c>
    </x:row>
    <x:row r="1213">
      <x:c r="A1213" s="4" t="str">
        <x:v>I01208</x:v>
      </x:c>
      <x:c r="B1213" s="4" t="str">
        <x:v>Water Damage</x:v>
      </x:c>
      <x:c r="C1213" s="4" t="str">
        <x:v>R01</x:v>
      </x:c>
      <x:c r="D1213" s="4" t="str">
        <x:v>Low</x:v>
      </x:c>
    </x:row>
    <x:row r="1214">
      <x:c r="A1214" s="4" t="str">
        <x:v>I01209</x:v>
      </x:c>
      <x:c r="B1214" s="4" t="str">
        <x:v>Theft</x:v>
      </x:c>
      <x:c r="C1214" s="4" t="str">
        <x:v>R04</x:v>
      </x:c>
      <x:c r="D1214" s="4" t="str">
        <x:v>High</x:v>
      </x:c>
    </x:row>
    <x:row r="1215">
      <x:c r="A1215" s="4" t="str">
        <x:v>I01210</x:v>
      </x:c>
      <x:c r="B1215" s="4" t="str">
        <x:v>Collision</x:v>
      </x:c>
      <x:c r="C1215" s="4" t="str">
        <x:v>R04</x:v>
      </x:c>
      <x:c r="D1215" s="4" t="str">
        <x:v>High</x:v>
      </x:c>
    </x:row>
    <x:row r="1216">
      <x:c r="A1216" s="4" t="str">
        <x:v>I01211</x:v>
      </x:c>
      <x:c r="B1216" s="4" t="str">
        <x:v>Collision</x:v>
      </x:c>
      <x:c r="C1216" s="4" t="str">
        <x:v>R03</x:v>
      </x:c>
      <x:c r="D1216" s="4" t="str">
        <x:v>Medium</x:v>
      </x:c>
    </x:row>
    <x:row r="1217">
      <x:c r="A1217" s="4" t="str">
        <x:v>I01212</x:v>
      </x:c>
      <x:c r="B1217" s="4" t="str">
        <x:v>Collision</x:v>
      </x:c>
      <x:c r="C1217" s="4" t="str">
        <x:v>R01</x:v>
      </x:c>
      <x:c r="D1217" s="4" t="str">
        <x:v>Medium</x:v>
      </x:c>
    </x:row>
    <x:row r="1218">
      <x:c r="A1218" s="4" t="str">
        <x:v>I01213</x:v>
      </x:c>
      <x:c r="B1218" s="4" t="str">
        <x:v>Glass Damage</x:v>
      </x:c>
      <x:c r="C1218" s="4" t="str">
        <x:v>R02</x:v>
      </x:c>
      <x:c r="D1218" s="4" t="str">
        <x:v>Medium</x:v>
      </x:c>
    </x:row>
    <x:row r="1219">
      <x:c r="A1219" s="4" t="str">
        <x:v>I01214</x:v>
      </x:c>
      <x:c r="B1219" s="4" t="str">
        <x:v>Theft</x:v>
      </x:c>
      <x:c r="C1219" s="4" t="str">
        <x:v>R04</x:v>
      </x:c>
      <x:c r="D1219" s="4" t="str">
        <x:v>Medium</x:v>
      </x:c>
    </x:row>
    <x:row r="1220">
      <x:c r="A1220" s="4" t="str">
        <x:v>I01215</x:v>
      </x:c>
      <x:c r="B1220" s="4" t="str">
        <x:v>Collision</x:v>
      </x:c>
      <x:c r="C1220" s="4" t="str">
        <x:v>R03</x:v>
      </x:c>
      <x:c r="D1220" s="4" t="str">
        <x:v>High</x:v>
      </x:c>
    </x:row>
    <x:row r="1221">
      <x:c r="A1221" s="4" t="str">
        <x:v>I01216</x:v>
      </x:c>
      <x:c r="B1221" s="4" t="str">
        <x:v>Collision</x:v>
      </x:c>
      <x:c r="C1221" s="4" t="str">
        <x:v>R01</x:v>
      </x:c>
      <x:c r="D1221" s="4" t="str">
        <x:v>High</x:v>
      </x:c>
    </x:row>
    <x:row r="1222">
      <x:c r="A1222" s="4" t="str">
        <x:v>I01217</x:v>
      </x:c>
      <x:c r="B1222" s="4" t="str">
        <x:v>Collision</x:v>
      </x:c>
      <x:c r="C1222" s="4" t="str">
        <x:v>R05</x:v>
      </x:c>
      <x:c r="D1222" s="4" t="str">
        <x:v>Medium</x:v>
      </x:c>
    </x:row>
    <x:row r="1223">
      <x:c r="A1223" s="4" t="str">
        <x:v>I01218</x:v>
      </x:c>
      <x:c r="B1223" s="4" t="str">
        <x:v>Collision</x:v>
      </x:c>
      <x:c r="C1223" s="4" t="str">
        <x:v>R03</x:v>
      </x:c>
      <x:c r="D1223" s="4" t="str">
        <x:v>Medium</x:v>
      </x:c>
    </x:row>
    <x:row r="1224">
      <x:c r="A1224" s="4" t="str">
        <x:v>I01219</x:v>
      </x:c>
      <x:c r="B1224" s="4" t="str">
        <x:v>Theft</x:v>
      </x:c>
      <x:c r="C1224" s="4" t="str">
        <x:v>R04</x:v>
      </x:c>
      <x:c r="D1224" s="4" t="str">
        <x:v>High</x:v>
      </x:c>
    </x:row>
    <x:row r="1225">
      <x:c r="A1225" s="4" t="str">
        <x:v>I01220</x:v>
      </x:c>
      <x:c r="B1225" s="4" t="str">
        <x:v>Collision</x:v>
      </x:c>
      <x:c r="C1225" s="4" t="str">
        <x:v>R05</x:v>
      </x:c>
      <x:c r="D1225" s="4" t="str">
        <x:v>Low</x:v>
      </x:c>
    </x:row>
    <x:row r="1226">
      <x:c r="A1226" s="4" t="str">
        <x:v>I01221</x:v>
      </x:c>
      <x:c r="B1226" s="4" t="str">
        <x:v>Collision</x:v>
      </x:c>
      <x:c r="C1226" s="4" t="str">
        <x:v>R01</x:v>
      </x:c>
      <x:c r="D1226" s="4" t="str">
        <x:v>Medium</x:v>
      </x:c>
    </x:row>
    <x:row r="1227">
      <x:c r="A1227" s="4" t="str">
        <x:v>I01222</x:v>
      </x:c>
      <x:c r="B1227" s="4" t="str">
        <x:v>Collision</x:v>
      </x:c>
      <x:c r="C1227" s="4" t="str">
        <x:v>R03</x:v>
      </x:c>
      <x:c r="D1227" s="4" t="str">
        <x:v>Medium</x:v>
      </x:c>
    </x:row>
    <x:row r="1228">
      <x:c r="A1228" s="4" t="str">
        <x:v>I01223</x:v>
      </x:c>
      <x:c r="B1228" s="4" t="str">
        <x:v>Fire</x:v>
      </x:c>
      <x:c r="C1228" s="4" t="str">
        <x:v>R01</x:v>
      </x:c>
      <x:c r="D1228" s="4" t="str">
        <x:v>Medium</x:v>
      </x:c>
    </x:row>
    <x:row r="1229">
      <x:c r="A1229" s="4" t="str">
        <x:v>I01224</x:v>
      </x:c>
      <x:c r="B1229" s="4" t="str">
        <x:v>Collision</x:v>
      </x:c>
      <x:c r="C1229" s="4" t="str">
        <x:v>R03</x:v>
      </x:c>
      <x:c r="D1229" s="4" t="str">
        <x:v>Low</x:v>
      </x:c>
    </x:row>
    <x:row r="1230">
      <x:c r="A1230" s="4" t="str">
        <x:v>I01225</x:v>
      </x:c>
      <x:c r="B1230" s="4" t="str">
        <x:v>Collision</x:v>
      </x:c>
      <x:c r="C1230" s="4" t="str">
        <x:v>R05</x:v>
      </x:c>
      <x:c r="D1230" s="4" t="str">
        <x:v>Low</x:v>
      </x:c>
    </x:row>
    <x:row r="1231">
      <x:c r="A1231" s="4" t="str">
        <x:v>I01226</x:v>
      </x:c>
      <x:c r="B1231" s="4" t="str">
        <x:v>Theft</x:v>
      </x:c>
      <x:c r="C1231" s="4" t="str">
        <x:v>R05</x:v>
      </x:c>
      <x:c r="D1231" s="4" t="str">
        <x:v>Low</x:v>
      </x:c>
    </x:row>
    <x:row r="1232">
      <x:c r="A1232" s="4" t="str">
        <x:v>I01227</x:v>
      </x:c>
      <x:c r="B1232" s="4" t="str">
        <x:v>Water Damage</x:v>
      </x:c>
      <x:c r="C1232" s="4" t="str">
        <x:v>R05</x:v>
      </x:c>
      <x:c r="D1232" s="4" t="str">
        <x:v>Medium</x:v>
      </x:c>
    </x:row>
    <x:row r="1233">
      <x:c r="A1233" s="4" t="str">
        <x:v>I01228</x:v>
      </x:c>
      <x:c r="B1233" s="4" t="str">
        <x:v>Theft</x:v>
      </x:c>
      <x:c r="C1233" s="4" t="str">
        <x:v>R04</x:v>
      </x:c>
      <x:c r="D1233" s="4" t="str">
        <x:v>High</x:v>
      </x:c>
    </x:row>
    <x:row r="1234">
      <x:c r="A1234" s="4" t="str">
        <x:v>I01229</x:v>
      </x:c>
      <x:c r="B1234" s="4" t="str">
        <x:v>Fire</x:v>
      </x:c>
      <x:c r="C1234" s="4" t="str">
        <x:v>R02</x:v>
      </x:c>
      <x:c r="D1234" s="4" t="str">
        <x:v>High</x:v>
      </x:c>
    </x:row>
    <x:row r="1235">
      <x:c r="A1235" s="4" t="str">
        <x:v>I01230</x:v>
      </x:c>
      <x:c r="B1235" s="4" t="str">
        <x:v>Water Damage</x:v>
      </x:c>
      <x:c r="C1235" s="4" t="str">
        <x:v>R01</x:v>
      </x:c>
      <x:c r="D1235" s="4" t="str">
        <x:v>Low</x:v>
      </x:c>
    </x:row>
    <x:row r="1236">
      <x:c r="A1236" s="4" t="str">
        <x:v>I01231</x:v>
      </x:c>
      <x:c r="B1236" s="4" t="str">
        <x:v>Water Damage</x:v>
      </x:c>
      <x:c r="C1236" s="4" t="str">
        <x:v>R01</x:v>
      </x:c>
      <x:c r="D1236" s="4" t="str">
        <x:v>Low</x:v>
      </x:c>
    </x:row>
    <x:row r="1237">
      <x:c r="A1237" s="4" t="str">
        <x:v>I01232</x:v>
      </x:c>
      <x:c r="B1237" s="4" t="str">
        <x:v>Water Damage</x:v>
      </x:c>
      <x:c r="C1237" s="4" t="str">
        <x:v>R04</x:v>
      </x:c>
      <x:c r="D1237" s="4" t="str">
        <x:v>Medium</x:v>
      </x:c>
    </x:row>
    <x:row r="1238">
      <x:c r="A1238" s="4" t="str">
        <x:v>I01233</x:v>
      </x:c>
      <x:c r="B1238" s="4" t="str">
        <x:v>Fire</x:v>
      </x:c>
      <x:c r="C1238" s="4" t="str">
        <x:v>R05</x:v>
      </x:c>
      <x:c r="D1238" s="4" t="str">
        <x:v>Medium</x:v>
      </x:c>
    </x:row>
    <x:row r="1239">
      <x:c r="A1239" s="4" t="str">
        <x:v>I01234</x:v>
      </x:c>
      <x:c r="B1239" s="4" t="str">
        <x:v>Glass Damage</x:v>
      </x:c>
      <x:c r="C1239" s="4" t="str">
        <x:v>R03</x:v>
      </x:c>
      <x:c r="D1239" s="4" t="str">
        <x:v>Medium</x:v>
      </x:c>
    </x:row>
    <x:row r="1240">
      <x:c r="A1240" s="4" t="str">
        <x:v>I01235</x:v>
      </x:c>
      <x:c r="B1240" s="4" t="str">
        <x:v>Fire</x:v>
      </x:c>
      <x:c r="C1240" s="4" t="str">
        <x:v>R01</x:v>
      </x:c>
      <x:c r="D1240" s="4" t="str">
        <x:v>Low</x:v>
      </x:c>
    </x:row>
    <x:row r="1241">
      <x:c r="A1241" s="4" t="str">
        <x:v>I01236</x:v>
      </x:c>
      <x:c r="B1241" s="4" t="str">
        <x:v>Water Damage</x:v>
      </x:c>
      <x:c r="C1241" s="4" t="str">
        <x:v>R01</x:v>
      </x:c>
      <x:c r="D1241" s="4" t="str">
        <x:v>Unknown</x:v>
      </x:c>
    </x:row>
    <x:row r="1242">
      <x:c r="A1242" s="4" t="str">
        <x:v>I01237</x:v>
      </x:c>
      <x:c r="B1242" s="4" t="str">
        <x:v>Water Damage</x:v>
      </x:c>
      <x:c r="C1242" s="4" t="str">
        <x:v>R04</x:v>
      </x:c>
      <x:c r="D1242" s="4" t="str">
        <x:v>Medium</x:v>
      </x:c>
    </x:row>
    <x:row r="1243">
      <x:c r="A1243" s="4" t="str">
        <x:v>I01238</x:v>
      </x:c>
      <x:c r="B1243" s="4" t="str">
        <x:v>Fire</x:v>
      </x:c>
      <x:c r="C1243" s="4" t="str">
        <x:v>R04</x:v>
      </x:c>
      <x:c r="D1243" s="4" t="str">
        <x:v>Medium</x:v>
      </x:c>
    </x:row>
    <x:row r="1244">
      <x:c r="A1244" s="4" t="str">
        <x:v>I01239</x:v>
      </x:c>
      <x:c r="B1244" s="4" t="str">
        <x:v>Theft</x:v>
      </x:c>
      <x:c r="C1244" s="4" t="str">
        <x:v>R01</x:v>
      </x:c>
      <x:c r="D1244" s="4" t="str">
        <x:v>Low</x:v>
      </x:c>
    </x:row>
    <x:row r="1245">
      <x:c r="A1245" s="4" t="str">
        <x:v>I01240</x:v>
      </x:c>
      <x:c r="B1245" s="4" t="str">
        <x:v>Flood</x:v>
      </x:c>
      <x:c r="C1245" s="4" t="str">
        <x:v>R01</x:v>
      </x:c>
      <x:c r="D1245" s="4" t="str">
        <x:v>High</x:v>
      </x:c>
    </x:row>
    <x:row r="1246">
      <x:c r="A1246" s="4" t="str">
        <x:v>I01241</x:v>
      </x:c>
      <x:c r="B1246" s="4" t="str">
        <x:v>Collision</x:v>
      </x:c>
      <x:c r="C1246" s="4" t="str">
        <x:v>R01</x:v>
      </x:c>
      <x:c r="D1246" s="4" t="str">
        <x:v>Medium</x:v>
      </x:c>
    </x:row>
    <x:row r="1247">
      <x:c r="A1247" s="4" t="str">
        <x:v>I01242</x:v>
      </x:c>
      <x:c r="B1247" s="4" t="str">
        <x:v>Collision</x:v>
      </x:c>
      <x:c r="C1247" s="4" t="str">
        <x:v>R01</x:v>
      </x:c>
      <x:c r="D1247" s="4" t="str">
        <x:v>High</x:v>
      </x:c>
    </x:row>
    <x:row r="1248">
      <x:c r="A1248" s="4" t="str">
        <x:v>I01243</x:v>
      </x:c>
      <x:c r="B1248" s="4" t="str">
        <x:v>Water Damage</x:v>
      </x:c>
      <x:c r="C1248" s="4" t="str">
        <x:v>R03</x:v>
      </x:c>
      <x:c r="D1248" s="4" t="str">
        <x:v>Medium</x:v>
      </x:c>
    </x:row>
    <x:row r="1249">
      <x:c r="A1249" s="4" t="str">
        <x:v>I01244</x:v>
      </x:c>
      <x:c r="B1249" s="4" t="str">
        <x:v>Collision</x:v>
      </x:c>
      <x:c r="C1249" s="4" t="str">
        <x:v>R02</x:v>
      </x:c>
      <x:c r="D1249" s="4" t="str">
        <x:v>Medium</x:v>
      </x:c>
    </x:row>
    <x:row r="1250">
      <x:c r="A1250" s="4" t="str">
        <x:v>I01245</x:v>
      </x:c>
      <x:c r="B1250" s="4" t="str">
        <x:v>Glass Damage</x:v>
      </x:c>
      <x:c r="C1250" s="4" t="str">
        <x:v>R03</x:v>
      </x:c>
      <x:c r="D1250" s="4" t="str">
        <x:v>High</x:v>
      </x:c>
    </x:row>
    <x:row r="1251">
      <x:c r="A1251" s="4" t="str">
        <x:v>I01246</x:v>
      </x:c>
      <x:c r="B1251" s="4" t="str">
        <x:v>Fire</x:v>
      </x:c>
      <x:c r="C1251" s="4" t="str">
        <x:v>R02</x:v>
      </x:c>
      <x:c r="D1251" s="4" t="str">
        <x:v>High</x:v>
      </x:c>
    </x:row>
    <x:row r="1252">
      <x:c r="A1252" s="4" t="str">
        <x:v>I01247</x:v>
      </x:c>
      <x:c r="B1252" s="4" t="str">
        <x:v>Collision</x:v>
      </x:c>
      <x:c r="C1252" s="4" t="str">
        <x:v>R03</x:v>
      </x:c>
      <x:c r="D1252" s="4" t="str">
        <x:v>High</x:v>
      </x:c>
    </x:row>
    <x:row r="1253">
      <x:c r="A1253" s="4" t="str">
        <x:v>I01248</x:v>
      </x:c>
      <x:c r="B1253" s="4" t="str">
        <x:v>Collision</x:v>
      </x:c>
      <x:c r="C1253" s="4" t="str">
        <x:v>R02</x:v>
      </x:c>
      <x:c r="D1253" s="4" t="str">
        <x:v>High</x:v>
      </x:c>
    </x:row>
    <x:row r="1254">
      <x:c r="A1254" s="4" t="str">
        <x:v>I01249</x:v>
      </x:c>
      <x:c r="B1254" s="4" t="str">
        <x:v>Water Damage</x:v>
      </x:c>
      <x:c r="C1254" s="4" t="str">
        <x:v>R01</x:v>
      </x:c>
      <x:c r="D1254" s="4" t="str">
        <x:v>Medium</x:v>
      </x:c>
    </x:row>
    <x:row r="1255">
      <x:c r="A1255" s="4" t="str">
        <x:v>I01250</x:v>
      </x:c>
      <x:c r="B1255" s="4" t="str">
        <x:v>Collision</x:v>
      </x:c>
      <x:c r="C1255" s="4" t="str">
        <x:v>R01</x:v>
      </x:c>
      <x:c r="D1255" s="4" t="str">
        <x:v>Low</x:v>
      </x:c>
    </x:row>
    <x:row r="1256">
      <x:c r="A1256" s="4" t="str">
        <x:v>I01251</x:v>
      </x:c>
      <x:c r="B1256" s="4" t="str">
        <x:v>Collision</x:v>
      </x:c>
      <x:c r="C1256" s="4" t="str">
        <x:v>R01</x:v>
      </x:c>
      <x:c r="D1256" s="4" t="str">
        <x:v>Low</x:v>
      </x:c>
    </x:row>
    <x:row r="1257">
      <x:c r="A1257" s="4" t="str">
        <x:v>I01252</x:v>
      </x:c>
      <x:c r="B1257" s="4" t="str">
        <x:v>Fire</x:v>
      </x:c>
      <x:c r="C1257" s="4" t="str">
        <x:v>R01</x:v>
      </x:c>
      <x:c r="D1257" s="4" t="str">
        <x:v>High</x:v>
      </x:c>
    </x:row>
    <x:row r="1258">
      <x:c r="A1258" s="4" t="str">
        <x:v>I01253</x:v>
      </x:c>
      <x:c r="B1258" s="4" t="str">
        <x:v>Water Damage</x:v>
      </x:c>
      <x:c r="C1258" s="4" t="str">
        <x:v>R05</x:v>
      </x:c>
      <x:c r="D1258" s="4" t="str">
        <x:v>Low</x:v>
      </x:c>
    </x:row>
    <x:row r="1259">
      <x:c r="A1259" s="4" t="str">
        <x:v>I01254</x:v>
      </x:c>
      <x:c r="B1259" s="4" t="str">
        <x:v>Theft</x:v>
      </x:c>
      <x:c r="C1259" s="4" t="str">
        <x:v>R01</x:v>
      </x:c>
      <x:c r="D1259" s="4" t="str">
        <x:v>Medium</x:v>
      </x:c>
    </x:row>
    <x:row r="1260">
      <x:c r="A1260" s="4" t="str">
        <x:v>I01255</x:v>
      </x:c>
      <x:c r="B1260" s="4" t="str">
        <x:v>Glass Damage</x:v>
      </x:c>
      <x:c r="C1260" s="4" t="str">
        <x:v>R05</x:v>
      </x:c>
      <x:c r="D1260" s="4" t="str">
        <x:v>High</x:v>
      </x:c>
    </x:row>
    <x:row r="1261">
      <x:c r="A1261" s="4" t="str">
        <x:v>I01256</x:v>
      </x:c>
      <x:c r="B1261" s="4" t="str">
        <x:v>Flood</x:v>
      </x:c>
      <x:c r="C1261" s="4" t="str">
        <x:v>R04</x:v>
      </x:c>
      <x:c r="D1261" s="4" t="str">
        <x:v>High</x:v>
      </x:c>
    </x:row>
    <x:row r="1262">
      <x:c r="A1262" s="4" t="str">
        <x:v>I01257</x:v>
      </x:c>
      <x:c r="B1262" s="4" t="str">
        <x:v>Collision</x:v>
      </x:c>
      <x:c r="C1262" s="4" t="str">
        <x:v>R02</x:v>
      </x:c>
      <x:c r="D1262" s="4" t="str">
        <x:v>High</x:v>
      </x:c>
    </x:row>
    <x:row r="1263">
      <x:c r="A1263" s="4" t="str">
        <x:v>I01258</x:v>
      </x:c>
      <x:c r="B1263" s="4" t="str">
        <x:v>Glass Damage</x:v>
      </x:c>
      <x:c r="C1263" s="4" t="str">
        <x:v>R01</x:v>
      </x:c>
      <x:c r="D1263" s="4" t="str">
        <x:v>Medium</x:v>
      </x:c>
    </x:row>
    <x:row r="1264">
      <x:c r="A1264" s="4" t="str">
        <x:v>I01259</x:v>
      </x:c>
      <x:c r="B1264" s="4" t="str">
        <x:v>Theft</x:v>
      </x:c>
      <x:c r="C1264" s="4" t="str">
        <x:v>R02</x:v>
      </x:c>
      <x:c r="D1264" s="4" t="str">
        <x:v>Medium</x:v>
      </x:c>
    </x:row>
    <x:row r="1265">
      <x:c r="A1265" s="4" t="str">
        <x:v>I01260</x:v>
      </x:c>
      <x:c r="B1265" s="4" t="str">
        <x:v>Theft</x:v>
      </x:c>
      <x:c r="C1265" s="4" t="str">
        <x:v>R02</x:v>
      </x:c>
      <x:c r="D1265" s="4" t="str">
        <x:v>High</x:v>
      </x:c>
    </x:row>
    <x:row r="1266">
      <x:c r="A1266" s="4" t="str">
        <x:v>I01261</x:v>
      </x:c>
      <x:c r="B1266" s="4" t="str">
        <x:v>Collision</x:v>
      </x:c>
      <x:c r="C1266" s="4" t="str">
        <x:v>R04</x:v>
      </x:c>
      <x:c r="D1266" s="4" t="str">
        <x:v>Low</x:v>
      </x:c>
    </x:row>
    <x:row r="1267">
      <x:c r="A1267" s="4" t="str">
        <x:v>I01262</x:v>
      </x:c>
      <x:c r="B1267" s="4" t="str">
        <x:v>Fire</x:v>
      </x:c>
      <x:c r="C1267" s="4" t="str">
        <x:v>R01</x:v>
      </x:c>
      <x:c r="D1267" s="4" t="str">
        <x:v>Low</x:v>
      </x:c>
    </x:row>
    <x:row r="1268">
      <x:c r="A1268" s="4" t="str">
        <x:v>I01263</x:v>
      </x:c>
      <x:c r="B1268" s="4" t="str">
        <x:v>Fire</x:v>
      </x:c>
      <x:c r="C1268" s="4" t="str">
        <x:v>R01</x:v>
      </x:c>
      <x:c r="D1268" s="4" t="str">
        <x:v>High</x:v>
      </x:c>
    </x:row>
    <x:row r="1269">
      <x:c r="A1269" s="4" t="str">
        <x:v>I01264</x:v>
      </x:c>
      <x:c r="B1269" s="4" t="str">
        <x:v>Glass Damage</x:v>
      </x:c>
      <x:c r="C1269" s="4" t="str">
        <x:v>R03</x:v>
      </x:c>
      <x:c r="D1269" s="4" t="str">
        <x:v>Medium</x:v>
      </x:c>
    </x:row>
    <x:row r="1270">
      <x:c r="A1270" s="4" t="str">
        <x:v>I01265</x:v>
      </x:c>
      <x:c r="B1270" s="4" t="str">
        <x:v>Collision</x:v>
      </x:c>
      <x:c r="C1270" s="4" t="str">
        <x:v>R01</x:v>
      </x:c>
      <x:c r="D1270" s="4" t="str">
        <x:v>Medium</x:v>
      </x:c>
    </x:row>
    <x:row r="1271">
      <x:c r="A1271" s="4" t="str">
        <x:v>I01266</x:v>
      </x:c>
      <x:c r="B1271" s="4" t="str">
        <x:v>Collision</x:v>
      </x:c>
      <x:c r="C1271" s="4" t="str">
        <x:v>R01</x:v>
      </x:c>
      <x:c r="D1271" s="4" t="str">
        <x:v>Low</x:v>
      </x:c>
    </x:row>
    <x:row r="1272">
      <x:c r="A1272" s="4" t="str">
        <x:v>I01267</x:v>
      </x:c>
      <x:c r="B1272" s="4" t="str">
        <x:v>Theft</x:v>
      </x:c>
      <x:c r="C1272" s="4" t="str">
        <x:v>R01</x:v>
      </x:c>
      <x:c r="D1272" s="4" t="str">
        <x:v>Medium</x:v>
      </x:c>
    </x:row>
    <x:row r="1273">
      <x:c r="A1273" s="4" t="str">
        <x:v>I01268</x:v>
      </x:c>
      <x:c r="B1273" s="4" t="str">
        <x:v>Collision</x:v>
      </x:c>
      <x:c r="C1273" s="4" t="str">
        <x:v>R01</x:v>
      </x:c>
      <x:c r="D1273" s="4" t="str">
        <x:v>High</x:v>
      </x:c>
    </x:row>
    <x:row r="1274">
      <x:c r="A1274" s="4" t="str">
        <x:v>I01269</x:v>
      </x:c>
      <x:c r="B1274" s="4" t="str">
        <x:v>Theft</x:v>
      </x:c>
      <x:c r="C1274" s="4" t="str">
        <x:v>R01</x:v>
      </x:c>
      <x:c r="D1274" s="4" t="str">
        <x:v>Medium</x:v>
      </x:c>
    </x:row>
    <x:row r="1275">
      <x:c r="A1275" s="4" t="str">
        <x:v>I01270</x:v>
      </x:c>
      <x:c r="B1275" s="4" t="str">
        <x:v>Flood</x:v>
      </x:c>
      <x:c r="C1275" s="4" t="str">
        <x:v>R02</x:v>
      </x:c>
      <x:c r="D1275" s="4" t="str">
        <x:v>Medium</x:v>
      </x:c>
    </x:row>
    <x:row r="1276">
      <x:c r="A1276" s="4" t="str">
        <x:v>I01271</x:v>
      </x:c>
      <x:c r="B1276" s="4" t="str">
        <x:v>Glass Damage</x:v>
      </x:c>
      <x:c r="C1276" s="4" t="str">
        <x:v>R04</x:v>
      </x:c>
      <x:c r="D1276" s="4" t="str">
        <x:v>Medium</x:v>
      </x:c>
    </x:row>
    <x:row r="1277">
      <x:c r="A1277" s="4" t="str">
        <x:v>I01272</x:v>
      </x:c>
      <x:c r="B1277" s="4" t="str">
        <x:v>Collision</x:v>
      </x:c>
      <x:c r="C1277" s="4" t="str">
        <x:v>R02</x:v>
      </x:c>
      <x:c r="D1277" s="4" t="str">
        <x:v>High</x:v>
      </x:c>
    </x:row>
    <x:row r="1278">
      <x:c r="A1278" s="4" t="str">
        <x:v>I01273</x:v>
      </x:c>
      <x:c r="B1278" s="4" t="str">
        <x:v>Collision</x:v>
      </x:c>
      <x:c r="C1278" s="4" t="str">
        <x:v>R02</x:v>
      </x:c>
      <x:c r="D1278" s="4" t="str">
        <x:v>High</x:v>
      </x:c>
    </x:row>
    <x:row r="1279">
      <x:c r="A1279" s="4" t="str">
        <x:v>I01274</x:v>
      </x:c>
      <x:c r="B1279" s="4" t="str">
        <x:v>Theft</x:v>
      </x:c>
      <x:c r="C1279" s="4" t="str">
        <x:v>R03</x:v>
      </x:c>
      <x:c r="D1279" s="4" t="str">
        <x:v>Medium</x:v>
      </x:c>
    </x:row>
    <x:row r="1280">
      <x:c r="A1280" s="4" t="str">
        <x:v>I01275</x:v>
      </x:c>
      <x:c r="B1280" s="4" t="str">
        <x:v>Collision</x:v>
      </x:c>
      <x:c r="C1280" s="4" t="str">
        <x:v>R04</x:v>
      </x:c>
      <x:c r="D1280" s="4" t="str">
        <x:v>Medium</x:v>
      </x:c>
    </x:row>
    <x:row r="1281">
      <x:c r="A1281" s="4" t="str">
        <x:v>I01276</x:v>
      </x:c>
      <x:c r="B1281" s="4" t="str">
        <x:v>Glass Damage</x:v>
      </x:c>
      <x:c r="C1281" s="4" t="str">
        <x:v>R01</x:v>
      </x:c>
      <x:c r="D1281" s="4" t="str">
        <x:v>Low</x:v>
      </x:c>
    </x:row>
    <x:row r="1282">
      <x:c r="A1282" s="4" t="str">
        <x:v>I01277</x:v>
      </x:c>
      <x:c r="B1282" s="4" t="str">
        <x:v>Theft</x:v>
      </x:c>
      <x:c r="C1282" s="4" t="str">
        <x:v>R01</x:v>
      </x:c>
      <x:c r="D1282" s="4" t="str">
        <x:v>Medium</x:v>
      </x:c>
    </x:row>
    <x:row r="1283">
      <x:c r="A1283" s="4" t="str">
        <x:v>I01278</x:v>
      </x:c>
      <x:c r="B1283" s="4" t="str">
        <x:v>Fire</x:v>
      </x:c>
      <x:c r="C1283" s="4" t="str">
        <x:v>R03</x:v>
      </x:c>
      <x:c r="D1283" s="4" t="str">
        <x:v>Low</x:v>
      </x:c>
    </x:row>
    <x:row r="1284">
      <x:c r="A1284" s="4" t="str">
        <x:v>I01279</x:v>
      </x:c>
      <x:c r="B1284" s="4" t="str">
        <x:v>Collision</x:v>
      </x:c>
      <x:c r="C1284" s="4" t="str">
        <x:v>R01</x:v>
      </x:c>
      <x:c r="D1284" s="4" t="str">
        <x:v>Medium</x:v>
      </x:c>
    </x:row>
    <x:row r="1285">
      <x:c r="A1285" s="4" t="str">
        <x:v>I01280</x:v>
      </x:c>
      <x:c r="B1285" s="4" t="str">
        <x:v>Collision</x:v>
      </x:c>
      <x:c r="C1285" s="4" t="str">
        <x:v>R04</x:v>
      </x:c>
      <x:c r="D1285" s="4" t="str">
        <x:v>Medium</x:v>
      </x:c>
    </x:row>
    <x:row r="1286">
      <x:c r="A1286" s="4" t="str">
        <x:v>I01281</x:v>
      </x:c>
      <x:c r="B1286" s="4" t="str">
        <x:v>Flood</x:v>
      </x:c>
      <x:c r="C1286" s="4" t="str">
        <x:v>R02</x:v>
      </x:c>
      <x:c r="D1286" s="4" t="str">
        <x:v>Low</x:v>
      </x:c>
    </x:row>
    <x:row r="1287">
      <x:c r="A1287" s="4" t="str">
        <x:v>I01282</x:v>
      </x:c>
      <x:c r="B1287" s="4" t="str">
        <x:v>Theft</x:v>
      </x:c>
      <x:c r="C1287" s="4" t="str">
        <x:v>R03</x:v>
      </x:c>
      <x:c r="D1287" s="4" t="str">
        <x:v>Low</x:v>
      </x:c>
    </x:row>
    <x:row r="1288">
      <x:c r="A1288" s="4" t="str">
        <x:v>I01283</x:v>
      </x:c>
      <x:c r="B1288" s="4" t="str">
        <x:v>Water Damage</x:v>
      </x:c>
      <x:c r="C1288" s="4" t="str">
        <x:v>R02</x:v>
      </x:c>
      <x:c r="D1288" s="4" t="str">
        <x:v>Low</x:v>
      </x:c>
    </x:row>
    <x:row r="1289">
      <x:c r="A1289" s="4" t="str">
        <x:v>I01284</x:v>
      </x:c>
      <x:c r="B1289" s="4" t="str">
        <x:v>Glass Damage</x:v>
      </x:c>
      <x:c r="C1289" s="4" t="str">
        <x:v>R01</x:v>
      </x:c>
      <x:c r="D1289" s="4" t="str">
        <x:v>Low</x:v>
      </x:c>
    </x:row>
    <x:row r="1290">
      <x:c r="A1290" s="4" t="str">
        <x:v>I01285</x:v>
      </x:c>
      <x:c r="B1290" s="4" t="str">
        <x:v>Collision</x:v>
      </x:c>
      <x:c r="C1290" s="4" t="str">
        <x:v>R04</x:v>
      </x:c>
      <x:c r="D1290" s="4" t="str">
        <x:v>Medium</x:v>
      </x:c>
    </x:row>
    <x:row r="1291">
      <x:c r="A1291" s="4" t="str">
        <x:v>I01286</x:v>
      </x:c>
      <x:c r="B1291" s="4" t="str">
        <x:v>Glass Damage</x:v>
      </x:c>
      <x:c r="C1291" s="4" t="str">
        <x:v>R02</x:v>
      </x:c>
      <x:c r="D1291" s="4" t="str">
        <x:v>Low</x:v>
      </x:c>
    </x:row>
    <x:row r="1292">
      <x:c r="A1292" s="4" t="str">
        <x:v>I01287</x:v>
      </x:c>
      <x:c r="B1292" s="4" t="str">
        <x:v>Collision</x:v>
      </x:c>
      <x:c r="C1292" s="4" t="str">
        <x:v>R01</x:v>
      </x:c>
      <x:c r="D1292" s="4" t="str">
        <x:v>Low</x:v>
      </x:c>
    </x:row>
    <x:row r="1293">
      <x:c r="A1293" s="4" t="str">
        <x:v>I01288</x:v>
      </x:c>
      <x:c r="B1293" s="4" t="str">
        <x:v>Flood</x:v>
      </x:c>
      <x:c r="C1293" s="4" t="str">
        <x:v>R03</x:v>
      </x:c>
      <x:c r="D1293" s="4" t="str">
        <x:v>High</x:v>
      </x:c>
    </x:row>
    <x:row r="1294">
      <x:c r="A1294" s="4" t="str">
        <x:v>I01289</x:v>
      </x:c>
      <x:c r="B1294" s="4" t="str">
        <x:v>Collision</x:v>
      </x:c>
      <x:c r="C1294" s="4" t="str">
        <x:v>R04</x:v>
      </x:c>
      <x:c r="D1294" s="4" t="str">
        <x:v>Low</x:v>
      </x:c>
    </x:row>
    <x:row r="1295">
      <x:c r="A1295" s="4" t="str">
        <x:v>I01290</x:v>
      </x:c>
      <x:c r="B1295" s="4" t="str">
        <x:v>Collision</x:v>
      </x:c>
      <x:c r="C1295" s="4" t="str">
        <x:v>R05</x:v>
      </x:c>
      <x:c r="D1295" s="4" t="str">
        <x:v>High</x:v>
      </x:c>
    </x:row>
    <x:row r="1296">
      <x:c r="A1296" s="4" t="str">
        <x:v>I01291</x:v>
      </x:c>
      <x:c r="B1296" s="4" t="str">
        <x:v>Water Damage</x:v>
      </x:c>
      <x:c r="C1296" s="4" t="str">
        <x:v>R01</x:v>
      </x:c>
      <x:c r="D1296" s="4" t="str">
        <x:v>Medium</x:v>
      </x:c>
    </x:row>
    <x:row r="1297">
      <x:c r="A1297" s="4" t="str">
        <x:v>I01292</x:v>
      </x:c>
      <x:c r="B1297" s="4" t="str">
        <x:v>Glass Damage</x:v>
      </x:c>
      <x:c r="C1297" s="4" t="str">
        <x:v>R02</x:v>
      </x:c>
      <x:c r="D1297" s="4" t="str">
        <x:v>Medium</x:v>
      </x:c>
    </x:row>
    <x:row r="1298">
      <x:c r="A1298" s="4" t="str">
        <x:v>I01293</x:v>
      </x:c>
      <x:c r="B1298" s="4" t="str">
        <x:v>Fire</x:v>
      </x:c>
      <x:c r="C1298" s="4" t="str">
        <x:v>R04</x:v>
      </x:c>
      <x:c r="D1298" s="4" t="str">
        <x:v>Medium</x:v>
      </x:c>
    </x:row>
    <x:row r="1299">
      <x:c r="A1299" s="4" t="str">
        <x:v>I01294</x:v>
      </x:c>
      <x:c r="B1299" s="4" t="str">
        <x:v>Water Damage</x:v>
      </x:c>
      <x:c r="C1299" s="4" t="str">
        <x:v>R01</x:v>
      </x:c>
      <x:c r="D1299" s="4" t="str">
        <x:v>Low</x:v>
      </x:c>
    </x:row>
    <x:row r="1300">
      <x:c r="A1300" s="4" t="str">
        <x:v>I01295</x:v>
      </x:c>
      <x:c r="B1300" s="4" t="str">
        <x:v>Fire</x:v>
      </x:c>
      <x:c r="C1300" s="4" t="str">
        <x:v>R02</x:v>
      </x:c>
      <x:c r="D1300" s="4" t="str">
        <x:v>High</x:v>
      </x:c>
    </x:row>
    <x:row r="1301">
      <x:c r="A1301" s="4" t="str">
        <x:v>I01296</x:v>
      </x:c>
      <x:c r="B1301" s="4" t="str">
        <x:v>Glass Damage</x:v>
      </x:c>
      <x:c r="C1301" s="4" t="str">
        <x:v>R03</x:v>
      </x:c>
      <x:c r="D1301" s="4" t="str">
        <x:v>High</x:v>
      </x:c>
    </x:row>
    <x:row r="1302">
      <x:c r="A1302" s="4" t="str">
        <x:v>I01297</x:v>
      </x:c>
      <x:c r="B1302" s="4" t="str">
        <x:v>Collision</x:v>
      </x:c>
      <x:c r="C1302" s="4" t="str">
        <x:v>R02</x:v>
      </x:c>
      <x:c r="D1302" s="4" t="str">
        <x:v>Low</x:v>
      </x:c>
    </x:row>
    <x:row r="1303">
      <x:c r="A1303" s="4" t="str">
        <x:v>I01298</x:v>
      </x:c>
      <x:c r="B1303" s="4" t="str">
        <x:v>Flood</x:v>
      </x:c>
      <x:c r="C1303" s="4" t="str">
        <x:v>R01</x:v>
      </x:c>
      <x:c r="D1303" s="4" t="str">
        <x:v>Medium</x:v>
      </x:c>
    </x:row>
    <x:row r="1304">
      <x:c r="A1304" s="4" t="str">
        <x:v>I01299</x:v>
      </x:c>
      <x:c r="B1304" s="4" t="str">
        <x:v>Collision</x:v>
      </x:c>
      <x:c r="C1304" s="4" t="str">
        <x:v>R02</x:v>
      </x:c>
      <x:c r="D1304" s="4" t="str">
        <x:v>Medium</x:v>
      </x:c>
    </x:row>
    <x:row r="1305">
      <x:c r="A1305" s="4" t="str">
        <x:v>I01300</x:v>
      </x:c>
      <x:c r="B1305" s="4" t="str">
        <x:v>Water Damage</x:v>
      </x:c>
      <x:c r="C1305" s="4" t="str">
        <x:v>R01</x:v>
      </x:c>
      <x:c r="D1305" s="4" t="str">
        <x:v>High</x:v>
      </x:c>
    </x:row>
    <x:row r="1306">
      <x:c r="A1306" s="4" t="str">
        <x:v>I01301</x:v>
      </x:c>
      <x:c r="B1306" s="4" t="str">
        <x:v>Collision</x:v>
      </x:c>
      <x:c r="C1306" s="4" t="str">
        <x:v>R04</x:v>
      </x:c>
      <x:c r="D1306" s="4" t="str">
        <x:v>High</x:v>
      </x:c>
    </x:row>
    <x:row r="1307">
      <x:c r="A1307" s="4" t="str">
        <x:v>I01302</x:v>
      </x:c>
      <x:c r="B1307" s="4" t="str">
        <x:v>Collision</x:v>
      </x:c>
      <x:c r="C1307" s="4" t="str">
        <x:v>R04</x:v>
      </x:c>
      <x:c r="D1307" s="4" t="str">
        <x:v>Low</x:v>
      </x:c>
    </x:row>
    <x:row r="1308">
      <x:c r="A1308" s="4" t="str">
        <x:v>I01303</x:v>
      </x:c>
      <x:c r="B1308" s="4" t="str">
        <x:v>Fire</x:v>
      </x:c>
      <x:c r="C1308" s="4" t="str">
        <x:v>R02</x:v>
      </x:c>
      <x:c r="D1308" s="4" t="str">
        <x:v>High</x:v>
      </x:c>
    </x:row>
    <x:row r="1309">
      <x:c r="A1309" s="4" t="str">
        <x:v>I01304</x:v>
      </x:c>
      <x:c r="B1309" s="4" t="str">
        <x:v>Collision</x:v>
      </x:c>
      <x:c r="C1309" s="4" t="str">
        <x:v>R01</x:v>
      </x:c>
      <x:c r="D1309" s="4" t="str">
        <x:v>High</x:v>
      </x:c>
    </x:row>
    <x:row r="1310">
      <x:c r="A1310" s="4" t="str">
        <x:v>I01305</x:v>
      </x:c>
      <x:c r="B1310" s="4" t="str">
        <x:v>Fire</x:v>
      </x:c>
      <x:c r="C1310" s="4" t="str">
        <x:v>R02</x:v>
      </x:c>
      <x:c r="D1310" s="4" t="str">
        <x:v>Medium</x:v>
      </x:c>
    </x:row>
    <x:row r="1311">
      <x:c r="A1311" s="4" t="str">
        <x:v>I01306</x:v>
      </x:c>
      <x:c r="B1311" s="4" t="str">
        <x:v>Theft</x:v>
      </x:c>
      <x:c r="C1311" s="4" t="str">
        <x:v>R03</x:v>
      </x:c>
      <x:c r="D1311" s="4" t="str">
        <x:v>Low</x:v>
      </x:c>
    </x:row>
    <x:row r="1312">
      <x:c r="A1312" s="4" t="str">
        <x:v>I01307</x:v>
      </x:c>
      <x:c r="B1312" s="4" t="str">
        <x:v>Fire</x:v>
      </x:c>
      <x:c r="C1312" s="4" t="str">
        <x:v>R01</x:v>
      </x:c>
      <x:c r="D1312" s="4" t="str">
        <x:v>High</x:v>
      </x:c>
    </x:row>
    <x:row r="1313">
      <x:c r="A1313" s="4" t="str">
        <x:v>I01308</x:v>
      </x:c>
      <x:c r="B1313" s="4" t="str">
        <x:v>Glass Damage</x:v>
      </x:c>
      <x:c r="C1313" s="4" t="str">
        <x:v>R01</x:v>
      </x:c>
      <x:c r="D1313" s="4" t="str">
        <x:v>Medium</x:v>
      </x:c>
    </x:row>
    <x:row r="1314">
      <x:c r="A1314" s="4" t="str">
        <x:v>I01309</x:v>
      </x:c>
      <x:c r="B1314" s="4" t="str">
        <x:v>Theft</x:v>
      </x:c>
      <x:c r="C1314" s="4" t="str">
        <x:v>R01</x:v>
      </x:c>
      <x:c r="D1314" s="4" t="str">
        <x:v>Low</x:v>
      </x:c>
    </x:row>
    <x:row r="1315">
      <x:c r="A1315" s="4" t="str">
        <x:v>I01310</x:v>
      </x:c>
      <x:c r="B1315" s="4" t="str">
        <x:v>Collision</x:v>
      </x:c>
      <x:c r="C1315" s="4" t="str">
        <x:v>R03</x:v>
      </x:c>
      <x:c r="D1315" s="4" t="str">
        <x:v>High</x:v>
      </x:c>
    </x:row>
    <x:row r="1316">
      <x:c r="A1316" s="4" t="str">
        <x:v>I01311</x:v>
      </x:c>
      <x:c r="B1316" s="4" t="str">
        <x:v>Flood</x:v>
      </x:c>
      <x:c r="C1316" s="4" t="str">
        <x:v>R04</x:v>
      </x:c>
      <x:c r="D1316" s="4" t="str">
        <x:v>Medium</x:v>
      </x:c>
    </x:row>
    <x:row r="1317">
      <x:c r="A1317" s="4" t="str">
        <x:v>I01312</x:v>
      </x:c>
      <x:c r="B1317" s="4" t="str">
        <x:v>Water Damage</x:v>
      </x:c>
      <x:c r="C1317" s="4" t="str">
        <x:v>R01</x:v>
      </x:c>
      <x:c r="D1317" s="4" t="str">
        <x:v>High</x:v>
      </x:c>
    </x:row>
    <x:row r="1318">
      <x:c r="A1318" s="4" t="str">
        <x:v>I01313</x:v>
      </x:c>
      <x:c r="B1318" s="4" t="str">
        <x:v>Collision</x:v>
      </x:c>
      <x:c r="C1318" s="4" t="str">
        <x:v>R01</x:v>
      </x:c>
      <x:c r="D1318" s="4" t="str">
        <x:v>Medium</x:v>
      </x:c>
    </x:row>
    <x:row r="1319">
      <x:c r="A1319" s="4" t="str">
        <x:v>I01314</x:v>
      </x:c>
      <x:c r="B1319" s="4" t="str">
        <x:v>Theft</x:v>
      </x:c>
      <x:c r="C1319" s="4" t="str">
        <x:v>R02</x:v>
      </x:c>
      <x:c r="D1319" s="4" t="str">
        <x:v>Low</x:v>
      </x:c>
    </x:row>
    <x:row r="1320">
      <x:c r="A1320" s="4" t="str">
        <x:v>I01315</x:v>
      </x:c>
      <x:c r="B1320" s="4" t="str">
        <x:v>Collision</x:v>
      </x:c>
      <x:c r="C1320" s="4" t="str">
        <x:v>R03</x:v>
      </x:c>
      <x:c r="D1320" s="4" t="str">
        <x:v>High</x:v>
      </x:c>
    </x:row>
    <x:row r="1321">
      <x:c r="A1321" s="4" t="str">
        <x:v>I01316</x:v>
      </x:c>
      <x:c r="B1321" s="4" t="str">
        <x:v>Flood</x:v>
      </x:c>
      <x:c r="C1321" s="4" t="str">
        <x:v>R01</x:v>
      </x:c>
      <x:c r="D1321" s="4" t="str">
        <x:v>Medium</x:v>
      </x:c>
    </x:row>
    <x:row r="1322">
      <x:c r="A1322" s="4" t="str">
        <x:v>I01317</x:v>
      </x:c>
      <x:c r="B1322" s="4" t="str">
        <x:v>Flood</x:v>
      </x:c>
      <x:c r="C1322" s="4" t="str">
        <x:v>R02</x:v>
      </x:c>
      <x:c r="D1322" s="4" t="str">
        <x:v>Medium</x:v>
      </x:c>
    </x:row>
    <x:row r="1323">
      <x:c r="A1323" s="4" t="str">
        <x:v>I01318</x:v>
      </x:c>
      <x:c r="B1323" s="4" t="str">
        <x:v>Fire</x:v>
      </x:c>
      <x:c r="C1323" s="4" t="str">
        <x:v>R02</x:v>
      </x:c>
      <x:c r="D1323" s="4" t="str">
        <x:v>Medium</x:v>
      </x:c>
    </x:row>
    <x:row r="1324">
      <x:c r="A1324" s="4" t="str">
        <x:v>I01319</x:v>
      </x:c>
      <x:c r="B1324" s="4" t="str">
        <x:v>Fire</x:v>
      </x:c>
      <x:c r="C1324" s="4" t="str">
        <x:v>R01</x:v>
      </x:c>
      <x:c r="D1324" s="4" t="str">
        <x:v>Low</x:v>
      </x:c>
    </x:row>
    <x:row r="1325">
      <x:c r="A1325" s="4" t="str">
        <x:v>I01320</x:v>
      </x:c>
      <x:c r="B1325" s="4" t="str">
        <x:v>Glass Damage</x:v>
      </x:c>
      <x:c r="C1325" s="4" t="str">
        <x:v>R01</x:v>
      </x:c>
      <x:c r="D1325" s="4" t="str">
        <x:v>Medium</x:v>
      </x:c>
    </x:row>
    <x:row r="1326">
      <x:c r="A1326" s="4" t="str">
        <x:v>I01321</x:v>
      </x:c>
      <x:c r="B1326" s="4" t="str">
        <x:v>Flood</x:v>
      </x:c>
      <x:c r="C1326" s="4" t="str">
        <x:v>R03</x:v>
      </x:c>
      <x:c r="D1326" s="4" t="str">
        <x:v>Medium</x:v>
      </x:c>
    </x:row>
    <x:row r="1327">
      <x:c r="A1327" s="4" t="str">
        <x:v>I01322</x:v>
      </x:c>
      <x:c r="B1327" s="4" t="str">
        <x:v>Theft</x:v>
      </x:c>
      <x:c r="C1327" s="4" t="str">
        <x:v>R01</x:v>
      </x:c>
      <x:c r="D1327" s="4" t="str">
        <x:v>High</x:v>
      </x:c>
    </x:row>
    <x:row r="1328">
      <x:c r="A1328" s="4" t="str">
        <x:v>I01323</x:v>
      </x:c>
      <x:c r="B1328" s="4" t="str">
        <x:v>Water Damage</x:v>
      </x:c>
      <x:c r="C1328" s="4" t="str">
        <x:v>R01</x:v>
      </x:c>
      <x:c r="D1328" s="4" t="str">
        <x:v>High</x:v>
      </x:c>
    </x:row>
    <x:row r="1329">
      <x:c r="A1329" s="4" t="str">
        <x:v>I01324</x:v>
      </x:c>
      <x:c r="B1329" s="4" t="str">
        <x:v>Glass Damage</x:v>
      </x:c>
      <x:c r="C1329" s="4" t="str">
        <x:v>R04</x:v>
      </x:c>
      <x:c r="D1329" s="4" t="str">
        <x:v>Medium</x:v>
      </x:c>
    </x:row>
    <x:row r="1330">
      <x:c r="A1330" s="4" t="str">
        <x:v>I01325</x:v>
      </x:c>
      <x:c r="B1330" s="4" t="str">
        <x:v>Glass Damage</x:v>
      </x:c>
      <x:c r="C1330" s="4" t="str">
        <x:v>R02</x:v>
      </x:c>
      <x:c r="D1330" s="4" t="str">
        <x:v>Low</x:v>
      </x:c>
    </x:row>
    <x:row r="1331">
      <x:c r="A1331" s="4" t="str">
        <x:v>I01326</x:v>
      </x:c>
      <x:c r="B1331" s="4" t="str">
        <x:v>Collision</x:v>
      </x:c>
      <x:c r="C1331" s="4" t="str">
        <x:v>R02</x:v>
      </x:c>
      <x:c r="D1331" s="4" t="str">
        <x:v>Medium</x:v>
      </x:c>
    </x:row>
    <x:row r="1332">
      <x:c r="A1332" s="4" t="str">
        <x:v>I01327</x:v>
      </x:c>
      <x:c r="B1332" s="4" t="str">
        <x:v>Flood</x:v>
      </x:c>
      <x:c r="C1332" s="4" t="str">
        <x:v>R02</x:v>
      </x:c>
      <x:c r="D1332" s="4" t="str">
        <x:v>Low</x:v>
      </x:c>
    </x:row>
    <x:row r="1333">
      <x:c r="A1333" s="4" t="str">
        <x:v>I01328</x:v>
      </x:c>
      <x:c r="B1333" s="4" t="str">
        <x:v>Water Damage</x:v>
      </x:c>
      <x:c r="C1333" s="4" t="str">
        <x:v>R03</x:v>
      </x:c>
      <x:c r="D1333" s="4" t="str">
        <x:v>High</x:v>
      </x:c>
    </x:row>
    <x:row r="1334">
      <x:c r="A1334" s="4" t="str">
        <x:v>I01329</x:v>
      </x:c>
      <x:c r="B1334" s="4" t="str">
        <x:v>Collision</x:v>
      </x:c>
      <x:c r="C1334" s="4" t="str">
        <x:v>R01</x:v>
      </x:c>
      <x:c r="D1334" s="4" t="str">
        <x:v>Medium</x:v>
      </x:c>
    </x:row>
    <x:row r="1335">
      <x:c r="A1335" s="4" t="str">
        <x:v>I01330</x:v>
      </x:c>
      <x:c r="B1335" s="4" t="str">
        <x:v>Collision</x:v>
      </x:c>
      <x:c r="C1335" s="4" t="str">
        <x:v>R03</x:v>
      </x:c>
      <x:c r="D1335" s="4" t="str">
        <x:v>High</x:v>
      </x:c>
    </x:row>
    <x:row r="1336">
      <x:c r="A1336" s="4" t="str">
        <x:v>I01331</x:v>
      </x:c>
      <x:c r="B1336" s="4" t="str">
        <x:v>Collision</x:v>
      </x:c>
      <x:c r="C1336" s="4" t="str">
        <x:v>R01</x:v>
      </x:c>
      <x:c r="D1336" s="4" t="str">
        <x:v>Low</x:v>
      </x:c>
    </x:row>
    <x:row r="1337">
      <x:c r="A1337" s="4" t="str">
        <x:v>I01332</x:v>
      </x:c>
      <x:c r="B1337" s="4" t="str">
        <x:v>Glass Damage</x:v>
      </x:c>
      <x:c r="C1337" s="4" t="str">
        <x:v>R03</x:v>
      </x:c>
      <x:c r="D1337" s="4" t="str">
        <x:v>Low</x:v>
      </x:c>
    </x:row>
    <x:row r="1338">
      <x:c r="A1338" s="4" t="str">
        <x:v>I01333</x:v>
      </x:c>
      <x:c r="B1338" s="4" t="str">
        <x:v>Theft</x:v>
      </x:c>
      <x:c r="C1338" s="4" t="str">
        <x:v>R02</x:v>
      </x:c>
      <x:c r="D1338" s="4" t="str">
        <x:v>High</x:v>
      </x:c>
    </x:row>
    <x:row r="1339">
      <x:c r="A1339" s="4" t="str">
        <x:v>I01334</x:v>
      </x:c>
      <x:c r="B1339" s="4" t="str">
        <x:v>Water Damage</x:v>
      </x:c>
      <x:c r="C1339" s="4" t="str">
        <x:v>R02</x:v>
      </x:c>
      <x:c r="D1339" s="4" t="str">
        <x:v>Medium</x:v>
      </x:c>
    </x:row>
    <x:row r="1340">
      <x:c r="A1340" s="4" t="str">
        <x:v>I01335</x:v>
      </x:c>
      <x:c r="B1340" s="4" t="str">
        <x:v>Fire</x:v>
      </x:c>
      <x:c r="C1340" s="4" t="str">
        <x:v>R04</x:v>
      </x:c>
      <x:c r="D1340" s="4" t="str">
        <x:v>High</x:v>
      </x:c>
    </x:row>
    <x:row r="1341">
      <x:c r="A1341" s="4" t="str">
        <x:v>I01336</x:v>
      </x:c>
      <x:c r="B1341" s="4" t="str">
        <x:v>Flood</x:v>
      </x:c>
      <x:c r="C1341" s="4" t="str">
        <x:v>R03</x:v>
      </x:c>
      <x:c r="D1341" s="4" t="str">
        <x:v>High</x:v>
      </x:c>
    </x:row>
    <x:row r="1342">
      <x:c r="A1342" s="4" t="str">
        <x:v>I01337</x:v>
      </x:c>
      <x:c r="B1342" s="4" t="str">
        <x:v>Flood</x:v>
      </x:c>
      <x:c r="C1342" s="4" t="str">
        <x:v>R03</x:v>
      </x:c>
      <x:c r="D1342" s="4" t="str">
        <x:v>Medium</x:v>
      </x:c>
    </x:row>
    <x:row r="1343">
      <x:c r="A1343" s="4" t="str">
        <x:v>I01338</x:v>
      </x:c>
      <x:c r="B1343" s="4" t="str">
        <x:v>Collision</x:v>
      </x:c>
      <x:c r="C1343" s="4" t="str">
        <x:v>R03</x:v>
      </x:c>
      <x:c r="D1343" s="4" t="str">
        <x:v>Medium</x:v>
      </x:c>
    </x:row>
    <x:row r="1344">
      <x:c r="A1344" s="4" t="str">
        <x:v>I01339</x:v>
      </x:c>
      <x:c r="B1344" s="4" t="str">
        <x:v>Theft</x:v>
      </x:c>
      <x:c r="C1344" s="4" t="str">
        <x:v>R04</x:v>
      </x:c>
      <x:c r="D1344" s="4" t="str">
        <x:v>Medium</x:v>
      </x:c>
    </x:row>
    <x:row r="1345">
      <x:c r="A1345" s="4" t="str">
        <x:v>I01340</x:v>
      </x:c>
      <x:c r="B1345" s="4" t="str">
        <x:v>Glass Damage</x:v>
      </x:c>
      <x:c r="C1345" s="4" t="str">
        <x:v>R03</x:v>
      </x:c>
      <x:c r="D1345" s="4" t="str">
        <x:v>High</x:v>
      </x:c>
    </x:row>
    <x:row r="1346">
      <x:c r="A1346" s="4" t="str">
        <x:v>I01341</x:v>
      </x:c>
      <x:c r="B1346" s="4" t="str">
        <x:v>Collision</x:v>
      </x:c>
      <x:c r="C1346" s="4" t="str">
        <x:v>R04</x:v>
      </x:c>
      <x:c r="D1346" s="4" t="str">
        <x:v>High</x:v>
      </x:c>
    </x:row>
    <x:row r="1347">
      <x:c r="A1347" s="4" t="str">
        <x:v>I01342</x:v>
      </x:c>
      <x:c r="B1347" s="4" t="str">
        <x:v>Flood</x:v>
      </x:c>
      <x:c r="C1347" s="4" t="str">
        <x:v>R05</x:v>
      </x:c>
      <x:c r="D1347" s="4" t="str">
        <x:v>Low</x:v>
      </x:c>
    </x:row>
    <x:row r="1348">
      <x:c r="A1348" s="4" t="str">
        <x:v>I01343</x:v>
      </x:c>
      <x:c r="B1348" s="4" t="str">
        <x:v>Collision</x:v>
      </x:c>
      <x:c r="C1348" s="4" t="str">
        <x:v>R01</x:v>
      </x:c>
      <x:c r="D1348" s="4" t="str">
        <x:v>Medium</x:v>
      </x:c>
    </x:row>
    <x:row r="1349">
      <x:c r="A1349" s="4" t="str">
        <x:v>I01344</x:v>
      </x:c>
      <x:c r="B1349" s="4" t="str">
        <x:v>Flood</x:v>
      </x:c>
      <x:c r="C1349" s="4" t="str">
        <x:v>R05</x:v>
      </x:c>
      <x:c r="D1349" s="4" t="str">
        <x:v>Low</x:v>
      </x:c>
    </x:row>
    <x:row r="1350">
      <x:c r="A1350" s="4" t="str">
        <x:v>I01345</x:v>
      </x:c>
      <x:c r="B1350" s="4" t="str">
        <x:v>Collision</x:v>
      </x:c>
      <x:c r="C1350" s="4" t="str">
        <x:v>R01</x:v>
      </x:c>
      <x:c r="D1350" s="4" t="str">
        <x:v>Medium</x:v>
      </x:c>
    </x:row>
    <x:row r="1351">
      <x:c r="A1351" s="4" t="str">
        <x:v>I01346</x:v>
      </x:c>
      <x:c r="B1351" s="4" t="str">
        <x:v>Collision</x:v>
      </x:c>
      <x:c r="C1351" s="4" t="str">
        <x:v>R05</x:v>
      </x:c>
      <x:c r="D1351" s="4" t="str">
        <x:v>High</x:v>
      </x:c>
    </x:row>
    <x:row r="1352">
      <x:c r="A1352" s="4" t="str">
        <x:v>I01347</x:v>
      </x:c>
      <x:c r="B1352" s="4" t="str">
        <x:v>Flood</x:v>
      </x:c>
      <x:c r="C1352" s="4" t="str">
        <x:v>R02</x:v>
      </x:c>
      <x:c r="D1352" s="4" t="str">
        <x:v>High</x:v>
      </x:c>
    </x:row>
    <x:row r="1353">
      <x:c r="A1353" s="4" t="str">
        <x:v>I01348</x:v>
      </x:c>
      <x:c r="B1353" s="4" t="str">
        <x:v>Collision</x:v>
      </x:c>
      <x:c r="C1353" s="4" t="str">
        <x:v>R01</x:v>
      </x:c>
      <x:c r="D1353" s="4" t="str">
        <x:v>Medium</x:v>
      </x:c>
    </x:row>
    <x:row r="1354">
      <x:c r="A1354" s="4" t="str">
        <x:v>I01349</x:v>
      </x:c>
      <x:c r="B1354" s="4" t="str">
        <x:v>Collision</x:v>
      </x:c>
      <x:c r="C1354" s="4" t="str">
        <x:v>R04</x:v>
      </x:c>
      <x:c r="D1354" s="4" t="str">
        <x:v>Low</x:v>
      </x:c>
    </x:row>
    <x:row r="1355">
      <x:c r="A1355" s="4" t="str">
        <x:v>I01350</x:v>
      </x:c>
      <x:c r="B1355" s="4" t="str">
        <x:v>Glass Damage</x:v>
      </x:c>
      <x:c r="C1355" s="4" t="str">
        <x:v>R03</x:v>
      </x:c>
      <x:c r="D1355" s="4" t="str">
        <x:v>Low</x:v>
      </x:c>
    </x:row>
    <x:row r="1356">
      <x:c r="A1356" s="4" t="str">
        <x:v>I01351</x:v>
      </x:c>
      <x:c r="B1356" s="4" t="str">
        <x:v>Collision</x:v>
      </x:c>
      <x:c r="C1356" s="4" t="str">
        <x:v>R01</x:v>
      </x:c>
      <x:c r="D1356" s="4" t="str">
        <x:v>Low</x:v>
      </x:c>
    </x:row>
    <x:row r="1357">
      <x:c r="A1357" s="4" t="str">
        <x:v>I01352</x:v>
      </x:c>
      <x:c r="B1357" s="4" t="str">
        <x:v>Collision</x:v>
      </x:c>
      <x:c r="C1357" s="4" t="str">
        <x:v>R01</x:v>
      </x:c>
      <x:c r="D1357" s="4" t="str">
        <x:v>Low</x:v>
      </x:c>
    </x:row>
    <x:row r="1358">
      <x:c r="A1358" s="4" t="str">
        <x:v>I01353</x:v>
      </x:c>
      <x:c r="B1358" s="4" t="str">
        <x:v>Theft</x:v>
      </x:c>
      <x:c r="C1358" s="4" t="str">
        <x:v>R03</x:v>
      </x:c>
      <x:c r="D1358" s="4" t="str">
        <x:v>High</x:v>
      </x:c>
    </x:row>
    <x:row r="1359">
      <x:c r="A1359" s="4" t="str">
        <x:v>I01354</x:v>
      </x:c>
      <x:c r="B1359" s="4" t="str">
        <x:v>Glass Damage</x:v>
      </x:c>
      <x:c r="C1359" s="4" t="str">
        <x:v>R02</x:v>
      </x:c>
      <x:c r="D1359" s="4" t="str">
        <x:v>Medium</x:v>
      </x:c>
    </x:row>
    <x:row r="1360">
      <x:c r="A1360" s="4" t="str">
        <x:v>I01355</x:v>
      </x:c>
      <x:c r="B1360" s="4" t="str">
        <x:v>Collision</x:v>
      </x:c>
      <x:c r="C1360" s="4" t="str">
        <x:v>R03</x:v>
      </x:c>
      <x:c r="D1360" s="4" t="str">
        <x:v>Low</x:v>
      </x:c>
    </x:row>
    <x:row r="1361">
      <x:c r="A1361" s="4" t="str">
        <x:v>I01356</x:v>
      </x:c>
      <x:c r="B1361" s="4" t="str">
        <x:v>Fire</x:v>
      </x:c>
      <x:c r="C1361" s="4" t="str">
        <x:v>R03</x:v>
      </x:c>
      <x:c r="D1361" s="4" t="str">
        <x:v>Medium</x:v>
      </x:c>
    </x:row>
    <x:row r="1362">
      <x:c r="A1362" s="4" t="str">
        <x:v>I01357</x:v>
      </x:c>
      <x:c r="B1362" s="4" t="str">
        <x:v>Water Damage</x:v>
      </x:c>
      <x:c r="C1362" s="4" t="str">
        <x:v>R05</x:v>
      </x:c>
      <x:c r="D1362" s="4" t="str">
        <x:v>Low</x:v>
      </x:c>
    </x:row>
    <x:row r="1363">
      <x:c r="A1363" s="4" t="str">
        <x:v>I01358</x:v>
      </x:c>
      <x:c r="B1363" s="4" t="str">
        <x:v>Theft</x:v>
      </x:c>
      <x:c r="C1363" s="4" t="str">
        <x:v>R03</x:v>
      </x:c>
      <x:c r="D1363" s="4" t="str">
        <x:v>Low</x:v>
      </x:c>
    </x:row>
    <x:row r="1364">
      <x:c r="A1364" s="4" t="str">
        <x:v>I01359</x:v>
      </x:c>
      <x:c r="B1364" s="4" t="str">
        <x:v>Collision</x:v>
      </x:c>
      <x:c r="C1364" s="4" t="str">
        <x:v>R02</x:v>
      </x:c>
      <x:c r="D1364" s="4" t="str">
        <x:v>High</x:v>
      </x:c>
    </x:row>
    <x:row r="1365">
      <x:c r="A1365" s="4" t="str">
        <x:v>I01360</x:v>
      </x:c>
      <x:c r="B1365" s="4" t="str">
        <x:v>Theft</x:v>
      </x:c>
      <x:c r="C1365" s="4" t="str">
        <x:v>R03</x:v>
      </x:c>
      <x:c r="D1365" s="4" t="str">
        <x:v>Low</x:v>
      </x:c>
    </x:row>
    <x:row r="1366">
      <x:c r="A1366" s="4" t="str">
        <x:v>I01361</x:v>
      </x:c>
      <x:c r="B1366" s="4" t="str">
        <x:v>Collision</x:v>
      </x:c>
      <x:c r="C1366" s="4" t="str">
        <x:v>R03</x:v>
      </x:c>
      <x:c r="D1366" s="4" t="str">
        <x:v>Medium</x:v>
      </x:c>
    </x:row>
    <x:row r="1367">
      <x:c r="A1367" s="4" t="str">
        <x:v>I01362</x:v>
      </x:c>
      <x:c r="B1367" s="4" t="str">
        <x:v>Fire</x:v>
      </x:c>
      <x:c r="C1367" s="4" t="str">
        <x:v>R02</x:v>
      </x:c>
      <x:c r="D1367" s="4" t="str">
        <x:v>Medium</x:v>
      </x:c>
    </x:row>
    <x:row r="1368">
      <x:c r="A1368" s="4" t="str">
        <x:v>I01363</x:v>
      </x:c>
      <x:c r="B1368" s="4" t="str">
        <x:v>Water Damage</x:v>
      </x:c>
      <x:c r="C1368" s="4" t="str">
        <x:v>R02</x:v>
      </x:c>
      <x:c r="D1368" s="4" t="str">
        <x:v>Low</x:v>
      </x:c>
    </x:row>
    <x:row r="1369">
      <x:c r="A1369" s="4" t="str">
        <x:v>I01364</x:v>
      </x:c>
      <x:c r="B1369" s="4" t="str">
        <x:v>Collision</x:v>
      </x:c>
      <x:c r="C1369" s="4" t="str">
        <x:v>R04</x:v>
      </x:c>
      <x:c r="D1369" s="4" t="str">
        <x:v>Low</x:v>
      </x:c>
    </x:row>
    <x:row r="1370">
      <x:c r="A1370" s="4" t="str">
        <x:v>I01365</x:v>
      </x:c>
      <x:c r="B1370" s="4" t="str">
        <x:v>Theft</x:v>
      </x:c>
      <x:c r="C1370" s="4" t="str">
        <x:v>R05</x:v>
      </x:c>
      <x:c r="D1370" s="4" t="str">
        <x:v>Low</x:v>
      </x:c>
    </x:row>
    <x:row r="1371">
      <x:c r="A1371" s="4" t="str">
        <x:v>I01366</x:v>
      </x:c>
      <x:c r="B1371" s="4" t="str">
        <x:v>Fire</x:v>
      </x:c>
      <x:c r="C1371" s="4" t="str">
        <x:v>R03</x:v>
      </x:c>
      <x:c r="D1371" s="4" t="str">
        <x:v>Low</x:v>
      </x:c>
    </x:row>
    <x:row r="1372">
      <x:c r="A1372" s="4" t="str">
        <x:v>I01367</x:v>
      </x:c>
      <x:c r="B1372" s="4" t="str">
        <x:v>Fire</x:v>
      </x:c>
      <x:c r="C1372" s="4" t="str">
        <x:v>R05</x:v>
      </x:c>
      <x:c r="D1372" s="4" t="str">
        <x:v>High</x:v>
      </x:c>
    </x:row>
    <x:row r="1373">
      <x:c r="A1373" s="4" t="str">
        <x:v>I01368</x:v>
      </x:c>
      <x:c r="B1373" s="4" t="str">
        <x:v>Flood</x:v>
      </x:c>
      <x:c r="C1373" s="4" t="str">
        <x:v>R01</x:v>
      </x:c>
      <x:c r="D1373" s="4" t="str">
        <x:v>Medium</x:v>
      </x:c>
    </x:row>
    <x:row r="1374">
      <x:c r="A1374" s="4" t="str">
        <x:v>I01369</x:v>
      </x:c>
      <x:c r="B1374" s="4" t="str">
        <x:v>Water Damage</x:v>
      </x:c>
      <x:c r="C1374" s="4" t="str">
        <x:v>R01</x:v>
      </x:c>
      <x:c r="D1374" s="4" t="str">
        <x:v>Medium</x:v>
      </x:c>
    </x:row>
    <x:row r="1375">
      <x:c r="A1375" s="4" t="str">
        <x:v>I01370</x:v>
      </x:c>
      <x:c r="B1375" s="4" t="str">
        <x:v>Collision</x:v>
      </x:c>
      <x:c r="C1375" s="4" t="str">
        <x:v>R01</x:v>
      </x:c>
      <x:c r="D1375" s="4" t="str">
        <x:v>Low</x:v>
      </x:c>
    </x:row>
    <x:row r="1376">
      <x:c r="A1376" s="4" t="str">
        <x:v>I01371</x:v>
      </x:c>
      <x:c r="B1376" s="4" t="str">
        <x:v>Theft</x:v>
      </x:c>
      <x:c r="C1376" s="4" t="str">
        <x:v>R01</x:v>
      </x:c>
      <x:c r="D1376" s="4" t="str">
        <x:v>High</x:v>
      </x:c>
    </x:row>
    <x:row r="1377">
      <x:c r="A1377" s="4" t="str">
        <x:v>I01372</x:v>
      </x:c>
      <x:c r="B1377" s="4" t="str">
        <x:v>Fire</x:v>
      </x:c>
      <x:c r="C1377" s="4" t="str">
        <x:v>R02</x:v>
      </x:c>
      <x:c r="D1377" s="4" t="str">
        <x:v>Low</x:v>
      </x:c>
    </x:row>
    <x:row r="1378">
      <x:c r="A1378" s="4" t="str">
        <x:v>I01373</x:v>
      </x:c>
      <x:c r="B1378" s="4" t="str">
        <x:v>Water Damage</x:v>
      </x:c>
      <x:c r="C1378" s="4" t="str">
        <x:v>R01</x:v>
      </x:c>
      <x:c r="D1378" s="4" t="str">
        <x:v>High</x:v>
      </x:c>
    </x:row>
    <x:row r="1379">
      <x:c r="A1379" s="4" t="str">
        <x:v>I01374</x:v>
      </x:c>
      <x:c r="B1379" s="4" t="str">
        <x:v>Fire</x:v>
      </x:c>
      <x:c r="C1379" s="4" t="str">
        <x:v>R01</x:v>
      </x:c>
      <x:c r="D1379" s="4" t="str">
        <x:v>Low</x:v>
      </x:c>
    </x:row>
    <x:row r="1380">
      <x:c r="A1380" s="4" t="str">
        <x:v>I01375</x:v>
      </x:c>
      <x:c r="B1380" s="4" t="str">
        <x:v>Theft</x:v>
      </x:c>
      <x:c r="C1380" s="4" t="str">
        <x:v>R05</x:v>
      </x:c>
      <x:c r="D1380" s="4" t="str">
        <x:v>High</x:v>
      </x:c>
    </x:row>
    <x:row r="1381">
      <x:c r="A1381" s="4" t="str">
        <x:v>I01376</x:v>
      </x:c>
      <x:c r="B1381" s="4" t="str">
        <x:v>Flood</x:v>
      </x:c>
      <x:c r="C1381" s="4" t="str">
        <x:v>R02</x:v>
      </x:c>
      <x:c r="D1381" s="4" t="str">
        <x:v>Low</x:v>
      </x:c>
    </x:row>
    <x:row r="1382">
      <x:c r="A1382" s="4" t="str">
        <x:v>I01377</x:v>
      </x:c>
      <x:c r="B1382" s="4" t="str">
        <x:v>Collision</x:v>
      </x:c>
      <x:c r="C1382" s="4" t="str">
        <x:v>R05</x:v>
      </x:c>
      <x:c r="D1382" s="4" t="str">
        <x:v>Low</x:v>
      </x:c>
    </x:row>
    <x:row r="1383">
      <x:c r="A1383" s="4" t="str">
        <x:v>I01378</x:v>
      </x:c>
      <x:c r="B1383" s="4" t="str">
        <x:v>Glass Damage</x:v>
      </x:c>
      <x:c r="C1383" s="4" t="str">
        <x:v>R03</x:v>
      </x:c>
      <x:c r="D1383" s="4" t="str">
        <x:v>Medium</x:v>
      </x:c>
    </x:row>
    <x:row r="1384">
      <x:c r="A1384" s="4" t="str">
        <x:v>I01379</x:v>
      </x:c>
      <x:c r="B1384" s="4" t="str">
        <x:v>Water Damage</x:v>
      </x:c>
      <x:c r="C1384" s="4" t="str">
        <x:v>R03</x:v>
      </x:c>
      <x:c r="D1384" s="4" t="str">
        <x:v>Low</x:v>
      </x:c>
    </x:row>
    <x:row r="1385">
      <x:c r="A1385" s="4" t="str">
        <x:v>I01380</x:v>
      </x:c>
      <x:c r="B1385" s="4" t="str">
        <x:v>Water Damage</x:v>
      </x:c>
      <x:c r="C1385" s="4" t="str">
        <x:v>R04</x:v>
      </x:c>
      <x:c r="D1385" s="4" t="str">
        <x:v>Medium</x:v>
      </x:c>
    </x:row>
    <x:row r="1386">
      <x:c r="A1386" s="4" t="str">
        <x:v>I01381</x:v>
      </x:c>
      <x:c r="B1386" s="4" t="str">
        <x:v>Collision</x:v>
      </x:c>
      <x:c r="C1386" s="4" t="str">
        <x:v>R03</x:v>
      </x:c>
      <x:c r="D1386" s="4" t="str">
        <x:v>Medium</x:v>
      </x:c>
    </x:row>
    <x:row r="1387">
      <x:c r="A1387" s="4" t="str">
        <x:v>I01382</x:v>
      </x:c>
      <x:c r="B1387" s="4" t="str">
        <x:v>Water Damage</x:v>
      </x:c>
      <x:c r="C1387" s="4" t="str">
        <x:v>R05</x:v>
      </x:c>
      <x:c r="D1387" s="4" t="str">
        <x:v>Medium</x:v>
      </x:c>
    </x:row>
    <x:row r="1388">
      <x:c r="A1388" s="4" t="str">
        <x:v>I01383</x:v>
      </x:c>
      <x:c r="B1388" s="4" t="str">
        <x:v>Collision</x:v>
      </x:c>
      <x:c r="C1388" s="4" t="str">
        <x:v>R02</x:v>
      </x:c>
      <x:c r="D1388" s="4" t="str">
        <x:v>Low</x:v>
      </x:c>
    </x:row>
    <x:row r="1389">
      <x:c r="A1389" s="4" t="str">
        <x:v>I01384</x:v>
      </x:c>
      <x:c r="B1389" s="4" t="str">
        <x:v>Fire</x:v>
      </x:c>
      <x:c r="C1389" s="4" t="str">
        <x:v>R05</x:v>
      </x:c>
      <x:c r="D1389" s="4" t="str">
        <x:v>Medium</x:v>
      </x:c>
    </x:row>
    <x:row r="1390">
      <x:c r="A1390" s="4" t="str">
        <x:v>I01385</x:v>
      </x:c>
      <x:c r="B1390" s="4" t="str">
        <x:v>Collision</x:v>
      </x:c>
      <x:c r="C1390" s="4" t="str">
        <x:v>R05</x:v>
      </x:c>
      <x:c r="D1390" s="4" t="str">
        <x:v>Low</x:v>
      </x:c>
    </x:row>
    <x:row r="1391">
      <x:c r="A1391" s="4" t="str">
        <x:v>I01386</x:v>
      </x:c>
      <x:c r="B1391" s="4" t="str">
        <x:v>Collision</x:v>
      </x:c>
      <x:c r="C1391" s="4" t="str">
        <x:v>R01</x:v>
      </x:c>
      <x:c r="D1391" s="4" t="str">
        <x:v>High</x:v>
      </x:c>
    </x:row>
    <x:row r="1392">
      <x:c r="A1392" s="4" t="str">
        <x:v>I01387</x:v>
      </x:c>
      <x:c r="B1392" s="4" t="str">
        <x:v>Glass Damage</x:v>
      </x:c>
      <x:c r="C1392" s="4" t="str">
        <x:v>R03</x:v>
      </x:c>
      <x:c r="D1392" s="4" t="str">
        <x:v>Medium</x:v>
      </x:c>
    </x:row>
    <x:row r="1393">
      <x:c r="A1393" s="4" t="str">
        <x:v>I01388</x:v>
      </x:c>
      <x:c r="B1393" s="4" t="str">
        <x:v>Glass Damage</x:v>
      </x:c>
      <x:c r="C1393" s="4" t="str">
        <x:v>R04</x:v>
      </x:c>
      <x:c r="D1393" s="4" t="str">
        <x:v>Medium</x:v>
      </x:c>
    </x:row>
    <x:row r="1394">
      <x:c r="A1394" s="4" t="str">
        <x:v>I01389</x:v>
      </x:c>
      <x:c r="B1394" s="4" t="str">
        <x:v>Fire</x:v>
      </x:c>
      <x:c r="C1394" s="4" t="str">
        <x:v>R02</x:v>
      </x:c>
      <x:c r="D1394" s="4" t="str">
        <x:v>High</x:v>
      </x:c>
    </x:row>
    <x:row r="1395">
      <x:c r="A1395" s="4" t="str">
        <x:v>I01390</x:v>
      </x:c>
      <x:c r="B1395" s="4" t="str">
        <x:v>Collision</x:v>
      </x:c>
      <x:c r="C1395" s="4" t="str">
        <x:v>R03</x:v>
      </x:c>
      <x:c r="D1395" s="4" t="str">
        <x:v>Medium</x:v>
      </x:c>
    </x:row>
    <x:row r="1396">
      <x:c r="A1396" s="4" t="str">
        <x:v>I01391</x:v>
      </x:c>
      <x:c r="B1396" s="4" t="str">
        <x:v>Collision</x:v>
      </x:c>
      <x:c r="C1396" s="4" t="str">
        <x:v>R02</x:v>
      </x:c>
      <x:c r="D1396" s="4" t="str">
        <x:v>Medium</x:v>
      </x:c>
    </x:row>
    <x:row r="1397">
      <x:c r="A1397" s="4" t="str">
        <x:v>I01392</x:v>
      </x:c>
      <x:c r="B1397" s="4" t="str">
        <x:v>Collision</x:v>
      </x:c>
      <x:c r="C1397" s="4" t="str">
        <x:v>R01</x:v>
      </x:c>
      <x:c r="D1397" s="4" t="str">
        <x:v>Low</x:v>
      </x:c>
    </x:row>
    <x:row r="1398">
      <x:c r="A1398" s="4" t="str">
        <x:v>I01393</x:v>
      </x:c>
      <x:c r="B1398" s="4" t="str">
        <x:v>Collision</x:v>
      </x:c>
      <x:c r="C1398" s="4" t="str">
        <x:v>R02</x:v>
      </x:c>
      <x:c r="D1398" s="4" t="str">
        <x:v>Medium</x:v>
      </x:c>
    </x:row>
    <x:row r="1399">
      <x:c r="A1399" s="4" t="str">
        <x:v>I01394</x:v>
      </x:c>
      <x:c r="B1399" s="4" t="str">
        <x:v>Collision</x:v>
      </x:c>
      <x:c r="C1399" s="4" t="str">
        <x:v>R01</x:v>
      </x:c>
      <x:c r="D1399" s="4" t="str">
        <x:v>Low</x:v>
      </x:c>
    </x:row>
    <x:row r="1400">
      <x:c r="A1400" s="4" t="str">
        <x:v>I01395</x:v>
      </x:c>
      <x:c r="B1400" s="4" t="str">
        <x:v>Water Damage</x:v>
      </x:c>
      <x:c r="C1400" s="4" t="str">
        <x:v>R01</x:v>
      </x:c>
      <x:c r="D1400" s="4" t="str">
        <x:v>Low</x:v>
      </x:c>
    </x:row>
    <x:row r="1401">
      <x:c r="A1401" s="4" t="str">
        <x:v>I01396</x:v>
      </x:c>
      <x:c r="B1401" s="4" t="str">
        <x:v>Glass Damage</x:v>
      </x:c>
      <x:c r="C1401" s="4" t="str">
        <x:v>R04</x:v>
      </x:c>
      <x:c r="D1401" s="4" t="str">
        <x:v>High</x:v>
      </x:c>
    </x:row>
    <x:row r="1402">
      <x:c r="A1402" s="4" t="str">
        <x:v>I01397</x:v>
      </x:c>
      <x:c r="B1402" s="4" t="str">
        <x:v>Collision</x:v>
      </x:c>
      <x:c r="C1402" s="4" t="str">
        <x:v>R03</x:v>
      </x:c>
      <x:c r="D1402" s="4" t="str">
        <x:v>Low</x:v>
      </x:c>
    </x:row>
    <x:row r="1403">
      <x:c r="A1403" s="4" t="str">
        <x:v>I01398</x:v>
      </x:c>
      <x:c r="B1403" s="4" t="str">
        <x:v>Theft</x:v>
      </x:c>
      <x:c r="C1403" s="4" t="str">
        <x:v>R01</x:v>
      </x:c>
      <x:c r="D1403" s="4" t="str">
        <x:v>Unknown</x:v>
      </x:c>
    </x:row>
    <x:row r="1404">
      <x:c r="A1404" s="4" t="str">
        <x:v>I01399</x:v>
      </x:c>
      <x:c r="B1404" s="4" t="str">
        <x:v>Collision</x:v>
      </x:c>
      <x:c r="C1404" s="4" t="str">
        <x:v>R01</x:v>
      </x:c>
      <x:c r="D1404" s="4" t="str">
        <x:v>Low</x:v>
      </x:c>
    </x:row>
    <x:row r="1405">
      <x:c r="A1405" s="4" t="str">
        <x:v>I01400</x:v>
      </x:c>
      <x:c r="B1405" s="4" t="str">
        <x:v>Water Damage</x:v>
      </x:c>
      <x:c r="C1405" s="4" t="str">
        <x:v>R01</x:v>
      </x:c>
      <x:c r="D1405" s="4" t="str">
        <x:v>Medium</x:v>
      </x:c>
    </x:row>
    <x:row r="1406">
      <x:c r="A1406" s="4" t="str">
        <x:v>I01401</x:v>
      </x:c>
      <x:c r="B1406" s="4" t="str">
        <x:v>Flood</x:v>
      </x:c>
      <x:c r="C1406" s="4" t="str">
        <x:v>R01</x:v>
      </x:c>
      <x:c r="D1406" s="4" t="str">
        <x:v>High</x:v>
      </x:c>
    </x:row>
    <x:row r="1407">
      <x:c r="A1407" s="4" t="str">
        <x:v>I01402</x:v>
      </x:c>
      <x:c r="B1407" s="4" t="str">
        <x:v>Water Damage</x:v>
      </x:c>
      <x:c r="C1407" s="4" t="str">
        <x:v>R01</x:v>
      </x:c>
      <x:c r="D1407" s="4" t="str">
        <x:v>Low</x:v>
      </x:c>
    </x:row>
    <x:row r="1408">
      <x:c r="A1408" s="4" t="str">
        <x:v>I01403</x:v>
      </x:c>
      <x:c r="B1408" s="4" t="str">
        <x:v>Collision</x:v>
      </x:c>
      <x:c r="C1408" s="4" t="str">
        <x:v>R04</x:v>
      </x:c>
      <x:c r="D1408" s="4" t="str">
        <x:v>Medium</x:v>
      </x:c>
    </x:row>
    <x:row r="1409">
      <x:c r="A1409" s="4" t="str">
        <x:v>I01404</x:v>
      </x:c>
      <x:c r="B1409" s="4" t="str">
        <x:v>Collision</x:v>
      </x:c>
      <x:c r="C1409" s="4" t="str">
        <x:v>R02</x:v>
      </x:c>
      <x:c r="D1409" s="4" t="str">
        <x:v>Medium</x:v>
      </x:c>
    </x:row>
    <x:row r="1410">
      <x:c r="A1410" s="4" t="str">
        <x:v>I01405</x:v>
      </x:c>
      <x:c r="B1410" s="4" t="str">
        <x:v>Theft</x:v>
      </x:c>
      <x:c r="C1410" s="4" t="str">
        <x:v>R01</x:v>
      </x:c>
      <x:c r="D1410" s="4" t="str">
        <x:v>High</x:v>
      </x:c>
    </x:row>
    <x:row r="1411">
      <x:c r="A1411" s="4" t="str">
        <x:v>I01406</x:v>
      </x:c>
      <x:c r="B1411" s="4" t="str">
        <x:v>Water Damage</x:v>
      </x:c>
      <x:c r="C1411" s="4" t="str">
        <x:v>R04</x:v>
      </x:c>
      <x:c r="D1411" s="4" t="str">
        <x:v>Low</x:v>
      </x:c>
    </x:row>
    <x:row r="1412">
      <x:c r="A1412" s="4" t="str">
        <x:v>I01407</x:v>
      </x:c>
      <x:c r="B1412" s="4" t="str">
        <x:v>Collision</x:v>
      </x:c>
      <x:c r="C1412" s="4" t="str">
        <x:v>R02</x:v>
      </x:c>
      <x:c r="D1412" s="4" t="str">
        <x:v>Medium</x:v>
      </x:c>
    </x:row>
    <x:row r="1413">
      <x:c r="A1413" s="4" t="str">
        <x:v>I01408</x:v>
      </x:c>
      <x:c r="B1413" s="4" t="str">
        <x:v>Fire</x:v>
      </x:c>
      <x:c r="C1413" s="4" t="str">
        <x:v>R02</x:v>
      </x:c>
      <x:c r="D1413" s="4" t="str">
        <x:v>Medium</x:v>
      </x:c>
    </x:row>
    <x:row r="1414">
      <x:c r="A1414" s="4" t="str">
        <x:v>I01409</x:v>
      </x:c>
      <x:c r="B1414" s="4" t="str">
        <x:v>Fire</x:v>
      </x:c>
      <x:c r="C1414" s="4" t="str">
        <x:v>R03</x:v>
      </x:c>
      <x:c r="D1414" s="4" t="str">
        <x:v>Medium</x:v>
      </x:c>
    </x:row>
    <x:row r="1415">
      <x:c r="A1415" s="4" t="str">
        <x:v>I01410</x:v>
      </x:c>
      <x:c r="B1415" s="4" t="str">
        <x:v>Fire</x:v>
      </x:c>
      <x:c r="C1415" s="4" t="str">
        <x:v>R01</x:v>
      </x:c>
      <x:c r="D1415" s="4" t="str">
        <x:v>Low</x:v>
      </x:c>
    </x:row>
    <x:row r="1416">
      <x:c r="A1416" s="4" t="str">
        <x:v>I01411</x:v>
      </x:c>
      <x:c r="B1416" s="4" t="str">
        <x:v>Theft</x:v>
      </x:c>
      <x:c r="C1416" s="4" t="str">
        <x:v>R02</x:v>
      </x:c>
      <x:c r="D1416" s="4" t="str">
        <x:v>Low</x:v>
      </x:c>
    </x:row>
    <x:row r="1417">
      <x:c r="A1417" s="4" t="str">
        <x:v>I01412</x:v>
      </x:c>
      <x:c r="B1417" s="4" t="str">
        <x:v>Glass Damage</x:v>
      </x:c>
      <x:c r="C1417" s="4" t="str">
        <x:v>R02</x:v>
      </x:c>
      <x:c r="D1417" s="4" t="str">
        <x:v>Medium</x:v>
      </x:c>
    </x:row>
    <x:row r="1418">
      <x:c r="A1418" s="4" t="str">
        <x:v>I01413</x:v>
      </x:c>
      <x:c r="B1418" s="4" t="str">
        <x:v>Collision</x:v>
      </x:c>
      <x:c r="C1418" s="4" t="str">
        <x:v>R01</x:v>
      </x:c>
      <x:c r="D1418" s="4" t="str">
        <x:v>Low</x:v>
      </x:c>
    </x:row>
    <x:row r="1419">
      <x:c r="A1419" s="4" t="str">
        <x:v>I01414</x:v>
      </x:c>
      <x:c r="B1419" s="4" t="str">
        <x:v>Collision</x:v>
      </x:c>
      <x:c r="C1419" s="4" t="str">
        <x:v>R02</x:v>
      </x:c>
      <x:c r="D1419" s="4" t="str">
        <x:v>Medium</x:v>
      </x:c>
    </x:row>
    <x:row r="1420">
      <x:c r="A1420" s="4" t="str">
        <x:v>I01415</x:v>
      </x:c>
      <x:c r="B1420" s="4" t="str">
        <x:v>Theft</x:v>
      </x:c>
      <x:c r="C1420" s="4" t="str">
        <x:v>R02</x:v>
      </x:c>
      <x:c r="D1420" s="4" t="str">
        <x:v>Medium</x:v>
      </x:c>
    </x:row>
    <x:row r="1421">
      <x:c r="A1421" s="4" t="str">
        <x:v>I01416</x:v>
      </x:c>
      <x:c r="B1421" s="4" t="str">
        <x:v>Flood</x:v>
      </x:c>
      <x:c r="C1421" s="4" t="str">
        <x:v>R05</x:v>
      </x:c>
      <x:c r="D1421" s="4" t="str">
        <x:v>Medium</x:v>
      </x:c>
    </x:row>
    <x:row r="1422">
      <x:c r="A1422" s="4" t="str">
        <x:v>I01417</x:v>
      </x:c>
      <x:c r="B1422" s="4" t="str">
        <x:v>Collision</x:v>
      </x:c>
      <x:c r="C1422" s="4" t="str">
        <x:v>R02</x:v>
      </x:c>
      <x:c r="D1422" s="4" t="str">
        <x:v>Unknown</x:v>
      </x:c>
    </x:row>
    <x:row r="1423">
      <x:c r="A1423" s="4" t="str">
        <x:v>I01418</x:v>
      </x:c>
      <x:c r="B1423" s="4" t="str">
        <x:v>Theft</x:v>
      </x:c>
      <x:c r="C1423" s="4" t="str">
        <x:v>R05</x:v>
      </x:c>
      <x:c r="D1423" s="4" t="str">
        <x:v>Low</x:v>
      </x:c>
    </x:row>
    <x:row r="1424">
      <x:c r="A1424" s="4" t="str">
        <x:v>I01419</x:v>
      </x:c>
      <x:c r="B1424" s="4" t="str">
        <x:v>Collision</x:v>
      </x:c>
      <x:c r="C1424" s="4" t="str">
        <x:v>R02</x:v>
      </x:c>
      <x:c r="D1424" s="4" t="str">
        <x:v>Medium</x:v>
      </x:c>
    </x:row>
    <x:row r="1425">
      <x:c r="A1425" s="4" t="str">
        <x:v>I01420</x:v>
      </x:c>
      <x:c r="B1425" s="4" t="str">
        <x:v>Glass Damage</x:v>
      </x:c>
      <x:c r="C1425" s="4" t="str">
        <x:v>R02</x:v>
      </x:c>
      <x:c r="D1425" s="4" t="str">
        <x:v>Medium</x:v>
      </x:c>
    </x:row>
    <x:row r="1426">
      <x:c r="A1426" s="4" t="str">
        <x:v>I01421</x:v>
      </x:c>
      <x:c r="B1426" s="4" t="str">
        <x:v>Collision</x:v>
      </x:c>
      <x:c r="C1426" s="4" t="str">
        <x:v>R05</x:v>
      </x:c>
      <x:c r="D1426" s="4" t="str">
        <x:v>High</x:v>
      </x:c>
    </x:row>
    <x:row r="1427">
      <x:c r="A1427" s="4" t="str">
        <x:v>I01422</x:v>
      </x:c>
      <x:c r="B1427" s="4" t="str">
        <x:v>Fire</x:v>
      </x:c>
      <x:c r="C1427" s="4" t="str">
        <x:v>R01</x:v>
      </x:c>
      <x:c r="D1427" s="4" t="str">
        <x:v>Medium</x:v>
      </x:c>
    </x:row>
    <x:row r="1428">
      <x:c r="A1428" s="4" t="str">
        <x:v>I01423</x:v>
      </x:c>
      <x:c r="B1428" s="4" t="str">
        <x:v>Fire</x:v>
      </x:c>
      <x:c r="C1428" s="4" t="str">
        <x:v>R02</x:v>
      </x:c>
      <x:c r="D1428" s="4" t="str">
        <x:v>Medium</x:v>
      </x:c>
    </x:row>
    <x:row r="1429">
      <x:c r="A1429" s="4" t="str">
        <x:v>I01424</x:v>
      </x:c>
      <x:c r="B1429" s="4" t="str">
        <x:v>Collision</x:v>
      </x:c>
      <x:c r="C1429" s="4" t="str">
        <x:v>R01</x:v>
      </x:c>
      <x:c r="D1429" s="4" t="str">
        <x:v>Low</x:v>
      </x:c>
    </x:row>
    <x:row r="1430">
      <x:c r="A1430" s="4" t="str">
        <x:v>I01425</x:v>
      </x:c>
      <x:c r="B1430" s="4" t="str">
        <x:v>Collision</x:v>
      </x:c>
      <x:c r="C1430" s="4" t="str">
        <x:v>R01</x:v>
      </x:c>
      <x:c r="D1430" s="4" t="str">
        <x:v>High</x:v>
      </x:c>
    </x:row>
    <x:row r="1431">
      <x:c r="A1431" s="4" t="str">
        <x:v>I01426</x:v>
      </x:c>
      <x:c r="B1431" s="4" t="str">
        <x:v>Collision</x:v>
      </x:c>
      <x:c r="C1431" s="4" t="str">
        <x:v>R03</x:v>
      </x:c>
      <x:c r="D1431" s="4" t="str">
        <x:v>Low</x:v>
      </x:c>
    </x:row>
    <x:row r="1432">
      <x:c r="A1432" s="4" t="str">
        <x:v>I01427</x:v>
      </x:c>
      <x:c r="B1432" s="4" t="str">
        <x:v>Glass Damage</x:v>
      </x:c>
      <x:c r="C1432" s="4" t="str">
        <x:v>R01</x:v>
      </x:c>
      <x:c r="D1432" s="4" t="str">
        <x:v>Low</x:v>
      </x:c>
    </x:row>
    <x:row r="1433">
      <x:c r="A1433" s="4" t="str">
        <x:v>I01428</x:v>
      </x:c>
      <x:c r="B1433" s="4" t="str">
        <x:v>Glass Damage</x:v>
      </x:c>
      <x:c r="C1433" s="4" t="str">
        <x:v>R01</x:v>
      </x:c>
      <x:c r="D1433" s="4" t="str">
        <x:v>Low</x:v>
      </x:c>
    </x:row>
    <x:row r="1434">
      <x:c r="A1434" s="4" t="str">
        <x:v>I01429</x:v>
      </x:c>
      <x:c r="B1434" s="4" t="str">
        <x:v>Theft</x:v>
      </x:c>
      <x:c r="C1434" s="4" t="str">
        <x:v>R01</x:v>
      </x:c>
      <x:c r="D1434" s="4" t="str">
        <x:v>Low</x:v>
      </x:c>
    </x:row>
    <x:row r="1435">
      <x:c r="A1435" s="4" t="str">
        <x:v>I01430</x:v>
      </x:c>
      <x:c r="B1435" s="4" t="str">
        <x:v>Flood</x:v>
      </x:c>
      <x:c r="C1435" s="4" t="str">
        <x:v>R01</x:v>
      </x:c>
      <x:c r="D1435" s="4" t="str">
        <x:v>Medium</x:v>
      </x:c>
    </x:row>
    <x:row r="1436">
      <x:c r="A1436" s="4" t="str">
        <x:v>I01431</x:v>
      </x:c>
      <x:c r="B1436" s="4" t="str">
        <x:v>Water Damage</x:v>
      </x:c>
      <x:c r="C1436" s="4" t="str">
        <x:v>R02</x:v>
      </x:c>
      <x:c r="D1436" s="4" t="str">
        <x:v>Low</x:v>
      </x:c>
    </x:row>
    <x:row r="1437">
      <x:c r="A1437" s="4" t="str">
        <x:v>I01432</x:v>
      </x:c>
      <x:c r="B1437" s="4" t="str">
        <x:v>Collision</x:v>
      </x:c>
      <x:c r="C1437" s="4" t="str">
        <x:v>R04</x:v>
      </x:c>
      <x:c r="D1437" s="4" t="str">
        <x:v>Low</x:v>
      </x:c>
    </x:row>
    <x:row r="1438">
      <x:c r="A1438" s="4" t="str">
        <x:v>I01433</x:v>
      </x:c>
      <x:c r="B1438" s="4" t="str">
        <x:v>Theft</x:v>
      </x:c>
      <x:c r="C1438" s="4" t="str">
        <x:v>R01</x:v>
      </x:c>
      <x:c r="D1438" s="4" t="str">
        <x:v>Low</x:v>
      </x:c>
    </x:row>
    <x:row r="1439">
      <x:c r="A1439" s="4" t="str">
        <x:v>I01434</x:v>
      </x:c>
      <x:c r="B1439" s="4" t="str">
        <x:v>Fire</x:v>
      </x:c>
      <x:c r="C1439" s="4" t="str">
        <x:v>R02</x:v>
      </x:c>
      <x:c r="D1439" s="4" t="str">
        <x:v>High</x:v>
      </x:c>
    </x:row>
    <x:row r="1440">
      <x:c r="A1440" s="4" t="str">
        <x:v>I01435</x:v>
      </x:c>
      <x:c r="B1440" s="4" t="str">
        <x:v>Theft</x:v>
      </x:c>
      <x:c r="C1440" s="4" t="str">
        <x:v>R01</x:v>
      </x:c>
      <x:c r="D1440" s="4" t="str">
        <x:v>Medium</x:v>
      </x:c>
    </x:row>
    <x:row r="1441">
      <x:c r="A1441" s="4" t="str">
        <x:v>I01436</x:v>
      </x:c>
      <x:c r="B1441" s="4" t="str">
        <x:v>Collision</x:v>
      </x:c>
      <x:c r="C1441" s="4" t="str">
        <x:v>R03</x:v>
      </x:c>
      <x:c r="D1441" s="4" t="str">
        <x:v>High</x:v>
      </x:c>
    </x:row>
    <x:row r="1442">
      <x:c r="A1442" s="4" t="str">
        <x:v>I01437</x:v>
      </x:c>
      <x:c r="B1442" s="4" t="str">
        <x:v>Glass Damage</x:v>
      </x:c>
      <x:c r="C1442" s="4" t="str">
        <x:v>R02</x:v>
      </x:c>
      <x:c r="D1442" s="4" t="str">
        <x:v>High</x:v>
      </x:c>
    </x:row>
    <x:row r="1443">
      <x:c r="A1443" s="4" t="str">
        <x:v>I01438</x:v>
      </x:c>
      <x:c r="B1443" s="4" t="str">
        <x:v>Collision</x:v>
      </x:c>
      <x:c r="C1443" s="4" t="str">
        <x:v>R03</x:v>
      </x:c>
      <x:c r="D1443" s="4" t="str">
        <x:v>High</x:v>
      </x:c>
    </x:row>
    <x:row r="1444">
      <x:c r="A1444" s="4" t="str">
        <x:v>I01439</x:v>
      </x:c>
      <x:c r="B1444" s="4" t="str">
        <x:v>Collision</x:v>
      </x:c>
      <x:c r="C1444" s="4" t="str">
        <x:v>R01</x:v>
      </x:c>
      <x:c r="D1444" s="4" t="str">
        <x:v>Medium</x:v>
      </x:c>
    </x:row>
    <x:row r="1445">
      <x:c r="A1445" s="4" t="str">
        <x:v>I01440</x:v>
      </x:c>
      <x:c r="B1445" s="4" t="str">
        <x:v>Glass Damage</x:v>
      </x:c>
      <x:c r="C1445" s="4" t="str">
        <x:v>R03</x:v>
      </x:c>
      <x:c r="D1445" s="4" t="str">
        <x:v>Low</x:v>
      </x:c>
    </x:row>
    <x:row r="1446">
      <x:c r="A1446" s="4" t="str">
        <x:v>I01441</x:v>
      </x:c>
      <x:c r="B1446" s="4" t="str">
        <x:v>Flood</x:v>
      </x:c>
      <x:c r="C1446" s="4" t="str">
        <x:v>R02</x:v>
      </x:c>
      <x:c r="D1446" s="4" t="str">
        <x:v>Low</x:v>
      </x:c>
    </x:row>
    <x:row r="1447">
      <x:c r="A1447" s="4" t="str">
        <x:v>I01442</x:v>
      </x:c>
      <x:c r="B1447" s="4" t="str">
        <x:v>Flood</x:v>
      </x:c>
      <x:c r="C1447" s="4" t="str">
        <x:v>R02</x:v>
      </x:c>
      <x:c r="D1447" s="4" t="str">
        <x:v>Unknown</x:v>
      </x:c>
    </x:row>
    <x:row r="1448">
      <x:c r="A1448" s="4" t="str">
        <x:v>I01443</x:v>
      </x:c>
      <x:c r="B1448" s="4" t="str">
        <x:v>Collision</x:v>
      </x:c>
      <x:c r="C1448" s="4" t="str">
        <x:v>R01</x:v>
      </x:c>
      <x:c r="D1448" s="4" t="str">
        <x:v>Medium</x:v>
      </x:c>
    </x:row>
    <x:row r="1449">
      <x:c r="A1449" s="4" t="str">
        <x:v>I01444</x:v>
      </x:c>
      <x:c r="B1449" s="4" t="str">
        <x:v>Collision</x:v>
      </x:c>
      <x:c r="C1449" s="4" t="str">
        <x:v>R05</x:v>
      </x:c>
      <x:c r="D1449" s="4" t="str">
        <x:v>Low</x:v>
      </x:c>
    </x:row>
    <x:row r="1450">
      <x:c r="A1450" s="4" t="str">
        <x:v>I01445</x:v>
      </x:c>
      <x:c r="B1450" s="4" t="str">
        <x:v>Water Damage</x:v>
      </x:c>
      <x:c r="C1450" s="4" t="str">
        <x:v>R01</x:v>
      </x:c>
      <x:c r="D1450" s="4" t="str">
        <x:v>Low</x:v>
      </x:c>
    </x:row>
    <x:row r="1451">
      <x:c r="A1451" s="4" t="str">
        <x:v>I01446</x:v>
      </x:c>
      <x:c r="B1451" s="4" t="str">
        <x:v>Collision</x:v>
      </x:c>
      <x:c r="C1451" s="4" t="str">
        <x:v>R03</x:v>
      </x:c>
      <x:c r="D1451" s="4" t="str">
        <x:v>Medium</x:v>
      </x:c>
    </x:row>
    <x:row r="1452">
      <x:c r="A1452" s="4" t="str">
        <x:v>I01447</x:v>
      </x:c>
      <x:c r="B1452" s="4" t="str">
        <x:v>Theft</x:v>
      </x:c>
      <x:c r="C1452" s="4" t="str">
        <x:v>R01</x:v>
      </x:c>
      <x:c r="D1452" s="4" t="str">
        <x:v>Low</x:v>
      </x:c>
    </x:row>
    <x:row r="1453">
      <x:c r="A1453" s="4" t="str">
        <x:v>I01448</x:v>
      </x:c>
      <x:c r="B1453" s="4" t="str">
        <x:v>Water Damage</x:v>
      </x:c>
      <x:c r="C1453" s="4" t="str">
        <x:v>R03</x:v>
      </x:c>
      <x:c r="D1453" s="4" t="str">
        <x:v>Low</x:v>
      </x:c>
    </x:row>
    <x:row r="1454">
      <x:c r="A1454" s="4" t="str">
        <x:v>I01449</x:v>
      </x:c>
      <x:c r="B1454" s="4" t="str">
        <x:v>Collision</x:v>
      </x:c>
      <x:c r="C1454" s="4" t="str">
        <x:v>R05</x:v>
      </x:c>
      <x:c r="D1454" s="4" t="str">
        <x:v>Low</x:v>
      </x:c>
    </x:row>
    <x:row r="1455">
      <x:c r="A1455" s="4" t="str">
        <x:v>I01450</x:v>
      </x:c>
      <x:c r="B1455" s="4" t="str">
        <x:v>Collision</x:v>
      </x:c>
      <x:c r="C1455" s="4" t="str">
        <x:v>R02</x:v>
      </x:c>
      <x:c r="D1455" s="4" t="str">
        <x:v>Medium</x:v>
      </x:c>
    </x:row>
    <x:row r="1456">
      <x:c r="A1456" s="4" t="str">
        <x:v>I01451</x:v>
      </x:c>
      <x:c r="B1456" s="4" t="str">
        <x:v>Collision</x:v>
      </x:c>
      <x:c r="C1456" s="4" t="str">
        <x:v>R04</x:v>
      </x:c>
      <x:c r="D1456" s="4" t="str">
        <x:v>Low</x:v>
      </x:c>
    </x:row>
    <x:row r="1457">
      <x:c r="A1457" s="4" t="str">
        <x:v>I01452</x:v>
      </x:c>
      <x:c r="B1457" s="4" t="str">
        <x:v>Collision</x:v>
      </x:c>
      <x:c r="C1457" s="4" t="str">
        <x:v>R03</x:v>
      </x:c>
      <x:c r="D1457" s="4" t="str">
        <x:v>Low</x:v>
      </x:c>
    </x:row>
    <x:row r="1458">
      <x:c r="A1458" s="4" t="str">
        <x:v>I01453</x:v>
      </x:c>
      <x:c r="B1458" s="4" t="str">
        <x:v>Collision</x:v>
      </x:c>
      <x:c r="C1458" s="4" t="str">
        <x:v>R01</x:v>
      </x:c>
      <x:c r="D1458" s="4" t="str">
        <x:v>Low</x:v>
      </x:c>
    </x:row>
    <x:row r="1459">
      <x:c r="A1459" s="4" t="str">
        <x:v>I01454</x:v>
      </x:c>
      <x:c r="B1459" s="4" t="str">
        <x:v>Collision</x:v>
      </x:c>
      <x:c r="C1459" s="4" t="str">
        <x:v>R03</x:v>
      </x:c>
      <x:c r="D1459" s="4" t="str">
        <x:v>Medium</x:v>
      </x:c>
    </x:row>
    <x:row r="1460">
      <x:c r="A1460" s="4" t="str">
        <x:v>I01455</x:v>
      </x:c>
      <x:c r="B1460" s="4" t="str">
        <x:v>Theft</x:v>
      </x:c>
      <x:c r="C1460" s="4" t="str">
        <x:v>R01</x:v>
      </x:c>
      <x:c r="D1460" s="4" t="str">
        <x:v>Low</x:v>
      </x:c>
    </x:row>
    <x:row r="1461">
      <x:c r="A1461" s="4" t="str">
        <x:v>I01456</x:v>
      </x:c>
      <x:c r="B1461" s="4" t="str">
        <x:v>Collision</x:v>
      </x:c>
      <x:c r="C1461" s="4" t="str">
        <x:v>R01</x:v>
      </x:c>
      <x:c r="D1461" s="4" t="str">
        <x:v>Low</x:v>
      </x:c>
    </x:row>
    <x:row r="1462">
      <x:c r="A1462" s="4" t="str">
        <x:v>I01457</x:v>
      </x:c>
      <x:c r="B1462" s="4" t="str">
        <x:v>Fire</x:v>
      </x:c>
      <x:c r="C1462" s="4" t="str">
        <x:v>R04</x:v>
      </x:c>
      <x:c r="D1462" s="4" t="str">
        <x:v>High</x:v>
      </x:c>
    </x:row>
    <x:row r="1463">
      <x:c r="A1463" s="4" t="str">
        <x:v>I01458</x:v>
      </x:c>
      <x:c r="B1463" s="4" t="str">
        <x:v>Glass Damage</x:v>
      </x:c>
      <x:c r="C1463" s="4" t="str">
        <x:v>R04</x:v>
      </x:c>
      <x:c r="D1463" s="4" t="str">
        <x:v>High</x:v>
      </x:c>
    </x:row>
    <x:row r="1464">
      <x:c r="A1464" s="4" t="str">
        <x:v>I01459</x:v>
      </x:c>
      <x:c r="B1464" s="4" t="str">
        <x:v>Collision</x:v>
      </x:c>
      <x:c r="C1464" s="4" t="str">
        <x:v>R05</x:v>
      </x:c>
      <x:c r="D1464" s="4" t="str">
        <x:v>Low</x:v>
      </x:c>
    </x:row>
    <x:row r="1465">
      <x:c r="A1465" s="4" t="str">
        <x:v>I01460</x:v>
      </x:c>
      <x:c r="B1465" s="4" t="str">
        <x:v>Water Damage</x:v>
      </x:c>
      <x:c r="C1465" s="4" t="str">
        <x:v>R03</x:v>
      </x:c>
      <x:c r="D1465" s="4" t="str">
        <x:v>Low</x:v>
      </x:c>
    </x:row>
    <x:row r="1466">
      <x:c r="A1466" s="4" t="str">
        <x:v>I01461</x:v>
      </x:c>
      <x:c r="B1466" s="4" t="str">
        <x:v>Collision</x:v>
      </x:c>
      <x:c r="C1466" s="4" t="str">
        <x:v>R03</x:v>
      </x:c>
      <x:c r="D1466" s="4" t="str">
        <x:v>Low</x:v>
      </x:c>
    </x:row>
    <x:row r="1467">
      <x:c r="A1467" s="4" t="str">
        <x:v>I01462</x:v>
      </x:c>
      <x:c r="B1467" s="4" t="str">
        <x:v>Flood</x:v>
      </x:c>
      <x:c r="C1467" s="4" t="str">
        <x:v>R05</x:v>
      </x:c>
      <x:c r="D1467" s="4" t="str">
        <x:v>Medium</x:v>
      </x:c>
    </x:row>
    <x:row r="1468">
      <x:c r="A1468" s="4" t="str">
        <x:v>I01463</x:v>
      </x:c>
      <x:c r="B1468" s="4" t="str">
        <x:v>Collision</x:v>
      </x:c>
      <x:c r="C1468" s="4" t="str">
        <x:v>R01</x:v>
      </x:c>
      <x:c r="D1468" s="4" t="str">
        <x:v>Low</x:v>
      </x:c>
    </x:row>
    <x:row r="1469">
      <x:c r="A1469" s="4" t="str">
        <x:v>I01464</x:v>
      </x:c>
      <x:c r="B1469" s="4" t="str">
        <x:v>Collision</x:v>
      </x:c>
      <x:c r="C1469" s="4" t="str">
        <x:v>R01</x:v>
      </x:c>
      <x:c r="D1469" s="4" t="str">
        <x:v>High</x:v>
      </x:c>
    </x:row>
    <x:row r="1470">
      <x:c r="A1470" s="4" t="str">
        <x:v>I01465</x:v>
      </x:c>
      <x:c r="B1470" s="4" t="str">
        <x:v>Collision</x:v>
      </x:c>
      <x:c r="C1470" s="4" t="str">
        <x:v>R02</x:v>
      </x:c>
      <x:c r="D1470" s="4" t="str">
        <x:v>High</x:v>
      </x:c>
    </x:row>
    <x:row r="1471">
      <x:c r="A1471" s="4" t="str">
        <x:v>I01466</x:v>
      </x:c>
      <x:c r="B1471" s="4" t="str">
        <x:v>Collision</x:v>
      </x:c>
      <x:c r="C1471" s="4" t="str">
        <x:v>R03</x:v>
      </x:c>
      <x:c r="D1471" s="4" t="str">
        <x:v>Medium</x:v>
      </x:c>
    </x:row>
    <x:row r="1472">
      <x:c r="A1472" s="4" t="str">
        <x:v>I01467</x:v>
      </x:c>
      <x:c r="B1472" s="4" t="str">
        <x:v>Collision</x:v>
      </x:c>
      <x:c r="C1472" s="4" t="str">
        <x:v>R02</x:v>
      </x:c>
      <x:c r="D1472" s="4" t="str">
        <x:v>Low</x:v>
      </x:c>
    </x:row>
    <x:row r="1473">
      <x:c r="A1473" s="4" t="str">
        <x:v>I01468</x:v>
      </x:c>
      <x:c r="B1473" s="4" t="str">
        <x:v>Glass Damage</x:v>
      </x:c>
      <x:c r="C1473" s="4" t="str">
        <x:v>R02</x:v>
      </x:c>
      <x:c r="D1473" s="4" t="str">
        <x:v>High</x:v>
      </x:c>
    </x:row>
    <x:row r="1474">
      <x:c r="A1474" s="4" t="str">
        <x:v>I01469</x:v>
      </x:c>
      <x:c r="B1474" s="4" t="str">
        <x:v>Collision</x:v>
      </x:c>
      <x:c r="C1474" s="4" t="str">
        <x:v>R05</x:v>
      </x:c>
      <x:c r="D1474" s="4" t="str">
        <x:v>Medium</x:v>
      </x:c>
    </x:row>
    <x:row r="1475">
      <x:c r="A1475" s="4" t="str">
        <x:v>I01470</x:v>
      </x:c>
      <x:c r="B1475" s="4" t="str">
        <x:v>Unknown</x:v>
      </x:c>
      <x:c r="C1475" s="4" t="str">
        <x:v>R02</x:v>
      </x:c>
      <x:c r="D1475" s="4" t="str">
        <x:v>Medium</x:v>
      </x:c>
    </x:row>
    <x:row r="1476">
      <x:c r="A1476" s="4" t="str">
        <x:v>I01471</x:v>
      </x:c>
      <x:c r="B1476" s="4" t="str">
        <x:v>Collision</x:v>
      </x:c>
      <x:c r="C1476" s="4" t="str">
        <x:v>R03</x:v>
      </x:c>
      <x:c r="D1476" s="4" t="str">
        <x:v>Low</x:v>
      </x:c>
    </x:row>
    <x:row r="1477">
      <x:c r="A1477" s="4" t="str">
        <x:v>I01472</x:v>
      </x:c>
      <x:c r="B1477" s="4" t="str">
        <x:v>Flood</x:v>
      </x:c>
      <x:c r="C1477" s="4" t="str">
        <x:v>R05</x:v>
      </x:c>
      <x:c r="D1477" s="4" t="str">
        <x:v>Medium</x:v>
      </x:c>
    </x:row>
    <x:row r="1478">
      <x:c r="A1478" s="4" t="str">
        <x:v>I01473</x:v>
      </x:c>
      <x:c r="B1478" s="4" t="str">
        <x:v>Fire</x:v>
      </x:c>
      <x:c r="C1478" s="4" t="str">
        <x:v>R03</x:v>
      </x:c>
      <x:c r="D1478" s="4" t="str">
        <x:v>High</x:v>
      </x:c>
    </x:row>
    <x:row r="1479">
      <x:c r="A1479" s="4" t="str">
        <x:v>I01474</x:v>
      </x:c>
      <x:c r="B1479" s="4" t="str">
        <x:v>Water Damage</x:v>
      </x:c>
      <x:c r="C1479" s="4" t="str">
        <x:v>R04</x:v>
      </x:c>
      <x:c r="D1479" s="4" t="str">
        <x:v>High</x:v>
      </x:c>
    </x:row>
    <x:row r="1480">
      <x:c r="A1480" s="4" t="str">
        <x:v>I01475</x:v>
      </x:c>
      <x:c r="B1480" s="4" t="str">
        <x:v>Collision</x:v>
      </x:c>
      <x:c r="C1480" s="4" t="str">
        <x:v>R02</x:v>
      </x:c>
      <x:c r="D1480" s="4" t="str">
        <x:v>Medium</x:v>
      </x:c>
    </x:row>
    <x:row r="1481">
      <x:c r="A1481" s="4" t="str">
        <x:v>I01476</x:v>
      </x:c>
      <x:c r="B1481" s="4" t="str">
        <x:v>Collision</x:v>
      </x:c>
      <x:c r="C1481" s="4" t="str">
        <x:v>R03</x:v>
      </x:c>
      <x:c r="D1481" s="4" t="str">
        <x:v>Medium</x:v>
      </x:c>
    </x:row>
    <x:row r="1482">
      <x:c r="A1482" s="4" t="str">
        <x:v>I01477</x:v>
      </x:c>
      <x:c r="B1482" s="4" t="str">
        <x:v>Theft</x:v>
      </x:c>
      <x:c r="C1482" s="4" t="str">
        <x:v>R01</x:v>
      </x:c>
      <x:c r="D1482" s="4" t="str">
        <x:v>Medium</x:v>
      </x:c>
    </x:row>
    <x:row r="1483">
      <x:c r="A1483" s="4" t="str">
        <x:v>I01478</x:v>
      </x:c>
      <x:c r="B1483" s="4" t="str">
        <x:v>Collision</x:v>
      </x:c>
      <x:c r="C1483" s="4" t="str">
        <x:v>R05</x:v>
      </x:c>
      <x:c r="D1483" s="4" t="str">
        <x:v>Medium</x:v>
      </x:c>
    </x:row>
    <x:row r="1484">
      <x:c r="A1484" s="4" t="str">
        <x:v>I01479</x:v>
      </x:c>
      <x:c r="B1484" s="4" t="str">
        <x:v>Collision</x:v>
      </x:c>
      <x:c r="C1484" s="4" t="str">
        <x:v>R01</x:v>
      </x:c>
      <x:c r="D1484" s="4" t="str">
        <x:v>High</x:v>
      </x:c>
    </x:row>
    <x:row r="1485">
      <x:c r="A1485" s="4" t="str">
        <x:v>I01480</x:v>
      </x:c>
      <x:c r="B1485" s="4" t="str">
        <x:v>Collision</x:v>
      </x:c>
      <x:c r="C1485" s="4" t="str">
        <x:v>R02</x:v>
      </x:c>
      <x:c r="D1485" s="4" t="str">
        <x:v>Medium</x:v>
      </x:c>
    </x:row>
    <x:row r="1486">
      <x:c r="A1486" s="4" t="str">
        <x:v>I01481</x:v>
      </x:c>
      <x:c r="B1486" s="4" t="str">
        <x:v>Water Damage</x:v>
      </x:c>
      <x:c r="C1486" s="4" t="str">
        <x:v>R01</x:v>
      </x:c>
      <x:c r="D1486" s="4" t="str">
        <x:v>Low</x:v>
      </x:c>
    </x:row>
    <x:row r="1487">
      <x:c r="A1487" s="4" t="str">
        <x:v>I01482</x:v>
      </x:c>
      <x:c r="B1487" s="4" t="str">
        <x:v>Glass Damage</x:v>
      </x:c>
      <x:c r="C1487" s="4" t="str">
        <x:v>R03</x:v>
      </x:c>
      <x:c r="D1487" s="4" t="str">
        <x:v>Low</x:v>
      </x:c>
    </x:row>
    <x:row r="1488">
      <x:c r="A1488" s="4" t="str">
        <x:v>I01483</x:v>
      </x:c>
      <x:c r="B1488" s="4" t="str">
        <x:v>Theft</x:v>
      </x:c>
      <x:c r="C1488" s="4" t="str">
        <x:v>R02</x:v>
      </x:c>
      <x:c r="D1488" s="4" t="str">
        <x:v>Medium</x:v>
      </x:c>
    </x:row>
    <x:row r="1489">
      <x:c r="A1489" s="4" t="str">
        <x:v>I01484</x:v>
      </x:c>
      <x:c r="B1489" s="4" t="str">
        <x:v>Collision</x:v>
      </x:c>
      <x:c r="C1489" s="4" t="str">
        <x:v>R03</x:v>
      </x:c>
      <x:c r="D1489" s="4" t="str">
        <x:v>High</x:v>
      </x:c>
    </x:row>
    <x:row r="1490">
      <x:c r="A1490" s="4" t="str">
        <x:v>I01485</x:v>
      </x:c>
      <x:c r="B1490" s="4" t="str">
        <x:v>Collision</x:v>
      </x:c>
      <x:c r="C1490" s="4" t="str">
        <x:v>R01</x:v>
      </x:c>
      <x:c r="D1490" s="4" t="str">
        <x:v>Low</x:v>
      </x:c>
    </x:row>
    <x:row r="1491">
      <x:c r="A1491" s="4" t="str">
        <x:v>I01486</x:v>
      </x:c>
      <x:c r="B1491" s="4" t="str">
        <x:v>Collision</x:v>
      </x:c>
      <x:c r="C1491" s="4" t="str">
        <x:v>R04</x:v>
      </x:c>
      <x:c r="D1491" s="4" t="str">
        <x:v>Low</x:v>
      </x:c>
    </x:row>
    <x:row r="1492">
      <x:c r="A1492" s="4" t="str">
        <x:v>I01487</x:v>
      </x:c>
      <x:c r="B1492" s="4" t="str">
        <x:v>Glass Damage</x:v>
      </x:c>
      <x:c r="C1492" s="4" t="str">
        <x:v>R01</x:v>
      </x:c>
      <x:c r="D1492" s="4" t="str">
        <x:v>High</x:v>
      </x:c>
    </x:row>
    <x:row r="1493">
      <x:c r="A1493" s="4" t="str">
        <x:v>I01488</x:v>
      </x:c>
      <x:c r="B1493" s="4" t="str">
        <x:v>Glass Damage</x:v>
      </x:c>
      <x:c r="C1493" s="4" t="str">
        <x:v>R02</x:v>
      </x:c>
      <x:c r="D1493" s="4" t="str">
        <x:v>Medium</x:v>
      </x:c>
    </x:row>
    <x:row r="1494">
      <x:c r="A1494" s="4" t="str">
        <x:v>I01489</x:v>
      </x:c>
      <x:c r="B1494" s="4" t="str">
        <x:v>Glass Damage</x:v>
      </x:c>
      <x:c r="C1494" s="4" t="str">
        <x:v>R03</x:v>
      </x:c>
      <x:c r="D1494" s="4" t="str">
        <x:v>Low</x:v>
      </x:c>
    </x:row>
    <x:row r="1495">
      <x:c r="A1495" s="4" t="str">
        <x:v>I01490</x:v>
      </x:c>
      <x:c r="B1495" s="4" t="str">
        <x:v>Collision</x:v>
      </x:c>
      <x:c r="C1495" s="4" t="str">
        <x:v>R01</x:v>
      </x:c>
      <x:c r="D1495" s="4" t="str">
        <x:v>Low</x:v>
      </x:c>
    </x:row>
    <x:row r="1496">
      <x:c r="A1496" s="4" t="str">
        <x:v>I01491</x:v>
      </x:c>
      <x:c r="B1496" s="4" t="str">
        <x:v>Theft</x:v>
      </x:c>
      <x:c r="C1496" s="4" t="str">
        <x:v>R05</x:v>
      </x:c>
      <x:c r="D1496" s="4" t="str">
        <x:v>Medium</x:v>
      </x:c>
    </x:row>
    <x:row r="1497">
      <x:c r="A1497" s="4" t="str">
        <x:v>I01492</x:v>
      </x:c>
      <x:c r="B1497" s="4" t="str">
        <x:v>Water Damage</x:v>
      </x:c>
      <x:c r="C1497" s="4" t="str">
        <x:v>R03</x:v>
      </x:c>
      <x:c r="D1497" s="4" t="str">
        <x:v>Low</x:v>
      </x:c>
    </x:row>
    <x:row r="1498">
      <x:c r="A1498" s="4" t="str">
        <x:v>I01493</x:v>
      </x:c>
      <x:c r="B1498" s="4" t="str">
        <x:v>Glass Damage</x:v>
      </x:c>
      <x:c r="C1498" s="4" t="str">
        <x:v>R01</x:v>
      </x:c>
      <x:c r="D1498" s="4" t="str">
        <x:v>Medium</x:v>
      </x:c>
    </x:row>
    <x:row r="1499">
      <x:c r="A1499" s="4" t="str">
        <x:v>I01494</x:v>
      </x:c>
      <x:c r="B1499" s="4" t="str">
        <x:v>Theft</x:v>
      </x:c>
      <x:c r="C1499" s="4" t="str">
        <x:v>R02</x:v>
      </x:c>
      <x:c r="D1499" s="4" t="str">
        <x:v>Medium</x:v>
      </x:c>
    </x:row>
    <x:row r="1500">
      <x:c r="A1500" s="4" t="str">
        <x:v>I01495</x:v>
      </x:c>
      <x:c r="B1500" s="4" t="str">
        <x:v>Water Damage</x:v>
      </x:c>
      <x:c r="C1500" s="4" t="str">
        <x:v>R02</x:v>
      </x:c>
      <x:c r="D1500" s="4" t="str">
        <x:v>Medium</x:v>
      </x:c>
    </x:row>
    <x:row r="1501">
      <x:c r="A1501" s="4" t="str">
        <x:v>I01496</x:v>
      </x:c>
      <x:c r="B1501" s="4" t="str">
        <x:v>Collision</x:v>
      </x:c>
      <x:c r="C1501" s="4" t="str">
        <x:v>R05</x:v>
      </x:c>
      <x:c r="D1501" s="4" t="str">
        <x:v>Medium</x:v>
      </x:c>
    </x:row>
    <x:row r="1502">
      <x:c r="A1502" s="4" t="str">
        <x:v>I01497</x:v>
      </x:c>
      <x:c r="B1502" s="4" t="str">
        <x:v>Water Damage</x:v>
      </x:c>
      <x:c r="C1502" s="4" t="str">
        <x:v>R04</x:v>
      </x:c>
      <x:c r="D1502" s="4" t="str">
        <x:v>Low</x:v>
      </x:c>
    </x:row>
    <x:row r="1503">
      <x:c r="A1503" s="4" t="str">
        <x:v>I01498</x:v>
      </x:c>
      <x:c r="B1503" s="4" t="str">
        <x:v>Theft</x:v>
      </x:c>
      <x:c r="C1503" s="4" t="str">
        <x:v>R03</x:v>
      </x:c>
      <x:c r="D1503" s="4" t="str">
        <x:v>Low</x:v>
      </x:c>
    </x:row>
    <x:row r="1504">
      <x:c r="A1504" s="4" t="str">
        <x:v>I01499</x:v>
      </x:c>
      <x:c r="B1504" s="4" t="str">
        <x:v>Collision</x:v>
      </x:c>
      <x:c r="C1504" s="4" t="str">
        <x:v>R03</x:v>
      </x:c>
      <x:c r="D1504" s="4" t="str">
        <x:v>Unknown</x:v>
      </x:c>
    </x:row>
    <x:row r="1505">
      <x:c r="A1505" s="4" t="str">
        <x:v>I01500</x:v>
      </x:c>
      <x:c r="B1505" s="4" t="str">
        <x:v>Collision</x:v>
      </x:c>
      <x:c r="C1505" s="4" t="str">
        <x:v>R01</x:v>
      </x:c>
      <x:c r="D1505" s="4" t="str">
        <x:v>Low</x:v>
      </x:c>
    </x:row>
    <x:row r="1506">
      <x:c r="A1506" s="4" t="str">
        <x:v>I01501</x:v>
      </x:c>
      <x:c r="B1506" s="4" t="str">
        <x:v>Fire</x:v>
      </x:c>
      <x:c r="C1506" s="4" t="str">
        <x:v>R01</x:v>
      </x:c>
      <x:c r="D1506" s="4" t="str">
        <x:v>Medium</x:v>
      </x:c>
    </x:row>
    <x:row r="1507">
      <x:c r="A1507" s="4" t="str">
        <x:v>I01502</x:v>
      </x:c>
      <x:c r="B1507" s="4" t="str">
        <x:v>Glass Damage</x:v>
      </x:c>
      <x:c r="C1507" s="4" t="str">
        <x:v>R05</x:v>
      </x:c>
      <x:c r="D1507" s="4" t="str">
        <x:v>Low</x:v>
      </x:c>
    </x:row>
    <x:row r="1508">
      <x:c r="A1508" s="4" t="str">
        <x:v>I01503</x:v>
      </x:c>
      <x:c r="B1508" s="4" t="str">
        <x:v>Glass Damage</x:v>
      </x:c>
      <x:c r="C1508" s="4" t="str">
        <x:v>R01</x:v>
      </x:c>
      <x:c r="D1508" s="4" t="str">
        <x:v>Medium</x:v>
      </x:c>
    </x:row>
    <x:row r="1509">
      <x:c r="A1509" s="4" t="str">
        <x:v>I01504</x:v>
      </x:c>
      <x:c r="B1509" s="4" t="str">
        <x:v>Collision</x:v>
      </x:c>
      <x:c r="C1509" s="4" t="str">
        <x:v>R02</x:v>
      </x:c>
      <x:c r="D1509" s="4" t="str">
        <x:v>Low</x:v>
      </x:c>
    </x:row>
    <x:row r="1510">
      <x:c r="A1510" s="4" t="str">
        <x:v>I01505</x:v>
      </x:c>
      <x:c r="B1510" s="4" t="str">
        <x:v>Collision</x:v>
      </x:c>
      <x:c r="C1510" s="4" t="str">
        <x:v>R03</x:v>
      </x:c>
      <x:c r="D1510" s="4" t="str">
        <x:v>Low</x:v>
      </x:c>
    </x:row>
    <x:row r="1511">
      <x:c r="A1511" s="4" t="str">
        <x:v>I01506</x:v>
      </x:c>
      <x:c r="B1511" s="4" t="str">
        <x:v>Collision</x:v>
      </x:c>
      <x:c r="C1511" s="4" t="str">
        <x:v>R04</x:v>
      </x:c>
      <x:c r="D1511" s="4" t="str">
        <x:v>Low</x:v>
      </x:c>
    </x:row>
    <x:row r="1512">
      <x:c r="A1512" s="4" t="str">
        <x:v>I01507</x:v>
      </x:c>
      <x:c r="B1512" s="4" t="str">
        <x:v>Glass Damage</x:v>
      </x:c>
      <x:c r="C1512" s="4" t="str">
        <x:v>R01</x:v>
      </x:c>
      <x:c r="D1512" s="4" t="str">
        <x:v>Medium</x:v>
      </x:c>
    </x:row>
    <x:row r="1513">
      <x:c r="A1513" s="4" t="str">
        <x:v>I01508</x:v>
      </x:c>
      <x:c r="B1513" s="4" t="str">
        <x:v>Theft</x:v>
      </x:c>
      <x:c r="C1513" s="4" t="str">
        <x:v>R05</x:v>
      </x:c>
      <x:c r="D1513" s="4" t="str">
        <x:v>Medium</x:v>
      </x:c>
    </x:row>
    <x:row r="1514">
      <x:c r="A1514" s="4" t="str">
        <x:v>I01509</x:v>
      </x:c>
      <x:c r="B1514" s="4" t="str">
        <x:v>Water Damage</x:v>
      </x:c>
      <x:c r="C1514" s="4" t="str">
        <x:v>R03</x:v>
      </x:c>
      <x:c r="D1514" s="4" t="str">
        <x:v>High</x:v>
      </x:c>
    </x:row>
    <x:row r="1515">
      <x:c r="A1515" s="4" t="str">
        <x:v>I01510</x:v>
      </x:c>
      <x:c r="B1515" s="4" t="str">
        <x:v>Glass Damage</x:v>
      </x:c>
      <x:c r="C1515" s="4" t="str">
        <x:v>R01</x:v>
      </x:c>
      <x:c r="D1515" s="4" t="str">
        <x:v>Low</x:v>
      </x:c>
    </x:row>
    <x:row r="1516">
      <x:c r="A1516" s="4" t="str">
        <x:v>I01511</x:v>
      </x:c>
      <x:c r="B1516" s="4" t="str">
        <x:v>Collision</x:v>
      </x:c>
      <x:c r="C1516" s="4" t="str">
        <x:v>R01</x:v>
      </x:c>
      <x:c r="D1516" s="4" t="str">
        <x:v>Medium</x:v>
      </x:c>
    </x:row>
    <x:row r="1517">
      <x:c r="A1517" s="4" t="str">
        <x:v>I01512</x:v>
      </x:c>
      <x:c r="B1517" s="4" t="str">
        <x:v>Fire</x:v>
      </x:c>
      <x:c r="C1517" s="4" t="str">
        <x:v>R02</x:v>
      </x:c>
      <x:c r="D1517" s="4" t="str">
        <x:v>Medium</x:v>
      </x:c>
    </x:row>
    <x:row r="1518">
      <x:c r="A1518" s="4" t="str">
        <x:v>I01513</x:v>
      </x:c>
      <x:c r="B1518" s="4" t="str">
        <x:v>Theft</x:v>
      </x:c>
      <x:c r="C1518" s="4" t="str">
        <x:v>R02</x:v>
      </x:c>
      <x:c r="D1518" s="4" t="str">
        <x:v>Low</x:v>
      </x:c>
    </x:row>
    <x:row r="1519">
      <x:c r="A1519" s="4" t="str">
        <x:v>I01514</x:v>
      </x:c>
      <x:c r="B1519" s="4" t="str">
        <x:v>Collision</x:v>
      </x:c>
      <x:c r="C1519" s="4" t="str">
        <x:v>R04</x:v>
      </x:c>
      <x:c r="D1519" s="4" t="str">
        <x:v>Low</x:v>
      </x:c>
    </x:row>
    <x:row r="1520">
      <x:c r="A1520" s="4" t="str">
        <x:v>I01515</x:v>
      </x:c>
      <x:c r="B1520" s="4" t="str">
        <x:v>Flood</x:v>
      </x:c>
      <x:c r="C1520" s="4" t="str">
        <x:v>R03</x:v>
      </x:c>
      <x:c r="D1520" s="4" t="str">
        <x:v>Low</x:v>
      </x:c>
    </x:row>
    <x:row r="1521">
      <x:c r="A1521" s="4" t="str">
        <x:v>I01516</x:v>
      </x:c>
      <x:c r="B1521" s="4" t="str">
        <x:v>Glass Damage</x:v>
      </x:c>
      <x:c r="C1521" s="4" t="str">
        <x:v>R01</x:v>
      </x:c>
      <x:c r="D1521" s="4" t="str">
        <x:v>Low</x:v>
      </x:c>
    </x:row>
    <x:row r="1522">
      <x:c r="A1522" s="4" t="str">
        <x:v>I01517</x:v>
      </x:c>
      <x:c r="B1522" s="4" t="str">
        <x:v>Collision</x:v>
      </x:c>
      <x:c r="C1522" s="4" t="str">
        <x:v>R01</x:v>
      </x:c>
      <x:c r="D1522" s="4" t="str">
        <x:v>High</x:v>
      </x:c>
    </x:row>
    <x:row r="1523">
      <x:c r="A1523" s="4" t="str">
        <x:v>I01518</x:v>
      </x:c>
      <x:c r="B1523" s="4" t="str">
        <x:v>Fire</x:v>
      </x:c>
      <x:c r="C1523" s="4" t="str">
        <x:v>R01</x:v>
      </x:c>
      <x:c r="D1523" s="4" t="str">
        <x:v>Low</x:v>
      </x:c>
    </x:row>
    <x:row r="1524">
      <x:c r="A1524" s="4" t="str">
        <x:v>I01519</x:v>
      </x:c>
      <x:c r="B1524" s="4" t="str">
        <x:v>Fire</x:v>
      </x:c>
      <x:c r="C1524" s="4" t="str">
        <x:v>R01</x:v>
      </x:c>
      <x:c r="D1524" s="4" t="str">
        <x:v>Medium</x:v>
      </x:c>
    </x:row>
    <x:row r="1525">
      <x:c r="A1525" s="4" t="str">
        <x:v>I01520</x:v>
      </x:c>
      <x:c r="B1525" s="4" t="str">
        <x:v>Collision</x:v>
      </x:c>
      <x:c r="C1525" s="4" t="str">
        <x:v>R01</x:v>
      </x:c>
      <x:c r="D1525" s="4" t="str">
        <x:v>Medium</x:v>
      </x:c>
    </x:row>
    <x:row r="1526">
      <x:c r="A1526" s="4" t="str">
        <x:v>I01521</x:v>
      </x:c>
      <x:c r="B1526" s="4" t="str">
        <x:v>Glass Damage</x:v>
      </x:c>
      <x:c r="C1526" s="4" t="str">
        <x:v>R02</x:v>
      </x:c>
      <x:c r="D1526" s="4" t="str">
        <x:v>Low</x:v>
      </x:c>
    </x:row>
    <x:row r="1527">
      <x:c r="A1527" s="4" t="str">
        <x:v>I01522</x:v>
      </x:c>
      <x:c r="B1527" s="4" t="str">
        <x:v>Theft</x:v>
      </x:c>
      <x:c r="C1527" s="4" t="str">
        <x:v>R04</x:v>
      </x:c>
      <x:c r="D1527" s="4" t="str">
        <x:v>Medium</x:v>
      </x:c>
    </x:row>
    <x:row r="1528">
      <x:c r="A1528" s="4" t="str">
        <x:v>I01523</x:v>
      </x:c>
      <x:c r="B1528" s="4" t="str">
        <x:v>Theft</x:v>
      </x:c>
      <x:c r="C1528" s="4" t="str">
        <x:v>R02</x:v>
      </x:c>
      <x:c r="D1528" s="4" t="str">
        <x:v>Low</x:v>
      </x:c>
    </x:row>
    <x:row r="1529">
      <x:c r="A1529" s="4" t="str">
        <x:v>I01524</x:v>
      </x:c>
      <x:c r="B1529" s="4" t="str">
        <x:v>Theft</x:v>
      </x:c>
      <x:c r="C1529" s="4" t="str">
        <x:v>R01</x:v>
      </x:c>
      <x:c r="D1529" s="4" t="str">
        <x:v>Medium</x:v>
      </x:c>
    </x:row>
    <x:row r="1530">
      <x:c r="A1530" s="4" t="str">
        <x:v>I01525</x:v>
      </x:c>
      <x:c r="B1530" s="4" t="str">
        <x:v>Collision</x:v>
      </x:c>
      <x:c r="C1530" s="4" t="str">
        <x:v>R02</x:v>
      </x:c>
      <x:c r="D1530" s="4" t="str">
        <x:v>Low</x:v>
      </x:c>
    </x:row>
    <x:row r="1531">
      <x:c r="A1531" s="4" t="str">
        <x:v>I01526</x:v>
      </x:c>
      <x:c r="B1531" s="4" t="str">
        <x:v>Theft</x:v>
      </x:c>
      <x:c r="C1531" s="4" t="str">
        <x:v>R01</x:v>
      </x:c>
      <x:c r="D1531" s="4" t="str">
        <x:v>Low</x:v>
      </x:c>
    </x:row>
    <x:row r="1532">
      <x:c r="A1532" s="4" t="str">
        <x:v>I01527</x:v>
      </x:c>
      <x:c r="B1532" s="4" t="str">
        <x:v>Glass Damage</x:v>
      </x:c>
      <x:c r="C1532" s="4" t="str">
        <x:v>R01</x:v>
      </x:c>
      <x:c r="D1532" s="4" t="str">
        <x:v>Low</x:v>
      </x:c>
    </x:row>
    <x:row r="1533">
      <x:c r="A1533" s="4" t="str">
        <x:v>I01528</x:v>
      </x:c>
      <x:c r="B1533" s="4" t="str">
        <x:v>Collision</x:v>
      </x:c>
      <x:c r="C1533" s="4" t="str">
        <x:v>R02</x:v>
      </x:c>
      <x:c r="D1533" s="4" t="str">
        <x:v>Medium</x:v>
      </x:c>
    </x:row>
    <x:row r="1534">
      <x:c r="A1534" s="4" t="str">
        <x:v>I01529</x:v>
      </x:c>
      <x:c r="B1534" s="4" t="str">
        <x:v>Theft</x:v>
      </x:c>
      <x:c r="C1534" s="4" t="str">
        <x:v>R04</x:v>
      </x:c>
      <x:c r="D1534" s="4" t="str">
        <x:v>Medium</x:v>
      </x:c>
    </x:row>
    <x:row r="1535">
      <x:c r="A1535" s="4" t="str">
        <x:v>I01530</x:v>
      </x:c>
      <x:c r="B1535" s="4" t="str">
        <x:v>Collision</x:v>
      </x:c>
      <x:c r="C1535" s="4" t="str">
        <x:v>R03</x:v>
      </x:c>
      <x:c r="D1535" s="4" t="str">
        <x:v>Medium</x:v>
      </x:c>
    </x:row>
    <x:row r="1536">
      <x:c r="A1536" s="4" t="str">
        <x:v>I01531</x:v>
      </x:c>
      <x:c r="B1536" s="4" t="str">
        <x:v>Collision</x:v>
      </x:c>
      <x:c r="C1536" s="4" t="str">
        <x:v>R05</x:v>
      </x:c>
      <x:c r="D1536" s="4" t="str">
        <x:v>Low</x:v>
      </x:c>
    </x:row>
    <x:row r="1537">
      <x:c r="A1537" s="4" t="str">
        <x:v>I01532</x:v>
      </x:c>
      <x:c r="B1537" s="4" t="str">
        <x:v>Collision</x:v>
      </x:c>
      <x:c r="C1537" s="4" t="str">
        <x:v>R01</x:v>
      </x:c>
      <x:c r="D1537" s="4" t="str">
        <x:v>High</x:v>
      </x:c>
    </x:row>
    <x:row r="1538">
      <x:c r="A1538" s="4" t="str">
        <x:v>I01533</x:v>
      </x:c>
      <x:c r="B1538" s="4" t="str">
        <x:v>Glass Damage</x:v>
      </x:c>
      <x:c r="C1538" s="4" t="str">
        <x:v>R01</x:v>
      </x:c>
      <x:c r="D1538" s="4" t="str">
        <x:v>Low</x:v>
      </x:c>
    </x:row>
    <x:row r="1539">
      <x:c r="A1539" s="4" t="str">
        <x:v>I01534</x:v>
      </x:c>
      <x:c r="B1539" s="4" t="str">
        <x:v>Collision</x:v>
      </x:c>
      <x:c r="C1539" s="4" t="str">
        <x:v>R03</x:v>
      </x:c>
      <x:c r="D1539" s="4" t="str">
        <x:v>High</x:v>
      </x:c>
    </x:row>
    <x:row r="1540">
      <x:c r="A1540" s="4" t="str">
        <x:v>I01535</x:v>
      </x:c>
      <x:c r="B1540" s="4" t="str">
        <x:v>Collision</x:v>
      </x:c>
      <x:c r="C1540" s="4" t="str">
        <x:v>R03</x:v>
      </x:c>
      <x:c r="D1540" s="4" t="str">
        <x:v>Medium</x:v>
      </x:c>
    </x:row>
    <x:row r="1541">
      <x:c r="A1541" s="4" t="str">
        <x:v>I01536</x:v>
      </x:c>
      <x:c r="B1541" s="4" t="str">
        <x:v>Theft</x:v>
      </x:c>
      <x:c r="C1541" s="4" t="str">
        <x:v>R02</x:v>
      </x:c>
      <x:c r="D1541" s="4" t="str">
        <x:v>Medium</x:v>
      </x:c>
    </x:row>
    <x:row r="1542">
      <x:c r="A1542" s="4" t="str">
        <x:v>I01537</x:v>
      </x:c>
      <x:c r="B1542" s="4" t="str">
        <x:v>Fire</x:v>
      </x:c>
      <x:c r="C1542" s="4" t="str">
        <x:v>R01</x:v>
      </x:c>
      <x:c r="D1542" s="4" t="str">
        <x:v>Medium</x:v>
      </x:c>
    </x:row>
    <x:row r="1543">
      <x:c r="A1543" s="4" t="str">
        <x:v>I01538</x:v>
      </x:c>
      <x:c r="B1543" s="4" t="str">
        <x:v>Theft</x:v>
      </x:c>
      <x:c r="C1543" s="4" t="str">
        <x:v>R02</x:v>
      </x:c>
      <x:c r="D1543" s="4" t="str">
        <x:v>Medium</x:v>
      </x:c>
    </x:row>
    <x:row r="1544">
      <x:c r="A1544" s="4" t="str">
        <x:v>I01539</x:v>
      </x:c>
      <x:c r="B1544" s="4" t="str">
        <x:v>Glass Damage</x:v>
      </x:c>
      <x:c r="C1544" s="4" t="str">
        <x:v>R04</x:v>
      </x:c>
      <x:c r="D1544" s="4" t="str">
        <x:v>Medium</x:v>
      </x:c>
    </x:row>
    <x:row r="1545">
      <x:c r="A1545" s="4" t="str">
        <x:v>I01540</x:v>
      </x:c>
      <x:c r="B1545" s="4" t="str">
        <x:v>Collision</x:v>
      </x:c>
      <x:c r="C1545" s="4" t="str">
        <x:v>R04</x:v>
      </x:c>
      <x:c r="D1545" s="4" t="str">
        <x:v>Low</x:v>
      </x:c>
    </x:row>
    <x:row r="1546">
      <x:c r="A1546" s="4" t="str">
        <x:v>I01541</x:v>
      </x:c>
      <x:c r="B1546" s="4" t="str">
        <x:v>Fire</x:v>
      </x:c>
      <x:c r="C1546" s="4" t="str">
        <x:v>R01</x:v>
      </x:c>
      <x:c r="D1546" s="4" t="str">
        <x:v>Medium</x:v>
      </x:c>
    </x:row>
    <x:row r="1547">
      <x:c r="A1547" s="4" t="str">
        <x:v>I01542</x:v>
      </x:c>
      <x:c r="B1547" s="4" t="str">
        <x:v>Collision</x:v>
      </x:c>
      <x:c r="C1547" s="4" t="str">
        <x:v>R03</x:v>
      </x:c>
      <x:c r="D1547" s="4" t="str">
        <x:v>Low</x:v>
      </x:c>
    </x:row>
    <x:row r="1548">
      <x:c r="A1548" s="4" t="str">
        <x:v>I01543</x:v>
      </x:c>
      <x:c r="B1548" s="4" t="str">
        <x:v>Fire</x:v>
      </x:c>
      <x:c r="C1548" s="4" t="str">
        <x:v>R02</x:v>
      </x:c>
      <x:c r="D1548" s="4" t="str">
        <x:v>Medium</x:v>
      </x:c>
    </x:row>
    <x:row r="1549">
      <x:c r="A1549" s="4" t="str">
        <x:v>I01544</x:v>
      </x:c>
      <x:c r="B1549" s="4" t="str">
        <x:v>Collision</x:v>
      </x:c>
      <x:c r="C1549" s="4" t="str">
        <x:v>R02</x:v>
      </x:c>
      <x:c r="D1549" s="4" t="str">
        <x:v>Medium</x:v>
      </x:c>
    </x:row>
    <x:row r="1550">
      <x:c r="A1550" s="4" t="str">
        <x:v>I01545</x:v>
      </x:c>
      <x:c r="B1550" s="4" t="str">
        <x:v>Water Damage</x:v>
      </x:c>
      <x:c r="C1550" s="4" t="str">
        <x:v>R01</x:v>
      </x:c>
      <x:c r="D1550" s="4" t="str">
        <x:v>High</x:v>
      </x:c>
    </x:row>
    <x:row r="1551">
      <x:c r="A1551" s="4" t="str">
        <x:v>I01546</x:v>
      </x:c>
      <x:c r="B1551" s="4" t="str">
        <x:v>Collision</x:v>
      </x:c>
      <x:c r="C1551" s="4" t="str">
        <x:v>R02</x:v>
      </x:c>
      <x:c r="D1551" s="4" t="str">
        <x:v>Medium</x:v>
      </x:c>
    </x:row>
    <x:row r="1552">
      <x:c r="A1552" s="4" t="str">
        <x:v>I01547</x:v>
      </x:c>
      <x:c r="B1552" s="4" t="str">
        <x:v>Glass Damage</x:v>
      </x:c>
      <x:c r="C1552" s="4" t="str">
        <x:v>R02</x:v>
      </x:c>
      <x:c r="D1552" s="4" t="str">
        <x:v>Low</x:v>
      </x:c>
    </x:row>
    <x:row r="1553">
      <x:c r="A1553" s="4" t="str">
        <x:v>I01548</x:v>
      </x:c>
      <x:c r="B1553" s="4" t="str">
        <x:v>Glass Damage</x:v>
      </x:c>
      <x:c r="C1553" s="4" t="str">
        <x:v>R02</x:v>
      </x:c>
      <x:c r="D1553" s="4" t="str">
        <x:v>Medium</x:v>
      </x:c>
    </x:row>
    <x:row r="1554">
      <x:c r="A1554" s="4" t="str">
        <x:v>I01549</x:v>
      </x:c>
      <x:c r="B1554" s="4" t="str">
        <x:v>Theft</x:v>
      </x:c>
      <x:c r="C1554" s="4" t="str">
        <x:v>R02</x:v>
      </x:c>
      <x:c r="D1554" s="4" t="str">
        <x:v>Low</x:v>
      </x:c>
    </x:row>
    <x:row r="1555">
      <x:c r="A1555" s="4" t="str">
        <x:v>I01550</x:v>
      </x:c>
      <x:c r="B1555" s="4" t="str">
        <x:v>Collision</x:v>
      </x:c>
      <x:c r="C1555" s="4" t="str">
        <x:v>R01</x:v>
      </x:c>
      <x:c r="D1555" s="4" t="str">
        <x:v>Medium</x:v>
      </x:c>
    </x:row>
    <x:row r="1556">
      <x:c r="A1556" s="4" t="str">
        <x:v>I01551</x:v>
      </x:c>
      <x:c r="B1556" s="4" t="str">
        <x:v>Glass Damage</x:v>
      </x:c>
      <x:c r="C1556" s="4" t="str">
        <x:v>R02</x:v>
      </x:c>
      <x:c r="D1556" s="4" t="str">
        <x:v>Medium</x:v>
      </x:c>
    </x:row>
    <x:row r="1557">
      <x:c r="A1557" s="4" t="str">
        <x:v>I01552</x:v>
      </x:c>
      <x:c r="B1557" s="4" t="str">
        <x:v>Theft</x:v>
      </x:c>
      <x:c r="C1557" s="4" t="str">
        <x:v>R03</x:v>
      </x:c>
      <x:c r="D1557" s="4" t="str">
        <x:v>Medium</x:v>
      </x:c>
    </x:row>
    <x:row r="1558">
      <x:c r="A1558" s="4" t="str">
        <x:v>I01553</x:v>
      </x:c>
      <x:c r="B1558" s="4" t="str">
        <x:v>Theft</x:v>
      </x:c>
      <x:c r="C1558" s="4" t="str">
        <x:v>R02</x:v>
      </x:c>
      <x:c r="D1558" s="4" t="str">
        <x:v>Unknown</x:v>
      </x:c>
    </x:row>
    <x:row r="1559">
      <x:c r="A1559" s="4" t="str">
        <x:v>I01554</x:v>
      </x:c>
      <x:c r="B1559" s="4" t="str">
        <x:v>Glass Damage</x:v>
      </x:c>
      <x:c r="C1559" s="4" t="str">
        <x:v>R01</x:v>
      </x:c>
      <x:c r="D1559" s="4" t="str">
        <x:v>Low</x:v>
      </x:c>
    </x:row>
    <x:row r="1560">
      <x:c r="A1560" s="4" t="str">
        <x:v>I01555</x:v>
      </x:c>
      <x:c r="B1560" s="4" t="str">
        <x:v>Theft</x:v>
      </x:c>
      <x:c r="C1560" s="4" t="str">
        <x:v>R03</x:v>
      </x:c>
      <x:c r="D1560" s="4" t="str">
        <x:v>Medium</x:v>
      </x:c>
    </x:row>
    <x:row r="1561">
      <x:c r="A1561" s="4" t="str">
        <x:v>I01556</x:v>
      </x:c>
      <x:c r="B1561" s="4" t="str">
        <x:v>Flood</x:v>
      </x:c>
      <x:c r="C1561" s="4" t="str">
        <x:v>R02</x:v>
      </x:c>
      <x:c r="D1561" s="4" t="str">
        <x:v>Low</x:v>
      </x:c>
    </x:row>
    <x:row r="1562">
      <x:c r="A1562" s="4" t="str">
        <x:v>I01557</x:v>
      </x:c>
      <x:c r="B1562" s="4" t="str">
        <x:v>Collision</x:v>
      </x:c>
      <x:c r="C1562" s="4" t="str">
        <x:v>R01</x:v>
      </x:c>
      <x:c r="D1562" s="4" t="str">
        <x:v>Low</x:v>
      </x:c>
    </x:row>
    <x:row r="1563">
      <x:c r="A1563" s="4" t="str">
        <x:v>I01558</x:v>
      </x:c>
      <x:c r="B1563" s="4" t="str">
        <x:v>Flood</x:v>
      </x:c>
      <x:c r="C1563" s="4" t="str">
        <x:v>R02</x:v>
      </x:c>
      <x:c r="D1563" s="4" t="str">
        <x:v>Low</x:v>
      </x:c>
    </x:row>
    <x:row r="1564">
      <x:c r="A1564" s="4" t="str">
        <x:v>I01559</x:v>
      </x:c>
      <x:c r="B1564" s="4" t="str">
        <x:v>Collision</x:v>
      </x:c>
      <x:c r="C1564" s="4" t="str">
        <x:v>R01</x:v>
      </x:c>
      <x:c r="D1564" s="4" t="str">
        <x:v>Medium</x:v>
      </x:c>
    </x:row>
    <x:row r="1565">
      <x:c r="A1565" s="4" t="str">
        <x:v>I01560</x:v>
      </x:c>
      <x:c r="B1565" s="4" t="str">
        <x:v>Collision</x:v>
      </x:c>
      <x:c r="C1565" s="4" t="str">
        <x:v>R05</x:v>
      </x:c>
      <x:c r="D1565" s="4" t="str">
        <x:v>Low</x:v>
      </x:c>
    </x:row>
    <x:row r="1566">
      <x:c r="A1566" s="4" t="str">
        <x:v>I01561</x:v>
      </x:c>
      <x:c r="B1566" s="4" t="str">
        <x:v>Collision</x:v>
      </x:c>
      <x:c r="C1566" s="4" t="str">
        <x:v>R01</x:v>
      </x:c>
      <x:c r="D1566" s="4" t="str">
        <x:v>Medium</x:v>
      </x:c>
    </x:row>
    <x:row r="1567">
      <x:c r="A1567" s="4" t="str">
        <x:v>I01562</x:v>
      </x:c>
      <x:c r="B1567" s="4" t="str">
        <x:v>Fire</x:v>
      </x:c>
      <x:c r="C1567" s="4" t="str">
        <x:v>R05</x:v>
      </x:c>
      <x:c r="D1567" s="4" t="str">
        <x:v>High</x:v>
      </x:c>
    </x:row>
    <x:row r="1568">
      <x:c r="A1568" s="4" t="str">
        <x:v>I01563</x:v>
      </x:c>
      <x:c r="B1568" s="4" t="str">
        <x:v>Theft</x:v>
      </x:c>
      <x:c r="C1568" s="4" t="str">
        <x:v>R01</x:v>
      </x:c>
      <x:c r="D1568" s="4" t="str">
        <x:v>Medium</x:v>
      </x:c>
    </x:row>
    <x:row r="1569">
      <x:c r="A1569" s="4" t="str">
        <x:v>I01564</x:v>
      </x:c>
      <x:c r="B1569" s="4" t="str">
        <x:v>Flood</x:v>
      </x:c>
      <x:c r="C1569" s="4" t="str">
        <x:v>R05</x:v>
      </x:c>
      <x:c r="D1569" s="4" t="str">
        <x:v>Low</x:v>
      </x:c>
    </x:row>
    <x:row r="1570">
      <x:c r="A1570" s="4" t="str">
        <x:v>I01565</x:v>
      </x:c>
      <x:c r="B1570" s="4" t="str">
        <x:v>Collision</x:v>
      </x:c>
      <x:c r="C1570" s="4" t="str">
        <x:v>R02</x:v>
      </x:c>
      <x:c r="D1570" s="4" t="str">
        <x:v>Low</x:v>
      </x:c>
    </x:row>
    <x:row r="1571">
      <x:c r="A1571" s="4" t="str">
        <x:v>I01566</x:v>
      </x:c>
      <x:c r="B1571" s="4" t="str">
        <x:v>Water Damage</x:v>
      </x:c>
      <x:c r="C1571" s="4" t="str">
        <x:v>R03</x:v>
      </x:c>
      <x:c r="D1571" s="4" t="str">
        <x:v>Low</x:v>
      </x:c>
    </x:row>
    <x:row r="1572">
      <x:c r="A1572" s="4" t="str">
        <x:v>I01567</x:v>
      </x:c>
      <x:c r="B1572" s="4" t="str">
        <x:v>Collision</x:v>
      </x:c>
      <x:c r="C1572" s="4" t="str">
        <x:v>R03</x:v>
      </x:c>
      <x:c r="D1572" s="4" t="str">
        <x:v>Medium</x:v>
      </x:c>
    </x:row>
    <x:row r="1573">
      <x:c r="A1573" s="4" t="str">
        <x:v>I01568</x:v>
      </x:c>
      <x:c r="B1573" s="4" t="str">
        <x:v>Collision</x:v>
      </x:c>
      <x:c r="C1573" s="4" t="str">
        <x:v>R01</x:v>
      </x:c>
      <x:c r="D1573" s="4" t="str">
        <x:v>Medium</x:v>
      </x:c>
    </x:row>
    <x:row r="1574">
      <x:c r="A1574" s="4" t="str">
        <x:v>I01569</x:v>
      </x:c>
      <x:c r="B1574" s="4" t="str">
        <x:v>Fire</x:v>
      </x:c>
      <x:c r="C1574" s="4" t="str">
        <x:v>R02</x:v>
      </x:c>
      <x:c r="D1574" s="4" t="str">
        <x:v>Low</x:v>
      </x:c>
    </x:row>
    <x:row r="1575">
      <x:c r="A1575" s="4" t="str">
        <x:v>I01570</x:v>
      </x:c>
      <x:c r="B1575" s="4" t="str">
        <x:v>Flood</x:v>
      </x:c>
      <x:c r="C1575" s="4" t="str">
        <x:v>R03</x:v>
      </x:c>
      <x:c r="D1575" s="4" t="str">
        <x:v>Low</x:v>
      </x:c>
    </x:row>
    <x:row r="1576">
      <x:c r="A1576" s="4" t="str">
        <x:v>I01571</x:v>
      </x:c>
      <x:c r="B1576" s="4" t="str">
        <x:v>Water Damage</x:v>
      </x:c>
      <x:c r="C1576" s="4" t="str">
        <x:v>R01</x:v>
      </x:c>
      <x:c r="D1576" s="4" t="str">
        <x:v>Low</x:v>
      </x:c>
    </x:row>
    <x:row r="1577">
      <x:c r="A1577" s="4" t="str">
        <x:v>I01572</x:v>
      </x:c>
      <x:c r="B1577" s="4" t="str">
        <x:v>Collision</x:v>
      </x:c>
      <x:c r="C1577" s="4" t="str">
        <x:v>R03</x:v>
      </x:c>
      <x:c r="D1577" s="4" t="str">
        <x:v>Low</x:v>
      </x:c>
    </x:row>
    <x:row r="1578">
      <x:c r="A1578" s="4" t="str">
        <x:v>I01573</x:v>
      </x:c>
      <x:c r="B1578" s="4" t="str">
        <x:v>Collision</x:v>
      </x:c>
      <x:c r="C1578" s="4" t="str">
        <x:v>R03</x:v>
      </x:c>
      <x:c r="D1578" s="4" t="str">
        <x:v>High</x:v>
      </x:c>
    </x:row>
    <x:row r="1579">
      <x:c r="A1579" s="4" t="str">
        <x:v>I01574</x:v>
      </x:c>
      <x:c r="B1579" s="4" t="str">
        <x:v>Theft</x:v>
      </x:c>
      <x:c r="C1579" s="4" t="str">
        <x:v>R02</x:v>
      </x:c>
      <x:c r="D1579" s="4" t="str">
        <x:v>Low</x:v>
      </x:c>
    </x:row>
    <x:row r="1580">
      <x:c r="A1580" s="4" t="str">
        <x:v>I01575</x:v>
      </x:c>
      <x:c r="B1580" s="4" t="str">
        <x:v>Collision</x:v>
      </x:c>
      <x:c r="C1580" s="4" t="str">
        <x:v>R04</x:v>
      </x:c>
      <x:c r="D1580" s="4" t="str">
        <x:v>Low</x:v>
      </x:c>
    </x:row>
    <x:row r="1581">
      <x:c r="A1581" s="4" t="str">
        <x:v>I01576</x:v>
      </x:c>
      <x:c r="B1581" s="4" t="str">
        <x:v>Collision</x:v>
      </x:c>
      <x:c r="C1581" s="4" t="str">
        <x:v>R01</x:v>
      </x:c>
      <x:c r="D1581" s="4" t="str">
        <x:v>Low</x:v>
      </x:c>
    </x:row>
    <x:row r="1582">
      <x:c r="A1582" s="4" t="str">
        <x:v>I01577</x:v>
      </x:c>
      <x:c r="B1582" s="4" t="str">
        <x:v>Flood</x:v>
      </x:c>
      <x:c r="C1582" s="4" t="str">
        <x:v>R02</x:v>
      </x:c>
      <x:c r="D1582" s="4" t="str">
        <x:v>Low</x:v>
      </x:c>
    </x:row>
    <x:row r="1583">
      <x:c r="A1583" s="4" t="str">
        <x:v>I01578</x:v>
      </x:c>
      <x:c r="B1583" s="4" t="str">
        <x:v>Collision</x:v>
      </x:c>
      <x:c r="C1583" s="4" t="str">
        <x:v>R02</x:v>
      </x:c>
      <x:c r="D1583" s="4" t="str">
        <x:v>Low</x:v>
      </x:c>
    </x:row>
    <x:row r="1584">
      <x:c r="A1584" s="4" t="str">
        <x:v>I01579</x:v>
      </x:c>
      <x:c r="B1584" s="4" t="str">
        <x:v>Theft</x:v>
      </x:c>
      <x:c r="C1584" s="4" t="str">
        <x:v>R04</x:v>
      </x:c>
      <x:c r="D1584" s="4" t="str">
        <x:v>Medium</x:v>
      </x:c>
    </x:row>
    <x:row r="1585">
      <x:c r="A1585" s="4" t="str">
        <x:v>I01580</x:v>
      </x:c>
      <x:c r="B1585" s="4" t="str">
        <x:v>Glass Damage</x:v>
      </x:c>
      <x:c r="C1585" s="4" t="str">
        <x:v>R02</x:v>
      </x:c>
      <x:c r="D1585" s="4" t="str">
        <x:v>Low</x:v>
      </x:c>
    </x:row>
    <x:row r="1586">
      <x:c r="A1586" s="4" t="str">
        <x:v>I01581</x:v>
      </x:c>
      <x:c r="B1586" s="4" t="str">
        <x:v>Glass Damage</x:v>
      </x:c>
      <x:c r="C1586" s="4" t="str">
        <x:v>R05</x:v>
      </x:c>
      <x:c r="D1586" s="4" t="str">
        <x:v>Low</x:v>
      </x:c>
    </x:row>
    <x:row r="1587">
      <x:c r="A1587" s="4" t="str">
        <x:v>I01582</x:v>
      </x:c>
      <x:c r="B1587" s="4" t="str">
        <x:v>Collision</x:v>
      </x:c>
      <x:c r="C1587" s="4" t="str">
        <x:v>R03</x:v>
      </x:c>
      <x:c r="D1587" s="4" t="str">
        <x:v>Medium</x:v>
      </x:c>
    </x:row>
    <x:row r="1588">
      <x:c r="A1588" s="4" t="str">
        <x:v>I01583</x:v>
      </x:c>
      <x:c r="B1588" s="4" t="str">
        <x:v>Theft</x:v>
      </x:c>
      <x:c r="C1588" s="4" t="str">
        <x:v>R01</x:v>
      </x:c>
      <x:c r="D1588" s="4" t="str">
        <x:v>Medium</x:v>
      </x:c>
    </x:row>
    <x:row r="1589">
      <x:c r="A1589" s="4" t="str">
        <x:v>I01584</x:v>
      </x:c>
      <x:c r="B1589" s="4" t="str">
        <x:v>Theft</x:v>
      </x:c>
      <x:c r="C1589" s="4" t="str">
        <x:v>R05</x:v>
      </x:c>
      <x:c r="D1589" s="4" t="str">
        <x:v>Low</x:v>
      </x:c>
    </x:row>
    <x:row r="1590">
      <x:c r="A1590" s="4" t="str">
        <x:v>I01585</x:v>
      </x:c>
      <x:c r="B1590" s="4" t="str">
        <x:v>Water Damage</x:v>
      </x:c>
      <x:c r="C1590" s="4" t="str">
        <x:v>R03</x:v>
      </x:c>
      <x:c r="D1590" s="4" t="str">
        <x:v>High</x:v>
      </x:c>
    </x:row>
    <x:row r="1591">
      <x:c r="A1591" s="4" t="str">
        <x:v>I01586</x:v>
      </x:c>
      <x:c r="B1591" s="4" t="str">
        <x:v>Flood</x:v>
      </x:c>
      <x:c r="C1591" s="4" t="str">
        <x:v>R04</x:v>
      </x:c>
      <x:c r="D1591" s="4" t="str">
        <x:v>Low</x:v>
      </x:c>
    </x:row>
    <x:row r="1592">
      <x:c r="A1592" s="4" t="str">
        <x:v>I01587</x:v>
      </x:c>
      <x:c r="B1592" s="4" t="str">
        <x:v>Glass Damage</x:v>
      </x:c>
      <x:c r="C1592" s="4" t="str">
        <x:v>R02</x:v>
      </x:c>
      <x:c r="D1592" s="4" t="str">
        <x:v>High</x:v>
      </x:c>
    </x:row>
    <x:row r="1593">
      <x:c r="A1593" s="4" t="str">
        <x:v>I01588</x:v>
      </x:c>
      <x:c r="B1593" s="4" t="str">
        <x:v>Collision</x:v>
      </x:c>
      <x:c r="C1593" s="4" t="str">
        <x:v>R05</x:v>
      </x:c>
      <x:c r="D1593" s="4" t="str">
        <x:v>High</x:v>
      </x:c>
    </x:row>
    <x:row r="1594">
      <x:c r="A1594" s="4" t="str">
        <x:v>I01589</x:v>
      </x:c>
      <x:c r="B1594" s="4" t="str">
        <x:v>Glass Damage</x:v>
      </x:c>
      <x:c r="C1594" s="4" t="str">
        <x:v>R01</x:v>
      </x:c>
      <x:c r="D1594" s="4" t="str">
        <x:v>Medium</x:v>
      </x:c>
    </x:row>
    <x:row r="1595">
      <x:c r="A1595" s="4" t="str">
        <x:v>I01590</x:v>
      </x:c>
      <x:c r="B1595" s="4" t="str">
        <x:v>Fire</x:v>
      </x:c>
      <x:c r="C1595" s="4" t="str">
        <x:v>R02</x:v>
      </x:c>
      <x:c r="D1595" s="4" t="str">
        <x:v>Low</x:v>
      </x:c>
    </x:row>
    <x:row r="1596">
      <x:c r="A1596" s="4" t="str">
        <x:v>I01591</x:v>
      </x:c>
      <x:c r="B1596" s="4" t="str">
        <x:v>Theft</x:v>
      </x:c>
      <x:c r="C1596" s="4" t="str">
        <x:v>R01</x:v>
      </x:c>
      <x:c r="D1596" s="4" t="str">
        <x:v>High</x:v>
      </x:c>
    </x:row>
    <x:row r="1597">
      <x:c r="A1597" s="4" t="str">
        <x:v>I01592</x:v>
      </x:c>
      <x:c r="B1597" s="4" t="str">
        <x:v>Collision</x:v>
      </x:c>
      <x:c r="C1597" s="4" t="str">
        <x:v>R03</x:v>
      </x:c>
      <x:c r="D1597" s="4" t="str">
        <x:v>Low</x:v>
      </x:c>
    </x:row>
    <x:row r="1598">
      <x:c r="A1598" s="4" t="str">
        <x:v>I01593</x:v>
      </x:c>
      <x:c r="B1598" s="4" t="str">
        <x:v>Fire</x:v>
      </x:c>
      <x:c r="C1598" s="4" t="str">
        <x:v>R01</x:v>
      </x:c>
      <x:c r="D1598" s="4" t="str">
        <x:v>Low</x:v>
      </x:c>
    </x:row>
    <x:row r="1599">
      <x:c r="A1599" s="4" t="str">
        <x:v>I01594</x:v>
      </x:c>
      <x:c r="B1599" s="4" t="str">
        <x:v>Fire</x:v>
      </x:c>
      <x:c r="C1599" s="4" t="str">
        <x:v>R01</x:v>
      </x:c>
      <x:c r="D1599" s="4" t="str">
        <x:v>Medium</x:v>
      </x:c>
    </x:row>
    <x:row r="1600">
      <x:c r="A1600" s="4" t="str">
        <x:v>I01595</x:v>
      </x:c>
      <x:c r="B1600" s="4" t="str">
        <x:v>Glass Damage</x:v>
      </x:c>
      <x:c r="C1600" s="4" t="str">
        <x:v>R01</x:v>
      </x:c>
      <x:c r="D1600" s="4" t="str">
        <x:v>Medium</x:v>
      </x:c>
    </x:row>
    <x:row r="1601">
      <x:c r="A1601" s="4" t="str">
        <x:v>I01596</x:v>
      </x:c>
      <x:c r="B1601" s="4" t="str">
        <x:v>Collision</x:v>
      </x:c>
      <x:c r="C1601" s="4" t="str">
        <x:v>R01</x:v>
      </x:c>
      <x:c r="D1601" s="4" t="str">
        <x:v>High</x:v>
      </x:c>
    </x:row>
    <x:row r="1602">
      <x:c r="A1602" s="4" t="str">
        <x:v>I01597</x:v>
      </x:c>
      <x:c r="B1602" s="4" t="str">
        <x:v>Collision</x:v>
      </x:c>
      <x:c r="C1602" s="4" t="str">
        <x:v>R01</x:v>
      </x:c>
      <x:c r="D1602" s="4" t="str">
        <x:v>Medium</x:v>
      </x:c>
    </x:row>
    <x:row r="1603">
      <x:c r="A1603" s="4" t="str">
        <x:v>I01598</x:v>
      </x:c>
      <x:c r="B1603" s="4" t="str">
        <x:v>Collision</x:v>
      </x:c>
      <x:c r="C1603" s="4" t="str">
        <x:v>R02</x:v>
      </x:c>
      <x:c r="D1603" s="4" t="str">
        <x:v>High</x:v>
      </x:c>
    </x:row>
    <x:row r="1604">
      <x:c r="A1604" s="4" t="str">
        <x:v>I01599</x:v>
      </x:c>
      <x:c r="B1604" s="4" t="str">
        <x:v>Theft</x:v>
      </x:c>
      <x:c r="C1604" s="4" t="str">
        <x:v>R02</x:v>
      </x:c>
      <x:c r="D1604" s="4" t="str">
        <x:v>Medium</x:v>
      </x:c>
    </x:row>
    <x:row r="1605">
      <x:c r="A1605" s="4" t="str">
        <x:v>I01600</x:v>
      </x:c>
      <x:c r="B1605" s="4" t="str">
        <x:v>Collision</x:v>
      </x:c>
      <x:c r="C1605" s="4" t="str">
        <x:v>R02</x:v>
      </x:c>
      <x:c r="D1605" s="4" t="str">
        <x:v>Medium</x:v>
      </x:c>
    </x:row>
    <x:row r="1606">
      <x:c r="A1606" s="4" t="str">
        <x:v>I01601</x:v>
      </x:c>
      <x:c r="B1606" s="4" t="str">
        <x:v>Collision</x:v>
      </x:c>
      <x:c r="C1606" s="4" t="str">
        <x:v>R05</x:v>
      </x:c>
      <x:c r="D1606" s="4" t="str">
        <x:v>Medium</x:v>
      </x:c>
    </x:row>
    <x:row r="1607">
      <x:c r="A1607" s="4" t="str">
        <x:v>I01602</x:v>
      </x:c>
      <x:c r="B1607" s="4" t="str">
        <x:v>Theft</x:v>
      </x:c>
      <x:c r="C1607" s="4" t="str">
        <x:v>R04</x:v>
      </x:c>
      <x:c r="D1607" s="4" t="str">
        <x:v>High</x:v>
      </x:c>
    </x:row>
    <x:row r="1608">
      <x:c r="A1608" s="4" t="str">
        <x:v>I01603</x:v>
      </x:c>
      <x:c r="B1608" s="4" t="str">
        <x:v>Collision</x:v>
      </x:c>
      <x:c r="C1608" s="4" t="str">
        <x:v>R01</x:v>
      </x:c>
      <x:c r="D1608" s="4" t="str">
        <x:v>High</x:v>
      </x:c>
    </x:row>
    <x:row r="1609">
      <x:c r="A1609" s="4" t="str">
        <x:v>I01604</x:v>
      </x:c>
      <x:c r="B1609" s="4" t="str">
        <x:v>Collision</x:v>
      </x:c>
      <x:c r="C1609" s="4" t="str">
        <x:v>R01</x:v>
      </x:c>
      <x:c r="D1609" s="4" t="str">
        <x:v>High</x:v>
      </x:c>
    </x:row>
    <x:row r="1610">
      <x:c r="A1610" s="4" t="str">
        <x:v>I01605</x:v>
      </x:c>
      <x:c r="B1610" s="4" t="str">
        <x:v>Flood</x:v>
      </x:c>
      <x:c r="C1610" s="4" t="str">
        <x:v>R03</x:v>
      </x:c>
      <x:c r="D1610" s="4" t="str">
        <x:v>Medium</x:v>
      </x:c>
    </x:row>
    <x:row r="1611">
      <x:c r="A1611" s="4" t="str">
        <x:v>I01606</x:v>
      </x:c>
      <x:c r="B1611" s="4" t="str">
        <x:v>Fire</x:v>
      </x:c>
      <x:c r="C1611" s="4" t="str">
        <x:v>R04</x:v>
      </x:c>
      <x:c r="D1611" s="4" t="str">
        <x:v>Medium</x:v>
      </x:c>
    </x:row>
    <x:row r="1612">
      <x:c r="A1612" s="4" t="str">
        <x:v>I01607</x:v>
      </x:c>
      <x:c r="B1612" s="4" t="str">
        <x:v>Fire</x:v>
      </x:c>
      <x:c r="C1612" s="4" t="str">
        <x:v>R03</x:v>
      </x:c>
      <x:c r="D1612" s="4" t="str">
        <x:v>Low</x:v>
      </x:c>
    </x:row>
    <x:row r="1613">
      <x:c r="A1613" s="4" t="str">
        <x:v>I01608</x:v>
      </x:c>
      <x:c r="B1613" s="4" t="str">
        <x:v>Glass Damage</x:v>
      </x:c>
      <x:c r="C1613" s="4" t="str">
        <x:v>R01</x:v>
      </x:c>
      <x:c r="D1613" s="4" t="str">
        <x:v>High</x:v>
      </x:c>
    </x:row>
    <x:row r="1614">
      <x:c r="A1614" s="4" t="str">
        <x:v>I01609</x:v>
      </x:c>
      <x:c r="B1614" s="4" t="str">
        <x:v>Collision</x:v>
      </x:c>
      <x:c r="C1614" s="4" t="str">
        <x:v>R01</x:v>
      </x:c>
      <x:c r="D1614" s="4" t="str">
        <x:v>Low</x:v>
      </x:c>
    </x:row>
    <x:row r="1615">
      <x:c r="A1615" s="4" t="str">
        <x:v>I01610</x:v>
      </x:c>
      <x:c r="B1615" s="4" t="str">
        <x:v>Collision</x:v>
      </x:c>
      <x:c r="C1615" s="4" t="str">
        <x:v>R01</x:v>
      </x:c>
      <x:c r="D1615" s="4" t="str">
        <x:v>Low</x:v>
      </x:c>
    </x:row>
    <x:row r="1616">
      <x:c r="A1616" s="4" t="str">
        <x:v>I01611</x:v>
      </x:c>
      <x:c r="B1616" s="4" t="str">
        <x:v>Collision</x:v>
      </x:c>
      <x:c r="C1616" s="4" t="str">
        <x:v>R05</x:v>
      </x:c>
      <x:c r="D1616" s="4" t="str">
        <x:v>Medium</x:v>
      </x:c>
    </x:row>
    <x:row r="1617">
      <x:c r="A1617" s="4" t="str">
        <x:v>I01612</x:v>
      </x:c>
      <x:c r="B1617" s="4" t="str">
        <x:v>Glass Damage</x:v>
      </x:c>
      <x:c r="C1617" s="4" t="str">
        <x:v>R01</x:v>
      </x:c>
      <x:c r="D1617" s="4" t="str">
        <x:v>Medium</x:v>
      </x:c>
    </x:row>
    <x:row r="1618">
      <x:c r="A1618" s="4" t="str">
        <x:v>I01613</x:v>
      </x:c>
      <x:c r="B1618" s="4" t="str">
        <x:v>Collision</x:v>
      </x:c>
      <x:c r="C1618" s="4" t="str">
        <x:v>R01</x:v>
      </x:c>
      <x:c r="D1618" s="4" t="str">
        <x:v>Medium</x:v>
      </x:c>
    </x:row>
    <x:row r="1619">
      <x:c r="A1619" s="4" t="str">
        <x:v>I01614</x:v>
      </x:c>
      <x:c r="B1619" s="4" t="str">
        <x:v>Collision</x:v>
      </x:c>
      <x:c r="C1619" s="4" t="str">
        <x:v>R01</x:v>
      </x:c>
      <x:c r="D1619" s="4" t="str">
        <x:v>Low</x:v>
      </x:c>
    </x:row>
    <x:row r="1620">
      <x:c r="A1620" s="4" t="str">
        <x:v>I01615</x:v>
      </x:c>
      <x:c r="B1620" s="4" t="str">
        <x:v>Glass Damage</x:v>
      </x:c>
      <x:c r="C1620" s="4" t="str">
        <x:v>R04</x:v>
      </x:c>
      <x:c r="D1620" s="4" t="str">
        <x:v>Low</x:v>
      </x:c>
    </x:row>
    <x:row r="1621">
      <x:c r="A1621" s="4" t="str">
        <x:v>I01616</x:v>
      </x:c>
      <x:c r="B1621" s="4" t="str">
        <x:v>Collision</x:v>
      </x:c>
      <x:c r="C1621" s="4" t="str">
        <x:v>R03</x:v>
      </x:c>
      <x:c r="D1621" s="4" t="str">
        <x:v>Low</x:v>
      </x:c>
    </x:row>
    <x:row r="1622">
      <x:c r="A1622" s="4" t="str">
        <x:v>I01617</x:v>
      </x:c>
      <x:c r="B1622" s="4" t="str">
        <x:v>Collision</x:v>
      </x:c>
      <x:c r="C1622" s="4" t="str">
        <x:v>R01</x:v>
      </x:c>
      <x:c r="D1622" s="4" t="str">
        <x:v>Unknown</x:v>
      </x:c>
    </x:row>
    <x:row r="1623">
      <x:c r="A1623" s="4" t="str">
        <x:v>I01618</x:v>
      </x:c>
      <x:c r="B1623" s="4" t="str">
        <x:v>Collision</x:v>
      </x:c>
      <x:c r="C1623" s="4" t="str">
        <x:v>R04</x:v>
      </x:c>
      <x:c r="D1623" s="4" t="str">
        <x:v>Low</x:v>
      </x:c>
    </x:row>
    <x:row r="1624">
      <x:c r="A1624" s="4" t="str">
        <x:v>I01619</x:v>
      </x:c>
      <x:c r="B1624" s="4" t="str">
        <x:v>Theft</x:v>
      </x:c>
      <x:c r="C1624" s="4" t="str">
        <x:v>R03</x:v>
      </x:c>
      <x:c r="D1624" s="4" t="str">
        <x:v>Medium</x:v>
      </x:c>
    </x:row>
    <x:row r="1625">
      <x:c r="A1625" s="4" t="str">
        <x:v>I01620</x:v>
      </x:c>
      <x:c r="B1625" s="4" t="str">
        <x:v>Water Damage</x:v>
      </x:c>
      <x:c r="C1625" s="4" t="str">
        <x:v>R02</x:v>
      </x:c>
      <x:c r="D1625" s="4" t="str">
        <x:v>Low</x:v>
      </x:c>
    </x:row>
    <x:row r="1626">
      <x:c r="A1626" s="4" t="str">
        <x:v>I01621</x:v>
      </x:c>
      <x:c r="B1626" s="4" t="str">
        <x:v>Collision</x:v>
      </x:c>
      <x:c r="C1626" s="4" t="str">
        <x:v>R01</x:v>
      </x:c>
      <x:c r="D1626" s="4" t="str">
        <x:v>Low</x:v>
      </x:c>
    </x:row>
    <x:row r="1627">
      <x:c r="A1627" s="4" t="str">
        <x:v>I01622</x:v>
      </x:c>
      <x:c r="B1627" s="4" t="str">
        <x:v>Glass Damage</x:v>
      </x:c>
      <x:c r="C1627" s="4" t="str">
        <x:v>R03</x:v>
      </x:c>
      <x:c r="D1627" s="4" t="str">
        <x:v>Low</x:v>
      </x:c>
    </x:row>
    <x:row r="1628">
      <x:c r="A1628" s="4" t="str">
        <x:v>I01623</x:v>
      </x:c>
      <x:c r="B1628" s="4" t="str">
        <x:v>Collision</x:v>
      </x:c>
      <x:c r="C1628" s="4" t="str">
        <x:v>R03</x:v>
      </x:c>
      <x:c r="D1628" s="4" t="str">
        <x:v>Medium</x:v>
      </x:c>
    </x:row>
    <x:row r="1629">
      <x:c r="A1629" s="4" t="str">
        <x:v>I01624</x:v>
      </x:c>
      <x:c r="B1629" s="4" t="str">
        <x:v>Collision</x:v>
      </x:c>
      <x:c r="C1629" s="4" t="str">
        <x:v>R04</x:v>
      </x:c>
      <x:c r="D1629" s="4" t="str">
        <x:v>High</x:v>
      </x:c>
    </x:row>
    <x:row r="1630">
      <x:c r="A1630" s="4" t="str">
        <x:v>I01625</x:v>
      </x:c>
      <x:c r="B1630" s="4" t="str">
        <x:v>Fire</x:v>
      </x:c>
      <x:c r="C1630" s="4" t="str">
        <x:v>R01</x:v>
      </x:c>
      <x:c r="D1630" s="4" t="str">
        <x:v>Low</x:v>
      </x:c>
    </x:row>
    <x:row r="1631">
      <x:c r="A1631" s="4" t="str">
        <x:v>I01626</x:v>
      </x:c>
      <x:c r="B1631" s="4" t="str">
        <x:v>Water Damage</x:v>
      </x:c>
      <x:c r="C1631" s="4" t="str">
        <x:v>R05</x:v>
      </x:c>
      <x:c r="D1631" s="4" t="str">
        <x:v>Low</x:v>
      </x:c>
    </x:row>
    <x:row r="1632">
      <x:c r="A1632" s="4" t="str">
        <x:v>I01627</x:v>
      </x:c>
      <x:c r="B1632" s="4" t="str">
        <x:v>Collision</x:v>
      </x:c>
      <x:c r="C1632" s="4" t="str">
        <x:v>R03</x:v>
      </x:c>
      <x:c r="D1632" s="4" t="str">
        <x:v>Medium</x:v>
      </x:c>
    </x:row>
    <x:row r="1633">
      <x:c r="A1633" s="4" t="str">
        <x:v>I01628</x:v>
      </x:c>
      <x:c r="B1633" s="4" t="str">
        <x:v>Theft</x:v>
      </x:c>
      <x:c r="C1633" s="4" t="str">
        <x:v>R05</x:v>
      </x:c>
      <x:c r="D1633" s="4" t="str">
        <x:v>Low</x:v>
      </x:c>
    </x:row>
    <x:row r="1634">
      <x:c r="A1634" s="4" t="str">
        <x:v>I01629</x:v>
      </x:c>
      <x:c r="B1634" s="4" t="str">
        <x:v>Theft</x:v>
      </x:c>
      <x:c r="C1634" s="4" t="str">
        <x:v>R02</x:v>
      </x:c>
      <x:c r="D1634" s="4" t="str">
        <x:v>High</x:v>
      </x:c>
    </x:row>
    <x:row r="1635">
      <x:c r="A1635" s="4" t="str">
        <x:v>I01630</x:v>
      </x:c>
      <x:c r="B1635" s="4" t="str">
        <x:v>Collision</x:v>
      </x:c>
      <x:c r="C1635" s="4" t="str">
        <x:v>R01</x:v>
      </x:c>
      <x:c r="D1635" s="4" t="str">
        <x:v>High</x:v>
      </x:c>
    </x:row>
    <x:row r="1636">
      <x:c r="A1636" s="4" t="str">
        <x:v>I01631</x:v>
      </x:c>
      <x:c r="B1636" s="4" t="str">
        <x:v>Flood</x:v>
      </x:c>
      <x:c r="C1636" s="4" t="str">
        <x:v>R01</x:v>
      </x:c>
      <x:c r="D1636" s="4" t="str">
        <x:v>Medium</x:v>
      </x:c>
    </x:row>
    <x:row r="1637">
      <x:c r="A1637" s="4" t="str">
        <x:v>I01632</x:v>
      </x:c>
      <x:c r="B1637" s="4" t="str">
        <x:v>Collision</x:v>
      </x:c>
      <x:c r="C1637" s="4" t="str">
        <x:v>R01</x:v>
      </x:c>
      <x:c r="D1637" s="4" t="str">
        <x:v>High</x:v>
      </x:c>
    </x:row>
    <x:row r="1638">
      <x:c r="A1638" s="4" t="str">
        <x:v>I01633</x:v>
      </x:c>
      <x:c r="B1638" s="4" t="str">
        <x:v>Collision</x:v>
      </x:c>
      <x:c r="C1638" s="4" t="str">
        <x:v>R04</x:v>
      </x:c>
      <x:c r="D1638" s="4" t="str">
        <x:v>Medium</x:v>
      </x:c>
    </x:row>
    <x:row r="1639">
      <x:c r="A1639" s="4" t="str">
        <x:v>I01634</x:v>
      </x:c>
      <x:c r="B1639" s="4" t="str">
        <x:v>Glass Damage</x:v>
      </x:c>
      <x:c r="C1639" s="4" t="str">
        <x:v>R02</x:v>
      </x:c>
      <x:c r="D1639" s="4" t="str">
        <x:v>Medium</x:v>
      </x:c>
    </x:row>
    <x:row r="1640">
      <x:c r="A1640" s="4" t="str">
        <x:v>I01635</x:v>
      </x:c>
      <x:c r="B1640" s="4" t="str">
        <x:v>Flood</x:v>
      </x:c>
      <x:c r="C1640" s="4" t="str">
        <x:v>R02</x:v>
      </x:c>
      <x:c r="D1640" s="4" t="str">
        <x:v>Low</x:v>
      </x:c>
    </x:row>
    <x:row r="1641">
      <x:c r="A1641" s="4" t="str">
        <x:v>I01636</x:v>
      </x:c>
      <x:c r="B1641" s="4" t="str">
        <x:v>Theft</x:v>
      </x:c>
      <x:c r="C1641" s="4" t="str">
        <x:v>R03</x:v>
      </x:c>
      <x:c r="D1641" s="4" t="str">
        <x:v>Low</x:v>
      </x:c>
    </x:row>
    <x:row r="1642">
      <x:c r="A1642" s="4" t="str">
        <x:v>I01637</x:v>
      </x:c>
      <x:c r="B1642" s="4" t="str">
        <x:v>Flood</x:v>
      </x:c>
      <x:c r="C1642" s="4" t="str">
        <x:v>R01</x:v>
      </x:c>
      <x:c r="D1642" s="4" t="str">
        <x:v>Low</x:v>
      </x:c>
    </x:row>
    <x:row r="1643">
      <x:c r="A1643" s="4" t="str">
        <x:v>I01638</x:v>
      </x:c>
      <x:c r="B1643" s="4" t="str">
        <x:v>Collision</x:v>
      </x:c>
      <x:c r="C1643" s="4" t="str">
        <x:v>R03</x:v>
      </x:c>
      <x:c r="D1643" s="4" t="str">
        <x:v>Medium</x:v>
      </x:c>
    </x:row>
    <x:row r="1644">
      <x:c r="A1644" s="4" t="str">
        <x:v>I01639</x:v>
      </x:c>
      <x:c r="B1644" s="4" t="str">
        <x:v>Glass Damage</x:v>
      </x:c>
      <x:c r="C1644" s="4" t="str">
        <x:v>R01</x:v>
      </x:c>
      <x:c r="D1644" s="4" t="str">
        <x:v>Medium</x:v>
      </x:c>
    </x:row>
    <x:row r="1645">
      <x:c r="A1645" s="4" t="str">
        <x:v>I01640</x:v>
      </x:c>
      <x:c r="B1645" s="4" t="str">
        <x:v>Collision</x:v>
      </x:c>
      <x:c r="C1645" s="4" t="str">
        <x:v>R01</x:v>
      </x:c>
      <x:c r="D1645" s="4" t="str">
        <x:v>Low</x:v>
      </x:c>
    </x:row>
    <x:row r="1646">
      <x:c r="A1646" s="4" t="str">
        <x:v>I01641</x:v>
      </x:c>
      <x:c r="B1646" s="4" t="str">
        <x:v>Fire</x:v>
      </x:c>
      <x:c r="C1646" s="4" t="str">
        <x:v>R03</x:v>
      </x:c>
      <x:c r="D1646" s="4" t="str">
        <x:v>Medium</x:v>
      </x:c>
    </x:row>
    <x:row r="1647">
      <x:c r="A1647" s="4" t="str">
        <x:v>I01642</x:v>
      </x:c>
      <x:c r="B1647" s="4" t="str">
        <x:v>Fire</x:v>
      </x:c>
      <x:c r="C1647" s="4" t="str">
        <x:v>R01</x:v>
      </x:c>
      <x:c r="D1647" s="4" t="str">
        <x:v>Low</x:v>
      </x:c>
    </x:row>
    <x:row r="1648">
      <x:c r="A1648" s="4" t="str">
        <x:v>I01643</x:v>
      </x:c>
      <x:c r="B1648" s="4" t="str">
        <x:v>Collision</x:v>
      </x:c>
      <x:c r="C1648" s="4" t="str">
        <x:v>R02</x:v>
      </x:c>
      <x:c r="D1648" s="4" t="str">
        <x:v>Low</x:v>
      </x:c>
    </x:row>
    <x:row r="1649">
      <x:c r="A1649" s="4" t="str">
        <x:v>I01644</x:v>
      </x:c>
      <x:c r="B1649" s="4" t="str">
        <x:v>Collision</x:v>
      </x:c>
      <x:c r="C1649" s="4" t="str">
        <x:v>R02</x:v>
      </x:c>
      <x:c r="D1649" s="4" t="str">
        <x:v>Low</x:v>
      </x:c>
    </x:row>
    <x:row r="1650">
      <x:c r="A1650" s="4" t="str">
        <x:v>I01645</x:v>
      </x:c>
      <x:c r="B1650" s="4" t="str">
        <x:v>Collision</x:v>
      </x:c>
      <x:c r="C1650" s="4" t="str">
        <x:v>R02</x:v>
      </x:c>
      <x:c r="D1650" s="4" t="str">
        <x:v>Medium</x:v>
      </x:c>
    </x:row>
    <x:row r="1651">
      <x:c r="A1651" s="4" t="str">
        <x:v>I01646</x:v>
      </x:c>
      <x:c r="B1651" s="4" t="str">
        <x:v>Glass Damage</x:v>
      </x:c>
      <x:c r="C1651" s="4" t="str">
        <x:v>R03</x:v>
      </x:c>
      <x:c r="D1651" s="4" t="str">
        <x:v>Medium</x:v>
      </x:c>
    </x:row>
    <x:row r="1652">
      <x:c r="A1652" s="4" t="str">
        <x:v>I01647</x:v>
      </x:c>
      <x:c r="B1652" s="4" t="str">
        <x:v>Collision</x:v>
      </x:c>
      <x:c r="C1652" s="4" t="str">
        <x:v>R02</x:v>
      </x:c>
      <x:c r="D1652" s="4" t="str">
        <x:v>Medium</x:v>
      </x:c>
    </x:row>
    <x:row r="1653">
      <x:c r="A1653" s="4" t="str">
        <x:v>I01648</x:v>
      </x:c>
      <x:c r="B1653" s="4" t="str">
        <x:v>Fire</x:v>
      </x:c>
      <x:c r="C1653" s="4" t="str">
        <x:v>R03</x:v>
      </x:c>
      <x:c r="D1653" s="4" t="str">
        <x:v>Low</x:v>
      </x:c>
    </x:row>
    <x:row r="1654">
      <x:c r="A1654" s="4" t="str">
        <x:v>I01649</x:v>
      </x:c>
      <x:c r="B1654" s="4" t="str">
        <x:v>Collision</x:v>
      </x:c>
      <x:c r="C1654" s="4" t="str">
        <x:v>R01</x:v>
      </x:c>
      <x:c r="D1654" s="4" t="str">
        <x:v>Medium</x:v>
      </x:c>
    </x:row>
    <x:row r="1655">
      <x:c r="A1655" s="4" t="str">
        <x:v>I01650</x:v>
      </x:c>
      <x:c r="B1655" s="4" t="str">
        <x:v>Theft</x:v>
      </x:c>
      <x:c r="C1655" s="4" t="str">
        <x:v>R01</x:v>
      </x:c>
      <x:c r="D1655" s="4" t="str">
        <x:v>High</x:v>
      </x:c>
    </x:row>
    <x:row r="1656">
      <x:c r="A1656" s="4" t="str">
        <x:v>I01651</x:v>
      </x:c>
      <x:c r="B1656" s="4" t="str">
        <x:v>Collision</x:v>
      </x:c>
      <x:c r="C1656" s="4" t="str">
        <x:v>R04</x:v>
      </x:c>
      <x:c r="D1656" s="4" t="str">
        <x:v>Low</x:v>
      </x:c>
    </x:row>
    <x:row r="1657">
      <x:c r="A1657" s="4" t="str">
        <x:v>I01652</x:v>
      </x:c>
      <x:c r="B1657" s="4" t="str">
        <x:v>Theft</x:v>
      </x:c>
      <x:c r="C1657" s="4" t="str">
        <x:v>R02</x:v>
      </x:c>
      <x:c r="D1657" s="4" t="str">
        <x:v>Medium</x:v>
      </x:c>
    </x:row>
    <x:row r="1658">
      <x:c r="A1658" s="4" t="str">
        <x:v>I01653</x:v>
      </x:c>
      <x:c r="B1658" s="4" t="str">
        <x:v>Water Damage</x:v>
      </x:c>
      <x:c r="C1658" s="4" t="str">
        <x:v>R01</x:v>
      </x:c>
      <x:c r="D1658" s="4" t="str">
        <x:v>Low</x:v>
      </x:c>
    </x:row>
    <x:row r="1659">
      <x:c r="A1659" s="4" t="str">
        <x:v>I01654</x:v>
      </x:c>
      <x:c r="B1659" s="4" t="str">
        <x:v>Theft</x:v>
      </x:c>
      <x:c r="C1659" s="4" t="str">
        <x:v>R01</x:v>
      </x:c>
      <x:c r="D1659" s="4" t="str">
        <x:v>Low</x:v>
      </x:c>
    </x:row>
    <x:row r="1660">
      <x:c r="A1660" s="4" t="str">
        <x:v>I01655</x:v>
      </x:c>
      <x:c r="B1660" s="4" t="str">
        <x:v>Theft</x:v>
      </x:c>
      <x:c r="C1660" s="4" t="str">
        <x:v>R03</x:v>
      </x:c>
      <x:c r="D1660" s="4" t="str">
        <x:v>Medium</x:v>
      </x:c>
    </x:row>
    <x:row r="1661">
      <x:c r="A1661" s="4" t="str">
        <x:v>I01656</x:v>
      </x:c>
      <x:c r="B1661" s="4" t="str">
        <x:v>Theft</x:v>
      </x:c>
      <x:c r="C1661" s="4" t="str">
        <x:v>R02</x:v>
      </x:c>
      <x:c r="D1661" s="4" t="str">
        <x:v>Low</x:v>
      </x:c>
    </x:row>
    <x:row r="1662">
      <x:c r="A1662" s="4" t="str">
        <x:v>I01657</x:v>
      </x:c>
      <x:c r="B1662" s="4" t="str">
        <x:v>Theft</x:v>
      </x:c>
      <x:c r="C1662" s="4" t="str">
        <x:v>R05</x:v>
      </x:c>
      <x:c r="D1662" s="4" t="str">
        <x:v>Medium</x:v>
      </x:c>
    </x:row>
    <x:row r="1663">
      <x:c r="A1663" s="4" t="str">
        <x:v>I01658</x:v>
      </x:c>
      <x:c r="B1663" s="4" t="str">
        <x:v>Theft</x:v>
      </x:c>
      <x:c r="C1663" s="4" t="str">
        <x:v>R02</x:v>
      </x:c>
      <x:c r="D1663" s="4" t="str">
        <x:v>High</x:v>
      </x:c>
    </x:row>
    <x:row r="1664">
      <x:c r="A1664" s="4" t="str">
        <x:v>I01659</x:v>
      </x:c>
      <x:c r="B1664" s="4" t="str">
        <x:v>Collision</x:v>
      </x:c>
      <x:c r="C1664" s="4" t="str">
        <x:v>R02</x:v>
      </x:c>
      <x:c r="D1664" s="4" t="str">
        <x:v>Low</x:v>
      </x:c>
    </x:row>
    <x:row r="1665">
      <x:c r="A1665" s="4" t="str">
        <x:v>I01660</x:v>
      </x:c>
      <x:c r="B1665" s="4" t="str">
        <x:v>Theft</x:v>
      </x:c>
      <x:c r="C1665" s="4" t="str">
        <x:v>R02</x:v>
      </x:c>
      <x:c r="D1665" s="4" t="str">
        <x:v>Low</x:v>
      </x:c>
    </x:row>
    <x:row r="1666">
      <x:c r="A1666" s="4" t="str">
        <x:v>I01661</x:v>
      </x:c>
      <x:c r="B1666" s="4" t="str">
        <x:v>Theft</x:v>
      </x:c>
      <x:c r="C1666" s="4" t="str">
        <x:v>R02</x:v>
      </x:c>
      <x:c r="D1666" s="4" t="str">
        <x:v>High</x:v>
      </x:c>
    </x:row>
    <x:row r="1667">
      <x:c r="A1667" s="4" t="str">
        <x:v>I01662</x:v>
      </x:c>
      <x:c r="B1667" s="4" t="str">
        <x:v>Collision</x:v>
      </x:c>
      <x:c r="C1667" s="4" t="str">
        <x:v>R01</x:v>
      </x:c>
      <x:c r="D1667" s="4" t="str">
        <x:v>Medium</x:v>
      </x:c>
    </x:row>
    <x:row r="1668">
      <x:c r="A1668" s="4" t="str">
        <x:v>I01663</x:v>
      </x:c>
      <x:c r="B1668" s="4" t="str">
        <x:v>Collision</x:v>
      </x:c>
      <x:c r="C1668" s="4" t="str">
        <x:v>R01</x:v>
      </x:c>
      <x:c r="D1668" s="4" t="str">
        <x:v>High</x:v>
      </x:c>
    </x:row>
    <x:row r="1669">
      <x:c r="A1669" s="4" t="str">
        <x:v>I01664</x:v>
      </x:c>
      <x:c r="B1669" s="4" t="str">
        <x:v>Collision</x:v>
      </x:c>
      <x:c r="C1669" s="4" t="str">
        <x:v>R03</x:v>
      </x:c>
      <x:c r="D1669" s="4" t="str">
        <x:v>Low</x:v>
      </x:c>
    </x:row>
    <x:row r="1670">
      <x:c r="A1670" s="4" t="str">
        <x:v>I01665</x:v>
      </x:c>
      <x:c r="B1670" s="4" t="str">
        <x:v>Collision</x:v>
      </x:c>
      <x:c r="C1670" s="4" t="str">
        <x:v>R04</x:v>
      </x:c>
      <x:c r="D1670" s="4" t="str">
        <x:v>Medium</x:v>
      </x:c>
    </x:row>
    <x:row r="1671">
      <x:c r="A1671" s="4" t="str">
        <x:v>I01666</x:v>
      </x:c>
      <x:c r="B1671" s="4" t="str">
        <x:v>Glass Damage</x:v>
      </x:c>
      <x:c r="C1671" s="4" t="str">
        <x:v>R05</x:v>
      </x:c>
      <x:c r="D1671" s="4" t="str">
        <x:v>High</x:v>
      </x:c>
    </x:row>
    <x:row r="1672">
      <x:c r="A1672" s="4" t="str">
        <x:v>I01667</x:v>
      </x:c>
      <x:c r="B1672" s="4" t="str">
        <x:v>Flood</x:v>
      </x:c>
      <x:c r="C1672" s="4" t="str">
        <x:v>R03</x:v>
      </x:c>
      <x:c r="D1672" s="4" t="str">
        <x:v>Low</x:v>
      </x:c>
    </x:row>
    <x:row r="1673">
      <x:c r="A1673" s="4" t="str">
        <x:v>I01668</x:v>
      </x:c>
      <x:c r="B1673" s="4" t="str">
        <x:v>Collision</x:v>
      </x:c>
      <x:c r="C1673" s="4" t="str">
        <x:v>R02</x:v>
      </x:c>
      <x:c r="D1673" s="4" t="str">
        <x:v>High</x:v>
      </x:c>
    </x:row>
    <x:row r="1674">
      <x:c r="A1674" s="4" t="str">
        <x:v>I01669</x:v>
      </x:c>
      <x:c r="B1674" s="4" t="str">
        <x:v>Collision</x:v>
      </x:c>
      <x:c r="C1674" s="4" t="str">
        <x:v>R02</x:v>
      </x:c>
      <x:c r="D1674" s="4" t="str">
        <x:v>Medium</x:v>
      </x:c>
    </x:row>
    <x:row r="1675">
      <x:c r="A1675" s="4" t="str">
        <x:v>I01670</x:v>
      </x:c>
      <x:c r="B1675" s="4" t="str">
        <x:v>Collision</x:v>
      </x:c>
      <x:c r="C1675" s="4" t="str">
        <x:v>R02</x:v>
      </x:c>
      <x:c r="D1675" s="4" t="str">
        <x:v>High</x:v>
      </x:c>
    </x:row>
    <x:row r="1676">
      <x:c r="A1676" s="4" t="str">
        <x:v>I01671</x:v>
      </x:c>
      <x:c r="B1676" s="4" t="str">
        <x:v>Water Damage</x:v>
      </x:c>
      <x:c r="C1676" s="4" t="str">
        <x:v>R03</x:v>
      </x:c>
      <x:c r="D1676" s="4" t="str">
        <x:v>Low</x:v>
      </x:c>
    </x:row>
    <x:row r="1677">
      <x:c r="A1677" s="4" t="str">
        <x:v>I01672</x:v>
      </x:c>
      <x:c r="B1677" s="4" t="str">
        <x:v>Collision</x:v>
      </x:c>
      <x:c r="C1677" s="4" t="str">
        <x:v>R01</x:v>
      </x:c>
      <x:c r="D1677" s="4" t="str">
        <x:v>Medium</x:v>
      </x:c>
    </x:row>
    <x:row r="1678">
      <x:c r="A1678" s="4" t="str">
        <x:v>I01673</x:v>
      </x:c>
      <x:c r="B1678" s="4" t="str">
        <x:v>Water Damage</x:v>
      </x:c>
      <x:c r="C1678" s="4" t="str">
        <x:v>R02</x:v>
      </x:c>
      <x:c r="D1678" s="4" t="str">
        <x:v>Low</x:v>
      </x:c>
    </x:row>
    <x:row r="1679">
      <x:c r="A1679" s="4" t="str">
        <x:v>I01674</x:v>
      </x:c>
      <x:c r="B1679" s="4" t="str">
        <x:v>Theft</x:v>
      </x:c>
      <x:c r="C1679" s="4" t="str">
        <x:v>R04</x:v>
      </x:c>
      <x:c r="D1679" s="4" t="str">
        <x:v>High</x:v>
      </x:c>
    </x:row>
    <x:row r="1680">
      <x:c r="A1680" s="4" t="str">
        <x:v>I01675</x:v>
      </x:c>
      <x:c r="B1680" s="4" t="str">
        <x:v>Theft</x:v>
      </x:c>
      <x:c r="C1680" s="4" t="str">
        <x:v>R02</x:v>
      </x:c>
      <x:c r="D1680" s="4" t="str">
        <x:v>Low</x:v>
      </x:c>
    </x:row>
    <x:row r="1681">
      <x:c r="A1681" s="4" t="str">
        <x:v>I01676</x:v>
      </x:c>
      <x:c r="B1681" s="4" t="str">
        <x:v>Theft</x:v>
      </x:c>
      <x:c r="C1681" s="4" t="str">
        <x:v>R01</x:v>
      </x:c>
      <x:c r="D1681" s="4" t="str">
        <x:v>Low</x:v>
      </x:c>
    </x:row>
    <x:row r="1682">
      <x:c r="A1682" s="4" t="str">
        <x:v>I01677</x:v>
      </x:c>
      <x:c r="B1682" s="4" t="str">
        <x:v>Glass Damage</x:v>
      </x:c>
      <x:c r="C1682" s="4" t="str">
        <x:v>R01</x:v>
      </x:c>
      <x:c r="D1682" s="4" t="str">
        <x:v>High</x:v>
      </x:c>
    </x:row>
    <x:row r="1683">
      <x:c r="A1683" s="4" t="str">
        <x:v>I01678</x:v>
      </x:c>
      <x:c r="B1683" s="4" t="str">
        <x:v>Theft</x:v>
      </x:c>
      <x:c r="C1683" s="4" t="str">
        <x:v>R02</x:v>
      </x:c>
      <x:c r="D1683" s="4" t="str">
        <x:v>Low</x:v>
      </x:c>
    </x:row>
    <x:row r="1684">
      <x:c r="A1684" s="4" t="str">
        <x:v>I01679</x:v>
      </x:c>
      <x:c r="B1684" s="4" t="str">
        <x:v>Flood</x:v>
      </x:c>
      <x:c r="C1684" s="4" t="str">
        <x:v>R04</x:v>
      </x:c>
      <x:c r="D1684" s="4" t="str">
        <x:v>Medium</x:v>
      </x:c>
    </x:row>
    <x:row r="1685">
      <x:c r="A1685" s="4" t="str">
        <x:v>I01680</x:v>
      </x:c>
      <x:c r="B1685" s="4" t="str">
        <x:v>Unknown</x:v>
      </x:c>
      <x:c r="C1685" s="4" t="str">
        <x:v>R03</x:v>
      </x:c>
      <x:c r="D1685" s="4" t="str">
        <x:v>Low</x:v>
      </x:c>
    </x:row>
    <x:row r="1686">
      <x:c r="A1686" s="4" t="str">
        <x:v>I01681</x:v>
      </x:c>
      <x:c r="B1686" s="4" t="str">
        <x:v>Flood</x:v>
      </x:c>
      <x:c r="C1686" s="4" t="str">
        <x:v>R01</x:v>
      </x:c>
      <x:c r="D1686" s="4" t="str">
        <x:v>Medium</x:v>
      </x:c>
    </x:row>
    <x:row r="1687">
      <x:c r="A1687" s="4" t="str">
        <x:v>I01682</x:v>
      </x:c>
      <x:c r="B1687" s="4" t="str">
        <x:v>Water Damage</x:v>
      </x:c>
      <x:c r="C1687" s="4" t="str">
        <x:v>R03</x:v>
      </x:c>
      <x:c r="D1687" s="4" t="str">
        <x:v>Low</x:v>
      </x:c>
    </x:row>
    <x:row r="1688">
      <x:c r="A1688" s="4" t="str">
        <x:v>I01683</x:v>
      </x:c>
      <x:c r="B1688" s="4" t="str">
        <x:v>Collision</x:v>
      </x:c>
      <x:c r="C1688" s="4" t="str">
        <x:v>R02</x:v>
      </x:c>
      <x:c r="D1688" s="4" t="str">
        <x:v>Medium</x:v>
      </x:c>
    </x:row>
    <x:row r="1689">
      <x:c r="A1689" s="4" t="str">
        <x:v>I01684</x:v>
      </x:c>
      <x:c r="B1689" s="4" t="str">
        <x:v>Collision</x:v>
      </x:c>
      <x:c r="C1689" s="4" t="str">
        <x:v>R01</x:v>
      </x:c>
      <x:c r="D1689" s="4" t="str">
        <x:v>Medium</x:v>
      </x:c>
    </x:row>
    <x:row r="1690">
      <x:c r="A1690" s="4" t="str">
        <x:v>I01685</x:v>
      </x:c>
      <x:c r="B1690" s="4" t="str">
        <x:v>Collision</x:v>
      </x:c>
      <x:c r="C1690" s="4" t="str">
        <x:v>R05</x:v>
      </x:c>
      <x:c r="D1690" s="4" t="str">
        <x:v>Low</x:v>
      </x:c>
    </x:row>
    <x:row r="1691">
      <x:c r="A1691" s="4" t="str">
        <x:v>I01686</x:v>
      </x:c>
      <x:c r="B1691" s="4" t="str">
        <x:v>Theft</x:v>
      </x:c>
      <x:c r="C1691" s="4" t="str">
        <x:v>R03</x:v>
      </x:c>
      <x:c r="D1691" s="4" t="str">
        <x:v>Low</x:v>
      </x:c>
    </x:row>
    <x:row r="1692">
      <x:c r="A1692" s="4" t="str">
        <x:v>I01687</x:v>
      </x:c>
      <x:c r="B1692" s="4" t="str">
        <x:v>Fire</x:v>
      </x:c>
      <x:c r="C1692" s="4" t="str">
        <x:v>R02</x:v>
      </x:c>
      <x:c r="D1692" s="4" t="str">
        <x:v>Low</x:v>
      </x:c>
    </x:row>
    <x:row r="1693">
      <x:c r="A1693" s="4" t="str">
        <x:v>I01688</x:v>
      </x:c>
      <x:c r="B1693" s="4" t="str">
        <x:v>Collision</x:v>
      </x:c>
      <x:c r="C1693" s="4" t="str">
        <x:v>R01</x:v>
      </x:c>
      <x:c r="D1693" s="4" t="str">
        <x:v>Medium</x:v>
      </x:c>
    </x:row>
    <x:row r="1694">
      <x:c r="A1694" s="4" t="str">
        <x:v>I01689</x:v>
      </x:c>
      <x:c r="B1694" s="4" t="str">
        <x:v>Fire</x:v>
      </x:c>
      <x:c r="C1694" s="4" t="str">
        <x:v>R01</x:v>
      </x:c>
      <x:c r="D1694" s="4" t="str">
        <x:v>Low</x:v>
      </x:c>
    </x:row>
    <x:row r="1695">
      <x:c r="A1695" s="4" t="str">
        <x:v>I01690</x:v>
      </x:c>
      <x:c r="B1695" s="4" t="str">
        <x:v>Collision</x:v>
      </x:c>
      <x:c r="C1695" s="4" t="str">
        <x:v>R02</x:v>
      </x:c>
      <x:c r="D1695" s="4" t="str">
        <x:v>Low</x:v>
      </x:c>
    </x:row>
    <x:row r="1696">
      <x:c r="A1696" s="4" t="str">
        <x:v>I01691</x:v>
      </x:c>
      <x:c r="B1696" s="4" t="str">
        <x:v>Collision</x:v>
      </x:c>
      <x:c r="C1696" s="4" t="str">
        <x:v>R04</x:v>
      </x:c>
      <x:c r="D1696" s="4" t="str">
        <x:v>Low</x:v>
      </x:c>
    </x:row>
    <x:row r="1697">
      <x:c r="A1697" s="4" t="str">
        <x:v>I01692</x:v>
      </x:c>
      <x:c r="B1697" s="4" t="str">
        <x:v>Fire</x:v>
      </x:c>
      <x:c r="C1697" s="4" t="str">
        <x:v>R02</x:v>
      </x:c>
      <x:c r="D1697" s="4" t="str">
        <x:v>Medium</x:v>
      </x:c>
    </x:row>
    <x:row r="1698">
      <x:c r="A1698" s="4" t="str">
        <x:v>I01693</x:v>
      </x:c>
      <x:c r="B1698" s="4" t="str">
        <x:v>Glass Damage</x:v>
      </x:c>
      <x:c r="C1698" s="4" t="str">
        <x:v>R02</x:v>
      </x:c>
      <x:c r="D1698" s="4" t="str">
        <x:v>Medium</x:v>
      </x:c>
    </x:row>
    <x:row r="1699">
      <x:c r="A1699" s="4" t="str">
        <x:v>I01694</x:v>
      </x:c>
      <x:c r="B1699" s="4" t="str">
        <x:v>Collision</x:v>
      </x:c>
      <x:c r="C1699" s="4" t="str">
        <x:v>R03</x:v>
      </x:c>
      <x:c r="D1699" s="4" t="str">
        <x:v>Medium</x:v>
      </x:c>
    </x:row>
    <x:row r="1700">
      <x:c r="A1700" s="4" t="str">
        <x:v>I01695</x:v>
      </x:c>
      <x:c r="B1700" s="4" t="str">
        <x:v>Fire</x:v>
      </x:c>
      <x:c r="C1700" s="4" t="str">
        <x:v>R02</x:v>
      </x:c>
      <x:c r="D1700" s="4" t="str">
        <x:v>High</x:v>
      </x:c>
    </x:row>
    <x:row r="1701">
      <x:c r="A1701" s="4" t="str">
        <x:v>I01696</x:v>
      </x:c>
      <x:c r="B1701" s="4" t="str">
        <x:v>Collision</x:v>
      </x:c>
      <x:c r="C1701" s="4" t="str">
        <x:v>R05</x:v>
      </x:c>
      <x:c r="D1701" s="4" t="str">
        <x:v>Medium</x:v>
      </x:c>
    </x:row>
    <x:row r="1702">
      <x:c r="A1702" s="4" t="str">
        <x:v>I01697</x:v>
      </x:c>
      <x:c r="B1702" s="4" t="str">
        <x:v>Fire</x:v>
      </x:c>
      <x:c r="C1702" s="4" t="str">
        <x:v>R03</x:v>
      </x:c>
      <x:c r="D1702" s="4" t="str">
        <x:v>High</x:v>
      </x:c>
    </x:row>
    <x:row r="1703">
      <x:c r="A1703" s="4" t="str">
        <x:v>I01698</x:v>
      </x:c>
      <x:c r="B1703" s="4" t="str">
        <x:v>Flood</x:v>
      </x:c>
      <x:c r="C1703" s="4" t="str">
        <x:v>R02</x:v>
      </x:c>
      <x:c r="D1703" s="4" t="str">
        <x:v>Medium</x:v>
      </x:c>
    </x:row>
    <x:row r="1704">
      <x:c r="A1704" s="4" t="str">
        <x:v>I01699</x:v>
      </x:c>
      <x:c r="B1704" s="4" t="str">
        <x:v>Flood</x:v>
      </x:c>
      <x:c r="C1704" s="4" t="str">
        <x:v>R03</x:v>
      </x:c>
      <x:c r="D1704" s="4" t="str">
        <x:v>Low</x:v>
      </x:c>
    </x:row>
    <x:row r="1705">
      <x:c r="A1705" s="4" t="str">
        <x:v>I01700</x:v>
      </x:c>
      <x:c r="B1705" s="4" t="str">
        <x:v>Theft</x:v>
      </x:c>
      <x:c r="C1705" s="4" t="str">
        <x:v>R01</x:v>
      </x:c>
      <x:c r="D1705" s="4" t="str">
        <x:v>High</x:v>
      </x:c>
    </x:row>
    <x:row r="1706">
      <x:c r="A1706" s="4" t="str">
        <x:v>I01701</x:v>
      </x:c>
      <x:c r="B1706" s="4" t="str">
        <x:v>Collision</x:v>
      </x:c>
      <x:c r="C1706" s="4" t="str">
        <x:v>R01</x:v>
      </x:c>
      <x:c r="D1706" s="4" t="str">
        <x:v>Medium</x:v>
      </x:c>
    </x:row>
    <x:row r="1707">
      <x:c r="A1707" s="4" t="str">
        <x:v>I01702</x:v>
      </x:c>
      <x:c r="B1707" s="4" t="str">
        <x:v>Collision</x:v>
      </x:c>
      <x:c r="C1707" s="4" t="str">
        <x:v>R01</x:v>
      </x:c>
      <x:c r="D1707" s="4" t="str">
        <x:v>Medium</x:v>
      </x:c>
    </x:row>
    <x:row r="1708">
      <x:c r="A1708" s="4" t="str">
        <x:v>I01703</x:v>
      </x:c>
      <x:c r="B1708" s="4" t="str">
        <x:v>Glass Damage</x:v>
      </x:c>
      <x:c r="C1708" s="4" t="str">
        <x:v>R03</x:v>
      </x:c>
      <x:c r="D1708" s="4" t="str">
        <x:v>Low</x:v>
      </x:c>
    </x:row>
    <x:row r="1709">
      <x:c r="A1709" s="4" t="str">
        <x:v>I01704</x:v>
      </x:c>
      <x:c r="B1709" s="4" t="str">
        <x:v>Flood</x:v>
      </x:c>
      <x:c r="C1709" s="4" t="str">
        <x:v>R04</x:v>
      </x:c>
      <x:c r="D1709" s="4" t="str">
        <x:v>Low</x:v>
      </x:c>
    </x:row>
    <x:row r="1710">
      <x:c r="A1710" s="4" t="str">
        <x:v>I01705</x:v>
      </x:c>
      <x:c r="B1710" s="4" t="str">
        <x:v>Flood</x:v>
      </x:c>
      <x:c r="C1710" s="4" t="str">
        <x:v>R05</x:v>
      </x:c>
      <x:c r="D1710" s="4" t="str">
        <x:v>Medium</x:v>
      </x:c>
    </x:row>
    <x:row r="1711">
      <x:c r="A1711" s="4" t="str">
        <x:v>I01706</x:v>
      </x:c>
      <x:c r="B1711" s="4" t="str">
        <x:v>Collision</x:v>
      </x:c>
      <x:c r="C1711" s="4" t="str">
        <x:v>R01</x:v>
      </x:c>
      <x:c r="D1711" s="4" t="str">
        <x:v>Medium</x:v>
      </x:c>
    </x:row>
    <x:row r="1712">
      <x:c r="A1712" s="4" t="str">
        <x:v>I01707</x:v>
      </x:c>
      <x:c r="B1712" s="4" t="str">
        <x:v>Theft</x:v>
      </x:c>
      <x:c r="C1712" s="4" t="str">
        <x:v>R03</x:v>
      </x:c>
      <x:c r="D1712" s="4" t="str">
        <x:v>Medium</x:v>
      </x:c>
    </x:row>
    <x:row r="1713">
      <x:c r="A1713" s="4" t="str">
        <x:v>I01708</x:v>
      </x:c>
      <x:c r="B1713" s="4" t="str">
        <x:v>Theft</x:v>
      </x:c>
      <x:c r="C1713" s="4" t="str">
        <x:v>R03</x:v>
      </x:c>
      <x:c r="D1713" s="4" t="str">
        <x:v>Low</x:v>
      </x:c>
    </x:row>
    <x:row r="1714">
      <x:c r="A1714" s="4" t="str">
        <x:v>I01709</x:v>
      </x:c>
      <x:c r="B1714" s="4" t="str">
        <x:v>Flood</x:v>
      </x:c>
      <x:c r="C1714" s="4" t="str">
        <x:v>R05</x:v>
      </x:c>
      <x:c r="D1714" s="4" t="str">
        <x:v>Medium</x:v>
      </x:c>
    </x:row>
    <x:row r="1715">
      <x:c r="A1715" s="4" t="str">
        <x:v>I01710</x:v>
      </x:c>
      <x:c r="B1715" s="4" t="str">
        <x:v>Water Damage</x:v>
      </x:c>
      <x:c r="C1715" s="4" t="str">
        <x:v>R02</x:v>
      </x:c>
      <x:c r="D1715" s="4" t="str">
        <x:v>Low</x:v>
      </x:c>
    </x:row>
    <x:row r="1716">
      <x:c r="A1716" s="4" t="str">
        <x:v>I01711</x:v>
      </x:c>
      <x:c r="B1716" s="4" t="str">
        <x:v>Collision</x:v>
      </x:c>
      <x:c r="C1716" s="4" t="str">
        <x:v>R01</x:v>
      </x:c>
      <x:c r="D1716" s="4" t="str">
        <x:v>Low</x:v>
      </x:c>
    </x:row>
    <x:row r="1717">
      <x:c r="A1717" s="4" t="str">
        <x:v>I01712</x:v>
      </x:c>
      <x:c r="B1717" s="4" t="str">
        <x:v>Flood</x:v>
      </x:c>
      <x:c r="C1717" s="4" t="str">
        <x:v>R03</x:v>
      </x:c>
      <x:c r="D1717" s="4" t="str">
        <x:v>Low</x:v>
      </x:c>
    </x:row>
    <x:row r="1718">
      <x:c r="A1718" s="4" t="str">
        <x:v>I01713</x:v>
      </x:c>
      <x:c r="B1718" s="4" t="str">
        <x:v>Fire</x:v>
      </x:c>
      <x:c r="C1718" s="4" t="str">
        <x:v>R02</x:v>
      </x:c>
      <x:c r="D1718" s="4" t="str">
        <x:v>High</x:v>
      </x:c>
    </x:row>
    <x:row r="1719">
      <x:c r="A1719" s="4" t="str">
        <x:v>I01714</x:v>
      </x:c>
      <x:c r="B1719" s="4" t="str">
        <x:v>Collision</x:v>
      </x:c>
      <x:c r="C1719" s="4" t="str">
        <x:v>R04</x:v>
      </x:c>
      <x:c r="D1719" s="4" t="str">
        <x:v>Medium</x:v>
      </x:c>
    </x:row>
    <x:row r="1720">
      <x:c r="A1720" s="4" t="str">
        <x:v>I01715</x:v>
      </x:c>
      <x:c r="B1720" s="4" t="str">
        <x:v>Flood</x:v>
      </x:c>
      <x:c r="C1720" s="4" t="str">
        <x:v>R03</x:v>
      </x:c>
      <x:c r="D1720" s="4" t="str">
        <x:v>High</x:v>
      </x:c>
    </x:row>
    <x:row r="1721">
      <x:c r="A1721" s="4" t="str">
        <x:v>I01716</x:v>
      </x:c>
      <x:c r="B1721" s="4" t="str">
        <x:v>Collision</x:v>
      </x:c>
      <x:c r="C1721" s="4" t="str">
        <x:v>R02</x:v>
      </x:c>
      <x:c r="D1721" s="4" t="str">
        <x:v>Medium</x:v>
      </x:c>
    </x:row>
    <x:row r="1722">
      <x:c r="A1722" s="4" t="str">
        <x:v>I01717</x:v>
      </x:c>
      <x:c r="B1722" s="4" t="str">
        <x:v>Collision</x:v>
      </x:c>
      <x:c r="C1722" s="4" t="str">
        <x:v>R01</x:v>
      </x:c>
      <x:c r="D1722" s="4" t="str">
        <x:v>Medium</x:v>
      </x:c>
    </x:row>
    <x:row r="1723">
      <x:c r="A1723" s="4" t="str">
        <x:v>I01718</x:v>
      </x:c>
      <x:c r="B1723" s="4" t="str">
        <x:v>Flood</x:v>
      </x:c>
      <x:c r="C1723" s="4" t="str">
        <x:v>R01</x:v>
      </x:c>
      <x:c r="D1723" s="4" t="str">
        <x:v>Medium</x:v>
      </x:c>
    </x:row>
    <x:row r="1724">
      <x:c r="A1724" s="4" t="str">
        <x:v>I01719</x:v>
      </x:c>
      <x:c r="B1724" s="4" t="str">
        <x:v>Water Damage</x:v>
      </x:c>
      <x:c r="C1724" s="4" t="str">
        <x:v>R01</x:v>
      </x:c>
      <x:c r="D1724" s="4" t="str">
        <x:v>High</x:v>
      </x:c>
    </x:row>
    <x:row r="1725">
      <x:c r="A1725" s="4" t="str">
        <x:v>I01720</x:v>
      </x:c>
      <x:c r="B1725" s="4" t="str">
        <x:v>Theft</x:v>
      </x:c>
      <x:c r="C1725" s="4" t="str">
        <x:v>R02</x:v>
      </x:c>
      <x:c r="D1725" s="4" t="str">
        <x:v>High</x:v>
      </x:c>
    </x:row>
    <x:row r="1726">
      <x:c r="A1726" s="4" t="str">
        <x:v>I01721</x:v>
      </x:c>
      <x:c r="B1726" s="4" t="str">
        <x:v>Flood</x:v>
      </x:c>
      <x:c r="C1726" s="4" t="str">
        <x:v>R05</x:v>
      </x:c>
      <x:c r="D1726" s="4" t="str">
        <x:v>Medium</x:v>
      </x:c>
    </x:row>
    <x:row r="1727">
      <x:c r="A1727" s="4" t="str">
        <x:v>I01722</x:v>
      </x:c>
      <x:c r="B1727" s="4" t="str">
        <x:v>Collision</x:v>
      </x:c>
      <x:c r="C1727" s="4" t="str">
        <x:v>R04</x:v>
      </x:c>
      <x:c r="D1727" s="4" t="str">
        <x:v>Unknown</x:v>
      </x:c>
    </x:row>
    <x:row r="1728">
      <x:c r="A1728" s="4" t="str">
        <x:v>I01723</x:v>
      </x:c>
      <x:c r="B1728" s="4" t="str">
        <x:v>Theft</x:v>
      </x:c>
      <x:c r="C1728" s="4" t="str">
        <x:v>R02</x:v>
      </x:c>
      <x:c r="D1728" s="4" t="str">
        <x:v>Medium</x:v>
      </x:c>
    </x:row>
    <x:row r="1729">
      <x:c r="A1729" s="4" t="str">
        <x:v>I01724</x:v>
      </x:c>
      <x:c r="B1729" s="4" t="str">
        <x:v>Flood</x:v>
      </x:c>
      <x:c r="C1729" s="4" t="str">
        <x:v>R04</x:v>
      </x:c>
      <x:c r="D1729" s="4" t="str">
        <x:v>Low</x:v>
      </x:c>
    </x:row>
    <x:row r="1730">
      <x:c r="A1730" s="4" t="str">
        <x:v>I01725</x:v>
      </x:c>
      <x:c r="B1730" s="4" t="str">
        <x:v>Flood</x:v>
      </x:c>
      <x:c r="C1730" s="4" t="str">
        <x:v>R01</x:v>
      </x:c>
      <x:c r="D1730" s="4" t="str">
        <x:v>Unknown</x:v>
      </x:c>
    </x:row>
    <x:row r="1731">
      <x:c r="A1731" s="4" t="str">
        <x:v>I01726</x:v>
      </x:c>
      <x:c r="B1731" s="4" t="str">
        <x:v>Collision</x:v>
      </x:c>
      <x:c r="C1731" s="4" t="str">
        <x:v>R02</x:v>
      </x:c>
      <x:c r="D1731" s="4" t="str">
        <x:v>Medium</x:v>
      </x:c>
    </x:row>
    <x:row r="1732">
      <x:c r="A1732" s="4" t="str">
        <x:v>I01727</x:v>
      </x:c>
      <x:c r="B1732" s="4" t="str">
        <x:v>Collision</x:v>
      </x:c>
      <x:c r="C1732" s="4" t="str">
        <x:v>R04</x:v>
      </x:c>
      <x:c r="D1732" s="4" t="str">
        <x:v>High</x:v>
      </x:c>
    </x:row>
    <x:row r="1733">
      <x:c r="A1733" s="4" t="str">
        <x:v>I01728</x:v>
      </x:c>
      <x:c r="B1733" s="4" t="str">
        <x:v>Fire</x:v>
      </x:c>
      <x:c r="C1733" s="4" t="str">
        <x:v>R01</x:v>
      </x:c>
      <x:c r="D1733" s="4" t="str">
        <x:v>Low</x:v>
      </x:c>
    </x:row>
    <x:row r="1734">
      <x:c r="A1734" s="4" t="str">
        <x:v>I01729</x:v>
      </x:c>
      <x:c r="B1734" s="4" t="str">
        <x:v>Theft</x:v>
      </x:c>
      <x:c r="C1734" s="4" t="str">
        <x:v>R01</x:v>
      </x:c>
      <x:c r="D1734" s="4" t="str">
        <x:v>Low</x:v>
      </x:c>
    </x:row>
    <x:row r="1735">
      <x:c r="A1735" s="4" t="str">
        <x:v>I01730</x:v>
      </x:c>
      <x:c r="B1735" s="4" t="str">
        <x:v>Water Damage</x:v>
      </x:c>
      <x:c r="C1735" s="4" t="str">
        <x:v>R04</x:v>
      </x:c>
      <x:c r="D1735" s="4" t="str">
        <x:v>High</x:v>
      </x:c>
    </x:row>
    <x:row r="1736">
      <x:c r="A1736" s="4" t="str">
        <x:v>I01731</x:v>
      </x:c>
      <x:c r="B1736" s="4" t="str">
        <x:v>Collision</x:v>
      </x:c>
      <x:c r="C1736" s="4" t="str">
        <x:v>R03</x:v>
      </x:c>
      <x:c r="D1736" s="4" t="str">
        <x:v>Low</x:v>
      </x:c>
    </x:row>
    <x:row r="1737">
      <x:c r="A1737" s="4" t="str">
        <x:v>I01732</x:v>
      </x:c>
      <x:c r="B1737" s="4" t="str">
        <x:v>Collision</x:v>
      </x:c>
      <x:c r="C1737" s="4" t="str">
        <x:v>R01</x:v>
      </x:c>
      <x:c r="D1737" s="4" t="str">
        <x:v>Low</x:v>
      </x:c>
    </x:row>
    <x:row r="1738">
      <x:c r="A1738" s="4" t="str">
        <x:v>I01733</x:v>
      </x:c>
      <x:c r="B1738" s="4" t="str">
        <x:v>Theft</x:v>
      </x:c>
      <x:c r="C1738" s="4" t="str">
        <x:v>R02</x:v>
      </x:c>
      <x:c r="D1738" s="4" t="str">
        <x:v>Medium</x:v>
      </x:c>
    </x:row>
    <x:row r="1739">
      <x:c r="A1739" s="4" t="str">
        <x:v>I01734</x:v>
      </x:c>
      <x:c r="B1739" s="4" t="str">
        <x:v>Collision</x:v>
      </x:c>
      <x:c r="C1739" s="4" t="str">
        <x:v>R01</x:v>
      </x:c>
      <x:c r="D1739" s="4" t="str">
        <x:v>High</x:v>
      </x:c>
    </x:row>
    <x:row r="1740">
      <x:c r="A1740" s="4" t="str">
        <x:v>I01735</x:v>
      </x:c>
      <x:c r="B1740" s="4" t="str">
        <x:v>Theft</x:v>
      </x:c>
      <x:c r="C1740" s="4" t="str">
        <x:v>R01</x:v>
      </x:c>
      <x:c r="D1740" s="4" t="str">
        <x:v>Medium</x:v>
      </x:c>
    </x:row>
    <x:row r="1741">
      <x:c r="A1741" s="4" t="str">
        <x:v>I01736</x:v>
      </x:c>
      <x:c r="B1741" s="4" t="str">
        <x:v>Collision</x:v>
      </x:c>
      <x:c r="C1741" s="4" t="str">
        <x:v>R01</x:v>
      </x:c>
      <x:c r="D1741" s="4" t="str">
        <x:v>Medium</x:v>
      </x:c>
    </x:row>
    <x:row r="1742">
      <x:c r="A1742" s="4" t="str">
        <x:v>I01737</x:v>
      </x:c>
      <x:c r="B1742" s="4" t="str">
        <x:v>Flood</x:v>
      </x:c>
      <x:c r="C1742" s="4" t="str">
        <x:v>R02</x:v>
      </x:c>
      <x:c r="D1742" s="4" t="str">
        <x:v>Low</x:v>
      </x:c>
    </x:row>
    <x:row r="1743">
      <x:c r="A1743" s="4" t="str">
        <x:v>I01738</x:v>
      </x:c>
      <x:c r="B1743" s="4" t="str">
        <x:v>Theft</x:v>
      </x:c>
      <x:c r="C1743" s="4" t="str">
        <x:v>R05</x:v>
      </x:c>
      <x:c r="D1743" s="4" t="str">
        <x:v>Low</x:v>
      </x:c>
    </x:row>
    <x:row r="1744">
      <x:c r="A1744" s="4" t="str">
        <x:v>I01739</x:v>
      </x:c>
      <x:c r="B1744" s="4" t="str">
        <x:v>Fire</x:v>
      </x:c>
      <x:c r="C1744" s="4" t="str">
        <x:v>R02</x:v>
      </x:c>
      <x:c r="D1744" s="4" t="str">
        <x:v>Medium</x:v>
      </x:c>
    </x:row>
    <x:row r="1745">
      <x:c r="A1745" s="4" t="str">
        <x:v>I01740</x:v>
      </x:c>
      <x:c r="B1745" s="4" t="str">
        <x:v>Theft</x:v>
      </x:c>
      <x:c r="C1745" s="4" t="str">
        <x:v>R04</x:v>
      </x:c>
      <x:c r="D1745" s="4" t="str">
        <x:v>High</x:v>
      </x:c>
    </x:row>
    <x:row r="1746">
      <x:c r="A1746" s="4" t="str">
        <x:v>I01741</x:v>
      </x:c>
      <x:c r="B1746" s="4" t="str">
        <x:v>Collision</x:v>
      </x:c>
      <x:c r="C1746" s="4" t="str">
        <x:v>R01</x:v>
      </x:c>
      <x:c r="D1746" s="4" t="str">
        <x:v>Low</x:v>
      </x:c>
    </x:row>
    <x:row r="1747">
      <x:c r="A1747" s="4" t="str">
        <x:v>I01742</x:v>
      </x:c>
      <x:c r="B1747" s="4" t="str">
        <x:v>Theft</x:v>
      </x:c>
      <x:c r="C1747" s="4" t="str">
        <x:v>R01</x:v>
      </x:c>
      <x:c r="D1747" s="4" t="str">
        <x:v>Low</x:v>
      </x:c>
    </x:row>
    <x:row r="1748">
      <x:c r="A1748" s="4" t="str">
        <x:v>I01743</x:v>
      </x:c>
      <x:c r="B1748" s="4" t="str">
        <x:v>Water Damage</x:v>
      </x:c>
      <x:c r="C1748" s="4" t="str">
        <x:v>R01</x:v>
      </x:c>
      <x:c r="D1748" s="4" t="str">
        <x:v>Low</x:v>
      </x:c>
    </x:row>
    <x:row r="1749">
      <x:c r="A1749" s="4" t="str">
        <x:v>I01744</x:v>
      </x:c>
      <x:c r="B1749" s="4" t="str">
        <x:v>Collision</x:v>
      </x:c>
      <x:c r="C1749" s="4" t="str">
        <x:v>R03</x:v>
      </x:c>
      <x:c r="D1749" s="4" t="str">
        <x:v>Low</x:v>
      </x:c>
    </x:row>
    <x:row r="1750">
      <x:c r="A1750" s="4" t="str">
        <x:v>I01745</x:v>
      </x:c>
      <x:c r="B1750" s="4" t="str">
        <x:v>Collision</x:v>
      </x:c>
      <x:c r="C1750" s="4" t="str">
        <x:v>R03</x:v>
      </x:c>
      <x:c r="D1750" s="4" t="str">
        <x:v>Low</x:v>
      </x:c>
    </x:row>
    <x:row r="1751">
      <x:c r="A1751" s="4" t="str">
        <x:v>I01746</x:v>
      </x:c>
      <x:c r="B1751" s="4" t="str">
        <x:v>Collision</x:v>
      </x:c>
      <x:c r="C1751" s="4" t="str">
        <x:v>R02</x:v>
      </x:c>
      <x:c r="D1751" s="4" t="str">
        <x:v>Low</x:v>
      </x:c>
    </x:row>
    <x:row r="1752">
      <x:c r="A1752" s="4" t="str">
        <x:v>I01747</x:v>
      </x:c>
      <x:c r="B1752" s="4" t="str">
        <x:v>Glass Damage</x:v>
      </x:c>
      <x:c r="C1752" s="4" t="str">
        <x:v>R02</x:v>
      </x:c>
      <x:c r="D1752" s="4" t="str">
        <x:v>Medium</x:v>
      </x:c>
    </x:row>
    <x:row r="1753">
      <x:c r="A1753" s="4" t="str">
        <x:v>I01748</x:v>
      </x:c>
      <x:c r="B1753" s="4" t="str">
        <x:v>Collision</x:v>
      </x:c>
      <x:c r="C1753" s="4" t="str">
        <x:v>R01</x:v>
      </x:c>
      <x:c r="D1753" s="4" t="str">
        <x:v>Low</x:v>
      </x:c>
    </x:row>
    <x:row r="1754">
      <x:c r="A1754" s="4" t="str">
        <x:v>I01749</x:v>
      </x:c>
      <x:c r="B1754" s="4" t="str">
        <x:v>Glass Damage</x:v>
      </x:c>
      <x:c r="C1754" s="4" t="str">
        <x:v>R03</x:v>
      </x:c>
      <x:c r="D1754" s="4" t="str">
        <x:v>Medium</x:v>
      </x:c>
    </x:row>
    <x:row r="1755">
      <x:c r="A1755" s="4" t="str">
        <x:v>I01750</x:v>
      </x:c>
      <x:c r="B1755" s="4" t="str">
        <x:v>Collision</x:v>
      </x:c>
      <x:c r="C1755" s="4" t="str">
        <x:v>R01</x:v>
      </x:c>
      <x:c r="D1755" s="4" t="str">
        <x:v>Medium</x:v>
      </x:c>
    </x:row>
    <x:row r="1756">
      <x:c r="A1756" s="4" t="str">
        <x:v>I01751</x:v>
      </x:c>
      <x:c r="B1756" s="4" t="str">
        <x:v>Collision</x:v>
      </x:c>
      <x:c r="C1756" s="4" t="str">
        <x:v>R01</x:v>
      </x:c>
      <x:c r="D1756" s="4" t="str">
        <x:v>High</x:v>
      </x:c>
    </x:row>
    <x:row r="1757">
      <x:c r="A1757" s="4" t="str">
        <x:v>I01752</x:v>
      </x:c>
      <x:c r="B1757" s="4" t="str">
        <x:v>Collision</x:v>
      </x:c>
      <x:c r="C1757" s="4" t="str">
        <x:v>R03</x:v>
      </x:c>
      <x:c r="D1757" s="4" t="str">
        <x:v>High</x:v>
      </x:c>
    </x:row>
    <x:row r="1758">
      <x:c r="A1758" s="4" t="str">
        <x:v>I01753</x:v>
      </x:c>
      <x:c r="B1758" s="4" t="str">
        <x:v>Theft</x:v>
      </x:c>
      <x:c r="C1758" s="4" t="str">
        <x:v>R05</x:v>
      </x:c>
      <x:c r="D1758" s="4" t="str">
        <x:v>Low</x:v>
      </x:c>
    </x:row>
    <x:row r="1759">
      <x:c r="A1759" s="4" t="str">
        <x:v>I01754</x:v>
      </x:c>
      <x:c r="B1759" s="4" t="str">
        <x:v>Flood</x:v>
      </x:c>
      <x:c r="C1759" s="4" t="str">
        <x:v>R04</x:v>
      </x:c>
      <x:c r="D1759" s="4" t="str">
        <x:v>Low</x:v>
      </x:c>
    </x:row>
    <x:row r="1760">
      <x:c r="A1760" s="4" t="str">
        <x:v>I01755</x:v>
      </x:c>
      <x:c r="B1760" s="4" t="str">
        <x:v>Fire</x:v>
      </x:c>
      <x:c r="C1760" s="4" t="str">
        <x:v>R02</x:v>
      </x:c>
      <x:c r="D1760" s="4" t="str">
        <x:v>Medium</x:v>
      </x:c>
    </x:row>
    <x:row r="1761">
      <x:c r="A1761" s="4" t="str">
        <x:v>I01756</x:v>
      </x:c>
      <x:c r="B1761" s="4" t="str">
        <x:v>Collision</x:v>
      </x:c>
      <x:c r="C1761" s="4" t="str">
        <x:v>R02</x:v>
      </x:c>
      <x:c r="D1761" s="4" t="str">
        <x:v>Low</x:v>
      </x:c>
    </x:row>
    <x:row r="1762">
      <x:c r="A1762" s="4" t="str">
        <x:v>I01757</x:v>
      </x:c>
      <x:c r="B1762" s="4" t="str">
        <x:v>Collision</x:v>
      </x:c>
      <x:c r="C1762" s="4" t="str">
        <x:v>R03</x:v>
      </x:c>
      <x:c r="D1762" s="4" t="str">
        <x:v>Low</x:v>
      </x:c>
    </x:row>
    <x:row r="1763">
      <x:c r="A1763" s="4" t="str">
        <x:v>I01758</x:v>
      </x:c>
      <x:c r="B1763" s="4" t="str">
        <x:v>Water Damage</x:v>
      </x:c>
      <x:c r="C1763" s="4" t="str">
        <x:v>R02</x:v>
      </x:c>
      <x:c r="D1763" s="4" t="str">
        <x:v>Low</x:v>
      </x:c>
    </x:row>
    <x:row r="1764">
      <x:c r="A1764" s="4" t="str">
        <x:v>I01759</x:v>
      </x:c>
      <x:c r="B1764" s="4" t="str">
        <x:v>Collision</x:v>
      </x:c>
      <x:c r="C1764" s="4" t="str">
        <x:v>R03</x:v>
      </x:c>
      <x:c r="D1764" s="4" t="str">
        <x:v>High</x:v>
      </x:c>
    </x:row>
    <x:row r="1765">
      <x:c r="A1765" s="4" t="str">
        <x:v>I01760</x:v>
      </x:c>
      <x:c r="B1765" s="4" t="str">
        <x:v>Collision</x:v>
      </x:c>
      <x:c r="C1765" s="4" t="str">
        <x:v>R01</x:v>
      </x:c>
      <x:c r="D1765" s="4" t="str">
        <x:v>Low</x:v>
      </x:c>
    </x:row>
    <x:row r="1766">
      <x:c r="A1766" s="4" t="str">
        <x:v>I01761</x:v>
      </x:c>
      <x:c r="B1766" s="4" t="str">
        <x:v>Collision</x:v>
      </x:c>
      <x:c r="C1766" s="4" t="str">
        <x:v>R01</x:v>
      </x:c>
      <x:c r="D1766" s="4" t="str">
        <x:v>Medium</x:v>
      </x:c>
    </x:row>
    <x:row r="1767">
      <x:c r="A1767" s="4" t="str">
        <x:v>I01762</x:v>
      </x:c>
      <x:c r="B1767" s="4" t="str">
        <x:v>Glass Damage</x:v>
      </x:c>
      <x:c r="C1767" s="4" t="str">
        <x:v>R01</x:v>
      </x:c>
      <x:c r="D1767" s="4" t="str">
        <x:v>Medium</x:v>
      </x:c>
    </x:row>
    <x:row r="1768">
      <x:c r="A1768" s="4" t="str">
        <x:v>I01763</x:v>
      </x:c>
      <x:c r="B1768" s="4" t="str">
        <x:v>Collision</x:v>
      </x:c>
      <x:c r="C1768" s="4" t="str">
        <x:v>R01</x:v>
      </x:c>
      <x:c r="D1768" s="4" t="str">
        <x:v>Medium</x:v>
      </x:c>
    </x:row>
    <x:row r="1769">
      <x:c r="A1769" s="4" t="str">
        <x:v>I01764</x:v>
      </x:c>
      <x:c r="B1769" s="4" t="str">
        <x:v>Collision</x:v>
      </x:c>
      <x:c r="C1769" s="4" t="str">
        <x:v>R01</x:v>
      </x:c>
      <x:c r="D1769" s="4" t="str">
        <x:v>Low</x:v>
      </x:c>
    </x:row>
    <x:row r="1770">
      <x:c r="A1770" s="4" t="str">
        <x:v>I01765</x:v>
      </x:c>
      <x:c r="B1770" s="4" t="str">
        <x:v>Collision</x:v>
      </x:c>
      <x:c r="C1770" s="4" t="str">
        <x:v>R02</x:v>
      </x:c>
      <x:c r="D1770" s="4" t="str">
        <x:v>High</x:v>
      </x:c>
    </x:row>
    <x:row r="1771">
      <x:c r="A1771" s="4" t="str">
        <x:v>I01766</x:v>
      </x:c>
      <x:c r="B1771" s="4" t="str">
        <x:v>Collision</x:v>
      </x:c>
      <x:c r="C1771" s="4" t="str">
        <x:v>R02</x:v>
      </x:c>
      <x:c r="D1771" s="4" t="str">
        <x:v>Medium</x:v>
      </x:c>
    </x:row>
    <x:row r="1772">
      <x:c r="A1772" s="4" t="str">
        <x:v>I01767</x:v>
      </x:c>
      <x:c r="B1772" s="4" t="str">
        <x:v>Flood</x:v>
      </x:c>
      <x:c r="C1772" s="4" t="str">
        <x:v>R03</x:v>
      </x:c>
      <x:c r="D1772" s="4" t="str">
        <x:v>Medium</x:v>
      </x:c>
    </x:row>
    <x:row r="1773">
      <x:c r="A1773" s="4" t="str">
        <x:v>I01768</x:v>
      </x:c>
      <x:c r="B1773" s="4" t="str">
        <x:v>Theft</x:v>
      </x:c>
      <x:c r="C1773" s="4" t="str">
        <x:v>R01</x:v>
      </x:c>
      <x:c r="D1773" s="4" t="str">
        <x:v>Low</x:v>
      </x:c>
    </x:row>
    <x:row r="1774">
      <x:c r="A1774" s="4" t="str">
        <x:v>I01769</x:v>
      </x:c>
      <x:c r="B1774" s="4" t="str">
        <x:v>Collision</x:v>
      </x:c>
      <x:c r="C1774" s="4" t="str">
        <x:v>R01</x:v>
      </x:c>
      <x:c r="D1774" s="4" t="str">
        <x:v>High</x:v>
      </x:c>
    </x:row>
    <x:row r="1775">
      <x:c r="A1775" s="4" t="str">
        <x:v>I01770</x:v>
      </x:c>
      <x:c r="B1775" s="4" t="str">
        <x:v>Collision</x:v>
      </x:c>
      <x:c r="C1775" s="4" t="str">
        <x:v>R02</x:v>
      </x:c>
      <x:c r="D1775" s="4" t="str">
        <x:v>Medium</x:v>
      </x:c>
    </x:row>
    <x:row r="1776">
      <x:c r="A1776" s="4" t="str">
        <x:v>I01771</x:v>
      </x:c>
      <x:c r="B1776" s="4" t="str">
        <x:v>Fire</x:v>
      </x:c>
      <x:c r="C1776" s="4" t="str">
        <x:v>R04</x:v>
      </x:c>
      <x:c r="D1776" s="4" t="str">
        <x:v>Low</x:v>
      </x:c>
    </x:row>
    <x:row r="1777">
      <x:c r="A1777" s="4" t="str">
        <x:v>I01772</x:v>
      </x:c>
      <x:c r="B1777" s="4" t="str">
        <x:v>Collision</x:v>
      </x:c>
      <x:c r="C1777" s="4" t="str">
        <x:v>R05</x:v>
      </x:c>
      <x:c r="D1777" s="4" t="str">
        <x:v>Low</x:v>
      </x:c>
    </x:row>
    <x:row r="1778">
      <x:c r="A1778" s="4" t="str">
        <x:v>I01773</x:v>
      </x:c>
      <x:c r="B1778" s="4" t="str">
        <x:v>Flood</x:v>
      </x:c>
      <x:c r="C1778" s="4" t="str">
        <x:v>R01</x:v>
      </x:c>
      <x:c r="D1778" s="4" t="str">
        <x:v>Low</x:v>
      </x:c>
    </x:row>
    <x:row r="1779">
      <x:c r="A1779" s="4" t="str">
        <x:v>I01774</x:v>
      </x:c>
      <x:c r="B1779" s="4" t="str">
        <x:v>Glass Damage</x:v>
      </x:c>
      <x:c r="C1779" s="4" t="str">
        <x:v>R02</x:v>
      </x:c>
      <x:c r="D1779" s="4" t="str">
        <x:v>Low</x:v>
      </x:c>
    </x:row>
    <x:row r="1780">
      <x:c r="A1780" s="4" t="str">
        <x:v>I01775</x:v>
      </x:c>
      <x:c r="B1780" s="4" t="str">
        <x:v>Water Damage</x:v>
      </x:c>
      <x:c r="C1780" s="4" t="str">
        <x:v>R04</x:v>
      </x:c>
      <x:c r="D1780" s="4" t="str">
        <x:v>Low</x:v>
      </x:c>
    </x:row>
    <x:row r="1781">
      <x:c r="A1781" s="4" t="str">
        <x:v>I01776</x:v>
      </x:c>
      <x:c r="B1781" s="4" t="str">
        <x:v>Collision</x:v>
      </x:c>
      <x:c r="C1781" s="4" t="str">
        <x:v>R03</x:v>
      </x:c>
      <x:c r="D1781" s="4" t="str">
        <x:v>Low</x:v>
      </x:c>
    </x:row>
    <x:row r="1782">
      <x:c r="A1782" s="4" t="str">
        <x:v>I01777</x:v>
      </x:c>
      <x:c r="B1782" s="4" t="str">
        <x:v>Collision</x:v>
      </x:c>
      <x:c r="C1782" s="4" t="str">
        <x:v>R01</x:v>
      </x:c>
      <x:c r="D1782" s="4" t="str">
        <x:v>Low</x:v>
      </x:c>
    </x:row>
    <x:row r="1783">
      <x:c r="A1783" s="4" t="str">
        <x:v>I01778</x:v>
      </x:c>
      <x:c r="B1783" s="4" t="str">
        <x:v>Collision</x:v>
      </x:c>
      <x:c r="C1783" s="4" t="str">
        <x:v>R01</x:v>
      </x:c>
      <x:c r="D1783" s="4" t="str">
        <x:v>High</x:v>
      </x:c>
    </x:row>
    <x:row r="1784">
      <x:c r="A1784" s="4" t="str">
        <x:v>I01779</x:v>
      </x:c>
      <x:c r="B1784" s="4" t="str">
        <x:v>Collision</x:v>
      </x:c>
      <x:c r="C1784" s="4" t="str">
        <x:v>R02</x:v>
      </x:c>
      <x:c r="D1784" s="4" t="str">
        <x:v>Medium</x:v>
      </x:c>
    </x:row>
    <x:row r="1785">
      <x:c r="A1785" s="4" t="str">
        <x:v>I01780</x:v>
      </x:c>
      <x:c r="B1785" s="4" t="str">
        <x:v>Collision</x:v>
      </x:c>
      <x:c r="C1785" s="4" t="str">
        <x:v>R04</x:v>
      </x:c>
      <x:c r="D1785" s="4" t="str">
        <x:v>High</x:v>
      </x:c>
    </x:row>
    <x:row r="1786">
      <x:c r="A1786" s="4" t="str">
        <x:v>I01781</x:v>
      </x:c>
      <x:c r="B1786" s="4" t="str">
        <x:v>Collision</x:v>
      </x:c>
      <x:c r="C1786" s="4" t="str">
        <x:v>R02</x:v>
      </x:c>
      <x:c r="D1786" s="4" t="str">
        <x:v>Medium</x:v>
      </x:c>
    </x:row>
    <x:row r="1787">
      <x:c r="A1787" s="4" t="str">
        <x:v>I01782</x:v>
      </x:c>
      <x:c r="B1787" s="4" t="str">
        <x:v>Collision</x:v>
      </x:c>
      <x:c r="C1787" s="4" t="str">
        <x:v>R01</x:v>
      </x:c>
      <x:c r="D1787" s="4" t="str">
        <x:v>Medium</x:v>
      </x:c>
    </x:row>
    <x:row r="1788">
      <x:c r="A1788" s="4" t="str">
        <x:v>I01783</x:v>
      </x:c>
      <x:c r="B1788" s="4" t="str">
        <x:v>Collision</x:v>
      </x:c>
      <x:c r="C1788" s="4" t="str">
        <x:v>R01</x:v>
      </x:c>
      <x:c r="D1788" s="4" t="str">
        <x:v>Low</x:v>
      </x:c>
    </x:row>
    <x:row r="1789">
      <x:c r="A1789" s="4" t="str">
        <x:v>I01784</x:v>
      </x:c>
      <x:c r="B1789" s="4" t="str">
        <x:v>Collision</x:v>
      </x:c>
      <x:c r="C1789" s="4" t="str">
        <x:v>R01</x:v>
      </x:c>
      <x:c r="D1789" s="4" t="str">
        <x:v>Medium</x:v>
      </x:c>
    </x:row>
    <x:row r="1790">
      <x:c r="A1790" s="4" t="str">
        <x:v>I01785</x:v>
      </x:c>
      <x:c r="B1790" s="4" t="str">
        <x:v>Water Damage</x:v>
      </x:c>
      <x:c r="C1790" s="4" t="str">
        <x:v>R05</x:v>
      </x:c>
      <x:c r="D1790" s="4" t="str">
        <x:v>Low</x:v>
      </x:c>
    </x:row>
    <x:row r="1791">
      <x:c r="A1791" s="4" t="str">
        <x:v>I01786</x:v>
      </x:c>
      <x:c r="B1791" s="4" t="str">
        <x:v>Water Damage</x:v>
      </x:c>
      <x:c r="C1791" s="4" t="str">
        <x:v>R03</x:v>
      </x:c>
      <x:c r="D1791" s="4" t="str">
        <x:v>Medium</x:v>
      </x:c>
    </x:row>
    <x:row r="1792">
      <x:c r="A1792" s="4" t="str">
        <x:v>I01787</x:v>
      </x:c>
      <x:c r="B1792" s="4" t="str">
        <x:v>Water Damage</x:v>
      </x:c>
      <x:c r="C1792" s="4" t="str">
        <x:v>R04</x:v>
      </x:c>
      <x:c r="D1792" s="4" t="str">
        <x:v>High</x:v>
      </x:c>
    </x:row>
    <x:row r="1793">
      <x:c r="A1793" s="4" t="str">
        <x:v>I01788</x:v>
      </x:c>
      <x:c r="B1793" s="4" t="str">
        <x:v>Glass Damage</x:v>
      </x:c>
      <x:c r="C1793" s="4" t="str">
        <x:v>R05</x:v>
      </x:c>
      <x:c r="D1793" s="4" t="str">
        <x:v>High</x:v>
      </x:c>
    </x:row>
    <x:row r="1794">
      <x:c r="A1794" s="4" t="str">
        <x:v>I01789</x:v>
      </x:c>
      <x:c r="B1794" s="4" t="str">
        <x:v>Collision</x:v>
      </x:c>
      <x:c r="C1794" s="4" t="str">
        <x:v>R02</x:v>
      </x:c>
      <x:c r="D1794" s="4" t="str">
        <x:v>Low</x:v>
      </x:c>
    </x:row>
    <x:row r="1795">
      <x:c r="A1795" s="4" t="str">
        <x:v>I01790</x:v>
      </x:c>
      <x:c r="B1795" s="4" t="str">
        <x:v>Theft</x:v>
      </x:c>
      <x:c r="C1795" s="4" t="str">
        <x:v>R02</x:v>
      </x:c>
      <x:c r="D1795" s="4" t="str">
        <x:v>Medium</x:v>
      </x:c>
    </x:row>
    <x:row r="1796">
      <x:c r="A1796" s="4" t="str">
        <x:v>I01791</x:v>
      </x:c>
      <x:c r="B1796" s="4" t="str">
        <x:v>Collision</x:v>
      </x:c>
      <x:c r="C1796" s="4" t="str">
        <x:v>R02</x:v>
      </x:c>
      <x:c r="D1796" s="4" t="str">
        <x:v>Low</x:v>
      </x:c>
    </x:row>
    <x:row r="1797">
      <x:c r="A1797" s="4" t="str">
        <x:v>I01792</x:v>
      </x:c>
      <x:c r="B1797" s="4" t="str">
        <x:v>Flood</x:v>
      </x:c>
      <x:c r="C1797" s="4" t="str">
        <x:v>R01</x:v>
      </x:c>
      <x:c r="D1797" s="4" t="str">
        <x:v>Low</x:v>
      </x:c>
    </x:row>
    <x:row r="1798">
      <x:c r="A1798" s="4" t="str">
        <x:v>I01793</x:v>
      </x:c>
      <x:c r="B1798" s="4" t="str">
        <x:v>Collision</x:v>
      </x:c>
      <x:c r="C1798" s="4" t="str">
        <x:v>R05</x:v>
      </x:c>
      <x:c r="D1798" s="4" t="str">
        <x:v>Low</x:v>
      </x:c>
    </x:row>
    <x:row r="1799">
      <x:c r="A1799" s="4" t="str">
        <x:v>I01794</x:v>
      </x:c>
      <x:c r="B1799" s="4" t="str">
        <x:v>Glass Damage</x:v>
      </x:c>
      <x:c r="C1799" s="4" t="str">
        <x:v>R03</x:v>
      </x:c>
      <x:c r="D1799" s="4" t="str">
        <x:v>Low</x:v>
      </x:c>
    </x:row>
    <x:row r="1800">
      <x:c r="A1800" s="4" t="str">
        <x:v>I01795</x:v>
      </x:c>
      <x:c r="B1800" s="4" t="str">
        <x:v>Collision</x:v>
      </x:c>
      <x:c r="C1800" s="4" t="str">
        <x:v>R03</x:v>
      </x:c>
      <x:c r="D1800" s="4" t="str">
        <x:v>Medium</x:v>
      </x:c>
    </x:row>
    <x:row r="1801">
      <x:c r="A1801" s="4" t="str">
        <x:v>I01796</x:v>
      </x:c>
      <x:c r="B1801" s="4" t="str">
        <x:v>Collision</x:v>
      </x:c>
      <x:c r="C1801" s="4" t="str">
        <x:v>R01</x:v>
      </x:c>
      <x:c r="D1801" s="4" t="str">
        <x:v>Low</x:v>
      </x:c>
    </x:row>
    <x:row r="1802">
      <x:c r="A1802" s="4" t="str">
        <x:v>I01797</x:v>
      </x:c>
      <x:c r="B1802" s="4" t="str">
        <x:v>Glass Damage</x:v>
      </x:c>
      <x:c r="C1802" s="4" t="str">
        <x:v>R02</x:v>
      </x:c>
      <x:c r="D1802" s="4" t="str">
        <x:v>Low</x:v>
      </x:c>
    </x:row>
    <x:row r="1803">
      <x:c r="A1803" s="4" t="str">
        <x:v>I01798</x:v>
      </x:c>
      <x:c r="B1803" s="4" t="str">
        <x:v>Collision</x:v>
      </x:c>
      <x:c r="C1803" s="4" t="str">
        <x:v>R03</x:v>
      </x:c>
      <x:c r="D1803" s="4" t="str">
        <x:v>High</x:v>
      </x:c>
    </x:row>
    <x:row r="1804">
      <x:c r="A1804" s="4" t="str">
        <x:v>I01799</x:v>
      </x:c>
      <x:c r="B1804" s="4" t="str">
        <x:v>Water Damage</x:v>
      </x:c>
      <x:c r="C1804" s="4" t="str">
        <x:v>R01</x:v>
      </x:c>
      <x:c r="D1804" s="4" t="str">
        <x:v>Medium</x:v>
      </x:c>
    </x:row>
    <x:row r="1805">
      <x:c r="A1805" s="4" t="str">
        <x:v>I01800</x:v>
      </x:c>
      <x:c r="B1805" s="4" t="str">
        <x:v>Collision</x:v>
      </x:c>
      <x:c r="C1805" s="4" t="str">
        <x:v>R02</x:v>
      </x:c>
      <x:c r="D1805" s="4" t="str">
        <x:v>Low</x:v>
      </x:c>
    </x:row>
    <x:row r="1806">
      <x:c r="A1806" s="4" t="str">
        <x:v>I01801</x:v>
      </x:c>
      <x:c r="B1806" s="4" t="str">
        <x:v>Flood</x:v>
      </x:c>
      <x:c r="C1806" s="4" t="str">
        <x:v>R03</x:v>
      </x:c>
      <x:c r="D1806" s="4" t="str">
        <x:v>Medium</x:v>
      </x:c>
    </x:row>
    <x:row r="1807">
      <x:c r="A1807" s="4" t="str">
        <x:v>I01802</x:v>
      </x:c>
      <x:c r="B1807" s="4" t="str">
        <x:v>Theft</x:v>
      </x:c>
      <x:c r="C1807" s="4" t="str">
        <x:v>R03</x:v>
      </x:c>
      <x:c r="D1807" s="4" t="str">
        <x:v>Medium</x:v>
      </x:c>
    </x:row>
    <x:row r="1808">
      <x:c r="A1808" s="4" t="str">
        <x:v>I01803</x:v>
      </x:c>
      <x:c r="B1808" s="4" t="str">
        <x:v>Theft</x:v>
      </x:c>
      <x:c r="C1808" s="4" t="str">
        <x:v>R03</x:v>
      </x:c>
      <x:c r="D1808" s="4" t="str">
        <x:v>Medium</x:v>
      </x:c>
    </x:row>
    <x:row r="1809">
      <x:c r="A1809" s="4" t="str">
        <x:v>I01804</x:v>
      </x:c>
      <x:c r="B1809" s="4" t="str">
        <x:v>Theft</x:v>
      </x:c>
      <x:c r="C1809" s="4" t="str">
        <x:v>R01</x:v>
      </x:c>
      <x:c r="D1809" s="4" t="str">
        <x:v>Medium</x:v>
      </x:c>
    </x:row>
    <x:row r="1810">
      <x:c r="A1810" s="4" t="str">
        <x:v>I01805</x:v>
      </x:c>
      <x:c r="B1810" s="4" t="str">
        <x:v>Water Damage</x:v>
      </x:c>
      <x:c r="C1810" s="4" t="str">
        <x:v>R03</x:v>
      </x:c>
      <x:c r="D1810" s="4" t="str">
        <x:v>High</x:v>
      </x:c>
    </x:row>
    <x:row r="1811">
      <x:c r="A1811" s="4" t="str">
        <x:v>I01806</x:v>
      </x:c>
      <x:c r="B1811" s="4" t="str">
        <x:v>Theft</x:v>
      </x:c>
      <x:c r="C1811" s="4" t="str">
        <x:v>R03</x:v>
      </x:c>
      <x:c r="D1811" s="4" t="str">
        <x:v>Low</x:v>
      </x:c>
    </x:row>
    <x:row r="1812">
      <x:c r="A1812" s="4" t="str">
        <x:v>I01807</x:v>
      </x:c>
      <x:c r="B1812" s="4" t="str">
        <x:v>Fire</x:v>
      </x:c>
      <x:c r="C1812" s="4" t="str">
        <x:v>R01</x:v>
      </x:c>
      <x:c r="D1812" s="4" t="str">
        <x:v>Medium</x:v>
      </x:c>
    </x:row>
    <x:row r="1813">
      <x:c r="A1813" s="4" t="str">
        <x:v>I01808</x:v>
      </x:c>
      <x:c r="B1813" s="4" t="str">
        <x:v>Fire</x:v>
      </x:c>
      <x:c r="C1813" s="4" t="str">
        <x:v>R02</x:v>
      </x:c>
      <x:c r="D1813" s="4" t="str">
        <x:v>Low</x:v>
      </x:c>
    </x:row>
    <x:row r="1814">
      <x:c r="A1814" s="4" t="str">
        <x:v>I01809</x:v>
      </x:c>
      <x:c r="B1814" s="4" t="str">
        <x:v>Theft</x:v>
      </x:c>
      <x:c r="C1814" s="4" t="str">
        <x:v>R01</x:v>
      </x:c>
      <x:c r="D1814" s="4" t="str">
        <x:v>High</x:v>
      </x:c>
    </x:row>
    <x:row r="1815">
      <x:c r="A1815" s="4" t="str">
        <x:v>I01810</x:v>
      </x:c>
      <x:c r="B1815" s="4" t="str">
        <x:v>Theft</x:v>
      </x:c>
      <x:c r="C1815" s="4" t="str">
        <x:v>R01</x:v>
      </x:c>
      <x:c r="D1815" s="4" t="str">
        <x:v>Low</x:v>
      </x:c>
    </x:row>
    <x:row r="1816">
      <x:c r="A1816" s="4" t="str">
        <x:v>I01811</x:v>
      </x:c>
      <x:c r="B1816" s="4" t="str">
        <x:v>Glass Damage</x:v>
      </x:c>
      <x:c r="C1816" s="4" t="str">
        <x:v>R01</x:v>
      </x:c>
      <x:c r="D1816" s="4" t="str">
        <x:v>Low</x:v>
      </x:c>
    </x:row>
    <x:row r="1817">
      <x:c r="A1817" s="4" t="str">
        <x:v>I01812</x:v>
      </x:c>
      <x:c r="B1817" s="4" t="str">
        <x:v>Collision</x:v>
      </x:c>
      <x:c r="C1817" s="4" t="str">
        <x:v>R01</x:v>
      </x:c>
      <x:c r="D1817" s="4" t="str">
        <x:v>High</x:v>
      </x:c>
    </x:row>
    <x:row r="1818">
      <x:c r="A1818" s="4" t="str">
        <x:v>I01813</x:v>
      </x:c>
      <x:c r="B1818" s="4" t="str">
        <x:v>Water Damage</x:v>
      </x:c>
      <x:c r="C1818" s="4" t="str">
        <x:v>R05</x:v>
      </x:c>
      <x:c r="D1818" s="4" t="str">
        <x:v>Medium</x:v>
      </x:c>
    </x:row>
    <x:row r="1819">
      <x:c r="A1819" s="4" t="str">
        <x:v>I01814</x:v>
      </x:c>
      <x:c r="B1819" s="4" t="str">
        <x:v>Theft</x:v>
      </x:c>
      <x:c r="C1819" s="4" t="str">
        <x:v>R01</x:v>
      </x:c>
      <x:c r="D1819" s="4" t="str">
        <x:v>Low</x:v>
      </x:c>
    </x:row>
    <x:row r="1820">
      <x:c r="A1820" s="4" t="str">
        <x:v>I01815</x:v>
      </x:c>
      <x:c r="B1820" s="4" t="str">
        <x:v>Collision</x:v>
      </x:c>
      <x:c r="C1820" s="4" t="str">
        <x:v>R03</x:v>
      </x:c>
      <x:c r="D1820" s="4" t="str">
        <x:v>Low</x:v>
      </x:c>
    </x:row>
    <x:row r="1821">
      <x:c r="A1821" s="4" t="str">
        <x:v>I01816</x:v>
      </x:c>
      <x:c r="B1821" s="4" t="str">
        <x:v>Collision</x:v>
      </x:c>
      <x:c r="C1821" s="4" t="str">
        <x:v>R02</x:v>
      </x:c>
      <x:c r="D1821" s="4" t="str">
        <x:v>Low</x:v>
      </x:c>
    </x:row>
    <x:row r="1822">
      <x:c r="A1822" s="4" t="str">
        <x:v>I01817</x:v>
      </x:c>
      <x:c r="B1822" s="4" t="str">
        <x:v>Fire</x:v>
      </x:c>
      <x:c r="C1822" s="4" t="str">
        <x:v>R01</x:v>
      </x:c>
      <x:c r="D1822" s="4" t="str">
        <x:v>High</x:v>
      </x:c>
    </x:row>
    <x:row r="1823">
      <x:c r="A1823" s="4" t="str">
        <x:v>I01818</x:v>
      </x:c>
      <x:c r="B1823" s="4" t="str">
        <x:v>Fire</x:v>
      </x:c>
      <x:c r="C1823" s="4" t="str">
        <x:v>R04</x:v>
      </x:c>
      <x:c r="D1823" s="4" t="str">
        <x:v>Medium</x:v>
      </x:c>
    </x:row>
    <x:row r="1824">
      <x:c r="A1824" s="4" t="str">
        <x:v>I01819</x:v>
      </x:c>
      <x:c r="B1824" s="4" t="str">
        <x:v>Collision</x:v>
      </x:c>
      <x:c r="C1824" s="4" t="str">
        <x:v>R03</x:v>
      </x:c>
      <x:c r="D1824" s="4" t="str">
        <x:v>Low</x:v>
      </x:c>
    </x:row>
    <x:row r="1825">
      <x:c r="A1825" s="4" t="str">
        <x:v>I01820</x:v>
      </x:c>
      <x:c r="B1825" s="4" t="str">
        <x:v>Collision</x:v>
      </x:c>
      <x:c r="C1825" s="4" t="str">
        <x:v>R01</x:v>
      </x:c>
      <x:c r="D1825" s="4" t="str">
        <x:v>Unknown</x:v>
      </x:c>
    </x:row>
    <x:row r="1826">
      <x:c r="A1826" s="4" t="str">
        <x:v>I01821</x:v>
      </x:c>
      <x:c r="B1826" s="4" t="str">
        <x:v>Collision</x:v>
      </x:c>
      <x:c r="C1826" s="4" t="str">
        <x:v>R02</x:v>
      </x:c>
      <x:c r="D1826" s="4" t="str">
        <x:v>Medium</x:v>
      </x:c>
    </x:row>
    <x:row r="1827">
      <x:c r="A1827" s="4" t="str">
        <x:v>I01822</x:v>
      </x:c>
      <x:c r="B1827" s="4" t="str">
        <x:v>Collision</x:v>
      </x:c>
      <x:c r="C1827" s="4" t="str">
        <x:v>R02</x:v>
      </x:c>
      <x:c r="D1827" s="4" t="str">
        <x:v>Low</x:v>
      </x:c>
    </x:row>
    <x:row r="1828">
      <x:c r="A1828" s="4" t="str">
        <x:v>I01823</x:v>
      </x:c>
      <x:c r="B1828" s="4" t="str">
        <x:v>Theft</x:v>
      </x:c>
      <x:c r="C1828" s="4" t="str">
        <x:v>R03</x:v>
      </x:c>
      <x:c r="D1828" s="4" t="str">
        <x:v>High</x:v>
      </x:c>
    </x:row>
    <x:row r="1829">
      <x:c r="A1829" s="4" t="str">
        <x:v>I01824</x:v>
      </x:c>
      <x:c r="B1829" s="4" t="str">
        <x:v>Collision</x:v>
      </x:c>
      <x:c r="C1829" s="4" t="str">
        <x:v>R04</x:v>
      </x:c>
      <x:c r="D1829" s="4" t="str">
        <x:v>Unknown</x:v>
      </x:c>
    </x:row>
    <x:row r="1830">
      <x:c r="A1830" s="4" t="str">
        <x:v>I01825</x:v>
      </x:c>
      <x:c r="B1830" s="4" t="str">
        <x:v>Water Damage</x:v>
      </x:c>
      <x:c r="C1830" s="4" t="str">
        <x:v>R04</x:v>
      </x:c>
      <x:c r="D1830" s="4" t="str">
        <x:v>High</x:v>
      </x:c>
    </x:row>
    <x:row r="1831">
      <x:c r="A1831" s="4" t="str">
        <x:v>I01826</x:v>
      </x:c>
      <x:c r="B1831" s="4" t="str">
        <x:v>Fire</x:v>
      </x:c>
      <x:c r="C1831" s="4" t="str">
        <x:v>R03</x:v>
      </x:c>
      <x:c r="D1831" s="4" t="str">
        <x:v>Medium</x:v>
      </x:c>
    </x:row>
    <x:row r="1832">
      <x:c r="A1832" s="4" t="str">
        <x:v>I01827</x:v>
      </x:c>
      <x:c r="B1832" s="4" t="str">
        <x:v>Collision</x:v>
      </x:c>
      <x:c r="C1832" s="4" t="str">
        <x:v>R01</x:v>
      </x:c>
      <x:c r="D1832" s="4" t="str">
        <x:v>Low</x:v>
      </x:c>
    </x:row>
    <x:row r="1833">
      <x:c r="A1833" s="4" t="str">
        <x:v>I01828</x:v>
      </x:c>
      <x:c r="B1833" s="4" t="str">
        <x:v>Collision</x:v>
      </x:c>
      <x:c r="C1833" s="4" t="str">
        <x:v>R03</x:v>
      </x:c>
      <x:c r="D1833" s="4" t="str">
        <x:v>Medium</x:v>
      </x:c>
    </x:row>
    <x:row r="1834">
      <x:c r="A1834" s="4" t="str">
        <x:v>I01829</x:v>
      </x:c>
      <x:c r="B1834" s="4" t="str">
        <x:v>Collision</x:v>
      </x:c>
      <x:c r="C1834" s="4" t="str">
        <x:v>R03</x:v>
      </x:c>
      <x:c r="D1834" s="4" t="str">
        <x:v>Medium</x:v>
      </x:c>
    </x:row>
    <x:row r="1835">
      <x:c r="A1835" s="4" t="str">
        <x:v>I01830</x:v>
      </x:c>
      <x:c r="B1835" s="4" t="str">
        <x:v>Collision</x:v>
      </x:c>
      <x:c r="C1835" s="4" t="str">
        <x:v>R04</x:v>
      </x:c>
      <x:c r="D1835" s="4" t="str">
        <x:v>Medium</x:v>
      </x:c>
    </x:row>
    <x:row r="1836">
      <x:c r="A1836" s="4" t="str">
        <x:v>I01831</x:v>
      </x:c>
      <x:c r="B1836" s="4" t="str">
        <x:v>Collision</x:v>
      </x:c>
      <x:c r="C1836" s="4" t="str">
        <x:v>R02</x:v>
      </x:c>
      <x:c r="D1836" s="4" t="str">
        <x:v>Medium</x:v>
      </x:c>
    </x:row>
    <x:row r="1837">
      <x:c r="A1837" s="4" t="str">
        <x:v>I01832</x:v>
      </x:c>
      <x:c r="B1837" s="4" t="str">
        <x:v>Collision</x:v>
      </x:c>
      <x:c r="C1837" s="4" t="str">
        <x:v>R01</x:v>
      </x:c>
      <x:c r="D1837" s="4" t="str">
        <x:v>Low</x:v>
      </x:c>
    </x:row>
    <x:row r="1838">
      <x:c r="A1838" s="4" t="str">
        <x:v>I01833</x:v>
      </x:c>
      <x:c r="B1838" s="4" t="str">
        <x:v>Collision</x:v>
      </x:c>
      <x:c r="C1838" s="4" t="str">
        <x:v>R03</x:v>
      </x:c>
      <x:c r="D1838" s="4" t="str">
        <x:v>Low</x:v>
      </x:c>
    </x:row>
    <x:row r="1839">
      <x:c r="A1839" s="4" t="str">
        <x:v>I01834</x:v>
      </x:c>
      <x:c r="B1839" s="4" t="str">
        <x:v>Collision</x:v>
      </x:c>
      <x:c r="C1839" s="4" t="str">
        <x:v>R02</x:v>
      </x:c>
      <x:c r="D1839" s="4" t="str">
        <x:v>Medium</x:v>
      </x:c>
    </x:row>
    <x:row r="1840">
      <x:c r="A1840" s="4" t="str">
        <x:v>I01835</x:v>
      </x:c>
      <x:c r="B1840" s="4" t="str">
        <x:v>Collision</x:v>
      </x:c>
      <x:c r="C1840" s="4" t="str">
        <x:v>R02</x:v>
      </x:c>
      <x:c r="D1840" s="4" t="str">
        <x:v>Low</x:v>
      </x:c>
    </x:row>
    <x:row r="1841">
      <x:c r="A1841" s="4" t="str">
        <x:v>I01836</x:v>
      </x:c>
      <x:c r="B1841" s="4" t="str">
        <x:v>Collision</x:v>
      </x:c>
      <x:c r="C1841" s="4" t="str">
        <x:v>R01</x:v>
      </x:c>
      <x:c r="D1841" s="4" t="str">
        <x:v>Low</x:v>
      </x:c>
    </x:row>
    <x:row r="1842">
      <x:c r="A1842" s="4" t="str">
        <x:v>I01837</x:v>
      </x:c>
      <x:c r="B1842" s="4" t="str">
        <x:v>Collision</x:v>
      </x:c>
      <x:c r="C1842" s="4" t="str">
        <x:v>R01</x:v>
      </x:c>
      <x:c r="D1842" s="4" t="str">
        <x:v>Medium</x:v>
      </x:c>
    </x:row>
    <x:row r="1843">
      <x:c r="A1843" s="4" t="str">
        <x:v>I01838</x:v>
      </x:c>
      <x:c r="B1843" s="4" t="str">
        <x:v>Collision</x:v>
      </x:c>
      <x:c r="C1843" s="4" t="str">
        <x:v>R02</x:v>
      </x:c>
      <x:c r="D1843" s="4" t="str">
        <x:v>Low</x:v>
      </x:c>
    </x:row>
    <x:row r="1844">
      <x:c r="A1844" s="4" t="str">
        <x:v>I01839</x:v>
      </x:c>
      <x:c r="B1844" s="4" t="str">
        <x:v>Fire</x:v>
      </x:c>
      <x:c r="C1844" s="4" t="str">
        <x:v>R02</x:v>
      </x:c>
      <x:c r="D1844" s="4" t="str">
        <x:v>Medium</x:v>
      </x:c>
    </x:row>
    <x:row r="1845">
      <x:c r="A1845" s="4" t="str">
        <x:v>I01840</x:v>
      </x:c>
      <x:c r="B1845" s="4" t="str">
        <x:v>Fire</x:v>
      </x:c>
      <x:c r="C1845" s="4" t="str">
        <x:v>R01</x:v>
      </x:c>
      <x:c r="D1845" s="4" t="str">
        <x:v>High</x:v>
      </x:c>
    </x:row>
    <x:row r="1846">
      <x:c r="A1846" s="4" t="str">
        <x:v>I01841</x:v>
      </x:c>
      <x:c r="B1846" s="4" t="str">
        <x:v>Theft</x:v>
      </x:c>
      <x:c r="C1846" s="4" t="str">
        <x:v>R02</x:v>
      </x:c>
      <x:c r="D1846" s="4" t="str">
        <x:v>High</x:v>
      </x:c>
    </x:row>
    <x:row r="1847">
      <x:c r="A1847" s="4" t="str">
        <x:v>I01842</x:v>
      </x:c>
      <x:c r="B1847" s="4" t="str">
        <x:v>Collision</x:v>
      </x:c>
      <x:c r="C1847" s="4" t="str">
        <x:v>R01</x:v>
      </x:c>
      <x:c r="D1847" s="4" t="str">
        <x:v>Low</x:v>
      </x:c>
    </x:row>
    <x:row r="1848">
      <x:c r="A1848" s="4" t="str">
        <x:v>I01843</x:v>
      </x:c>
      <x:c r="B1848" s="4" t="str">
        <x:v>Theft</x:v>
      </x:c>
      <x:c r="C1848" s="4" t="str">
        <x:v>R01</x:v>
      </x:c>
      <x:c r="D1848" s="4" t="str">
        <x:v>Medium</x:v>
      </x:c>
    </x:row>
    <x:row r="1849">
      <x:c r="A1849" s="4" t="str">
        <x:v>I01844</x:v>
      </x:c>
      <x:c r="B1849" s="4" t="str">
        <x:v>Theft</x:v>
      </x:c>
      <x:c r="C1849" s="4" t="str">
        <x:v>R01</x:v>
      </x:c>
      <x:c r="D1849" s="4" t="str">
        <x:v>High</x:v>
      </x:c>
    </x:row>
    <x:row r="1850">
      <x:c r="A1850" s="4" t="str">
        <x:v>I01845</x:v>
      </x:c>
      <x:c r="B1850" s="4" t="str">
        <x:v>Flood</x:v>
      </x:c>
      <x:c r="C1850" s="4" t="str">
        <x:v>R01</x:v>
      </x:c>
      <x:c r="D1850" s="4" t="str">
        <x:v>Low</x:v>
      </x:c>
    </x:row>
    <x:row r="1851">
      <x:c r="A1851" s="4" t="str">
        <x:v>I01846</x:v>
      </x:c>
      <x:c r="B1851" s="4" t="str">
        <x:v>Collision</x:v>
      </x:c>
      <x:c r="C1851" s="4" t="str">
        <x:v>R02</x:v>
      </x:c>
      <x:c r="D1851" s="4" t="str">
        <x:v>Medium</x:v>
      </x:c>
    </x:row>
    <x:row r="1852">
      <x:c r="A1852" s="4" t="str">
        <x:v>I01847</x:v>
      </x:c>
      <x:c r="B1852" s="4" t="str">
        <x:v>Water Damage</x:v>
      </x:c>
      <x:c r="C1852" s="4" t="str">
        <x:v>R03</x:v>
      </x:c>
      <x:c r="D1852" s="4" t="str">
        <x:v>Medium</x:v>
      </x:c>
    </x:row>
    <x:row r="1853">
      <x:c r="A1853" s="4" t="str">
        <x:v>I01848</x:v>
      </x:c>
      <x:c r="B1853" s="4" t="str">
        <x:v>Collision</x:v>
      </x:c>
      <x:c r="C1853" s="4" t="str">
        <x:v>R01</x:v>
      </x:c>
      <x:c r="D1853" s="4" t="str">
        <x:v>Low</x:v>
      </x:c>
    </x:row>
    <x:row r="1854">
      <x:c r="A1854" s="4" t="str">
        <x:v>I01849</x:v>
      </x:c>
      <x:c r="B1854" s="4" t="str">
        <x:v>Fire</x:v>
      </x:c>
      <x:c r="C1854" s="4" t="str">
        <x:v>R05</x:v>
      </x:c>
      <x:c r="D1854" s="4" t="str">
        <x:v>Low</x:v>
      </x:c>
    </x:row>
    <x:row r="1855">
      <x:c r="A1855" s="4" t="str">
        <x:v>I01850</x:v>
      </x:c>
      <x:c r="B1855" s="4" t="str">
        <x:v>Collision</x:v>
      </x:c>
      <x:c r="C1855" s="4" t="str">
        <x:v>R01</x:v>
      </x:c>
      <x:c r="D1855" s="4" t="str">
        <x:v>Medium</x:v>
      </x:c>
    </x:row>
    <x:row r="1856">
      <x:c r="A1856" s="4" t="str">
        <x:v>I01851</x:v>
      </x:c>
      <x:c r="B1856" s="4" t="str">
        <x:v>Collision</x:v>
      </x:c>
      <x:c r="C1856" s="4" t="str">
        <x:v>R04</x:v>
      </x:c>
      <x:c r="D1856" s="4" t="str">
        <x:v>Low</x:v>
      </x:c>
    </x:row>
    <x:row r="1857">
      <x:c r="A1857" s="4" t="str">
        <x:v>I01852</x:v>
      </x:c>
      <x:c r="B1857" s="4" t="str">
        <x:v>Collision</x:v>
      </x:c>
      <x:c r="C1857" s="4" t="str">
        <x:v>R05</x:v>
      </x:c>
      <x:c r="D1857" s="4" t="str">
        <x:v>High</x:v>
      </x:c>
    </x:row>
    <x:row r="1858">
      <x:c r="A1858" s="4" t="str">
        <x:v>I01853</x:v>
      </x:c>
      <x:c r="B1858" s="4" t="str">
        <x:v>Theft</x:v>
      </x:c>
      <x:c r="C1858" s="4" t="str">
        <x:v>R02</x:v>
      </x:c>
      <x:c r="D1858" s="4" t="str">
        <x:v>Medium</x:v>
      </x:c>
    </x:row>
    <x:row r="1859">
      <x:c r="A1859" s="4" t="str">
        <x:v>I01854</x:v>
      </x:c>
      <x:c r="B1859" s="4" t="str">
        <x:v>Collision</x:v>
      </x:c>
      <x:c r="C1859" s="4" t="str">
        <x:v>R02</x:v>
      </x:c>
      <x:c r="D1859" s="4" t="str">
        <x:v>Low</x:v>
      </x:c>
    </x:row>
    <x:row r="1860">
      <x:c r="A1860" s="4" t="str">
        <x:v>I01855</x:v>
      </x:c>
      <x:c r="B1860" s="4" t="str">
        <x:v>Theft</x:v>
      </x:c>
      <x:c r="C1860" s="4" t="str">
        <x:v>R01</x:v>
      </x:c>
      <x:c r="D1860" s="4" t="str">
        <x:v>Medium</x:v>
      </x:c>
    </x:row>
    <x:row r="1861">
      <x:c r="A1861" s="4" t="str">
        <x:v>I01856</x:v>
      </x:c>
      <x:c r="B1861" s="4" t="str">
        <x:v>Theft</x:v>
      </x:c>
      <x:c r="C1861" s="4" t="str">
        <x:v>R01</x:v>
      </x:c>
      <x:c r="D1861" s="4" t="str">
        <x:v>Medium</x:v>
      </x:c>
    </x:row>
    <x:row r="1862">
      <x:c r="A1862" s="4" t="str">
        <x:v>I01857</x:v>
      </x:c>
      <x:c r="B1862" s="4" t="str">
        <x:v>Collision</x:v>
      </x:c>
      <x:c r="C1862" s="4" t="str">
        <x:v>R03</x:v>
      </x:c>
      <x:c r="D1862" s="4" t="str">
        <x:v>Low</x:v>
      </x:c>
    </x:row>
    <x:row r="1863">
      <x:c r="A1863" s="4" t="str">
        <x:v>I01858</x:v>
      </x:c>
      <x:c r="B1863" s="4" t="str">
        <x:v>Glass Damage</x:v>
      </x:c>
      <x:c r="C1863" s="4" t="str">
        <x:v>R01</x:v>
      </x:c>
      <x:c r="D1863" s="4" t="str">
        <x:v>High</x:v>
      </x:c>
    </x:row>
    <x:row r="1864">
      <x:c r="A1864" s="4" t="str">
        <x:v>I01859</x:v>
      </x:c>
      <x:c r="B1864" s="4" t="str">
        <x:v>Water Damage</x:v>
      </x:c>
      <x:c r="C1864" s="4" t="str">
        <x:v>R04</x:v>
      </x:c>
      <x:c r="D1864" s="4" t="str">
        <x:v>Medium</x:v>
      </x:c>
    </x:row>
    <x:row r="1865">
      <x:c r="A1865" s="4" t="str">
        <x:v>I01860</x:v>
      </x:c>
      <x:c r="B1865" s="4" t="str">
        <x:v>Collision</x:v>
      </x:c>
      <x:c r="C1865" s="4" t="str">
        <x:v>R03</x:v>
      </x:c>
      <x:c r="D1865" s="4" t="str">
        <x:v>Medium</x:v>
      </x:c>
    </x:row>
    <x:row r="1866">
      <x:c r="A1866" s="4" t="str">
        <x:v>I01861</x:v>
      </x:c>
      <x:c r="B1866" s="4" t="str">
        <x:v>Collision</x:v>
      </x:c>
      <x:c r="C1866" s="4" t="str">
        <x:v>R05</x:v>
      </x:c>
      <x:c r="D1866" s="4" t="str">
        <x:v>High</x:v>
      </x:c>
    </x:row>
    <x:row r="1867">
      <x:c r="A1867" s="4" t="str">
        <x:v>I01862</x:v>
      </x:c>
      <x:c r="B1867" s="4" t="str">
        <x:v>Collision</x:v>
      </x:c>
      <x:c r="C1867" s="4" t="str">
        <x:v>R04</x:v>
      </x:c>
      <x:c r="D1867" s="4" t="str">
        <x:v>Medium</x:v>
      </x:c>
    </x:row>
    <x:row r="1868">
      <x:c r="A1868" s="4" t="str">
        <x:v>I01863</x:v>
      </x:c>
      <x:c r="B1868" s="4" t="str">
        <x:v>Collision</x:v>
      </x:c>
      <x:c r="C1868" s="4" t="str">
        <x:v>R03</x:v>
      </x:c>
      <x:c r="D1868" s="4" t="str">
        <x:v>Medium</x:v>
      </x:c>
    </x:row>
    <x:row r="1869">
      <x:c r="A1869" s="4" t="str">
        <x:v>I01864</x:v>
      </x:c>
      <x:c r="B1869" s="4" t="str">
        <x:v>Collision</x:v>
      </x:c>
      <x:c r="C1869" s="4" t="str">
        <x:v>R01</x:v>
      </x:c>
      <x:c r="D1869" s="4" t="str">
        <x:v>Low</x:v>
      </x:c>
    </x:row>
    <x:row r="1870">
      <x:c r="A1870" s="4" t="str">
        <x:v>I01865</x:v>
      </x:c>
      <x:c r="B1870" s="4" t="str">
        <x:v>Collision</x:v>
      </x:c>
      <x:c r="C1870" s="4" t="str">
        <x:v>R04</x:v>
      </x:c>
      <x:c r="D1870" s="4" t="str">
        <x:v>Low</x:v>
      </x:c>
    </x:row>
    <x:row r="1871">
      <x:c r="A1871" s="4" t="str">
        <x:v>I01866</x:v>
      </x:c>
      <x:c r="B1871" s="4" t="str">
        <x:v>Water Damage</x:v>
      </x:c>
      <x:c r="C1871" s="4" t="str">
        <x:v>R01</x:v>
      </x:c>
      <x:c r="D1871" s="4" t="str">
        <x:v>Medium</x:v>
      </x:c>
    </x:row>
    <x:row r="1872">
      <x:c r="A1872" s="4" t="str">
        <x:v>I01867</x:v>
      </x:c>
      <x:c r="B1872" s="4" t="str">
        <x:v>Collision</x:v>
      </x:c>
      <x:c r="C1872" s="4" t="str">
        <x:v>R01</x:v>
      </x:c>
      <x:c r="D1872" s="4" t="str">
        <x:v>Medium</x:v>
      </x:c>
    </x:row>
    <x:row r="1873">
      <x:c r="A1873" s="4" t="str">
        <x:v>I01868</x:v>
      </x:c>
      <x:c r="B1873" s="4" t="str">
        <x:v>Theft</x:v>
      </x:c>
      <x:c r="C1873" s="4" t="str">
        <x:v>R04</x:v>
      </x:c>
      <x:c r="D1873" s="4" t="str">
        <x:v>Medium</x:v>
      </x:c>
    </x:row>
    <x:row r="1874">
      <x:c r="A1874" s="4" t="str">
        <x:v>I01869</x:v>
      </x:c>
      <x:c r="B1874" s="4" t="str">
        <x:v>Collision</x:v>
      </x:c>
      <x:c r="C1874" s="4" t="str">
        <x:v>R03</x:v>
      </x:c>
      <x:c r="D1874" s="4" t="str">
        <x:v>Medium</x:v>
      </x:c>
    </x:row>
    <x:row r="1875">
      <x:c r="A1875" s="4" t="str">
        <x:v>I01870</x:v>
      </x:c>
      <x:c r="B1875" s="4" t="str">
        <x:v>Collision</x:v>
      </x:c>
      <x:c r="C1875" s="4" t="str">
        <x:v>R05</x:v>
      </x:c>
      <x:c r="D1875" s="4" t="str">
        <x:v>Medium</x:v>
      </x:c>
    </x:row>
    <x:row r="1876">
      <x:c r="A1876" s="4" t="str">
        <x:v>I01871</x:v>
      </x:c>
      <x:c r="B1876" s="4" t="str">
        <x:v>Collision</x:v>
      </x:c>
      <x:c r="C1876" s="4" t="str">
        <x:v>R02</x:v>
      </x:c>
      <x:c r="D1876" s="4" t="str">
        <x:v>High</x:v>
      </x:c>
    </x:row>
    <x:row r="1877">
      <x:c r="A1877" s="4" t="str">
        <x:v>I01872</x:v>
      </x:c>
      <x:c r="B1877" s="4" t="str">
        <x:v>Theft</x:v>
      </x:c>
      <x:c r="C1877" s="4" t="str">
        <x:v>R01</x:v>
      </x:c>
      <x:c r="D1877" s="4" t="str">
        <x:v>High</x:v>
      </x:c>
    </x:row>
    <x:row r="1878">
      <x:c r="A1878" s="4" t="str">
        <x:v>I01873</x:v>
      </x:c>
      <x:c r="B1878" s="4" t="str">
        <x:v>Theft</x:v>
      </x:c>
      <x:c r="C1878" s="4" t="str">
        <x:v>R05</x:v>
      </x:c>
      <x:c r="D1878" s="4" t="str">
        <x:v>Low</x:v>
      </x:c>
    </x:row>
    <x:row r="1879">
      <x:c r="A1879" s="4" t="str">
        <x:v>I01874</x:v>
      </x:c>
      <x:c r="B1879" s="4" t="str">
        <x:v>Collision</x:v>
      </x:c>
      <x:c r="C1879" s="4" t="str">
        <x:v>R01</x:v>
      </x:c>
      <x:c r="D1879" s="4" t="str">
        <x:v>High</x:v>
      </x:c>
    </x:row>
    <x:row r="1880">
      <x:c r="A1880" s="4" t="str">
        <x:v>I01875</x:v>
      </x:c>
      <x:c r="B1880" s="4" t="str">
        <x:v>Theft</x:v>
      </x:c>
      <x:c r="C1880" s="4" t="str">
        <x:v>R05</x:v>
      </x:c>
      <x:c r="D1880" s="4" t="str">
        <x:v>High</x:v>
      </x:c>
    </x:row>
    <x:row r="1881">
      <x:c r="A1881" s="4" t="str">
        <x:v>I01876</x:v>
      </x:c>
      <x:c r="B1881" s="4" t="str">
        <x:v>Collision</x:v>
      </x:c>
      <x:c r="C1881" s="4" t="str">
        <x:v>R02</x:v>
      </x:c>
      <x:c r="D1881" s="4" t="str">
        <x:v>Low</x:v>
      </x:c>
    </x:row>
    <x:row r="1882">
      <x:c r="A1882" s="4" t="str">
        <x:v>I01877</x:v>
      </x:c>
      <x:c r="B1882" s="4" t="str">
        <x:v>Theft</x:v>
      </x:c>
      <x:c r="C1882" s="4" t="str">
        <x:v>R05</x:v>
      </x:c>
      <x:c r="D1882" s="4" t="str">
        <x:v>Low</x:v>
      </x:c>
    </x:row>
    <x:row r="1883">
      <x:c r="A1883" s="4" t="str">
        <x:v>I01878</x:v>
      </x:c>
      <x:c r="B1883" s="4" t="str">
        <x:v>Collision</x:v>
      </x:c>
      <x:c r="C1883" s="4" t="str">
        <x:v>R02</x:v>
      </x:c>
      <x:c r="D1883" s="4" t="str">
        <x:v>Low</x:v>
      </x:c>
    </x:row>
    <x:row r="1884">
      <x:c r="A1884" s="4" t="str">
        <x:v>I01879</x:v>
      </x:c>
      <x:c r="B1884" s="4" t="str">
        <x:v>Collision</x:v>
      </x:c>
      <x:c r="C1884" s="4" t="str">
        <x:v>R01</x:v>
      </x:c>
      <x:c r="D1884" s="4" t="str">
        <x:v>Medium</x:v>
      </x:c>
    </x:row>
    <x:row r="1885">
      <x:c r="A1885" s="4" t="str">
        <x:v>I01880</x:v>
      </x:c>
      <x:c r="B1885" s="4" t="str">
        <x:v>Theft</x:v>
      </x:c>
      <x:c r="C1885" s="4" t="str">
        <x:v>R01</x:v>
      </x:c>
      <x:c r="D1885" s="4" t="str">
        <x:v>Medium</x:v>
      </x:c>
    </x:row>
    <x:row r="1886">
      <x:c r="A1886" s="4" t="str">
        <x:v>I01881</x:v>
      </x:c>
      <x:c r="B1886" s="4" t="str">
        <x:v>Glass Damage</x:v>
      </x:c>
      <x:c r="C1886" s="4" t="str">
        <x:v>R04</x:v>
      </x:c>
      <x:c r="D1886" s="4" t="str">
        <x:v>Medium</x:v>
      </x:c>
    </x:row>
    <x:row r="1887">
      <x:c r="A1887" s="4" t="str">
        <x:v>I01882</x:v>
      </x:c>
      <x:c r="B1887" s="4" t="str">
        <x:v>Theft</x:v>
      </x:c>
      <x:c r="C1887" s="4" t="str">
        <x:v>R03</x:v>
      </x:c>
      <x:c r="D1887" s="4" t="str">
        <x:v>Medium</x:v>
      </x:c>
    </x:row>
    <x:row r="1888">
      <x:c r="A1888" s="4" t="str">
        <x:v>I01883</x:v>
      </x:c>
      <x:c r="B1888" s="4" t="str">
        <x:v>Collision</x:v>
      </x:c>
      <x:c r="C1888" s="4" t="str">
        <x:v>R03</x:v>
      </x:c>
      <x:c r="D1888" s="4" t="str">
        <x:v>Low</x:v>
      </x:c>
    </x:row>
    <x:row r="1889">
      <x:c r="A1889" s="4" t="str">
        <x:v>I01884</x:v>
      </x:c>
      <x:c r="B1889" s="4" t="str">
        <x:v>Theft</x:v>
      </x:c>
      <x:c r="C1889" s="4" t="str">
        <x:v>R01</x:v>
      </x:c>
      <x:c r="D1889" s="4" t="str">
        <x:v>Low</x:v>
      </x:c>
    </x:row>
    <x:row r="1890">
      <x:c r="A1890" s="4" t="str">
        <x:v>I01885</x:v>
      </x:c>
      <x:c r="B1890" s="4" t="str">
        <x:v>Collision</x:v>
      </x:c>
      <x:c r="C1890" s="4" t="str">
        <x:v>R03</x:v>
      </x:c>
      <x:c r="D1890" s="4" t="str">
        <x:v>High</x:v>
      </x:c>
    </x:row>
    <x:row r="1891">
      <x:c r="A1891" s="4" t="str">
        <x:v>I01886</x:v>
      </x:c>
      <x:c r="B1891" s="4" t="str">
        <x:v>Theft</x:v>
      </x:c>
      <x:c r="C1891" s="4" t="str">
        <x:v>R01</x:v>
      </x:c>
      <x:c r="D1891" s="4" t="str">
        <x:v>High</x:v>
      </x:c>
    </x:row>
    <x:row r="1892">
      <x:c r="A1892" s="4" t="str">
        <x:v>I01887</x:v>
      </x:c>
      <x:c r="B1892" s="4" t="str">
        <x:v>Glass Damage</x:v>
      </x:c>
      <x:c r="C1892" s="4" t="str">
        <x:v>R02</x:v>
      </x:c>
      <x:c r="D1892" s="4" t="str">
        <x:v>Medium</x:v>
      </x:c>
    </x:row>
    <x:row r="1893">
      <x:c r="A1893" s="4" t="str">
        <x:v>I01888</x:v>
      </x:c>
      <x:c r="B1893" s="4" t="str">
        <x:v>Collision</x:v>
      </x:c>
      <x:c r="C1893" s="4" t="str">
        <x:v>R05</x:v>
      </x:c>
      <x:c r="D1893" s="4" t="str">
        <x:v>Low</x:v>
      </x:c>
    </x:row>
    <x:row r="1894">
      <x:c r="A1894" s="4" t="str">
        <x:v>I01889</x:v>
      </x:c>
      <x:c r="B1894" s="4" t="str">
        <x:v>Water Damage</x:v>
      </x:c>
      <x:c r="C1894" s="4" t="str">
        <x:v>R05</x:v>
      </x:c>
      <x:c r="D1894" s="4" t="str">
        <x:v>Low</x:v>
      </x:c>
    </x:row>
    <x:row r="1895">
      <x:c r="A1895" s="4" t="str">
        <x:v>I01890</x:v>
      </x:c>
      <x:c r="B1895" s="4" t="str">
        <x:v>Collision</x:v>
      </x:c>
      <x:c r="C1895" s="4" t="str">
        <x:v>R01</x:v>
      </x:c>
      <x:c r="D1895" s="4" t="str">
        <x:v>Low</x:v>
      </x:c>
    </x:row>
    <x:row r="1896">
      <x:c r="A1896" s="4" t="str">
        <x:v>I01891</x:v>
      </x:c>
      <x:c r="B1896" s="4" t="str">
        <x:v>Collision</x:v>
      </x:c>
      <x:c r="C1896" s="4" t="str">
        <x:v>R02</x:v>
      </x:c>
      <x:c r="D1896" s="4" t="str">
        <x:v>Medium</x:v>
      </x:c>
    </x:row>
    <x:row r="1897">
      <x:c r="A1897" s="4" t="str">
        <x:v>I01892</x:v>
      </x:c>
      <x:c r="B1897" s="4" t="str">
        <x:v>Collision</x:v>
      </x:c>
      <x:c r="C1897" s="4" t="str">
        <x:v>R03</x:v>
      </x:c>
      <x:c r="D1897" s="4" t="str">
        <x:v>Low</x:v>
      </x:c>
    </x:row>
    <x:row r="1898">
      <x:c r="A1898" s="4" t="str">
        <x:v>I01893</x:v>
      </x:c>
      <x:c r="B1898" s="4" t="str">
        <x:v>Collision</x:v>
      </x:c>
      <x:c r="C1898" s="4" t="str">
        <x:v>R01</x:v>
      </x:c>
      <x:c r="D1898" s="4" t="str">
        <x:v>High</x:v>
      </x:c>
    </x:row>
    <x:row r="1899">
      <x:c r="A1899" s="4" t="str">
        <x:v>I01894</x:v>
      </x:c>
      <x:c r="B1899" s="4" t="str">
        <x:v>Collision</x:v>
      </x:c>
      <x:c r="C1899" s="4" t="str">
        <x:v>R02</x:v>
      </x:c>
      <x:c r="D1899" s="4" t="str">
        <x:v>Medium</x:v>
      </x:c>
    </x:row>
    <x:row r="1900">
      <x:c r="A1900" s="4" t="str">
        <x:v>I01895</x:v>
      </x:c>
      <x:c r="B1900" s="4" t="str">
        <x:v>Collision</x:v>
      </x:c>
      <x:c r="C1900" s="4" t="str">
        <x:v>R02</x:v>
      </x:c>
      <x:c r="D1900" s="4" t="str">
        <x:v>Unknown</x:v>
      </x:c>
    </x:row>
    <x:row r="1901">
      <x:c r="A1901" s="4" t="str">
        <x:v>I01896</x:v>
      </x:c>
      <x:c r="B1901" s="4" t="str">
        <x:v>Collision</x:v>
      </x:c>
      <x:c r="C1901" s="4" t="str">
        <x:v>R02</x:v>
      </x:c>
      <x:c r="D1901" s="4" t="str">
        <x:v>Low</x:v>
      </x:c>
    </x:row>
    <x:row r="1902">
      <x:c r="A1902" s="4" t="str">
        <x:v>I01897</x:v>
      </x:c>
      <x:c r="B1902" s="4" t="str">
        <x:v>Theft</x:v>
      </x:c>
      <x:c r="C1902" s="4" t="str">
        <x:v>R01</x:v>
      </x:c>
      <x:c r="D1902" s="4" t="str">
        <x:v>Low</x:v>
      </x:c>
    </x:row>
    <x:row r="1903">
      <x:c r="A1903" s="4" t="str">
        <x:v>I01898</x:v>
      </x:c>
      <x:c r="B1903" s="4" t="str">
        <x:v>Collision</x:v>
      </x:c>
      <x:c r="C1903" s="4" t="str">
        <x:v>R02</x:v>
      </x:c>
      <x:c r="D1903" s="4" t="str">
        <x:v>Medium</x:v>
      </x:c>
    </x:row>
    <x:row r="1904">
      <x:c r="A1904" s="4" t="str">
        <x:v>I01899</x:v>
      </x:c>
      <x:c r="B1904" s="4" t="str">
        <x:v>Collision</x:v>
      </x:c>
      <x:c r="C1904" s="4" t="str">
        <x:v>R03</x:v>
      </x:c>
      <x:c r="D1904" s="4" t="str">
        <x:v>Medium</x:v>
      </x:c>
    </x:row>
    <x:row r="1905">
      <x:c r="A1905" s="4" t="str">
        <x:v>I01900</x:v>
      </x:c>
      <x:c r="B1905" s="4" t="str">
        <x:v>Theft</x:v>
      </x:c>
      <x:c r="C1905" s="4" t="str">
        <x:v>R01</x:v>
      </x:c>
      <x:c r="D1905" s="4" t="str">
        <x:v>Low</x:v>
      </x:c>
    </x:row>
    <x:row r="1906">
      <x:c r="A1906" s="4" t="str">
        <x:v>I01901</x:v>
      </x:c>
      <x:c r="B1906" s="4" t="str">
        <x:v>Glass Damage</x:v>
      </x:c>
      <x:c r="C1906" s="4" t="str">
        <x:v>R01</x:v>
      </x:c>
      <x:c r="D1906" s="4" t="str">
        <x:v>Unknown</x:v>
      </x:c>
    </x:row>
    <x:row r="1907">
      <x:c r="A1907" s="4" t="str">
        <x:v>I01902</x:v>
      </x:c>
      <x:c r="B1907" s="4" t="str">
        <x:v>Collision</x:v>
      </x:c>
      <x:c r="C1907" s="4" t="str">
        <x:v>R02</x:v>
      </x:c>
      <x:c r="D1907" s="4" t="str">
        <x:v>Low</x:v>
      </x:c>
    </x:row>
    <x:row r="1908">
      <x:c r="A1908" s="4" t="str">
        <x:v>I01903</x:v>
      </x:c>
      <x:c r="B1908" s="4" t="str">
        <x:v>Collision</x:v>
      </x:c>
      <x:c r="C1908" s="4" t="str">
        <x:v>R03</x:v>
      </x:c>
      <x:c r="D1908" s="4" t="str">
        <x:v>Low</x:v>
      </x:c>
    </x:row>
    <x:row r="1909">
      <x:c r="A1909" s="4" t="str">
        <x:v>I01904</x:v>
      </x:c>
      <x:c r="B1909" s="4" t="str">
        <x:v>Fire</x:v>
      </x:c>
      <x:c r="C1909" s="4" t="str">
        <x:v>R02</x:v>
      </x:c>
      <x:c r="D1909" s="4" t="str">
        <x:v>High</x:v>
      </x:c>
    </x:row>
    <x:row r="1910">
      <x:c r="A1910" s="4" t="str">
        <x:v>I01905</x:v>
      </x:c>
      <x:c r="B1910" s="4" t="str">
        <x:v>Collision</x:v>
      </x:c>
      <x:c r="C1910" s="4" t="str">
        <x:v>R02</x:v>
      </x:c>
      <x:c r="D1910" s="4" t="str">
        <x:v>Low</x:v>
      </x:c>
    </x:row>
    <x:row r="1911">
      <x:c r="A1911" s="4" t="str">
        <x:v>I01906</x:v>
      </x:c>
      <x:c r="B1911" s="4" t="str">
        <x:v>Unknown</x:v>
      </x:c>
      <x:c r="C1911" s="4" t="str">
        <x:v>R02</x:v>
      </x:c>
      <x:c r="D1911" s="4" t="str">
        <x:v>Low</x:v>
      </x:c>
    </x:row>
    <x:row r="1912">
      <x:c r="A1912" s="4" t="str">
        <x:v>I01907</x:v>
      </x:c>
      <x:c r="B1912" s="4" t="str">
        <x:v>Theft</x:v>
      </x:c>
      <x:c r="C1912" s="4" t="str">
        <x:v>R02</x:v>
      </x:c>
      <x:c r="D1912" s="4" t="str">
        <x:v>Medium</x:v>
      </x:c>
    </x:row>
    <x:row r="1913">
      <x:c r="A1913" s="4" t="str">
        <x:v>I01908</x:v>
      </x:c>
      <x:c r="B1913" s="4" t="str">
        <x:v>Theft</x:v>
      </x:c>
      <x:c r="C1913" s="4" t="str">
        <x:v>R05</x:v>
      </x:c>
      <x:c r="D1913" s="4" t="str">
        <x:v>Low</x:v>
      </x:c>
    </x:row>
    <x:row r="1914">
      <x:c r="A1914" s="4" t="str">
        <x:v>I01909</x:v>
      </x:c>
      <x:c r="B1914" s="4" t="str">
        <x:v>Theft</x:v>
      </x:c>
      <x:c r="C1914" s="4" t="str">
        <x:v>R05</x:v>
      </x:c>
      <x:c r="D1914" s="4" t="str">
        <x:v>Low</x:v>
      </x:c>
    </x:row>
    <x:row r="1915">
      <x:c r="A1915" s="4" t="str">
        <x:v>I01910</x:v>
      </x:c>
      <x:c r="B1915" s="4" t="str">
        <x:v>Collision</x:v>
      </x:c>
      <x:c r="C1915" s="4" t="str">
        <x:v>R02</x:v>
      </x:c>
      <x:c r="D1915" s="4" t="str">
        <x:v>Low</x:v>
      </x:c>
    </x:row>
    <x:row r="1916">
      <x:c r="A1916" s="4" t="str">
        <x:v>I01911</x:v>
      </x:c>
      <x:c r="B1916" s="4" t="str">
        <x:v>Unknown</x:v>
      </x:c>
      <x:c r="C1916" s="4" t="str">
        <x:v>R01</x:v>
      </x:c>
      <x:c r="D1916" s="4" t="str">
        <x:v>Unknown</x:v>
      </x:c>
    </x:row>
    <x:row r="1917">
      <x:c r="A1917" s="4" t="str">
        <x:v>I01912</x:v>
      </x:c>
      <x:c r="B1917" s="4" t="str">
        <x:v>Theft</x:v>
      </x:c>
      <x:c r="C1917" s="4" t="str">
        <x:v>R01</x:v>
      </x:c>
      <x:c r="D1917" s="4" t="str">
        <x:v>Medium</x:v>
      </x:c>
    </x:row>
    <x:row r="1918">
      <x:c r="A1918" s="4" t="str">
        <x:v>I01913</x:v>
      </x:c>
      <x:c r="B1918" s="4" t="str">
        <x:v>Glass Damage</x:v>
      </x:c>
      <x:c r="C1918" s="4" t="str">
        <x:v>R01</x:v>
      </x:c>
      <x:c r="D1918" s="4" t="str">
        <x:v>Low</x:v>
      </x:c>
    </x:row>
    <x:row r="1919">
      <x:c r="A1919" s="4" t="str">
        <x:v>I01914</x:v>
      </x:c>
      <x:c r="B1919" s="4" t="str">
        <x:v>Fire</x:v>
      </x:c>
      <x:c r="C1919" s="4" t="str">
        <x:v>R05</x:v>
      </x:c>
      <x:c r="D1919" s="4" t="str">
        <x:v>Medium</x:v>
      </x:c>
    </x:row>
    <x:row r="1920">
      <x:c r="A1920" s="4" t="str">
        <x:v>I01915</x:v>
      </x:c>
      <x:c r="B1920" s="4" t="str">
        <x:v>Fire</x:v>
      </x:c>
      <x:c r="C1920" s="4" t="str">
        <x:v>R01</x:v>
      </x:c>
      <x:c r="D1920" s="4" t="str">
        <x:v>High</x:v>
      </x:c>
    </x:row>
    <x:row r="1921">
      <x:c r="A1921" s="4" t="str">
        <x:v>I01916</x:v>
      </x:c>
      <x:c r="B1921" s="4" t="str">
        <x:v>Collision</x:v>
      </x:c>
      <x:c r="C1921" s="4" t="str">
        <x:v>R01</x:v>
      </x:c>
      <x:c r="D1921" s="4" t="str">
        <x:v>Low</x:v>
      </x:c>
    </x:row>
    <x:row r="1922">
      <x:c r="A1922" s="4" t="str">
        <x:v>I01917</x:v>
      </x:c>
      <x:c r="B1922" s="4" t="str">
        <x:v>Collision</x:v>
      </x:c>
      <x:c r="C1922" s="4" t="str">
        <x:v>R03</x:v>
      </x:c>
      <x:c r="D1922" s="4" t="str">
        <x:v>Unknown</x:v>
      </x:c>
    </x:row>
    <x:row r="1923">
      <x:c r="A1923" s="4" t="str">
        <x:v>I01918</x:v>
      </x:c>
      <x:c r="B1923" s="4" t="str">
        <x:v>Flood</x:v>
      </x:c>
      <x:c r="C1923" s="4" t="str">
        <x:v>R01</x:v>
      </x:c>
      <x:c r="D1923" s="4" t="str">
        <x:v>Low</x:v>
      </x:c>
    </x:row>
    <x:row r="1924">
      <x:c r="A1924" s="4" t="str">
        <x:v>I01919</x:v>
      </x:c>
      <x:c r="B1924" s="4" t="str">
        <x:v>Water Damage</x:v>
      </x:c>
      <x:c r="C1924" s="4" t="str">
        <x:v>R03</x:v>
      </x:c>
      <x:c r="D1924" s="4" t="str">
        <x:v>Low</x:v>
      </x:c>
    </x:row>
    <x:row r="1925">
      <x:c r="A1925" s="4" t="str">
        <x:v>I01920</x:v>
      </x:c>
      <x:c r="B1925" s="4" t="str">
        <x:v>Collision</x:v>
      </x:c>
      <x:c r="C1925" s="4" t="str">
        <x:v>R01</x:v>
      </x:c>
      <x:c r="D1925" s="4" t="str">
        <x:v>Low</x:v>
      </x:c>
    </x:row>
    <x:row r="1926">
      <x:c r="A1926" s="4" t="str">
        <x:v>I01921</x:v>
      </x:c>
      <x:c r="B1926" s="4" t="str">
        <x:v>Theft</x:v>
      </x:c>
      <x:c r="C1926" s="4" t="str">
        <x:v>R02</x:v>
      </x:c>
      <x:c r="D1926" s="4" t="str">
        <x:v>Medium</x:v>
      </x:c>
    </x:row>
    <x:row r="1927">
      <x:c r="A1927" s="4" t="str">
        <x:v>I01922</x:v>
      </x:c>
      <x:c r="B1927" s="4" t="str">
        <x:v>Collision</x:v>
      </x:c>
      <x:c r="C1927" s="4" t="str">
        <x:v>R01</x:v>
      </x:c>
      <x:c r="D1927" s="4" t="str">
        <x:v>Low</x:v>
      </x:c>
    </x:row>
    <x:row r="1928">
      <x:c r="A1928" s="4" t="str">
        <x:v>I01923</x:v>
      </x:c>
      <x:c r="B1928" s="4" t="str">
        <x:v>Fire</x:v>
      </x:c>
      <x:c r="C1928" s="4" t="str">
        <x:v>R01</x:v>
      </x:c>
      <x:c r="D1928" s="4" t="str">
        <x:v>Medium</x:v>
      </x:c>
    </x:row>
    <x:row r="1929">
      <x:c r="A1929" s="4" t="str">
        <x:v>I01924</x:v>
      </x:c>
      <x:c r="B1929" s="4" t="str">
        <x:v>Theft</x:v>
      </x:c>
      <x:c r="C1929" s="4" t="str">
        <x:v>R01</x:v>
      </x:c>
      <x:c r="D1929" s="4" t="str">
        <x:v>Medium</x:v>
      </x:c>
    </x:row>
    <x:row r="1930">
      <x:c r="A1930" s="4" t="str">
        <x:v>I01925</x:v>
      </x:c>
      <x:c r="B1930" s="4" t="str">
        <x:v>Collision</x:v>
      </x:c>
      <x:c r="C1930" s="4" t="str">
        <x:v>R01</x:v>
      </x:c>
      <x:c r="D1930" s="4" t="str">
        <x:v>High</x:v>
      </x:c>
    </x:row>
    <x:row r="1931">
      <x:c r="A1931" s="4" t="str">
        <x:v>I01926</x:v>
      </x:c>
      <x:c r="B1931" s="4" t="str">
        <x:v>Flood</x:v>
      </x:c>
      <x:c r="C1931" s="4" t="str">
        <x:v>R02</x:v>
      </x:c>
      <x:c r="D1931" s="4" t="str">
        <x:v>Low</x:v>
      </x:c>
    </x:row>
    <x:row r="1932">
      <x:c r="A1932" s="4" t="str">
        <x:v>I01927</x:v>
      </x:c>
      <x:c r="B1932" s="4" t="str">
        <x:v>Collision</x:v>
      </x:c>
      <x:c r="C1932" s="4" t="str">
        <x:v>R04</x:v>
      </x:c>
      <x:c r="D1932" s="4" t="str">
        <x:v>Low</x:v>
      </x:c>
    </x:row>
    <x:row r="1933">
      <x:c r="A1933" s="4" t="str">
        <x:v>I01928</x:v>
      </x:c>
      <x:c r="B1933" s="4" t="str">
        <x:v>Glass Damage</x:v>
      </x:c>
      <x:c r="C1933" s="4" t="str">
        <x:v>R05</x:v>
      </x:c>
      <x:c r="D1933" s="4" t="str">
        <x:v>High</x:v>
      </x:c>
    </x:row>
    <x:row r="1934">
      <x:c r="A1934" s="4" t="str">
        <x:v>I01929</x:v>
      </x:c>
      <x:c r="B1934" s="4" t="str">
        <x:v>Glass Damage</x:v>
      </x:c>
      <x:c r="C1934" s="4" t="str">
        <x:v>R01</x:v>
      </x:c>
      <x:c r="D1934" s="4" t="str">
        <x:v>Low</x:v>
      </x:c>
    </x:row>
    <x:row r="1935">
      <x:c r="A1935" s="4" t="str">
        <x:v>I01930</x:v>
      </x:c>
      <x:c r="B1935" s="4" t="str">
        <x:v>Fire</x:v>
      </x:c>
      <x:c r="C1935" s="4" t="str">
        <x:v>R02</x:v>
      </x:c>
      <x:c r="D1935" s="4" t="str">
        <x:v>Unknown</x:v>
      </x:c>
    </x:row>
    <x:row r="1936">
      <x:c r="A1936" s="4" t="str">
        <x:v>I01931</x:v>
      </x:c>
      <x:c r="B1936" s="4" t="str">
        <x:v>Theft</x:v>
      </x:c>
      <x:c r="C1936" s="4" t="str">
        <x:v>R04</x:v>
      </x:c>
      <x:c r="D1936" s="4" t="str">
        <x:v>Medium</x:v>
      </x:c>
    </x:row>
    <x:row r="1937">
      <x:c r="A1937" s="4" t="str">
        <x:v>I01932</x:v>
      </x:c>
      <x:c r="B1937" s="4" t="str">
        <x:v>Collision</x:v>
      </x:c>
      <x:c r="C1937" s="4" t="str">
        <x:v>R01</x:v>
      </x:c>
      <x:c r="D1937" s="4" t="str">
        <x:v>Medium</x:v>
      </x:c>
    </x:row>
    <x:row r="1938">
      <x:c r="A1938" s="4" t="str">
        <x:v>I01933</x:v>
      </x:c>
      <x:c r="B1938" s="4" t="str">
        <x:v>Collision</x:v>
      </x:c>
      <x:c r="C1938" s="4" t="str">
        <x:v>R02</x:v>
      </x:c>
      <x:c r="D1938" s="4" t="str">
        <x:v>Low</x:v>
      </x:c>
    </x:row>
    <x:row r="1939">
      <x:c r="A1939" s="4" t="str">
        <x:v>I01934</x:v>
      </x:c>
      <x:c r="B1939" s="4" t="str">
        <x:v>Collision</x:v>
      </x:c>
      <x:c r="C1939" s="4" t="str">
        <x:v>R05</x:v>
      </x:c>
      <x:c r="D1939" s="4" t="str">
        <x:v>Low</x:v>
      </x:c>
    </x:row>
    <x:row r="1940">
      <x:c r="A1940" s="4" t="str">
        <x:v>I01935</x:v>
      </x:c>
      <x:c r="B1940" s="4" t="str">
        <x:v>Theft</x:v>
      </x:c>
      <x:c r="C1940" s="4" t="str">
        <x:v>R02</x:v>
      </x:c>
      <x:c r="D1940" s="4" t="str">
        <x:v>Medium</x:v>
      </x:c>
    </x:row>
    <x:row r="1941">
      <x:c r="A1941" s="4" t="str">
        <x:v>I01936</x:v>
      </x:c>
      <x:c r="B1941" s="4" t="str">
        <x:v>Collision</x:v>
      </x:c>
      <x:c r="C1941" s="4" t="str">
        <x:v>R01</x:v>
      </x:c>
      <x:c r="D1941" s="4" t="str">
        <x:v>Medium</x:v>
      </x:c>
    </x:row>
    <x:row r="1942">
      <x:c r="A1942" s="4" t="str">
        <x:v>I01937</x:v>
      </x:c>
      <x:c r="B1942" s="4" t="str">
        <x:v>Unknown</x:v>
      </x:c>
      <x:c r="C1942" s="4" t="str">
        <x:v>R01</x:v>
      </x:c>
      <x:c r="D1942" s="4" t="str">
        <x:v>Medium</x:v>
      </x:c>
    </x:row>
    <x:row r="1943">
      <x:c r="A1943" s="4" t="str">
        <x:v>I01938</x:v>
      </x:c>
      <x:c r="B1943" s="4" t="str">
        <x:v>Fire</x:v>
      </x:c>
      <x:c r="C1943" s="4" t="str">
        <x:v>R01</x:v>
      </x:c>
      <x:c r="D1943" s="4" t="str">
        <x:v>Medium</x:v>
      </x:c>
    </x:row>
    <x:row r="1944">
      <x:c r="A1944" s="4" t="str">
        <x:v>I01939</x:v>
      </x:c>
      <x:c r="B1944" s="4" t="str">
        <x:v>Flood</x:v>
      </x:c>
      <x:c r="C1944" s="4" t="str">
        <x:v>R05</x:v>
      </x:c>
      <x:c r="D1944" s="4" t="str">
        <x:v>High</x:v>
      </x:c>
    </x:row>
    <x:row r="1945">
      <x:c r="A1945" s="4" t="str">
        <x:v>I01940</x:v>
      </x:c>
      <x:c r="B1945" s="4" t="str">
        <x:v>Fire</x:v>
      </x:c>
      <x:c r="C1945" s="4" t="str">
        <x:v>R01</x:v>
      </x:c>
      <x:c r="D1945" s="4" t="str">
        <x:v>High</x:v>
      </x:c>
    </x:row>
    <x:row r="1946">
      <x:c r="A1946" s="4" t="str">
        <x:v>I01941</x:v>
      </x:c>
      <x:c r="B1946" s="4" t="str">
        <x:v>Collision</x:v>
      </x:c>
      <x:c r="C1946" s="4" t="str">
        <x:v>R02</x:v>
      </x:c>
      <x:c r="D1946" s="4" t="str">
        <x:v>Medium</x:v>
      </x:c>
    </x:row>
    <x:row r="1947">
      <x:c r="A1947" s="4" t="str">
        <x:v>I01942</x:v>
      </x:c>
      <x:c r="B1947" s="4" t="str">
        <x:v>Collision</x:v>
      </x:c>
      <x:c r="C1947" s="4" t="str">
        <x:v>R03</x:v>
      </x:c>
      <x:c r="D1947" s="4" t="str">
        <x:v>Low</x:v>
      </x:c>
    </x:row>
    <x:row r="1948">
      <x:c r="A1948" s="4" t="str">
        <x:v>I01943</x:v>
      </x:c>
      <x:c r="B1948" s="4" t="str">
        <x:v>Collision</x:v>
      </x:c>
      <x:c r="C1948" s="4" t="str">
        <x:v>R02</x:v>
      </x:c>
      <x:c r="D1948" s="4" t="str">
        <x:v>Medium</x:v>
      </x:c>
    </x:row>
    <x:row r="1949">
      <x:c r="A1949" s="4" t="str">
        <x:v>I01944</x:v>
      </x:c>
      <x:c r="B1949" s="4" t="str">
        <x:v>Theft</x:v>
      </x:c>
      <x:c r="C1949" s="4" t="str">
        <x:v>R02</x:v>
      </x:c>
      <x:c r="D1949" s="4" t="str">
        <x:v>Medium</x:v>
      </x:c>
    </x:row>
    <x:row r="1950">
      <x:c r="A1950" s="4" t="str">
        <x:v>I01945</x:v>
      </x:c>
      <x:c r="B1950" s="4" t="str">
        <x:v>Collision</x:v>
      </x:c>
      <x:c r="C1950" s="4" t="str">
        <x:v>R03</x:v>
      </x:c>
      <x:c r="D1950" s="4" t="str">
        <x:v>Unknown</x:v>
      </x:c>
    </x:row>
    <x:row r="1951">
      <x:c r="A1951" s="4" t="str">
        <x:v>I01946</x:v>
      </x:c>
      <x:c r="B1951" s="4" t="str">
        <x:v>Collision</x:v>
      </x:c>
      <x:c r="C1951" s="4" t="str">
        <x:v>R03</x:v>
      </x:c>
      <x:c r="D1951" s="4" t="str">
        <x:v>Low</x:v>
      </x:c>
    </x:row>
    <x:row r="1952">
      <x:c r="A1952" s="4" t="str">
        <x:v>I01947</x:v>
      </x:c>
      <x:c r="B1952" s="4" t="str">
        <x:v>Fire</x:v>
      </x:c>
      <x:c r="C1952" s="4" t="str">
        <x:v>R01</x:v>
      </x:c>
      <x:c r="D1952" s="4" t="str">
        <x:v>Medium</x:v>
      </x:c>
    </x:row>
    <x:row r="1953">
      <x:c r="A1953" s="4" t="str">
        <x:v>I01948</x:v>
      </x:c>
      <x:c r="B1953" s="4" t="str">
        <x:v>Fire</x:v>
      </x:c>
      <x:c r="C1953" s="4" t="str">
        <x:v>R02</x:v>
      </x:c>
      <x:c r="D1953" s="4" t="str">
        <x:v>Low</x:v>
      </x:c>
    </x:row>
    <x:row r="1954">
      <x:c r="A1954" s="4" t="str">
        <x:v>I01949</x:v>
      </x:c>
      <x:c r="B1954" s="4" t="str">
        <x:v>Glass Damage</x:v>
      </x:c>
      <x:c r="C1954" s="4" t="str">
        <x:v>R04</x:v>
      </x:c>
      <x:c r="D1954" s="4" t="str">
        <x:v>Low</x:v>
      </x:c>
    </x:row>
    <x:row r="1955">
      <x:c r="A1955" s="4" t="str">
        <x:v>I01950</x:v>
      </x:c>
      <x:c r="B1955" s="4" t="str">
        <x:v>Glass Damage</x:v>
      </x:c>
      <x:c r="C1955" s="4" t="str">
        <x:v>R03</x:v>
      </x:c>
      <x:c r="D1955" s="4" t="str">
        <x:v>High</x:v>
      </x:c>
    </x:row>
    <x:row r="1956">
      <x:c r="A1956" s="4" t="str">
        <x:v>I01951</x:v>
      </x:c>
      <x:c r="B1956" s="4" t="str">
        <x:v>Water Damage</x:v>
      </x:c>
      <x:c r="C1956" s="4" t="str">
        <x:v>R03</x:v>
      </x:c>
      <x:c r="D1956" s="4" t="str">
        <x:v>Medium</x:v>
      </x:c>
    </x:row>
    <x:row r="1957">
      <x:c r="A1957" s="4" t="str">
        <x:v>I01952</x:v>
      </x:c>
      <x:c r="B1957" s="4" t="str">
        <x:v>Glass Damage</x:v>
      </x:c>
      <x:c r="C1957" s="4" t="str">
        <x:v>R02</x:v>
      </x:c>
      <x:c r="D1957" s="4" t="str">
        <x:v>Medium</x:v>
      </x:c>
    </x:row>
    <x:row r="1958">
      <x:c r="A1958" s="4" t="str">
        <x:v>I01953</x:v>
      </x:c>
      <x:c r="B1958" s="4" t="str">
        <x:v>Glass Damage</x:v>
      </x:c>
      <x:c r="C1958" s="4" t="str">
        <x:v>R02</x:v>
      </x:c>
      <x:c r="D1958" s="4" t="str">
        <x:v>Medium</x:v>
      </x:c>
    </x:row>
    <x:row r="1959">
      <x:c r="A1959" s="4" t="str">
        <x:v>I01954</x:v>
      </x:c>
      <x:c r="B1959" s="4" t="str">
        <x:v>Collision</x:v>
      </x:c>
      <x:c r="C1959" s="4" t="str">
        <x:v>R02</x:v>
      </x:c>
      <x:c r="D1959" s="4" t="str">
        <x:v>Medium</x:v>
      </x:c>
    </x:row>
    <x:row r="1960">
      <x:c r="A1960" s="4" t="str">
        <x:v>I01955</x:v>
      </x:c>
      <x:c r="B1960" s="4" t="str">
        <x:v>Glass Damage</x:v>
      </x:c>
      <x:c r="C1960" s="4" t="str">
        <x:v>R05</x:v>
      </x:c>
      <x:c r="D1960" s="4" t="str">
        <x:v>Low</x:v>
      </x:c>
    </x:row>
    <x:row r="1961">
      <x:c r="A1961" s="4" t="str">
        <x:v>I01956</x:v>
      </x:c>
      <x:c r="B1961" s="4" t="str">
        <x:v>Flood</x:v>
      </x:c>
      <x:c r="C1961" s="4" t="str">
        <x:v>R01</x:v>
      </x:c>
      <x:c r="D1961" s="4" t="str">
        <x:v>Medium</x:v>
      </x:c>
    </x:row>
    <x:row r="1962">
      <x:c r="A1962" s="4" t="str">
        <x:v>I01957</x:v>
      </x:c>
      <x:c r="B1962" s="4" t="str">
        <x:v>Collision</x:v>
      </x:c>
      <x:c r="C1962" s="4" t="str">
        <x:v>R02</x:v>
      </x:c>
      <x:c r="D1962" s="4" t="str">
        <x:v>Low</x:v>
      </x:c>
    </x:row>
    <x:row r="1963">
      <x:c r="A1963" s="4" t="str">
        <x:v>I01958</x:v>
      </x:c>
      <x:c r="B1963" s="4" t="str">
        <x:v>Water Damage</x:v>
      </x:c>
      <x:c r="C1963" s="4" t="str">
        <x:v>R01</x:v>
      </x:c>
      <x:c r="D1963" s="4" t="str">
        <x:v>Medium</x:v>
      </x:c>
    </x:row>
    <x:row r="1964">
      <x:c r="A1964" s="4" t="str">
        <x:v>I01959</x:v>
      </x:c>
      <x:c r="B1964" s="4" t="str">
        <x:v>Flood</x:v>
      </x:c>
      <x:c r="C1964" s="4" t="str">
        <x:v>R02</x:v>
      </x:c>
      <x:c r="D1964" s="4" t="str">
        <x:v>Low</x:v>
      </x:c>
    </x:row>
    <x:row r="1965">
      <x:c r="A1965" s="4" t="str">
        <x:v>I01960</x:v>
      </x:c>
      <x:c r="B1965" s="4" t="str">
        <x:v>Water Damage</x:v>
      </x:c>
      <x:c r="C1965" s="4" t="str">
        <x:v>R03</x:v>
      </x:c>
      <x:c r="D1965" s="4" t="str">
        <x:v>High</x:v>
      </x:c>
    </x:row>
    <x:row r="1966">
      <x:c r="A1966" s="4" t="str">
        <x:v>I01961</x:v>
      </x:c>
      <x:c r="B1966" s="4" t="str">
        <x:v>Theft</x:v>
      </x:c>
      <x:c r="C1966" s="4" t="str">
        <x:v>R03</x:v>
      </x:c>
      <x:c r="D1966" s="4" t="str">
        <x:v>Medium</x:v>
      </x:c>
    </x:row>
    <x:row r="1967">
      <x:c r="A1967" s="4" t="str">
        <x:v>I01962</x:v>
      </x:c>
      <x:c r="B1967" s="4" t="str">
        <x:v>Fire</x:v>
      </x:c>
      <x:c r="C1967" s="4" t="str">
        <x:v>R01</x:v>
      </x:c>
      <x:c r="D1967" s="4" t="str">
        <x:v>Medium</x:v>
      </x:c>
    </x:row>
    <x:row r="1968">
      <x:c r="A1968" s="4" t="str">
        <x:v>I01963</x:v>
      </x:c>
      <x:c r="B1968" s="4" t="str">
        <x:v>Glass Damage</x:v>
      </x:c>
      <x:c r="C1968" s="4" t="str">
        <x:v>R01</x:v>
      </x:c>
      <x:c r="D1968" s="4" t="str">
        <x:v>Low</x:v>
      </x:c>
    </x:row>
    <x:row r="1969">
      <x:c r="A1969" s="4" t="str">
        <x:v>I01964</x:v>
      </x:c>
      <x:c r="B1969" s="4" t="str">
        <x:v>Collision</x:v>
      </x:c>
      <x:c r="C1969" s="4" t="str">
        <x:v>R02</x:v>
      </x:c>
      <x:c r="D1969" s="4" t="str">
        <x:v>Low</x:v>
      </x:c>
    </x:row>
    <x:row r="1970">
      <x:c r="A1970" s="4" t="str">
        <x:v>I01965</x:v>
      </x:c>
      <x:c r="B1970" s="4" t="str">
        <x:v>Collision</x:v>
      </x:c>
      <x:c r="C1970" s="4" t="str">
        <x:v>R01</x:v>
      </x:c>
      <x:c r="D1970" s="4" t="str">
        <x:v>Medium</x:v>
      </x:c>
    </x:row>
    <x:row r="1971">
      <x:c r="A1971" s="4" t="str">
        <x:v>I01966</x:v>
      </x:c>
      <x:c r="B1971" s="4" t="str">
        <x:v>Theft</x:v>
      </x:c>
      <x:c r="C1971" s="4" t="str">
        <x:v>R02</x:v>
      </x:c>
      <x:c r="D1971" s="4" t="str">
        <x:v>Medium</x:v>
      </x:c>
    </x:row>
    <x:row r="1972">
      <x:c r="A1972" s="4" t="str">
        <x:v>I01967</x:v>
      </x:c>
      <x:c r="B1972" s="4" t="str">
        <x:v>Water Damage</x:v>
      </x:c>
      <x:c r="C1972" s="4" t="str">
        <x:v>R01</x:v>
      </x:c>
      <x:c r="D1972" s="4" t="str">
        <x:v>Medium</x:v>
      </x:c>
    </x:row>
    <x:row r="1973">
      <x:c r="A1973" s="4" t="str">
        <x:v>I01968</x:v>
      </x:c>
      <x:c r="B1973" s="4" t="str">
        <x:v>Theft</x:v>
      </x:c>
      <x:c r="C1973" s="4" t="str">
        <x:v>R01</x:v>
      </x:c>
      <x:c r="D1973" s="4" t="str">
        <x:v>High</x:v>
      </x:c>
    </x:row>
    <x:row r="1974">
      <x:c r="A1974" s="4" t="str">
        <x:v>I01969</x:v>
      </x:c>
      <x:c r="B1974" s="4" t="str">
        <x:v>Glass Damage</x:v>
      </x:c>
      <x:c r="C1974" s="4" t="str">
        <x:v>R03</x:v>
      </x:c>
      <x:c r="D1974" s="4" t="str">
        <x:v>Medium</x:v>
      </x:c>
    </x:row>
    <x:row r="1975">
      <x:c r="A1975" s="4" t="str">
        <x:v>I01970</x:v>
      </x:c>
      <x:c r="B1975" s="4" t="str">
        <x:v>Flood</x:v>
      </x:c>
      <x:c r="C1975" s="4" t="str">
        <x:v>R02</x:v>
      </x:c>
      <x:c r="D1975" s="4" t="str">
        <x:v>Medium</x:v>
      </x:c>
    </x:row>
    <x:row r="1976">
      <x:c r="A1976" s="4" t="str">
        <x:v>I01971</x:v>
      </x:c>
      <x:c r="B1976" s="4" t="str">
        <x:v>Theft</x:v>
      </x:c>
      <x:c r="C1976" s="4" t="str">
        <x:v>R01</x:v>
      </x:c>
      <x:c r="D1976" s="4" t="str">
        <x:v>Medium</x:v>
      </x:c>
    </x:row>
    <x:row r="1977">
      <x:c r="A1977" s="4" t="str">
        <x:v>I01972</x:v>
      </x:c>
      <x:c r="B1977" s="4" t="str">
        <x:v>Glass Damage</x:v>
      </x:c>
      <x:c r="C1977" s="4" t="str">
        <x:v>R02</x:v>
      </x:c>
      <x:c r="D1977" s="4" t="str">
        <x:v>Medium</x:v>
      </x:c>
    </x:row>
    <x:row r="1978">
      <x:c r="A1978" s="4" t="str">
        <x:v>I01973</x:v>
      </x:c>
      <x:c r="B1978" s="4" t="str">
        <x:v>Water Damage</x:v>
      </x:c>
      <x:c r="C1978" s="4" t="str">
        <x:v>R02</x:v>
      </x:c>
      <x:c r="D1978" s="4" t="str">
        <x:v>Medium</x:v>
      </x:c>
    </x:row>
    <x:row r="1979">
      <x:c r="A1979" s="4" t="str">
        <x:v>I01974</x:v>
      </x:c>
      <x:c r="B1979" s="4" t="str">
        <x:v>Collision</x:v>
      </x:c>
      <x:c r="C1979" s="4" t="str">
        <x:v>R03</x:v>
      </x:c>
      <x:c r="D1979" s="4" t="str">
        <x:v>Medium</x:v>
      </x:c>
    </x:row>
    <x:row r="1980">
      <x:c r="A1980" s="4" t="str">
        <x:v>I01975</x:v>
      </x:c>
      <x:c r="B1980" s="4" t="str">
        <x:v>Glass Damage</x:v>
      </x:c>
      <x:c r="C1980" s="4" t="str">
        <x:v>R02</x:v>
      </x:c>
      <x:c r="D1980" s="4" t="str">
        <x:v>Low</x:v>
      </x:c>
    </x:row>
    <x:row r="1981">
      <x:c r="A1981" s="4" t="str">
        <x:v>I01976</x:v>
      </x:c>
      <x:c r="B1981" s="4" t="str">
        <x:v>Collision</x:v>
      </x:c>
      <x:c r="C1981" s="4" t="str">
        <x:v>R04</x:v>
      </x:c>
      <x:c r="D1981" s="4" t="str">
        <x:v>Low</x:v>
      </x:c>
    </x:row>
    <x:row r="1982">
      <x:c r="A1982" s="4" t="str">
        <x:v>I01977</x:v>
      </x:c>
      <x:c r="B1982" s="4" t="str">
        <x:v>Flood</x:v>
      </x:c>
      <x:c r="C1982" s="4" t="str">
        <x:v>R05</x:v>
      </x:c>
      <x:c r="D1982" s="4" t="str">
        <x:v>Low</x:v>
      </x:c>
    </x:row>
    <x:row r="1983">
      <x:c r="A1983" s="4" t="str">
        <x:v>I01978</x:v>
      </x:c>
      <x:c r="B1983" s="4" t="str">
        <x:v>Collision</x:v>
      </x:c>
      <x:c r="C1983" s="4" t="str">
        <x:v>R01</x:v>
      </x:c>
      <x:c r="D1983" s="4" t="str">
        <x:v>High</x:v>
      </x:c>
    </x:row>
    <x:row r="1984">
      <x:c r="A1984" s="4" t="str">
        <x:v>I01979</x:v>
      </x:c>
      <x:c r="B1984" s="4" t="str">
        <x:v>Collision</x:v>
      </x:c>
      <x:c r="C1984" s="4" t="str">
        <x:v>R03</x:v>
      </x:c>
      <x:c r="D1984" s="4" t="str">
        <x:v>Medium</x:v>
      </x:c>
    </x:row>
    <x:row r="1985">
      <x:c r="A1985" s="4" t="str">
        <x:v>I01980</x:v>
      </x:c>
      <x:c r="B1985" s="4" t="str">
        <x:v>Flood</x:v>
      </x:c>
      <x:c r="C1985" s="4" t="str">
        <x:v>R04</x:v>
      </x:c>
      <x:c r="D1985" s="4" t="str">
        <x:v>Low</x:v>
      </x:c>
    </x:row>
    <x:row r="1986">
      <x:c r="A1986" s="4" t="str">
        <x:v>I01981</x:v>
      </x:c>
      <x:c r="B1986" s="4" t="str">
        <x:v>Water Damage</x:v>
      </x:c>
      <x:c r="C1986" s="4" t="str">
        <x:v>R03</x:v>
      </x:c>
      <x:c r="D1986" s="4" t="str">
        <x:v>Medium</x:v>
      </x:c>
    </x:row>
    <x:row r="1987">
      <x:c r="A1987" s="4" t="str">
        <x:v>I01982</x:v>
      </x:c>
      <x:c r="B1987" s="4" t="str">
        <x:v>Collision</x:v>
      </x:c>
      <x:c r="C1987" s="4" t="str">
        <x:v>R01</x:v>
      </x:c>
      <x:c r="D1987" s="4" t="str">
        <x:v>Medium</x:v>
      </x:c>
    </x:row>
    <x:row r="1988">
      <x:c r="A1988" s="4" t="str">
        <x:v>I01983</x:v>
      </x:c>
      <x:c r="B1988" s="4" t="str">
        <x:v>Theft</x:v>
      </x:c>
      <x:c r="C1988" s="4" t="str">
        <x:v>R01</x:v>
      </x:c>
      <x:c r="D1988" s="4" t="str">
        <x:v>High</x:v>
      </x:c>
    </x:row>
    <x:row r="1989">
      <x:c r="A1989" s="4" t="str">
        <x:v>I01984</x:v>
      </x:c>
      <x:c r="B1989" s="4" t="str">
        <x:v>Flood</x:v>
      </x:c>
      <x:c r="C1989" s="4" t="str">
        <x:v>R01</x:v>
      </x:c>
      <x:c r="D1989" s="4" t="str">
        <x:v>High</x:v>
      </x:c>
    </x:row>
    <x:row r="1990">
      <x:c r="A1990" s="4" t="str">
        <x:v>I01985</x:v>
      </x:c>
      <x:c r="B1990" s="4" t="str">
        <x:v>Fire</x:v>
      </x:c>
      <x:c r="C1990" s="4" t="str">
        <x:v>R03</x:v>
      </x:c>
      <x:c r="D1990" s="4" t="str">
        <x:v>High</x:v>
      </x:c>
    </x:row>
    <x:row r="1991">
      <x:c r="A1991" s="4" t="str">
        <x:v>I01986</x:v>
      </x:c>
      <x:c r="B1991" s="4" t="str">
        <x:v>Collision</x:v>
      </x:c>
      <x:c r="C1991" s="4" t="str">
        <x:v>R01</x:v>
      </x:c>
      <x:c r="D1991" s="4" t="str">
        <x:v>Unknown</x:v>
      </x:c>
    </x:row>
    <x:row r="1992">
      <x:c r="A1992" s="4" t="str">
        <x:v>I01987</x:v>
      </x:c>
      <x:c r="B1992" s="4" t="str">
        <x:v>Theft</x:v>
      </x:c>
      <x:c r="C1992" s="4" t="str">
        <x:v>R02</x:v>
      </x:c>
      <x:c r="D1992" s="4" t="str">
        <x:v>Low</x:v>
      </x:c>
    </x:row>
    <x:row r="1993">
      <x:c r="A1993" s="4" t="str">
        <x:v>I01988</x:v>
      </x:c>
      <x:c r="B1993" s="4" t="str">
        <x:v>Collision</x:v>
      </x:c>
      <x:c r="C1993" s="4" t="str">
        <x:v>R01</x:v>
      </x:c>
      <x:c r="D1993" s="4" t="str">
        <x:v>Low</x:v>
      </x:c>
    </x:row>
    <x:row r="1994">
      <x:c r="A1994" s="4" t="str">
        <x:v>I01989</x:v>
      </x:c>
      <x:c r="B1994" s="4" t="str">
        <x:v>Water Damage</x:v>
      </x:c>
      <x:c r="C1994" s="4" t="str">
        <x:v>R02</x:v>
      </x:c>
      <x:c r="D1994" s="4" t="str">
        <x:v>Medium</x:v>
      </x:c>
    </x:row>
    <x:row r="1995">
      <x:c r="A1995" s="4" t="str">
        <x:v>I01990</x:v>
      </x:c>
      <x:c r="B1995" s="4" t="str">
        <x:v>Flood</x:v>
      </x:c>
      <x:c r="C1995" s="4" t="str">
        <x:v>R01</x:v>
      </x:c>
      <x:c r="D1995" s="4" t="str">
        <x:v>Medium</x:v>
      </x:c>
    </x:row>
    <x:row r="1996">
      <x:c r="A1996" s="4" t="str">
        <x:v>I01991</x:v>
      </x:c>
      <x:c r="B1996" s="4" t="str">
        <x:v>Fire</x:v>
      </x:c>
      <x:c r="C1996" s="4" t="str">
        <x:v>R02</x:v>
      </x:c>
      <x:c r="D1996" s="4" t="str">
        <x:v>Low</x:v>
      </x:c>
    </x:row>
    <x:row r="1997">
      <x:c r="A1997" s="4" t="str">
        <x:v>I01992</x:v>
      </x:c>
      <x:c r="B1997" s="4" t="str">
        <x:v>Flood</x:v>
      </x:c>
      <x:c r="C1997" s="4" t="str">
        <x:v>R01</x:v>
      </x:c>
      <x:c r="D1997" s="4" t="str">
        <x:v>Medium</x:v>
      </x:c>
    </x:row>
    <x:row r="1998">
      <x:c r="A1998" s="4" t="str">
        <x:v>I01993</x:v>
      </x:c>
      <x:c r="B1998" s="4" t="str">
        <x:v>Fire</x:v>
      </x:c>
      <x:c r="C1998" s="4" t="str">
        <x:v>R03</x:v>
      </x:c>
      <x:c r="D1998" s="4" t="str">
        <x:v>Low</x:v>
      </x:c>
    </x:row>
    <x:row r="1999">
      <x:c r="A1999" s="4" t="str">
        <x:v>I01994</x:v>
      </x:c>
      <x:c r="B1999" s="4" t="str">
        <x:v>Collision</x:v>
      </x:c>
      <x:c r="C1999" s="4" t="str">
        <x:v>R03</x:v>
      </x:c>
      <x:c r="D1999" s="4" t="str">
        <x:v>Low</x:v>
      </x:c>
    </x:row>
    <x:row r="2000">
      <x:c r="A2000" s="4" t="str">
        <x:v>I01995</x:v>
      </x:c>
      <x:c r="B2000" s="4" t="str">
        <x:v>Theft</x:v>
      </x:c>
      <x:c r="C2000" s="4" t="str">
        <x:v>R01</x:v>
      </x:c>
      <x:c r="D2000" s="4" t="str">
        <x:v>Low</x:v>
      </x:c>
    </x:row>
    <x:row r="2001">
      <x:c r="A2001" s="4" t="str">
        <x:v>I01996</x:v>
      </x:c>
      <x:c r="B2001" s="4" t="str">
        <x:v>Fire</x:v>
      </x:c>
      <x:c r="C2001" s="4" t="str">
        <x:v>R05</x:v>
      </x:c>
      <x:c r="D2001" s="4" t="str">
        <x:v>High</x:v>
      </x:c>
    </x:row>
    <x:row r="2002">
      <x:c r="A2002" s="4" t="str">
        <x:v>I01997</x:v>
      </x:c>
      <x:c r="B2002" s="4" t="str">
        <x:v>Theft</x:v>
      </x:c>
      <x:c r="C2002" s="4" t="str">
        <x:v>R02</x:v>
      </x:c>
      <x:c r="D2002" s="4" t="str">
        <x:v>Medium</x:v>
      </x:c>
    </x:row>
    <x:row r="2003">
      <x:c r="A2003" s="4" t="str">
        <x:v>I01998</x:v>
      </x:c>
      <x:c r="B2003" s="4" t="str">
        <x:v>Flood</x:v>
      </x:c>
      <x:c r="C2003" s="4" t="str">
        <x:v>R02</x:v>
      </x:c>
      <x:c r="D2003" s="4" t="str">
        <x:v>Medium</x:v>
      </x:c>
    </x:row>
    <x:row r="2004">
      <x:c r="A2004" s="4" t="str">
        <x:v>I01999</x:v>
      </x:c>
      <x:c r="B2004" s="4" t="str">
        <x:v>Collision</x:v>
      </x:c>
      <x:c r="C2004" s="4" t="str">
        <x:v>R03</x:v>
      </x:c>
      <x:c r="D2004" s="4" t="str">
        <x:v>High</x:v>
      </x:c>
    </x:row>
    <x:row r="2005">
      <x:c r="A2005" s="4" t="str">
        <x:v>I02000</x:v>
      </x:c>
      <x:c r="B2005" s="4" t="str">
        <x:v>Water Damage</x:v>
      </x:c>
      <x:c r="C2005" s="4" t="str">
        <x:v>R03</x:v>
      </x:c>
      <x:c r="D2005" s="4" t="str">
        <x:v>High</x:v>
      </x:c>
    </x:row>
    <x:row r="2006">
      <x:c r="A2006" s="4" t="str">
        <x:v>I02001</x:v>
      </x:c>
      <x:c r="B2006" s="4" t="str">
        <x:v>Glass Damage</x:v>
      </x:c>
      <x:c r="C2006" s="4" t="str">
        <x:v>R05</x:v>
      </x:c>
      <x:c r="D2006" s="4" t="str">
        <x:v>Low</x:v>
      </x:c>
    </x:row>
    <x:row r="2007">
      <x:c r="A2007" s="4" t="str">
        <x:v>I02002</x:v>
      </x:c>
      <x:c r="B2007" s="4" t="str">
        <x:v>Collision</x:v>
      </x:c>
      <x:c r="C2007" s="4" t="str">
        <x:v>R02</x:v>
      </x:c>
      <x:c r="D2007" s="4" t="str">
        <x:v>Medium</x:v>
      </x:c>
    </x:row>
    <x:row r="2008">
      <x:c r="A2008" s="4" t="str">
        <x:v>I02003</x:v>
      </x:c>
      <x:c r="B2008" s="4" t="str">
        <x:v>Collision</x:v>
      </x:c>
      <x:c r="C2008" s="4" t="str">
        <x:v>R02</x:v>
      </x:c>
      <x:c r="D2008" s="4" t="str">
        <x:v>Low</x:v>
      </x:c>
    </x:row>
    <x:row r="2009">
      <x:c r="A2009" s="4" t="str">
        <x:v>I02004</x:v>
      </x:c>
      <x:c r="B2009" s="4" t="str">
        <x:v>Collision</x:v>
      </x:c>
      <x:c r="C2009" s="4" t="str">
        <x:v>R05</x:v>
      </x:c>
      <x:c r="D2009" s="4" t="str">
        <x:v>Medium</x:v>
      </x:c>
    </x:row>
    <x:row r="2010">
      <x:c r="A2010" s="4" t="str">
        <x:v>I02005</x:v>
      </x:c>
      <x:c r="B2010" s="4" t="str">
        <x:v>Collision</x:v>
      </x:c>
      <x:c r="C2010" s="4" t="str">
        <x:v>R01</x:v>
      </x:c>
      <x:c r="D2010" s="4" t="str">
        <x:v>Low</x:v>
      </x:c>
    </x:row>
    <x:row r="2011">
      <x:c r="A2011" s="4" t="str">
        <x:v>I02006</x:v>
      </x:c>
      <x:c r="B2011" s="4" t="str">
        <x:v>Collision</x:v>
      </x:c>
      <x:c r="C2011" s="4" t="str">
        <x:v>R02</x:v>
      </x:c>
      <x:c r="D2011" s="4" t="str">
        <x:v>Medium</x:v>
      </x:c>
    </x:row>
    <x:row r="2012">
      <x:c r="A2012" s="4" t="str">
        <x:v>I02007</x:v>
      </x:c>
      <x:c r="B2012" s="4" t="str">
        <x:v>Collision</x:v>
      </x:c>
      <x:c r="C2012" s="4" t="str">
        <x:v>R03</x:v>
      </x:c>
      <x:c r="D2012" s="4" t="str">
        <x:v>Medium</x:v>
      </x:c>
    </x:row>
    <x:row r="2013">
      <x:c r="A2013" s="4" t="str">
        <x:v>I02008</x:v>
      </x:c>
      <x:c r="B2013" s="4" t="str">
        <x:v>Water Damage</x:v>
      </x:c>
      <x:c r="C2013" s="4" t="str">
        <x:v>R03</x:v>
      </x:c>
      <x:c r="D2013" s="4" t="str">
        <x:v>Low</x:v>
      </x:c>
    </x:row>
    <x:row r="2014">
      <x:c r="A2014" s="4" t="str">
        <x:v>I02009</x:v>
      </x:c>
      <x:c r="B2014" s="4" t="str">
        <x:v>Fire</x:v>
      </x:c>
      <x:c r="C2014" s="4" t="str">
        <x:v>R04</x:v>
      </x:c>
      <x:c r="D2014" s="4" t="str">
        <x:v>Medium</x:v>
      </x:c>
    </x:row>
    <x:row r="2015">
      <x:c r="A2015" s="4" t="str">
        <x:v>I02010</x:v>
      </x:c>
      <x:c r="B2015" s="4" t="str">
        <x:v>Glass Damage</x:v>
      </x:c>
      <x:c r="C2015" s="4" t="str">
        <x:v>R01</x:v>
      </x:c>
      <x:c r="D2015" s="4" t="str">
        <x:v>Unknown</x:v>
      </x:c>
    </x:row>
    <x:row r="2016">
      <x:c r="A2016" s="4" t="str">
        <x:v>I02011</x:v>
      </x:c>
      <x:c r="B2016" s="4" t="str">
        <x:v>Collision</x:v>
      </x:c>
      <x:c r="C2016" s="4" t="str">
        <x:v>R01</x:v>
      </x:c>
      <x:c r="D2016" s="4" t="str">
        <x:v>Medium</x:v>
      </x:c>
    </x:row>
    <x:row r="2017">
      <x:c r="A2017" s="4" t="str">
        <x:v>I02012</x:v>
      </x:c>
      <x:c r="B2017" s="4" t="str">
        <x:v>Collision</x:v>
      </x:c>
      <x:c r="C2017" s="4" t="str">
        <x:v>R02</x:v>
      </x:c>
      <x:c r="D2017" s="4" t="str">
        <x:v>Low</x:v>
      </x:c>
    </x:row>
    <x:row r="2018">
      <x:c r="A2018" s="4" t="str">
        <x:v>I02013</x:v>
      </x:c>
      <x:c r="B2018" s="4" t="str">
        <x:v>Water Damage</x:v>
      </x:c>
      <x:c r="C2018" s="4" t="str">
        <x:v>R01</x:v>
      </x:c>
      <x:c r="D2018" s="4" t="str">
        <x:v>Low</x:v>
      </x:c>
    </x:row>
    <x:row r="2019">
      <x:c r="A2019" s="4" t="str">
        <x:v>I02014</x:v>
      </x:c>
      <x:c r="B2019" s="4" t="str">
        <x:v>Flood</x:v>
      </x:c>
      <x:c r="C2019" s="4" t="str">
        <x:v>R01</x:v>
      </x:c>
      <x:c r="D2019" s="4" t="str">
        <x:v>Low</x:v>
      </x:c>
    </x:row>
    <x:row r="2020">
      <x:c r="A2020" s="4" t="str">
        <x:v>I02015</x:v>
      </x:c>
      <x:c r="B2020" s="4" t="str">
        <x:v>Collision</x:v>
      </x:c>
      <x:c r="C2020" s="4" t="str">
        <x:v>R02</x:v>
      </x:c>
      <x:c r="D2020" s="4" t="str">
        <x:v>High</x:v>
      </x:c>
    </x:row>
    <x:row r="2021">
      <x:c r="A2021" s="4" t="str">
        <x:v>I02016</x:v>
      </x:c>
      <x:c r="B2021" s="4" t="str">
        <x:v>Glass Damage</x:v>
      </x:c>
      <x:c r="C2021" s="4" t="str">
        <x:v>R03</x:v>
      </x:c>
      <x:c r="D2021" s="4" t="str">
        <x:v>High</x:v>
      </x:c>
    </x:row>
    <x:row r="2022">
      <x:c r="A2022" s="4" t="str">
        <x:v>I02017</x:v>
      </x:c>
      <x:c r="B2022" s="4" t="str">
        <x:v>Collision</x:v>
      </x:c>
      <x:c r="C2022" s="4" t="str">
        <x:v>R02</x:v>
      </x:c>
      <x:c r="D2022" s="4" t="str">
        <x:v>Low</x:v>
      </x:c>
    </x:row>
    <x:row r="2023">
      <x:c r="A2023" s="4" t="str">
        <x:v>I02018</x:v>
      </x:c>
      <x:c r="B2023" s="4" t="str">
        <x:v>Fire</x:v>
      </x:c>
      <x:c r="C2023" s="4" t="str">
        <x:v>R01</x:v>
      </x:c>
      <x:c r="D2023" s="4" t="str">
        <x:v>Medium</x:v>
      </x:c>
    </x:row>
    <x:row r="2024">
      <x:c r="A2024" s="4" t="str">
        <x:v>I02019</x:v>
      </x:c>
      <x:c r="B2024" s="4" t="str">
        <x:v>Unknown</x:v>
      </x:c>
      <x:c r="C2024" s="4" t="str">
        <x:v>R05</x:v>
      </x:c>
      <x:c r="D2024" s="4" t="str">
        <x:v>Medium</x:v>
      </x:c>
    </x:row>
    <x:row r="2025">
      <x:c r="A2025" s="4" t="str">
        <x:v>I02020</x:v>
      </x:c>
      <x:c r="B2025" s="4" t="str">
        <x:v>Collision</x:v>
      </x:c>
      <x:c r="C2025" s="4" t="str">
        <x:v>R01</x:v>
      </x:c>
      <x:c r="D2025" s="4" t="str">
        <x:v>High</x:v>
      </x:c>
    </x:row>
    <x:row r="2026">
      <x:c r="A2026" s="4" t="str">
        <x:v>I02021</x:v>
      </x:c>
      <x:c r="B2026" s="4" t="str">
        <x:v>Collision</x:v>
      </x:c>
      <x:c r="C2026" s="4" t="str">
        <x:v>R05</x:v>
      </x:c>
      <x:c r="D2026" s="4" t="str">
        <x:v>Low</x:v>
      </x:c>
    </x:row>
    <x:row r="2027">
      <x:c r="A2027" s="4" t="str">
        <x:v>I02022</x:v>
      </x:c>
      <x:c r="B2027" s="4" t="str">
        <x:v>Water Damage</x:v>
      </x:c>
      <x:c r="C2027" s="4" t="str">
        <x:v>R01</x:v>
      </x:c>
      <x:c r="D2027" s="4" t="str">
        <x:v>Medium</x:v>
      </x:c>
    </x:row>
    <x:row r="2028">
      <x:c r="A2028" s="4" t="str">
        <x:v>I02023</x:v>
      </x:c>
      <x:c r="B2028" s="4" t="str">
        <x:v>Flood</x:v>
      </x:c>
      <x:c r="C2028" s="4" t="str">
        <x:v>R04</x:v>
      </x:c>
      <x:c r="D2028" s="4" t="str">
        <x:v>Unknown</x:v>
      </x:c>
    </x:row>
    <x:row r="2029">
      <x:c r="A2029" s="4" t="str">
        <x:v>I02024</x:v>
      </x:c>
      <x:c r="B2029" s="4" t="str">
        <x:v>Flood</x:v>
      </x:c>
      <x:c r="C2029" s="4" t="str">
        <x:v>R01</x:v>
      </x:c>
      <x:c r="D2029" s="4" t="str">
        <x:v>Low</x:v>
      </x:c>
    </x:row>
    <x:row r="2030">
      <x:c r="A2030" s="4" t="str">
        <x:v>I02025</x:v>
      </x:c>
      <x:c r="B2030" s="4" t="str">
        <x:v>Theft</x:v>
      </x:c>
      <x:c r="C2030" s="4" t="str">
        <x:v>R01</x:v>
      </x:c>
      <x:c r="D2030" s="4" t="str">
        <x:v>Low</x:v>
      </x:c>
    </x:row>
    <x:row r="2031">
      <x:c r="A2031" s="4" t="str">
        <x:v>I02026</x:v>
      </x:c>
      <x:c r="B2031" s="4" t="str">
        <x:v>Flood</x:v>
      </x:c>
      <x:c r="C2031" s="4" t="str">
        <x:v>R03</x:v>
      </x:c>
      <x:c r="D2031" s="4" t="str">
        <x:v>Low</x:v>
      </x:c>
    </x:row>
    <x:row r="2032">
      <x:c r="A2032" s="4" t="str">
        <x:v>I02027</x:v>
      </x:c>
      <x:c r="B2032" s="4" t="str">
        <x:v>Water Damage</x:v>
      </x:c>
      <x:c r="C2032" s="4" t="str">
        <x:v>R01</x:v>
      </x:c>
      <x:c r="D2032" s="4" t="str">
        <x:v>Medium</x:v>
      </x:c>
    </x:row>
    <x:row r="2033">
      <x:c r="A2033" s="4" t="str">
        <x:v>I02028</x:v>
      </x:c>
      <x:c r="B2033" s="4" t="str">
        <x:v>Glass Damage</x:v>
      </x:c>
      <x:c r="C2033" s="4" t="str">
        <x:v>R02</x:v>
      </x:c>
      <x:c r="D2033" s="4" t="str">
        <x:v>Medium</x:v>
      </x:c>
    </x:row>
    <x:row r="2034">
      <x:c r="A2034" s="4" t="str">
        <x:v>I02029</x:v>
      </x:c>
      <x:c r="B2034" s="4" t="str">
        <x:v>Collision</x:v>
      </x:c>
      <x:c r="C2034" s="4" t="str">
        <x:v>R04</x:v>
      </x:c>
      <x:c r="D2034" s="4" t="str">
        <x:v>Medium</x:v>
      </x:c>
    </x:row>
    <x:row r="2035">
      <x:c r="A2035" s="4" t="str">
        <x:v>I02030</x:v>
      </x:c>
      <x:c r="B2035" s="4" t="str">
        <x:v>Theft</x:v>
      </x:c>
      <x:c r="C2035" s="4" t="str">
        <x:v>R02</x:v>
      </x:c>
      <x:c r="D2035" s="4" t="str">
        <x:v>Low</x:v>
      </x:c>
    </x:row>
    <x:row r="2036">
      <x:c r="A2036" s="4" t="str">
        <x:v>I02031</x:v>
      </x:c>
      <x:c r="B2036" s="4" t="str">
        <x:v>Flood</x:v>
      </x:c>
      <x:c r="C2036" s="4" t="str">
        <x:v>R01</x:v>
      </x:c>
      <x:c r="D2036" s="4" t="str">
        <x:v>High</x:v>
      </x:c>
    </x:row>
    <x:row r="2037">
      <x:c r="A2037" s="4" t="str">
        <x:v>I02032</x:v>
      </x:c>
      <x:c r="B2037" s="4" t="str">
        <x:v>Collision</x:v>
      </x:c>
      <x:c r="C2037" s="4" t="str">
        <x:v>R02</x:v>
      </x:c>
      <x:c r="D2037" s="4" t="str">
        <x:v>Low</x:v>
      </x:c>
    </x:row>
    <x:row r="2038">
      <x:c r="A2038" s="4" t="str">
        <x:v>I02033</x:v>
      </x:c>
      <x:c r="B2038" s="4" t="str">
        <x:v>Collision</x:v>
      </x:c>
      <x:c r="C2038" s="4" t="str">
        <x:v>R01</x:v>
      </x:c>
      <x:c r="D2038" s="4" t="str">
        <x:v>High</x:v>
      </x:c>
    </x:row>
    <x:row r="2039">
      <x:c r="A2039" s="4" t="str">
        <x:v>I02034</x:v>
      </x:c>
      <x:c r="B2039" s="4" t="str">
        <x:v>Glass Damage</x:v>
      </x:c>
      <x:c r="C2039" s="4" t="str">
        <x:v>R04</x:v>
      </x:c>
      <x:c r="D2039" s="4" t="str">
        <x:v>Low</x:v>
      </x:c>
    </x:row>
    <x:row r="2040">
      <x:c r="A2040" s="4" t="str">
        <x:v>I02035</x:v>
      </x:c>
      <x:c r="B2040" s="4" t="str">
        <x:v>Theft</x:v>
      </x:c>
      <x:c r="C2040" s="4" t="str">
        <x:v>R01</x:v>
      </x:c>
      <x:c r="D2040" s="4" t="str">
        <x:v>High</x:v>
      </x:c>
    </x:row>
    <x:row r="2041">
      <x:c r="A2041" s="4" t="str">
        <x:v>I02036</x:v>
      </x:c>
      <x:c r="B2041" s="4" t="str">
        <x:v>Collision</x:v>
      </x:c>
      <x:c r="C2041" s="4" t="str">
        <x:v>R01</x:v>
      </x:c>
      <x:c r="D2041" s="4" t="str">
        <x:v>High</x:v>
      </x:c>
    </x:row>
    <x:row r="2042">
      <x:c r="A2042" s="4" t="str">
        <x:v>I02037</x:v>
      </x:c>
      <x:c r="B2042" s="4" t="str">
        <x:v>Collision</x:v>
      </x:c>
      <x:c r="C2042" s="4" t="str">
        <x:v>R01</x:v>
      </x:c>
      <x:c r="D2042" s="4" t="str">
        <x:v>High</x:v>
      </x:c>
    </x:row>
    <x:row r="2043">
      <x:c r="A2043" s="4" t="str">
        <x:v>I02038</x:v>
      </x:c>
      <x:c r="B2043" s="4" t="str">
        <x:v>Theft</x:v>
      </x:c>
      <x:c r="C2043" s="4" t="str">
        <x:v>R02</x:v>
      </x:c>
      <x:c r="D2043" s="4" t="str">
        <x:v>High</x:v>
      </x:c>
    </x:row>
    <x:row r="2044">
      <x:c r="A2044" s="4" t="str">
        <x:v>I02039</x:v>
      </x:c>
      <x:c r="B2044" s="4" t="str">
        <x:v>Glass Damage</x:v>
      </x:c>
      <x:c r="C2044" s="4" t="str">
        <x:v>R01</x:v>
      </x:c>
      <x:c r="D2044" s="4" t="str">
        <x:v>Unknown</x:v>
      </x:c>
    </x:row>
    <x:row r="2045">
      <x:c r="A2045" s="4" t="str">
        <x:v>I02040</x:v>
      </x:c>
      <x:c r="B2045" s="4" t="str">
        <x:v>Theft</x:v>
      </x:c>
      <x:c r="C2045" s="4" t="str">
        <x:v>R02</x:v>
      </x:c>
      <x:c r="D2045" s="4" t="str">
        <x:v>Medium</x:v>
      </x:c>
    </x:row>
    <x:row r="2046">
      <x:c r="A2046" s="4" t="str">
        <x:v>I02041</x:v>
      </x:c>
      <x:c r="B2046" s="4" t="str">
        <x:v>Collision</x:v>
      </x:c>
      <x:c r="C2046" s="4" t="str">
        <x:v>R04</x:v>
      </x:c>
      <x:c r="D2046" s="4" t="str">
        <x:v>Unknown</x:v>
      </x:c>
    </x:row>
    <x:row r="2047">
      <x:c r="A2047" s="4" t="str">
        <x:v>I02042</x:v>
      </x:c>
      <x:c r="B2047" s="4" t="str">
        <x:v>Fire</x:v>
      </x:c>
      <x:c r="C2047" s="4" t="str">
        <x:v>R01</x:v>
      </x:c>
      <x:c r="D2047" s="4" t="str">
        <x:v>Medium</x:v>
      </x:c>
    </x:row>
    <x:row r="2048">
      <x:c r="A2048" s="4" t="str">
        <x:v>I02043</x:v>
      </x:c>
      <x:c r="B2048" s="4" t="str">
        <x:v>Flood</x:v>
      </x:c>
      <x:c r="C2048" s="4" t="str">
        <x:v>R01</x:v>
      </x:c>
      <x:c r="D2048" s="4" t="str">
        <x:v>High</x:v>
      </x:c>
    </x:row>
    <x:row r="2049">
      <x:c r="A2049" s="4" t="str">
        <x:v>I02044</x:v>
      </x:c>
      <x:c r="B2049" s="4" t="str">
        <x:v>Collision</x:v>
      </x:c>
      <x:c r="C2049" s="4" t="str">
        <x:v>R03</x:v>
      </x:c>
      <x:c r="D2049" s="4" t="str">
        <x:v>Low</x:v>
      </x:c>
    </x:row>
    <x:row r="2050">
      <x:c r="A2050" s="4" t="str">
        <x:v>I02045</x:v>
      </x:c>
      <x:c r="B2050" s="4" t="str">
        <x:v>Water Damage</x:v>
      </x:c>
      <x:c r="C2050" s="4" t="str">
        <x:v>R02</x:v>
      </x:c>
      <x:c r="D2050" s="4" t="str">
        <x:v>Medium</x:v>
      </x:c>
    </x:row>
    <x:row r="2051">
      <x:c r="A2051" s="4" t="str">
        <x:v>I02046</x:v>
      </x:c>
      <x:c r="B2051" s="4" t="str">
        <x:v>Collision</x:v>
      </x:c>
      <x:c r="C2051" s="4" t="str">
        <x:v>R04</x:v>
      </x:c>
      <x:c r="D2051" s="4" t="str">
        <x:v>High</x:v>
      </x:c>
    </x:row>
    <x:row r="2052">
      <x:c r="A2052" s="4" t="str">
        <x:v>I02047</x:v>
      </x:c>
      <x:c r="B2052" s="4" t="str">
        <x:v>Fire</x:v>
      </x:c>
      <x:c r="C2052" s="4" t="str">
        <x:v>R01</x:v>
      </x:c>
      <x:c r="D2052" s="4" t="str">
        <x:v>Low</x:v>
      </x:c>
    </x:row>
    <x:row r="2053">
      <x:c r="A2053" s="4" t="str">
        <x:v>I02048</x:v>
      </x:c>
      <x:c r="B2053" s="4" t="str">
        <x:v>Theft</x:v>
      </x:c>
      <x:c r="C2053" s="4" t="str">
        <x:v>R03</x:v>
      </x:c>
      <x:c r="D2053" s="4" t="str">
        <x:v>Low</x:v>
      </x:c>
    </x:row>
    <x:row r="2054">
      <x:c r="A2054" s="4" t="str">
        <x:v>I02049</x:v>
      </x:c>
      <x:c r="B2054" s="4" t="str">
        <x:v>Collision</x:v>
      </x:c>
      <x:c r="C2054" s="4" t="str">
        <x:v>R03</x:v>
      </x:c>
      <x:c r="D2054" s="4" t="str">
        <x:v>Low</x:v>
      </x:c>
    </x:row>
    <x:row r="2055">
      <x:c r="A2055" s="4" t="str">
        <x:v>I02050</x:v>
      </x:c>
      <x:c r="B2055" s="4" t="str">
        <x:v>Theft</x:v>
      </x:c>
      <x:c r="C2055" s="4" t="str">
        <x:v>R05</x:v>
      </x:c>
      <x:c r="D2055" s="4" t="str">
        <x:v>Medium</x:v>
      </x:c>
    </x:row>
    <x:row r="2056">
      <x:c r="A2056" s="4" t="str">
        <x:v>I02051</x:v>
      </x:c>
      <x:c r="B2056" s="4" t="str">
        <x:v>Theft</x:v>
      </x:c>
      <x:c r="C2056" s="4" t="str">
        <x:v>R01</x:v>
      </x:c>
      <x:c r="D2056" s="4" t="str">
        <x:v>High</x:v>
      </x:c>
    </x:row>
    <x:row r="2057">
      <x:c r="A2057" s="4" t="str">
        <x:v>I02052</x:v>
      </x:c>
      <x:c r="B2057" s="4" t="str">
        <x:v>Water Damage</x:v>
      </x:c>
      <x:c r="C2057" s="4" t="str">
        <x:v>R03</x:v>
      </x:c>
      <x:c r="D2057" s="4" t="str">
        <x:v>Low</x:v>
      </x:c>
    </x:row>
    <x:row r="2058">
      <x:c r="A2058" s="4" t="str">
        <x:v>I02053</x:v>
      </x:c>
      <x:c r="B2058" s="4" t="str">
        <x:v>Collision</x:v>
      </x:c>
      <x:c r="C2058" s="4" t="str">
        <x:v>R03</x:v>
      </x:c>
      <x:c r="D2058" s="4" t="str">
        <x:v>Medium</x:v>
      </x:c>
    </x:row>
    <x:row r="2059">
      <x:c r="A2059" s="4" t="str">
        <x:v>I02054</x:v>
      </x:c>
      <x:c r="B2059" s="4" t="str">
        <x:v>Water Damage</x:v>
      </x:c>
      <x:c r="C2059" s="4" t="str">
        <x:v>R02</x:v>
      </x:c>
      <x:c r="D2059" s="4" t="str">
        <x:v>Medium</x:v>
      </x:c>
    </x:row>
    <x:row r="2060">
      <x:c r="A2060" s="4" t="str">
        <x:v>I02055</x:v>
      </x:c>
      <x:c r="B2060" s="4" t="str">
        <x:v>Collision</x:v>
      </x:c>
      <x:c r="C2060" s="4" t="str">
        <x:v>R03</x:v>
      </x:c>
      <x:c r="D2060" s="4" t="str">
        <x:v>Medium</x:v>
      </x:c>
    </x:row>
    <x:row r="2061">
      <x:c r="A2061" s="4" t="str">
        <x:v>I02056</x:v>
      </x:c>
      <x:c r="B2061" s="4" t="str">
        <x:v>Collision</x:v>
      </x:c>
      <x:c r="C2061" s="4" t="str">
        <x:v>R01</x:v>
      </x:c>
      <x:c r="D2061" s="4" t="str">
        <x:v>Medium</x:v>
      </x:c>
    </x:row>
    <x:row r="2062">
      <x:c r="A2062" s="4" t="str">
        <x:v>I02057</x:v>
      </x:c>
      <x:c r="B2062" s="4" t="str">
        <x:v>Collision</x:v>
      </x:c>
      <x:c r="C2062" s="4" t="str">
        <x:v>R05</x:v>
      </x:c>
      <x:c r="D2062" s="4" t="str">
        <x:v>High</x:v>
      </x:c>
    </x:row>
    <x:row r="2063">
      <x:c r="A2063" s="4" t="str">
        <x:v>I02058</x:v>
      </x:c>
      <x:c r="B2063" s="4" t="str">
        <x:v>Collision</x:v>
      </x:c>
      <x:c r="C2063" s="4" t="str">
        <x:v>R02</x:v>
      </x:c>
      <x:c r="D2063" s="4" t="str">
        <x:v>Low</x:v>
      </x:c>
    </x:row>
    <x:row r="2064">
      <x:c r="A2064" s="4" t="str">
        <x:v>I02059</x:v>
      </x:c>
      <x:c r="B2064" s="4" t="str">
        <x:v>Collision</x:v>
      </x:c>
      <x:c r="C2064" s="4" t="str">
        <x:v>R02</x:v>
      </x:c>
      <x:c r="D2064" s="4" t="str">
        <x:v>Low</x:v>
      </x:c>
    </x:row>
    <x:row r="2065">
      <x:c r="A2065" s="4" t="str">
        <x:v>I02060</x:v>
      </x:c>
      <x:c r="B2065" s="4" t="str">
        <x:v>Collision</x:v>
      </x:c>
      <x:c r="C2065" s="4" t="str">
        <x:v>R05</x:v>
      </x:c>
      <x:c r="D2065" s="4" t="str">
        <x:v>Medium</x:v>
      </x:c>
    </x:row>
    <x:row r="2066">
      <x:c r="A2066" s="4" t="str">
        <x:v>I02061</x:v>
      </x:c>
      <x:c r="B2066" s="4" t="str">
        <x:v>Collision</x:v>
      </x:c>
      <x:c r="C2066" s="4" t="str">
        <x:v>R04</x:v>
      </x:c>
      <x:c r="D2066" s="4" t="str">
        <x:v>Medium</x:v>
      </x:c>
    </x:row>
    <x:row r="2067">
      <x:c r="A2067" s="4" t="str">
        <x:v>I02062</x:v>
      </x:c>
      <x:c r="B2067" s="4" t="str">
        <x:v>Glass Damage</x:v>
      </x:c>
      <x:c r="C2067" s="4" t="str">
        <x:v>R03</x:v>
      </x:c>
      <x:c r="D2067" s="4" t="str">
        <x:v>Medium</x:v>
      </x:c>
    </x:row>
    <x:row r="2068">
      <x:c r="A2068" s="4" t="str">
        <x:v>I02063</x:v>
      </x:c>
      <x:c r="B2068" s="4" t="str">
        <x:v>Theft</x:v>
      </x:c>
      <x:c r="C2068" s="4" t="str">
        <x:v>R01</x:v>
      </x:c>
      <x:c r="D2068" s="4" t="str">
        <x:v>Low</x:v>
      </x:c>
    </x:row>
    <x:row r="2069">
      <x:c r="A2069" s="4" t="str">
        <x:v>I02064</x:v>
      </x:c>
      <x:c r="B2069" s="4" t="str">
        <x:v>Collision</x:v>
      </x:c>
      <x:c r="C2069" s="4" t="str">
        <x:v>R01</x:v>
      </x:c>
      <x:c r="D2069" s="4" t="str">
        <x:v>Low</x:v>
      </x:c>
    </x:row>
    <x:row r="2070">
      <x:c r="A2070" s="4" t="str">
        <x:v>I02065</x:v>
      </x:c>
      <x:c r="B2070" s="4" t="str">
        <x:v>Flood</x:v>
      </x:c>
      <x:c r="C2070" s="4" t="str">
        <x:v>R01</x:v>
      </x:c>
      <x:c r="D2070" s="4" t="str">
        <x:v>High</x:v>
      </x:c>
    </x:row>
    <x:row r="2071">
      <x:c r="A2071" s="4" t="str">
        <x:v>I02066</x:v>
      </x:c>
      <x:c r="B2071" s="4" t="str">
        <x:v>Collision</x:v>
      </x:c>
      <x:c r="C2071" s="4" t="str">
        <x:v>R04</x:v>
      </x:c>
      <x:c r="D2071" s="4" t="str">
        <x:v>Low</x:v>
      </x:c>
    </x:row>
    <x:row r="2072">
      <x:c r="A2072" s="4" t="str">
        <x:v>I02067</x:v>
      </x:c>
      <x:c r="B2072" s="4" t="str">
        <x:v>Collision</x:v>
      </x:c>
      <x:c r="C2072" s="4" t="str">
        <x:v>R05</x:v>
      </x:c>
      <x:c r="D2072" s="4" t="str">
        <x:v>Medium</x:v>
      </x:c>
    </x:row>
    <x:row r="2073">
      <x:c r="A2073" s="4" t="str">
        <x:v>I02068</x:v>
      </x:c>
      <x:c r="B2073" s="4" t="str">
        <x:v>Theft</x:v>
      </x:c>
      <x:c r="C2073" s="4" t="str">
        <x:v>R03</x:v>
      </x:c>
      <x:c r="D2073" s="4" t="str">
        <x:v>Medium</x:v>
      </x:c>
    </x:row>
    <x:row r="2074">
      <x:c r="A2074" s="4" t="str">
        <x:v>I02069</x:v>
      </x:c>
      <x:c r="B2074" s="4" t="str">
        <x:v>Water Damage</x:v>
      </x:c>
      <x:c r="C2074" s="4" t="str">
        <x:v>R01</x:v>
      </x:c>
      <x:c r="D2074" s="4" t="str">
        <x:v>Low</x:v>
      </x:c>
    </x:row>
    <x:row r="2075">
      <x:c r="A2075" s="4" t="str">
        <x:v>I02070</x:v>
      </x:c>
      <x:c r="B2075" s="4" t="str">
        <x:v>Water Damage</x:v>
      </x:c>
      <x:c r="C2075" s="4" t="str">
        <x:v>R01</x:v>
      </x:c>
      <x:c r="D2075" s="4" t="str">
        <x:v>Low</x:v>
      </x:c>
    </x:row>
    <x:row r="2076">
      <x:c r="A2076" s="4" t="str">
        <x:v>I02071</x:v>
      </x:c>
      <x:c r="B2076" s="4" t="str">
        <x:v>Unknown</x:v>
      </x:c>
      <x:c r="C2076" s="4" t="str">
        <x:v>R02</x:v>
      </x:c>
      <x:c r="D2076" s="4" t="str">
        <x:v>Low</x:v>
      </x:c>
    </x:row>
    <x:row r="2077">
      <x:c r="A2077" s="4" t="str">
        <x:v>I02072</x:v>
      </x:c>
      <x:c r="B2077" s="4" t="str">
        <x:v>Collision</x:v>
      </x:c>
      <x:c r="C2077" s="4" t="str">
        <x:v>R04</x:v>
      </x:c>
      <x:c r="D2077" s="4" t="str">
        <x:v>Medium</x:v>
      </x:c>
    </x:row>
    <x:row r="2078">
      <x:c r="A2078" s="4" t="str">
        <x:v>I02073</x:v>
      </x:c>
      <x:c r="B2078" s="4" t="str">
        <x:v>Collision</x:v>
      </x:c>
      <x:c r="C2078" s="4" t="str">
        <x:v>R01</x:v>
      </x:c>
      <x:c r="D2078" s="4" t="str">
        <x:v>Unknown</x:v>
      </x:c>
    </x:row>
    <x:row r="2079">
      <x:c r="A2079" s="4" t="str">
        <x:v>I02074</x:v>
      </x:c>
      <x:c r="B2079" s="4" t="str">
        <x:v>Theft</x:v>
      </x:c>
      <x:c r="C2079" s="4" t="str">
        <x:v>R03</x:v>
      </x:c>
      <x:c r="D2079" s="4" t="str">
        <x:v>Medium</x:v>
      </x:c>
    </x:row>
    <x:row r="2080">
      <x:c r="A2080" s="4" t="str">
        <x:v>I02075</x:v>
      </x:c>
      <x:c r="B2080" s="4" t="str">
        <x:v>Flood</x:v>
      </x:c>
      <x:c r="C2080" s="4" t="str">
        <x:v>R02</x:v>
      </x:c>
      <x:c r="D2080" s="4" t="str">
        <x:v>Low</x:v>
      </x:c>
    </x:row>
    <x:row r="2081">
      <x:c r="A2081" s="4" t="str">
        <x:v>I02076</x:v>
      </x:c>
      <x:c r="B2081" s="4" t="str">
        <x:v>Water Damage</x:v>
      </x:c>
      <x:c r="C2081" s="4" t="str">
        <x:v>R03</x:v>
      </x:c>
      <x:c r="D2081" s="4" t="str">
        <x:v>Low</x:v>
      </x:c>
    </x:row>
    <x:row r="2082">
      <x:c r="A2082" s="4" t="str">
        <x:v>I02077</x:v>
      </x:c>
      <x:c r="B2082" s="4" t="str">
        <x:v>Collision</x:v>
      </x:c>
      <x:c r="C2082" s="4" t="str">
        <x:v>R04</x:v>
      </x:c>
      <x:c r="D2082" s="4" t="str">
        <x:v>Low</x:v>
      </x:c>
    </x:row>
    <x:row r="2083">
      <x:c r="A2083" s="4" t="str">
        <x:v>I02078</x:v>
      </x:c>
      <x:c r="B2083" s="4" t="str">
        <x:v>Flood</x:v>
      </x:c>
      <x:c r="C2083" s="4" t="str">
        <x:v>R05</x:v>
      </x:c>
      <x:c r="D2083" s="4" t="str">
        <x:v>Low</x:v>
      </x:c>
    </x:row>
    <x:row r="2084">
      <x:c r="A2084" s="4" t="str">
        <x:v>I02079</x:v>
      </x:c>
      <x:c r="B2084" s="4" t="str">
        <x:v>Water Damage</x:v>
      </x:c>
      <x:c r="C2084" s="4" t="str">
        <x:v>R01</x:v>
      </x:c>
      <x:c r="D2084" s="4" t="str">
        <x:v>Low</x:v>
      </x:c>
    </x:row>
    <x:row r="2085">
      <x:c r="A2085" s="4" t="str">
        <x:v>I02080</x:v>
      </x:c>
      <x:c r="B2085" s="4" t="str">
        <x:v>Collision</x:v>
      </x:c>
      <x:c r="C2085" s="4" t="str">
        <x:v>R01</x:v>
      </x:c>
      <x:c r="D2085" s="4" t="str">
        <x:v>High</x:v>
      </x:c>
    </x:row>
    <x:row r="2086">
      <x:c r="A2086" s="4" t="str">
        <x:v>I02081</x:v>
      </x:c>
      <x:c r="B2086" s="4" t="str">
        <x:v>Collision</x:v>
      </x:c>
      <x:c r="C2086" s="4" t="str">
        <x:v>R05</x:v>
      </x:c>
      <x:c r="D2086" s="4" t="str">
        <x:v>Low</x:v>
      </x:c>
    </x:row>
    <x:row r="2087">
      <x:c r="A2087" s="4" t="str">
        <x:v>I02082</x:v>
      </x:c>
      <x:c r="B2087" s="4" t="str">
        <x:v>Glass Damage</x:v>
      </x:c>
      <x:c r="C2087" s="4" t="str">
        <x:v>R04</x:v>
      </x:c>
      <x:c r="D2087" s="4" t="str">
        <x:v>Medium</x:v>
      </x:c>
    </x:row>
    <x:row r="2088">
      <x:c r="A2088" s="4" t="str">
        <x:v>I02083</x:v>
      </x:c>
      <x:c r="B2088" s="4" t="str">
        <x:v>Theft</x:v>
      </x:c>
      <x:c r="C2088" s="4" t="str">
        <x:v>R03</x:v>
      </x:c>
      <x:c r="D2088" s="4" t="str">
        <x:v>Medium</x:v>
      </x:c>
    </x:row>
    <x:row r="2089">
      <x:c r="A2089" s="4" t="str">
        <x:v>I02084</x:v>
      </x:c>
      <x:c r="B2089" s="4" t="str">
        <x:v>Collision</x:v>
      </x:c>
      <x:c r="C2089" s="4" t="str">
        <x:v>R02</x:v>
      </x:c>
      <x:c r="D2089" s="4" t="str">
        <x:v>Medium</x:v>
      </x:c>
    </x:row>
    <x:row r="2090">
      <x:c r="A2090" s="4" t="str">
        <x:v>I02085</x:v>
      </x:c>
      <x:c r="B2090" s="4" t="str">
        <x:v>Theft</x:v>
      </x:c>
      <x:c r="C2090" s="4" t="str">
        <x:v>R01</x:v>
      </x:c>
      <x:c r="D2090" s="4" t="str">
        <x:v>Medium</x:v>
      </x:c>
    </x:row>
    <x:row r="2091">
      <x:c r="A2091" s="4" t="str">
        <x:v>I02086</x:v>
      </x:c>
      <x:c r="B2091" s="4" t="str">
        <x:v>Collision</x:v>
      </x:c>
      <x:c r="C2091" s="4" t="str">
        <x:v>R01</x:v>
      </x:c>
      <x:c r="D2091" s="4" t="str">
        <x:v>Low</x:v>
      </x:c>
    </x:row>
    <x:row r="2092">
      <x:c r="A2092" s="4" t="str">
        <x:v>I02087</x:v>
      </x:c>
      <x:c r="B2092" s="4" t="str">
        <x:v>Collision</x:v>
      </x:c>
      <x:c r="C2092" s="4" t="str">
        <x:v>R02</x:v>
      </x:c>
      <x:c r="D2092" s="4" t="str">
        <x:v>Medium</x:v>
      </x:c>
    </x:row>
    <x:row r="2093">
      <x:c r="A2093" s="4" t="str">
        <x:v>I02088</x:v>
      </x:c>
      <x:c r="B2093" s="4" t="str">
        <x:v>Collision</x:v>
      </x:c>
      <x:c r="C2093" s="4" t="str">
        <x:v>R04</x:v>
      </x:c>
      <x:c r="D2093" s="4" t="str">
        <x:v>Low</x:v>
      </x:c>
    </x:row>
    <x:row r="2094">
      <x:c r="A2094" s="4" t="str">
        <x:v>I02089</x:v>
      </x:c>
      <x:c r="B2094" s="4" t="str">
        <x:v>Fire</x:v>
      </x:c>
      <x:c r="C2094" s="4" t="str">
        <x:v>R01</x:v>
      </x:c>
      <x:c r="D2094" s="4" t="str">
        <x:v>Medium</x:v>
      </x:c>
    </x:row>
    <x:row r="2095">
      <x:c r="A2095" s="4" t="str">
        <x:v>I02090</x:v>
      </x:c>
      <x:c r="B2095" s="4" t="str">
        <x:v>Collision</x:v>
      </x:c>
      <x:c r="C2095" s="4" t="str">
        <x:v>R03</x:v>
      </x:c>
      <x:c r="D2095" s="4" t="str">
        <x:v>Low</x:v>
      </x:c>
    </x:row>
    <x:row r="2096">
      <x:c r="A2096" s="4" t="str">
        <x:v>I02091</x:v>
      </x:c>
      <x:c r="B2096" s="4" t="str">
        <x:v>Theft</x:v>
      </x:c>
      <x:c r="C2096" s="4" t="str">
        <x:v>R03</x:v>
      </x:c>
      <x:c r="D2096" s="4" t="str">
        <x:v>Medium</x:v>
      </x:c>
    </x:row>
    <x:row r="2097">
      <x:c r="A2097" s="4" t="str">
        <x:v>I02092</x:v>
      </x:c>
      <x:c r="B2097" s="4" t="str">
        <x:v>Water Damage</x:v>
      </x:c>
      <x:c r="C2097" s="4" t="str">
        <x:v>R03</x:v>
      </x:c>
      <x:c r="D2097" s="4" t="str">
        <x:v>Medium</x:v>
      </x:c>
    </x:row>
    <x:row r="2098">
      <x:c r="A2098" s="4" t="str">
        <x:v>I02093</x:v>
      </x:c>
      <x:c r="B2098" s="4" t="str">
        <x:v>Collision</x:v>
      </x:c>
      <x:c r="C2098" s="4" t="str">
        <x:v>R01</x:v>
      </x:c>
      <x:c r="D2098" s="4" t="str">
        <x:v>Medium</x:v>
      </x:c>
    </x:row>
    <x:row r="2099">
      <x:c r="A2099" s="4" t="str">
        <x:v>I02094</x:v>
      </x:c>
      <x:c r="B2099" s="4" t="str">
        <x:v>Water Damage</x:v>
      </x:c>
      <x:c r="C2099" s="4" t="str">
        <x:v>R02</x:v>
      </x:c>
      <x:c r="D2099" s="4" t="str">
        <x:v>Low</x:v>
      </x:c>
    </x:row>
    <x:row r="2100">
      <x:c r="A2100" s="4" t="str">
        <x:v>I02095</x:v>
      </x:c>
      <x:c r="B2100" s="4" t="str">
        <x:v>Collision</x:v>
      </x:c>
      <x:c r="C2100" s="4" t="str">
        <x:v>R02</x:v>
      </x:c>
      <x:c r="D2100" s="4" t="str">
        <x:v>Medium</x:v>
      </x:c>
    </x:row>
    <x:row r="2101">
      <x:c r="A2101" s="4" t="str">
        <x:v>I02096</x:v>
      </x:c>
      <x:c r="B2101" s="4" t="str">
        <x:v>Theft</x:v>
      </x:c>
      <x:c r="C2101" s="4" t="str">
        <x:v>R02</x:v>
      </x:c>
      <x:c r="D2101" s="4" t="str">
        <x:v>Medium</x:v>
      </x:c>
    </x:row>
    <x:row r="2102">
      <x:c r="A2102" s="4" t="str">
        <x:v>I02097</x:v>
      </x:c>
      <x:c r="B2102" s="4" t="str">
        <x:v>Collision</x:v>
      </x:c>
      <x:c r="C2102" s="4" t="str">
        <x:v>R03</x:v>
      </x:c>
      <x:c r="D2102" s="4" t="str">
        <x:v>Medium</x:v>
      </x:c>
    </x:row>
    <x:row r="2103">
      <x:c r="A2103" s="4" t="str">
        <x:v>I02098</x:v>
      </x:c>
      <x:c r="B2103" s="4" t="str">
        <x:v>Fire</x:v>
      </x:c>
      <x:c r="C2103" s="4" t="str">
        <x:v>R05</x:v>
      </x:c>
      <x:c r="D2103" s="4" t="str">
        <x:v>Low</x:v>
      </x:c>
    </x:row>
    <x:row r="2104">
      <x:c r="A2104" s="4" t="str">
        <x:v>I02099</x:v>
      </x:c>
      <x:c r="B2104" s="4" t="str">
        <x:v>Glass Damage</x:v>
      </x:c>
      <x:c r="C2104" s="4" t="str">
        <x:v>R04</x:v>
      </x:c>
      <x:c r="D2104" s="4" t="str">
        <x:v>Low</x:v>
      </x:c>
    </x:row>
    <x:row r="2105">
      <x:c r="A2105" s="4" t="str">
        <x:v>I02100</x:v>
      </x:c>
      <x:c r="B2105" s="4" t="str">
        <x:v>Unknown</x:v>
      </x:c>
      <x:c r="C2105" s="4" t="str">
        <x:v>R04</x:v>
      </x:c>
      <x:c r="D2105" s="4" t="str">
        <x:v>Low</x:v>
      </x:c>
    </x:row>
    <x:row r="2106">
      <x:c r="A2106" s="4" t="str">
        <x:v>I02101</x:v>
      </x:c>
      <x:c r="B2106" s="4" t="str">
        <x:v>Theft</x:v>
      </x:c>
      <x:c r="C2106" s="4" t="str">
        <x:v>R01</x:v>
      </x:c>
      <x:c r="D2106" s="4" t="str">
        <x:v>Medium</x:v>
      </x:c>
    </x:row>
    <x:row r="2107">
      <x:c r="A2107" s="4" t="str">
        <x:v>I02102</x:v>
      </x:c>
      <x:c r="B2107" s="4" t="str">
        <x:v>Glass Damage</x:v>
      </x:c>
      <x:c r="C2107" s="4" t="str">
        <x:v>R02</x:v>
      </x:c>
      <x:c r="D2107" s="4" t="str">
        <x:v>Medium</x:v>
      </x:c>
    </x:row>
    <x:row r="2108">
      <x:c r="A2108" s="4" t="str">
        <x:v>I02103</x:v>
      </x:c>
      <x:c r="B2108" s="4" t="str">
        <x:v>Collision</x:v>
      </x:c>
      <x:c r="C2108" s="4" t="str">
        <x:v>R01</x:v>
      </x:c>
      <x:c r="D2108" s="4" t="str">
        <x:v>Medium</x:v>
      </x:c>
    </x:row>
    <x:row r="2109">
      <x:c r="A2109" s="4" t="str">
        <x:v>I02104</x:v>
      </x:c>
      <x:c r="B2109" s="4" t="str">
        <x:v>Collision</x:v>
      </x:c>
      <x:c r="C2109" s="4" t="str">
        <x:v>R03</x:v>
      </x:c>
      <x:c r="D2109" s="4" t="str">
        <x:v>Medium</x:v>
      </x:c>
    </x:row>
    <x:row r="2110">
      <x:c r="A2110" s="4" t="str">
        <x:v>I02105</x:v>
      </x:c>
      <x:c r="B2110" s="4" t="str">
        <x:v>Flood</x:v>
      </x:c>
      <x:c r="C2110" s="4" t="str">
        <x:v>R02</x:v>
      </x:c>
      <x:c r="D2110" s="4" t="str">
        <x:v>Medium</x:v>
      </x:c>
    </x:row>
    <x:row r="2111">
      <x:c r="A2111" s="4" t="str">
        <x:v>I02106</x:v>
      </x:c>
      <x:c r="B2111" s="4" t="str">
        <x:v>Glass Damage</x:v>
      </x:c>
      <x:c r="C2111" s="4" t="str">
        <x:v>R03</x:v>
      </x:c>
      <x:c r="D2111" s="4" t="str">
        <x:v>Medium</x:v>
      </x:c>
    </x:row>
    <x:row r="2112">
      <x:c r="A2112" s="4" t="str">
        <x:v>I02107</x:v>
      </x:c>
      <x:c r="B2112" s="4" t="str">
        <x:v>Collision</x:v>
      </x:c>
      <x:c r="C2112" s="4" t="str">
        <x:v>R03</x:v>
      </x:c>
      <x:c r="D2112" s="4" t="str">
        <x:v>Medium</x:v>
      </x:c>
    </x:row>
    <x:row r="2113">
      <x:c r="A2113" s="4" t="str">
        <x:v>I02108</x:v>
      </x:c>
      <x:c r="B2113" s="4" t="str">
        <x:v>Collision</x:v>
      </x:c>
      <x:c r="C2113" s="4" t="str">
        <x:v>R02</x:v>
      </x:c>
      <x:c r="D2113" s="4" t="str">
        <x:v>Medium</x:v>
      </x:c>
    </x:row>
    <x:row r="2114">
      <x:c r="A2114" s="4" t="str">
        <x:v>I02109</x:v>
      </x:c>
      <x:c r="B2114" s="4" t="str">
        <x:v>Collision</x:v>
      </x:c>
      <x:c r="C2114" s="4" t="str">
        <x:v>R01</x:v>
      </x:c>
      <x:c r="D2114" s="4" t="str">
        <x:v>Low</x:v>
      </x:c>
    </x:row>
    <x:row r="2115">
      <x:c r="A2115" s="4" t="str">
        <x:v>I02110</x:v>
      </x:c>
      <x:c r="B2115" s="4" t="str">
        <x:v>Flood</x:v>
      </x:c>
      <x:c r="C2115" s="4" t="str">
        <x:v>R01</x:v>
      </x:c>
      <x:c r="D2115" s="4" t="str">
        <x:v>High</x:v>
      </x:c>
    </x:row>
    <x:row r="2116">
      <x:c r="A2116" s="4" t="str">
        <x:v>I02111</x:v>
      </x:c>
      <x:c r="B2116" s="4" t="str">
        <x:v>Theft</x:v>
      </x:c>
      <x:c r="C2116" s="4" t="str">
        <x:v>R01</x:v>
      </x:c>
      <x:c r="D2116" s="4" t="str">
        <x:v>High</x:v>
      </x:c>
    </x:row>
    <x:row r="2117">
      <x:c r="A2117" s="4" t="str">
        <x:v>I02112</x:v>
      </x:c>
      <x:c r="B2117" s="4" t="str">
        <x:v>Theft</x:v>
      </x:c>
      <x:c r="C2117" s="4" t="str">
        <x:v>R02</x:v>
      </x:c>
      <x:c r="D2117" s="4" t="str">
        <x:v>Medium</x:v>
      </x:c>
    </x:row>
    <x:row r="2118">
      <x:c r="A2118" s="4" t="str">
        <x:v>I02113</x:v>
      </x:c>
      <x:c r="B2118" s="4" t="str">
        <x:v>Theft</x:v>
      </x:c>
      <x:c r="C2118" s="4" t="str">
        <x:v>R04</x:v>
      </x:c>
      <x:c r="D2118" s="4" t="str">
        <x:v>High</x:v>
      </x:c>
    </x:row>
    <x:row r="2119">
      <x:c r="A2119" s="4" t="str">
        <x:v>I02114</x:v>
      </x:c>
      <x:c r="B2119" s="4" t="str">
        <x:v>Collision</x:v>
      </x:c>
      <x:c r="C2119" s="4" t="str">
        <x:v>R05</x:v>
      </x:c>
      <x:c r="D2119" s="4" t="str">
        <x:v>High</x:v>
      </x:c>
    </x:row>
    <x:row r="2120">
      <x:c r="A2120" s="4" t="str">
        <x:v>I02115</x:v>
      </x:c>
      <x:c r="B2120" s="4" t="str">
        <x:v>Theft</x:v>
      </x:c>
      <x:c r="C2120" s="4" t="str">
        <x:v>R01</x:v>
      </x:c>
      <x:c r="D2120" s="4" t="str">
        <x:v>Medium</x:v>
      </x:c>
    </x:row>
    <x:row r="2121">
      <x:c r="A2121" s="4" t="str">
        <x:v>I02116</x:v>
      </x:c>
      <x:c r="B2121" s="4" t="str">
        <x:v>Collision</x:v>
      </x:c>
      <x:c r="C2121" s="4" t="str">
        <x:v>R01</x:v>
      </x:c>
      <x:c r="D2121" s="4" t="str">
        <x:v>Medium</x:v>
      </x:c>
    </x:row>
    <x:row r="2122">
      <x:c r="A2122" s="4" t="str">
        <x:v>I02117</x:v>
      </x:c>
      <x:c r="B2122" s="4" t="str">
        <x:v>Unknown</x:v>
      </x:c>
      <x:c r="C2122" s="4" t="str">
        <x:v>R04</x:v>
      </x:c>
      <x:c r="D2122" s="4" t="str">
        <x:v>Medium</x:v>
      </x:c>
    </x:row>
    <x:row r="2123">
      <x:c r="A2123" s="4" t="str">
        <x:v>I02118</x:v>
      </x:c>
      <x:c r="B2123" s="4" t="str">
        <x:v>Fire</x:v>
      </x:c>
      <x:c r="C2123" s="4" t="str">
        <x:v>R01</x:v>
      </x:c>
      <x:c r="D2123" s="4" t="str">
        <x:v>Low</x:v>
      </x:c>
    </x:row>
    <x:row r="2124">
      <x:c r="A2124" s="4" t="str">
        <x:v>I02119</x:v>
      </x:c>
      <x:c r="B2124" s="4" t="str">
        <x:v>Fire</x:v>
      </x:c>
      <x:c r="C2124" s="4" t="str">
        <x:v>R03</x:v>
      </x:c>
      <x:c r="D2124" s="4" t="str">
        <x:v>Low</x:v>
      </x:c>
    </x:row>
    <x:row r="2125">
      <x:c r="A2125" s="4" t="str">
        <x:v>I02120</x:v>
      </x:c>
      <x:c r="B2125" s="4" t="str">
        <x:v>Collision</x:v>
      </x:c>
      <x:c r="C2125" s="4" t="str">
        <x:v>R01</x:v>
      </x:c>
      <x:c r="D2125" s="4" t="str">
        <x:v>Medium</x:v>
      </x:c>
    </x:row>
    <x:row r="2126">
      <x:c r="A2126" s="4" t="str">
        <x:v>I02121</x:v>
      </x:c>
      <x:c r="B2126" s="4" t="str">
        <x:v>Collision</x:v>
      </x:c>
      <x:c r="C2126" s="4" t="str">
        <x:v>R02</x:v>
      </x:c>
      <x:c r="D2126" s="4" t="str">
        <x:v>Medium</x:v>
      </x:c>
    </x:row>
    <x:row r="2127">
      <x:c r="A2127" s="4" t="str">
        <x:v>I02122</x:v>
      </x:c>
      <x:c r="B2127" s="4" t="str">
        <x:v>Glass Damage</x:v>
      </x:c>
      <x:c r="C2127" s="4" t="str">
        <x:v>R04</x:v>
      </x:c>
      <x:c r="D2127" s="4" t="str">
        <x:v>Low</x:v>
      </x:c>
    </x:row>
    <x:row r="2128">
      <x:c r="A2128" s="4" t="str">
        <x:v>I02123</x:v>
      </x:c>
      <x:c r="B2128" s="4" t="str">
        <x:v>Fire</x:v>
      </x:c>
      <x:c r="C2128" s="4" t="str">
        <x:v>R02</x:v>
      </x:c>
      <x:c r="D2128" s="4" t="str">
        <x:v>Medium</x:v>
      </x:c>
    </x:row>
    <x:row r="2129">
      <x:c r="A2129" s="4" t="str">
        <x:v>I02124</x:v>
      </x:c>
      <x:c r="B2129" s="4" t="str">
        <x:v>Water Damage</x:v>
      </x:c>
      <x:c r="C2129" s="4" t="str">
        <x:v>R05</x:v>
      </x:c>
      <x:c r="D2129" s="4" t="str">
        <x:v>Medium</x:v>
      </x:c>
    </x:row>
    <x:row r="2130">
      <x:c r="A2130" s="4" t="str">
        <x:v>I02125</x:v>
      </x:c>
      <x:c r="B2130" s="4" t="str">
        <x:v>Collision</x:v>
      </x:c>
      <x:c r="C2130" s="4" t="str">
        <x:v>R02</x:v>
      </x:c>
      <x:c r="D2130" s="4" t="str">
        <x:v>Medium</x:v>
      </x:c>
    </x:row>
    <x:row r="2131">
      <x:c r="A2131" s="4" t="str">
        <x:v>I02126</x:v>
      </x:c>
      <x:c r="B2131" s="4" t="str">
        <x:v>Flood</x:v>
      </x:c>
      <x:c r="C2131" s="4" t="str">
        <x:v>R03</x:v>
      </x:c>
      <x:c r="D2131" s="4" t="str">
        <x:v>Low</x:v>
      </x:c>
    </x:row>
    <x:row r="2132">
      <x:c r="A2132" s="4" t="str">
        <x:v>I02127</x:v>
      </x:c>
      <x:c r="B2132" s="4" t="str">
        <x:v>Theft</x:v>
      </x:c>
      <x:c r="C2132" s="4" t="str">
        <x:v>R05</x:v>
      </x:c>
      <x:c r="D2132" s="4" t="str">
        <x:v>Medium</x:v>
      </x:c>
    </x:row>
    <x:row r="2133">
      <x:c r="A2133" s="4" t="str">
        <x:v>I02128</x:v>
      </x:c>
      <x:c r="B2133" s="4" t="str">
        <x:v>Theft</x:v>
      </x:c>
      <x:c r="C2133" s="4" t="str">
        <x:v>R03</x:v>
      </x:c>
      <x:c r="D2133" s="4" t="str">
        <x:v>Low</x:v>
      </x:c>
    </x:row>
    <x:row r="2134">
      <x:c r="A2134" s="4" t="str">
        <x:v>I02129</x:v>
      </x:c>
      <x:c r="B2134" s="4" t="str">
        <x:v>Flood</x:v>
      </x:c>
      <x:c r="C2134" s="4" t="str">
        <x:v>R01</x:v>
      </x:c>
      <x:c r="D2134" s="4" t="str">
        <x:v>Low</x:v>
      </x:c>
    </x:row>
    <x:row r="2135">
      <x:c r="A2135" s="4" t="str">
        <x:v>I02130</x:v>
      </x:c>
      <x:c r="B2135" s="4" t="str">
        <x:v>Theft</x:v>
      </x:c>
      <x:c r="C2135" s="4" t="str">
        <x:v>R02</x:v>
      </x:c>
      <x:c r="D2135" s="4" t="str">
        <x:v>Low</x:v>
      </x:c>
    </x:row>
    <x:row r="2136">
      <x:c r="A2136" s="4" t="str">
        <x:v>I02131</x:v>
      </x:c>
      <x:c r="B2136" s="4" t="str">
        <x:v>Collision</x:v>
      </x:c>
      <x:c r="C2136" s="4" t="str">
        <x:v>R01</x:v>
      </x:c>
      <x:c r="D2136" s="4" t="str">
        <x:v>Low</x:v>
      </x:c>
    </x:row>
    <x:row r="2137">
      <x:c r="A2137" s="4" t="str">
        <x:v>I02132</x:v>
      </x:c>
      <x:c r="B2137" s="4" t="str">
        <x:v>Collision</x:v>
      </x:c>
      <x:c r="C2137" s="4" t="str">
        <x:v>R01</x:v>
      </x:c>
      <x:c r="D2137" s="4" t="str">
        <x:v>Low</x:v>
      </x:c>
    </x:row>
    <x:row r="2138">
      <x:c r="A2138" s="4" t="str">
        <x:v>I02133</x:v>
      </x:c>
      <x:c r="B2138" s="4" t="str">
        <x:v>Theft</x:v>
      </x:c>
      <x:c r="C2138" s="4" t="str">
        <x:v>R01</x:v>
      </x:c>
      <x:c r="D2138" s="4" t="str">
        <x:v>Medium</x:v>
      </x:c>
    </x:row>
    <x:row r="2139">
      <x:c r="A2139" s="4" t="str">
        <x:v>I02134</x:v>
      </x:c>
      <x:c r="B2139" s="4" t="str">
        <x:v>Collision</x:v>
      </x:c>
      <x:c r="C2139" s="4" t="str">
        <x:v>R04</x:v>
      </x:c>
      <x:c r="D2139" s="4" t="str">
        <x:v>Medium</x:v>
      </x:c>
    </x:row>
    <x:row r="2140">
      <x:c r="A2140" s="4" t="str">
        <x:v>I02135</x:v>
      </x:c>
      <x:c r="B2140" s="4" t="str">
        <x:v>Collision</x:v>
      </x:c>
      <x:c r="C2140" s="4" t="str">
        <x:v>R02</x:v>
      </x:c>
      <x:c r="D2140" s="4" t="str">
        <x:v>Low</x:v>
      </x:c>
    </x:row>
    <x:row r="2141">
      <x:c r="A2141" s="4" t="str">
        <x:v>I02136</x:v>
      </x:c>
      <x:c r="B2141" s="4" t="str">
        <x:v>Collision</x:v>
      </x:c>
      <x:c r="C2141" s="4" t="str">
        <x:v>R01</x:v>
      </x:c>
      <x:c r="D2141" s="4" t="str">
        <x:v>High</x:v>
      </x:c>
    </x:row>
    <x:row r="2142">
      <x:c r="A2142" s="4" t="str">
        <x:v>I02137</x:v>
      </x:c>
      <x:c r="B2142" s="4" t="str">
        <x:v>Collision</x:v>
      </x:c>
      <x:c r="C2142" s="4" t="str">
        <x:v>R03</x:v>
      </x:c>
      <x:c r="D2142" s="4" t="str">
        <x:v>Medium</x:v>
      </x:c>
    </x:row>
    <x:row r="2143">
      <x:c r="A2143" s="4" t="str">
        <x:v>I02138</x:v>
      </x:c>
      <x:c r="B2143" s="4" t="str">
        <x:v>Collision</x:v>
      </x:c>
      <x:c r="C2143" s="4" t="str">
        <x:v>R05</x:v>
      </x:c>
      <x:c r="D2143" s="4" t="str">
        <x:v>High</x:v>
      </x:c>
    </x:row>
    <x:row r="2144">
      <x:c r="A2144" s="4" t="str">
        <x:v>I02139</x:v>
      </x:c>
      <x:c r="B2144" s="4" t="str">
        <x:v>Glass Damage</x:v>
      </x:c>
      <x:c r="C2144" s="4" t="str">
        <x:v>R04</x:v>
      </x:c>
      <x:c r="D2144" s="4" t="str">
        <x:v>Medium</x:v>
      </x:c>
    </x:row>
    <x:row r="2145">
      <x:c r="A2145" s="4" t="str">
        <x:v>I02140</x:v>
      </x:c>
      <x:c r="B2145" s="4" t="str">
        <x:v>Collision</x:v>
      </x:c>
      <x:c r="C2145" s="4" t="str">
        <x:v>R01</x:v>
      </x:c>
      <x:c r="D2145" s="4" t="str">
        <x:v>Low</x:v>
      </x:c>
    </x:row>
    <x:row r="2146">
      <x:c r="A2146" s="4" t="str">
        <x:v>I02141</x:v>
      </x:c>
      <x:c r="B2146" s="4" t="str">
        <x:v>Glass Damage</x:v>
      </x:c>
      <x:c r="C2146" s="4" t="str">
        <x:v>R01</x:v>
      </x:c>
      <x:c r="D2146" s="4" t="str">
        <x:v>High</x:v>
      </x:c>
    </x:row>
    <x:row r="2147">
      <x:c r="A2147" s="4" t="str">
        <x:v>I02142</x:v>
      </x:c>
      <x:c r="B2147" s="4" t="str">
        <x:v>Collision</x:v>
      </x:c>
      <x:c r="C2147" s="4" t="str">
        <x:v>R02</x:v>
      </x:c>
      <x:c r="D2147" s="4" t="str">
        <x:v>High</x:v>
      </x:c>
    </x:row>
    <x:row r="2148">
      <x:c r="A2148" s="4" t="str">
        <x:v>I02143</x:v>
      </x:c>
      <x:c r="B2148" s="4" t="str">
        <x:v>Glass Damage</x:v>
      </x:c>
      <x:c r="C2148" s="4" t="str">
        <x:v>R05</x:v>
      </x:c>
      <x:c r="D2148" s="4" t="str">
        <x:v>Medium</x:v>
      </x:c>
    </x:row>
    <x:row r="2149">
      <x:c r="A2149" s="4" t="str">
        <x:v>I02144</x:v>
      </x:c>
      <x:c r="B2149" s="4" t="str">
        <x:v>Collision</x:v>
      </x:c>
      <x:c r="C2149" s="4" t="str">
        <x:v>R03</x:v>
      </x:c>
      <x:c r="D2149" s="4" t="str">
        <x:v>Medium</x:v>
      </x:c>
    </x:row>
    <x:row r="2150">
      <x:c r="A2150" s="4" t="str">
        <x:v>I02145</x:v>
      </x:c>
      <x:c r="B2150" s="4" t="str">
        <x:v>Fire</x:v>
      </x:c>
      <x:c r="C2150" s="4" t="str">
        <x:v>R02</x:v>
      </x:c>
      <x:c r="D2150" s="4" t="str">
        <x:v>Medium</x:v>
      </x:c>
    </x:row>
    <x:row r="2151">
      <x:c r="A2151" s="4" t="str">
        <x:v>I02146</x:v>
      </x:c>
      <x:c r="B2151" s="4" t="str">
        <x:v>Collision</x:v>
      </x:c>
      <x:c r="C2151" s="4" t="str">
        <x:v>R04</x:v>
      </x:c>
      <x:c r="D2151" s="4" t="str">
        <x:v>Medium</x:v>
      </x:c>
    </x:row>
    <x:row r="2152">
      <x:c r="A2152" s="4" t="str">
        <x:v>I02147</x:v>
      </x:c>
      <x:c r="B2152" s="4" t="str">
        <x:v>Water Damage</x:v>
      </x:c>
      <x:c r="C2152" s="4" t="str">
        <x:v>R03</x:v>
      </x:c>
      <x:c r="D2152" s="4" t="str">
        <x:v>Medium</x:v>
      </x:c>
    </x:row>
    <x:row r="2153">
      <x:c r="A2153" s="4" t="str">
        <x:v>I02148</x:v>
      </x:c>
      <x:c r="B2153" s="4" t="str">
        <x:v>Collision</x:v>
      </x:c>
      <x:c r="C2153" s="4" t="str">
        <x:v>R01</x:v>
      </x:c>
      <x:c r="D2153" s="4" t="str">
        <x:v>Medium</x:v>
      </x:c>
    </x:row>
    <x:row r="2154">
      <x:c r="A2154" s="4" t="str">
        <x:v>I02149</x:v>
      </x:c>
      <x:c r="B2154" s="4" t="str">
        <x:v>Fire</x:v>
      </x:c>
      <x:c r="C2154" s="4" t="str">
        <x:v>R01</x:v>
      </x:c>
      <x:c r="D2154" s="4" t="str">
        <x:v>Low</x:v>
      </x:c>
    </x:row>
    <x:row r="2155">
      <x:c r="A2155" s="4" t="str">
        <x:v>I02150</x:v>
      </x:c>
      <x:c r="B2155" s="4" t="str">
        <x:v>Fire</x:v>
      </x:c>
      <x:c r="C2155" s="4" t="str">
        <x:v>R05</x:v>
      </x:c>
      <x:c r="D2155" s="4" t="str">
        <x:v>Low</x:v>
      </x:c>
    </x:row>
    <x:row r="2156">
      <x:c r="A2156" s="4" t="str">
        <x:v>I02151</x:v>
      </x:c>
      <x:c r="B2156" s="4" t="str">
        <x:v>Theft</x:v>
      </x:c>
      <x:c r="C2156" s="4" t="str">
        <x:v>R03</x:v>
      </x:c>
      <x:c r="D2156" s="4" t="str">
        <x:v>Low</x:v>
      </x:c>
    </x:row>
    <x:row r="2157">
      <x:c r="A2157" s="4" t="str">
        <x:v>I02152</x:v>
      </x:c>
      <x:c r="B2157" s="4" t="str">
        <x:v>Theft</x:v>
      </x:c>
      <x:c r="C2157" s="4" t="str">
        <x:v>R03</x:v>
      </x:c>
      <x:c r="D2157" s="4" t="str">
        <x:v>Low</x:v>
      </x:c>
    </x:row>
    <x:row r="2158">
      <x:c r="A2158" s="4" t="str">
        <x:v>I02153</x:v>
      </x:c>
      <x:c r="B2158" s="4" t="str">
        <x:v>Water Damage</x:v>
      </x:c>
      <x:c r="C2158" s="4" t="str">
        <x:v>R03</x:v>
      </x:c>
      <x:c r="D2158" s="4" t="str">
        <x:v>Low</x:v>
      </x:c>
    </x:row>
    <x:row r="2159">
      <x:c r="A2159" s="4" t="str">
        <x:v>I02154</x:v>
      </x:c>
      <x:c r="B2159" s="4" t="str">
        <x:v>Collision</x:v>
      </x:c>
      <x:c r="C2159" s="4" t="str">
        <x:v>R03</x:v>
      </x:c>
      <x:c r="D2159" s="4" t="str">
        <x:v>High</x:v>
      </x:c>
    </x:row>
    <x:row r="2160">
      <x:c r="A2160" s="4" t="str">
        <x:v>I02155</x:v>
      </x:c>
      <x:c r="B2160" s="4" t="str">
        <x:v>Water Damage</x:v>
      </x:c>
      <x:c r="C2160" s="4" t="str">
        <x:v>R02</x:v>
      </x:c>
      <x:c r="D2160" s="4" t="str">
        <x:v>Low</x:v>
      </x:c>
    </x:row>
    <x:row r="2161">
      <x:c r="A2161" s="4" t="str">
        <x:v>I02156</x:v>
      </x:c>
      <x:c r="B2161" s="4" t="str">
        <x:v>Theft</x:v>
      </x:c>
      <x:c r="C2161" s="4" t="str">
        <x:v>R02</x:v>
      </x:c>
      <x:c r="D2161" s="4" t="str">
        <x:v>Low</x:v>
      </x:c>
    </x:row>
    <x:row r="2162">
      <x:c r="A2162" s="4" t="str">
        <x:v>I02157</x:v>
      </x:c>
      <x:c r="B2162" s="4" t="str">
        <x:v>Unknown</x:v>
      </x:c>
      <x:c r="C2162" s="4" t="str">
        <x:v>R04</x:v>
      </x:c>
      <x:c r="D2162" s="4" t="str">
        <x:v>Low</x:v>
      </x:c>
    </x:row>
    <x:row r="2163">
      <x:c r="A2163" s="4" t="str">
        <x:v>I02158</x:v>
      </x:c>
      <x:c r="B2163" s="4" t="str">
        <x:v>Flood</x:v>
      </x:c>
      <x:c r="C2163" s="4" t="str">
        <x:v>R02</x:v>
      </x:c>
      <x:c r="D2163" s="4" t="str">
        <x:v>Medium</x:v>
      </x:c>
    </x:row>
    <x:row r="2164">
      <x:c r="A2164" s="4" t="str">
        <x:v>I02159</x:v>
      </x:c>
      <x:c r="B2164" s="4" t="str">
        <x:v>Collision</x:v>
      </x:c>
      <x:c r="C2164" s="4" t="str">
        <x:v>R03</x:v>
      </x:c>
      <x:c r="D2164" s="4" t="str">
        <x:v>Medium</x:v>
      </x:c>
    </x:row>
    <x:row r="2165">
      <x:c r="A2165" s="4" t="str">
        <x:v>I02160</x:v>
      </x:c>
      <x:c r="B2165" s="4" t="str">
        <x:v>Theft</x:v>
      </x:c>
      <x:c r="C2165" s="4" t="str">
        <x:v>R01</x:v>
      </x:c>
      <x:c r="D2165" s="4" t="str">
        <x:v>Medium</x:v>
      </x:c>
    </x:row>
    <x:row r="2166">
      <x:c r="A2166" s="4" t="str">
        <x:v>I02161</x:v>
      </x:c>
      <x:c r="B2166" s="4" t="str">
        <x:v>Flood</x:v>
      </x:c>
      <x:c r="C2166" s="4" t="str">
        <x:v>R01</x:v>
      </x:c>
      <x:c r="D2166" s="4" t="str">
        <x:v>High</x:v>
      </x:c>
    </x:row>
    <x:row r="2167">
      <x:c r="A2167" s="4" t="str">
        <x:v>I02162</x:v>
      </x:c>
      <x:c r="B2167" s="4" t="str">
        <x:v>Glass Damage</x:v>
      </x:c>
      <x:c r="C2167" s="4" t="str">
        <x:v>R03</x:v>
      </x:c>
      <x:c r="D2167" s="4" t="str">
        <x:v>High</x:v>
      </x:c>
    </x:row>
    <x:row r="2168">
      <x:c r="A2168" s="4" t="str">
        <x:v>I02163</x:v>
      </x:c>
      <x:c r="B2168" s="4" t="str">
        <x:v>Collision</x:v>
      </x:c>
      <x:c r="C2168" s="4" t="str">
        <x:v>R01</x:v>
      </x:c>
      <x:c r="D2168" s="4" t="str">
        <x:v>High</x:v>
      </x:c>
    </x:row>
    <x:row r="2169">
      <x:c r="A2169" s="4" t="str">
        <x:v>I02164</x:v>
      </x:c>
      <x:c r="B2169" s="4" t="str">
        <x:v>Collision</x:v>
      </x:c>
      <x:c r="C2169" s="4" t="str">
        <x:v>R01</x:v>
      </x:c>
      <x:c r="D2169" s="4" t="str">
        <x:v>High</x:v>
      </x:c>
    </x:row>
    <x:row r="2170">
      <x:c r="A2170" s="4" t="str">
        <x:v>I02165</x:v>
      </x:c>
      <x:c r="B2170" s="4" t="str">
        <x:v>Glass Damage</x:v>
      </x:c>
      <x:c r="C2170" s="4" t="str">
        <x:v>R05</x:v>
      </x:c>
      <x:c r="D2170" s="4" t="str">
        <x:v>Low</x:v>
      </x:c>
    </x:row>
    <x:row r="2171">
      <x:c r="A2171" s="4" t="str">
        <x:v>I02166</x:v>
      </x:c>
      <x:c r="B2171" s="4" t="str">
        <x:v>Fire</x:v>
      </x:c>
      <x:c r="C2171" s="4" t="str">
        <x:v>R04</x:v>
      </x:c>
      <x:c r="D2171" s="4" t="str">
        <x:v>Medium</x:v>
      </x:c>
    </x:row>
    <x:row r="2172">
      <x:c r="A2172" s="4" t="str">
        <x:v>I02167</x:v>
      </x:c>
      <x:c r="B2172" s="4" t="str">
        <x:v>Collision</x:v>
      </x:c>
      <x:c r="C2172" s="4" t="str">
        <x:v>R02</x:v>
      </x:c>
      <x:c r="D2172" s="4" t="str">
        <x:v>Low</x:v>
      </x:c>
    </x:row>
    <x:row r="2173">
      <x:c r="A2173" s="4" t="str">
        <x:v>I02168</x:v>
      </x:c>
      <x:c r="B2173" s="4" t="str">
        <x:v>Collision</x:v>
      </x:c>
      <x:c r="C2173" s="4" t="str">
        <x:v>R01</x:v>
      </x:c>
      <x:c r="D2173" s="4" t="str">
        <x:v>Medium</x:v>
      </x:c>
    </x:row>
    <x:row r="2174">
      <x:c r="A2174" s="4" t="str">
        <x:v>I02169</x:v>
      </x:c>
      <x:c r="B2174" s="4" t="str">
        <x:v>Collision</x:v>
      </x:c>
      <x:c r="C2174" s="4" t="str">
        <x:v>R03</x:v>
      </x:c>
      <x:c r="D2174" s="4" t="str">
        <x:v>Low</x:v>
      </x:c>
    </x:row>
    <x:row r="2175">
      <x:c r="A2175" s="4" t="str">
        <x:v>I02170</x:v>
      </x:c>
      <x:c r="B2175" s="4" t="str">
        <x:v>Fire</x:v>
      </x:c>
      <x:c r="C2175" s="4" t="str">
        <x:v>R05</x:v>
      </x:c>
      <x:c r="D2175" s="4" t="str">
        <x:v>Low</x:v>
      </x:c>
    </x:row>
    <x:row r="2176">
      <x:c r="A2176" s="4" t="str">
        <x:v>I02171</x:v>
      </x:c>
      <x:c r="B2176" s="4" t="str">
        <x:v>Flood</x:v>
      </x:c>
      <x:c r="C2176" s="4" t="str">
        <x:v>R04</x:v>
      </x:c>
      <x:c r="D2176" s="4" t="str">
        <x:v>Low</x:v>
      </x:c>
    </x:row>
    <x:row r="2177">
      <x:c r="A2177" s="4" t="str">
        <x:v>I02172</x:v>
      </x:c>
      <x:c r="B2177" s="4" t="str">
        <x:v>Water Damage</x:v>
      </x:c>
      <x:c r="C2177" s="4" t="str">
        <x:v>R03</x:v>
      </x:c>
      <x:c r="D2177" s="4" t="str">
        <x:v>Medium</x:v>
      </x:c>
    </x:row>
    <x:row r="2178">
      <x:c r="A2178" s="4" t="str">
        <x:v>I02173</x:v>
      </x:c>
      <x:c r="B2178" s="4" t="str">
        <x:v>Glass Damage</x:v>
      </x:c>
      <x:c r="C2178" s="4" t="str">
        <x:v>R01</x:v>
      </x:c>
      <x:c r="D2178" s="4" t="str">
        <x:v>Medium</x:v>
      </x:c>
    </x:row>
    <x:row r="2179">
      <x:c r="A2179" s="4" t="str">
        <x:v>I02174</x:v>
      </x:c>
      <x:c r="B2179" s="4" t="str">
        <x:v>Water Damage</x:v>
      </x:c>
      <x:c r="C2179" s="4" t="str">
        <x:v>R01</x:v>
      </x:c>
      <x:c r="D2179" s="4" t="str">
        <x:v>Low</x:v>
      </x:c>
    </x:row>
    <x:row r="2180">
      <x:c r="A2180" s="4" t="str">
        <x:v>I02175</x:v>
      </x:c>
      <x:c r="B2180" s="4" t="str">
        <x:v>Collision</x:v>
      </x:c>
      <x:c r="C2180" s="4" t="str">
        <x:v>R02</x:v>
      </x:c>
      <x:c r="D2180" s="4" t="str">
        <x:v>Medium</x:v>
      </x:c>
    </x:row>
    <x:row r="2181">
      <x:c r="A2181" s="4" t="str">
        <x:v>I02176</x:v>
      </x:c>
      <x:c r="B2181" s="4" t="str">
        <x:v>Glass Damage</x:v>
      </x:c>
      <x:c r="C2181" s="4" t="str">
        <x:v>R01</x:v>
      </x:c>
      <x:c r="D2181" s="4" t="str">
        <x:v>Low</x:v>
      </x:c>
    </x:row>
    <x:row r="2182">
      <x:c r="A2182" s="4" t="str">
        <x:v>I02177</x:v>
      </x:c>
      <x:c r="B2182" s="4" t="str">
        <x:v>Theft</x:v>
      </x:c>
      <x:c r="C2182" s="4" t="str">
        <x:v>R02</x:v>
      </x:c>
      <x:c r="D2182" s="4" t="str">
        <x:v>Medium</x:v>
      </x:c>
    </x:row>
    <x:row r="2183">
      <x:c r="A2183" s="4" t="str">
        <x:v>I02178</x:v>
      </x:c>
      <x:c r="B2183" s="4" t="str">
        <x:v>Glass Damage</x:v>
      </x:c>
      <x:c r="C2183" s="4" t="str">
        <x:v>R04</x:v>
      </x:c>
      <x:c r="D2183" s="4" t="str">
        <x:v>Low</x:v>
      </x:c>
    </x:row>
    <x:row r="2184">
      <x:c r="A2184" s="4" t="str">
        <x:v>I02179</x:v>
      </x:c>
      <x:c r="B2184" s="4" t="str">
        <x:v>Collision</x:v>
      </x:c>
      <x:c r="C2184" s="4" t="str">
        <x:v>R03</x:v>
      </x:c>
      <x:c r="D2184" s="4" t="str">
        <x:v>Unknown</x:v>
      </x:c>
    </x:row>
    <x:row r="2185">
      <x:c r="A2185" s="4" t="str">
        <x:v>I02180</x:v>
      </x:c>
      <x:c r="B2185" s="4" t="str">
        <x:v>Collision</x:v>
      </x:c>
      <x:c r="C2185" s="4" t="str">
        <x:v>R05</x:v>
      </x:c>
      <x:c r="D2185" s="4" t="str">
        <x:v>Medium</x:v>
      </x:c>
    </x:row>
    <x:row r="2186">
      <x:c r="A2186" s="4" t="str">
        <x:v>I02181</x:v>
      </x:c>
      <x:c r="B2186" s="4" t="str">
        <x:v>Collision</x:v>
      </x:c>
      <x:c r="C2186" s="4" t="str">
        <x:v>R01</x:v>
      </x:c>
      <x:c r="D2186" s="4" t="str">
        <x:v>Medium</x:v>
      </x:c>
    </x:row>
    <x:row r="2187">
      <x:c r="A2187" s="4" t="str">
        <x:v>I02182</x:v>
      </x:c>
      <x:c r="B2187" s="4" t="str">
        <x:v>Collision</x:v>
      </x:c>
      <x:c r="C2187" s="4" t="str">
        <x:v>R03</x:v>
      </x:c>
      <x:c r="D2187" s="4" t="str">
        <x:v>High</x:v>
      </x:c>
    </x:row>
    <x:row r="2188">
      <x:c r="A2188" s="4" t="str">
        <x:v>I02183</x:v>
      </x:c>
      <x:c r="B2188" s="4" t="str">
        <x:v>Theft</x:v>
      </x:c>
      <x:c r="C2188" s="4" t="str">
        <x:v>R01</x:v>
      </x:c>
      <x:c r="D2188" s="4" t="str">
        <x:v>Medium</x:v>
      </x:c>
    </x:row>
    <x:row r="2189">
      <x:c r="A2189" s="4" t="str">
        <x:v>I02184</x:v>
      </x:c>
      <x:c r="B2189" s="4" t="str">
        <x:v>Water Damage</x:v>
      </x:c>
      <x:c r="C2189" s="4" t="str">
        <x:v>R01</x:v>
      </x:c>
      <x:c r="D2189" s="4" t="str">
        <x:v>High</x:v>
      </x:c>
    </x:row>
    <x:row r="2190">
      <x:c r="A2190" s="4" t="str">
        <x:v>I02185</x:v>
      </x:c>
      <x:c r="B2190" s="4" t="str">
        <x:v>Collision</x:v>
      </x:c>
      <x:c r="C2190" s="4" t="str">
        <x:v>R03</x:v>
      </x:c>
      <x:c r="D2190" s="4" t="str">
        <x:v>Low</x:v>
      </x:c>
    </x:row>
    <x:row r="2191">
      <x:c r="A2191" s="4" t="str">
        <x:v>I02186</x:v>
      </x:c>
      <x:c r="B2191" s="4" t="str">
        <x:v>Fire</x:v>
      </x:c>
      <x:c r="C2191" s="4" t="str">
        <x:v>R03</x:v>
      </x:c>
      <x:c r="D2191" s="4" t="str">
        <x:v>Low</x:v>
      </x:c>
    </x:row>
    <x:row r="2192">
      <x:c r="A2192" s="4" t="str">
        <x:v>I02187</x:v>
      </x:c>
      <x:c r="B2192" s="4" t="str">
        <x:v>Theft</x:v>
      </x:c>
      <x:c r="C2192" s="4" t="str">
        <x:v>R03</x:v>
      </x:c>
      <x:c r="D2192" s="4" t="str">
        <x:v>High</x:v>
      </x:c>
    </x:row>
    <x:row r="2193">
      <x:c r="A2193" s="4" t="str">
        <x:v>I02188</x:v>
      </x:c>
      <x:c r="B2193" s="4" t="str">
        <x:v>Flood</x:v>
      </x:c>
      <x:c r="C2193" s="4" t="str">
        <x:v>R02</x:v>
      </x:c>
      <x:c r="D2193" s="4" t="str">
        <x:v>Low</x:v>
      </x:c>
    </x:row>
    <x:row r="2194">
      <x:c r="A2194" s="4" t="str">
        <x:v>I02189</x:v>
      </x:c>
      <x:c r="B2194" s="4" t="str">
        <x:v>Fire</x:v>
      </x:c>
      <x:c r="C2194" s="4" t="str">
        <x:v>R01</x:v>
      </x:c>
      <x:c r="D2194" s="4" t="str">
        <x:v>Medium</x:v>
      </x:c>
    </x:row>
    <x:row r="2195">
      <x:c r="A2195" s="4" t="str">
        <x:v>I02190</x:v>
      </x:c>
      <x:c r="B2195" s="4" t="str">
        <x:v>Collision</x:v>
      </x:c>
      <x:c r="C2195" s="4" t="str">
        <x:v>R03</x:v>
      </x:c>
      <x:c r="D2195" s="4" t="str">
        <x:v>Low</x:v>
      </x:c>
    </x:row>
    <x:row r="2196">
      <x:c r="A2196" s="4" t="str">
        <x:v>I02191</x:v>
      </x:c>
      <x:c r="B2196" s="4" t="str">
        <x:v>Theft</x:v>
      </x:c>
      <x:c r="C2196" s="4" t="str">
        <x:v>R04</x:v>
      </x:c>
      <x:c r="D2196" s="4" t="str">
        <x:v>Medium</x:v>
      </x:c>
    </x:row>
    <x:row r="2197">
      <x:c r="A2197" s="4" t="str">
        <x:v>I02192</x:v>
      </x:c>
      <x:c r="B2197" s="4" t="str">
        <x:v>Glass Damage</x:v>
      </x:c>
      <x:c r="C2197" s="4" t="str">
        <x:v>R01</x:v>
      </x:c>
      <x:c r="D2197" s="4" t="str">
        <x:v>Low</x:v>
      </x:c>
    </x:row>
    <x:row r="2198">
      <x:c r="A2198" s="4" t="str">
        <x:v>I02193</x:v>
      </x:c>
      <x:c r="B2198" s="4" t="str">
        <x:v>Fire</x:v>
      </x:c>
      <x:c r="C2198" s="4" t="str">
        <x:v>R01</x:v>
      </x:c>
      <x:c r="D2198" s="4" t="str">
        <x:v>Medium</x:v>
      </x:c>
    </x:row>
    <x:row r="2199">
      <x:c r="A2199" s="4" t="str">
        <x:v>I02194</x:v>
      </x:c>
      <x:c r="B2199" s="4" t="str">
        <x:v>Glass Damage</x:v>
      </x:c>
      <x:c r="C2199" s="4" t="str">
        <x:v>R04</x:v>
      </x:c>
      <x:c r="D2199" s="4" t="str">
        <x:v>Medium</x:v>
      </x:c>
    </x:row>
    <x:row r="2200">
      <x:c r="A2200" s="4" t="str">
        <x:v>I02195</x:v>
      </x:c>
      <x:c r="B2200" s="4" t="str">
        <x:v>Glass Damage</x:v>
      </x:c>
      <x:c r="C2200" s="4" t="str">
        <x:v>R01</x:v>
      </x:c>
      <x:c r="D2200" s="4" t="str">
        <x:v>Low</x:v>
      </x:c>
    </x:row>
    <x:row r="2201">
      <x:c r="A2201" s="4" t="str">
        <x:v>I02196</x:v>
      </x:c>
      <x:c r="B2201" s="4" t="str">
        <x:v>Theft</x:v>
      </x:c>
      <x:c r="C2201" s="4" t="str">
        <x:v>R01</x:v>
      </x:c>
      <x:c r="D2201" s="4" t="str">
        <x:v>Low</x:v>
      </x:c>
    </x:row>
    <x:row r="2202">
      <x:c r="A2202" s="4" t="str">
        <x:v>I02197</x:v>
      </x:c>
      <x:c r="B2202" s="4" t="str">
        <x:v>Fire</x:v>
      </x:c>
      <x:c r="C2202" s="4" t="str">
        <x:v>R02</x:v>
      </x:c>
      <x:c r="D2202" s="4" t="str">
        <x:v>Low</x:v>
      </x:c>
    </x:row>
    <x:row r="2203">
      <x:c r="A2203" s="4" t="str">
        <x:v>I02198</x:v>
      </x:c>
      <x:c r="B2203" s="4" t="str">
        <x:v>Collision</x:v>
      </x:c>
      <x:c r="C2203" s="4" t="str">
        <x:v>R01</x:v>
      </x:c>
      <x:c r="D2203" s="4" t="str">
        <x:v>Low</x:v>
      </x:c>
    </x:row>
    <x:row r="2204">
      <x:c r="A2204" s="4" t="str">
        <x:v>I02199</x:v>
      </x:c>
      <x:c r="B2204" s="4" t="str">
        <x:v>Theft</x:v>
      </x:c>
      <x:c r="C2204" s="4" t="str">
        <x:v>R01</x:v>
      </x:c>
      <x:c r="D2204" s="4" t="str">
        <x:v>Low</x:v>
      </x:c>
    </x:row>
    <x:row r="2205">
      <x:c r="A2205" s="4" t="str">
        <x:v>I02200</x:v>
      </x:c>
      <x:c r="B2205" s="4" t="str">
        <x:v>Theft</x:v>
      </x:c>
      <x:c r="C2205" s="4" t="str">
        <x:v>R02</x:v>
      </x:c>
      <x:c r="D2205" s="4" t="str">
        <x:v>High</x:v>
      </x:c>
    </x:row>
    <x:row r="2206">
      <x:c r="A2206" s="4" t="str">
        <x:v>I02201</x:v>
      </x:c>
      <x:c r="B2206" s="4" t="str">
        <x:v>Collision</x:v>
      </x:c>
      <x:c r="C2206" s="4" t="str">
        <x:v>R01</x:v>
      </x:c>
      <x:c r="D2206" s="4" t="str">
        <x:v>Low</x:v>
      </x:c>
    </x:row>
    <x:row r="2207">
      <x:c r="A2207" s="4" t="str">
        <x:v>I02202</x:v>
      </x:c>
      <x:c r="B2207" s="4" t="str">
        <x:v>Fire</x:v>
      </x:c>
      <x:c r="C2207" s="4" t="str">
        <x:v>R03</x:v>
      </x:c>
      <x:c r="D2207" s="4" t="str">
        <x:v>Medium</x:v>
      </x:c>
    </x:row>
    <x:row r="2208">
      <x:c r="A2208" s="4" t="str">
        <x:v>I02203</x:v>
      </x:c>
      <x:c r="B2208" s="4" t="str">
        <x:v>Water Damage</x:v>
      </x:c>
      <x:c r="C2208" s="4" t="str">
        <x:v>R05</x:v>
      </x:c>
      <x:c r="D2208" s="4" t="str">
        <x:v>Medium</x:v>
      </x:c>
    </x:row>
    <x:row r="2209">
      <x:c r="A2209" s="4" t="str">
        <x:v>I02204</x:v>
      </x:c>
      <x:c r="B2209" s="4" t="str">
        <x:v>Flood</x:v>
      </x:c>
      <x:c r="C2209" s="4" t="str">
        <x:v>R02</x:v>
      </x:c>
      <x:c r="D2209" s="4" t="str">
        <x:v>Low</x:v>
      </x:c>
    </x:row>
    <x:row r="2210">
      <x:c r="A2210" s="4" t="str">
        <x:v>I02205</x:v>
      </x:c>
      <x:c r="B2210" s="4" t="str">
        <x:v>Collision</x:v>
      </x:c>
      <x:c r="C2210" s="4" t="str">
        <x:v>R02</x:v>
      </x:c>
      <x:c r="D2210" s="4" t="str">
        <x:v>Low</x:v>
      </x:c>
    </x:row>
    <x:row r="2211">
      <x:c r="A2211" s="4" t="str">
        <x:v>I02206</x:v>
      </x:c>
      <x:c r="B2211" s="4" t="str">
        <x:v>Water Damage</x:v>
      </x:c>
      <x:c r="C2211" s="4" t="str">
        <x:v>R01</x:v>
      </x:c>
      <x:c r="D2211" s="4" t="str">
        <x:v>Medium</x:v>
      </x:c>
    </x:row>
    <x:row r="2212">
      <x:c r="A2212" s="4" t="str">
        <x:v>I02207</x:v>
      </x:c>
      <x:c r="B2212" s="4" t="str">
        <x:v>Theft</x:v>
      </x:c>
      <x:c r="C2212" s="4" t="str">
        <x:v>R05</x:v>
      </x:c>
      <x:c r="D2212" s="4" t="str">
        <x:v>Medium</x:v>
      </x:c>
    </x:row>
    <x:row r="2213">
      <x:c r="A2213" s="4" t="str">
        <x:v>I02208</x:v>
      </x:c>
      <x:c r="B2213" s="4" t="str">
        <x:v>Collision</x:v>
      </x:c>
      <x:c r="C2213" s="4" t="str">
        <x:v>R02</x:v>
      </x:c>
      <x:c r="D2213" s="4" t="str">
        <x:v>High</x:v>
      </x:c>
    </x:row>
    <x:row r="2214">
      <x:c r="A2214" s="4" t="str">
        <x:v>I02209</x:v>
      </x:c>
      <x:c r="B2214" s="4" t="str">
        <x:v>Fire</x:v>
      </x:c>
      <x:c r="C2214" s="4" t="str">
        <x:v>R03</x:v>
      </x:c>
      <x:c r="D2214" s="4" t="str">
        <x:v>Medium</x:v>
      </x:c>
    </x:row>
    <x:row r="2215">
      <x:c r="A2215" s="4" t="str">
        <x:v>I02210</x:v>
      </x:c>
      <x:c r="B2215" s="4" t="str">
        <x:v>Water Damage</x:v>
      </x:c>
      <x:c r="C2215" s="4" t="str">
        <x:v>R03</x:v>
      </x:c>
      <x:c r="D2215" s="4" t="str">
        <x:v>Medium</x:v>
      </x:c>
    </x:row>
    <x:row r="2216">
      <x:c r="A2216" s="4" t="str">
        <x:v>I02211</x:v>
      </x:c>
      <x:c r="B2216" s="4" t="str">
        <x:v>Glass Damage</x:v>
      </x:c>
      <x:c r="C2216" s="4" t="str">
        <x:v>R04</x:v>
      </x:c>
      <x:c r="D2216" s="4" t="str">
        <x:v>High</x:v>
      </x:c>
    </x:row>
    <x:row r="2217">
      <x:c r="A2217" s="4" t="str">
        <x:v>I02212</x:v>
      </x:c>
      <x:c r="B2217" s="4" t="str">
        <x:v>Collision</x:v>
      </x:c>
      <x:c r="C2217" s="4" t="str">
        <x:v>R03</x:v>
      </x:c>
      <x:c r="D2217" s="4" t="str">
        <x:v>High</x:v>
      </x:c>
    </x:row>
    <x:row r="2218">
      <x:c r="A2218" s="4" t="str">
        <x:v>I02213</x:v>
      </x:c>
      <x:c r="B2218" s="4" t="str">
        <x:v>Flood</x:v>
      </x:c>
      <x:c r="C2218" s="4" t="str">
        <x:v>R02</x:v>
      </x:c>
      <x:c r="D2218" s="4" t="str">
        <x:v>High</x:v>
      </x:c>
    </x:row>
    <x:row r="2219">
      <x:c r="A2219" s="4" t="str">
        <x:v>I02214</x:v>
      </x:c>
      <x:c r="B2219" s="4" t="str">
        <x:v>Collision</x:v>
      </x:c>
      <x:c r="C2219" s="4" t="str">
        <x:v>R02</x:v>
      </x:c>
      <x:c r="D2219" s="4" t="str">
        <x:v>Low</x:v>
      </x:c>
    </x:row>
    <x:row r="2220">
      <x:c r="A2220" s="4" t="str">
        <x:v>I02215</x:v>
      </x:c>
      <x:c r="B2220" s="4" t="str">
        <x:v>Glass Damage</x:v>
      </x:c>
      <x:c r="C2220" s="4" t="str">
        <x:v>R04</x:v>
      </x:c>
      <x:c r="D2220" s="4" t="str">
        <x:v>High</x:v>
      </x:c>
    </x:row>
    <x:row r="2221">
      <x:c r="A2221" s="4" t="str">
        <x:v>I02216</x:v>
      </x:c>
      <x:c r="B2221" s="4" t="str">
        <x:v>Collision</x:v>
      </x:c>
      <x:c r="C2221" s="4" t="str">
        <x:v>R03</x:v>
      </x:c>
      <x:c r="D2221" s="4" t="str">
        <x:v>High</x:v>
      </x:c>
    </x:row>
    <x:row r="2222">
      <x:c r="A2222" s="4" t="str">
        <x:v>I02217</x:v>
      </x:c>
      <x:c r="B2222" s="4" t="str">
        <x:v>Glass Damage</x:v>
      </x:c>
      <x:c r="C2222" s="4" t="str">
        <x:v>R03</x:v>
      </x:c>
      <x:c r="D2222" s="4" t="str">
        <x:v>Medium</x:v>
      </x:c>
    </x:row>
    <x:row r="2223">
      <x:c r="A2223" s="4" t="str">
        <x:v>I02218</x:v>
      </x:c>
      <x:c r="B2223" s="4" t="str">
        <x:v>Fire</x:v>
      </x:c>
      <x:c r="C2223" s="4" t="str">
        <x:v>R02</x:v>
      </x:c>
      <x:c r="D2223" s="4" t="str">
        <x:v>Medium</x:v>
      </x:c>
    </x:row>
    <x:row r="2224">
      <x:c r="A2224" s="4" t="str">
        <x:v>I02219</x:v>
      </x:c>
      <x:c r="B2224" s="4" t="str">
        <x:v>Collision</x:v>
      </x:c>
      <x:c r="C2224" s="4" t="str">
        <x:v>R01</x:v>
      </x:c>
      <x:c r="D2224" s="4" t="str">
        <x:v>High</x:v>
      </x:c>
    </x:row>
    <x:row r="2225">
      <x:c r="A2225" s="4" t="str">
        <x:v>I02220</x:v>
      </x:c>
      <x:c r="B2225" s="4" t="str">
        <x:v>Fire</x:v>
      </x:c>
      <x:c r="C2225" s="4" t="str">
        <x:v>R01</x:v>
      </x:c>
      <x:c r="D2225" s="4" t="str">
        <x:v>Medium</x:v>
      </x:c>
    </x:row>
    <x:row r="2226">
      <x:c r="A2226" s="4" t="str">
        <x:v>I02221</x:v>
      </x:c>
      <x:c r="B2226" s="4" t="str">
        <x:v>Fire</x:v>
      </x:c>
      <x:c r="C2226" s="4" t="str">
        <x:v>R01</x:v>
      </x:c>
      <x:c r="D2226" s="4" t="str">
        <x:v>Medium</x:v>
      </x:c>
    </x:row>
    <x:row r="2227">
      <x:c r="A2227" s="4" t="str">
        <x:v>I02222</x:v>
      </x:c>
      <x:c r="B2227" s="4" t="str">
        <x:v>Glass Damage</x:v>
      </x:c>
      <x:c r="C2227" s="4" t="str">
        <x:v>R02</x:v>
      </x:c>
      <x:c r="D2227" s="4" t="str">
        <x:v>Medium</x:v>
      </x:c>
    </x:row>
    <x:row r="2228">
      <x:c r="A2228" s="4" t="str">
        <x:v>I02223</x:v>
      </x:c>
      <x:c r="B2228" s="4" t="str">
        <x:v>Collision</x:v>
      </x:c>
      <x:c r="C2228" s="4" t="str">
        <x:v>R03</x:v>
      </x:c>
      <x:c r="D2228" s="4" t="str">
        <x:v>Medium</x:v>
      </x:c>
    </x:row>
    <x:row r="2229">
      <x:c r="A2229" s="4" t="str">
        <x:v>I02224</x:v>
      </x:c>
      <x:c r="B2229" s="4" t="str">
        <x:v>Collision</x:v>
      </x:c>
      <x:c r="C2229" s="4" t="str">
        <x:v>R01</x:v>
      </x:c>
      <x:c r="D2229" s="4" t="str">
        <x:v>Medium</x:v>
      </x:c>
    </x:row>
    <x:row r="2230">
      <x:c r="A2230" s="4" t="str">
        <x:v>I02225</x:v>
      </x:c>
      <x:c r="B2230" s="4" t="str">
        <x:v>Collision</x:v>
      </x:c>
      <x:c r="C2230" s="4" t="str">
        <x:v>R04</x:v>
      </x:c>
      <x:c r="D2230" s="4" t="str">
        <x:v>Low</x:v>
      </x:c>
    </x:row>
    <x:row r="2231">
      <x:c r="A2231" s="4" t="str">
        <x:v>I02226</x:v>
      </x:c>
      <x:c r="B2231" s="4" t="str">
        <x:v>Water Damage</x:v>
      </x:c>
      <x:c r="C2231" s="4" t="str">
        <x:v>R01</x:v>
      </x:c>
      <x:c r="D2231" s="4" t="str">
        <x:v>Low</x:v>
      </x:c>
    </x:row>
    <x:row r="2232">
      <x:c r="A2232" s="4" t="str">
        <x:v>I02227</x:v>
      </x:c>
      <x:c r="B2232" s="4" t="str">
        <x:v>Collision</x:v>
      </x:c>
      <x:c r="C2232" s="4" t="str">
        <x:v>R05</x:v>
      </x:c>
      <x:c r="D2232" s="4" t="str">
        <x:v>Low</x:v>
      </x:c>
    </x:row>
    <x:row r="2233">
      <x:c r="A2233" s="4" t="str">
        <x:v>I02228</x:v>
      </x:c>
      <x:c r="B2233" s="4" t="str">
        <x:v>Collision</x:v>
      </x:c>
      <x:c r="C2233" s="4" t="str">
        <x:v>R02</x:v>
      </x:c>
      <x:c r="D2233" s="4" t="str">
        <x:v>Medium</x:v>
      </x:c>
    </x:row>
    <x:row r="2234">
      <x:c r="A2234" s="4" t="str">
        <x:v>I02229</x:v>
      </x:c>
      <x:c r="B2234" s="4" t="str">
        <x:v>Fire</x:v>
      </x:c>
      <x:c r="C2234" s="4" t="str">
        <x:v>R03</x:v>
      </x:c>
      <x:c r="D2234" s="4" t="str">
        <x:v>Medium</x:v>
      </x:c>
    </x:row>
    <x:row r="2235">
      <x:c r="A2235" s="4" t="str">
        <x:v>I02230</x:v>
      </x:c>
      <x:c r="B2235" s="4" t="str">
        <x:v>Theft</x:v>
      </x:c>
      <x:c r="C2235" s="4" t="str">
        <x:v>R01</x:v>
      </x:c>
      <x:c r="D2235" s="4" t="str">
        <x:v>High</x:v>
      </x:c>
    </x:row>
    <x:row r="2236">
      <x:c r="A2236" s="4" t="str">
        <x:v>I02231</x:v>
      </x:c>
      <x:c r="B2236" s="4" t="str">
        <x:v>Fire</x:v>
      </x:c>
      <x:c r="C2236" s="4" t="str">
        <x:v>R02</x:v>
      </x:c>
      <x:c r="D2236" s="4" t="str">
        <x:v>Medium</x:v>
      </x:c>
    </x:row>
    <x:row r="2237">
      <x:c r="A2237" s="4" t="str">
        <x:v>I02232</x:v>
      </x:c>
      <x:c r="B2237" s="4" t="str">
        <x:v>Collision</x:v>
      </x:c>
      <x:c r="C2237" s="4" t="str">
        <x:v>R03</x:v>
      </x:c>
      <x:c r="D2237" s="4" t="str">
        <x:v>Medium</x:v>
      </x:c>
    </x:row>
    <x:row r="2238">
      <x:c r="A2238" s="4" t="str">
        <x:v>I02233</x:v>
      </x:c>
      <x:c r="B2238" s="4" t="str">
        <x:v>Collision</x:v>
      </x:c>
      <x:c r="C2238" s="4" t="str">
        <x:v>R01</x:v>
      </x:c>
      <x:c r="D2238" s="4" t="str">
        <x:v>Low</x:v>
      </x:c>
    </x:row>
    <x:row r="2239">
      <x:c r="A2239" s="4" t="str">
        <x:v>I02234</x:v>
      </x:c>
      <x:c r="B2239" s="4" t="str">
        <x:v>Fire</x:v>
      </x:c>
      <x:c r="C2239" s="4" t="str">
        <x:v>R05</x:v>
      </x:c>
      <x:c r="D2239" s="4" t="str">
        <x:v>Medium</x:v>
      </x:c>
    </x:row>
    <x:row r="2240">
      <x:c r="A2240" s="4" t="str">
        <x:v>I02235</x:v>
      </x:c>
      <x:c r="B2240" s="4" t="str">
        <x:v>Fire</x:v>
      </x:c>
      <x:c r="C2240" s="4" t="str">
        <x:v>R02</x:v>
      </x:c>
      <x:c r="D2240" s="4" t="str">
        <x:v>High</x:v>
      </x:c>
    </x:row>
    <x:row r="2241">
      <x:c r="A2241" s="4" t="str">
        <x:v>I02236</x:v>
      </x:c>
      <x:c r="B2241" s="4" t="str">
        <x:v>Glass Damage</x:v>
      </x:c>
      <x:c r="C2241" s="4" t="str">
        <x:v>R01</x:v>
      </x:c>
      <x:c r="D2241" s="4" t="str">
        <x:v>Medium</x:v>
      </x:c>
    </x:row>
    <x:row r="2242">
      <x:c r="A2242" s="4" t="str">
        <x:v>I02237</x:v>
      </x:c>
      <x:c r="B2242" s="4" t="str">
        <x:v>Collision</x:v>
      </x:c>
      <x:c r="C2242" s="4" t="str">
        <x:v>R03</x:v>
      </x:c>
      <x:c r="D2242" s="4" t="str">
        <x:v>High</x:v>
      </x:c>
    </x:row>
    <x:row r="2243">
      <x:c r="A2243" s="4" t="str">
        <x:v>I02238</x:v>
      </x:c>
      <x:c r="B2243" s="4" t="str">
        <x:v>Collision</x:v>
      </x:c>
      <x:c r="C2243" s="4" t="str">
        <x:v>R01</x:v>
      </x:c>
      <x:c r="D2243" s="4" t="str">
        <x:v>High</x:v>
      </x:c>
    </x:row>
    <x:row r="2244">
      <x:c r="A2244" s="4" t="str">
        <x:v>I02239</x:v>
      </x:c>
      <x:c r="B2244" s="4" t="str">
        <x:v>Collision</x:v>
      </x:c>
      <x:c r="C2244" s="4" t="str">
        <x:v>R02</x:v>
      </x:c>
      <x:c r="D2244" s="4" t="str">
        <x:v>Low</x:v>
      </x:c>
    </x:row>
    <x:row r="2245">
      <x:c r="A2245" s="4" t="str">
        <x:v>I02240</x:v>
      </x:c>
      <x:c r="B2245" s="4" t="str">
        <x:v>Glass Damage</x:v>
      </x:c>
      <x:c r="C2245" s="4" t="str">
        <x:v>R03</x:v>
      </x:c>
      <x:c r="D2245" s="4" t="str">
        <x:v>Medium</x:v>
      </x:c>
    </x:row>
    <x:row r="2246">
      <x:c r="A2246" s="4" t="str">
        <x:v>I02241</x:v>
      </x:c>
      <x:c r="B2246" s="4" t="str">
        <x:v>Theft</x:v>
      </x:c>
      <x:c r="C2246" s="4" t="str">
        <x:v>R01</x:v>
      </x:c>
      <x:c r="D2246" s="4" t="str">
        <x:v>Medium</x:v>
      </x:c>
    </x:row>
    <x:row r="2247">
      <x:c r="A2247" s="4" t="str">
        <x:v>I02242</x:v>
      </x:c>
      <x:c r="B2247" s="4" t="str">
        <x:v>Glass Damage</x:v>
      </x:c>
      <x:c r="C2247" s="4" t="str">
        <x:v>R01</x:v>
      </x:c>
      <x:c r="D2247" s="4" t="str">
        <x:v>Medium</x:v>
      </x:c>
    </x:row>
    <x:row r="2248">
      <x:c r="A2248" s="4" t="str">
        <x:v>I02243</x:v>
      </x:c>
      <x:c r="B2248" s="4" t="str">
        <x:v>Flood</x:v>
      </x:c>
      <x:c r="C2248" s="4" t="str">
        <x:v>R02</x:v>
      </x:c>
      <x:c r="D2248" s="4" t="str">
        <x:v>Low</x:v>
      </x:c>
    </x:row>
    <x:row r="2249">
      <x:c r="A2249" s="4" t="str">
        <x:v>I02244</x:v>
      </x:c>
      <x:c r="B2249" s="4" t="str">
        <x:v>Glass Damage</x:v>
      </x:c>
      <x:c r="C2249" s="4" t="str">
        <x:v>R02</x:v>
      </x:c>
      <x:c r="D2249" s="4" t="str">
        <x:v>Low</x:v>
      </x:c>
    </x:row>
    <x:row r="2250">
      <x:c r="A2250" s="4" t="str">
        <x:v>I02245</x:v>
      </x:c>
      <x:c r="B2250" s="4" t="str">
        <x:v>Theft</x:v>
      </x:c>
      <x:c r="C2250" s="4" t="str">
        <x:v>R02</x:v>
      </x:c>
      <x:c r="D2250" s="4" t="str">
        <x:v>Low</x:v>
      </x:c>
    </x:row>
    <x:row r="2251">
      <x:c r="A2251" s="4" t="str">
        <x:v>I02246</x:v>
      </x:c>
      <x:c r="B2251" s="4" t="str">
        <x:v>Unknown</x:v>
      </x:c>
      <x:c r="C2251" s="4" t="str">
        <x:v>R03</x:v>
      </x:c>
      <x:c r="D2251" s="4" t="str">
        <x:v>Medium</x:v>
      </x:c>
    </x:row>
    <x:row r="2252">
      <x:c r="A2252" s="4" t="str">
        <x:v>I02247</x:v>
      </x:c>
      <x:c r="B2252" s="4" t="str">
        <x:v>Collision</x:v>
      </x:c>
      <x:c r="C2252" s="4" t="str">
        <x:v>R02</x:v>
      </x:c>
      <x:c r="D2252" s="4" t="str">
        <x:v>Low</x:v>
      </x:c>
    </x:row>
    <x:row r="2253">
      <x:c r="A2253" s="4" t="str">
        <x:v>I02248</x:v>
      </x:c>
      <x:c r="B2253" s="4" t="str">
        <x:v>Flood</x:v>
      </x:c>
      <x:c r="C2253" s="4" t="str">
        <x:v>R02</x:v>
      </x:c>
      <x:c r="D2253" s="4" t="str">
        <x:v>Medium</x:v>
      </x:c>
    </x:row>
    <x:row r="2254">
      <x:c r="A2254" s="4" t="str">
        <x:v>I02249</x:v>
      </x:c>
      <x:c r="B2254" s="4" t="str">
        <x:v>Water Damage</x:v>
      </x:c>
      <x:c r="C2254" s="4" t="str">
        <x:v>R03</x:v>
      </x:c>
      <x:c r="D2254" s="4" t="str">
        <x:v>Medium</x:v>
      </x:c>
    </x:row>
    <x:row r="2255">
      <x:c r="A2255" s="4" t="str">
        <x:v>I02250</x:v>
      </x:c>
      <x:c r="B2255" s="4" t="str">
        <x:v>Water Damage</x:v>
      </x:c>
      <x:c r="C2255" s="4" t="str">
        <x:v>R03</x:v>
      </x:c>
      <x:c r="D2255" s="4" t="str">
        <x:v>Medium</x:v>
      </x:c>
    </x:row>
    <x:row r="2256">
      <x:c r="A2256" s="4" t="str">
        <x:v>I02251</x:v>
      </x:c>
      <x:c r="B2256" s="4" t="str">
        <x:v>Glass Damage</x:v>
      </x:c>
      <x:c r="C2256" s="4" t="str">
        <x:v>R03</x:v>
      </x:c>
      <x:c r="D2256" s="4" t="str">
        <x:v>High</x:v>
      </x:c>
    </x:row>
    <x:row r="2257">
      <x:c r="A2257" s="4" t="str">
        <x:v>I02252</x:v>
      </x:c>
      <x:c r="B2257" s="4" t="str">
        <x:v>Collision</x:v>
      </x:c>
      <x:c r="C2257" s="4" t="str">
        <x:v>R01</x:v>
      </x:c>
      <x:c r="D2257" s="4" t="str">
        <x:v>Medium</x:v>
      </x:c>
    </x:row>
    <x:row r="2258">
      <x:c r="A2258" s="4" t="str">
        <x:v>I02253</x:v>
      </x:c>
      <x:c r="B2258" s="4" t="str">
        <x:v>Water Damage</x:v>
      </x:c>
      <x:c r="C2258" s="4" t="str">
        <x:v>R02</x:v>
      </x:c>
      <x:c r="D2258" s="4" t="str">
        <x:v>Low</x:v>
      </x:c>
    </x:row>
    <x:row r="2259">
      <x:c r="A2259" s="4" t="str">
        <x:v>I02254</x:v>
      </x:c>
      <x:c r="B2259" s="4" t="str">
        <x:v>Theft</x:v>
      </x:c>
      <x:c r="C2259" s="4" t="str">
        <x:v>R05</x:v>
      </x:c>
      <x:c r="D2259" s="4" t="str">
        <x:v>High</x:v>
      </x:c>
    </x:row>
    <x:row r="2260">
      <x:c r="A2260" s="4" t="str">
        <x:v>I02255</x:v>
      </x:c>
      <x:c r="B2260" s="4" t="str">
        <x:v>Collision</x:v>
      </x:c>
      <x:c r="C2260" s="4" t="str">
        <x:v>R02</x:v>
      </x:c>
      <x:c r="D2260" s="4" t="str">
        <x:v>High</x:v>
      </x:c>
    </x:row>
    <x:row r="2261">
      <x:c r="A2261" s="4" t="str">
        <x:v>I02256</x:v>
      </x:c>
      <x:c r="B2261" s="4" t="str">
        <x:v>Theft</x:v>
      </x:c>
      <x:c r="C2261" s="4" t="str">
        <x:v>R01</x:v>
      </x:c>
      <x:c r="D2261" s="4" t="str">
        <x:v>Medium</x:v>
      </x:c>
    </x:row>
    <x:row r="2262">
      <x:c r="A2262" s="4" t="str">
        <x:v>I02257</x:v>
      </x:c>
      <x:c r="B2262" s="4" t="str">
        <x:v>Collision</x:v>
      </x:c>
      <x:c r="C2262" s="4" t="str">
        <x:v>R01</x:v>
      </x:c>
      <x:c r="D2262" s="4" t="str">
        <x:v>Medium</x:v>
      </x:c>
    </x:row>
    <x:row r="2263">
      <x:c r="A2263" s="4" t="str">
        <x:v>I02258</x:v>
      </x:c>
      <x:c r="B2263" s="4" t="str">
        <x:v>Fire</x:v>
      </x:c>
      <x:c r="C2263" s="4" t="str">
        <x:v>R02</x:v>
      </x:c>
      <x:c r="D2263" s="4" t="str">
        <x:v>Low</x:v>
      </x:c>
    </x:row>
    <x:row r="2264">
      <x:c r="A2264" s="4" t="str">
        <x:v>I02259</x:v>
      </x:c>
      <x:c r="B2264" s="4" t="str">
        <x:v>Theft</x:v>
      </x:c>
      <x:c r="C2264" s="4" t="str">
        <x:v>R02</x:v>
      </x:c>
      <x:c r="D2264" s="4" t="str">
        <x:v>Medium</x:v>
      </x:c>
    </x:row>
    <x:row r="2265">
      <x:c r="A2265" s="4" t="str">
        <x:v>I02260</x:v>
      </x:c>
      <x:c r="B2265" s="4" t="str">
        <x:v>Flood</x:v>
      </x:c>
      <x:c r="C2265" s="4" t="str">
        <x:v>R05</x:v>
      </x:c>
      <x:c r="D2265" s="4" t="str">
        <x:v>Low</x:v>
      </x:c>
    </x:row>
    <x:row r="2266">
      <x:c r="A2266" s="4" t="str">
        <x:v>I02261</x:v>
      </x:c>
      <x:c r="B2266" s="4" t="str">
        <x:v>Collision</x:v>
      </x:c>
      <x:c r="C2266" s="4" t="str">
        <x:v>R01</x:v>
      </x:c>
      <x:c r="D2266" s="4" t="str">
        <x:v>Medium</x:v>
      </x:c>
    </x:row>
    <x:row r="2267">
      <x:c r="A2267" s="4" t="str">
        <x:v>I02262</x:v>
      </x:c>
      <x:c r="B2267" s="4" t="str">
        <x:v>Flood</x:v>
      </x:c>
      <x:c r="C2267" s="4" t="str">
        <x:v>R01</x:v>
      </x:c>
      <x:c r="D2267" s="4" t="str">
        <x:v>Low</x:v>
      </x:c>
    </x:row>
    <x:row r="2268">
      <x:c r="A2268" s="4" t="str">
        <x:v>I02263</x:v>
      </x:c>
      <x:c r="B2268" s="4" t="str">
        <x:v>Collision</x:v>
      </x:c>
      <x:c r="C2268" s="4" t="str">
        <x:v>R01</x:v>
      </x:c>
      <x:c r="D2268" s="4" t="str">
        <x:v>Medium</x:v>
      </x:c>
    </x:row>
    <x:row r="2269">
      <x:c r="A2269" s="4" t="str">
        <x:v>I02264</x:v>
      </x:c>
      <x:c r="B2269" s="4" t="str">
        <x:v>Theft</x:v>
      </x:c>
      <x:c r="C2269" s="4" t="str">
        <x:v>R02</x:v>
      </x:c>
      <x:c r="D2269" s="4" t="str">
        <x:v>Low</x:v>
      </x:c>
    </x:row>
    <x:row r="2270">
      <x:c r="A2270" s="4" t="str">
        <x:v>I02265</x:v>
      </x:c>
      <x:c r="B2270" s="4" t="str">
        <x:v>Theft</x:v>
      </x:c>
      <x:c r="C2270" s="4" t="str">
        <x:v>R04</x:v>
      </x:c>
      <x:c r="D2270" s="4" t="str">
        <x:v>Low</x:v>
      </x:c>
    </x:row>
    <x:row r="2271">
      <x:c r="A2271" s="4" t="str">
        <x:v>I02266</x:v>
      </x:c>
      <x:c r="B2271" s="4" t="str">
        <x:v>Unknown</x:v>
      </x:c>
      <x:c r="C2271" s="4" t="str">
        <x:v>R01</x:v>
      </x:c>
      <x:c r="D2271" s="4" t="str">
        <x:v>Low</x:v>
      </x:c>
    </x:row>
    <x:row r="2272">
      <x:c r="A2272" s="4" t="str">
        <x:v>I02267</x:v>
      </x:c>
      <x:c r="B2272" s="4" t="str">
        <x:v>Collision</x:v>
      </x:c>
      <x:c r="C2272" s="4" t="str">
        <x:v>R02</x:v>
      </x:c>
      <x:c r="D2272" s="4" t="str">
        <x:v>Medium</x:v>
      </x:c>
    </x:row>
    <x:row r="2273">
      <x:c r="A2273" s="4" t="str">
        <x:v>I02268</x:v>
      </x:c>
      <x:c r="B2273" s="4" t="str">
        <x:v>Fire</x:v>
      </x:c>
      <x:c r="C2273" s="4" t="str">
        <x:v>R03</x:v>
      </x:c>
      <x:c r="D2273" s="4" t="str">
        <x:v>Low</x:v>
      </x:c>
    </x:row>
    <x:row r="2274">
      <x:c r="A2274" s="4" t="str">
        <x:v>I02269</x:v>
      </x:c>
      <x:c r="B2274" s="4" t="str">
        <x:v>Theft</x:v>
      </x:c>
      <x:c r="C2274" s="4" t="str">
        <x:v>R05</x:v>
      </x:c>
      <x:c r="D2274" s="4" t="str">
        <x:v>Medium</x:v>
      </x:c>
    </x:row>
    <x:row r="2275">
      <x:c r="A2275" s="4" t="str">
        <x:v>I02270</x:v>
      </x:c>
      <x:c r="B2275" s="4" t="str">
        <x:v>Theft</x:v>
      </x:c>
      <x:c r="C2275" s="4" t="str">
        <x:v>R02</x:v>
      </x:c>
      <x:c r="D2275" s="4" t="str">
        <x:v>Low</x:v>
      </x:c>
    </x:row>
    <x:row r="2276">
      <x:c r="A2276" s="4" t="str">
        <x:v>I02271</x:v>
      </x:c>
      <x:c r="B2276" s="4" t="str">
        <x:v>Collision</x:v>
      </x:c>
      <x:c r="C2276" s="4" t="str">
        <x:v>R03</x:v>
      </x:c>
      <x:c r="D2276" s="4" t="str">
        <x:v>Medium</x:v>
      </x:c>
    </x:row>
    <x:row r="2277">
      <x:c r="A2277" s="4" t="str">
        <x:v>I02272</x:v>
      </x:c>
      <x:c r="B2277" s="4" t="str">
        <x:v>Collision</x:v>
      </x:c>
      <x:c r="C2277" s="4" t="str">
        <x:v>R03</x:v>
      </x:c>
      <x:c r="D2277" s="4" t="str">
        <x:v>Low</x:v>
      </x:c>
    </x:row>
    <x:row r="2278">
      <x:c r="A2278" s="4" t="str">
        <x:v>I02273</x:v>
      </x:c>
      <x:c r="B2278" s="4" t="str">
        <x:v>Collision</x:v>
      </x:c>
      <x:c r="C2278" s="4" t="str">
        <x:v>R03</x:v>
      </x:c>
      <x:c r="D2278" s="4" t="str">
        <x:v>High</x:v>
      </x:c>
    </x:row>
    <x:row r="2279">
      <x:c r="A2279" s="4" t="str">
        <x:v>I02274</x:v>
      </x:c>
      <x:c r="B2279" s="4" t="str">
        <x:v>Collision</x:v>
      </x:c>
      <x:c r="C2279" s="4" t="str">
        <x:v>R01</x:v>
      </x:c>
      <x:c r="D2279" s="4" t="str">
        <x:v>Low</x:v>
      </x:c>
    </x:row>
    <x:row r="2280">
      <x:c r="A2280" s="4" t="str">
        <x:v>I02275</x:v>
      </x:c>
      <x:c r="B2280" s="4" t="str">
        <x:v>Collision</x:v>
      </x:c>
      <x:c r="C2280" s="4" t="str">
        <x:v>R01</x:v>
      </x:c>
      <x:c r="D2280" s="4" t="str">
        <x:v>Low</x:v>
      </x:c>
    </x:row>
    <x:row r="2281">
      <x:c r="A2281" s="4" t="str">
        <x:v>I02276</x:v>
      </x:c>
      <x:c r="B2281" s="4" t="str">
        <x:v>Collision</x:v>
      </x:c>
      <x:c r="C2281" s="4" t="str">
        <x:v>R01</x:v>
      </x:c>
      <x:c r="D2281" s="4" t="str">
        <x:v>Low</x:v>
      </x:c>
    </x:row>
    <x:row r="2282">
      <x:c r="A2282" s="4" t="str">
        <x:v>I02277</x:v>
      </x:c>
      <x:c r="B2282" s="4" t="str">
        <x:v>Collision</x:v>
      </x:c>
      <x:c r="C2282" s="4" t="str">
        <x:v>R04</x:v>
      </x:c>
      <x:c r="D2282" s="4" t="str">
        <x:v>Low</x:v>
      </x:c>
    </x:row>
    <x:row r="2283">
      <x:c r="A2283" s="4" t="str">
        <x:v>I02278</x:v>
      </x:c>
      <x:c r="B2283" s="4" t="str">
        <x:v>Fire</x:v>
      </x:c>
      <x:c r="C2283" s="4" t="str">
        <x:v>R03</x:v>
      </x:c>
      <x:c r="D2283" s="4" t="str">
        <x:v>Medium</x:v>
      </x:c>
    </x:row>
    <x:row r="2284">
      <x:c r="A2284" s="4" t="str">
        <x:v>I02279</x:v>
      </x:c>
      <x:c r="B2284" s="4" t="str">
        <x:v>Fire</x:v>
      </x:c>
      <x:c r="C2284" s="4" t="str">
        <x:v>R04</x:v>
      </x:c>
      <x:c r="D2284" s="4" t="str">
        <x:v>Low</x:v>
      </x:c>
    </x:row>
    <x:row r="2285">
      <x:c r="A2285" s="4" t="str">
        <x:v>I02280</x:v>
      </x:c>
      <x:c r="B2285" s="4" t="str">
        <x:v>Collision</x:v>
      </x:c>
      <x:c r="C2285" s="4" t="str">
        <x:v>R04</x:v>
      </x:c>
      <x:c r="D2285" s="4" t="str">
        <x:v>High</x:v>
      </x:c>
    </x:row>
    <x:row r="2286">
      <x:c r="A2286" s="4" t="str">
        <x:v>I02281</x:v>
      </x:c>
      <x:c r="B2286" s="4" t="str">
        <x:v>Flood</x:v>
      </x:c>
      <x:c r="C2286" s="4" t="str">
        <x:v>R01</x:v>
      </x:c>
      <x:c r="D2286" s="4" t="str">
        <x:v>Medium</x:v>
      </x:c>
    </x:row>
    <x:row r="2287">
      <x:c r="A2287" s="4" t="str">
        <x:v>I02282</x:v>
      </x:c>
      <x:c r="B2287" s="4" t="str">
        <x:v>Water Damage</x:v>
      </x:c>
      <x:c r="C2287" s="4" t="str">
        <x:v>R04</x:v>
      </x:c>
      <x:c r="D2287" s="4" t="str">
        <x:v>Low</x:v>
      </x:c>
    </x:row>
    <x:row r="2288">
      <x:c r="A2288" s="4" t="str">
        <x:v>I02283</x:v>
      </x:c>
      <x:c r="B2288" s="4" t="str">
        <x:v>Collision</x:v>
      </x:c>
      <x:c r="C2288" s="4" t="str">
        <x:v>R05</x:v>
      </x:c>
      <x:c r="D2288" s="4" t="str">
        <x:v>Medium</x:v>
      </x:c>
    </x:row>
    <x:row r="2289">
      <x:c r="A2289" s="4" t="str">
        <x:v>I02284</x:v>
      </x:c>
      <x:c r="B2289" s="4" t="str">
        <x:v>Water Damage</x:v>
      </x:c>
      <x:c r="C2289" s="4" t="str">
        <x:v>R04</x:v>
      </x:c>
      <x:c r="D2289" s="4" t="str">
        <x:v>Low</x:v>
      </x:c>
    </x:row>
    <x:row r="2290">
      <x:c r="A2290" s="4" t="str">
        <x:v>I02285</x:v>
      </x:c>
      <x:c r="B2290" s="4" t="str">
        <x:v>Theft</x:v>
      </x:c>
      <x:c r="C2290" s="4" t="str">
        <x:v>R02</x:v>
      </x:c>
      <x:c r="D2290" s="4" t="str">
        <x:v>Low</x:v>
      </x:c>
    </x:row>
    <x:row r="2291">
      <x:c r="A2291" s="4" t="str">
        <x:v>I02286</x:v>
      </x:c>
      <x:c r="B2291" s="4" t="str">
        <x:v>Collision</x:v>
      </x:c>
      <x:c r="C2291" s="4" t="str">
        <x:v>R02</x:v>
      </x:c>
      <x:c r="D2291" s="4" t="str">
        <x:v>Low</x:v>
      </x:c>
    </x:row>
    <x:row r="2292">
      <x:c r="A2292" s="4" t="str">
        <x:v>I02287</x:v>
      </x:c>
      <x:c r="B2292" s="4" t="str">
        <x:v>Collision</x:v>
      </x:c>
      <x:c r="C2292" s="4" t="str">
        <x:v>R02</x:v>
      </x:c>
      <x:c r="D2292" s="4" t="str">
        <x:v>Low</x:v>
      </x:c>
    </x:row>
    <x:row r="2293">
      <x:c r="A2293" s="4" t="str">
        <x:v>I02288</x:v>
      </x:c>
      <x:c r="B2293" s="4" t="str">
        <x:v>Collision</x:v>
      </x:c>
      <x:c r="C2293" s="4" t="str">
        <x:v>R05</x:v>
      </x:c>
      <x:c r="D2293" s="4" t="str">
        <x:v>Low</x:v>
      </x:c>
    </x:row>
    <x:row r="2294">
      <x:c r="A2294" s="4" t="str">
        <x:v>I02289</x:v>
      </x:c>
      <x:c r="B2294" s="4" t="str">
        <x:v>Collision</x:v>
      </x:c>
      <x:c r="C2294" s="4" t="str">
        <x:v>R01</x:v>
      </x:c>
      <x:c r="D2294" s="4" t="str">
        <x:v>High</x:v>
      </x:c>
    </x:row>
    <x:row r="2295">
      <x:c r="A2295" s="4" t="str">
        <x:v>I02290</x:v>
      </x:c>
      <x:c r="B2295" s="4" t="str">
        <x:v>Collision</x:v>
      </x:c>
      <x:c r="C2295" s="4" t="str">
        <x:v>R03</x:v>
      </x:c>
      <x:c r="D2295" s="4" t="str">
        <x:v>Medium</x:v>
      </x:c>
    </x:row>
    <x:row r="2296">
      <x:c r="A2296" s="4" t="str">
        <x:v>I02291</x:v>
      </x:c>
      <x:c r="B2296" s="4" t="str">
        <x:v>Flood</x:v>
      </x:c>
      <x:c r="C2296" s="4" t="str">
        <x:v>R02</x:v>
      </x:c>
      <x:c r="D2296" s="4" t="str">
        <x:v>High</x:v>
      </x:c>
    </x:row>
    <x:row r="2297">
      <x:c r="A2297" s="4" t="str">
        <x:v>I02292</x:v>
      </x:c>
      <x:c r="B2297" s="4" t="str">
        <x:v>Collision</x:v>
      </x:c>
      <x:c r="C2297" s="4" t="str">
        <x:v>R01</x:v>
      </x:c>
      <x:c r="D2297" s="4" t="str">
        <x:v>Low</x:v>
      </x:c>
    </x:row>
    <x:row r="2298">
      <x:c r="A2298" s="4" t="str">
        <x:v>I02293</x:v>
      </x:c>
      <x:c r="B2298" s="4" t="str">
        <x:v>Collision</x:v>
      </x:c>
      <x:c r="C2298" s="4" t="str">
        <x:v>R02</x:v>
      </x:c>
      <x:c r="D2298" s="4" t="str">
        <x:v>High</x:v>
      </x:c>
    </x:row>
    <x:row r="2299">
      <x:c r="A2299" s="4" t="str">
        <x:v>I02294</x:v>
      </x:c>
      <x:c r="B2299" s="4" t="str">
        <x:v>Collision</x:v>
      </x:c>
      <x:c r="C2299" s="4" t="str">
        <x:v>R02</x:v>
      </x:c>
      <x:c r="D2299" s="4" t="str">
        <x:v>Low</x:v>
      </x:c>
    </x:row>
    <x:row r="2300">
      <x:c r="A2300" s="4" t="str">
        <x:v>I02295</x:v>
      </x:c>
      <x:c r="B2300" s="4" t="str">
        <x:v>Glass Damage</x:v>
      </x:c>
      <x:c r="C2300" s="4" t="str">
        <x:v>R01</x:v>
      </x:c>
      <x:c r="D2300" s="4" t="str">
        <x:v>Low</x:v>
      </x:c>
    </x:row>
    <x:row r="2301">
      <x:c r="A2301" s="4" t="str">
        <x:v>I02296</x:v>
      </x:c>
      <x:c r="B2301" s="4" t="str">
        <x:v>Collision</x:v>
      </x:c>
      <x:c r="C2301" s="4" t="str">
        <x:v>R04</x:v>
      </x:c>
      <x:c r="D2301" s="4" t="str">
        <x:v>High</x:v>
      </x:c>
    </x:row>
    <x:row r="2302">
      <x:c r="A2302" s="4" t="str">
        <x:v>I02297</x:v>
      </x:c>
      <x:c r="B2302" s="4" t="str">
        <x:v>Collision</x:v>
      </x:c>
      <x:c r="C2302" s="4" t="str">
        <x:v>R01</x:v>
      </x:c>
      <x:c r="D2302" s="4" t="str">
        <x:v>Unknown</x:v>
      </x:c>
    </x:row>
    <x:row r="2303">
      <x:c r="A2303" s="4" t="str">
        <x:v>I02298</x:v>
      </x:c>
      <x:c r="B2303" s="4" t="str">
        <x:v>Collision</x:v>
      </x:c>
      <x:c r="C2303" s="4" t="str">
        <x:v>R02</x:v>
      </x:c>
      <x:c r="D2303" s="4" t="str">
        <x:v>Medium</x:v>
      </x:c>
    </x:row>
    <x:row r="2304">
      <x:c r="A2304" s="4" t="str">
        <x:v>I02299</x:v>
      </x:c>
      <x:c r="B2304" s="4" t="str">
        <x:v>Theft</x:v>
      </x:c>
      <x:c r="C2304" s="4" t="str">
        <x:v>R02</x:v>
      </x:c>
      <x:c r="D2304" s="4" t="str">
        <x:v>High</x:v>
      </x:c>
    </x:row>
    <x:row r="2305">
      <x:c r="A2305" s="4" t="str">
        <x:v>I02300</x:v>
      </x:c>
      <x:c r="B2305" s="4" t="str">
        <x:v>Flood</x:v>
      </x:c>
      <x:c r="C2305" s="4" t="str">
        <x:v>R01</x:v>
      </x:c>
      <x:c r="D2305" s="4" t="str">
        <x:v>Medium</x:v>
      </x:c>
    </x:row>
    <x:row r="2306">
      <x:c r="A2306" s="4" t="str">
        <x:v>I02301</x:v>
      </x:c>
      <x:c r="B2306" s="4" t="str">
        <x:v>Water Damage</x:v>
      </x:c>
      <x:c r="C2306" s="4" t="str">
        <x:v>R03</x:v>
      </x:c>
      <x:c r="D2306" s="4" t="str">
        <x:v>Medium</x:v>
      </x:c>
    </x:row>
    <x:row r="2307">
      <x:c r="A2307" s="4" t="str">
        <x:v>I02302</x:v>
      </x:c>
      <x:c r="B2307" s="4" t="str">
        <x:v>Theft</x:v>
      </x:c>
      <x:c r="C2307" s="4" t="str">
        <x:v>R01</x:v>
      </x:c>
      <x:c r="D2307" s="4" t="str">
        <x:v>Low</x:v>
      </x:c>
    </x:row>
    <x:row r="2308">
      <x:c r="A2308" s="4" t="str">
        <x:v>I02303</x:v>
      </x:c>
      <x:c r="B2308" s="4" t="str">
        <x:v>Collision</x:v>
      </x:c>
      <x:c r="C2308" s="4" t="str">
        <x:v>R01</x:v>
      </x:c>
      <x:c r="D2308" s="4" t="str">
        <x:v>Low</x:v>
      </x:c>
    </x:row>
    <x:row r="2309">
      <x:c r="A2309" s="4" t="str">
        <x:v>I02304</x:v>
      </x:c>
      <x:c r="B2309" s="4" t="str">
        <x:v>Collision</x:v>
      </x:c>
      <x:c r="C2309" s="4" t="str">
        <x:v>R05</x:v>
      </x:c>
      <x:c r="D2309" s="4" t="str">
        <x:v>High</x:v>
      </x:c>
    </x:row>
    <x:row r="2310">
      <x:c r="A2310" s="4" t="str">
        <x:v>I02305</x:v>
      </x:c>
      <x:c r="B2310" s="4" t="str">
        <x:v>Theft</x:v>
      </x:c>
      <x:c r="C2310" s="4" t="str">
        <x:v>R01</x:v>
      </x:c>
      <x:c r="D2310" s="4" t="str">
        <x:v>Low</x:v>
      </x:c>
    </x:row>
    <x:row r="2311">
      <x:c r="A2311" s="4" t="str">
        <x:v>I02306</x:v>
      </x:c>
      <x:c r="B2311" s="4" t="str">
        <x:v>Collision</x:v>
      </x:c>
      <x:c r="C2311" s="4" t="str">
        <x:v>R04</x:v>
      </x:c>
      <x:c r="D2311" s="4" t="str">
        <x:v>Low</x:v>
      </x:c>
    </x:row>
    <x:row r="2312">
      <x:c r="A2312" s="4" t="str">
        <x:v>I02307</x:v>
      </x:c>
      <x:c r="B2312" s="4" t="str">
        <x:v>Water Damage</x:v>
      </x:c>
      <x:c r="C2312" s="4" t="str">
        <x:v>R01</x:v>
      </x:c>
      <x:c r="D2312" s="4" t="str">
        <x:v>Low</x:v>
      </x:c>
    </x:row>
    <x:row r="2313">
      <x:c r="A2313" s="4" t="str">
        <x:v>I02308</x:v>
      </x:c>
      <x:c r="B2313" s="4" t="str">
        <x:v>Collision</x:v>
      </x:c>
      <x:c r="C2313" s="4" t="str">
        <x:v>R01</x:v>
      </x:c>
      <x:c r="D2313" s="4" t="str">
        <x:v>High</x:v>
      </x:c>
    </x:row>
    <x:row r="2314">
      <x:c r="A2314" s="4" t="str">
        <x:v>I02309</x:v>
      </x:c>
      <x:c r="B2314" s="4" t="str">
        <x:v>Water Damage</x:v>
      </x:c>
      <x:c r="C2314" s="4" t="str">
        <x:v>R01</x:v>
      </x:c>
      <x:c r="D2314" s="4" t="str">
        <x:v>Medium</x:v>
      </x:c>
    </x:row>
    <x:row r="2315">
      <x:c r="A2315" s="4" t="str">
        <x:v>I02310</x:v>
      </x:c>
      <x:c r="B2315" s="4" t="str">
        <x:v>Water Damage</x:v>
      </x:c>
      <x:c r="C2315" s="4" t="str">
        <x:v>R05</x:v>
      </x:c>
      <x:c r="D2315" s="4" t="str">
        <x:v>Medium</x:v>
      </x:c>
    </x:row>
    <x:row r="2316">
      <x:c r="A2316" s="4" t="str">
        <x:v>I02311</x:v>
      </x:c>
      <x:c r="B2316" s="4" t="str">
        <x:v>Collision</x:v>
      </x:c>
      <x:c r="C2316" s="4" t="str">
        <x:v>R01</x:v>
      </x:c>
      <x:c r="D2316" s="4" t="str">
        <x:v>High</x:v>
      </x:c>
    </x:row>
    <x:row r="2317">
      <x:c r="A2317" s="4" t="str">
        <x:v>I02312</x:v>
      </x:c>
      <x:c r="B2317" s="4" t="str">
        <x:v>Collision</x:v>
      </x:c>
      <x:c r="C2317" s="4" t="str">
        <x:v>R03</x:v>
      </x:c>
      <x:c r="D2317" s="4" t="str">
        <x:v>Low</x:v>
      </x:c>
    </x:row>
    <x:row r="2318">
      <x:c r="A2318" s="4" t="str">
        <x:v>I02313</x:v>
      </x:c>
      <x:c r="B2318" s="4" t="str">
        <x:v>Glass Damage</x:v>
      </x:c>
      <x:c r="C2318" s="4" t="str">
        <x:v>R03</x:v>
      </x:c>
      <x:c r="D2318" s="4" t="str">
        <x:v>High</x:v>
      </x:c>
    </x:row>
    <x:row r="2319">
      <x:c r="A2319" s="4" t="str">
        <x:v>I02314</x:v>
      </x:c>
      <x:c r="B2319" s="4" t="str">
        <x:v>Collision</x:v>
      </x:c>
      <x:c r="C2319" s="4" t="str">
        <x:v>R01</x:v>
      </x:c>
      <x:c r="D2319" s="4" t="str">
        <x:v>Low</x:v>
      </x:c>
    </x:row>
    <x:row r="2320">
      <x:c r="A2320" s="4" t="str">
        <x:v>I02315</x:v>
      </x:c>
      <x:c r="B2320" s="4" t="str">
        <x:v>Collision</x:v>
      </x:c>
      <x:c r="C2320" s="4" t="str">
        <x:v>R03</x:v>
      </x:c>
      <x:c r="D2320" s="4" t="str">
        <x:v>Low</x:v>
      </x:c>
    </x:row>
    <x:row r="2321">
      <x:c r="A2321" s="4" t="str">
        <x:v>I02316</x:v>
      </x:c>
      <x:c r="B2321" s="4" t="str">
        <x:v>Flood</x:v>
      </x:c>
      <x:c r="C2321" s="4" t="str">
        <x:v>R01</x:v>
      </x:c>
      <x:c r="D2321" s="4" t="str">
        <x:v>Low</x:v>
      </x:c>
    </x:row>
    <x:row r="2322">
      <x:c r="A2322" s="4" t="str">
        <x:v>I02317</x:v>
      </x:c>
      <x:c r="B2322" s="4" t="str">
        <x:v>Water Damage</x:v>
      </x:c>
      <x:c r="C2322" s="4" t="str">
        <x:v>R05</x:v>
      </x:c>
      <x:c r="D2322" s="4" t="str">
        <x:v>High</x:v>
      </x:c>
    </x:row>
    <x:row r="2323">
      <x:c r="A2323" s="4" t="str">
        <x:v>I02318</x:v>
      </x:c>
      <x:c r="B2323" s="4" t="str">
        <x:v>Glass Damage</x:v>
      </x:c>
      <x:c r="C2323" s="4" t="str">
        <x:v>R01</x:v>
      </x:c>
      <x:c r="D2323" s="4" t="str">
        <x:v>High</x:v>
      </x:c>
    </x:row>
    <x:row r="2324">
      <x:c r="A2324" s="4" t="str">
        <x:v>I02319</x:v>
      </x:c>
      <x:c r="B2324" s="4" t="str">
        <x:v>Theft</x:v>
      </x:c>
      <x:c r="C2324" s="4" t="str">
        <x:v>R03</x:v>
      </x:c>
      <x:c r="D2324" s="4" t="str">
        <x:v>Medium</x:v>
      </x:c>
    </x:row>
    <x:row r="2325">
      <x:c r="A2325" s="4" t="str">
        <x:v>I02320</x:v>
      </x:c>
      <x:c r="B2325" s="4" t="str">
        <x:v>Glass Damage</x:v>
      </x:c>
      <x:c r="C2325" s="4" t="str">
        <x:v>R05</x:v>
      </x:c>
      <x:c r="D2325" s="4" t="str">
        <x:v>Low</x:v>
      </x:c>
    </x:row>
    <x:row r="2326">
      <x:c r="A2326" s="4" t="str">
        <x:v>I02321</x:v>
      </x:c>
      <x:c r="B2326" s="4" t="str">
        <x:v>Glass Damage</x:v>
      </x:c>
      <x:c r="C2326" s="4" t="str">
        <x:v>R03</x:v>
      </x:c>
      <x:c r="D2326" s="4" t="str">
        <x:v>Low</x:v>
      </x:c>
    </x:row>
    <x:row r="2327">
      <x:c r="A2327" s="4" t="str">
        <x:v>I02322</x:v>
      </x:c>
      <x:c r="B2327" s="4" t="str">
        <x:v>Collision</x:v>
      </x:c>
      <x:c r="C2327" s="4" t="str">
        <x:v>R04</x:v>
      </x:c>
      <x:c r="D2327" s="4" t="str">
        <x:v>Medium</x:v>
      </x:c>
    </x:row>
    <x:row r="2328">
      <x:c r="A2328" s="4" t="str">
        <x:v>I02323</x:v>
      </x:c>
      <x:c r="B2328" s="4" t="str">
        <x:v>Flood</x:v>
      </x:c>
      <x:c r="C2328" s="4" t="str">
        <x:v>R03</x:v>
      </x:c>
      <x:c r="D2328" s="4" t="str">
        <x:v>Low</x:v>
      </x:c>
    </x:row>
    <x:row r="2329">
      <x:c r="A2329" s="4" t="str">
        <x:v>I02324</x:v>
      </x:c>
      <x:c r="B2329" s="4" t="str">
        <x:v>Glass Damage</x:v>
      </x:c>
      <x:c r="C2329" s="4" t="str">
        <x:v>R04</x:v>
      </x:c>
      <x:c r="D2329" s="4" t="str">
        <x:v>Low</x:v>
      </x:c>
    </x:row>
    <x:row r="2330">
      <x:c r="A2330" s="4" t="str">
        <x:v>I02325</x:v>
      </x:c>
      <x:c r="B2330" s="4" t="str">
        <x:v>Flood</x:v>
      </x:c>
      <x:c r="C2330" s="4" t="str">
        <x:v>R02</x:v>
      </x:c>
      <x:c r="D2330" s="4" t="str">
        <x:v>Medium</x:v>
      </x:c>
    </x:row>
    <x:row r="2331">
      <x:c r="A2331" s="4" t="str">
        <x:v>I02326</x:v>
      </x:c>
      <x:c r="B2331" s="4" t="str">
        <x:v>Water Damage</x:v>
      </x:c>
      <x:c r="C2331" s="4" t="str">
        <x:v>R04</x:v>
      </x:c>
      <x:c r="D2331" s="4" t="str">
        <x:v>Medium</x:v>
      </x:c>
    </x:row>
    <x:row r="2332">
      <x:c r="A2332" s="4" t="str">
        <x:v>I02327</x:v>
      </x:c>
      <x:c r="B2332" s="4" t="str">
        <x:v>Collision</x:v>
      </x:c>
      <x:c r="C2332" s="4" t="str">
        <x:v>R05</x:v>
      </x:c>
      <x:c r="D2332" s="4" t="str">
        <x:v>High</x:v>
      </x:c>
    </x:row>
    <x:row r="2333">
      <x:c r="A2333" s="4" t="str">
        <x:v>I02328</x:v>
      </x:c>
      <x:c r="B2333" s="4" t="str">
        <x:v>Theft</x:v>
      </x:c>
      <x:c r="C2333" s="4" t="str">
        <x:v>R02</x:v>
      </x:c>
      <x:c r="D2333" s="4" t="str">
        <x:v>Medium</x:v>
      </x:c>
    </x:row>
    <x:row r="2334">
      <x:c r="A2334" s="4" t="str">
        <x:v>I02329</x:v>
      </x:c>
      <x:c r="B2334" s="4" t="str">
        <x:v>Flood</x:v>
      </x:c>
      <x:c r="C2334" s="4" t="str">
        <x:v>R03</x:v>
      </x:c>
      <x:c r="D2334" s="4" t="str">
        <x:v>Low</x:v>
      </x:c>
    </x:row>
    <x:row r="2335">
      <x:c r="A2335" s="4" t="str">
        <x:v>I02330</x:v>
      </x:c>
      <x:c r="B2335" s="4" t="str">
        <x:v>Theft</x:v>
      </x:c>
      <x:c r="C2335" s="4" t="str">
        <x:v>R01</x:v>
      </x:c>
      <x:c r="D2335" s="4" t="str">
        <x:v>Medium</x:v>
      </x:c>
    </x:row>
    <x:row r="2336">
      <x:c r="A2336" s="4" t="str">
        <x:v>I02331</x:v>
      </x:c>
      <x:c r="B2336" s="4" t="str">
        <x:v>Fire</x:v>
      </x:c>
      <x:c r="C2336" s="4" t="str">
        <x:v>R02</x:v>
      </x:c>
      <x:c r="D2336" s="4" t="str">
        <x:v>Low</x:v>
      </x:c>
    </x:row>
    <x:row r="2337">
      <x:c r="A2337" s="4" t="str">
        <x:v>I02332</x:v>
      </x:c>
      <x:c r="B2337" s="4" t="str">
        <x:v>Fire</x:v>
      </x:c>
      <x:c r="C2337" s="4" t="str">
        <x:v>R01</x:v>
      </x:c>
      <x:c r="D2337" s="4" t="str">
        <x:v>Medium</x:v>
      </x:c>
    </x:row>
    <x:row r="2338">
      <x:c r="A2338" s="4" t="str">
        <x:v>I02333</x:v>
      </x:c>
      <x:c r="B2338" s="4" t="str">
        <x:v>Theft</x:v>
      </x:c>
      <x:c r="C2338" s="4" t="str">
        <x:v>R02</x:v>
      </x:c>
      <x:c r="D2338" s="4" t="str">
        <x:v>Medium</x:v>
      </x:c>
    </x:row>
    <x:row r="2339">
      <x:c r="A2339" s="4" t="str">
        <x:v>I02334</x:v>
      </x:c>
      <x:c r="B2339" s="4" t="str">
        <x:v>Collision</x:v>
      </x:c>
      <x:c r="C2339" s="4" t="str">
        <x:v>R03</x:v>
      </x:c>
      <x:c r="D2339" s="4" t="str">
        <x:v>Low</x:v>
      </x:c>
    </x:row>
    <x:row r="2340">
      <x:c r="A2340" s="4" t="str">
        <x:v>I02335</x:v>
      </x:c>
      <x:c r="B2340" s="4" t="str">
        <x:v>Collision</x:v>
      </x:c>
      <x:c r="C2340" s="4" t="str">
        <x:v>R01</x:v>
      </x:c>
      <x:c r="D2340" s="4" t="str">
        <x:v>Low</x:v>
      </x:c>
    </x:row>
    <x:row r="2341">
      <x:c r="A2341" s="4" t="str">
        <x:v>I02336</x:v>
      </x:c>
      <x:c r="B2341" s="4" t="str">
        <x:v>Fire</x:v>
      </x:c>
      <x:c r="C2341" s="4" t="str">
        <x:v>R03</x:v>
      </x:c>
      <x:c r="D2341" s="4" t="str">
        <x:v>High</x:v>
      </x:c>
    </x:row>
    <x:row r="2342">
      <x:c r="A2342" s="4" t="str">
        <x:v>I02337</x:v>
      </x:c>
      <x:c r="B2342" s="4" t="str">
        <x:v>Collision</x:v>
      </x:c>
      <x:c r="C2342" s="4" t="str">
        <x:v>R01</x:v>
      </x:c>
      <x:c r="D2342" s="4" t="str">
        <x:v>Medium</x:v>
      </x:c>
    </x:row>
    <x:row r="2343">
      <x:c r="A2343" s="4" t="str">
        <x:v>I02338</x:v>
      </x:c>
      <x:c r="B2343" s="4" t="str">
        <x:v>Theft</x:v>
      </x:c>
      <x:c r="C2343" s="4" t="str">
        <x:v>R02</x:v>
      </x:c>
      <x:c r="D2343" s="4" t="str">
        <x:v>Medium</x:v>
      </x:c>
    </x:row>
    <x:row r="2344">
      <x:c r="A2344" s="4" t="str">
        <x:v>I02339</x:v>
      </x:c>
      <x:c r="B2344" s="4" t="str">
        <x:v>Collision</x:v>
      </x:c>
      <x:c r="C2344" s="4" t="str">
        <x:v>R05</x:v>
      </x:c>
      <x:c r="D2344" s="4" t="str">
        <x:v>Medium</x:v>
      </x:c>
    </x:row>
    <x:row r="2345">
      <x:c r="A2345" s="4" t="str">
        <x:v>I02340</x:v>
      </x:c>
      <x:c r="B2345" s="4" t="str">
        <x:v>Water Damage</x:v>
      </x:c>
      <x:c r="C2345" s="4" t="str">
        <x:v>R01</x:v>
      </x:c>
      <x:c r="D2345" s="4" t="str">
        <x:v>Medium</x:v>
      </x:c>
    </x:row>
    <x:row r="2346">
      <x:c r="A2346" s="4" t="str">
        <x:v>I02341</x:v>
      </x:c>
      <x:c r="B2346" s="4" t="str">
        <x:v>Collision</x:v>
      </x:c>
      <x:c r="C2346" s="4" t="str">
        <x:v>R02</x:v>
      </x:c>
      <x:c r="D2346" s="4" t="str">
        <x:v>Low</x:v>
      </x:c>
    </x:row>
    <x:row r="2347">
      <x:c r="A2347" s="4" t="str">
        <x:v>I02342</x:v>
      </x:c>
      <x:c r="B2347" s="4" t="str">
        <x:v>Collision</x:v>
      </x:c>
      <x:c r="C2347" s="4" t="str">
        <x:v>R04</x:v>
      </x:c>
      <x:c r="D2347" s="4" t="str">
        <x:v>High</x:v>
      </x:c>
    </x:row>
    <x:row r="2348">
      <x:c r="A2348" s="4" t="str">
        <x:v>I02343</x:v>
      </x:c>
      <x:c r="B2348" s="4" t="str">
        <x:v>Collision</x:v>
      </x:c>
      <x:c r="C2348" s="4" t="str">
        <x:v>R04</x:v>
      </x:c>
      <x:c r="D2348" s="4" t="str">
        <x:v>High</x:v>
      </x:c>
    </x:row>
    <x:row r="2349">
      <x:c r="A2349" s="4" t="str">
        <x:v>I02344</x:v>
      </x:c>
      <x:c r="B2349" s="4" t="str">
        <x:v>Glass Damage</x:v>
      </x:c>
      <x:c r="C2349" s="4" t="str">
        <x:v>R03</x:v>
      </x:c>
      <x:c r="D2349" s="4" t="str">
        <x:v>Low</x:v>
      </x:c>
    </x:row>
    <x:row r="2350">
      <x:c r="A2350" s="4" t="str">
        <x:v>I02345</x:v>
      </x:c>
      <x:c r="B2350" s="4" t="str">
        <x:v>Collision</x:v>
      </x:c>
      <x:c r="C2350" s="4" t="str">
        <x:v>R02</x:v>
      </x:c>
      <x:c r="D2350" s="4" t="str">
        <x:v>Low</x:v>
      </x:c>
    </x:row>
    <x:row r="2351">
      <x:c r="A2351" s="4" t="str">
        <x:v>I02346</x:v>
      </x:c>
      <x:c r="B2351" s="4" t="str">
        <x:v>Theft</x:v>
      </x:c>
      <x:c r="C2351" s="4" t="str">
        <x:v>R04</x:v>
      </x:c>
      <x:c r="D2351" s="4" t="str">
        <x:v>Medium</x:v>
      </x:c>
    </x:row>
    <x:row r="2352">
      <x:c r="A2352" s="4" t="str">
        <x:v>I02347</x:v>
      </x:c>
      <x:c r="B2352" s="4" t="str">
        <x:v>Collision</x:v>
      </x:c>
      <x:c r="C2352" s="4" t="str">
        <x:v>R02</x:v>
      </x:c>
      <x:c r="D2352" s="4" t="str">
        <x:v>Medium</x:v>
      </x:c>
    </x:row>
    <x:row r="2353">
      <x:c r="A2353" s="4" t="str">
        <x:v>I02348</x:v>
      </x:c>
      <x:c r="B2353" s="4" t="str">
        <x:v>Theft</x:v>
      </x:c>
      <x:c r="C2353" s="4" t="str">
        <x:v>R05</x:v>
      </x:c>
      <x:c r="D2353" s="4" t="str">
        <x:v>Low</x:v>
      </x:c>
    </x:row>
    <x:row r="2354">
      <x:c r="A2354" s="4" t="str">
        <x:v>I02349</x:v>
      </x:c>
      <x:c r="B2354" s="4" t="str">
        <x:v>Collision</x:v>
      </x:c>
      <x:c r="C2354" s="4" t="str">
        <x:v>R01</x:v>
      </x:c>
      <x:c r="D2354" s="4" t="str">
        <x:v>Medium</x:v>
      </x:c>
    </x:row>
    <x:row r="2355">
      <x:c r="A2355" s="4" t="str">
        <x:v>I02350</x:v>
      </x:c>
      <x:c r="B2355" s="4" t="str">
        <x:v>Collision</x:v>
      </x:c>
      <x:c r="C2355" s="4" t="str">
        <x:v>R03</x:v>
      </x:c>
      <x:c r="D2355" s="4" t="str">
        <x:v>Medium</x:v>
      </x:c>
    </x:row>
    <x:row r="2356">
      <x:c r="A2356" s="4" t="str">
        <x:v>I02351</x:v>
      </x:c>
      <x:c r="B2356" s="4" t="str">
        <x:v>Collision</x:v>
      </x:c>
      <x:c r="C2356" s="4" t="str">
        <x:v>R01</x:v>
      </x:c>
      <x:c r="D2356" s="4" t="str">
        <x:v>Medium</x:v>
      </x:c>
    </x:row>
    <x:row r="2357">
      <x:c r="A2357" s="4" t="str">
        <x:v>I02352</x:v>
      </x:c>
      <x:c r="B2357" s="4" t="str">
        <x:v>Collision</x:v>
      </x:c>
      <x:c r="C2357" s="4" t="str">
        <x:v>R02</x:v>
      </x:c>
      <x:c r="D2357" s="4" t="str">
        <x:v>Low</x:v>
      </x:c>
    </x:row>
    <x:row r="2358">
      <x:c r="A2358" s="4" t="str">
        <x:v>I02353</x:v>
      </x:c>
      <x:c r="B2358" s="4" t="str">
        <x:v>Collision</x:v>
      </x:c>
      <x:c r="C2358" s="4" t="str">
        <x:v>R04</x:v>
      </x:c>
      <x:c r="D2358" s="4" t="str">
        <x:v>Low</x:v>
      </x:c>
    </x:row>
    <x:row r="2359">
      <x:c r="A2359" s="4" t="str">
        <x:v>I02354</x:v>
      </x:c>
      <x:c r="B2359" s="4" t="str">
        <x:v>Collision</x:v>
      </x:c>
      <x:c r="C2359" s="4" t="str">
        <x:v>R05</x:v>
      </x:c>
      <x:c r="D2359" s="4" t="str">
        <x:v>Medium</x:v>
      </x:c>
    </x:row>
    <x:row r="2360">
      <x:c r="A2360" s="4" t="str">
        <x:v>I02355</x:v>
      </x:c>
      <x:c r="B2360" s="4" t="str">
        <x:v>Collision</x:v>
      </x:c>
      <x:c r="C2360" s="4" t="str">
        <x:v>R02</x:v>
      </x:c>
      <x:c r="D2360" s="4" t="str">
        <x:v>High</x:v>
      </x:c>
    </x:row>
    <x:row r="2361">
      <x:c r="A2361" s="4" t="str">
        <x:v>I02356</x:v>
      </x:c>
      <x:c r="B2361" s="4" t="str">
        <x:v>Flood</x:v>
      </x:c>
      <x:c r="C2361" s="4" t="str">
        <x:v>R01</x:v>
      </x:c>
      <x:c r="D2361" s="4" t="str">
        <x:v>Medium</x:v>
      </x:c>
    </x:row>
    <x:row r="2362">
      <x:c r="A2362" s="4" t="str">
        <x:v>I02357</x:v>
      </x:c>
      <x:c r="B2362" s="4" t="str">
        <x:v>Fire</x:v>
      </x:c>
      <x:c r="C2362" s="4" t="str">
        <x:v>R04</x:v>
      </x:c>
      <x:c r="D2362" s="4" t="str">
        <x:v>Low</x:v>
      </x:c>
    </x:row>
    <x:row r="2363">
      <x:c r="A2363" s="4" t="str">
        <x:v>I02358</x:v>
      </x:c>
      <x:c r="B2363" s="4" t="str">
        <x:v>Water Damage</x:v>
      </x:c>
      <x:c r="C2363" s="4" t="str">
        <x:v>R03</x:v>
      </x:c>
      <x:c r="D2363" s="4" t="str">
        <x:v>High</x:v>
      </x:c>
    </x:row>
    <x:row r="2364">
      <x:c r="A2364" s="4" t="str">
        <x:v>I02359</x:v>
      </x:c>
      <x:c r="B2364" s="4" t="str">
        <x:v>Collision</x:v>
      </x:c>
      <x:c r="C2364" s="4" t="str">
        <x:v>R03</x:v>
      </x:c>
      <x:c r="D2364" s="4" t="str">
        <x:v>Low</x:v>
      </x:c>
    </x:row>
    <x:row r="2365">
      <x:c r="A2365" s="4" t="str">
        <x:v>I02360</x:v>
      </x:c>
      <x:c r="B2365" s="4" t="str">
        <x:v>Fire</x:v>
      </x:c>
      <x:c r="C2365" s="4" t="str">
        <x:v>R01</x:v>
      </x:c>
      <x:c r="D2365" s="4" t="str">
        <x:v>Medium</x:v>
      </x:c>
    </x:row>
    <x:row r="2366">
      <x:c r="A2366" s="4" t="str">
        <x:v>I02361</x:v>
      </x:c>
      <x:c r="B2366" s="4" t="str">
        <x:v>Collision</x:v>
      </x:c>
      <x:c r="C2366" s="4" t="str">
        <x:v>R01</x:v>
      </x:c>
      <x:c r="D2366" s="4" t="str">
        <x:v>Low</x:v>
      </x:c>
    </x:row>
    <x:row r="2367">
      <x:c r="A2367" s="4" t="str">
        <x:v>I02362</x:v>
      </x:c>
      <x:c r="B2367" s="4" t="str">
        <x:v>Collision</x:v>
      </x:c>
      <x:c r="C2367" s="4" t="str">
        <x:v>R03</x:v>
      </x:c>
      <x:c r="D2367" s="4" t="str">
        <x:v>Medium</x:v>
      </x:c>
    </x:row>
    <x:row r="2368">
      <x:c r="A2368" s="4" t="str">
        <x:v>I02363</x:v>
      </x:c>
      <x:c r="B2368" s="4" t="str">
        <x:v>Collision</x:v>
      </x:c>
      <x:c r="C2368" s="4" t="str">
        <x:v>R05</x:v>
      </x:c>
      <x:c r="D2368" s="4" t="str">
        <x:v>Medium</x:v>
      </x:c>
    </x:row>
    <x:row r="2369">
      <x:c r="A2369" s="4" t="str">
        <x:v>I02364</x:v>
      </x:c>
      <x:c r="B2369" s="4" t="str">
        <x:v>Collision</x:v>
      </x:c>
      <x:c r="C2369" s="4" t="str">
        <x:v>R05</x:v>
      </x:c>
      <x:c r="D2369" s="4" t="str">
        <x:v>Medium</x:v>
      </x:c>
    </x:row>
    <x:row r="2370">
      <x:c r="A2370" s="4" t="str">
        <x:v>I02365</x:v>
      </x:c>
      <x:c r="B2370" s="4" t="str">
        <x:v>Water Damage</x:v>
      </x:c>
      <x:c r="C2370" s="4" t="str">
        <x:v>R01</x:v>
      </x:c>
      <x:c r="D2370" s="4" t="str">
        <x:v>Low</x:v>
      </x:c>
    </x:row>
    <x:row r="2371">
      <x:c r="A2371" s="4" t="str">
        <x:v>I02366</x:v>
      </x:c>
      <x:c r="B2371" s="4" t="str">
        <x:v>Fire</x:v>
      </x:c>
      <x:c r="C2371" s="4" t="str">
        <x:v>R04</x:v>
      </x:c>
      <x:c r="D2371" s="4" t="str">
        <x:v>Medium</x:v>
      </x:c>
    </x:row>
    <x:row r="2372">
      <x:c r="A2372" s="4" t="str">
        <x:v>I02367</x:v>
      </x:c>
      <x:c r="B2372" s="4" t="str">
        <x:v>Fire</x:v>
      </x:c>
      <x:c r="C2372" s="4" t="str">
        <x:v>R03</x:v>
      </x:c>
      <x:c r="D2372" s="4" t="str">
        <x:v>Low</x:v>
      </x:c>
    </x:row>
    <x:row r="2373">
      <x:c r="A2373" s="4" t="str">
        <x:v>I02368</x:v>
      </x:c>
      <x:c r="B2373" s="4" t="str">
        <x:v>Water Damage</x:v>
      </x:c>
      <x:c r="C2373" s="4" t="str">
        <x:v>R03</x:v>
      </x:c>
      <x:c r="D2373" s="4" t="str">
        <x:v>High</x:v>
      </x:c>
    </x:row>
    <x:row r="2374">
      <x:c r="A2374" s="4" t="str">
        <x:v>I02369</x:v>
      </x:c>
      <x:c r="B2374" s="4" t="str">
        <x:v>Theft</x:v>
      </x:c>
      <x:c r="C2374" s="4" t="str">
        <x:v>R02</x:v>
      </x:c>
      <x:c r="D2374" s="4" t="str">
        <x:v>Low</x:v>
      </x:c>
    </x:row>
    <x:row r="2375">
      <x:c r="A2375" s="4" t="str">
        <x:v>I02370</x:v>
      </x:c>
      <x:c r="B2375" s="4" t="str">
        <x:v>Collision</x:v>
      </x:c>
      <x:c r="C2375" s="4" t="str">
        <x:v>R05</x:v>
      </x:c>
      <x:c r="D2375" s="4" t="str">
        <x:v>Medium</x:v>
      </x:c>
    </x:row>
    <x:row r="2376">
      <x:c r="A2376" s="4" t="str">
        <x:v>I02371</x:v>
      </x:c>
      <x:c r="B2376" s="4" t="str">
        <x:v>Collision</x:v>
      </x:c>
      <x:c r="C2376" s="4" t="str">
        <x:v>R04</x:v>
      </x:c>
      <x:c r="D2376" s="4" t="str">
        <x:v>Medium</x:v>
      </x:c>
    </x:row>
    <x:row r="2377">
      <x:c r="A2377" s="4" t="str">
        <x:v>I02372</x:v>
      </x:c>
      <x:c r="B2377" s="4" t="str">
        <x:v>Collision</x:v>
      </x:c>
      <x:c r="C2377" s="4" t="str">
        <x:v>R05</x:v>
      </x:c>
      <x:c r="D2377" s="4" t="str">
        <x:v>Low</x:v>
      </x:c>
    </x:row>
    <x:row r="2378">
      <x:c r="A2378" s="4" t="str">
        <x:v>I02373</x:v>
      </x:c>
      <x:c r="B2378" s="4" t="str">
        <x:v>Theft</x:v>
      </x:c>
      <x:c r="C2378" s="4" t="str">
        <x:v>R01</x:v>
      </x:c>
      <x:c r="D2378" s="4" t="str">
        <x:v>Low</x:v>
      </x:c>
    </x:row>
    <x:row r="2379">
      <x:c r="A2379" s="4" t="str">
        <x:v>I02374</x:v>
      </x:c>
      <x:c r="B2379" s="4" t="str">
        <x:v>Collision</x:v>
      </x:c>
      <x:c r="C2379" s="4" t="str">
        <x:v>R02</x:v>
      </x:c>
      <x:c r="D2379" s="4" t="str">
        <x:v>Low</x:v>
      </x:c>
    </x:row>
    <x:row r="2380">
      <x:c r="A2380" s="4" t="str">
        <x:v>I02375</x:v>
      </x:c>
      <x:c r="B2380" s="4" t="str">
        <x:v>Collision</x:v>
      </x:c>
      <x:c r="C2380" s="4" t="str">
        <x:v>R01</x:v>
      </x:c>
      <x:c r="D2380" s="4" t="str">
        <x:v>Medium</x:v>
      </x:c>
    </x:row>
    <x:row r="2381">
      <x:c r="A2381" s="4" t="str">
        <x:v>I02376</x:v>
      </x:c>
      <x:c r="B2381" s="4" t="str">
        <x:v>Collision</x:v>
      </x:c>
      <x:c r="C2381" s="4" t="str">
        <x:v>R02</x:v>
      </x:c>
      <x:c r="D2381" s="4" t="str">
        <x:v>High</x:v>
      </x:c>
    </x:row>
    <x:row r="2382">
      <x:c r="A2382" s="4" t="str">
        <x:v>I02377</x:v>
      </x:c>
      <x:c r="B2382" s="4" t="str">
        <x:v>Collision</x:v>
      </x:c>
      <x:c r="C2382" s="4" t="str">
        <x:v>R01</x:v>
      </x:c>
      <x:c r="D2382" s="4" t="str">
        <x:v>Medium</x:v>
      </x:c>
    </x:row>
    <x:row r="2383">
      <x:c r="A2383" s="4" t="str">
        <x:v>I02378</x:v>
      </x:c>
      <x:c r="B2383" s="4" t="str">
        <x:v>Theft</x:v>
      </x:c>
      <x:c r="C2383" s="4" t="str">
        <x:v>R01</x:v>
      </x:c>
      <x:c r="D2383" s="4" t="str">
        <x:v>High</x:v>
      </x:c>
    </x:row>
    <x:row r="2384">
      <x:c r="A2384" s="4" t="str">
        <x:v>I02379</x:v>
      </x:c>
      <x:c r="B2384" s="4" t="str">
        <x:v>Collision</x:v>
      </x:c>
      <x:c r="C2384" s="4" t="str">
        <x:v>R02</x:v>
      </x:c>
      <x:c r="D2384" s="4" t="str">
        <x:v>Low</x:v>
      </x:c>
    </x:row>
    <x:row r="2385">
      <x:c r="A2385" s="4" t="str">
        <x:v>I02380</x:v>
      </x:c>
      <x:c r="B2385" s="4" t="str">
        <x:v>Collision</x:v>
      </x:c>
      <x:c r="C2385" s="4" t="str">
        <x:v>R05</x:v>
      </x:c>
      <x:c r="D2385" s="4" t="str">
        <x:v>Low</x:v>
      </x:c>
    </x:row>
    <x:row r="2386">
      <x:c r="A2386" s="4" t="str">
        <x:v>I02381</x:v>
      </x:c>
      <x:c r="B2386" s="4" t="str">
        <x:v>Glass Damage</x:v>
      </x:c>
      <x:c r="C2386" s="4" t="str">
        <x:v>R01</x:v>
      </x:c>
      <x:c r="D2386" s="4" t="str">
        <x:v>Unknown</x:v>
      </x:c>
    </x:row>
    <x:row r="2387">
      <x:c r="A2387" s="4" t="str">
        <x:v>I02382</x:v>
      </x:c>
      <x:c r="B2387" s="4" t="str">
        <x:v>Glass Damage</x:v>
      </x:c>
      <x:c r="C2387" s="4" t="str">
        <x:v>R03</x:v>
      </x:c>
      <x:c r="D2387" s="4" t="str">
        <x:v>High</x:v>
      </x:c>
    </x:row>
    <x:row r="2388">
      <x:c r="A2388" s="4" t="str">
        <x:v>I02383</x:v>
      </x:c>
      <x:c r="B2388" s="4" t="str">
        <x:v>Collision</x:v>
      </x:c>
      <x:c r="C2388" s="4" t="str">
        <x:v>R01</x:v>
      </x:c>
      <x:c r="D2388" s="4" t="str">
        <x:v>Low</x:v>
      </x:c>
    </x:row>
    <x:row r="2389">
      <x:c r="A2389" s="4" t="str">
        <x:v>I02384</x:v>
      </x:c>
      <x:c r="B2389" s="4" t="str">
        <x:v>Water Damage</x:v>
      </x:c>
      <x:c r="C2389" s="4" t="str">
        <x:v>R02</x:v>
      </x:c>
      <x:c r="D2389" s="4" t="str">
        <x:v>Medium</x:v>
      </x:c>
    </x:row>
    <x:row r="2390">
      <x:c r="A2390" s="4" t="str">
        <x:v>I02385</x:v>
      </x:c>
      <x:c r="B2390" s="4" t="str">
        <x:v>Fire</x:v>
      </x:c>
      <x:c r="C2390" s="4" t="str">
        <x:v>R01</x:v>
      </x:c>
      <x:c r="D2390" s="4" t="str">
        <x:v>High</x:v>
      </x:c>
    </x:row>
    <x:row r="2391">
      <x:c r="A2391" s="4" t="str">
        <x:v>I02386</x:v>
      </x:c>
      <x:c r="B2391" s="4" t="str">
        <x:v>Flood</x:v>
      </x:c>
      <x:c r="C2391" s="4" t="str">
        <x:v>R02</x:v>
      </x:c>
      <x:c r="D2391" s="4" t="str">
        <x:v>Medium</x:v>
      </x:c>
    </x:row>
    <x:row r="2392">
      <x:c r="A2392" s="4" t="str">
        <x:v>I02387</x:v>
      </x:c>
      <x:c r="B2392" s="4" t="str">
        <x:v>Flood</x:v>
      </x:c>
      <x:c r="C2392" s="4" t="str">
        <x:v>R02</x:v>
      </x:c>
      <x:c r="D2392" s="4" t="str">
        <x:v>Medium</x:v>
      </x:c>
    </x:row>
    <x:row r="2393">
      <x:c r="A2393" s="4" t="str">
        <x:v>I02388</x:v>
      </x:c>
      <x:c r="B2393" s="4" t="str">
        <x:v>Water Damage</x:v>
      </x:c>
      <x:c r="C2393" s="4" t="str">
        <x:v>R02</x:v>
      </x:c>
      <x:c r="D2393" s="4" t="str">
        <x:v>Low</x:v>
      </x:c>
    </x:row>
    <x:row r="2394">
      <x:c r="A2394" s="4" t="str">
        <x:v>I02389</x:v>
      </x:c>
      <x:c r="B2394" s="4" t="str">
        <x:v>Collision</x:v>
      </x:c>
      <x:c r="C2394" s="4" t="str">
        <x:v>R04</x:v>
      </x:c>
      <x:c r="D2394" s="4" t="str">
        <x:v>Low</x:v>
      </x:c>
    </x:row>
    <x:row r="2395">
      <x:c r="A2395" s="4" t="str">
        <x:v>I02390</x:v>
      </x:c>
      <x:c r="B2395" s="4" t="str">
        <x:v>Collision</x:v>
      </x:c>
      <x:c r="C2395" s="4" t="str">
        <x:v>R01</x:v>
      </x:c>
      <x:c r="D2395" s="4" t="str">
        <x:v>Medium</x:v>
      </x:c>
    </x:row>
    <x:row r="2396">
      <x:c r="A2396" s="4" t="str">
        <x:v>I02391</x:v>
      </x:c>
      <x:c r="B2396" s="4" t="str">
        <x:v>Collision</x:v>
      </x:c>
      <x:c r="C2396" s="4" t="str">
        <x:v>R01</x:v>
      </x:c>
      <x:c r="D2396" s="4" t="str">
        <x:v>Medium</x:v>
      </x:c>
    </x:row>
    <x:row r="2397">
      <x:c r="A2397" s="4" t="str">
        <x:v>I02392</x:v>
      </x:c>
      <x:c r="B2397" s="4" t="str">
        <x:v>Collision</x:v>
      </x:c>
      <x:c r="C2397" s="4" t="str">
        <x:v>R02</x:v>
      </x:c>
      <x:c r="D2397" s="4" t="str">
        <x:v>Low</x:v>
      </x:c>
    </x:row>
    <x:row r="2398">
      <x:c r="A2398" s="4" t="str">
        <x:v>I02393</x:v>
      </x:c>
      <x:c r="B2398" s="4" t="str">
        <x:v>Glass Damage</x:v>
      </x:c>
      <x:c r="C2398" s="4" t="str">
        <x:v>R01</x:v>
      </x:c>
      <x:c r="D2398" s="4" t="str">
        <x:v>Low</x:v>
      </x:c>
    </x:row>
    <x:row r="2399">
      <x:c r="A2399" s="4" t="str">
        <x:v>I02394</x:v>
      </x:c>
      <x:c r="B2399" s="4" t="str">
        <x:v>Fire</x:v>
      </x:c>
      <x:c r="C2399" s="4" t="str">
        <x:v>R03</x:v>
      </x:c>
      <x:c r="D2399" s="4" t="str">
        <x:v>Low</x:v>
      </x:c>
    </x:row>
    <x:row r="2400">
      <x:c r="A2400" s="4" t="str">
        <x:v>I02395</x:v>
      </x:c>
      <x:c r="B2400" s="4" t="str">
        <x:v>Water Damage</x:v>
      </x:c>
      <x:c r="C2400" s="4" t="str">
        <x:v>R02</x:v>
      </x:c>
      <x:c r="D2400" s="4" t="str">
        <x:v>Medium</x:v>
      </x:c>
    </x:row>
    <x:row r="2401">
      <x:c r="A2401" s="4" t="str">
        <x:v>I02396</x:v>
      </x:c>
      <x:c r="B2401" s="4" t="str">
        <x:v>Glass Damage</x:v>
      </x:c>
      <x:c r="C2401" s="4" t="str">
        <x:v>R02</x:v>
      </x:c>
      <x:c r="D2401" s="4" t="str">
        <x:v>Low</x:v>
      </x:c>
    </x:row>
    <x:row r="2402">
      <x:c r="A2402" s="4" t="str">
        <x:v>I02397</x:v>
      </x:c>
      <x:c r="B2402" s="4" t="str">
        <x:v>Flood</x:v>
      </x:c>
      <x:c r="C2402" s="4" t="str">
        <x:v>R03</x:v>
      </x:c>
      <x:c r="D2402" s="4" t="str">
        <x:v>Low</x:v>
      </x:c>
    </x:row>
    <x:row r="2403">
      <x:c r="A2403" s="4" t="str">
        <x:v>I02398</x:v>
      </x:c>
      <x:c r="B2403" s="4" t="str">
        <x:v>Theft</x:v>
      </x:c>
      <x:c r="C2403" s="4" t="str">
        <x:v>R01</x:v>
      </x:c>
      <x:c r="D2403" s="4" t="str">
        <x:v>Low</x:v>
      </x:c>
    </x:row>
    <x:row r="2404">
      <x:c r="A2404" s="4" t="str">
        <x:v>I02399</x:v>
      </x:c>
      <x:c r="B2404" s="4" t="str">
        <x:v>Theft</x:v>
      </x:c>
      <x:c r="C2404" s="4" t="str">
        <x:v>R03</x:v>
      </x:c>
      <x:c r="D2404" s="4" t="str">
        <x:v>High</x:v>
      </x:c>
    </x:row>
    <x:row r="2405">
      <x:c r="A2405" s="4" t="str">
        <x:v>I02400</x:v>
      </x:c>
      <x:c r="B2405" s="4" t="str">
        <x:v>Water Damage</x:v>
      </x:c>
      <x:c r="C2405" s="4" t="str">
        <x:v>R01</x:v>
      </x:c>
      <x:c r="D2405" s="4" t="str">
        <x:v>Medium</x:v>
      </x:c>
    </x:row>
    <x:row r="2406">
      <x:c r="A2406" s="4" t="str">
        <x:v>I02401</x:v>
      </x:c>
      <x:c r="B2406" s="4" t="str">
        <x:v>Theft</x:v>
      </x:c>
      <x:c r="C2406" s="4" t="str">
        <x:v>R01</x:v>
      </x:c>
      <x:c r="D2406" s="4" t="str">
        <x:v>Low</x:v>
      </x:c>
    </x:row>
    <x:row r="2407">
      <x:c r="A2407" s="4" t="str">
        <x:v>I02402</x:v>
      </x:c>
      <x:c r="B2407" s="4" t="str">
        <x:v>Collision</x:v>
      </x:c>
      <x:c r="C2407" s="4" t="str">
        <x:v>R04</x:v>
      </x:c>
      <x:c r="D2407" s="4" t="str">
        <x:v>Medium</x:v>
      </x:c>
    </x:row>
    <x:row r="2408">
      <x:c r="A2408" s="4" t="str">
        <x:v>I02403</x:v>
      </x:c>
      <x:c r="B2408" s="4" t="str">
        <x:v>Collision</x:v>
      </x:c>
      <x:c r="C2408" s="4" t="str">
        <x:v>R03</x:v>
      </x:c>
      <x:c r="D2408" s="4" t="str">
        <x:v>Medium</x:v>
      </x:c>
    </x:row>
    <x:row r="2409">
      <x:c r="A2409" s="4" t="str">
        <x:v>I02404</x:v>
      </x:c>
      <x:c r="B2409" s="4" t="str">
        <x:v>Collision</x:v>
      </x:c>
      <x:c r="C2409" s="4" t="str">
        <x:v>R05</x:v>
      </x:c>
      <x:c r="D2409" s="4" t="str">
        <x:v>Medium</x:v>
      </x:c>
    </x:row>
    <x:row r="2410">
      <x:c r="A2410" s="4" t="str">
        <x:v>I02405</x:v>
      </x:c>
      <x:c r="B2410" s="4" t="str">
        <x:v>Collision</x:v>
      </x:c>
      <x:c r="C2410" s="4" t="str">
        <x:v>R02</x:v>
      </x:c>
      <x:c r="D2410" s="4" t="str">
        <x:v>Medium</x:v>
      </x:c>
    </x:row>
    <x:row r="2411">
      <x:c r="A2411" s="4" t="str">
        <x:v>I02406</x:v>
      </x:c>
      <x:c r="B2411" s="4" t="str">
        <x:v>Fire</x:v>
      </x:c>
      <x:c r="C2411" s="4" t="str">
        <x:v>R02</x:v>
      </x:c>
      <x:c r="D2411" s="4" t="str">
        <x:v>Medium</x:v>
      </x:c>
    </x:row>
    <x:row r="2412">
      <x:c r="A2412" s="4" t="str">
        <x:v>I02407</x:v>
      </x:c>
      <x:c r="B2412" s="4" t="str">
        <x:v>Collision</x:v>
      </x:c>
      <x:c r="C2412" s="4" t="str">
        <x:v>R03</x:v>
      </x:c>
      <x:c r="D2412" s="4" t="str">
        <x:v>Medium</x:v>
      </x:c>
    </x:row>
    <x:row r="2413">
      <x:c r="A2413" s="4" t="str">
        <x:v>I02408</x:v>
      </x:c>
      <x:c r="B2413" s="4" t="str">
        <x:v>Fire</x:v>
      </x:c>
      <x:c r="C2413" s="4" t="str">
        <x:v>R02</x:v>
      </x:c>
      <x:c r="D2413" s="4" t="str">
        <x:v>Low</x:v>
      </x:c>
    </x:row>
    <x:row r="2414">
      <x:c r="A2414" s="4" t="str">
        <x:v>I02409</x:v>
      </x:c>
      <x:c r="B2414" s="4" t="str">
        <x:v>Collision</x:v>
      </x:c>
      <x:c r="C2414" s="4" t="str">
        <x:v>R01</x:v>
      </x:c>
      <x:c r="D2414" s="4" t="str">
        <x:v>Low</x:v>
      </x:c>
    </x:row>
    <x:row r="2415">
      <x:c r="A2415" s="4" t="str">
        <x:v>I02410</x:v>
      </x:c>
      <x:c r="B2415" s="4" t="str">
        <x:v>Collision</x:v>
      </x:c>
      <x:c r="C2415" s="4" t="str">
        <x:v>R02</x:v>
      </x:c>
      <x:c r="D2415" s="4" t="str">
        <x:v>Low</x:v>
      </x:c>
    </x:row>
    <x:row r="2416">
      <x:c r="A2416" s="4" t="str">
        <x:v>I02411</x:v>
      </x:c>
      <x:c r="B2416" s="4" t="str">
        <x:v>Fire</x:v>
      </x:c>
      <x:c r="C2416" s="4" t="str">
        <x:v>R02</x:v>
      </x:c>
      <x:c r="D2416" s="4" t="str">
        <x:v>Medium</x:v>
      </x:c>
    </x:row>
    <x:row r="2417">
      <x:c r="A2417" s="4" t="str">
        <x:v>I02412</x:v>
      </x:c>
      <x:c r="B2417" s="4" t="str">
        <x:v>Collision</x:v>
      </x:c>
      <x:c r="C2417" s="4" t="str">
        <x:v>R02</x:v>
      </x:c>
      <x:c r="D2417" s="4" t="str">
        <x:v>Medium</x:v>
      </x:c>
    </x:row>
    <x:row r="2418">
      <x:c r="A2418" s="4" t="str">
        <x:v>I02413</x:v>
      </x:c>
      <x:c r="B2418" s="4" t="str">
        <x:v>Water Damage</x:v>
      </x:c>
      <x:c r="C2418" s="4" t="str">
        <x:v>R01</x:v>
      </x:c>
      <x:c r="D2418" s="4" t="str">
        <x:v>Medium</x:v>
      </x:c>
    </x:row>
    <x:row r="2419">
      <x:c r="A2419" s="4" t="str">
        <x:v>I02414</x:v>
      </x:c>
      <x:c r="B2419" s="4" t="str">
        <x:v>Collision</x:v>
      </x:c>
      <x:c r="C2419" s="4" t="str">
        <x:v>R01</x:v>
      </x:c>
      <x:c r="D2419" s="4" t="str">
        <x:v>Low</x:v>
      </x:c>
    </x:row>
    <x:row r="2420">
      <x:c r="A2420" s="4" t="str">
        <x:v>I02415</x:v>
      </x:c>
      <x:c r="B2420" s="4" t="str">
        <x:v>Glass Damage</x:v>
      </x:c>
      <x:c r="C2420" s="4" t="str">
        <x:v>R01</x:v>
      </x:c>
      <x:c r="D2420" s="4" t="str">
        <x:v>Medium</x:v>
      </x:c>
    </x:row>
    <x:row r="2421">
      <x:c r="A2421" s="4" t="str">
        <x:v>I02416</x:v>
      </x:c>
      <x:c r="B2421" s="4" t="str">
        <x:v>Collision</x:v>
      </x:c>
      <x:c r="C2421" s="4" t="str">
        <x:v>R03</x:v>
      </x:c>
      <x:c r="D2421" s="4" t="str">
        <x:v>Low</x:v>
      </x:c>
    </x:row>
    <x:row r="2422">
      <x:c r="A2422" s="4" t="str">
        <x:v>I02417</x:v>
      </x:c>
      <x:c r="B2422" s="4" t="str">
        <x:v>Collision</x:v>
      </x:c>
      <x:c r="C2422" s="4" t="str">
        <x:v>R01</x:v>
      </x:c>
      <x:c r="D2422" s="4" t="str">
        <x:v>Low</x:v>
      </x:c>
    </x:row>
    <x:row r="2423">
      <x:c r="A2423" s="4" t="str">
        <x:v>I02418</x:v>
      </x:c>
      <x:c r="B2423" s="4" t="str">
        <x:v>Flood</x:v>
      </x:c>
      <x:c r="C2423" s="4" t="str">
        <x:v>R01</x:v>
      </x:c>
      <x:c r="D2423" s="4" t="str">
        <x:v>Medium</x:v>
      </x:c>
    </x:row>
    <x:row r="2424">
      <x:c r="A2424" s="4" t="str">
        <x:v>I02419</x:v>
      </x:c>
      <x:c r="B2424" s="4" t="str">
        <x:v>Collision</x:v>
      </x:c>
      <x:c r="C2424" s="4" t="str">
        <x:v>R05</x:v>
      </x:c>
      <x:c r="D2424" s="4" t="str">
        <x:v>Low</x:v>
      </x:c>
    </x:row>
    <x:row r="2425">
      <x:c r="A2425" s="4" t="str">
        <x:v>I02420</x:v>
      </x:c>
      <x:c r="B2425" s="4" t="str">
        <x:v>Glass Damage</x:v>
      </x:c>
      <x:c r="C2425" s="4" t="str">
        <x:v>R01</x:v>
      </x:c>
      <x:c r="D2425" s="4" t="str">
        <x:v>Low</x:v>
      </x:c>
    </x:row>
    <x:row r="2426">
      <x:c r="A2426" s="4" t="str">
        <x:v>I02421</x:v>
      </x:c>
      <x:c r="B2426" s="4" t="str">
        <x:v>Water Damage</x:v>
      </x:c>
      <x:c r="C2426" s="4" t="str">
        <x:v>R04</x:v>
      </x:c>
      <x:c r="D2426" s="4" t="str">
        <x:v>Low</x:v>
      </x:c>
    </x:row>
    <x:row r="2427">
      <x:c r="A2427" s="4" t="str">
        <x:v>I02422</x:v>
      </x:c>
      <x:c r="B2427" s="4" t="str">
        <x:v>Collision</x:v>
      </x:c>
      <x:c r="C2427" s="4" t="str">
        <x:v>R04</x:v>
      </x:c>
      <x:c r="D2427" s="4" t="str">
        <x:v>Medium</x:v>
      </x:c>
    </x:row>
    <x:row r="2428">
      <x:c r="A2428" s="4" t="str">
        <x:v>I02423</x:v>
      </x:c>
      <x:c r="B2428" s="4" t="str">
        <x:v>Collision</x:v>
      </x:c>
      <x:c r="C2428" s="4" t="str">
        <x:v>R02</x:v>
      </x:c>
      <x:c r="D2428" s="4" t="str">
        <x:v>Low</x:v>
      </x:c>
    </x:row>
    <x:row r="2429">
      <x:c r="A2429" s="4" t="str">
        <x:v>I02424</x:v>
      </x:c>
      <x:c r="B2429" s="4" t="str">
        <x:v>Theft</x:v>
      </x:c>
      <x:c r="C2429" s="4" t="str">
        <x:v>R03</x:v>
      </x:c>
      <x:c r="D2429" s="4" t="str">
        <x:v>High</x:v>
      </x:c>
    </x:row>
    <x:row r="2430">
      <x:c r="A2430" s="4" t="str">
        <x:v>I02425</x:v>
      </x:c>
      <x:c r="B2430" s="4" t="str">
        <x:v>Glass Damage</x:v>
      </x:c>
      <x:c r="C2430" s="4" t="str">
        <x:v>R02</x:v>
      </x:c>
      <x:c r="D2430" s="4" t="str">
        <x:v>High</x:v>
      </x:c>
    </x:row>
    <x:row r="2431">
      <x:c r="A2431" s="4" t="str">
        <x:v>I02426</x:v>
      </x:c>
      <x:c r="B2431" s="4" t="str">
        <x:v>Collision</x:v>
      </x:c>
      <x:c r="C2431" s="4" t="str">
        <x:v>R02</x:v>
      </x:c>
      <x:c r="D2431" s="4" t="str">
        <x:v>High</x:v>
      </x:c>
    </x:row>
    <x:row r="2432">
      <x:c r="A2432" s="4" t="str">
        <x:v>I02427</x:v>
      </x:c>
      <x:c r="B2432" s="4" t="str">
        <x:v>Collision</x:v>
      </x:c>
      <x:c r="C2432" s="4" t="str">
        <x:v>R01</x:v>
      </x:c>
      <x:c r="D2432" s="4" t="str">
        <x:v>Unknown</x:v>
      </x:c>
    </x:row>
    <x:row r="2433">
      <x:c r="A2433" s="4" t="str">
        <x:v>I02428</x:v>
      </x:c>
      <x:c r="B2433" s="4" t="str">
        <x:v>Collision</x:v>
      </x:c>
      <x:c r="C2433" s="4" t="str">
        <x:v>R01</x:v>
      </x:c>
      <x:c r="D2433" s="4" t="str">
        <x:v>Medium</x:v>
      </x:c>
    </x:row>
    <x:row r="2434">
      <x:c r="A2434" s="4" t="str">
        <x:v>I02429</x:v>
      </x:c>
      <x:c r="B2434" s="4" t="str">
        <x:v>Collision</x:v>
      </x:c>
      <x:c r="C2434" s="4" t="str">
        <x:v>R03</x:v>
      </x:c>
      <x:c r="D2434" s="4" t="str">
        <x:v>Low</x:v>
      </x:c>
    </x:row>
    <x:row r="2435">
      <x:c r="A2435" s="4" t="str">
        <x:v>I02430</x:v>
      </x:c>
      <x:c r="B2435" s="4" t="str">
        <x:v>Theft</x:v>
      </x:c>
      <x:c r="C2435" s="4" t="str">
        <x:v>R05</x:v>
      </x:c>
      <x:c r="D2435" s="4" t="str">
        <x:v>High</x:v>
      </x:c>
    </x:row>
    <x:row r="2436">
      <x:c r="A2436" s="4" t="str">
        <x:v>I02431</x:v>
      </x:c>
      <x:c r="B2436" s="4" t="str">
        <x:v>Glass Damage</x:v>
      </x:c>
      <x:c r="C2436" s="4" t="str">
        <x:v>R04</x:v>
      </x:c>
      <x:c r="D2436" s="4" t="str">
        <x:v>Medium</x:v>
      </x:c>
    </x:row>
    <x:row r="2437">
      <x:c r="A2437" s="4" t="str">
        <x:v>I02432</x:v>
      </x:c>
      <x:c r="B2437" s="4" t="str">
        <x:v>Flood</x:v>
      </x:c>
      <x:c r="C2437" s="4" t="str">
        <x:v>R04</x:v>
      </x:c>
      <x:c r="D2437" s="4" t="str">
        <x:v>Low</x:v>
      </x:c>
    </x:row>
    <x:row r="2438">
      <x:c r="A2438" s="4" t="str">
        <x:v>I02433</x:v>
      </x:c>
      <x:c r="B2438" s="4" t="str">
        <x:v>Water Damage</x:v>
      </x:c>
      <x:c r="C2438" s="4" t="str">
        <x:v>R01</x:v>
      </x:c>
      <x:c r="D2438" s="4" t="str">
        <x:v>Low</x:v>
      </x:c>
    </x:row>
    <x:row r="2439">
      <x:c r="A2439" s="4" t="str">
        <x:v>I02434</x:v>
      </x:c>
      <x:c r="B2439" s="4" t="str">
        <x:v>Theft</x:v>
      </x:c>
      <x:c r="C2439" s="4" t="str">
        <x:v>R01</x:v>
      </x:c>
      <x:c r="D2439" s="4" t="str">
        <x:v>High</x:v>
      </x:c>
    </x:row>
    <x:row r="2440">
      <x:c r="A2440" s="4" t="str">
        <x:v>I02435</x:v>
      </x:c>
      <x:c r="B2440" s="4" t="str">
        <x:v>Collision</x:v>
      </x:c>
      <x:c r="C2440" s="4" t="str">
        <x:v>R01</x:v>
      </x:c>
      <x:c r="D2440" s="4" t="str">
        <x:v>High</x:v>
      </x:c>
    </x:row>
    <x:row r="2441">
      <x:c r="A2441" s="4" t="str">
        <x:v>I02436</x:v>
      </x:c>
      <x:c r="B2441" s="4" t="str">
        <x:v>Water Damage</x:v>
      </x:c>
      <x:c r="C2441" s="4" t="str">
        <x:v>R02</x:v>
      </x:c>
      <x:c r="D2441" s="4" t="str">
        <x:v>Medium</x:v>
      </x:c>
    </x:row>
    <x:row r="2442">
      <x:c r="A2442" s="4" t="str">
        <x:v>I02437</x:v>
      </x:c>
      <x:c r="B2442" s="4" t="str">
        <x:v>Glass Damage</x:v>
      </x:c>
      <x:c r="C2442" s="4" t="str">
        <x:v>R01</x:v>
      </x:c>
      <x:c r="D2442" s="4" t="str">
        <x:v>Medium</x:v>
      </x:c>
    </x:row>
    <x:row r="2443">
      <x:c r="A2443" s="4" t="str">
        <x:v>I02438</x:v>
      </x:c>
      <x:c r="B2443" s="4" t="str">
        <x:v>Collision</x:v>
      </x:c>
      <x:c r="C2443" s="4" t="str">
        <x:v>R02</x:v>
      </x:c>
      <x:c r="D2443" s="4" t="str">
        <x:v>Medium</x:v>
      </x:c>
    </x:row>
    <x:row r="2444">
      <x:c r="A2444" s="4" t="str">
        <x:v>I02439</x:v>
      </x:c>
      <x:c r="B2444" s="4" t="str">
        <x:v>Fire</x:v>
      </x:c>
      <x:c r="C2444" s="4" t="str">
        <x:v>R01</x:v>
      </x:c>
      <x:c r="D2444" s="4" t="str">
        <x:v>High</x:v>
      </x:c>
    </x:row>
    <x:row r="2445">
      <x:c r="A2445" s="4" t="str">
        <x:v>I02440</x:v>
      </x:c>
      <x:c r="B2445" s="4" t="str">
        <x:v>Flood</x:v>
      </x:c>
      <x:c r="C2445" s="4" t="str">
        <x:v>R05</x:v>
      </x:c>
      <x:c r="D2445" s="4" t="str">
        <x:v>Medium</x:v>
      </x:c>
    </x:row>
    <x:row r="2446">
      <x:c r="A2446" s="4" t="str">
        <x:v>I02441</x:v>
      </x:c>
      <x:c r="B2446" s="4" t="str">
        <x:v>Theft</x:v>
      </x:c>
      <x:c r="C2446" s="4" t="str">
        <x:v>R01</x:v>
      </x:c>
      <x:c r="D2446" s="4" t="str">
        <x:v>Low</x:v>
      </x:c>
    </x:row>
    <x:row r="2447">
      <x:c r="A2447" s="4" t="str">
        <x:v>I02442</x:v>
      </x:c>
      <x:c r="B2447" s="4" t="str">
        <x:v>Flood</x:v>
      </x:c>
      <x:c r="C2447" s="4" t="str">
        <x:v>R04</x:v>
      </x:c>
      <x:c r="D2447" s="4" t="str">
        <x:v>Medium</x:v>
      </x:c>
    </x:row>
    <x:row r="2448">
      <x:c r="A2448" s="4" t="str">
        <x:v>I02443</x:v>
      </x:c>
      <x:c r="B2448" s="4" t="str">
        <x:v>Glass Damage</x:v>
      </x:c>
      <x:c r="C2448" s="4" t="str">
        <x:v>R01</x:v>
      </x:c>
      <x:c r="D2448" s="4" t="str">
        <x:v>High</x:v>
      </x:c>
    </x:row>
    <x:row r="2449">
      <x:c r="A2449" s="4" t="str">
        <x:v>I02444</x:v>
      </x:c>
      <x:c r="B2449" s="4" t="str">
        <x:v>Glass Damage</x:v>
      </x:c>
      <x:c r="C2449" s="4" t="str">
        <x:v>R04</x:v>
      </x:c>
      <x:c r="D2449" s="4" t="str">
        <x:v>Low</x:v>
      </x:c>
    </x:row>
    <x:row r="2450">
      <x:c r="A2450" s="4" t="str">
        <x:v>I02445</x:v>
      </x:c>
      <x:c r="B2450" s="4" t="str">
        <x:v>Theft</x:v>
      </x:c>
      <x:c r="C2450" s="4" t="str">
        <x:v>R03</x:v>
      </x:c>
      <x:c r="D2450" s="4" t="str">
        <x:v>Low</x:v>
      </x:c>
    </x:row>
    <x:row r="2451">
      <x:c r="A2451" s="4" t="str">
        <x:v>I02446</x:v>
      </x:c>
      <x:c r="B2451" s="4" t="str">
        <x:v>Theft</x:v>
      </x:c>
      <x:c r="C2451" s="4" t="str">
        <x:v>R03</x:v>
      </x:c>
      <x:c r="D2451" s="4" t="str">
        <x:v>Low</x:v>
      </x:c>
    </x:row>
    <x:row r="2452">
      <x:c r="A2452" s="4" t="str">
        <x:v>I02447</x:v>
      </x:c>
      <x:c r="B2452" s="4" t="str">
        <x:v>Collision</x:v>
      </x:c>
      <x:c r="C2452" s="4" t="str">
        <x:v>R02</x:v>
      </x:c>
      <x:c r="D2452" s="4" t="str">
        <x:v>Medium</x:v>
      </x:c>
    </x:row>
    <x:row r="2453">
      <x:c r="A2453" s="4" t="str">
        <x:v>I02448</x:v>
      </x:c>
      <x:c r="B2453" s="4" t="str">
        <x:v>Fire</x:v>
      </x:c>
      <x:c r="C2453" s="4" t="str">
        <x:v>R01</x:v>
      </x:c>
      <x:c r="D2453" s="4" t="str">
        <x:v>Medium</x:v>
      </x:c>
    </x:row>
    <x:row r="2454">
      <x:c r="A2454" s="4" t="str">
        <x:v>I02449</x:v>
      </x:c>
      <x:c r="B2454" s="4" t="str">
        <x:v>Collision</x:v>
      </x:c>
      <x:c r="C2454" s="4" t="str">
        <x:v>R01</x:v>
      </x:c>
      <x:c r="D2454" s="4" t="str">
        <x:v>Low</x:v>
      </x:c>
    </x:row>
    <x:row r="2455">
      <x:c r="A2455" s="4" t="str">
        <x:v>I02450</x:v>
      </x:c>
      <x:c r="B2455" s="4" t="str">
        <x:v>Flood</x:v>
      </x:c>
      <x:c r="C2455" s="4" t="str">
        <x:v>R03</x:v>
      </x:c>
      <x:c r="D2455" s="4" t="str">
        <x:v>Medium</x:v>
      </x:c>
    </x:row>
    <x:row r="2456">
      <x:c r="A2456" s="4" t="str">
        <x:v>I02451</x:v>
      </x:c>
      <x:c r="B2456" s="4" t="str">
        <x:v>Water Damage</x:v>
      </x:c>
      <x:c r="C2456" s="4" t="str">
        <x:v>R03</x:v>
      </x:c>
      <x:c r="D2456" s="4" t="str">
        <x:v>Low</x:v>
      </x:c>
    </x:row>
    <x:row r="2457">
      <x:c r="A2457" s="4" t="str">
        <x:v>I02452</x:v>
      </x:c>
      <x:c r="B2457" s="4" t="str">
        <x:v>Collision</x:v>
      </x:c>
      <x:c r="C2457" s="4" t="str">
        <x:v>R01</x:v>
      </x:c>
      <x:c r="D2457" s="4" t="str">
        <x:v>Unknown</x:v>
      </x:c>
    </x:row>
    <x:row r="2458">
      <x:c r="A2458" s="4" t="str">
        <x:v>I02453</x:v>
      </x:c>
      <x:c r="B2458" s="4" t="str">
        <x:v>Glass Damage</x:v>
      </x:c>
      <x:c r="C2458" s="4" t="str">
        <x:v>R04</x:v>
      </x:c>
      <x:c r="D2458" s="4" t="str">
        <x:v>High</x:v>
      </x:c>
    </x:row>
    <x:row r="2459">
      <x:c r="A2459" s="4" t="str">
        <x:v>I02454</x:v>
      </x:c>
      <x:c r="B2459" s="4" t="str">
        <x:v>Collision</x:v>
      </x:c>
      <x:c r="C2459" s="4" t="str">
        <x:v>R04</x:v>
      </x:c>
      <x:c r="D2459" s="4" t="str">
        <x:v>Medium</x:v>
      </x:c>
    </x:row>
    <x:row r="2460">
      <x:c r="A2460" s="4" t="str">
        <x:v>I02455</x:v>
      </x:c>
      <x:c r="B2460" s="4" t="str">
        <x:v>Collision</x:v>
      </x:c>
      <x:c r="C2460" s="4" t="str">
        <x:v>R02</x:v>
      </x:c>
      <x:c r="D2460" s="4" t="str">
        <x:v>Medium</x:v>
      </x:c>
    </x:row>
    <x:row r="2461">
      <x:c r="A2461" s="4" t="str">
        <x:v>I02456</x:v>
      </x:c>
      <x:c r="B2461" s="4" t="str">
        <x:v>Flood</x:v>
      </x:c>
      <x:c r="C2461" s="4" t="str">
        <x:v>R03</x:v>
      </x:c>
      <x:c r="D2461" s="4" t="str">
        <x:v>Low</x:v>
      </x:c>
    </x:row>
    <x:row r="2462">
      <x:c r="A2462" s="4" t="str">
        <x:v>I02457</x:v>
      </x:c>
      <x:c r="B2462" s="4" t="str">
        <x:v>Theft</x:v>
      </x:c>
      <x:c r="C2462" s="4" t="str">
        <x:v>R04</x:v>
      </x:c>
      <x:c r="D2462" s="4" t="str">
        <x:v>High</x:v>
      </x:c>
    </x:row>
    <x:row r="2463">
      <x:c r="A2463" s="4" t="str">
        <x:v>I02458</x:v>
      </x:c>
      <x:c r="B2463" s="4" t="str">
        <x:v>Flood</x:v>
      </x:c>
      <x:c r="C2463" s="4" t="str">
        <x:v>R01</x:v>
      </x:c>
      <x:c r="D2463" s="4" t="str">
        <x:v>Medium</x:v>
      </x:c>
    </x:row>
    <x:row r="2464">
      <x:c r="A2464" s="4" t="str">
        <x:v>I02459</x:v>
      </x:c>
      <x:c r="B2464" s="4" t="str">
        <x:v>Theft</x:v>
      </x:c>
      <x:c r="C2464" s="4" t="str">
        <x:v>R02</x:v>
      </x:c>
      <x:c r="D2464" s="4" t="str">
        <x:v>Low</x:v>
      </x:c>
    </x:row>
    <x:row r="2465">
      <x:c r="A2465" s="4" t="str">
        <x:v>I02460</x:v>
      </x:c>
      <x:c r="B2465" s="4" t="str">
        <x:v>Flood</x:v>
      </x:c>
      <x:c r="C2465" s="4" t="str">
        <x:v>R01</x:v>
      </x:c>
      <x:c r="D2465" s="4" t="str">
        <x:v>High</x:v>
      </x:c>
    </x:row>
    <x:row r="2466">
      <x:c r="A2466" s="4" t="str">
        <x:v>I02461</x:v>
      </x:c>
      <x:c r="B2466" s="4" t="str">
        <x:v>Collision</x:v>
      </x:c>
      <x:c r="C2466" s="4" t="str">
        <x:v>R02</x:v>
      </x:c>
      <x:c r="D2466" s="4" t="str">
        <x:v>Low</x:v>
      </x:c>
    </x:row>
    <x:row r="2467">
      <x:c r="A2467" s="4" t="str">
        <x:v>I02462</x:v>
      </x:c>
      <x:c r="B2467" s="4" t="str">
        <x:v>Collision</x:v>
      </x:c>
      <x:c r="C2467" s="4" t="str">
        <x:v>R05</x:v>
      </x:c>
      <x:c r="D2467" s="4" t="str">
        <x:v>Medium</x:v>
      </x:c>
    </x:row>
    <x:row r="2468">
      <x:c r="A2468" s="4" t="str">
        <x:v>I02463</x:v>
      </x:c>
      <x:c r="B2468" s="4" t="str">
        <x:v>Collision</x:v>
      </x:c>
      <x:c r="C2468" s="4" t="str">
        <x:v>R01</x:v>
      </x:c>
      <x:c r="D2468" s="4" t="str">
        <x:v>Low</x:v>
      </x:c>
    </x:row>
    <x:row r="2469">
      <x:c r="A2469" s="4" t="str">
        <x:v>I02464</x:v>
      </x:c>
      <x:c r="B2469" s="4" t="str">
        <x:v>Water Damage</x:v>
      </x:c>
      <x:c r="C2469" s="4" t="str">
        <x:v>R04</x:v>
      </x:c>
      <x:c r="D2469" s="4" t="str">
        <x:v>Medium</x:v>
      </x:c>
    </x:row>
    <x:row r="2470">
      <x:c r="A2470" s="4" t="str">
        <x:v>I02465</x:v>
      </x:c>
      <x:c r="B2470" s="4" t="str">
        <x:v>Collision</x:v>
      </x:c>
      <x:c r="C2470" s="4" t="str">
        <x:v>R03</x:v>
      </x:c>
      <x:c r="D2470" s="4" t="str">
        <x:v>Low</x:v>
      </x:c>
    </x:row>
    <x:row r="2471">
      <x:c r="A2471" s="4" t="str">
        <x:v>I02466</x:v>
      </x:c>
      <x:c r="B2471" s="4" t="str">
        <x:v>Collision</x:v>
      </x:c>
      <x:c r="C2471" s="4" t="str">
        <x:v>R05</x:v>
      </x:c>
      <x:c r="D2471" s="4" t="str">
        <x:v>Low</x:v>
      </x:c>
    </x:row>
    <x:row r="2472">
      <x:c r="A2472" s="4" t="str">
        <x:v>I02467</x:v>
      </x:c>
      <x:c r="B2472" s="4" t="str">
        <x:v>Collision</x:v>
      </x:c>
      <x:c r="C2472" s="4" t="str">
        <x:v>R02</x:v>
      </x:c>
      <x:c r="D2472" s="4" t="str">
        <x:v>Medium</x:v>
      </x:c>
    </x:row>
    <x:row r="2473">
      <x:c r="A2473" s="4" t="str">
        <x:v>I02468</x:v>
      </x:c>
      <x:c r="B2473" s="4" t="str">
        <x:v>Collision</x:v>
      </x:c>
      <x:c r="C2473" s="4" t="str">
        <x:v>R02</x:v>
      </x:c>
      <x:c r="D2473" s="4" t="str">
        <x:v>High</x:v>
      </x:c>
    </x:row>
    <x:row r="2474">
      <x:c r="A2474" s="4" t="str">
        <x:v>I02469</x:v>
      </x:c>
      <x:c r="B2474" s="4" t="str">
        <x:v>Collision</x:v>
      </x:c>
      <x:c r="C2474" s="4" t="str">
        <x:v>R03</x:v>
      </x:c>
      <x:c r="D2474" s="4" t="str">
        <x:v>Low</x:v>
      </x:c>
    </x:row>
    <x:row r="2475">
      <x:c r="A2475" s="4" t="str">
        <x:v>I02470</x:v>
      </x:c>
      <x:c r="B2475" s="4" t="str">
        <x:v>Theft</x:v>
      </x:c>
      <x:c r="C2475" s="4" t="str">
        <x:v>R02</x:v>
      </x:c>
      <x:c r="D2475" s="4" t="str">
        <x:v>Medium</x:v>
      </x:c>
    </x:row>
    <x:row r="2476">
      <x:c r="A2476" s="4" t="str">
        <x:v>I02471</x:v>
      </x:c>
      <x:c r="B2476" s="4" t="str">
        <x:v>Glass Damage</x:v>
      </x:c>
      <x:c r="C2476" s="4" t="str">
        <x:v>R02</x:v>
      </x:c>
      <x:c r="D2476" s="4" t="str">
        <x:v>Unknown</x:v>
      </x:c>
    </x:row>
    <x:row r="2477">
      <x:c r="A2477" s="4" t="str">
        <x:v>I02472</x:v>
      </x:c>
      <x:c r="B2477" s="4" t="str">
        <x:v>Collision</x:v>
      </x:c>
      <x:c r="C2477" s="4" t="str">
        <x:v>R02</x:v>
      </x:c>
      <x:c r="D2477" s="4" t="str">
        <x:v>High</x:v>
      </x:c>
    </x:row>
    <x:row r="2478">
      <x:c r="A2478" s="4" t="str">
        <x:v>I02473</x:v>
      </x:c>
      <x:c r="B2478" s="4" t="str">
        <x:v>Fire</x:v>
      </x:c>
      <x:c r="C2478" s="4" t="str">
        <x:v>R01</x:v>
      </x:c>
      <x:c r="D2478" s="4" t="str">
        <x:v>Low</x:v>
      </x:c>
    </x:row>
    <x:row r="2479">
      <x:c r="A2479" s="4" t="str">
        <x:v>I02474</x:v>
      </x:c>
      <x:c r="B2479" s="4" t="str">
        <x:v>Theft</x:v>
      </x:c>
      <x:c r="C2479" s="4" t="str">
        <x:v>R03</x:v>
      </x:c>
      <x:c r="D2479" s="4" t="str">
        <x:v>Medium</x:v>
      </x:c>
    </x:row>
    <x:row r="2480">
      <x:c r="A2480" s="4" t="str">
        <x:v>I02475</x:v>
      </x:c>
      <x:c r="B2480" s="4" t="str">
        <x:v>Flood</x:v>
      </x:c>
      <x:c r="C2480" s="4" t="str">
        <x:v>R05</x:v>
      </x:c>
      <x:c r="D2480" s="4" t="str">
        <x:v>High</x:v>
      </x:c>
    </x:row>
    <x:row r="2481">
      <x:c r="A2481" s="4" t="str">
        <x:v>I02476</x:v>
      </x:c>
      <x:c r="B2481" s="4" t="str">
        <x:v>Theft</x:v>
      </x:c>
      <x:c r="C2481" s="4" t="str">
        <x:v>R03</x:v>
      </x:c>
      <x:c r="D2481" s="4" t="str">
        <x:v>Low</x:v>
      </x:c>
    </x:row>
    <x:row r="2482">
      <x:c r="A2482" s="4" t="str">
        <x:v>I02477</x:v>
      </x:c>
      <x:c r="B2482" s="4" t="str">
        <x:v>Glass Damage</x:v>
      </x:c>
      <x:c r="C2482" s="4" t="str">
        <x:v>R04</x:v>
      </x:c>
      <x:c r="D2482" s="4" t="str">
        <x:v>Medium</x:v>
      </x:c>
    </x:row>
    <x:row r="2483">
      <x:c r="A2483" s="4" t="str">
        <x:v>I02478</x:v>
      </x:c>
      <x:c r="B2483" s="4" t="str">
        <x:v>Collision</x:v>
      </x:c>
      <x:c r="C2483" s="4" t="str">
        <x:v>R05</x:v>
      </x:c>
      <x:c r="D2483" s="4" t="str">
        <x:v>High</x:v>
      </x:c>
    </x:row>
    <x:row r="2484">
      <x:c r="A2484" s="4" t="str">
        <x:v>I02479</x:v>
      </x:c>
      <x:c r="B2484" s="4" t="str">
        <x:v>Collision</x:v>
      </x:c>
      <x:c r="C2484" s="4" t="str">
        <x:v>R01</x:v>
      </x:c>
      <x:c r="D2484" s="4" t="str">
        <x:v>Low</x:v>
      </x:c>
    </x:row>
    <x:row r="2485">
      <x:c r="A2485" s="4" t="str">
        <x:v>I02480</x:v>
      </x:c>
      <x:c r="B2485" s="4" t="str">
        <x:v>Glass Damage</x:v>
      </x:c>
      <x:c r="C2485" s="4" t="str">
        <x:v>R03</x:v>
      </x:c>
      <x:c r="D2485" s="4" t="str">
        <x:v>Low</x:v>
      </x:c>
    </x:row>
    <x:row r="2486">
      <x:c r="A2486" s="4" t="str">
        <x:v>I02481</x:v>
      </x:c>
      <x:c r="B2486" s="4" t="str">
        <x:v>Collision</x:v>
      </x:c>
      <x:c r="C2486" s="4" t="str">
        <x:v>R01</x:v>
      </x:c>
      <x:c r="D2486" s="4" t="str">
        <x:v>Low</x:v>
      </x:c>
    </x:row>
    <x:row r="2487">
      <x:c r="A2487" s="4" t="str">
        <x:v>I02482</x:v>
      </x:c>
      <x:c r="B2487" s="4" t="str">
        <x:v>Flood</x:v>
      </x:c>
      <x:c r="C2487" s="4" t="str">
        <x:v>R04</x:v>
      </x:c>
      <x:c r="D2487" s="4" t="str">
        <x:v>High</x:v>
      </x:c>
    </x:row>
    <x:row r="2488">
      <x:c r="A2488" s="4" t="str">
        <x:v>I02483</x:v>
      </x:c>
      <x:c r="B2488" s="4" t="str">
        <x:v>Glass Damage</x:v>
      </x:c>
      <x:c r="C2488" s="4" t="str">
        <x:v>R03</x:v>
      </x:c>
      <x:c r="D2488" s="4" t="str">
        <x:v>High</x:v>
      </x:c>
    </x:row>
    <x:row r="2489">
      <x:c r="A2489" s="4" t="str">
        <x:v>I02484</x:v>
      </x:c>
      <x:c r="B2489" s="4" t="str">
        <x:v>Flood</x:v>
      </x:c>
      <x:c r="C2489" s="4" t="str">
        <x:v>R03</x:v>
      </x:c>
      <x:c r="D2489" s="4" t="str">
        <x:v>Medium</x:v>
      </x:c>
    </x:row>
    <x:row r="2490">
      <x:c r="A2490" s="4" t="str">
        <x:v>I02485</x:v>
      </x:c>
      <x:c r="B2490" s="4" t="str">
        <x:v>Collision</x:v>
      </x:c>
      <x:c r="C2490" s="4" t="str">
        <x:v>R05</x:v>
      </x:c>
      <x:c r="D2490" s="4" t="str">
        <x:v>Medium</x:v>
      </x:c>
    </x:row>
    <x:row r="2491">
      <x:c r="A2491" s="4" t="str">
        <x:v>I02486</x:v>
      </x:c>
      <x:c r="B2491" s="4" t="str">
        <x:v>Theft</x:v>
      </x:c>
      <x:c r="C2491" s="4" t="str">
        <x:v>R05</x:v>
      </x:c>
      <x:c r="D2491" s="4" t="str">
        <x:v>Low</x:v>
      </x:c>
    </x:row>
    <x:row r="2492">
      <x:c r="A2492" s="4" t="str">
        <x:v>I02487</x:v>
      </x:c>
      <x:c r="B2492" s="4" t="str">
        <x:v>Glass Damage</x:v>
      </x:c>
      <x:c r="C2492" s="4" t="str">
        <x:v>R03</x:v>
      </x:c>
      <x:c r="D2492" s="4" t="str">
        <x:v>Low</x:v>
      </x:c>
    </x:row>
    <x:row r="2493">
      <x:c r="A2493" s="4" t="str">
        <x:v>I02488</x:v>
      </x:c>
      <x:c r="B2493" s="4" t="str">
        <x:v>Flood</x:v>
      </x:c>
      <x:c r="C2493" s="4" t="str">
        <x:v>R02</x:v>
      </x:c>
      <x:c r="D2493" s="4" t="str">
        <x:v>Low</x:v>
      </x:c>
    </x:row>
    <x:row r="2494">
      <x:c r="A2494" s="4" t="str">
        <x:v>I02489</x:v>
      </x:c>
      <x:c r="B2494" s="4" t="str">
        <x:v>Theft</x:v>
      </x:c>
      <x:c r="C2494" s="4" t="str">
        <x:v>R02</x:v>
      </x:c>
      <x:c r="D2494" s="4" t="str">
        <x:v>Low</x:v>
      </x:c>
    </x:row>
    <x:row r="2495">
      <x:c r="A2495" s="4" t="str">
        <x:v>I02490</x:v>
      </x:c>
      <x:c r="B2495" s="4" t="str">
        <x:v>Fire</x:v>
      </x:c>
      <x:c r="C2495" s="4" t="str">
        <x:v>R02</x:v>
      </x:c>
      <x:c r="D2495" s="4" t="str">
        <x:v>Low</x:v>
      </x:c>
    </x:row>
    <x:row r="2496">
      <x:c r="A2496" s="4" t="str">
        <x:v>I02491</x:v>
      </x:c>
      <x:c r="B2496" s="4" t="str">
        <x:v>Fire</x:v>
      </x:c>
      <x:c r="C2496" s="4" t="str">
        <x:v>R02</x:v>
      </x:c>
      <x:c r="D2496" s="4" t="str">
        <x:v>Medium</x:v>
      </x:c>
    </x:row>
    <x:row r="2497">
      <x:c r="A2497" s="4" t="str">
        <x:v>I02492</x:v>
      </x:c>
      <x:c r="B2497" s="4" t="str">
        <x:v>Flood</x:v>
      </x:c>
      <x:c r="C2497" s="4" t="str">
        <x:v>R01</x:v>
      </x:c>
      <x:c r="D2497" s="4" t="str">
        <x:v>Low</x:v>
      </x:c>
    </x:row>
    <x:row r="2498">
      <x:c r="A2498" s="4" t="str">
        <x:v>I02493</x:v>
      </x:c>
      <x:c r="B2498" s="4" t="str">
        <x:v>Glass Damage</x:v>
      </x:c>
      <x:c r="C2498" s="4" t="str">
        <x:v>R05</x:v>
      </x:c>
      <x:c r="D2498" s="4" t="str">
        <x:v>Low</x:v>
      </x:c>
    </x:row>
    <x:row r="2499">
      <x:c r="A2499" s="4" t="str">
        <x:v>I02494</x:v>
      </x:c>
      <x:c r="B2499" s="4" t="str">
        <x:v>Glass Damage</x:v>
      </x:c>
      <x:c r="C2499" s="4" t="str">
        <x:v>R02</x:v>
      </x:c>
      <x:c r="D2499" s="4" t="str">
        <x:v>Low</x:v>
      </x:c>
    </x:row>
    <x:row r="2500">
      <x:c r="A2500" s="4" t="str">
        <x:v>I02495</x:v>
      </x:c>
      <x:c r="B2500" s="4" t="str">
        <x:v>Collision</x:v>
      </x:c>
      <x:c r="C2500" s="4" t="str">
        <x:v>R02</x:v>
      </x:c>
      <x:c r="D2500" s="4" t="str">
        <x:v>Low</x:v>
      </x:c>
    </x:row>
    <x:row r="2501">
      <x:c r="A2501" s="4" t="str">
        <x:v>I02496</x:v>
      </x:c>
      <x:c r="B2501" s="4" t="str">
        <x:v>Collision</x:v>
      </x:c>
      <x:c r="C2501" s="4" t="str">
        <x:v>R01</x:v>
      </x:c>
      <x:c r="D2501" s="4" t="str">
        <x:v>Low</x:v>
      </x:c>
    </x:row>
    <x:row r="2502">
      <x:c r="A2502" s="4" t="str">
        <x:v>I02497</x:v>
      </x:c>
      <x:c r="B2502" s="4" t="str">
        <x:v>Theft</x:v>
      </x:c>
      <x:c r="C2502" s="4" t="str">
        <x:v>R05</x:v>
      </x:c>
      <x:c r="D2502" s="4" t="str">
        <x:v>Low</x:v>
      </x:c>
    </x:row>
    <x:row r="2503">
      <x:c r="A2503" s="4" t="str">
        <x:v>I02498</x:v>
      </x:c>
      <x:c r="B2503" s="4" t="str">
        <x:v>Glass Damage</x:v>
      </x:c>
      <x:c r="C2503" s="4" t="str">
        <x:v>R05</x:v>
      </x:c>
      <x:c r="D2503" s="4" t="str">
        <x:v>Low</x:v>
      </x:c>
    </x:row>
    <x:row r="2504">
      <x:c r="A2504" s="4" t="str">
        <x:v>I02499</x:v>
      </x:c>
      <x:c r="B2504" s="4" t="str">
        <x:v>Theft</x:v>
      </x:c>
      <x:c r="C2504" s="4" t="str">
        <x:v>R02</x:v>
      </x:c>
      <x:c r="D2504" s="4" t="str">
        <x:v>Medium</x:v>
      </x:c>
    </x:row>
    <x:row r="2505">
      <x:c r="A2505" s="4" t="str">
        <x:v>I02500</x:v>
      </x:c>
      <x:c r="B2505" s="4" t="str">
        <x:v>Theft</x:v>
      </x:c>
      <x:c r="C2505" s="4" t="str">
        <x:v>R04</x:v>
      </x:c>
      <x:c r="D2505" s="4" t="str">
        <x:v>Medium</x:v>
      </x:c>
    </x:row>
    <x:row r="2506">
      <x:c r="A2506" s="4" t="str">
        <x:v>I02501</x:v>
      </x:c>
      <x:c r="B2506" s="4" t="str">
        <x:v>Fire</x:v>
      </x:c>
      <x:c r="C2506" s="4" t="str">
        <x:v>R02</x:v>
      </x:c>
      <x:c r="D2506" s="4" t="str">
        <x:v>High</x:v>
      </x:c>
    </x:row>
    <x:row r="2507">
      <x:c r="A2507" s="4" t="str">
        <x:v>I02502</x:v>
      </x:c>
      <x:c r="B2507" s="4" t="str">
        <x:v>Glass Damage</x:v>
      </x:c>
      <x:c r="C2507" s="4" t="str">
        <x:v>R03</x:v>
      </x:c>
      <x:c r="D2507" s="4" t="str">
        <x:v>Medium</x:v>
      </x:c>
    </x:row>
    <x:row r="2508">
      <x:c r="A2508" s="4" t="str">
        <x:v>I02503</x:v>
      </x:c>
      <x:c r="B2508" s="4" t="str">
        <x:v>Fire</x:v>
      </x:c>
      <x:c r="C2508" s="4" t="str">
        <x:v>R01</x:v>
      </x:c>
      <x:c r="D2508" s="4" t="str">
        <x:v>Medium</x:v>
      </x:c>
    </x:row>
    <x:row r="2509">
      <x:c r="A2509" s="4" t="str">
        <x:v>I02504</x:v>
      </x:c>
      <x:c r="B2509" s="4" t="str">
        <x:v>Collision</x:v>
      </x:c>
      <x:c r="C2509" s="4" t="str">
        <x:v>R01</x:v>
      </x:c>
      <x:c r="D2509" s="4" t="str">
        <x:v>High</x:v>
      </x:c>
    </x:row>
    <x:row r="2510">
      <x:c r="A2510" s="4" t="str">
        <x:v>I02505</x:v>
      </x:c>
      <x:c r="B2510" s="4" t="str">
        <x:v>Collision</x:v>
      </x:c>
      <x:c r="C2510" s="4" t="str">
        <x:v>R05</x:v>
      </x:c>
      <x:c r="D2510" s="4" t="str">
        <x:v>Medium</x:v>
      </x:c>
    </x:row>
    <x:row r="2511">
      <x:c r="A2511" s="4" t="str">
        <x:v>I02506</x:v>
      </x:c>
      <x:c r="B2511" s="4" t="str">
        <x:v>Glass Damage</x:v>
      </x:c>
      <x:c r="C2511" s="4" t="str">
        <x:v>R03</x:v>
      </x:c>
      <x:c r="D2511" s="4" t="str">
        <x:v>Medium</x:v>
      </x:c>
    </x:row>
    <x:row r="2512">
      <x:c r="A2512" s="4" t="str">
        <x:v>I02507</x:v>
      </x:c>
      <x:c r="B2512" s="4" t="str">
        <x:v>Glass Damage</x:v>
      </x:c>
      <x:c r="C2512" s="4" t="str">
        <x:v>R01</x:v>
      </x:c>
      <x:c r="D2512" s="4" t="str">
        <x:v>Medium</x:v>
      </x:c>
    </x:row>
    <x:row r="2513">
      <x:c r="A2513" s="4" t="str">
        <x:v>I02508</x:v>
      </x:c>
      <x:c r="B2513" s="4" t="str">
        <x:v>Fire</x:v>
      </x:c>
      <x:c r="C2513" s="4" t="str">
        <x:v>R03</x:v>
      </x:c>
      <x:c r="D2513" s="4" t="str">
        <x:v>Low</x:v>
      </x:c>
    </x:row>
    <x:row r="2514">
      <x:c r="A2514" s="4" t="str">
        <x:v>I02509</x:v>
      </x:c>
      <x:c r="B2514" s="4" t="str">
        <x:v>Collision</x:v>
      </x:c>
      <x:c r="C2514" s="4" t="str">
        <x:v>R03</x:v>
      </x:c>
      <x:c r="D2514" s="4" t="str">
        <x:v>Low</x:v>
      </x:c>
    </x:row>
    <x:row r="2515">
      <x:c r="A2515" s="4" t="str">
        <x:v>I02510</x:v>
      </x:c>
      <x:c r="B2515" s="4" t="str">
        <x:v>Collision</x:v>
      </x:c>
      <x:c r="C2515" s="4" t="str">
        <x:v>R01</x:v>
      </x:c>
      <x:c r="D2515" s="4" t="str">
        <x:v>Low</x:v>
      </x:c>
    </x:row>
    <x:row r="2516">
      <x:c r="A2516" s="4" t="str">
        <x:v>I02511</x:v>
      </x:c>
      <x:c r="B2516" s="4" t="str">
        <x:v>Collision</x:v>
      </x:c>
      <x:c r="C2516" s="4" t="str">
        <x:v>R04</x:v>
      </x:c>
      <x:c r="D2516" s="4" t="str">
        <x:v>Medium</x:v>
      </x:c>
    </x:row>
    <x:row r="2517">
      <x:c r="A2517" s="4" t="str">
        <x:v>I02512</x:v>
      </x:c>
      <x:c r="B2517" s="4" t="str">
        <x:v>Collision</x:v>
      </x:c>
      <x:c r="C2517" s="4" t="str">
        <x:v>R01</x:v>
      </x:c>
      <x:c r="D2517" s="4" t="str">
        <x:v>Low</x:v>
      </x:c>
    </x:row>
    <x:row r="2518">
      <x:c r="A2518" s="4" t="str">
        <x:v>I02513</x:v>
      </x:c>
      <x:c r="B2518" s="4" t="str">
        <x:v>Glass Damage</x:v>
      </x:c>
      <x:c r="C2518" s="4" t="str">
        <x:v>R01</x:v>
      </x:c>
      <x:c r="D2518" s="4" t="str">
        <x:v>Medium</x:v>
      </x:c>
    </x:row>
    <x:row r="2519">
      <x:c r="A2519" s="4" t="str">
        <x:v>I02514</x:v>
      </x:c>
      <x:c r="B2519" s="4" t="str">
        <x:v>Collision</x:v>
      </x:c>
      <x:c r="C2519" s="4" t="str">
        <x:v>R01</x:v>
      </x:c>
      <x:c r="D2519" s="4" t="str">
        <x:v>High</x:v>
      </x:c>
    </x:row>
    <x:row r="2520">
      <x:c r="A2520" s="4" t="str">
        <x:v>I02515</x:v>
      </x:c>
      <x:c r="B2520" s="4" t="str">
        <x:v>Water Damage</x:v>
      </x:c>
      <x:c r="C2520" s="4" t="str">
        <x:v>R03</x:v>
      </x:c>
      <x:c r="D2520" s="4" t="str">
        <x:v>Medium</x:v>
      </x:c>
    </x:row>
    <x:row r="2521">
      <x:c r="A2521" s="4" t="str">
        <x:v>I02516</x:v>
      </x:c>
      <x:c r="B2521" s="4" t="str">
        <x:v>Collision</x:v>
      </x:c>
      <x:c r="C2521" s="4" t="str">
        <x:v>R04</x:v>
      </x:c>
      <x:c r="D2521" s="4" t="str">
        <x:v>Low</x:v>
      </x:c>
    </x:row>
    <x:row r="2522">
      <x:c r="A2522" s="4" t="str">
        <x:v>I02517</x:v>
      </x:c>
      <x:c r="B2522" s="4" t="str">
        <x:v>Collision</x:v>
      </x:c>
      <x:c r="C2522" s="4" t="str">
        <x:v>R01</x:v>
      </x:c>
      <x:c r="D2522" s="4" t="str">
        <x:v>Medium</x:v>
      </x:c>
    </x:row>
    <x:row r="2523">
      <x:c r="A2523" s="4" t="str">
        <x:v>I02518</x:v>
      </x:c>
      <x:c r="B2523" s="4" t="str">
        <x:v>Collision</x:v>
      </x:c>
      <x:c r="C2523" s="4" t="str">
        <x:v>R01</x:v>
      </x:c>
      <x:c r="D2523" s="4" t="str">
        <x:v>Low</x:v>
      </x:c>
    </x:row>
    <x:row r="2524">
      <x:c r="A2524" s="4" t="str">
        <x:v>I02519</x:v>
      </x:c>
      <x:c r="B2524" s="4" t="str">
        <x:v>Fire</x:v>
      </x:c>
      <x:c r="C2524" s="4" t="str">
        <x:v>R04</x:v>
      </x:c>
      <x:c r="D2524" s="4" t="str">
        <x:v>High</x:v>
      </x:c>
    </x:row>
    <x:row r="2525">
      <x:c r="A2525" s="4" t="str">
        <x:v>I02520</x:v>
      </x:c>
      <x:c r="B2525" s="4" t="str">
        <x:v>Theft</x:v>
      </x:c>
      <x:c r="C2525" s="4" t="str">
        <x:v>R03</x:v>
      </x:c>
      <x:c r="D2525" s="4" t="str">
        <x:v>Medium</x:v>
      </x:c>
    </x:row>
    <x:row r="2526">
      <x:c r="A2526" s="4" t="str">
        <x:v>I02521</x:v>
      </x:c>
      <x:c r="B2526" s="4" t="str">
        <x:v>Collision</x:v>
      </x:c>
      <x:c r="C2526" s="4" t="str">
        <x:v>R01</x:v>
      </x:c>
      <x:c r="D2526" s="4" t="str">
        <x:v>Medium</x:v>
      </x:c>
    </x:row>
    <x:row r="2527">
      <x:c r="A2527" s="4" t="str">
        <x:v>I02522</x:v>
      </x:c>
      <x:c r="B2527" s="4" t="str">
        <x:v>Collision</x:v>
      </x:c>
      <x:c r="C2527" s="4" t="str">
        <x:v>R04</x:v>
      </x:c>
      <x:c r="D2527" s="4" t="str">
        <x:v>Medium</x:v>
      </x:c>
    </x:row>
    <x:row r="2528">
      <x:c r="A2528" s="4" t="str">
        <x:v>I02523</x:v>
      </x:c>
      <x:c r="B2528" s="4" t="str">
        <x:v>Collision</x:v>
      </x:c>
      <x:c r="C2528" s="4" t="str">
        <x:v>R04</x:v>
      </x:c>
      <x:c r="D2528" s="4" t="str">
        <x:v>Medium</x:v>
      </x:c>
    </x:row>
    <x:row r="2529">
      <x:c r="A2529" s="4" t="str">
        <x:v>I02524</x:v>
      </x:c>
      <x:c r="B2529" s="4" t="str">
        <x:v>Collision</x:v>
      </x:c>
      <x:c r="C2529" s="4" t="str">
        <x:v>R01</x:v>
      </x:c>
      <x:c r="D2529" s="4" t="str">
        <x:v>Medium</x:v>
      </x:c>
    </x:row>
    <x:row r="2530">
      <x:c r="A2530" s="4" t="str">
        <x:v>I02525</x:v>
      </x:c>
      <x:c r="B2530" s="4" t="str">
        <x:v>Glass Damage</x:v>
      </x:c>
      <x:c r="C2530" s="4" t="str">
        <x:v>R03</x:v>
      </x:c>
      <x:c r="D2530" s="4" t="str">
        <x:v>Low</x:v>
      </x:c>
    </x:row>
    <x:row r="2531">
      <x:c r="A2531" s="4" t="str">
        <x:v>I02526</x:v>
      </x:c>
      <x:c r="B2531" s="4" t="str">
        <x:v>Water Damage</x:v>
      </x:c>
      <x:c r="C2531" s="4" t="str">
        <x:v>R05</x:v>
      </x:c>
      <x:c r="D2531" s="4" t="str">
        <x:v>Low</x:v>
      </x:c>
    </x:row>
    <x:row r="2532">
      <x:c r="A2532" s="4" t="str">
        <x:v>I02527</x:v>
      </x:c>
      <x:c r="B2532" s="4" t="str">
        <x:v>Fire</x:v>
      </x:c>
      <x:c r="C2532" s="4" t="str">
        <x:v>R01</x:v>
      </x:c>
      <x:c r="D2532" s="4" t="str">
        <x:v>Low</x:v>
      </x:c>
    </x:row>
    <x:row r="2533">
      <x:c r="A2533" s="4" t="str">
        <x:v>I02528</x:v>
      </x:c>
      <x:c r="B2533" s="4" t="str">
        <x:v>Collision</x:v>
      </x:c>
      <x:c r="C2533" s="4" t="str">
        <x:v>R02</x:v>
      </x:c>
      <x:c r="D2533" s="4" t="str">
        <x:v>Medium</x:v>
      </x:c>
    </x:row>
    <x:row r="2534">
      <x:c r="A2534" s="4" t="str">
        <x:v>I02529</x:v>
      </x:c>
      <x:c r="B2534" s="4" t="str">
        <x:v>Theft</x:v>
      </x:c>
      <x:c r="C2534" s="4" t="str">
        <x:v>R02</x:v>
      </x:c>
      <x:c r="D2534" s="4" t="str">
        <x:v>High</x:v>
      </x:c>
    </x:row>
    <x:row r="2535">
      <x:c r="A2535" s="4" t="str">
        <x:v>I02530</x:v>
      </x:c>
      <x:c r="B2535" s="4" t="str">
        <x:v>Collision</x:v>
      </x:c>
      <x:c r="C2535" s="4" t="str">
        <x:v>R01</x:v>
      </x:c>
      <x:c r="D2535" s="4" t="str">
        <x:v>Medium</x:v>
      </x:c>
    </x:row>
    <x:row r="2536">
      <x:c r="A2536" s="4" t="str">
        <x:v>I02531</x:v>
      </x:c>
      <x:c r="B2536" s="4" t="str">
        <x:v>Collision</x:v>
      </x:c>
      <x:c r="C2536" s="4" t="str">
        <x:v>R02</x:v>
      </x:c>
      <x:c r="D2536" s="4" t="str">
        <x:v>Medium</x:v>
      </x:c>
    </x:row>
    <x:row r="2537">
      <x:c r="A2537" s="4" t="str">
        <x:v>I02532</x:v>
      </x:c>
      <x:c r="B2537" s="4" t="str">
        <x:v>Flood</x:v>
      </x:c>
      <x:c r="C2537" s="4" t="str">
        <x:v>R01</x:v>
      </x:c>
      <x:c r="D2537" s="4" t="str">
        <x:v>High</x:v>
      </x:c>
    </x:row>
    <x:row r="2538">
      <x:c r="A2538" s="4" t="str">
        <x:v>I02533</x:v>
      </x:c>
      <x:c r="B2538" s="4" t="str">
        <x:v>Collision</x:v>
      </x:c>
      <x:c r="C2538" s="4" t="str">
        <x:v>R05</x:v>
      </x:c>
      <x:c r="D2538" s="4" t="str">
        <x:v>Low</x:v>
      </x:c>
    </x:row>
    <x:row r="2539">
      <x:c r="A2539" s="4" t="str">
        <x:v>I02534</x:v>
      </x:c>
      <x:c r="B2539" s="4" t="str">
        <x:v>Collision</x:v>
      </x:c>
      <x:c r="C2539" s="4" t="str">
        <x:v>R02</x:v>
      </x:c>
      <x:c r="D2539" s="4" t="str">
        <x:v>Low</x:v>
      </x:c>
    </x:row>
    <x:row r="2540">
      <x:c r="A2540" s="4" t="str">
        <x:v>I02535</x:v>
      </x:c>
      <x:c r="B2540" s="4" t="str">
        <x:v>Water Damage</x:v>
      </x:c>
      <x:c r="C2540" s="4" t="str">
        <x:v>R01</x:v>
      </x:c>
      <x:c r="D2540" s="4" t="str">
        <x:v>High</x:v>
      </x:c>
    </x:row>
    <x:row r="2541">
      <x:c r="A2541" s="4" t="str">
        <x:v>I02536</x:v>
      </x:c>
      <x:c r="B2541" s="4" t="str">
        <x:v>Flood</x:v>
      </x:c>
      <x:c r="C2541" s="4" t="str">
        <x:v>R04</x:v>
      </x:c>
      <x:c r="D2541" s="4" t="str">
        <x:v>High</x:v>
      </x:c>
    </x:row>
    <x:row r="2542">
      <x:c r="A2542" s="4" t="str">
        <x:v>I02537</x:v>
      </x:c>
      <x:c r="B2542" s="4" t="str">
        <x:v>Glass Damage</x:v>
      </x:c>
      <x:c r="C2542" s="4" t="str">
        <x:v>R01</x:v>
      </x:c>
      <x:c r="D2542" s="4" t="str">
        <x:v>Medium</x:v>
      </x:c>
    </x:row>
    <x:row r="2543">
      <x:c r="A2543" s="4" t="str">
        <x:v>I02538</x:v>
      </x:c>
      <x:c r="B2543" s="4" t="str">
        <x:v>Unknown</x:v>
      </x:c>
      <x:c r="C2543" s="4" t="str">
        <x:v>R05</x:v>
      </x:c>
      <x:c r="D2543" s="4" t="str">
        <x:v>Low</x:v>
      </x:c>
    </x:row>
    <x:row r="2544">
      <x:c r="A2544" s="4" t="str">
        <x:v>I02539</x:v>
      </x:c>
      <x:c r="B2544" s="4" t="str">
        <x:v>Water Damage</x:v>
      </x:c>
      <x:c r="C2544" s="4" t="str">
        <x:v>R01</x:v>
      </x:c>
      <x:c r="D2544" s="4" t="str">
        <x:v>High</x:v>
      </x:c>
    </x:row>
    <x:row r="2545">
      <x:c r="A2545" s="4" t="str">
        <x:v>I02540</x:v>
      </x:c>
      <x:c r="B2545" s="4" t="str">
        <x:v>Flood</x:v>
      </x:c>
      <x:c r="C2545" s="4" t="str">
        <x:v>R03</x:v>
      </x:c>
      <x:c r="D2545" s="4" t="str">
        <x:v>Medium</x:v>
      </x:c>
    </x:row>
    <x:row r="2546">
      <x:c r="A2546" s="4" t="str">
        <x:v>I02541</x:v>
      </x:c>
      <x:c r="B2546" s="4" t="str">
        <x:v>Theft</x:v>
      </x:c>
      <x:c r="C2546" s="4" t="str">
        <x:v>R02</x:v>
      </x:c>
      <x:c r="D2546" s="4" t="str">
        <x:v>Medium</x:v>
      </x:c>
    </x:row>
    <x:row r="2547">
      <x:c r="A2547" s="4" t="str">
        <x:v>I02542</x:v>
      </x:c>
      <x:c r="B2547" s="4" t="str">
        <x:v>Collision</x:v>
      </x:c>
      <x:c r="C2547" s="4" t="str">
        <x:v>R04</x:v>
      </x:c>
      <x:c r="D2547" s="4" t="str">
        <x:v>Low</x:v>
      </x:c>
    </x:row>
    <x:row r="2548">
      <x:c r="A2548" s="4" t="str">
        <x:v>I02543</x:v>
      </x:c>
      <x:c r="B2548" s="4" t="str">
        <x:v>Flood</x:v>
      </x:c>
      <x:c r="C2548" s="4" t="str">
        <x:v>R02</x:v>
      </x:c>
      <x:c r="D2548" s="4" t="str">
        <x:v>Medium</x:v>
      </x:c>
    </x:row>
    <x:row r="2549">
      <x:c r="A2549" s="4" t="str">
        <x:v>I02544</x:v>
      </x:c>
      <x:c r="B2549" s="4" t="str">
        <x:v>Water Damage</x:v>
      </x:c>
      <x:c r="C2549" s="4" t="str">
        <x:v>R01</x:v>
      </x:c>
      <x:c r="D2549" s="4" t="str">
        <x:v>High</x:v>
      </x:c>
    </x:row>
    <x:row r="2550">
      <x:c r="A2550" s="4" t="str">
        <x:v>I02545</x:v>
      </x:c>
      <x:c r="B2550" s="4" t="str">
        <x:v>Collision</x:v>
      </x:c>
      <x:c r="C2550" s="4" t="str">
        <x:v>R02</x:v>
      </x:c>
      <x:c r="D2550" s="4" t="str">
        <x:v>High</x:v>
      </x:c>
    </x:row>
    <x:row r="2551">
      <x:c r="A2551" s="4" t="str">
        <x:v>I02546</x:v>
      </x:c>
      <x:c r="B2551" s="4" t="str">
        <x:v>Collision</x:v>
      </x:c>
      <x:c r="C2551" s="4" t="str">
        <x:v>R02</x:v>
      </x:c>
      <x:c r="D2551" s="4" t="str">
        <x:v>Medium</x:v>
      </x:c>
    </x:row>
    <x:row r="2552">
      <x:c r="A2552" s="4" t="str">
        <x:v>I02547</x:v>
      </x:c>
      <x:c r="B2552" s="4" t="str">
        <x:v>Collision</x:v>
      </x:c>
      <x:c r="C2552" s="4" t="str">
        <x:v>R05</x:v>
      </x:c>
      <x:c r="D2552" s="4" t="str">
        <x:v>Medium</x:v>
      </x:c>
    </x:row>
    <x:row r="2553">
      <x:c r="A2553" s="4" t="str">
        <x:v>I02548</x:v>
      </x:c>
      <x:c r="B2553" s="4" t="str">
        <x:v>Flood</x:v>
      </x:c>
      <x:c r="C2553" s="4" t="str">
        <x:v>R03</x:v>
      </x:c>
      <x:c r="D2553" s="4" t="str">
        <x:v>Medium</x:v>
      </x:c>
    </x:row>
    <x:row r="2554">
      <x:c r="A2554" s="4" t="str">
        <x:v>I02549</x:v>
      </x:c>
      <x:c r="B2554" s="4" t="str">
        <x:v>Glass Damage</x:v>
      </x:c>
      <x:c r="C2554" s="4" t="str">
        <x:v>R02</x:v>
      </x:c>
      <x:c r="D2554" s="4" t="str">
        <x:v>Medium</x:v>
      </x:c>
    </x:row>
    <x:row r="2555">
      <x:c r="A2555" s="4" t="str">
        <x:v>I02550</x:v>
      </x:c>
      <x:c r="B2555" s="4" t="str">
        <x:v>Unknown</x:v>
      </x:c>
      <x:c r="C2555" s="4" t="str">
        <x:v>R02</x:v>
      </x:c>
      <x:c r="D2555" s="4" t="str">
        <x:v>Medium</x:v>
      </x:c>
    </x:row>
    <x:row r="2556">
      <x:c r="A2556" s="4" t="str">
        <x:v>I02551</x:v>
      </x:c>
      <x:c r="B2556" s="4" t="str">
        <x:v>Collision</x:v>
      </x:c>
      <x:c r="C2556" s="4" t="str">
        <x:v>R01</x:v>
      </x:c>
      <x:c r="D2556" s="4" t="str">
        <x:v>Low</x:v>
      </x:c>
    </x:row>
    <x:row r="2557">
      <x:c r="A2557" s="4" t="str">
        <x:v>I02552</x:v>
      </x:c>
      <x:c r="B2557" s="4" t="str">
        <x:v>Theft</x:v>
      </x:c>
      <x:c r="C2557" s="4" t="str">
        <x:v>R04</x:v>
      </x:c>
      <x:c r="D2557" s="4" t="str">
        <x:v>Low</x:v>
      </x:c>
    </x:row>
    <x:row r="2558">
      <x:c r="A2558" s="4" t="str">
        <x:v>I02553</x:v>
      </x:c>
      <x:c r="B2558" s="4" t="str">
        <x:v>Collision</x:v>
      </x:c>
      <x:c r="C2558" s="4" t="str">
        <x:v>R01</x:v>
      </x:c>
      <x:c r="D2558" s="4" t="str">
        <x:v>Medium</x:v>
      </x:c>
    </x:row>
    <x:row r="2559">
      <x:c r="A2559" s="4" t="str">
        <x:v>I02554</x:v>
      </x:c>
      <x:c r="B2559" s="4" t="str">
        <x:v>Fire</x:v>
      </x:c>
      <x:c r="C2559" s="4" t="str">
        <x:v>R03</x:v>
      </x:c>
      <x:c r="D2559" s="4" t="str">
        <x:v>Low</x:v>
      </x:c>
    </x:row>
    <x:row r="2560">
      <x:c r="A2560" s="4" t="str">
        <x:v>I02555</x:v>
      </x:c>
      <x:c r="B2560" s="4" t="str">
        <x:v>Collision</x:v>
      </x:c>
      <x:c r="C2560" s="4" t="str">
        <x:v>R03</x:v>
      </x:c>
      <x:c r="D2560" s="4" t="str">
        <x:v>Low</x:v>
      </x:c>
    </x:row>
    <x:row r="2561">
      <x:c r="A2561" s="4" t="str">
        <x:v>I02556</x:v>
      </x:c>
      <x:c r="B2561" s="4" t="str">
        <x:v>Collision</x:v>
      </x:c>
      <x:c r="C2561" s="4" t="str">
        <x:v>R01</x:v>
      </x:c>
      <x:c r="D2561" s="4" t="str">
        <x:v>High</x:v>
      </x:c>
    </x:row>
    <x:row r="2562">
      <x:c r="A2562" s="4" t="str">
        <x:v>I02557</x:v>
      </x:c>
      <x:c r="B2562" s="4" t="str">
        <x:v>Theft</x:v>
      </x:c>
      <x:c r="C2562" s="4" t="str">
        <x:v>R02</x:v>
      </x:c>
      <x:c r="D2562" s="4" t="str">
        <x:v>Medium</x:v>
      </x:c>
    </x:row>
    <x:row r="2563">
      <x:c r="A2563" s="4" t="str">
        <x:v>I02558</x:v>
      </x:c>
      <x:c r="B2563" s="4" t="str">
        <x:v>Collision</x:v>
      </x:c>
      <x:c r="C2563" s="4" t="str">
        <x:v>R01</x:v>
      </x:c>
      <x:c r="D2563" s="4" t="str">
        <x:v>Low</x:v>
      </x:c>
    </x:row>
    <x:row r="2564">
      <x:c r="A2564" s="4" t="str">
        <x:v>I02559</x:v>
      </x:c>
      <x:c r="B2564" s="4" t="str">
        <x:v>Collision</x:v>
      </x:c>
      <x:c r="C2564" s="4" t="str">
        <x:v>R02</x:v>
      </x:c>
      <x:c r="D2564" s="4" t="str">
        <x:v>Low</x:v>
      </x:c>
    </x:row>
    <x:row r="2565">
      <x:c r="A2565" s="4" t="str">
        <x:v>I02560</x:v>
      </x:c>
      <x:c r="B2565" s="4" t="str">
        <x:v>Water Damage</x:v>
      </x:c>
      <x:c r="C2565" s="4" t="str">
        <x:v>R03</x:v>
      </x:c>
      <x:c r="D2565" s="4" t="str">
        <x:v>Medium</x:v>
      </x:c>
    </x:row>
    <x:row r="2566">
      <x:c r="A2566" s="4" t="str">
        <x:v>I02561</x:v>
      </x:c>
      <x:c r="B2566" s="4" t="str">
        <x:v>Collision</x:v>
      </x:c>
      <x:c r="C2566" s="4" t="str">
        <x:v>R02</x:v>
      </x:c>
      <x:c r="D2566" s="4" t="str">
        <x:v>Medium</x:v>
      </x:c>
    </x:row>
    <x:row r="2567">
      <x:c r="A2567" s="4" t="str">
        <x:v>I02562</x:v>
      </x:c>
      <x:c r="B2567" s="4" t="str">
        <x:v>Collision</x:v>
      </x:c>
      <x:c r="C2567" s="4" t="str">
        <x:v>R03</x:v>
      </x:c>
      <x:c r="D2567" s="4" t="str">
        <x:v>Medium</x:v>
      </x:c>
    </x:row>
    <x:row r="2568">
      <x:c r="A2568" s="4" t="str">
        <x:v>I02563</x:v>
      </x:c>
      <x:c r="B2568" s="4" t="str">
        <x:v>Collision</x:v>
      </x:c>
      <x:c r="C2568" s="4" t="str">
        <x:v>R02</x:v>
      </x:c>
      <x:c r="D2568" s="4" t="str">
        <x:v>Medium</x:v>
      </x:c>
    </x:row>
    <x:row r="2569">
      <x:c r="A2569" s="4" t="str">
        <x:v>I02564</x:v>
      </x:c>
      <x:c r="B2569" s="4" t="str">
        <x:v>Theft</x:v>
      </x:c>
      <x:c r="C2569" s="4" t="str">
        <x:v>R01</x:v>
      </x:c>
      <x:c r="D2569" s="4" t="str">
        <x:v>Low</x:v>
      </x:c>
    </x:row>
    <x:row r="2570">
      <x:c r="A2570" s="4" t="str">
        <x:v>I02565</x:v>
      </x:c>
      <x:c r="B2570" s="4" t="str">
        <x:v>Theft</x:v>
      </x:c>
      <x:c r="C2570" s="4" t="str">
        <x:v>R02</x:v>
      </x:c>
      <x:c r="D2570" s="4" t="str">
        <x:v>Medium</x:v>
      </x:c>
    </x:row>
    <x:row r="2571">
      <x:c r="A2571" s="4" t="str">
        <x:v>I02566</x:v>
      </x:c>
      <x:c r="B2571" s="4" t="str">
        <x:v>Collision</x:v>
      </x:c>
      <x:c r="C2571" s="4" t="str">
        <x:v>R01</x:v>
      </x:c>
      <x:c r="D2571" s="4" t="str">
        <x:v>Low</x:v>
      </x:c>
    </x:row>
    <x:row r="2572">
      <x:c r="A2572" s="4" t="str">
        <x:v>I02567</x:v>
      </x:c>
      <x:c r="B2572" s="4" t="str">
        <x:v>Collision</x:v>
      </x:c>
      <x:c r="C2572" s="4" t="str">
        <x:v>R04</x:v>
      </x:c>
      <x:c r="D2572" s="4" t="str">
        <x:v>Medium</x:v>
      </x:c>
    </x:row>
    <x:row r="2573">
      <x:c r="A2573" s="4" t="str">
        <x:v>I02568</x:v>
      </x:c>
      <x:c r="B2573" s="4" t="str">
        <x:v>Theft</x:v>
      </x:c>
      <x:c r="C2573" s="4" t="str">
        <x:v>R01</x:v>
      </x:c>
      <x:c r="D2573" s="4" t="str">
        <x:v>Low</x:v>
      </x:c>
    </x:row>
    <x:row r="2574">
      <x:c r="A2574" s="4" t="str">
        <x:v>I02569</x:v>
      </x:c>
      <x:c r="B2574" s="4" t="str">
        <x:v>Theft</x:v>
      </x:c>
      <x:c r="C2574" s="4" t="str">
        <x:v>R02</x:v>
      </x:c>
      <x:c r="D2574" s="4" t="str">
        <x:v>Low</x:v>
      </x:c>
    </x:row>
    <x:row r="2575">
      <x:c r="A2575" s="4" t="str">
        <x:v>I02570</x:v>
      </x:c>
      <x:c r="B2575" s="4" t="str">
        <x:v>Glass Damage</x:v>
      </x:c>
      <x:c r="C2575" s="4" t="str">
        <x:v>R03</x:v>
      </x:c>
      <x:c r="D2575" s="4" t="str">
        <x:v>Low</x:v>
      </x:c>
    </x:row>
    <x:row r="2576">
      <x:c r="A2576" s="4" t="str">
        <x:v>I02571</x:v>
      </x:c>
      <x:c r="B2576" s="4" t="str">
        <x:v>Collision</x:v>
      </x:c>
      <x:c r="C2576" s="4" t="str">
        <x:v>R02</x:v>
      </x:c>
      <x:c r="D2576" s="4" t="str">
        <x:v>High</x:v>
      </x:c>
    </x:row>
    <x:row r="2577">
      <x:c r="A2577" s="4" t="str">
        <x:v>I02572</x:v>
      </x:c>
      <x:c r="B2577" s="4" t="str">
        <x:v>Collision</x:v>
      </x:c>
      <x:c r="C2577" s="4" t="str">
        <x:v>R01</x:v>
      </x:c>
      <x:c r="D2577" s="4" t="str">
        <x:v>Low</x:v>
      </x:c>
    </x:row>
    <x:row r="2578">
      <x:c r="A2578" s="4" t="str">
        <x:v>I02573</x:v>
      </x:c>
      <x:c r="B2578" s="4" t="str">
        <x:v>Collision</x:v>
      </x:c>
      <x:c r="C2578" s="4" t="str">
        <x:v>R02</x:v>
      </x:c>
      <x:c r="D2578" s="4" t="str">
        <x:v>Low</x:v>
      </x:c>
    </x:row>
    <x:row r="2579">
      <x:c r="A2579" s="4" t="str">
        <x:v>I02574</x:v>
      </x:c>
      <x:c r="B2579" s="4" t="str">
        <x:v>Flood</x:v>
      </x:c>
      <x:c r="C2579" s="4" t="str">
        <x:v>R02</x:v>
      </x:c>
      <x:c r="D2579" s="4" t="str">
        <x:v>Low</x:v>
      </x:c>
    </x:row>
    <x:row r="2580">
      <x:c r="A2580" s="4" t="str">
        <x:v>I02575</x:v>
      </x:c>
      <x:c r="B2580" s="4" t="str">
        <x:v>Fire</x:v>
      </x:c>
      <x:c r="C2580" s="4" t="str">
        <x:v>R04</x:v>
      </x:c>
      <x:c r="D2580" s="4" t="str">
        <x:v>Medium</x:v>
      </x:c>
    </x:row>
    <x:row r="2581">
      <x:c r="A2581" s="4" t="str">
        <x:v>I02576</x:v>
      </x:c>
      <x:c r="B2581" s="4" t="str">
        <x:v>Fire</x:v>
      </x:c>
      <x:c r="C2581" s="4" t="str">
        <x:v>R02</x:v>
      </x:c>
      <x:c r="D2581" s="4" t="str">
        <x:v>Medium</x:v>
      </x:c>
    </x:row>
    <x:row r="2582">
      <x:c r="A2582" s="4" t="str">
        <x:v>I02577</x:v>
      </x:c>
      <x:c r="B2582" s="4" t="str">
        <x:v>Collision</x:v>
      </x:c>
      <x:c r="C2582" s="4" t="str">
        <x:v>R02</x:v>
      </x:c>
      <x:c r="D2582" s="4" t="str">
        <x:v>High</x:v>
      </x:c>
    </x:row>
    <x:row r="2583">
      <x:c r="A2583" s="4" t="str">
        <x:v>I02578</x:v>
      </x:c>
      <x:c r="B2583" s="4" t="str">
        <x:v>Glass Damage</x:v>
      </x:c>
      <x:c r="C2583" s="4" t="str">
        <x:v>R01</x:v>
      </x:c>
      <x:c r="D2583" s="4" t="str">
        <x:v>Medium</x:v>
      </x:c>
    </x:row>
    <x:row r="2584">
      <x:c r="A2584" s="4" t="str">
        <x:v>I02579</x:v>
      </x:c>
      <x:c r="B2584" s="4" t="str">
        <x:v>Collision</x:v>
      </x:c>
      <x:c r="C2584" s="4" t="str">
        <x:v>R04</x:v>
      </x:c>
      <x:c r="D2584" s="4" t="str">
        <x:v>Medium</x:v>
      </x:c>
    </x:row>
    <x:row r="2585">
      <x:c r="A2585" s="4" t="str">
        <x:v>I02580</x:v>
      </x:c>
      <x:c r="B2585" s="4" t="str">
        <x:v>Theft</x:v>
      </x:c>
      <x:c r="C2585" s="4" t="str">
        <x:v>R03</x:v>
      </x:c>
      <x:c r="D2585" s="4" t="str">
        <x:v>Medium</x:v>
      </x:c>
    </x:row>
    <x:row r="2586">
      <x:c r="A2586" s="4" t="str">
        <x:v>I02581</x:v>
      </x:c>
      <x:c r="B2586" s="4" t="str">
        <x:v>Fire</x:v>
      </x:c>
      <x:c r="C2586" s="4" t="str">
        <x:v>R04</x:v>
      </x:c>
      <x:c r="D2586" s="4" t="str">
        <x:v>Low</x:v>
      </x:c>
    </x:row>
    <x:row r="2587">
      <x:c r="A2587" s="4" t="str">
        <x:v>I02582</x:v>
      </x:c>
      <x:c r="B2587" s="4" t="str">
        <x:v>Collision</x:v>
      </x:c>
      <x:c r="C2587" s="4" t="str">
        <x:v>R01</x:v>
      </x:c>
      <x:c r="D2587" s="4" t="str">
        <x:v>High</x:v>
      </x:c>
    </x:row>
    <x:row r="2588">
      <x:c r="A2588" s="4" t="str">
        <x:v>I02583</x:v>
      </x:c>
      <x:c r="B2588" s="4" t="str">
        <x:v>Collision</x:v>
      </x:c>
      <x:c r="C2588" s="4" t="str">
        <x:v>R03</x:v>
      </x:c>
      <x:c r="D2588" s="4" t="str">
        <x:v>High</x:v>
      </x:c>
    </x:row>
    <x:row r="2589">
      <x:c r="A2589" s="4" t="str">
        <x:v>I02584</x:v>
      </x:c>
      <x:c r="B2589" s="4" t="str">
        <x:v>Glass Damage</x:v>
      </x:c>
      <x:c r="C2589" s="4" t="str">
        <x:v>R05</x:v>
      </x:c>
      <x:c r="D2589" s="4" t="str">
        <x:v>Low</x:v>
      </x:c>
    </x:row>
    <x:row r="2590">
      <x:c r="A2590" s="4" t="str">
        <x:v>I02585</x:v>
      </x:c>
      <x:c r="B2590" s="4" t="str">
        <x:v>Theft</x:v>
      </x:c>
      <x:c r="C2590" s="4" t="str">
        <x:v>R02</x:v>
      </x:c>
      <x:c r="D2590" s="4" t="str">
        <x:v>Medium</x:v>
      </x:c>
    </x:row>
    <x:row r="2591">
      <x:c r="A2591" s="4" t="str">
        <x:v>I02586</x:v>
      </x:c>
      <x:c r="B2591" s="4" t="str">
        <x:v>Collision</x:v>
      </x:c>
      <x:c r="C2591" s="4" t="str">
        <x:v>R04</x:v>
      </x:c>
      <x:c r="D2591" s="4" t="str">
        <x:v>Low</x:v>
      </x:c>
    </x:row>
    <x:row r="2592">
      <x:c r="A2592" s="4" t="str">
        <x:v>I02587</x:v>
      </x:c>
      <x:c r="B2592" s="4" t="str">
        <x:v>Theft</x:v>
      </x:c>
      <x:c r="C2592" s="4" t="str">
        <x:v>R01</x:v>
      </x:c>
      <x:c r="D2592" s="4" t="str">
        <x:v>Medium</x:v>
      </x:c>
    </x:row>
    <x:row r="2593">
      <x:c r="A2593" s="4" t="str">
        <x:v>I02588</x:v>
      </x:c>
      <x:c r="B2593" s="4" t="str">
        <x:v>Flood</x:v>
      </x:c>
      <x:c r="C2593" s="4" t="str">
        <x:v>R02</x:v>
      </x:c>
      <x:c r="D2593" s="4" t="str">
        <x:v>Unknown</x:v>
      </x:c>
    </x:row>
    <x:row r="2594">
      <x:c r="A2594" s="4" t="str">
        <x:v>I02589</x:v>
      </x:c>
      <x:c r="B2594" s="4" t="str">
        <x:v>Unknown</x:v>
      </x:c>
      <x:c r="C2594" s="4" t="str">
        <x:v>R02</x:v>
      </x:c>
      <x:c r="D2594" s="4" t="str">
        <x:v>High</x:v>
      </x:c>
    </x:row>
    <x:row r="2595">
      <x:c r="A2595" s="4" t="str">
        <x:v>I02590</x:v>
      </x:c>
      <x:c r="B2595" s="4" t="str">
        <x:v>Flood</x:v>
      </x:c>
      <x:c r="C2595" s="4" t="str">
        <x:v>R03</x:v>
      </x:c>
      <x:c r="D2595" s="4" t="str">
        <x:v>Low</x:v>
      </x:c>
    </x:row>
    <x:row r="2596">
      <x:c r="A2596" s="4" t="str">
        <x:v>I02591</x:v>
      </x:c>
      <x:c r="B2596" s="4" t="str">
        <x:v>Theft</x:v>
      </x:c>
      <x:c r="C2596" s="4" t="str">
        <x:v>R02</x:v>
      </x:c>
      <x:c r="D2596" s="4" t="str">
        <x:v>Medium</x:v>
      </x:c>
    </x:row>
    <x:row r="2597">
      <x:c r="A2597" s="4" t="str">
        <x:v>I02592</x:v>
      </x:c>
      <x:c r="B2597" s="4" t="str">
        <x:v>Fire</x:v>
      </x:c>
      <x:c r="C2597" s="4" t="str">
        <x:v>R01</x:v>
      </x:c>
      <x:c r="D2597" s="4" t="str">
        <x:v>Medium</x:v>
      </x:c>
    </x:row>
    <x:row r="2598">
      <x:c r="A2598" s="4" t="str">
        <x:v>I02593</x:v>
      </x:c>
      <x:c r="B2598" s="4" t="str">
        <x:v>Collision</x:v>
      </x:c>
      <x:c r="C2598" s="4" t="str">
        <x:v>R02</x:v>
      </x:c>
      <x:c r="D2598" s="4" t="str">
        <x:v>Low</x:v>
      </x:c>
    </x:row>
    <x:row r="2599">
      <x:c r="A2599" s="4" t="str">
        <x:v>I02594</x:v>
      </x:c>
      <x:c r="B2599" s="4" t="str">
        <x:v>Glass Damage</x:v>
      </x:c>
      <x:c r="C2599" s="4" t="str">
        <x:v>R03</x:v>
      </x:c>
      <x:c r="D2599" s="4" t="str">
        <x:v>Medium</x:v>
      </x:c>
    </x:row>
    <x:row r="2600">
      <x:c r="A2600" s="4" t="str">
        <x:v>I02595</x:v>
      </x:c>
      <x:c r="B2600" s="4" t="str">
        <x:v>Theft</x:v>
      </x:c>
      <x:c r="C2600" s="4" t="str">
        <x:v>R01</x:v>
      </x:c>
      <x:c r="D2600" s="4" t="str">
        <x:v>Medium</x:v>
      </x:c>
    </x:row>
    <x:row r="2601">
      <x:c r="A2601" s="4" t="str">
        <x:v>I02596</x:v>
      </x:c>
      <x:c r="B2601" s="4" t="str">
        <x:v>Theft</x:v>
      </x:c>
      <x:c r="C2601" s="4" t="str">
        <x:v>R05</x:v>
      </x:c>
      <x:c r="D2601" s="4" t="str">
        <x:v>Medium</x:v>
      </x:c>
    </x:row>
    <x:row r="2602">
      <x:c r="A2602" s="4" t="str">
        <x:v>I02597</x:v>
      </x:c>
      <x:c r="B2602" s="4" t="str">
        <x:v>Water Damage</x:v>
      </x:c>
      <x:c r="C2602" s="4" t="str">
        <x:v>R05</x:v>
      </x:c>
      <x:c r="D2602" s="4" t="str">
        <x:v>High</x:v>
      </x:c>
    </x:row>
    <x:row r="2603">
      <x:c r="A2603" s="4" t="str">
        <x:v>I02598</x:v>
      </x:c>
      <x:c r="B2603" s="4" t="str">
        <x:v>Water Damage</x:v>
      </x:c>
      <x:c r="C2603" s="4" t="str">
        <x:v>R01</x:v>
      </x:c>
      <x:c r="D2603" s="4" t="str">
        <x:v>Unknown</x:v>
      </x:c>
    </x:row>
    <x:row r="2604">
      <x:c r="A2604" s="4" t="str">
        <x:v>I02599</x:v>
      </x:c>
      <x:c r="B2604" s="4" t="str">
        <x:v>Fire</x:v>
      </x:c>
      <x:c r="C2604" s="4" t="str">
        <x:v>R01</x:v>
      </x:c>
      <x:c r="D2604" s="4" t="str">
        <x:v>Low</x:v>
      </x:c>
    </x:row>
    <x:row r="2605">
      <x:c r="A2605" s="4" t="str">
        <x:v>I02600</x:v>
      </x:c>
      <x:c r="B2605" s="4" t="str">
        <x:v>Collision</x:v>
      </x:c>
      <x:c r="C2605" s="4" t="str">
        <x:v>R02</x:v>
      </x:c>
      <x:c r="D2605" s="4" t="str">
        <x:v>Low</x:v>
      </x:c>
    </x:row>
    <x:row r="2606">
      <x:c r="A2606" s="4" t="str">
        <x:v>I02601</x:v>
      </x:c>
      <x:c r="B2606" s="4" t="str">
        <x:v>Collision</x:v>
      </x:c>
      <x:c r="C2606" s="4" t="str">
        <x:v>R05</x:v>
      </x:c>
      <x:c r="D2606" s="4" t="str">
        <x:v>Low</x:v>
      </x:c>
    </x:row>
    <x:row r="2607">
      <x:c r="A2607" s="4" t="str">
        <x:v>I02602</x:v>
      </x:c>
      <x:c r="B2607" s="4" t="str">
        <x:v>Fire</x:v>
      </x:c>
      <x:c r="C2607" s="4" t="str">
        <x:v>R03</x:v>
      </x:c>
      <x:c r="D2607" s="4" t="str">
        <x:v>Medium</x:v>
      </x:c>
    </x:row>
    <x:row r="2608">
      <x:c r="A2608" s="4" t="str">
        <x:v>I02603</x:v>
      </x:c>
      <x:c r="B2608" s="4" t="str">
        <x:v>Flood</x:v>
      </x:c>
      <x:c r="C2608" s="4" t="str">
        <x:v>R01</x:v>
      </x:c>
      <x:c r="D2608" s="4" t="str">
        <x:v>High</x:v>
      </x:c>
    </x:row>
    <x:row r="2609">
      <x:c r="A2609" s="4" t="str">
        <x:v>I02604</x:v>
      </x:c>
      <x:c r="B2609" s="4" t="str">
        <x:v>Collision</x:v>
      </x:c>
      <x:c r="C2609" s="4" t="str">
        <x:v>R02</x:v>
      </x:c>
      <x:c r="D2609" s="4" t="str">
        <x:v>Medium</x:v>
      </x:c>
    </x:row>
    <x:row r="2610">
      <x:c r="A2610" s="4" t="str">
        <x:v>I02605</x:v>
      </x:c>
      <x:c r="B2610" s="4" t="str">
        <x:v>Fire</x:v>
      </x:c>
      <x:c r="C2610" s="4" t="str">
        <x:v>R04</x:v>
      </x:c>
      <x:c r="D2610" s="4" t="str">
        <x:v>Medium</x:v>
      </x:c>
    </x:row>
    <x:row r="2611">
      <x:c r="A2611" s="4" t="str">
        <x:v>I02606</x:v>
      </x:c>
      <x:c r="B2611" s="4" t="str">
        <x:v>Collision</x:v>
      </x:c>
      <x:c r="C2611" s="4" t="str">
        <x:v>R02</x:v>
      </x:c>
      <x:c r="D2611" s="4" t="str">
        <x:v>Low</x:v>
      </x:c>
    </x:row>
    <x:row r="2612">
      <x:c r="A2612" s="4" t="str">
        <x:v>I02607</x:v>
      </x:c>
      <x:c r="B2612" s="4" t="str">
        <x:v>Water Damage</x:v>
      </x:c>
      <x:c r="C2612" s="4" t="str">
        <x:v>R01</x:v>
      </x:c>
      <x:c r="D2612" s="4" t="str">
        <x:v>Low</x:v>
      </x:c>
    </x:row>
    <x:row r="2613">
      <x:c r="A2613" s="4" t="str">
        <x:v>I02608</x:v>
      </x:c>
      <x:c r="B2613" s="4" t="str">
        <x:v>Theft</x:v>
      </x:c>
      <x:c r="C2613" s="4" t="str">
        <x:v>R02</x:v>
      </x:c>
      <x:c r="D2613" s="4" t="str">
        <x:v>High</x:v>
      </x:c>
    </x:row>
    <x:row r="2614">
      <x:c r="A2614" s="4" t="str">
        <x:v>I02609</x:v>
      </x:c>
      <x:c r="B2614" s="4" t="str">
        <x:v>Theft</x:v>
      </x:c>
      <x:c r="C2614" s="4" t="str">
        <x:v>R03</x:v>
      </x:c>
      <x:c r="D2614" s="4" t="str">
        <x:v>Medium</x:v>
      </x:c>
    </x:row>
    <x:row r="2615">
      <x:c r="A2615" s="4" t="str">
        <x:v>I02610</x:v>
      </x:c>
      <x:c r="B2615" s="4" t="str">
        <x:v>Water Damage</x:v>
      </x:c>
      <x:c r="C2615" s="4" t="str">
        <x:v>R05</x:v>
      </x:c>
      <x:c r="D2615" s="4" t="str">
        <x:v>Low</x:v>
      </x:c>
    </x:row>
    <x:row r="2616">
      <x:c r="A2616" s="4" t="str">
        <x:v>I02611</x:v>
      </x:c>
      <x:c r="B2616" s="4" t="str">
        <x:v>Water Damage</x:v>
      </x:c>
      <x:c r="C2616" s="4" t="str">
        <x:v>R02</x:v>
      </x:c>
      <x:c r="D2616" s="4" t="str">
        <x:v>High</x:v>
      </x:c>
    </x:row>
    <x:row r="2617">
      <x:c r="A2617" s="4" t="str">
        <x:v>I02612</x:v>
      </x:c>
      <x:c r="B2617" s="4" t="str">
        <x:v>Fire</x:v>
      </x:c>
      <x:c r="C2617" s="4" t="str">
        <x:v>R01</x:v>
      </x:c>
      <x:c r="D2617" s="4" t="str">
        <x:v>Medium</x:v>
      </x:c>
    </x:row>
    <x:row r="2618">
      <x:c r="A2618" s="4" t="str">
        <x:v>I02613</x:v>
      </x:c>
      <x:c r="B2618" s="4" t="str">
        <x:v>Glass Damage</x:v>
      </x:c>
      <x:c r="C2618" s="4" t="str">
        <x:v>R03</x:v>
      </x:c>
      <x:c r="D2618" s="4" t="str">
        <x:v>Low</x:v>
      </x:c>
    </x:row>
    <x:row r="2619">
      <x:c r="A2619" s="4" t="str">
        <x:v>I02614</x:v>
      </x:c>
      <x:c r="B2619" s="4" t="str">
        <x:v>Collision</x:v>
      </x:c>
      <x:c r="C2619" s="4" t="str">
        <x:v>R02</x:v>
      </x:c>
      <x:c r="D2619" s="4" t="str">
        <x:v>Medium</x:v>
      </x:c>
    </x:row>
    <x:row r="2620">
      <x:c r="A2620" s="4" t="str">
        <x:v>I02615</x:v>
      </x:c>
      <x:c r="B2620" s="4" t="str">
        <x:v>Water Damage</x:v>
      </x:c>
      <x:c r="C2620" s="4" t="str">
        <x:v>R03</x:v>
      </x:c>
      <x:c r="D2620" s="4" t="str">
        <x:v>Medium</x:v>
      </x:c>
    </x:row>
    <x:row r="2621">
      <x:c r="A2621" s="4" t="str">
        <x:v>I02616</x:v>
      </x:c>
      <x:c r="B2621" s="4" t="str">
        <x:v>Theft</x:v>
      </x:c>
      <x:c r="C2621" s="4" t="str">
        <x:v>R02</x:v>
      </x:c>
      <x:c r="D2621" s="4" t="str">
        <x:v>Low</x:v>
      </x:c>
    </x:row>
    <x:row r="2622">
      <x:c r="A2622" s="4" t="str">
        <x:v>I02617</x:v>
      </x:c>
      <x:c r="B2622" s="4" t="str">
        <x:v>Glass Damage</x:v>
      </x:c>
      <x:c r="C2622" s="4" t="str">
        <x:v>R01</x:v>
      </x:c>
      <x:c r="D2622" s="4" t="str">
        <x:v>High</x:v>
      </x:c>
    </x:row>
    <x:row r="2623">
      <x:c r="A2623" s="4" t="str">
        <x:v>I02618</x:v>
      </x:c>
      <x:c r="B2623" s="4" t="str">
        <x:v>Flood</x:v>
      </x:c>
      <x:c r="C2623" s="4" t="str">
        <x:v>R01</x:v>
      </x:c>
      <x:c r="D2623" s="4" t="str">
        <x:v>Medium</x:v>
      </x:c>
    </x:row>
    <x:row r="2624">
      <x:c r="A2624" s="4" t="str">
        <x:v>I02619</x:v>
      </x:c>
      <x:c r="B2624" s="4" t="str">
        <x:v>Flood</x:v>
      </x:c>
      <x:c r="C2624" s="4" t="str">
        <x:v>R02</x:v>
      </x:c>
      <x:c r="D2624" s="4" t="str">
        <x:v>Medium</x:v>
      </x:c>
    </x:row>
    <x:row r="2625">
      <x:c r="A2625" s="4" t="str">
        <x:v>I02620</x:v>
      </x:c>
      <x:c r="B2625" s="4" t="str">
        <x:v>Unknown</x:v>
      </x:c>
      <x:c r="C2625" s="4" t="str">
        <x:v>R01</x:v>
      </x:c>
      <x:c r="D2625" s="4" t="str">
        <x:v>High</x:v>
      </x:c>
    </x:row>
    <x:row r="2626">
      <x:c r="A2626" s="4" t="str">
        <x:v>I02621</x:v>
      </x:c>
      <x:c r="B2626" s="4" t="str">
        <x:v>Glass Damage</x:v>
      </x:c>
      <x:c r="C2626" s="4" t="str">
        <x:v>R04</x:v>
      </x:c>
      <x:c r="D2626" s="4" t="str">
        <x:v>Medium</x:v>
      </x:c>
    </x:row>
    <x:row r="2627">
      <x:c r="A2627" s="4" t="str">
        <x:v>I02622</x:v>
      </x:c>
      <x:c r="B2627" s="4" t="str">
        <x:v>Collision</x:v>
      </x:c>
      <x:c r="C2627" s="4" t="str">
        <x:v>R04</x:v>
      </x:c>
      <x:c r="D2627" s="4" t="str">
        <x:v>Unknown</x:v>
      </x:c>
    </x:row>
    <x:row r="2628">
      <x:c r="A2628" s="4" t="str">
        <x:v>I02623</x:v>
      </x:c>
      <x:c r="B2628" s="4" t="str">
        <x:v>Collision</x:v>
      </x:c>
      <x:c r="C2628" s="4" t="str">
        <x:v>R01</x:v>
      </x:c>
      <x:c r="D2628" s="4" t="str">
        <x:v>Low</x:v>
      </x:c>
    </x:row>
    <x:row r="2629">
      <x:c r="A2629" s="4" t="str">
        <x:v>I02624</x:v>
      </x:c>
      <x:c r="B2629" s="4" t="str">
        <x:v>Collision</x:v>
      </x:c>
      <x:c r="C2629" s="4" t="str">
        <x:v>R01</x:v>
      </x:c>
      <x:c r="D2629" s="4" t="str">
        <x:v>Low</x:v>
      </x:c>
    </x:row>
    <x:row r="2630">
      <x:c r="A2630" s="4" t="str">
        <x:v>I02625</x:v>
      </x:c>
      <x:c r="B2630" s="4" t="str">
        <x:v>Collision</x:v>
      </x:c>
      <x:c r="C2630" s="4" t="str">
        <x:v>R03</x:v>
      </x:c>
      <x:c r="D2630" s="4" t="str">
        <x:v>Low</x:v>
      </x:c>
    </x:row>
    <x:row r="2631">
      <x:c r="A2631" s="4" t="str">
        <x:v>I02626</x:v>
      </x:c>
      <x:c r="B2631" s="4" t="str">
        <x:v>Fire</x:v>
      </x:c>
      <x:c r="C2631" s="4" t="str">
        <x:v>R01</x:v>
      </x:c>
      <x:c r="D2631" s="4" t="str">
        <x:v>Low</x:v>
      </x:c>
    </x:row>
    <x:row r="2632">
      <x:c r="A2632" s="4" t="str">
        <x:v>I02627</x:v>
      </x:c>
      <x:c r="B2632" s="4" t="str">
        <x:v>Collision</x:v>
      </x:c>
      <x:c r="C2632" s="4" t="str">
        <x:v>R05</x:v>
      </x:c>
      <x:c r="D2632" s="4" t="str">
        <x:v>Medium</x:v>
      </x:c>
    </x:row>
    <x:row r="2633">
      <x:c r="A2633" s="4" t="str">
        <x:v>I02628</x:v>
      </x:c>
      <x:c r="B2633" s="4" t="str">
        <x:v>Collision</x:v>
      </x:c>
      <x:c r="C2633" s="4" t="str">
        <x:v>R02</x:v>
      </x:c>
      <x:c r="D2633" s="4" t="str">
        <x:v>Low</x:v>
      </x:c>
    </x:row>
    <x:row r="2634">
      <x:c r="A2634" s="4" t="str">
        <x:v>I02629</x:v>
      </x:c>
      <x:c r="B2634" s="4" t="str">
        <x:v>Glass Damage</x:v>
      </x:c>
      <x:c r="C2634" s="4" t="str">
        <x:v>R03</x:v>
      </x:c>
      <x:c r="D2634" s="4" t="str">
        <x:v>Low</x:v>
      </x:c>
    </x:row>
    <x:row r="2635">
      <x:c r="A2635" s="4" t="str">
        <x:v>I02630</x:v>
      </x:c>
      <x:c r="B2635" s="4" t="str">
        <x:v>Collision</x:v>
      </x:c>
      <x:c r="C2635" s="4" t="str">
        <x:v>R01</x:v>
      </x:c>
      <x:c r="D2635" s="4" t="str">
        <x:v>Medium</x:v>
      </x:c>
    </x:row>
    <x:row r="2636">
      <x:c r="A2636" s="4" t="str">
        <x:v>I02631</x:v>
      </x:c>
      <x:c r="B2636" s="4" t="str">
        <x:v>Water Damage</x:v>
      </x:c>
      <x:c r="C2636" s="4" t="str">
        <x:v>R02</x:v>
      </x:c>
      <x:c r="D2636" s="4" t="str">
        <x:v>Unknown</x:v>
      </x:c>
    </x:row>
    <x:row r="2637">
      <x:c r="A2637" s="4" t="str">
        <x:v>I02632</x:v>
      </x:c>
      <x:c r="B2637" s="4" t="str">
        <x:v>Glass Damage</x:v>
      </x:c>
      <x:c r="C2637" s="4" t="str">
        <x:v>R01</x:v>
      </x:c>
      <x:c r="D2637" s="4" t="str">
        <x:v>Medium</x:v>
      </x:c>
    </x:row>
    <x:row r="2638">
      <x:c r="A2638" s="4" t="str">
        <x:v>I02633</x:v>
      </x:c>
      <x:c r="B2638" s="4" t="str">
        <x:v>Theft</x:v>
      </x:c>
      <x:c r="C2638" s="4" t="str">
        <x:v>R03</x:v>
      </x:c>
      <x:c r="D2638" s="4" t="str">
        <x:v>Medium</x:v>
      </x:c>
    </x:row>
    <x:row r="2639">
      <x:c r="A2639" s="4" t="str">
        <x:v>I02634</x:v>
      </x:c>
      <x:c r="B2639" s="4" t="str">
        <x:v>Flood</x:v>
      </x:c>
      <x:c r="C2639" s="4" t="str">
        <x:v>R02</x:v>
      </x:c>
      <x:c r="D2639" s="4" t="str">
        <x:v>Low</x:v>
      </x:c>
    </x:row>
    <x:row r="2640">
      <x:c r="A2640" s="4" t="str">
        <x:v>I02635</x:v>
      </x:c>
      <x:c r="B2640" s="4" t="str">
        <x:v>Fire</x:v>
      </x:c>
      <x:c r="C2640" s="4" t="str">
        <x:v>R01</x:v>
      </x:c>
      <x:c r="D2640" s="4" t="str">
        <x:v>Low</x:v>
      </x:c>
    </x:row>
    <x:row r="2641">
      <x:c r="A2641" s="4" t="str">
        <x:v>I02636</x:v>
      </x:c>
      <x:c r="B2641" s="4" t="str">
        <x:v>Fire</x:v>
      </x:c>
      <x:c r="C2641" s="4" t="str">
        <x:v>R04</x:v>
      </x:c>
      <x:c r="D2641" s="4" t="str">
        <x:v>Medium</x:v>
      </x:c>
    </x:row>
    <x:row r="2642">
      <x:c r="A2642" s="4" t="str">
        <x:v>I02637</x:v>
      </x:c>
      <x:c r="B2642" s="4" t="str">
        <x:v>Collision</x:v>
      </x:c>
      <x:c r="C2642" s="4" t="str">
        <x:v>R02</x:v>
      </x:c>
      <x:c r="D2642" s="4" t="str">
        <x:v>Low</x:v>
      </x:c>
    </x:row>
    <x:row r="2643">
      <x:c r="A2643" s="4" t="str">
        <x:v>I02638</x:v>
      </x:c>
      <x:c r="B2643" s="4" t="str">
        <x:v>Theft</x:v>
      </x:c>
      <x:c r="C2643" s="4" t="str">
        <x:v>R01</x:v>
      </x:c>
      <x:c r="D2643" s="4" t="str">
        <x:v>Medium</x:v>
      </x:c>
    </x:row>
    <x:row r="2644">
      <x:c r="A2644" s="4" t="str">
        <x:v>I02639</x:v>
      </x:c>
      <x:c r="B2644" s="4" t="str">
        <x:v>Glass Damage</x:v>
      </x:c>
      <x:c r="C2644" s="4" t="str">
        <x:v>R02</x:v>
      </x:c>
      <x:c r="D2644" s="4" t="str">
        <x:v>Medium</x:v>
      </x:c>
    </x:row>
    <x:row r="2645">
      <x:c r="A2645" s="4" t="str">
        <x:v>I02640</x:v>
      </x:c>
      <x:c r="B2645" s="4" t="str">
        <x:v>Fire</x:v>
      </x:c>
      <x:c r="C2645" s="4" t="str">
        <x:v>R01</x:v>
      </x:c>
      <x:c r="D2645" s="4" t="str">
        <x:v>Medium</x:v>
      </x:c>
    </x:row>
    <x:row r="2646">
      <x:c r="A2646" s="4" t="str">
        <x:v>I02641</x:v>
      </x:c>
      <x:c r="B2646" s="4" t="str">
        <x:v>Flood</x:v>
      </x:c>
      <x:c r="C2646" s="4" t="str">
        <x:v>R03</x:v>
      </x:c>
      <x:c r="D2646" s="4" t="str">
        <x:v>Medium</x:v>
      </x:c>
    </x:row>
    <x:row r="2647">
      <x:c r="A2647" s="4" t="str">
        <x:v>I02642</x:v>
      </x:c>
      <x:c r="B2647" s="4" t="str">
        <x:v>Collision</x:v>
      </x:c>
      <x:c r="C2647" s="4" t="str">
        <x:v>R04</x:v>
      </x:c>
      <x:c r="D2647" s="4" t="str">
        <x:v>High</x:v>
      </x:c>
    </x:row>
    <x:row r="2648">
      <x:c r="A2648" s="4" t="str">
        <x:v>I02643</x:v>
      </x:c>
      <x:c r="B2648" s="4" t="str">
        <x:v>Theft</x:v>
      </x:c>
      <x:c r="C2648" s="4" t="str">
        <x:v>R04</x:v>
      </x:c>
      <x:c r="D2648" s="4" t="str">
        <x:v>Low</x:v>
      </x:c>
    </x:row>
    <x:row r="2649">
      <x:c r="A2649" s="4" t="str">
        <x:v>I02644</x:v>
      </x:c>
      <x:c r="B2649" s="4" t="str">
        <x:v>Theft</x:v>
      </x:c>
      <x:c r="C2649" s="4" t="str">
        <x:v>R02</x:v>
      </x:c>
      <x:c r="D2649" s="4" t="str">
        <x:v>High</x:v>
      </x:c>
    </x:row>
    <x:row r="2650">
      <x:c r="A2650" s="4" t="str">
        <x:v>I02645</x:v>
      </x:c>
      <x:c r="B2650" s="4" t="str">
        <x:v>Collision</x:v>
      </x:c>
      <x:c r="C2650" s="4" t="str">
        <x:v>R05</x:v>
      </x:c>
      <x:c r="D2650" s="4" t="str">
        <x:v>High</x:v>
      </x:c>
    </x:row>
    <x:row r="2651">
      <x:c r="A2651" s="4" t="str">
        <x:v>I02646</x:v>
      </x:c>
      <x:c r="B2651" s="4" t="str">
        <x:v>Glass Damage</x:v>
      </x:c>
      <x:c r="C2651" s="4" t="str">
        <x:v>R04</x:v>
      </x:c>
      <x:c r="D2651" s="4" t="str">
        <x:v>Medium</x:v>
      </x:c>
    </x:row>
    <x:row r="2652">
      <x:c r="A2652" s="4" t="str">
        <x:v>I02647</x:v>
      </x:c>
      <x:c r="B2652" s="4" t="str">
        <x:v>Theft</x:v>
      </x:c>
      <x:c r="C2652" s="4" t="str">
        <x:v>R01</x:v>
      </x:c>
      <x:c r="D2652" s="4" t="str">
        <x:v>Low</x:v>
      </x:c>
    </x:row>
    <x:row r="2653">
      <x:c r="A2653" s="4" t="str">
        <x:v>I02648</x:v>
      </x:c>
      <x:c r="B2653" s="4" t="str">
        <x:v>Theft</x:v>
      </x:c>
      <x:c r="C2653" s="4" t="str">
        <x:v>R02</x:v>
      </x:c>
      <x:c r="D2653" s="4" t="str">
        <x:v>Low</x:v>
      </x:c>
    </x:row>
    <x:row r="2654">
      <x:c r="A2654" s="4" t="str">
        <x:v>I02649</x:v>
      </x:c>
      <x:c r="B2654" s="4" t="str">
        <x:v>Theft</x:v>
      </x:c>
      <x:c r="C2654" s="4" t="str">
        <x:v>R01</x:v>
      </x:c>
      <x:c r="D2654" s="4" t="str">
        <x:v>High</x:v>
      </x:c>
    </x:row>
    <x:row r="2655">
      <x:c r="A2655" s="4" t="str">
        <x:v>I02650</x:v>
      </x:c>
      <x:c r="B2655" s="4" t="str">
        <x:v>Theft</x:v>
      </x:c>
      <x:c r="C2655" s="4" t="str">
        <x:v>R03</x:v>
      </x:c>
      <x:c r="D2655" s="4" t="str">
        <x:v>Low</x:v>
      </x:c>
    </x:row>
    <x:row r="2656">
      <x:c r="A2656" s="4" t="str">
        <x:v>I02651</x:v>
      </x:c>
      <x:c r="B2656" s="4" t="str">
        <x:v>Collision</x:v>
      </x:c>
      <x:c r="C2656" s="4" t="str">
        <x:v>R02</x:v>
      </x:c>
      <x:c r="D2656" s="4" t="str">
        <x:v>High</x:v>
      </x:c>
    </x:row>
    <x:row r="2657">
      <x:c r="A2657" s="4" t="str">
        <x:v>I02652</x:v>
      </x:c>
      <x:c r="B2657" s="4" t="str">
        <x:v>Collision</x:v>
      </x:c>
      <x:c r="C2657" s="4" t="str">
        <x:v>R02</x:v>
      </x:c>
      <x:c r="D2657" s="4" t="str">
        <x:v>Medium</x:v>
      </x:c>
    </x:row>
    <x:row r="2658">
      <x:c r="A2658" s="4" t="str">
        <x:v>I02653</x:v>
      </x:c>
      <x:c r="B2658" s="4" t="str">
        <x:v>Theft</x:v>
      </x:c>
      <x:c r="C2658" s="4" t="str">
        <x:v>R03</x:v>
      </x:c>
      <x:c r="D2658" s="4" t="str">
        <x:v>Medium</x:v>
      </x:c>
    </x:row>
    <x:row r="2659">
      <x:c r="A2659" s="4" t="str">
        <x:v>I02654</x:v>
      </x:c>
      <x:c r="B2659" s="4" t="str">
        <x:v>Theft</x:v>
      </x:c>
      <x:c r="C2659" s="4" t="str">
        <x:v>R05</x:v>
      </x:c>
      <x:c r="D2659" s="4" t="str">
        <x:v>Medium</x:v>
      </x:c>
    </x:row>
    <x:row r="2660">
      <x:c r="A2660" s="4" t="str">
        <x:v>I02655</x:v>
      </x:c>
      <x:c r="B2660" s="4" t="str">
        <x:v>Water Damage</x:v>
      </x:c>
      <x:c r="C2660" s="4" t="str">
        <x:v>R02</x:v>
      </x:c>
      <x:c r="D2660" s="4" t="str">
        <x:v>Low</x:v>
      </x:c>
    </x:row>
    <x:row r="2661">
      <x:c r="A2661" s="4" t="str">
        <x:v>I02656</x:v>
      </x:c>
      <x:c r="B2661" s="4" t="str">
        <x:v>Collision</x:v>
      </x:c>
      <x:c r="C2661" s="4" t="str">
        <x:v>R01</x:v>
      </x:c>
      <x:c r="D2661" s="4" t="str">
        <x:v>Medium</x:v>
      </x:c>
    </x:row>
    <x:row r="2662">
      <x:c r="A2662" s="4" t="str">
        <x:v>I02657</x:v>
      </x:c>
      <x:c r="B2662" s="4" t="str">
        <x:v>Theft</x:v>
      </x:c>
      <x:c r="C2662" s="4" t="str">
        <x:v>R05</x:v>
      </x:c>
      <x:c r="D2662" s="4" t="str">
        <x:v>High</x:v>
      </x:c>
    </x:row>
    <x:row r="2663">
      <x:c r="A2663" s="4" t="str">
        <x:v>I02658</x:v>
      </x:c>
      <x:c r="B2663" s="4" t="str">
        <x:v>Unknown</x:v>
      </x:c>
      <x:c r="C2663" s="4" t="str">
        <x:v>R04</x:v>
      </x:c>
      <x:c r="D2663" s="4" t="str">
        <x:v>Low</x:v>
      </x:c>
    </x:row>
    <x:row r="2664">
      <x:c r="A2664" s="4" t="str">
        <x:v>I02659</x:v>
      </x:c>
      <x:c r="B2664" s="4" t="str">
        <x:v>Collision</x:v>
      </x:c>
      <x:c r="C2664" s="4" t="str">
        <x:v>R01</x:v>
      </x:c>
      <x:c r="D2664" s="4" t="str">
        <x:v>High</x:v>
      </x:c>
    </x:row>
    <x:row r="2665">
      <x:c r="A2665" s="4" t="str">
        <x:v>I02660</x:v>
      </x:c>
      <x:c r="B2665" s="4" t="str">
        <x:v>Collision</x:v>
      </x:c>
      <x:c r="C2665" s="4" t="str">
        <x:v>R01</x:v>
      </x:c>
      <x:c r="D2665" s="4" t="str">
        <x:v>High</x:v>
      </x:c>
    </x:row>
    <x:row r="2666">
      <x:c r="A2666" s="4" t="str">
        <x:v>I02661</x:v>
      </x:c>
      <x:c r="B2666" s="4" t="str">
        <x:v>Collision</x:v>
      </x:c>
      <x:c r="C2666" s="4" t="str">
        <x:v>R05</x:v>
      </x:c>
      <x:c r="D2666" s="4" t="str">
        <x:v>Low</x:v>
      </x:c>
    </x:row>
    <x:row r="2667">
      <x:c r="A2667" s="4" t="str">
        <x:v>I02662</x:v>
      </x:c>
      <x:c r="B2667" s="4" t="str">
        <x:v>Glass Damage</x:v>
      </x:c>
      <x:c r="C2667" s="4" t="str">
        <x:v>R03</x:v>
      </x:c>
      <x:c r="D2667" s="4" t="str">
        <x:v>Medium</x:v>
      </x:c>
    </x:row>
    <x:row r="2668">
      <x:c r="A2668" s="4" t="str">
        <x:v>I02663</x:v>
      </x:c>
      <x:c r="B2668" s="4" t="str">
        <x:v>Glass Damage</x:v>
      </x:c>
      <x:c r="C2668" s="4" t="str">
        <x:v>R04</x:v>
      </x:c>
      <x:c r="D2668" s="4" t="str">
        <x:v>Low</x:v>
      </x:c>
    </x:row>
    <x:row r="2669">
      <x:c r="A2669" s="4" t="str">
        <x:v>I02664</x:v>
      </x:c>
      <x:c r="B2669" s="4" t="str">
        <x:v>Flood</x:v>
      </x:c>
      <x:c r="C2669" s="4" t="str">
        <x:v>R02</x:v>
      </x:c>
      <x:c r="D2669" s="4" t="str">
        <x:v>Medium</x:v>
      </x:c>
    </x:row>
    <x:row r="2670">
      <x:c r="A2670" s="4" t="str">
        <x:v>I02665</x:v>
      </x:c>
      <x:c r="B2670" s="4" t="str">
        <x:v>Collision</x:v>
      </x:c>
      <x:c r="C2670" s="4" t="str">
        <x:v>R03</x:v>
      </x:c>
      <x:c r="D2670" s="4" t="str">
        <x:v>High</x:v>
      </x:c>
    </x:row>
    <x:row r="2671">
      <x:c r="A2671" s="4" t="str">
        <x:v>I02666</x:v>
      </x:c>
      <x:c r="B2671" s="4" t="str">
        <x:v>Collision</x:v>
      </x:c>
      <x:c r="C2671" s="4" t="str">
        <x:v>R01</x:v>
      </x:c>
      <x:c r="D2671" s="4" t="str">
        <x:v>High</x:v>
      </x:c>
    </x:row>
    <x:row r="2672">
      <x:c r="A2672" s="4" t="str">
        <x:v>I02667</x:v>
      </x:c>
      <x:c r="B2672" s="4" t="str">
        <x:v>Theft</x:v>
      </x:c>
      <x:c r="C2672" s="4" t="str">
        <x:v>R03</x:v>
      </x:c>
      <x:c r="D2672" s="4" t="str">
        <x:v>High</x:v>
      </x:c>
    </x:row>
    <x:row r="2673">
      <x:c r="A2673" s="4" t="str">
        <x:v>I02668</x:v>
      </x:c>
      <x:c r="B2673" s="4" t="str">
        <x:v>Flood</x:v>
      </x:c>
      <x:c r="C2673" s="4" t="str">
        <x:v>R04</x:v>
      </x:c>
      <x:c r="D2673" s="4" t="str">
        <x:v>Low</x:v>
      </x:c>
    </x:row>
    <x:row r="2674">
      <x:c r="A2674" s="4" t="str">
        <x:v>I02669</x:v>
      </x:c>
      <x:c r="B2674" s="4" t="str">
        <x:v>Glass Damage</x:v>
      </x:c>
      <x:c r="C2674" s="4" t="str">
        <x:v>R03</x:v>
      </x:c>
      <x:c r="D2674" s="4" t="str">
        <x:v>Medium</x:v>
      </x:c>
    </x:row>
    <x:row r="2675">
      <x:c r="A2675" s="4" t="str">
        <x:v>I02670</x:v>
      </x:c>
      <x:c r="B2675" s="4" t="str">
        <x:v>Collision</x:v>
      </x:c>
      <x:c r="C2675" s="4" t="str">
        <x:v>R03</x:v>
      </x:c>
      <x:c r="D2675" s="4" t="str">
        <x:v>Unknown</x:v>
      </x:c>
    </x:row>
    <x:row r="2676">
      <x:c r="A2676" s="4" t="str">
        <x:v>I02671</x:v>
      </x:c>
      <x:c r="B2676" s="4" t="str">
        <x:v>Collision</x:v>
      </x:c>
      <x:c r="C2676" s="4" t="str">
        <x:v>R05</x:v>
      </x:c>
      <x:c r="D2676" s="4" t="str">
        <x:v>High</x:v>
      </x:c>
    </x:row>
    <x:row r="2677">
      <x:c r="A2677" s="4" t="str">
        <x:v>I02672</x:v>
      </x:c>
      <x:c r="B2677" s="4" t="str">
        <x:v>Collision</x:v>
      </x:c>
      <x:c r="C2677" s="4" t="str">
        <x:v>R04</x:v>
      </x:c>
      <x:c r="D2677" s="4" t="str">
        <x:v>Low</x:v>
      </x:c>
    </x:row>
    <x:row r="2678">
      <x:c r="A2678" s="4" t="str">
        <x:v>I02673</x:v>
      </x:c>
      <x:c r="B2678" s="4" t="str">
        <x:v>Collision</x:v>
      </x:c>
      <x:c r="C2678" s="4" t="str">
        <x:v>R03</x:v>
      </x:c>
      <x:c r="D2678" s="4" t="str">
        <x:v>Low</x:v>
      </x:c>
    </x:row>
    <x:row r="2679">
      <x:c r="A2679" s="4" t="str">
        <x:v>I02674</x:v>
      </x:c>
      <x:c r="B2679" s="4" t="str">
        <x:v>Flood</x:v>
      </x:c>
      <x:c r="C2679" s="4" t="str">
        <x:v>R02</x:v>
      </x:c>
      <x:c r="D2679" s="4" t="str">
        <x:v>Low</x:v>
      </x:c>
    </x:row>
    <x:row r="2680">
      <x:c r="A2680" s="4" t="str">
        <x:v>I02675</x:v>
      </x:c>
      <x:c r="B2680" s="4" t="str">
        <x:v>Theft</x:v>
      </x:c>
      <x:c r="C2680" s="4" t="str">
        <x:v>R05</x:v>
      </x:c>
      <x:c r="D2680" s="4" t="str">
        <x:v>Low</x:v>
      </x:c>
    </x:row>
    <x:row r="2681">
      <x:c r="A2681" s="4" t="str">
        <x:v>I02676</x:v>
      </x:c>
      <x:c r="B2681" s="4" t="str">
        <x:v>Theft</x:v>
      </x:c>
      <x:c r="C2681" s="4" t="str">
        <x:v>R02</x:v>
      </x:c>
      <x:c r="D2681" s="4" t="str">
        <x:v>Low</x:v>
      </x:c>
    </x:row>
    <x:row r="2682">
      <x:c r="A2682" s="4" t="str">
        <x:v>I02677</x:v>
      </x:c>
      <x:c r="B2682" s="4" t="str">
        <x:v>Flood</x:v>
      </x:c>
      <x:c r="C2682" s="4" t="str">
        <x:v>R04</x:v>
      </x:c>
      <x:c r="D2682" s="4" t="str">
        <x:v>Low</x:v>
      </x:c>
    </x:row>
    <x:row r="2683">
      <x:c r="A2683" s="4" t="str">
        <x:v>I02678</x:v>
      </x:c>
      <x:c r="B2683" s="4" t="str">
        <x:v>Collision</x:v>
      </x:c>
      <x:c r="C2683" s="4" t="str">
        <x:v>R01</x:v>
      </x:c>
      <x:c r="D2683" s="4" t="str">
        <x:v>High</x:v>
      </x:c>
    </x:row>
    <x:row r="2684">
      <x:c r="A2684" s="4" t="str">
        <x:v>I02679</x:v>
      </x:c>
      <x:c r="B2684" s="4" t="str">
        <x:v>Theft</x:v>
      </x:c>
      <x:c r="C2684" s="4" t="str">
        <x:v>R02</x:v>
      </x:c>
      <x:c r="D2684" s="4" t="str">
        <x:v>Medium</x:v>
      </x:c>
    </x:row>
    <x:row r="2685">
      <x:c r="A2685" s="4" t="str">
        <x:v>I02680</x:v>
      </x:c>
      <x:c r="B2685" s="4" t="str">
        <x:v>Glass Damage</x:v>
      </x:c>
      <x:c r="C2685" s="4" t="str">
        <x:v>R04</x:v>
      </x:c>
      <x:c r="D2685" s="4" t="str">
        <x:v>Low</x:v>
      </x:c>
    </x:row>
    <x:row r="2686">
      <x:c r="A2686" s="4" t="str">
        <x:v>I02681</x:v>
      </x:c>
      <x:c r="B2686" s="4" t="str">
        <x:v>Unknown</x:v>
      </x:c>
      <x:c r="C2686" s="4" t="str">
        <x:v>R05</x:v>
      </x:c>
      <x:c r="D2686" s="4" t="str">
        <x:v>Medium</x:v>
      </x:c>
    </x:row>
    <x:row r="2687">
      <x:c r="A2687" s="4" t="str">
        <x:v>I02682</x:v>
      </x:c>
      <x:c r="B2687" s="4" t="str">
        <x:v>Collision</x:v>
      </x:c>
      <x:c r="C2687" s="4" t="str">
        <x:v>R01</x:v>
      </x:c>
      <x:c r="D2687" s="4" t="str">
        <x:v>Medium</x:v>
      </x:c>
    </x:row>
    <x:row r="2688">
      <x:c r="A2688" s="4" t="str">
        <x:v>I02683</x:v>
      </x:c>
      <x:c r="B2688" s="4" t="str">
        <x:v>Collision</x:v>
      </x:c>
      <x:c r="C2688" s="4" t="str">
        <x:v>R02</x:v>
      </x:c>
      <x:c r="D2688" s="4" t="str">
        <x:v>Medium</x:v>
      </x:c>
    </x:row>
    <x:row r="2689">
      <x:c r="A2689" s="4" t="str">
        <x:v>I02684</x:v>
      </x:c>
      <x:c r="B2689" s="4" t="str">
        <x:v>Collision</x:v>
      </x:c>
      <x:c r="C2689" s="4" t="str">
        <x:v>R03</x:v>
      </x:c>
      <x:c r="D2689" s="4" t="str">
        <x:v>Low</x:v>
      </x:c>
    </x:row>
    <x:row r="2690">
      <x:c r="A2690" s="4" t="str">
        <x:v>I02685</x:v>
      </x:c>
      <x:c r="B2690" s="4" t="str">
        <x:v>Theft</x:v>
      </x:c>
      <x:c r="C2690" s="4" t="str">
        <x:v>R05</x:v>
      </x:c>
      <x:c r="D2690" s="4" t="str">
        <x:v>Medium</x:v>
      </x:c>
    </x:row>
    <x:row r="2691">
      <x:c r="A2691" s="4" t="str">
        <x:v>I02686</x:v>
      </x:c>
      <x:c r="B2691" s="4" t="str">
        <x:v>Collision</x:v>
      </x:c>
      <x:c r="C2691" s="4" t="str">
        <x:v>R04</x:v>
      </x:c>
      <x:c r="D2691" s="4" t="str">
        <x:v>Low</x:v>
      </x:c>
    </x:row>
    <x:row r="2692">
      <x:c r="A2692" s="4" t="str">
        <x:v>I02687</x:v>
      </x:c>
      <x:c r="B2692" s="4" t="str">
        <x:v>Fire</x:v>
      </x:c>
      <x:c r="C2692" s="4" t="str">
        <x:v>R02</x:v>
      </x:c>
      <x:c r="D2692" s="4" t="str">
        <x:v>Unknown</x:v>
      </x:c>
    </x:row>
    <x:row r="2693">
      <x:c r="A2693" s="4" t="str">
        <x:v>I02688</x:v>
      </x:c>
      <x:c r="B2693" s="4" t="str">
        <x:v>Water Damage</x:v>
      </x:c>
      <x:c r="C2693" s="4" t="str">
        <x:v>R04</x:v>
      </x:c>
      <x:c r="D2693" s="4" t="str">
        <x:v>Medium</x:v>
      </x:c>
    </x:row>
    <x:row r="2694">
      <x:c r="A2694" s="4" t="str">
        <x:v>I02689</x:v>
      </x:c>
      <x:c r="B2694" s="4" t="str">
        <x:v>Theft</x:v>
      </x:c>
      <x:c r="C2694" s="4" t="str">
        <x:v>R04</x:v>
      </x:c>
      <x:c r="D2694" s="4" t="str">
        <x:v>Medium</x:v>
      </x:c>
    </x:row>
    <x:row r="2695">
      <x:c r="A2695" s="4" t="str">
        <x:v>I02690</x:v>
      </x:c>
      <x:c r="B2695" s="4" t="str">
        <x:v>Collision</x:v>
      </x:c>
      <x:c r="C2695" s="4" t="str">
        <x:v>R02</x:v>
      </x:c>
      <x:c r="D2695" s="4" t="str">
        <x:v>Medium</x:v>
      </x:c>
    </x:row>
    <x:row r="2696">
      <x:c r="A2696" s="4" t="str">
        <x:v>I02691</x:v>
      </x:c>
      <x:c r="B2696" s="4" t="str">
        <x:v>Collision</x:v>
      </x:c>
      <x:c r="C2696" s="4" t="str">
        <x:v>R04</x:v>
      </x:c>
      <x:c r="D2696" s="4" t="str">
        <x:v>Low</x:v>
      </x:c>
    </x:row>
    <x:row r="2697">
      <x:c r="A2697" s="4" t="str">
        <x:v>I02692</x:v>
      </x:c>
      <x:c r="B2697" s="4" t="str">
        <x:v>Collision</x:v>
      </x:c>
      <x:c r="C2697" s="4" t="str">
        <x:v>R05</x:v>
      </x:c>
      <x:c r="D2697" s="4" t="str">
        <x:v>Medium</x:v>
      </x:c>
    </x:row>
    <x:row r="2698">
      <x:c r="A2698" s="4" t="str">
        <x:v>I02693</x:v>
      </x:c>
      <x:c r="B2698" s="4" t="str">
        <x:v>Glass Damage</x:v>
      </x:c>
      <x:c r="C2698" s="4" t="str">
        <x:v>R01</x:v>
      </x:c>
      <x:c r="D2698" s="4" t="str">
        <x:v>Medium</x:v>
      </x:c>
    </x:row>
    <x:row r="2699">
      <x:c r="A2699" s="4" t="str">
        <x:v>I02694</x:v>
      </x:c>
      <x:c r="B2699" s="4" t="str">
        <x:v>Theft</x:v>
      </x:c>
      <x:c r="C2699" s="4" t="str">
        <x:v>R03</x:v>
      </x:c>
      <x:c r="D2699" s="4" t="str">
        <x:v>Low</x:v>
      </x:c>
    </x:row>
    <x:row r="2700">
      <x:c r="A2700" s="4" t="str">
        <x:v>I02695</x:v>
      </x:c>
      <x:c r="B2700" s="4" t="str">
        <x:v>Fire</x:v>
      </x:c>
      <x:c r="C2700" s="4" t="str">
        <x:v>R03</x:v>
      </x:c>
      <x:c r="D2700" s="4" t="str">
        <x:v>Low</x:v>
      </x:c>
    </x:row>
    <x:row r="2701">
      <x:c r="A2701" s="4" t="str">
        <x:v>I02696</x:v>
      </x:c>
      <x:c r="B2701" s="4" t="str">
        <x:v>Collision</x:v>
      </x:c>
      <x:c r="C2701" s="4" t="str">
        <x:v>R02</x:v>
      </x:c>
      <x:c r="D2701" s="4" t="str">
        <x:v>Low</x:v>
      </x:c>
    </x:row>
    <x:row r="2702">
      <x:c r="A2702" s="4" t="str">
        <x:v>I02697</x:v>
      </x:c>
      <x:c r="B2702" s="4" t="str">
        <x:v>Theft</x:v>
      </x:c>
      <x:c r="C2702" s="4" t="str">
        <x:v>R02</x:v>
      </x:c>
      <x:c r="D2702" s="4" t="str">
        <x:v>Low</x:v>
      </x:c>
    </x:row>
    <x:row r="2703">
      <x:c r="A2703" s="4" t="str">
        <x:v>I02698</x:v>
      </x:c>
      <x:c r="B2703" s="4" t="str">
        <x:v>Collision</x:v>
      </x:c>
      <x:c r="C2703" s="4" t="str">
        <x:v>R03</x:v>
      </x:c>
      <x:c r="D2703" s="4" t="str">
        <x:v>Low</x:v>
      </x:c>
    </x:row>
    <x:row r="2704">
      <x:c r="A2704" s="4" t="str">
        <x:v>I02699</x:v>
      </x:c>
      <x:c r="B2704" s="4" t="str">
        <x:v>Collision</x:v>
      </x:c>
      <x:c r="C2704" s="4" t="str">
        <x:v>R01</x:v>
      </x:c>
      <x:c r="D2704" s="4" t="str">
        <x:v>Low</x:v>
      </x:c>
    </x:row>
    <x:row r="2705">
      <x:c r="A2705" s="4" t="str">
        <x:v>I02700</x:v>
      </x:c>
      <x:c r="B2705" s="4" t="str">
        <x:v>Collision</x:v>
      </x:c>
      <x:c r="C2705" s="4" t="str">
        <x:v>R01</x:v>
      </x:c>
      <x:c r="D2705" s="4" t="str">
        <x:v>Medium</x:v>
      </x:c>
    </x:row>
    <x:row r="2706">
      <x:c r="A2706" s="4" t="str">
        <x:v>I02701</x:v>
      </x:c>
      <x:c r="B2706" s="4" t="str">
        <x:v>Fire</x:v>
      </x:c>
      <x:c r="C2706" s="4" t="str">
        <x:v>R02</x:v>
      </x:c>
      <x:c r="D2706" s="4" t="str">
        <x:v>Medium</x:v>
      </x:c>
    </x:row>
    <x:row r="2707">
      <x:c r="A2707" s="4" t="str">
        <x:v>I02702</x:v>
      </x:c>
      <x:c r="B2707" s="4" t="str">
        <x:v>Fire</x:v>
      </x:c>
      <x:c r="C2707" s="4" t="str">
        <x:v>R01</x:v>
      </x:c>
      <x:c r="D2707" s="4" t="str">
        <x:v>Medium</x:v>
      </x:c>
    </x:row>
    <x:row r="2708">
      <x:c r="A2708" s="4" t="str">
        <x:v>I02703</x:v>
      </x:c>
      <x:c r="B2708" s="4" t="str">
        <x:v>Collision</x:v>
      </x:c>
      <x:c r="C2708" s="4" t="str">
        <x:v>R03</x:v>
      </x:c>
      <x:c r="D2708" s="4" t="str">
        <x:v>Medium</x:v>
      </x:c>
    </x:row>
    <x:row r="2709">
      <x:c r="A2709" s="4" t="str">
        <x:v>I02704</x:v>
      </x:c>
      <x:c r="B2709" s="4" t="str">
        <x:v>Unknown</x:v>
      </x:c>
      <x:c r="C2709" s="4" t="str">
        <x:v>R04</x:v>
      </x:c>
      <x:c r="D2709" s="4" t="str">
        <x:v>Low</x:v>
      </x:c>
    </x:row>
    <x:row r="2710">
      <x:c r="A2710" s="4" t="str">
        <x:v>I02705</x:v>
      </x:c>
      <x:c r="B2710" s="4" t="str">
        <x:v>Collision</x:v>
      </x:c>
      <x:c r="C2710" s="4" t="str">
        <x:v>R05</x:v>
      </x:c>
      <x:c r="D2710" s="4" t="str">
        <x:v>High</x:v>
      </x:c>
    </x:row>
    <x:row r="2711">
      <x:c r="A2711" s="4" t="str">
        <x:v>I02706</x:v>
      </x:c>
      <x:c r="B2711" s="4" t="str">
        <x:v>Theft</x:v>
      </x:c>
      <x:c r="C2711" s="4" t="str">
        <x:v>R04</x:v>
      </x:c>
      <x:c r="D2711" s="4" t="str">
        <x:v>Medium</x:v>
      </x:c>
    </x:row>
    <x:row r="2712">
      <x:c r="A2712" s="4" t="str">
        <x:v>I02707</x:v>
      </x:c>
      <x:c r="B2712" s="4" t="str">
        <x:v>Theft</x:v>
      </x:c>
      <x:c r="C2712" s="4" t="str">
        <x:v>R01</x:v>
      </x:c>
      <x:c r="D2712" s="4" t="str">
        <x:v>Medium</x:v>
      </x:c>
    </x:row>
    <x:row r="2713">
      <x:c r="A2713" s="4" t="str">
        <x:v>I02708</x:v>
      </x:c>
      <x:c r="B2713" s="4" t="str">
        <x:v>Collision</x:v>
      </x:c>
      <x:c r="C2713" s="4" t="str">
        <x:v>R05</x:v>
      </x:c>
      <x:c r="D2713" s="4" t="str">
        <x:v>Low</x:v>
      </x:c>
    </x:row>
    <x:row r="2714">
      <x:c r="A2714" s="4" t="str">
        <x:v>I02709</x:v>
      </x:c>
      <x:c r="B2714" s="4" t="str">
        <x:v>Water Damage</x:v>
      </x:c>
      <x:c r="C2714" s="4" t="str">
        <x:v>R04</x:v>
      </x:c>
      <x:c r="D2714" s="4" t="str">
        <x:v>Medium</x:v>
      </x:c>
    </x:row>
    <x:row r="2715">
      <x:c r="A2715" s="4" t="str">
        <x:v>I02710</x:v>
      </x:c>
      <x:c r="B2715" s="4" t="str">
        <x:v>Collision</x:v>
      </x:c>
      <x:c r="C2715" s="4" t="str">
        <x:v>R02</x:v>
      </x:c>
      <x:c r="D2715" s="4" t="str">
        <x:v>Medium</x:v>
      </x:c>
    </x:row>
    <x:row r="2716">
      <x:c r="A2716" s="4" t="str">
        <x:v>I02711</x:v>
      </x:c>
      <x:c r="B2716" s="4" t="str">
        <x:v>Flood</x:v>
      </x:c>
      <x:c r="C2716" s="4" t="str">
        <x:v>R01</x:v>
      </x:c>
      <x:c r="D2716" s="4" t="str">
        <x:v>Medium</x:v>
      </x:c>
    </x:row>
    <x:row r="2717">
      <x:c r="A2717" s="4" t="str">
        <x:v>I02712</x:v>
      </x:c>
      <x:c r="B2717" s="4" t="str">
        <x:v>Collision</x:v>
      </x:c>
      <x:c r="C2717" s="4" t="str">
        <x:v>R03</x:v>
      </x:c>
      <x:c r="D2717" s="4" t="str">
        <x:v>Medium</x:v>
      </x:c>
    </x:row>
    <x:row r="2718">
      <x:c r="A2718" s="4" t="str">
        <x:v>I02713</x:v>
      </x:c>
      <x:c r="B2718" s="4" t="str">
        <x:v>Collision</x:v>
      </x:c>
      <x:c r="C2718" s="4" t="str">
        <x:v>R02</x:v>
      </x:c>
      <x:c r="D2718" s="4" t="str">
        <x:v>High</x:v>
      </x:c>
    </x:row>
    <x:row r="2719">
      <x:c r="A2719" s="4" t="str">
        <x:v>I02714</x:v>
      </x:c>
      <x:c r="B2719" s="4" t="str">
        <x:v>Glass Damage</x:v>
      </x:c>
      <x:c r="C2719" s="4" t="str">
        <x:v>R02</x:v>
      </x:c>
      <x:c r="D2719" s="4" t="str">
        <x:v>High</x:v>
      </x:c>
    </x:row>
    <x:row r="2720">
      <x:c r="A2720" s="4" t="str">
        <x:v>I02715</x:v>
      </x:c>
      <x:c r="B2720" s="4" t="str">
        <x:v>Glass Damage</x:v>
      </x:c>
      <x:c r="C2720" s="4" t="str">
        <x:v>R03</x:v>
      </x:c>
      <x:c r="D2720" s="4" t="str">
        <x:v>Medium</x:v>
      </x:c>
    </x:row>
    <x:row r="2721">
      <x:c r="A2721" s="4" t="str">
        <x:v>I02716</x:v>
      </x:c>
      <x:c r="B2721" s="4" t="str">
        <x:v>Collision</x:v>
      </x:c>
      <x:c r="C2721" s="4" t="str">
        <x:v>R04</x:v>
      </x:c>
      <x:c r="D2721" s="4" t="str">
        <x:v>High</x:v>
      </x:c>
    </x:row>
    <x:row r="2722">
      <x:c r="A2722" s="4" t="str">
        <x:v>I02717</x:v>
      </x:c>
      <x:c r="B2722" s="4" t="str">
        <x:v>Fire</x:v>
      </x:c>
      <x:c r="C2722" s="4" t="str">
        <x:v>R04</x:v>
      </x:c>
      <x:c r="D2722" s="4" t="str">
        <x:v>High</x:v>
      </x:c>
    </x:row>
    <x:row r="2723">
      <x:c r="A2723" s="4" t="str">
        <x:v>I02718</x:v>
      </x:c>
      <x:c r="B2723" s="4" t="str">
        <x:v>Collision</x:v>
      </x:c>
      <x:c r="C2723" s="4" t="str">
        <x:v>R03</x:v>
      </x:c>
      <x:c r="D2723" s="4" t="str">
        <x:v>Low</x:v>
      </x:c>
    </x:row>
    <x:row r="2724">
      <x:c r="A2724" s="4" t="str">
        <x:v>I02719</x:v>
      </x:c>
      <x:c r="B2724" s="4" t="str">
        <x:v>Unknown</x:v>
      </x:c>
      <x:c r="C2724" s="4" t="str">
        <x:v>R04</x:v>
      </x:c>
      <x:c r="D2724" s="4" t="str">
        <x:v>Medium</x:v>
      </x:c>
    </x:row>
    <x:row r="2725">
      <x:c r="A2725" s="4" t="str">
        <x:v>I02720</x:v>
      </x:c>
      <x:c r="B2725" s="4" t="str">
        <x:v>Glass Damage</x:v>
      </x:c>
      <x:c r="C2725" s="4" t="str">
        <x:v>R02</x:v>
      </x:c>
      <x:c r="D2725" s="4" t="str">
        <x:v>Low</x:v>
      </x:c>
    </x:row>
    <x:row r="2726">
      <x:c r="A2726" s="4" t="str">
        <x:v>I02721</x:v>
      </x:c>
      <x:c r="B2726" s="4" t="str">
        <x:v>Collision</x:v>
      </x:c>
      <x:c r="C2726" s="4" t="str">
        <x:v>R03</x:v>
      </x:c>
      <x:c r="D2726" s="4" t="str">
        <x:v>Low</x:v>
      </x:c>
    </x:row>
    <x:row r="2727">
      <x:c r="A2727" s="4" t="str">
        <x:v>I02722</x:v>
      </x:c>
      <x:c r="B2727" s="4" t="str">
        <x:v>Water Damage</x:v>
      </x:c>
      <x:c r="C2727" s="4" t="str">
        <x:v>R01</x:v>
      </x:c>
      <x:c r="D2727" s="4" t="str">
        <x:v>Low</x:v>
      </x:c>
    </x:row>
    <x:row r="2728">
      <x:c r="A2728" s="4" t="str">
        <x:v>I02723</x:v>
      </x:c>
      <x:c r="B2728" s="4" t="str">
        <x:v>Theft</x:v>
      </x:c>
      <x:c r="C2728" s="4" t="str">
        <x:v>R04</x:v>
      </x:c>
      <x:c r="D2728" s="4" t="str">
        <x:v>Medium</x:v>
      </x:c>
    </x:row>
    <x:row r="2729">
      <x:c r="A2729" s="4" t="str">
        <x:v>I02724</x:v>
      </x:c>
      <x:c r="B2729" s="4" t="str">
        <x:v>Fire</x:v>
      </x:c>
      <x:c r="C2729" s="4" t="str">
        <x:v>R02</x:v>
      </x:c>
      <x:c r="D2729" s="4" t="str">
        <x:v>Low</x:v>
      </x:c>
    </x:row>
    <x:row r="2730">
      <x:c r="A2730" s="4" t="str">
        <x:v>I02725</x:v>
      </x:c>
      <x:c r="B2730" s="4" t="str">
        <x:v>Collision</x:v>
      </x:c>
      <x:c r="C2730" s="4" t="str">
        <x:v>R02</x:v>
      </x:c>
      <x:c r="D2730" s="4" t="str">
        <x:v>Low</x:v>
      </x:c>
    </x:row>
    <x:row r="2731">
      <x:c r="A2731" s="4" t="str">
        <x:v>I02726</x:v>
      </x:c>
      <x:c r="B2731" s="4" t="str">
        <x:v>Flood</x:v>
      </x:c>
      <x:c r="C2731" s="4" t="str">
        <x:v>R05</x:v>
      </x:c>
      <x:c r="D2731" s="4" t="str">
        <x:v>Low</x:v>
      </x:c>
    </x:row>
    <x:row r="2732">
      <x:c r="A2732" s="4" t="str">
        <x:v>I02727</x:v>
      </x:c>
      <x:c r="B2732" s="4" t="str">
        <x:v>Theft</x:v>
      </x:c>
      <x:c r="C2732" s="4" t="str">
        <x:v>R01</x:v>
      </x:c>
      <x:c r="D2732" s="4" t="str">
        <x:v>Medium</x:v>
      </x:c>
    </x:row>
    <x:row r="2733">
      <x:c r="A2733" s="4" t="str">
        <x:v>I02728</x:v>
      </x:c>
      <x:c r="B2733" s="4" t="str">
        <x:v>Collision</x:v>
      </x:c>
      <x:c r="C2733" s="4" t="str">
        <x:v>R05</x:v>
      </x:c>
      <x:c r="D2733" s="4" t="str">
        <x:v>High</x:v>
      </x:c>
    </x:row>
    <x:row r="2734">
      <x:c r="A2734" s="4" t="str">
        <x:v>I02729</x:v>
      </x:c>
      <x:c r="B2734" s="4" t="str">
        <x:v>Collision</x:v>
      </x:c>
      <x:c r="C2734" s="4" t="str">
        <x:v>R03</x:v>
      </x:c>
      <x:c r="D2734" s="4" t="str">
        <x:v>High</x:v>
      </x:c>
    </x:row>
    <x:row r="2735">
      <x:c r="A2735" s="4" t="str">
        <x:v>I02730</x:v>
      </x:c>
      <x:c r="B2735" s="4" t="str">
        <x:v>Fire</x:v>
      </x:c>
      <x:c r="C2735" s="4" t="str">
        <x:v>R01</x:v>
      </x:c>
      <x:c r="D2735" s="4" t="str">
        <x:v>Medium</x:v>
      </x:c>
    </x:row>
    <x:row r="2736">
      <x:c r="A2736" s="4" t="str">
        <x:v>I02731</x:v>
      </x:c>
      <x:c r="B2736" s="4" t="str">
        <x:v>Water Damage</x:v>
      </x:c>
      <x:c r="C2736" s="4" t="str">
        <x:v>R03</x:v>
      </x:c>
      <x:c r="D2736" s="4" t="str">
        <x:v>Low</x:v>
      </x:c>
    </x:row>
    <x:row r="2737">
      <x:c r="A2737" s="4" t="str">
        <x:v>I02732</x:v>
      </x:c>
      <x:c r="B2737" s="4" t="str">
        <x:v>Collision</x:v>
      </x:c>
      <x:c r="C2737" s="4" t="str">
        <x:v>R02</x:v>
      </x:c>
      <x:c r="D2737" s="4" t="str">
        <x:v>High</x:v>
      </x:c>
    </x:row>
    <x:row r="2738">
      <x:c r="A2738" s="4" t="str">
        <x:v>I02733</x:v>
      </x:c>
      <x:c r="B2738" s="4" t="str">
        <x:v>Fire</x:v>
      </x:c>
      <x:c r="C2738" s="4" t="str">
        <x:v>R05</x:v>
      </x:c>
      <x:c r="D2738" s="4" t="str">
        <x:v>Unknown</x:v>
      </x:c>
    </x:row>
    <x:row r="2739">
      <x:c r="A2739" s="4" t="str">
        <x:v>I02734</x:v>
      </x:c>
      <x:c r="B2739" s="4" t="str">
        <x:v>Glass Damage</x:v>
      </x:c>
      <x:c r="C2739" s="4" t="str">
        <x:v>R02</x:v>
      </x:c>
      <x:c r="D2739" s="4" t="str">
        <x:v>High</x:v>
      </x:c>
    </x:row>
    <x:row r="2740">
      <x:c r="A2740" s="4" t="str">
        <x:v>I02735</x:v>
      </x:c>
      <x:c r="B2740" s="4" t="str">
        <x:v>Water Damage</x:v>
      </x:c>
      <x:c r="C2740" s="4" t="str">
        <x:v>R01</x:v>
      </x:c>
      <x:c r="D2740" s="4" t="str">
        <x:v>Medium</x:v>
      </x:c>
    </x:row>
    <x:row r="2741">
      <x:c r="A2741" s="4" t="str">
        <x:v>I02736</x:v>
      </x:c>
      <x:c r="B2741" s="4" t="str">
        <x:v>Theft</x:v>
      </x:c>
      <x:c r="C2741" s="4" t="str">
        <x:v>R03</x:v>
      </x:c>
      <x:c r="D2741" s="4" t="str">
        <x:v>Medium</x:v>
      </x:c>
    </x:row>
    <x:row r="2742">
      <x:c r="A2742" s="4" t="str">
        <x:v>I02737</x:v>
      </x:c>
      <x:c r="B2742" s="4" t="str">
        <x:v>Collision</x:v>
      </x:c>
      <x:c r="C2742" s="4" t="str">
        <x:v>R02</x:v>
      </x:c>
      <x:c r="D2742" s="4" t="str">
        <x:v>Low</x:v>
      </x:c>
    </x:row>
    <x:row r="2743">
      <x:c r="A2743" s="4" t="str">
        <x:v>I02738</x:v>
      </x:c>
      <x:c r="B2743" s="4" t="str">
        <x:v>Flood</x:v>
      </x:c>
      <x:c r="C2743" s="4" t="str">
        <x:v>R01</x:v>
      </x:c>
      <x:c r="D2743" s="4" t="str">
        <x:v>Low</x:v>
      </x:c>
    </x:row>
    <x:row r="2744">
      <x:c r="A2744" s="4" t="str">
        <x:v>I02739</x:v>
      </x:c>
      <x:c r="B2744" s="4" t="str">
        <x:v>Water Damage</x:v>
      </x:c>
      <x:c r="C2744" s="4" t="str">
        <x:v>R02</x:v>
      </x:c>
      <x:c r="D2744" s="4" t="str">
        <x:v>Medium</x:v>
      </x:c>
    </x:row>
    <x:row r="2745">
      <x:c r="A2745" s="4" t="str">
        <x:v>I02740</x:v>
      </x:c>
      <x:c r="B2745" s="4" t="str">
        <x:v>Glass Damage</x:v>
      </x:c>
      <x:c r="C2745" s="4" t="str">
        <x:v>R01</x:v>
      </x:c>
      <x:c r="D2745" s="4" t="str">
        <x:v>Medium</x:v>
      </x:c>
    </x:row>
    <x:row r="2746">
      <x:c r="A2746" s="4" t="str">
        <x:v>I02741</x:v>
      </x:c>
      <x:c r="B2746" s="4" t="str">
        <x:v>Collision</x:v>
      </x:c>
      <x:c r="C2746" s="4" t="str">
        <x:v>R02</x:v>
      </x:c>
      <x:c r="D2746" s="4" t="str">
        <x:v>High</x:v>
      </x:c>
    </x:row>
    <x:row r="2747">
      <x:c r="A2747" s="4" t="str">
        <x:v>I02742</x:v>
      </x:c>
      <x:c r="B2747" s="4" t="str">
        <x:v>Glass Damage</x:v>
      </x:c>
      <x:c r="C2747" s="4" t="str">
        <x:v>R05</x:v>
      </x:c>
      <x:c r="D2747" s="4" t="str">
        <x:v>Medium</x:v>
      </x:c>
    </x:row>
    <x:row r="2748">
      <x:c r="A2748" s="4" t="str">
        <x:v>I02743</x:v>
      </x:c>
      <x:c r="B2748" s="4" t="str">
        <x:v>Theft</x:v>
      </x:c>
      <x:c r="C2748" s="4" t="str">
        <x:v>R01</x:v>
      </x:c>
      <x:c r="D2748" s="4" t="str">
        <x:v>Medium</x:v>
      </x:c>
    </x:row>
    <x:row r="2749">
      <x:c r="A2749" s="4" t="str">
        <x:v>I02744</x:v>
      </x:c>
      <x:c r="B2749" s="4" t="str">
        <x:v>Water Damage</x:v>
      </x:c>
      <x:c r="C2749" s="4" t="str">
        <x:v>R01</x:v>
      </x:c>
      <x:c r="D2749" s="4" t="str">
        <x:v>Low</x:v>
      </x:c>
    </x:row>
    <x:row r="2750">
      <x:c r="A2750" s="4" t="str">
        <x:v>I02745</x:v>
      </x:c>
      <x:c r="B2750" s="4" t="str">
        <x:v>Flood</x:v>
      </x:c>
      <x:c r="C2750" s="4" t="str">
        <x:v>R04</x:v>
      </x:c>
      <x:c r="D2750" s="4" t="str">
        <x:v>Medium</x:v>
      </x:c>
    </x:row>
    <x:row r="2751">
      <x:c r="A2751" s="4" t="str">
        <x:v>I02746</x:v>
      </x:c>
      <x:c r="B2751" s="4" t="str">
        <x:v>Water Damage</x:v>
      </x:c>
      <x:c r="C2751" s="4" t="str">
        <x:v>R04</x:v>
      </x:c>
      <x:c r="D2751" s="4" t="str">
        <x:v>Low</x:v>
      </x:c>
    </x:row>
    <x:row r="2752">
      <x:c r="A2752" s="4" t="str">
        <x:v>I02747</x:v>
      </x:c>
      <x:c r="B2752" s="4" t="str">
        <x:v>Water Damage</x:v>
      </x:c>
      <x:c r="C2752" s="4" t="str">
        <x:v>R01</x:v>
      </x:c>
      <x:c r="D2752" s="4" t="str">
        <x:v>Medium</x:v>
      </x:c>
    </x:row>
    <x:row r="2753">
      <x:c r="A2753" s="4" t="str">
        <x:v>I02748</x:v>
      </x:c>
      <x:c r="B2753" s="4" t="str">
        <x:v>Fire</x:v>
      </x:c>
      <x:c r="C2753" s="4" t="str">
        <x:v>R04</x:v>
      </x:c>
      <x:c r="D2753" s="4" t="str">
        <x:v>Medium</x:v>
      </x:c>
    </x:row>
    <x:row r="2754">
      <x:c r="A2754" s="4" t="str">
        <x:v>I02749</x:v>
      </x:c>
      <x:c r="B2754" s="4" t="str">
        <x:v>Theft</x:v>
      </x:c>
      <x:c r="C2754" s="4" t="str">
        <x:v>R01</x:v>
      </x:c>
      <x:c r="D2754" s="4" t="str">
        <x:v>High</x:v>
      </x:c>
    </x:row>
    <x:row r="2755">
      <x:c r="A2755" s="4" t="str">
        <x:v>I02750</x:v>
      </x:c>
      <x:c r="B2755" s="4" t="str">
        <x:v>Fire</x:v>
      </x:c>
      <x:c r="C2755" s="4" t="str">
        <x:v>R01</x:v>
      </x:c>
      <x:c r="D2755" s="4" t="str">
        <x:v>Medium</x:v>
      </x:c>
    </x:row>
    <x:row r="2756">
      <x:c r="A2756" s="4" t="str">
        <x:v>I02751</x:v>
      </x:c>
      <x:c r="B2756" s="4" t="str">
        <x:v>Flood</x:v>
      </x:c>
      <x:c r="C2756" s="4" t="str">
        <x:v>R02</x:v>
      </x:c>
      <x:c r="D2756" s="4" t="str">
        <x:v>Low</x:v>
      </x:c>
    </x:row>
    <x:row r="2757">
      <x:c r="A2757" s="4" t="str">
        <x:v>I02752</x:v>
      </x:c>
      <x:c r="B2757" s="4" t="str">
        <x:v>Fire</x:v>
      </x:c>
      <x:c r="C2757" s="4" t="str">
        <x:v>R02</x:v>
      </x:c>
      <x:c r="D2757" s="4" t="str">
        <x:v>High</x:v>
      </x:c>
    </x:row>
    <x:row r="2758">
      <x:c r="A2758" s="4" t="str">
        <x:v>I02753</x:v>
      </x:c>
      <x:c r="B2758" s="4" t="str">
        <x:v>Glass Damage</x:v>
      </x:c>
      <x:c r="C2758" s="4" t="str">
        <x:v>R04</x:v>
      </x:c>
      <x:c r="D2758" s="4" t="str">
        <x:v>Medium</x:v>
      </x:c>
    </x:row>
    <x:row r="2759">
      <x:c r="A2759" s="4" t="str">
        <x:v>I02754</x:v>
      </x:c>
      <x:c r="B2759" s="4" t="str">
        <x:v>Water Damage</x:v>
      </x:c>
      <x:c r="C2759" s="4" t="str">
        <x:v>R02</x:v>
      </x:c>
      <x:c r="D2759" s="4" t="str">
        <x:v>Medium</x:v>
      </x:c>
    </x:row>
    <x:row r="2760">
      <x:c r="A2760" s="4" t="str">
        <x:v>I02755</x:v>
      </x:c>
      <x:c r="B2760" s="4" t="str">
        <x:v>Collision</x:v>
      </x:c>
      <x:c r="C2760" s="4" t="str">
        <x:v>R05</x:v>
      </x:c>
      <x:c r="D2760" s="4" t="str">
        <x:v>Medium</x:v>
      </x:c>
    </x:row>
    <x:row r="2761">
      <x:c r="A2761" s="4" t="str">
        <x:v>I02756</x:v>
      </x:c>
      <x:c r="B2761" s="4" t="str">
        <x:v>Glass Damage</x:v>
      </x:c>
      <x:c r="C2761" s="4" t="str">
        <x:v>R05</x:v>
      </x:c>
      <x:c r="D2761" s="4" t="str">
        <x:v>High</x:v>
      </x:c>
    </x:row>
    <x:row r="2762">
      <x:c r="A2762" s="4" t="str">
        <x:v>I02757</x:v>
      </x:c>
      <x:c r="B2762" s="4" t="str">
        <x:v>Glass Damage</x:v>
      </x:c>
      <x:c r="C2762" s="4" t="str">
        <x:v>R04</x:v>
      </x:c>
      <x:c r="D2762" s="4" t="str">
        <x:v>Low</x:v>
      </x:c>
    </x:row>
    <x:row r="2763">
      <x:c r="A2763" s="4" t="str">
        <x:v>I02758</x:v>
      </x:c>
      <x:c r="B2763" s="4" t="str">
        <x:v>Flood</x:v>
      </x:c>
      <x:c r="C2763" s="4" t="str">
        <x:v>R01</x:v>
      </x:c>
      <x:c r="D2763" s="4" t="str">
        <x:v>Medium</x:v>
      </x:c>
    </x:row>
    <x:row r="2764">
      <x:c r="A2764" s="4" t="str">
        <x:v>I02759</x:v>
      </x:c>
      <x:c r="B2764" s="4" t="str">
        <x:v>Collision</x:v>
      </x:c>
      <x:c r="C2764" s="4" t="str">
        <x:v>R02</x:v>
      </x:c>
      <x:c r="D2764" s="4" t="str">
        <x:v>Medium</x:v>
      </x:c>
    </x:row>
    <x:row r="2765">
      <x:c r="A2765" s="4" t="str">
        <x:v>I02760</x:v>
      </x:c>
      <x:c r="B2765" s="4" t="str">
        <x:v>Flood</x:v>
      </x:c>
      <x:c r="C2765" s="4" t="str">
        <x:v>R03</x:v>
      </x:c>
      <x:c r="D2765" s="4" t="str">
        <x:v>Low</x:v>
      </x:c>
    </x:row>
    <x:row r="2766">
      <x:c r="A2766" s="4" t="str">
        <x:v>I02761</x:v>
      </x:c>
      <x:c r="B2766" s="4" t="str">
        <x:v>Collision</x:v>
      </x:c>
      <x:c r="C2766" s="4" t="str">
        <x:v>R03</x:v>
      </x:c>
      <x:c r="D2766" s="4" t="str">
        <x:v>High</x:v>
      </x:c>
    </x:row>
    <x:row r="2767">
      <x:c r="A2767" s="4" t="str">
        <x:v>I02762</x:v>
      </x:c>
      <x:c r="B2767" s="4" t="str">
        <x:v>Collision</x:v>
      </x:c>
      <x:c r="C2767" s="4" t="str">
        <x:v>R03</x:v>
      </x:c>
      <x:c r="D2767" s="4" t="str">
        <x:v>Low</x:v>
      </x:c>
    </x:row>
    <x:row r="2768">
      <x:c r="A2768" s="4" t="str">
        <x:v>I02763</x:v>
      </x:c>
      <x:c r="B2768" s="4" t="str">
        <x:v>Collision</x:v>
      </x:c>
      <x:c r="C2768" s="4" t="str">
        <x:v>R01</x:v>
      </x:c>
      <x:c r="D2768" s="4" t="str">
        <x:v>Low</x:v>
      </x:c>
    </x:row>
    <x:row r="2769">
      <x:c r="A2769" s="4" t="str">
        <x:v>I02764</x:v>
      </x:c>
      <x:c r="B2769" s="4" t="str">
        <x:v>Glass Damage</x:v>
      </x:c>
      <x:c r="C2769" s="4" t="str">
        <x:v>R05</x:v>
      </x:c>
      <x:c r="D2769" s="4" t="str">
        <x:v>Low</x:v>
      </x:c>
    </x:row>
    <x:row r="2770">
      <x:c r="A2770" s="4" t="str">
        <x:v>I02765</x:v>
      </x:c>
      <x:c r="B2770" s="4" t="str">
        <x:v>Flood</x:v>
      </x:c>
      <x:c r="C2770" s="4" t="str">
        <x:v>R01</x:v>
      </x:c>
      <x:c r="D2770" s="4" t="str">
        <x:v>High</x:v>
      </x:c>
    </x:row>
    <x:row r="2771">
      <x:c r="A2771" s="4" t="str">
        <x:v>I02766</x:v>
      </x:c>
      <x:c r="B2771" s="4" t="str">
        <x:v>Theft</x:v>
      </x:c>
      <x:c r="C2771" s="4" t="str">
        <x:v>R01</x:v>
      </x:c>
      <x:c r="D2771" s="4" t="str">
        <x:v>Medium</x:v>
      </x:c>
    </x:row>
    <x:row r="2772">
      <x:c r="A2772" s="4" t="str">
        <x:v>I02767</x:v>
      </x:c>
      <x:c r="B2772" s="4" t="str">
        <x:v>Fire</x:v>
      </x:c>
      <x:c r="C2772" s="4" t="str">
        <x:v>R03</x:v>
      </x:c>
      <x:c r="D2772" s="4" t="str">
        <x:v>Low</x:v>
      </x:c>
    </x:row>
    <x:row r="2773">
      <x:c r="A2773" s="4" t="str">
        <x:v>I02768</x:v>
      </x:c>
      <x:c r="B2773" s="4" t="str">
        <x:v>Theft</x:v>
      </x:c>
      <x:c r="C2773" s="4" t="str">
        <x:v>R01</x:v>
      </x:c>
      <x:c r="D2773" s="4" t="str">
        <x:v>Low</x:v>
      </x:c>
    </x:row>
    <x:row r="2774">
      <x:c r="A2774" s="4" t="str">
        <x:v>I02769</x:v>
      </x:c>
      <x:c r="B2774" s="4" t="str">
        <x:v>Flood</x:v>
      </x:c>
      <x:c r="C2774" s="4" t="str">
        <x:v>R01</x:v>
      </x:c>
      <x:c r="D2774" s="4" t="str">
        <x:v>Low</x:v>
      </x:c>
    </x:row>
    <x:row r="2775">
      <x:c r="A2775" s="4" t="str">
        <x:v>I02770</x:v>
      </x:c>
      <x:c r="B2775" s="4" t="str">
        <x:v>Collision</x:v>
      </x:c>
      <x:c r="C2775" s="4" t="str">
        <x:v>R02</x:v>
      </x:c>
      <x:c r="D2775" s="4" t="str">
        <x:v>Low</x:v>
      </x:c>
    </x:row>
    <x:row r="2776">
      <x:c r="A2776" s="4" t="str">
        <x:v>I02771</x:v>
      </x:c>
      <x:c r="B2776" s="4" t="str">
        <x:v>Collision</x:v>
      </x:c>
      <x:c r="C2776" s="4" t="str">
        <x:v>R04</x:v>
      </x:c>
      <x:c r="D2776" s="4" t="str">
        <x:v>Medium</x:v>
      </x:c>
    </x:row>
    <x:row r="2777">
      <x:c r="A2777" s="4" t="str">
        <x:v>I02772</x:v>
      </x:c>
      <x:c r="B2777" s="4" t="str">
        <x:v>Flood</x:v>
      </x:c>
      <x:c r="C2777" s="4" t="str">
        <x:v>R03</x:v>
      </x:c>
      <x:c r="D2777" s="4" t="str">
        <x:v>Low</x:v>
      </x:c>
    </x:row>
    <x:row r="2778">
      <x:c r="A2778" s="4" t="str">
        <x:v>I02773</x:v>
      </x:c>
      <x:c r="B2778" s="4" t="str">
        <x:v>Water Damage</x:v>
      </x:c>
      <x:c r="C2778" s="4" t="str">
        <x:v>R03</x:v>
      </x:c>
      <x:c r="D2778" s="4" t="str">
        <x:v>Low</x:v>
      </x:c>
    </x:row>
    <x:row r="2779">
      <x:c r="A2779" s="4" t="str">
        <x:v>I02774</x:v>
      </x:c>
      <x:c r="B2779" s="4" t="str">
        <x:v>Collision</x:v>
      </x:c>
      <x:c r="C2779" s="4" t="str">
        <x:v>R04</x:v>
      </x:c>
      <x:c r="D2779" s="4" t="str">
        <x:v>Low</x:v>
      </x:c>
    </x:row>
    <x:row r="2780">
      <x:c r="A2780" s="4" t="str">
        <x:v>I02775</x:v>
      </x:c>
      <x:c r="B2780" s="4" t="str">
        <x:v>Collision</x:v>
      </x:c>
      <x:c r="C2780" s="4" t="str">
        <x:v>R03</x:v>
      </x:c>
      <x:c r="D2780" s="4" t="str">
        <x:v>Medium</x:v>
      </x:c>
    </x:row>
    <x:row r="2781">
      <x:c r="A2781" s="4" t="str">
        <x:v>I02776</x:v>
      </x:c>
      <x:c r="B2781" s="4" t="str">
        <x:v>Flood</x:v>
      </x:c>
      <x:c r="C2781" s="4" t="str">
        <x:v>R04</x:v>
      </x:c>
      <x:c r="D2781" s="4" t="str">
        <x:v>Unknown</x:v>
      </x:c>
    </x:row>
    <x:row r="2782">
      <x:c r="A2782" s="4" t="str">
        <x:v>I02777</x:v>
      </x:c>
      <x:c r="B2782" s="4" t="str">
        <x:v>Theft</x:v>
      </x:c>
      <x:c r="C2782" s="4" t="str">
        <x:v>R01</x:v>
      </x:c>
      <x:c r="D2782" s="4" t="str">
        <x:v>Medium</x:v>
      </x:c>
    </x:row>
    <x:row r="2783">
      <x:c r="A2783" s="4" t="str">
        <x:v>I02778</x:v>
      </x:c>
      <x:c r="B2783" s="4" t="str">
        <x:v>Collision</x:v>
      </x:c>
      <x:c r="C2783" s="4" t="str">
        <x:v>R03</x:v>
      </x:c>
      <x:c r="D2783" s="4" t="str">
        <x:v>Medium</x:v>
      </x:c>
    </x:row>
    <x:row r="2784">
      <x:c r="A2784" s="4" t="str">
        <x:v>I02779</x:v>
      </x:c>
      <x:c r="B2784" s="4" t="str">
        <x:v>Collision</x:v>
      </x:c>
      <x:c r="C2784" s="4" t="str">
        <x:v>R03</x:v>
      </x:c>
      <x:c r="D2784" s="4" t="str">
        <x:v>High</x:v>
      </x:c>
    </x:row>
    <x:row r="2785">
      <x:c r="A2785" s="4" t="str">
        <x:v>I02780</x:v>
      </x:c>
      <x:c r="B2785" s="4" t="str">
        <x:v>Collision</x:v>
      </x:c>
      <x:c r="C2785" s="4" t="str">
        <x:v>R02</x:v>
      </x:c>
      <x:c r="D2785" s="4" t="str">
        <x:v>Medium</x:v>
      </x:c>
    </x:row>
    <x:row r="2786">
      <x:c r="A2786" s="4" t="str">
        <x:v>I02781</x:v>
      </x:c>
      <x:c r="B2786" s="4" t="str">
        <x:v>Collision</x:v>
      </x:c>
      <x:c r="C2786" s="4" t="str">
        <x:v>R01</x:v>
      </x:c>
      <x:c r="D2786" s="4" t="str">
        <x:v>High</x:v>
      </x:c>
    </x:row>
    <x:row r="2787">
      <x:c r="A2787" s="4" t="str">
        <x:v>I02782</x:v>
      </x:c>
      <x:c r="B2787" s="4" t="str">
        <x:v>Theft</x:v>
      </x:c>
      <x:c r="C2787" s="4" t="str">
        <x:v>R02</x:v>
      </x:c>
      <x:c r="D2787" s="4" t="str">
        <x:v>Medium</x:v>
      </x:c>
    </x:row>
    <x:row r="2788">
      <x:c r="A2788" s="4" t="str">
        <x:v>I02783</x:v>
      </x:c>
      <x:c r="B2788" s="4" t="str">
        <x:v>Flood</x:v>
      </x:c>
      <x:c r="C2788" s="4" t="str">
        <x:v>R05</x:v>
      </x:c>
      <x:c r="D2788" s="4" t="str">
        <x:v>Low</x:v>
      </x:c>
    </x:row>
    <x:row r="2789">
      <x:c r="A2789" s="4" t="str">
        <x:v>I02784</x:v>
      </x:c>
      <x:c r="B2789" s="4" t="str">
        <x:v>Glass Damage</x:v>
      </x:c>
      <x:c r="C2789" s="4" t="str">
        <x:v>R03</x:v>
      </x:c>
      <x:c r="D2789" s="4" t="str">
        <x:v>High</x:v>
      </x:c>
    </x:row>
    <x:row r="2790">
      <x:c r="A2790" s="4" t="str">
        <x:v>I02785</x:v>
      </x:c>
      <x:c r="B2790" s="4" t="str">
        <x:v>Glass Damage</x:v>
      </x:c>
      <x:c r="C2790" s="4" t="str">
        <x:v>R04</x:v>
      </x:c>
      <x:c r="D2790" s="4" t="str">
        <x:v>Medium</x:v>
      </x:c>
    </x:row>
    <x:row r="2791">
      <x:c r="A2791" s="4" t="str">
        <x:v>I02786</x:v>
      </x:c>
      <x:c r="B2791" s="4" t="str">
        <x:v>Fire</x:v>
      </x:c>
      <x:c r="C2791" s="4" t="str">
        <x:v>R04</x:v>
      </x:c>
      <x:c r="D2791" s="4" t="str">
        <x:v>Medium</x:v>
      </x:c>
    </x:row>
    <x:row r="2792">
      <x:c r="A2792" s="4" t="str">
        <x:v>I02787</x:v>
      </x:c>
      <x:c r="B2792" s="4" t="str">
        <x:v>Collision</x:v>
      </x:c>
      <x:c r="C2792" s="4" t="str">
        <x:v>R04</x:v>
      </x:c>
      <x:c r="D2792" s="4" t="str">
        <x:v>Low</x:v>
      </x:c>
    </x:row>
    <x:row r="2793">
      <x:c r="A2793" s="4" t="str">
        <x:v>I02788</x:v>
      </x:c>
      <x:c r="B2793" s="4" t="str">
        <x:v>Collision</x:v>
      </x:c>
      <x:c r="C2793" s="4" t="str">
        <x:v>R01</x:v>
      </x:c>
      <x:c r="D2793" s="4" t="str">
        <x:v>Medium</x:v>
      </x:c>
    </x:row>
    <x:row r="2794">
      <x:c r="A2794" s="4" t="str">
        <x:v>I02789</x:v>
      </x:c>
      <x:c r="B2794" s="4" t="str">
        <x:v>Water Damage</x:v>
      </x:c>
      <x:c r="C2794" s="4" t="str">
        <x:v>R02</x:v>
      </x:c>
      <x:c r="D2794" s="4" t="str">
        <x:v>High</x:v>
      </x:c>
    </x:row>
    <x:row r="2795">
      <x:c r="A2795" s="4" t="str">
        <x:v>I02790</x:v>
      </x:c>
      <x:c r="B2795" s="4" t="str">
        <x:v>Fire</x:v>
      </x:c>
      <x:c r="C2795" s="4" t="str">
        <x:v>R03</x:v>
      </x:c>
      <x:c r="D2795" s="4" t="str">
        <x:v>Low</x:v>
      </x:c>
    </x:row>
    <x:row r="2796">
      <x:c r="A2796" s="4" t="str">
        <x:v>I02791</x:v>
      </x:c>
      <x:c r="B2796" s="4" t="str">
        <x:v>Glass Damage</x:v>
      </x:c>
      <x:c r="C2796" s="4" t="str">
        <x:v>R03</x:v>
      </x:c>
      <x:c r="D2796" s="4" t="str">
        <x:v>Low</x:v>
      </x:c>
    </x:row>
    <x:row r="2797">
      <x:c r="A2797" s="4" t="str">
        <x:v>I02792</x:v>
      </x:c>
      <x:c r="B2797" s="4" t="str">
        <x:v>Theft</x:v>
      </x:c>
      <x:c r="C2797" s="4" t="str">
        <x:v>R01</x:v>
      </x:c>
      <x:c r="D2797" s="4" t="str">
        <x:v>Low</x:v>
      </x:c>
    </x:row>
    <x:row r="2798">
      <x:c r="A2798" s="4" t="str">
        <x:v>I02793</x:v>
      </x:c>
      <x:c r="B2798" s="4" t="str">
        <x:v>Collision</x:v>
      </x:c>
      <x:c r="C2798" s="4" t="str">
        <x:v>R02</x:v>
      </x:c>
      <x:c r="D2798" s="4" t="str">
        <x:v>Medium</x:v>
      </x:c>
    </x:row>
    <x:row r="2799">
      <x:c r="A2799" s="4" t="str">
        <x:v>I02794</x:v>
      </x:c>
      <x:c r="B2799" s="4" t="str">
        <x:v>Water Damage</x:v>
      </x:c>
      <x:c r="C2799" s="4" t="str">
        <x:v>R03</x:v>
      </x:c>
      <x:c r="D2799" s="4" t="str">
        <x:v>High</x:v>
      </x:c>
    </x:row>
    <x:row r="2800">
      <x:c r="A2800" s="4" t="str">
        <x:v>I02795</x:v>
      </x:c>
      <x:c r="B2800" s="4" t="str">
        <x:v>Flood</x:v>
      </x:c>
      <x:c r="C2800" s="4" t="str">
        <x:v>R02</x:v>
      </x:c>
      <x:c r="D2800" s="4" t="str">
        <x:v>Medium</x:v>
      </x:c>
    </x:row>
    <x:row r="2801">
      <x:c r="A2801" s="4" t="str">
        <x:v>I02796</x:v>
      </x:c>
      <x:c r="B2801" s="4" t="str">
        <x:v>Collision</x:v>
      </x:c>
      <x:c r="C2801" s="4" t="str">
        <x:v>R01</x:v>
      </x:c>
      <x:c r="D2801" s="4" t="str">
        <x:v>High</x:v>
      </x:c>
    </x:row>
    <x:row r="2802">
      <x:c r="A2802" s="4" t="str">
        <x:v>I02797</x:v>
      </x:c>
      <x:c r="B2802" s="4" t="str">
        <x:v>Unknown</x:v>
      </x:c>
      <x:c r="C2802" s="4" t="str">
        <x:v>R02</x:v>
      </x:c>
      <x:c r="D2802" s="4" t="str">
        <x:v>Medium</x:v>
      </x:c>
    </x:row>
    <x:row r="2803">
      <x:c r="A2803" s="4" t="str">
        <x:v>I02798</x:v>
      </x:c>
      <x:c r="B2803" s="4" t="str">
        <x:v>Collision</x:v>
      </x:c>
      <x:c r="C2803" s="4" t="str">
        <x:v>R04</x:v>
      </x:c>
      <x:c r="D2803" s="4" t="str">
        <x:v>Low</x:v>
      </x:c>
    </x:row>
    <x:row r="2804">
      <x:c r="A2804" s="4" t="str">
        <x:v>I02799</x:v>
      </x:c>
      <x:c r="B2804" s="4" t="str">
        <x:v>Collision</x:v>
      </x:c>
      <x:c r="C2804" s="4" t="str">
        <x:v>R04</x:v>
      </x:c>
      <x:c r="D2804" s="4" t="str">
        <x:v>Low</x:v>
      </x:c>
    </x:row>
    <x:row r="2805">
      <x:c r="A2805" s="4" t="str">
        <x:v>I02800</x:v>
      </x:c>
      <x:c r="B2805" s="4" t="str">
        <x:v>Theft</x:v>
      </x:c>
      <x:c r="C2805" s="4" t="str">
        <x:v>R02</x:v>
      </x:c>
      <x:c r="D2805" s="4" t="str">
        <x:v>Low</x:v>
      </x:c>
    </x:row>
    <x:row r="2806">
      <x:c r="A2806" s="4" t="str">
        <x:v>I02801</x:v>
      </x:c>
      <x:c r="B2806" s="4" t="str">
        <x:v>Fire</x:v>
      </x:c>
      <x:c r="C2806" s="4" t="str">
        <x:v>R04</x:v>
      </x:c>
      <x:c r="D2806" s="4" t="str">
        <x:v>Medium</x:v>
      </x:c>
    </x:row>
    <x:row r="2807">
      <x:c r="A2807" s="4" t="str">
        <x:v>I02802</x:v>
      </x:c>
      <x:c r="B2807" s="4" t="str">
        <x:v>Collision</x:v>
      </x:c>
      <x:c r="C2807" s="4" t="str">
        <x:v>R04</x:v>
      </x:c>
      <x:c r="D2807" s="4" t="str">
        <x:v>Low</x:v>
      </x:c>
    </x:row>
    <x:row r="2808">
      <x:c r="A2808" s="4" t="str">
        <x:v>I02803</x:v>
      </x:c>
      <x:c r="B2808" s="4" t="str">
        <x:v>Theft</x:v>
      </x:c>
      <x:c r="C2808" s="4" t="str">
        <x:v>R03</x:v>
      </x:c>
      <x:c r="D2808" s="4" t="str">
        <x:v>Low</x:v>
      </x:c>
    </x:row>
    <x:row r="2809">
      <x:c r="A2809" s="4" t="str">
        <x:v>I02804</x:v>
      </x:c>
      <x:c r="B2809" s="4" t="str">
        <x:v>Glass Damage</x:v>
      </x:c>
      <x:c r="C2809" s="4" t="str">
        <x:v>R01</x:v>
      </x:c>
      <x:c r="D2809" s="4" t="str">
        <x:v>High</x:v>
      </x:c>
    </x:row>
    <x:row r="2810">
      <x:c r="A2810" s="4" t="str">
        <x:v>I02805</x:v>
      </x:c>
      <x:c r="B2810" s="4" t="str">
        <x:v>Collision</x:v>
      </x:c>
      <x:c r="C2810" s="4" t="str">
        <x:v>R01</x:v>
      </x:c>
      <x:c r="D2810" s="4" t="str">
        <x:v>Medium</x:v>
      </x:c>
    </x:row>
    <x:row r="2811">
      <x:c r="A2811" s="4" t="str">
        <x:v>I02806</x:v>
      </x:c>
      <x:c r="B2811" s="4" t="str">
        <x:v>Glass Damage</x:v>
      </x:c>
      <x:c r="C2811" s="4" t="str">
        <x:v>R02</x:v>
      </x:c>
      <x:c r="D2811" s="4" t="str">
        <x:v>Low</x:v>
      </x:c>
    </x:row>
    <x:row r="2812">
      <x:c r="A2812" s="4" t="str">
        <x:v>I02807</x:v>
      </x:c>
      <x:c r="B2812" s="4" t="str">
        <x:v>Collision</x:v>
      </x:c>
      <x:c r="C2812" s="4" t="str">
        <x:v>R03</x:v>
      </x:c>
      <x:c r="D2812" s="4" t="str">
        <x:v>Medium</x:v>
      </x:c>
    </x:row>
    <x:row r="2813">
      <x:c r="A2813" s="4" t="str">
        <x:v>I02808</x:v>
      </x:c>
      <x:c r="B2813" s="4" t="str">
        <x:v>Fire</x:v>
      </x:c>
      <x:c r="C2813" s="4" t="str">
        <x:v>R05</x:v>
      </x:c>
      <x:c r="D2813" s="4" t="str">
        <x:v>Medium</x:v>
      </x:c>
    </x:row>
    <x:row r="2814">
      <x:c r="A2814" s="4" t="str">
        <x:v>I02809</x:v>
      </x:c>
      <x:c r="B2814" s="4" t="str">
        <x:v>Glass Damage</x:v>
      </x:c>
      <x:c r="C2814" s="4" t="str">
        <x:v>R03</x:v>
      </x:c>
      <x:c r="D2814" s="4" t="str">
        <x:v>High</x:v>
      </x:c>
    </x:row>
    <x:row r="2815">
      <x:c r="A2815" s="4" t="str">
        <x:v>I02810</x:v>
      </x:c>
      <x:c r="B2815" s="4" t="str">
        <x:v>Collision</x:v>
      </x:c>
      <x:c r="C2815" s="4" t="str">
        <x:v>R01</x:v>
      </x:c>
      <x:c r="D2815" s="4" t="str">
        <x:v>Medium</x:v>
      </x:c>
    </x:row>
    <x:row r="2816">
      <x:c r="A2816" s="4" t="str">
        <x:v>I02811</x:v>
      </x:c>
      <x:c r="B2816" s="4" t="str">
        <x:v>Fire</x:v>
      </x:c>
      <x:c r="C2816" s="4" t="str">
        <x:v>R03</x:v>
      </x:c>
      <x:c r="D2816" s="4" t="str">
        <x:v>Low</x:v>
      </x:c>
    </x:row>
    <x:row r="2817">
      <x:c r="A2817" s="4" t="str">
        <x:v>I02812</x:v>
      </x:c>
      <x:c r="B2817" s="4" t="str">
        <x:v>Water Damage</x:v>
      </x:c>
      <x:c r="C2817" s="4" t="str">
        <x:v>R03</x:v>
      </x:c>
      <x:c r="D2817" s="4" t="str">
        <x:v>Low</x:v>
      </x:c>
    </x:row>
    <x:row r="2818">
      <x:c r="A2818" s="4" t="str">
        <x:v>I02813</x:v>
      </x:c>
      <x:c r="B2818" s="4" t="str">
        <x:v>Fire</x:v>
      </x:c>
      <x:c r="C2818" s="4" t="str">
        <x:v>R04</x:v>
      </x:c>
      <x:c r="D2818" s="4" t="str">
        <x:v>Low</x:v>
      </x:c>
    </x:row>
    <x:row r="2819">
      <x:c r="A2819" s="4" t="str">
        <x:v>I02814</x:v>
      </x:c>
      <x:c r="B2819" s="4" t="str">
        <x:v>Glass Damage</x:v>
      </x:c>
      <x:c r="C2819" s="4" t="str">
        <x:v>R01</x:v>
      </x:c>
      <x:c r="D2819" s="4" t="str">
        <x:v>Medium</x:v>
      </x:c>
    </x:row>
    <x:row r="2820">
      <x:c r="A2820" s="4" t="str">
        <x:v>I02815</x:v>
      </x:c>
      <x:c r="B2820" s="4" t="str">
        <x:v>Glass Damage</x:v>
      </x:c>
      <x:c r="C2820" s="4" t="str">
        <x:v>R04</x:v>
      </x:c>
      <x:c r="D2820" s="4" t="str">
        <x:v>Medium</x:v>
      </x:c>
    </x:row>
    <x:row r="2821">
      <x:c r="A2821" s="4" t="str">
        <x:v>I02816</x:v>
      </x:c>
      <x:c r="B2821" s="4" t="str">
        <x:v>Fire</x:v>
      </x:c>
      <x:c r="C2821" s="4" t="str">
        <x:v>R03</x:v>
      </x:c>
      <x:c r="D2821" s="4" t="str">
        <x:v>Medium</x:v>
      </x:c>
    </x:row>
    <x:row r="2822">
      <x:c r="A2822" s="4" t="str">
        <x:v>I02817</x:v>
      </x:c>
      <x:c r="B2822" s="4" t="str">
        <x:v>Collision</x:v>
      </x:c>
      <x:c r="C2822" s="4" t="str">
        <x:v>R03</x:v>
      </x:c>
      <x:c r="D2822" s="4" t="str">
        <x:v>Medium</x:v>
      </x:c>
    </x:row>
    <x:row r="2823">
      <x:c r="A2823" s="4" t="str">
        <x:v>I02818</x:v>
      </x:c>
      <x:c r="B2823" s="4" t="str">
        <x:v>Collision</x:v>
      </x:c>
      <x:c r="C2823" s="4" t="str">
        <x:v>R05</x:v>
      </x:c>
      <x:c r="D2823" s="4" t="str">
        <x:v>Low</x:v>
      </x:c>
    </x:row>
    <x:row r="2824">
      <x:c r="A2824" s="4" t="str">
        <x:v>I02819</x:v>
      </x:c>
      <x:c r="B2824" s="4" t="str">
        <x:v>Fire</x:v>
      </x:c>
      <x:c r="C2824" s="4" t="str">
        <x:v>R04</x:v>
      </x:c>
      <x:c r="D2824" s="4" t="str">
        <x:v>Low</x:v>
      </x:c>
    </x:row>
    <x:row r="2825">
      <x:c r="A2825" s="4" t="str">
        <x:v>I02820</x:v>
      </x:c>
      <x:c r="B2825" s="4" t="str">
        <x:v>Collision</x:v>
      </x:c>
      <x:c r="C2825" s="4" t="str">
        <x:v>R02</x:v>
      </x:c>
      <x:c r="D2825" s="4" t="str">
        <x:v>Low</x:v>
      </x:c>
    </x:row>
    <x:row r="2826">
      <x:c r="A2826" s="4" t="str">
        <x:v>I02821</x:v>
      </x:c>
      <x:c r="B2826" s="4" t="str">
        <x:v>Theft</x:v>
      </x:c>
      <x:c r="C2826" s="4" t="str">
        <x:v>R02</x:v>
      </x:c>
      <x:c r="D2826" s="4" t="str">
        <x:v>Medium</x:v>
      </x:c>
    </x:row>
    <x:row r="2827">
      <x:c r="A2827" s="4" t="str">
        <x:v>I02822</x:v>
      </x:c>
      <x:c r="B2827" s="4" t="str">
        <x:v>Theft</x:v>
      </x:c>
      <x:c r="C2827" s="4" t="str">
        <x:v>R02</x:v>
      </x:c>
      <x:c r="D2827" s="4" t="str">
        <x:v>Medium</x:v>
      </x:c>
    </x:row>
    <x:row r="2828">
      <x:c r="A2828" s="4" t="str">
        <x:v>I02823</x:v>
      </x:c>
      <x:c r="B2828" s="4" t="str">
        <x:v>Collision</x:v>
      </x:c>
      <x:c r="C2828" s="4" t="str">
        <x:v>R02</x:v>
      </x:c>
      <x:c r="D2828" s="4" t="str">
        <x:v>High</x:v>
      </x:c>
    </x:row>
    <x:row r="2829">
      <x:c r="A2829" s="4" t="str">
        <x:v>I02824</x:v>
      </x:c>
      <x:c r="B2829" s="4" t="str">
        <x:v>Collision</x:v>
      </x:c>
      <x:c r="C2829" s="4" t="str">
        <x:v>R05</x:v>
      </x:c>
      <x:c r="D2829" s="4" t="str">
        <x:v>Low</x:v>
      </x:c>
    </x:row>
    <x:row r="2830">
      <x:c r="A2830" s="4" t="str">
        <x:v>I02825</x:v>
      </x:c>
      <x:c r="B2830" s="4" t="str">
        <x:v>Glass Damage</x:v>
      </x:c>
      <x:c r="C2830" s="4" t="str">
        <x:v>R01</x:v>
      </x:c>
      <x:c r="D2830" s="4" t="str">
        <x:v>Medium</x:v>
      </x:c>
    </x:row>
    <x:row r="2831">
      <x:c r="A2831" s="4" t="str">
        <x:v>I02826</x:v>
      </x:c>
      <x:c r="B2831" s="4" t="str">
        <x:v>Collision</x:v>
      </x:c>
      <x:c r="C2831" s="4" t="str">
        <x:v>R04</x:v>
      </x:c>
      <x:c r="D2831" s="4" t="str">
        <x:v>Low</x:v>
      </x:c>
    </x:row>
    <x:row r="2832">
      <x:c r="A2832" s="4" t="str">
        <x:v>I02827</x:v>
      </x:c>
      <x:c r="B2832" s="4" t="str">
        <x:v>Flood</x:v>
      </x:c>
      <x:c r="C2832" s="4" t="str">
        <x:v>R02</x:v>
      </x:c>
      <x:c r="D2832" s="4" t="str">
        <x:v>Medium</x:v>
      </x:c>
    </x:row>
    <x:row r="2833">
      <x:c r="A2833" s="4" t="str">
        <x:v>I02828</x:v>
      </x:c>
      <x:c r="B2833" s="4" t="str">
        <x:v>Fire</x:v>
      </x:c>
      <x:c r="C2833" s="4" t="str">
        <x:v>R03</x:v>
      </x:c>
      <x:c r="D2833" s="4" t="str">
        <x:v>Low</x:v>
      </x:c>
    </x:row>
    <x:row r="2834">
      <x:c r="A2834" s="4" t="str">
        <x:v>I02829</x:v>
      </x:c>
      <x:c r="B2834" s="4" t="str">
        <x:v>Collision</x:v>
      </x:c>
      <x:c r="C2834" s="4" t="str">
        <x:v>R03</x:v>
      </x:c>
      <x:c r="D2834" s="4" t="str">
        <x:v>Medium</x:v>
      </x:c>
    </x:row>
    <x:row r="2835">
      <x:c r="A2835" s="4" t="str">
        <x:v>I02830</x:v>
      </x:c>
      <x:c r="B2835" s="4" t="str">
        <x:v>Collision</x:v>
      </x:c>
      <x:c r="C2835" s="4" t="str">
        <x:v>R02</x:v>
      </x:c>
      <x:c r="D2835" s="4" t="str">
        <x:v>Low</x:v>
      </x:c>
    </x:row>
    <x:row r="2836">
      <x:c r="A2836" s="4" t="str">
        <x:v>I02831</x:v>
      </x:c>
      <x:c r="B2836" s="4" t="str">
        <x:v>Collision</x:v>
      </x:c>
      <x:c r="C2836" s="4" t="str">
        <x:v>R04</x:v>
      </x:c>
      <x:c r="D2836" s="4" t="str">
        <x:v>Low</x:v>
      </x:c>
    </x:row>
    <x:row r="2837">
      <x:c r="A2837" s="4" t="str">
        <x:v>I02832</x:v>
      </x:c>
      <x:c r="B2837" s="4" t="str">
        <x:v>Unknown</x:v>
      </x:c>
      <x:c r="C2837" s="4" t="str">
        <x:v>R04</x:v>
      </x:c>
      <x:c r="D2837" s="4" t="str">
        <x:v>Medium</x:v>
      </x:c>
    </x:row>
    <x:row r="2838">
      <x:c r="A2838" s="4" t="str">
        <x:v>I02833</x:v>
      </x:c>
      <x:c r="B2838" s="4" t="str">
        <x:v>Theft</x:v>
      </x:c>
      <x:c r="C2838" s="4" t="str">
        <x:v>R01</x:v>
      </x:c>
      <x:c r="D2838" s="4" t="str">
        <x:v>Low</x:v>
      </x:c>
    </x:row>
    <x:row r="2839">
      <x:c r="A2839" s="4" t="str">
        <x:v>I02834</x:v>
      </x:c>
      <x:c r="B2839" s="4" t="str">
        <x:v>Collision</x:v>
      </x:c>
      <x:c r="C2839" s="4" t="str">
        <x:v>R03</x:v>
      </x:c>
      <x:c r="D2839" s="4" t="str">
        <x:v>Medium</x:v>
      </x:c>
    </x:row>
    <x:row r="2840">
      <x:c r="A2840" s="4" t="str">
        <x:v>I02835</x:v>
      </x:c>
      <x:c r="B2840" s="4" t="str">
        <x:v>Flood</x:v>
      </x:c>
      <x:c r="C2840" s="4" t="str">
        <x:v>R03</x:v>
      </x:c>
      <x:c r="D2840" s="4" t="str">
        <x:v>Low</x:v>
      </x:c>
    </x:row>
    <x:row r="2841">
      <x:c r="A2841" s="4" t="str">
        <x:v>I02836</x:v>
      </x:c>
      <x:c r="B2841" s="4" t="str">
        <x:v>Flood</x:v>
      </x:c>
      <x:c r="C2841" s="4" t="str">
        <x:v>R03</x:v>
      </x:c>
      <x:c r="D2841" s="4" t="str">
        <x:v>High</x:v>
      </x:c>
    </x:row>
    <x:row r="2842">
      <x:c r="A2842" s="4" t="str">
        <x:v>I02837</x:v>
      </x:c>
      <x:c r="B2842" s="4" t="str">
        <x:v>Water Damage</x:v>
      </x:c>
      <x:c r="C2842" s="4" t="str">
        <x:v>R03</x:v>
      </x:c>
      <x:c r="D2842" s="4" t="str">
        <x:v>Low</x:v>
      </x:c>
    </x:row>
    <x:row r="2843">
      <x:c r="A2843" s="4" t="str">
        <x:v>I02838</x:v>
      </x:c>
      <x:c r="B2843" s="4" t="str">
        <x:v>Theft</x:v>
      </x:c>
      <x:c r="C2843" s="4" t="str">
        <x:v>R02</x:v>
      </x:c>
      <x:c r="D2843" s="4" t="str">
        <x:v>Medium</x:v>
      </x:c>
    </x:row>
    <x:row r="2844">
      <x:c r="A2844" s="4" t="str">
        <x:v>I02839</x:v>
      </x:c>
      <x:c r="B2844" s="4" t="str">
        <x:v>Fire</x:v>
      </x:c>
      <x:c r="C2844" s="4" t="str">
        <x:v>R03</x:v>
      </x:c>
      <x:c r="D2844" s="4" t="str">
        <x:v>High</x:v>
      </x:c>
    </x:row>
    <x:row r="2845">
      <x:c r="A2845" s="4" t="str">
        <x:v>I02840</x:v>
      </x:c>
      <x:c r="B2845" s="4" t="str">
        <x:v>Fire</x:v>
      </x:c>
      <x:c r="C2845" s="4" t="str">
        <x:v>R01</x:v>
      </x:c>
      <x:c r="D2845" s="4" t="str">
        <x:v>Medium</x:v>
      </x:c>
    </x:row>
    <x:row r="2846">
      <x:c r="A2846" s="4" t="str">
        <x:v>I02841</x:v>
      </x:c>
      <x:c r="B2846" s="4" t="str">
        <x:v>Collision</x:v>
      </x:c>
      <x:c r="C2846" s="4" t="str">
        <x:v>R03</x:v>
      </x:c>
      <x:c r="D2846" s="4" t="str">
        <x:v>Low</x:v>
      </x:c>
    </x:row>
    <x:row r="2847">
      <x:c r="A2847" s="4" t="str">
        <x:v>I02842</x:v>
      </x:c>
      <x:c r="B2847" s="4" t="str">
        <x:v>Flood</x:v>
      </x:c>
      <x:c r="C2847" s="4" t="str">
        <x:v>R01</x:v>
      </x:c>
      <x:c r="D2847" s="4" t="str">
        <x:v>Medium</x:v>
      </x:c>
    </x:row>
    <x:row r="2848">
      <x:c r="A2848" s="4" t="str">
        <x:v>I02843</x:v>
      </x:c>
      <x:c r="B2848" s="4" t="str">
        <x:v>Theft</x:v>
      </x:c>
      <x:c r="C2848" s="4" t="str">
        <x:v>R01</x:v>
      </x:c>
      <x:c r="D2848" s="4" t="str">
        <x:v>Low</x:v>
      </x:c>
    </x:row>
    <x:row r="2849">
      <x:c r="A2849" s="4" t="str">
        <x:v>I02844</x:v>
      </x:c>
      <x:c r="B2849" s="4" t="str">
        <x:v>Collision</x:v>
      </x:c>
      <x:c r="C2849" s="4" t="str">
        <x:v>R03</x:v>
      </x:c>
      <x:c r="D2849" s="4" t="str">
        <x:v>Medium</x:v>
      </x:c>
    </x:row>
    <x:row r="2850">
      <x:c r="A2850" s="4" t="str">
        <x:v>I02845</x:v>
      </x:c>
      <x:c r="B2850" s="4" t="str">
        <x:v>Unknown</x:v>
      </x:c>
      <x:c r="C2850" s="4" t="str">
        <x:v>R01</x:v>
      </x:c>
      <x:c r="D2850" s="4" t="str">
        <x:v>Medium</x:v>
      </x:c>
    </x:row>
    <x:row r="2851">
      <x:c r="A2851" s="4" t="str">
        <x:v>I02846</x:v>
      </x:c>
      <x:c r="B2851" s="4" t="str">
        <x:v>Theft</x:v>
      </x:c>
      <x:c r="C2851" s="4" t="str">
        <x:v>R01</x:v>
      </x:c>
      <x:c r="D2851" s="4" t="str">
        <x:v>Unknown</x:v>
      </x:c>
    </x:row>
    <x:row r="2852">
      <x:c r="A2852" s="4" t="str">
        <x:v>I02847</x:v>
      </x:c>
      <x:c r="B2852" s="4" t="str">
        <x:v>Collision</x:v>
      </x:c>
      <x:c r="C2852" s="4" t="str">
        <x:v>R05</x:v>
      </x:c>
      <x:c r="D2852" s="4" t="str">
        <x:v>High</x:v>
      </x:c>
    </x:row>
    <x:row r="2853">
      <x:c r="A2853" s="4" t="str">
        <x:v>I02848</x:v>
      </x:c>
      <x:c r="B2853" s="4" t="str">
        <x:v>Flood</x:v>
      </x:c>
      <x:c r="C2853" s="4" t="str">
        <x:v>R03</x:v>
      </x:c>
      <x:c r="D2853" s="4" t="str">
        <x:v>Low</x:v>
      </x:c>
    </x:row>
    <x:row r="2854">
      <x:c r="A2854" s="4" t="str">
        <x:v>I02849</x:v>
      </x:c>
      <x:c r="B2854" s="4" t="str">
        <x:v>Fire</x:v>
      </x:c>
      <x:c r="C2854" s="4" t="str">
        <x:v>R02</x:v>
      </x:c>
      <x:c r="D2854" s="4" t="str">
        <x:v>Low</x:v>
      </x:c>
    </x:row>
    <x:row r="2855">
      <x:c r="A2855" s="4" t="str">
        <x:v>I02850</x:v>
      </x:c>
      <x:c r="B2855" s="4" t="str">
        <x:v>Collision</x:v>
      </x:c>
      <x:c r="C2855" s="4" t="str">
        <x:v>R02</x:v>
      </x:c>
      <x:c r="D2855" s="4" t="str">
        <x:v>Low</x:v>
      </x:c>
    </x:row>
    <x:row r="2856">
      <x:c r="A2856" s="4" t="str">
        <x:v>I02851</x:v>
      </x:c>
      <x:c r="B2856" s="4" t="str">
        <x:v>Flood</x:v>
      </x:c>
      <x:c r="C2856" s="4" t="str">
        <x:v>R01</x:v>
      </x:c>
      <x:c r="D2856" s="4" t="str">
        <x:v>Medium</x:v>
      </x:c>
    </x:row>
    <x:row r="2857">
      <x:c r="A2857" s="4" t="str">
        <x:v>I02852</x:v>
      </x:c>
      <x:c r="B2857" s="4" t="str">
        <x:v>Theft</x:v>
      </x:c>
      <x:c r="C2857" s="4" t="str">
        <x:v>R02</x:v>
      </x:c>
      <x:c r="D2857" s="4" t="str">
        <x:v>Low</x:v>
      </x:c>
    </x:row>
    <x:row r="2858">
      <x:c r="A2858" s="4" t="str">
        <x:v>I02853</x:v>
      </x:c>
      <x:c r="B2858" s="4" t="str">
        <x:v>Collision</x:v>
      </x:c>
      <x:c r="C2858" s="4" t="str">
        <x:v>R04</x:v>
      </x:c>
      <x:c r="D2858" s="4" t="str">
        <x:v>Medium</x:v>
      </x:c>
    </x:row>
    <x:row r="2859">
      <x:c r="A2859" s="4" t="str">
        <x:v>I02854</x:v>
      </x:c>
      <x:c r="B2859" s="4" t="str">
        <x:v>Theft</x:v>
      </x:c>
      <x:c r="C2859" s="4" t="str">
        <x:v>R04</x:v>
      </x:c>
      <x:c r="D2859" s="4" t="str">
        <x:v>Medium</x:v>
      </x:c>
    </x:row>
    <x:row r="2860">
      <x:c r="A2860" s="4" t="str">
        <x:v>I02855</x:v>
      </x:c>
      <x:c r="B2860" s="4" t="str">
        <x:v>Collision</x:v>
      </x:c>
      <x:c r="C2860" s="4" t="str">
        <x:v>R01</x:v>
      </x:c>
      <x:c r="D2860" s="4" t="str">
        <x:v>High</x:v>
      </x:c>
    </x:row>
    <x:row r="2861">
      <x:c r="A2861" s="4" t="str">
        <x:v>I02856</x:v>
      </x:c>
      <x:c r="B2861" s="4" t="str">
        <x:v>Collision</x:v>
      </x:c>
      <x:c r="C2861" s="4" t="str">
        <x:v>R03</x:v>
      </x:c>
      <x:c r="D2861" s="4" t="str">
        <x:v>Medium</x:v>
      </x:c>
    </x:row>
    <x:row r="2862">
      <x:c r="A2862" s="4" t="str">
        <x:v>I02857</x:v>
      </x:c>
      <x:c r="B2862" s="4" t="str">
        <x:v>Collision</x:v>
      </x:c>
      <x:c r="C2862" s="4" t="str">
        <x:v>R03</x:v>
      </x:c>
      <x:c r="D2862" s="4" t="str">
        <x:v>Low</x:v>
      </x:c>
    </x:row>
    <x:row r="2863">
      <x:c r="A2863" s="4" t="str">
        <x:v>I02858</x:v>
      </x:c>
      <x:c r="B2863" s="4" t="str">
        <x:v>Theft</x:v>
      </x:c>
      <x:c r="C2863" s="4" t="str">
        <x:v>R02</x:v>
      </x:c>
      <x:c r="D2863" s="4" t="str">
        <x:v>Low</x:v>
      </x:c>
    </x:row>
    <x:row r="2864">
      <x:c r="A2864" s="4" t="str">
        <x:v>I02859</x:v>
      </x:c>
      <x:c r="B2864" s="4" t="str">
        <x:v>Flood</x:v>
      </x:c>
      <x:c r="C2864" s="4" t="str">
        <x:v>R01</x:v>
      </x:c>
      <x:c r="D2864" s="4" t="str">
        <x:v>Medium</x:v>
      </x:c>
    </x:row>
    <x:row r="2865">
      <x:c r="A2865" s="4" t="str">
        <x:v>I02860</x:v>
      </x:c>
      <x:c r="B2865" s="4" t="str">
        <x:v>Fire</x:v>
      </x:c>
      <x:c r="C2865" s="4" t="str">
        <x:v>R03</x:v>
      </x:c>
      <x:c r="D2865" s="4" t="str">
        <x:v>Low</x:v>
      </x:c>
    </x:row>
    <x:row r="2866">
      <x:c r="A2866" s="4" t="str">
        <x:v>I02861</x:v>
      </x:c>
      <x:c r="B2866" s="4" t="str">
        <x:v>Flood</x:v>
      </x:c>
      <x:c r="C2866" s="4" t="str">
        <x:v>R01</x:v>
      </x:c>
      <x:c r="D2866" s="4" t="str">
        <x:v>Low</x:v>
      </x:c>
    </x:row>
    <x:row r="2867">
      <x:c r="A2867" s="4" t="str">
        <x:v>I02862</x:v>
      </x:c>
      <x:c r="B2867" s="4" t="str">
        <x:v>Theft</x:v>
      </x:c>
      <x:c r="C2867" s="4" t="str">
        <x:v>R03</x:v>
      </x:c>
      <x:c r="D2867" s="4" t="str">
        <x:v>Low</x:v>
      </x:c>
    </x:row>
    <x:row r="2868">
      <x:c r="A2868" s="4" t="str">
        <x:v>I02863</x:v>
      </x:c>
      <x:c r="B2868" s="4" t="str">
        <x:v>Fire</x:v>
      </x:c>
      <x:c r="C2868" s="4" t="str">
        <x:v>R02</x:v>
      </x:c>
      <x:c r="D2868" s="4" t="str">
        <x:v>Medium</x:v>
      </x:c>
    </x:row>
    <x:row r="2869">
      <x:c r="A2869" s="4" t="str">
        <x:v>I02864</x:v>
      </x:c>
      <x:c r="B2869" s="4" t="str">
        <x:v>Fire</x:v>
      </x:c>
      <x:c r="C2869" s="4" t="str">
        <x:v>R01</x:v>
      </x:c>
      <x:c r="D2869" s="4" t="str">
        <x:v>High</x:v>
      </x:c>
    </x:row>
    <x:row r="2870">
      <x:c r="A2870" s="4" t="str">
        <x:v>I02865</x:v>
      </x:c>
      <x:c r="B2870" s="4" t="str">
        <x:v>Collision</x:v>
      </x:c>
      <x:c r="C2870" s="4" t="str">
        <x:v>R02</x:v>
      </x:c>
      <x:c r="D2870" s="4" t="str">
        <x:v>Low</x:v>
      </x:c>
    </x:row>
    <x:row r="2871">
      <x:c r="A2871" s="4" t="str">
        <x:v>I02866</x:v>
      </x:c>
      <x:c r="B2871" s="4" t="str">
        <x:v>Glass Damage</x:v>
      </x:c>
      <x:c r="C2871" s="4" t="str">
        <x:v>R01</x:v>
      </x:c>
      <x:c r="D2871" s="4" t="str">
        <x:v>Low</x:v>
      </x:c>
    </x:row>
    <x:row r="2872">
      <x:c r="A2872" s="4" t="str">
        <x:v>I02867</x:v>
      </x:c>
      <x:c r="B2872" s="4" t="str">
        <x:v>Theft</x:v>
      </x:c>
      <x:c r="C2872" s="4" t="str">
        <x:v>R05</x:v>
      </x:c>
      <x:c r="D2872" s="4" t="str">
        <x:v>Medium</x:v>
      </x:c>
    </x:row>
    <x:row r="2873">
      <x:c r="A2873" s="4" t="str">
        <x:v>I02868</x:v>
      </x:c>
      <x:c r="B2873" s="4" t="str">
        <x:v>Glass Damage</x:v>
      </x:c>
      <x:c r="C2873" s="4" t="str">
        <x:v>R02</x:v>
      </x:c>
      <x:c r="D2873" s="4" t="str">
        <x:v>Low</x:v>
      </x:c>
    </x:row>
    <x:row r="2874">
      <x:c r="A2874" s="4" t="str">
        <x:v>I02869</x:v>
      </x:c>
      <x:c r="B2874" s="4" t="str">
        <x:v>Fire</x:v>
      </x:c>
      <x:c r="C2874" s="4" t="str">
        <x:v>R04</x:v>
      </x:c>
      <x:c r="D2874" s="4" t="str">
        <x:v>High</x:v>
      </x:c>
    </x:row>
    <x:row r="2875">
      <x:c r="A2875" s="4" t="str">
        <x:v>I02870</x:v>
      </x:c>
      <x:c r="B2875" s="4" t="str">
        <x:v>Collision</x:v>
      </x:c>
      <x:c r="C2875" s="4" t="str">
        <x:v>R03</x:v>
      </x:c>
      <x:c r="D2875" s="4" t="str">
        <x:v>Medium</x:v>
      </x:c>
    </x:row>
    <x:row r="2876">
      <x:c r="A2876" s="4" t="str">
        <x:v>I02871</x:v>
      </x:c>
      <x:c r="B2876" s="4" t="str">
        <x:v>Collision</x:v>
      </x:c>
      <x:c r="C2876" s="4" t="str">
        <x:v>R03</x:v>
      </x:c>
      <x:c r="D2876" s="4" t="str">
        <x:v>Medium</x:v>
      </x:c>
    </x:row>
    <x:row r="2877">
      <x:c r="A2877" s="4" t="str">
        <x:v>I02872</x:v>
      </x:c>
      <x:c r="B2877" s="4" t="str">
        <x:v>Theft</x:v>
      </x:c>
      <x:c r="C2877" s="4" t="str">
        <x:v>R04</x:v>
      </x:c>
      <x:c r="D2877" s="4" t="str">
        <x:v>High</x:v>
      </x:c>
    </x:row>
    <x:row r="2878">
      <x:c r="A2878" s="4" t="str">
        <x:v>I02873</x:v>
      </x:c>
      <x:c r="B2878" s="4" t="str">
        <x:v>Collision</x:v>
      </x:c>
      <x:c r="C2878" s="4" t="str">
        <x:v>R04</x:v>
      </x:c>
      <x:c r="D2878" s="4" t="str">
        <x:v>Medium</x:v>
      </x:c>
    </x:row>
    <x:row r="2879">
      <x:c r="A2879" s="4" t="str">
        <x:v>I02874</x:v>
      </x:c>
      <x:c r="B2879" s="4" t="str">
        <x:v>Theft</x:v>
      </x:c>
      <x:c r="C2879" s="4" t="str">
        <x:v>R01</x:v>
      </x:c>
      <x:c r="D2879" s="4" t="str">
        <x:v>Low</x:v>
      </x:c>
    </x:row>
    <x:row r="2880">
      <x:c r="A2880" s="4" t="str">
        <x:v>I02875</x:v>
      </x:c>
      <x:c r="B2880" s="4" t="str">
        <x:v>Collision</x:v>
      </x:c>
      <x:c r="C2880" s="4" t="str">
        <x:v>R01</x:v>
      </x:c>
      <x:c r="D2880" s="4" t="str">
        <x:v>Medium</x:v>
      </x:c>
    </x:row>
    <x:row r="2881">
      <x:c r="A2881" s="4" t="str">
        <x:v>I02876</x:v>
      </x:c>
      <x:c r="B2881" s="4" t="str">
        <x:v>Glass Damage</x:v>
      </x:c>
      <x:c r="C2881" s="4" t="str">
        <x:v>R01</x:v>
      </x:c>
      <x:c r="D2881" s="4" t="str">
        <x:v>Medium</x:v>
      </x:c>
    </x:row>
    <x:row r="2882">
      <x:c r="A2882" s="4" t="str">
        <x:v>I02877</x:v>
      </x:c>
      <x:c r="B2882" s="4" t="str">
        <x:v>Fire</x:v>
      </x:c>
      <x:c r="C2882" s="4" t="str">
        <x:v>R01</x:v>
      </x:c>
      <x:c r="D2882" s="4" t="str">
        <x:v>Medium</x:v>
      </x:c>
    </x:row>
    <x:row r="2883">
      <x:c r="A2883" s="4" t="str">
        <x:v>I02878</x:v>
      </x:c>
      <x:c r="B2883" s="4" t="str">
        <x:v>Collision</x:v>
      </x:c>
      <x:c r="C2883" s="4" t="str">
        <x:v>R03</x:v>
      </x:c>
      <x:c r="D2883" s="4" t="str">
        <x:v>High</x:v>
      </x:c>
    </x:row>
    <x:row r="2884">
      <x:c r="A2884" s="4" t="str">
        <x:v>I02879</x:v>
      </x:c>
      <x:c r="B2884" s="4" t="str">
        <x:v>Collision</x:v>
      </x:c>
      <x:c r="C2884" s="4" t="str">
        <x:v>R03</x:v>
      </x:c>
      <x:c r="D2884" s="4" t="str">
        <x:v>Low</x:v>
      </x:c>
    </x:row>
    <x:row r="2885">
      <x:c r="A2885" s="4" t="str">
        <x:v>I02880</x:v>
      </x:c>
      <x:c r="B2885" s="4" t="str">
        <x:v>Collision</x:v>
      </x:c>
      <x:c r="C2885" s="4" t="str">
        <x:v>R01</x:v>
      </x:c>
      <x:c r="D2885" s="4" t="str">
        <x:v>Medium</x:v>
      </x:c>
    </x:row>
    <x:row r="2886">
      <x:c r="A2886" s="4" t="str">
        <x:v>I02881</x:v>
      </x:c>
      <x:c r="B2886" s="4" t="str">
        <x:v>Flood</x:v>
      </x:c>
      <x:c r="C2886" s="4" t="str">
        <x:v>R04</x:v>
      </x:c>
      <x:c r="D2886" s="4" t="str">
        <x:v>Low</x:v>
      </x:c>
    </x:row>
    <x:row r="2887">
      <x:c r="A2887" s="4" t="str">
        <x:v>I02882</x:v>
      </x:c>
      <x:c r="B2887" s="4" t="str">
        <x:v>Collision</x:v>
      </x:c>
      <x:c r="C2887" s="4" t="str">
        <x:v>R02</x:v>
      </x:c>
      <x:c r="D2887" s="4" t="str">
        <x:v>Low</x:v>
      </x:c>
    </x:row>
    <x:row r="2888">
      <x:c r="A2888" s="4" t="str">
        <x:v>I02883</x:v>
      </x:c>
      <x:c r="B2888" s="4" t="str">
        <x:v>Theft</x:v>
      </x:c>
      <x:c r="C2888" s="4" t="str">
        <x:v>R04</x:v>
      </x:c>
      <x:c r="D2888" s="4" t="str">
        <x:v>Medium</x:v>
      </x:c>
    </x:row>
    <x:row r="2889">
      <x:c r="A2889" s="4" t="str">
        <x:v>I02884</x:v>
      </x:c>
      <x:c r="B2889" s="4" t="str">
        <x:v>Collision</x:v>
      </x:c>
      <x:c r="C2889" s="4" t="str">
        <x:v>R04</x:v>
      </x:c>
      <x:c r="D2889" s="4" t="str">
        <x:v>Medium</x:v>
      </x:c>
    </x:row>
    <x:row r="2890">
      <x:c r="A2890" s="4" t="str">
        <x:v>I02885</x:v>
      </x:c>
      <x:c r="B2890" s="4" t="str">
        <x:v>Fire</x:v>
      </x:c>
      <x:c r="C2890" s="4" t="str">
        <x:v>R01</x:v>
      </x:c>
      <x:c r="D2890" s="4" t="str">
        <x:v>Medium</x:v>
      </x:c>
    </x:row>
    <x:row r="2891">
      <x:c r="A2891" s="4" t="str">
        <x:v>I02886</x:v>
      </x:c>
      <x:c r="B2891" s="4" t="str">
        <x:v>Collision</x:v>
      </x:c>
      <x:c r="C2891" s="4" t="str">
        <x:v>R01</x:v>
      </x:c>
      <x:c r="D2891" s="4" t="str">
        <x:v>Low</x:v>
      </x:c>
    </x:row>
    <x:row r="2892">
      <x:c r="A2892" s="4" t="str">
        <x:v>I02887</x:v>
      </x:c>
      <x:c r="B2892" s="4" t="str">
        <x:v>Flood</x:v>
      </x:c>
      <x:c r="C2892" s="4" t="str">
        <x:v>R03</x:v>
      </x:c>
      <x:c r="D2892" s="4" t="str">
        <x:v>Low</x:v>
      </x:c>
    </x:row>
    <x:row r="2893">
      <x:c r="A2893" s="4" t="str">
        <x:v>I02888</x:v>
      </x:c>
      <x:c r="B2893" s="4" t="str">
        <x:v>Fire</x:v>
      </x:c>
      <x:c r="C2893" s="4" t="str">
        <x:v>R03</x:v>
      </x:c>
      <x:c r="D2893" s="4" t="str">
        <x:v>Medium</x:v>
      </x:c>
    </x:row>
    <x:row r="2894">
      <x:c r="A2894" s="4" t="str">
        <x:v>I02889</x:v>
      </x:c>
      <x:c r="B2894" s="4" t="str">
        <x:v>Collision</x:v>
      </x:c>
      <x:c r="C2894" s="4" t="str">
        <x:v>R02</x:v>
      </x:c>
      <x:c r="D2894" s="4" t="str">
        <x:v>Medium</x:v>
      </x:c>
    </x:row>
    <x:row r="2895">
      <x:c r="A2895" s="4" t="str">
        <x:v>I02890</x:v>
      </x:c>
      <x:c r="B2895" s="4" t="str">
        <x:v>Collision</x:v>
      </x:c>
      <x:c r="C2895" s="4" t="str">
        <x:v>R05</x:v>
      </x:c>
      <x:c r="D2895" s="4" t="str">
        <x:v>Medium</x:v>
      </x:c>
    </x:row>
    <x:row r="2896">
      <x:c r="A2896" s="4" t="str">
        <x:v>I02891</x:v>
      </x:c>
      <x:c r="B2896" s="4" t="str">
        <x:v>Glass Damage</x:v>
      </x:c>
      <x:c r="C2896" s="4" t="str">
        <x:v>R04</x:v>
      </x:c>
      <x:c r="D2896" s="4" t="str">
        <x:v>Medium</x:v>
      </x:c>
    </x:row>
    <x:row r="2897">
      <x:c r="A2897" s="4" t="str">
        <x:v>I02892</x:v>
      </x:c>
      <x:c r="B2897" s="4" t="str">
        <x:v>Collision</x:v>
      </x:c>
      <x:c r="C2897" s="4" t="str">
        <x:v>R02</x:v>
      </x:c>
      <x:c r="D2897" s="4" t="str">
        <x:v>Unknown</x:v>
      </x:c>
    </x:row>
    <x:row r="2898">
      <x:c r="A2898" s="4" t="str">
        <x:v>I02893</x:v>
      </x:c>
      <x:c r="B2898" s="4" t="str">
        <x:v>Water Damage</x:v>
      </x:c>
      <x:c r="C2898" s="4" t="str">
        <x:v>R01</x:v>
      </x:c>
      <x:c r="D2898" s="4" t="str">
        <x:v>Medium</x:v>
      </x:c>
    </x:row>
    <x:row r="2899">
      <x:c r="A2899" s="4" t="str">
        <x:v>I02894</x:v>
      </x:c>
      <x:c r="B2899" s="4" t="str">
        <x:v>Collision</x:v>
      </x:c>
      <x:c r="C2899" s="4" t="str">
        <x:v>R03</x:v>
      </x:c>
      <x:c r="D2899" s="4" t="str">
        <x:v>Low</x:v>
      </x:c>
    </x:row>
    <x:row r="2900">
      <x:c r="A2900" s="4" t="str">
        <x:v>I02895</x:v>
      </x:c>
      <x:c r="B2900" s="4" t="str">
        <x:v>Flood</x:v>
      </x:c>
      <x:c r="C2900" s="4" t="str">
        <x:v>R03</x:v>
      </x:c>
      <x:c r="D2900" s="4" t="str">
        <x:v>Medium</x:v>
      </x:c>
    </x:row>
    <x:row r="2901">
      <x:c r="A2901" s="4" t="str">
        <x:v>I02896</x:v>
      </x:c>
      <x:c r="B2901" s="4" t="str">
        <x:v>Collision</x:v>
      </x:c>
      <x:c r="C2901" s="4" t="str">
        <x:v>R05</x:v>
      </x:c>
      <x:c r="D2901" s="4" t="str">
        <x:v>Medium</x:v>
      </x:c>
    </x:row>
    <x:row r="2902">
      <x:c r="A2902" s="4" t="str">
        <x:v>I02897</x:v>
      </x:c>
      <x:c r="B2902" s="4" t="str">
        <x:v>Water Damage</x:v>
      </x:c>
      <x:c r="C2902" s="4" t="str">
        <x:v>R05</x:v>
      </x:c>
      <x:c r="D2902" s="4" t="str">
        <x:v>High</x:v>
      </x:c>
    </x:row>
    <x:row r="2903">
      <x:c r="A2903" s="4" t="str">
        <x:v>I02898</x:v>
      </x:c>
      <x:c r="B2903" s="4" t="str">
        <x:v>Flood</x:v>
      </x:c>
      <x:c r="C2903" s="4" t="str">
        <x:v>R01</x:v>
      </x:c>
      <x:c r="D2903" s="4" t="str">
        <x:v>Medium</x:v>
      </x:c>
    </x:row>
    <x:row r="2904">
      <x:c r="A2904" s="4" t="str">
        <x:v>I02899</x:v>
      </x:c>
      <x:c r="B2904" s="4" t="str">
        <x:v>Water Damage</x:v>
      </x:c>
      <x:c r="C2904" s="4" t="str">
        <x:v>R01</x:v>
      </x:c>
      <x:c r="D2904" s="4" t="str">
        <x:v>Medium</x:v>
      </x:c>
    </x:row>
    <x:row r="2905">
      <x:c r="A2905" s="4" t="str">
        <x:v>I02900</x:v>
      </x:c>
      <x:c r="B2905" s="4" t="str">
        <x:v>Theft</x:v>
      </x:c>
      <x:c r="C2905" s="4" t="str">
        <x:v>R04</x:v>
      </x:c>
      <x:c r="D2905" s="4" t="str">
        <x:v>Low</x:v>
      </x:c>
    </x:row>
    <x:row r="2906">
      <x:c r="A2906" s="4" t="str">
        <x:v>I02901</x:v>
      </x:c>
      <x:c r="B2906" s="4" t="str">
        <x:v>Theft</x:v>
      </x:c>
      <x:c r="C2906" s="4" t="str">
        <x:v>R01</x:v>
      </x:c>
      <x:c r="D2906" s="4" t="str">
        <x:v>Medium</x:v>
      </x:c>
    </x:row>
    <x:row r="2907">
      <x:c r="A2907" s="4" t="str">
        <x:v>I02902</x:v>
      </x:c>
      <x:c r="B2907" s="4" t="str">
        <x:v>Flood</x:v>
      </x:c>
      <x:c r="C2907" s="4" t="str">
        <x:v>R03</x:v>
      </x:c>
      <x:c r="D2907" s="4" t="str">
        <x:v>High</x:v>
      </x:c>
    </x:row>
    <x:row r="2908">
      <x:c r="A2908" s="4" t="str">
        <x:v>I02903</x:v>
      </x:c>
      <x:c r="B2908" s="4" t="str">
        <x:v>Collision</x:v>
      </x:c>
      <x:c r="C2908" s="4" t="str">
        <x:v>R01</x:v>
      </x:c>
      <x:c r="D2908" s="4" t="str">
        <x:v>High</x:v>
      </x:c>
    </x:row>
    <x:row r="2909">
      <x:c r="A2909" s="4" t="str">
        <x:v>I02904</x:v>
      </x:c>
      <x:c r="B2909" s="4" t="str">
        <x:v>Fire</x:v>
      </x:c>
      <x:c r="C2909" s="4" t="str">
        <x:v>R01</x:v>
      </x:c>
      <x:c r="D2909" s="4" t="str">
        <x:v>Low</x:v>
      </x:c>
    </x:row>
    <x:row r="2910">
      <x:c r="A2910" s="4" t="str">
        <x:v>I02905</x:v>
      </x:c>
      <x:c r="B2910" s="4" t="str">
        <x:v>Collision</x:v>
      </x:c>
      <x:c r="C2910" s="4" t="str">
        <x:v>R01</x:v>
      </x:c>
      <x:c r="D2910" s="4" t="str">
        <x:v>Low</x:v>
      </x:c>
    </x:row>
    <x:row r="2911">
      <x:c r="A2911" s="4" t="str">
        <x:v>I02906</x:v>
      </x:c>
      <x:c r="B2911" s="4" t="str">
        <x:v>Collision</x:v>
      </x:c>
      <x:c r="C2911" s="4" t="str">
        <x:v>R01</x:v>
      </x:c>
      <x:c r="D2911" s="4" t="str">
        <x:v>Unknown</x:v>
      </x:c>
    </x:row>
    <x:row r="2912">
      <x:c r="A2912" s="4" t="str">
        <x:v>I02907</x:v>
      </x:c>
      <x:c r="B2912" s="4" t="str">
        <x:v>Collision</x:v>
      </x:c>
      <x:c r="C2912" s="4" t="str">
        <x:v>R01</x:v>
      </x:c>
      <x:c r="D2912" s="4" t="str">
        <x:v>Medium</x:v>
      </x:c>
    </x:row>
    <x:row r="2913">
      <x:c r="A2913" s="4" t="str">
        <x:v>I02908</x:v>
      </x:c>
      <x:c r="B2913" s="4" t="str">
        <x:v>Collision</x:v>
      </x:c>
      <x:c r="C2913" s="4" t="str">
        <x:v>R01</x:v>
      </x:c>
      <x:c r="D2913" s="4" t="str">
        <x:v>High</x:v>
      </x:c>
    </x:row>
    <x:row r="2914">
      <x:c r="A2914" s="4" t="str">
        <x:v>I02909</x:v>
      </x:c>
      <x:c r="B2914" s="4" t="str">
        <x:v>Theft</x:v>
      </x:c>
      <x:c r="C2914" s="4" t="str">
        <x:v>R01</x:v>
      </x:c>
      <x:c r="D2914" s="4" t="str">
        <x:v>Low</x:v>
      </x:c>
    </x:row>
    <x:row r="2915">
      <x:c r="A2915" s="4" t="str">
        <x:v>I02910</x:v>
      </x:c>
      <x:c r="B2915" s="4" t="str">
        <x:v>Collision</x:v>
      </x:c>
      <x:c r="C2915" s="4" t="str">
        <x:v>R03</x:v>
      </x:c>
      <x:c r="D2915" s="4" t="str">
        <x:v>High</x:v>
      </x:c>
    </x:row>
    <x:row r="2916">
      <x:c r="A2916" s="4" t="str">
        <x:v>I02911</x:v>
      </x:c>
      <x:c r="B2916" s="4" t="str">
        <x:v>Theft</x:v>
      </x:c>
      <x:c r="C2916" s="4" t="str">
        <x:v>R02</x:v>
      </x:c>
      <x:c r="D2916" s="4" t="str">
        <x:v>Medium</x:v>
      </x:c>
    </x:row>
    <x:row r="2917">
      <x:c r="A2917" s="4" t="str">
        <x:v>I02912</x:v>
      </x:c>
      <x:c r="B2917" s="4" t="str">
        <x:v>Glass Damage</x:v>
      </x:c>
      <x:c r="C2917" s="4" t="str">
        <x:v>R01</x:v>
      </x:c>
      <x:c r="D2917" s="4" t="str">
        <x:v>Low</x:v>
      </x:c>
    </x:row>
    <x:row r="2918">
      <x:c r="A2918" s="4" t="str">
        <x:v>I02913</x:v>
      </x:c>
      <x:c r="B2918" s="4" t="str">
        <x:v>Theft</x:v>
      </x:c>
      <x:c r="C2918" s="4" t="str">
        <x:v>R01</x:v>
      </x:c>
      <x:c r="D2918" s="4" t="str">
        <x:v>Low</x:v>
      </x:c>
    </x:row>
    <x:row r="2919">
      <x:c r="A2919" s="4" t="str">
        <x:v>I02914</x:v>
      </x:c>
      <x:c r="B2919" s="4" t="str">
        <x:v>Theft</x:v>
      </x:c>
      <x:c r="C2919" s="4" t="str">
        <x:v>R05</x:v>
      </x:c>
      <x:c r="D2919" s="4" t="str">
        <x:v>Medium</x:v>
      </x:c>
    </x:row>
    <x:row r="2920">
      <x:c r="A2920" s="4" t="str">
        <x:v>I02915</x:v>
      </x:c>
      <x:c r="B2920" s="4" t="str">
        <x:v>Fire</x:v>
      </x:c>
      <x:c r="C2920" s="4" t="str">
        <x:v>R02</x:v>
      </x:c>
      <x:c r="D2920" s="4" t="str">
        <x:v>Low</x:v>
      </x:c>
    </x:row>
    <x:row r="2921">
      <x:c r="A2921" s="4" t="str">
        <x:v>I02916</x:v>
      </x:c>
      <x:c r="B2921" s="4" t="str">
        <x:v>Collision</x:v>
      </x:c>
      <x:c r="C2921" s="4" t="str">
        <x:v>R03</x:v>
      </x:c>
      <x:c r="D2921" s="4" t="str">
        <x:v>Medium</x:v>
      </x:c>
    </x:row>
    <x:row r="2922">
      <x:c r="A2922" s="4" t="str">
        <x:v>I02917</x:v>
      </x:c>
      <x:c r="B2922" s="4" t="str">
        <x:v>Collision</x:v>
      </x:c>
      <x:c r="C2922" s="4" t="str">
        <x:v>R04</x:v>
      </x:c>
      <x:c r="D2922" s="4" t="str">
        <x:v>Medium</x:v>
      </x:c>
    </x:row>
    <x:row r="2923">
      <x:c r="A2923" s="4" t="str">
        <x:v>I02918</x:v>
      </x:c>
      <x:c r="B2923" s="4" t="str">
        <x:v>Glass Damage</x:v>
      </x:c>
      <x:c r="C2923" s="4" t="str">
        <x:v>R01</x:v>
      </x:c>
      <x:c r="D2923" s="4" t="str">
        <x:v>Medium</x:v>
      </x:c>
    </x:row>
    <x:row r="2924">
      <x:c r="A2924" s="4" t="str">
        <x:v>I02919</x:v>
      </x:c>
      <x:c r="B2924" s="4" t="str">
        <x:v>Theft</x:v>
      </x:c>
      <x:c r="C2924" s="4" t="str">
        <x:v>R01</x:v>
      </x:c>
      <x:c r="D2924" s="4" t="str">
        <x:v>Unknown</x:v>
      </x:c>
    </x:row>
    <x:row r="2925">
      <x:c r="A2925" s="4" t="str">
        <x:v>I02920</x:v>
      </x:c>
      <x:c r="B2925" s="4" t="str">
        <x:v>Water Damage</x:v>
      </x:c>
      <x:c r="C2925" s="4" t="str">
        <x:v>R03</x:v>
      </x:c>
      <x:c r="D2925" s="4" t="str">
        <x:v>High</x:v>
      </x:c>
    </x:row>
    <x:row r="2926">
      <x:c r="A2926" s="4" t="str">
        <x:v>I02921</x:v>
      </x:c>
      <x:c r="B2926" s="4" t="str">
        <x:v>Theft</x:v>
      </x:c>
      <x:c r="C2926" s="4" t="str">
        <x:v>R04</x:v>
      </x:c>
      <x:c r="D2926" s="4" t="str">
        <x:v>Medium</x:v>
      </x:c>
    </x:row>
    <x:row r="2927">
      <x:c r="A2927" s="4" t="str">
        <x:v>I02922</x:v>
      </x:c>
      <x:c r="B2927" s="4" t="str">
        <x:v>Glass Damage</x:v>
      </x:c>
      <x:c r="C2927" s="4" t="str">
        <x:v>R01</x:v>
      </x:c>
      <x:c r="D2927" s="4" t="str">
        <x:v>Medium</x:v>
      </x:c>
    </x:row>
    <x:row r="2928">
      <x:c r="A2928" s="4" t="str">
        <x:v>I02923</x:v>
      </x:c>
      <x:c r="B2928" s="4" t="str">
        <x:v>Collision</x:v>
      </x:c>
      <x:c r="C2928" s="4" t="str">
        <x:v>R03</x:v>
      </x:c>
      <x:c r="D2928" s="4" t="str">
        <x:v>Medium</x:v>
      </x:c>
    </x:row>
    <x:row r="2929">
      <x:c r="A2929" s="4" t="str">
        <x:v>I02924</x:v>
      </x:c>
      <x:c r="B2929" s="4" t="str">
        <x:v>Collision</x:v>
      </x:c>
      <x:c r="C2929" s="4" t="str">
        <x:v>R01</x:v>
      </x:c>
      <x:c r="D2929" s="4" t="str">
        <x:v>Medium</x:v>
      </x:c>
    </x:row>
    <x:row r="2930">
      <x:c r="A2930" s="4" t="str">
        <x:v>I02925</x:v>
      </x:c>
      <x:c r="B2930" s="4" t="str">
        <x:v>Theft</x:v>
      </x:c>
      <x:c r="C2930" s="4" t="str">
        <x:v>R02</x:v>
      </x:c>
      <x:c r="D2930" s="4" t="str">
        <x:v>High</x:v>
      </x:c>
    </x:row>
    <x:row r="2931">
      <x:c r="A2931" s="4" t="str">
        <x:v>I02926</x:v>
      </x:c>
      <x:c r="B2931" s="4" t="str">
        <x:v>Collision</x:v>
      </x:c>
      <x:c r="C2931" s="4" t="str">
        <x:v>R04</x:v>
      </x:c>
      <x:c r="D2931" s="4" t="str">
        <x:v>Medium</x:v>
      </x:c>
    </x:row>
    <x:row r="2932">
      <x:c r="A2932" s="4" t="str">
        <x:v>I02927</x:v>
      </x:c>
      <x:c r="B2932" s="4" t="str">
        <x:v>Collision</x:v>
      </x:c>
      <x:c r="C2932" s="4" t="str">
        <x:v>R02</x:v>
      </x:c>
      <x:c r="D2932" s="4" t="str">
        <x:v>Medium</x:v>
      </x:c>
    </x:row>
    <x:row r="2933">
      <x:c r="A2933" s="4" t="str">
        <x:v>I02928</x:v>
      </x:c>
      <x:c r="B2933" s="4" t="str">
        <x:v>Theft</x:v>
      </x:c>
      <x:c r="C2933" s="4" t="str">
        <x:v>R02</x:v>
      </x:c>
      <x:c r="D2933" s="4" t="str">
        <x:v>Low</x:v>
      </x:c>
    </x:row>
    <x:row r="2934">
      <x:c r="A2934" s="4" t="str">
        <x:v>I02929</x:v>
      </x:c>
      <x:c r="B2934" s="4" t="str">
        <x:v>Theft</x:v>
      </x:c>
      <x:c r="C2934" s="4" t="str">
        <x:v>R02</x:v>
      </x:c>
      <x:c r="D2934" s="4" t="str">
        <x:v>Low</x:v>
      </x:c>
    </x:row>
    <x:row r="2935">
      <x:c r="A2935" s="4" t="str">
        <x:v>I02930</x:v>
      </x:c>
      <x:c r="B2935" s="4" t="str">
        <x:v>Collision</x:v>
      </x:c>
      <x:c r="C2935" s="4" t="str">
        <x:v>R03</x:v>
      </x:c>
      <x:c r="D2935" s="4" t="str">
        <x:v>Medium</x:v>
      </x:c>
    </x:row>
    <x:row r="2936">
      <x:c r="A2936" s="4" t="str">
        <x:v>I02931</x:v>
      </x:c>
      <x:c r="B2936" s="4" t="str">
        <x:v>Water Damage</x:v>
      </x:c>
      <x:c r="C2936" s="4" t="str">
        <x:v>R03</x:v>
      </x:c>
      <x:c r="D2936" s="4" t="str">
        <x:v>Low</x:v>
      </x:c>
    </x:row>
    <x:row r="2937">
      <x:c r="A2937" s="4" t="str">
        <x:v>I02932</x:v>
      </x:c>
      <x:c r="B2937" s="4" t="str">
        <x:v>Water Damage</x:v>
      </x:c>
      <x:c r="C2937" s="4" t="str">
        <x:v>R02</x:v>
      </x:c>
      <x:c r="D2937" s="4" t="str">
        <x:v>Medium</x:v>
      </x:c>
    </x:row>
    <x:row r="2938">
      <x:c r="A2938" s="4" t="str">
        <x:v>I02933</x:v>
      </x:c>
      <x:c r="B2938" s="4" t="str">
        <x:v>Collision</x:v>
      </x:c>
      <x:c r="C2938" s="4" t="str">
        <x:v>R05</x:v>
      </x:c>
      <x:c r="D2938" s="4" t="str">
        <x:v>High</x:v>
      </x:c>
    </x:row>
    <x:row r="2939">
      <x:c r="A2939" s="4" t="str">
        <x:v>I02934</x:v>
      </x:c>
      <x:c r="B2939" s="4" t="str">
        <x:v>Water Damage</x:v>
      </x:c>
      <x:c r="C2939" s="4" t="str">
        <x:v>R01</x:v>
      </x:c>
      <x:c r="D2939" s="4" t="str">
        <x:v>Medium</x:v>
      </x:c>
    </x:row>
    <x:row r="2940">
      <x:c r="A2940" s="4" t="str">
        <x:v>I02935</x:v>
      </x:c>
      <x:c r="B2940" s="4" t="str">
        <x:v>Collision</x:v>
      </x:c>
      <x:c r="C2940" s="4" t="str">
        <x:v>R01</x:v>
      </x:c>
      <x:c r="D2940" s="4" t="str">
        <x:v>Low</x:v>
      </x:c>
    </x:row>
    <x:row r="2941">
      <x:c r="A2941" s="4" t="str">
        <x:v>I02936</x:v>
      </x:c>
      <x:c r="B2941" s="4" t="str">
        <x:v>Water Damage</x:v>
      </x:c>
      <x:c r="C2941" s="4" t="str">
        <x:v>R01</x:v>
      </x:c>
      <x:c r="D2941" s="4" t="str">
        <x:v>Medium</x:v>
      </x:c>
    </x:row>
    <x:row r="2942">
      <x:c r="A2942" s="4" t="str">
        <x:v>I02937</x:v>
      </x:c>
      <x:c r="B2942" s="4" t="str">
        <x:v>Glass Damage</x:v>
      </x:c>
      <x:c r="C2942" s="4" t="str">
        <x:v>R02</x:v>
      </x:c>
      <x:c r="D2942" s="4" t="str">
        <x:v>Low</x:v>
      </x:c>
    </x:row>
    <x:row r="2943">
      <x:c r="A2943" s="4" t="str">
        <x:v>I02938</x:v>
      </x:c>
      <x:c r="B2943" s="4" t="str">
        <x:v>Water Damage</x:v>
      </x:c>
      <x:c r="C2943" s="4" t="str">
        <x:v>R02</x:v>
      </x:c>
      <x:c r="D2943" s="4" t="str">
        <x:v>Medium</x:v>
      </x:c>
    </x:row>
    <x:row r="2944">
      <x:c r="A2944" s="4" t="str">
        <x:v>I02939</x:v>
      </x:c>
      <x:c r="B2944" s="4" t="str">
        <x:v>Collision</x:v>
      </x:c>
      <x:c r="C2944" s="4" t="str">
        <x:v>R02</x:v>
      </x:c>
      <x:c r="D2944" s="4" t="str">
        <x:v>Medium</x:v>
      </x:c>
    </x:row>
    <x:row r="2945">
      <x:c r="A2945" s="4" t="str">
        <x:v>I02940</x:v>
      </x:c>
      <x:c r="B2945" s="4" t="str">
        <x:v>Collision</x:v>
      </x:c>
      <x:c r="C2945" s="4" t="str">
        <x:v>R03</x:v>
      </x:c>
      <x:c r="D2945" s="4" t="str">
        <x:v>Medium</x:v>
      </x:c>
    </x:row>
    <x:row r="2946">
      <x:c r="A2946" s="4" t="str">
        <x:v>I02941</x:v>
      </x:c>
      <x:c r="B2946" s="4" t="str">
        <x:v>Flood</x:v>
      </x:c>
      <x:c r="C2946" s="4" t="str">
        <x:v>R05</x:v>
      </x:c>
      <x:c r="D2946" s="4" t="str">
        <x:v>Medium</x:v>
      </x:c>
    </x:row>
    <x:row r="2947">
      <x:c r="A2947" s="4" t="str">
        <x:v>I02942</x:v>
      </x:c>
      <x:c r="B2947" s="4" t="str">
        <x:v>Collision</x:v>
      </x:c>
      <x:c r="C2947" s="4" t="str">
        <x:v>R03</x:v>
      </x:c>
      <x:c r="D2947" s="4" t="str">
        <x:v>Medium</x:v>
      </x:c>
    </x:row>
    <x:row r="2948">
      <x:c r="A2948" s="4" t="str">
        <x:v>I02943</x:v>
      </x:c>
      <x:c r="B2948" s="4" t="str">
        <x:v>Collision</x:v>
      </x:c>
      <x:c r="C2948" s="4" t="str">
        <x:v>R02</x:v>
      </x:c>
      <x:c r="D2948" s="4" t="str">
        <x:v>Low</x:v>
      </x:c>
    </x:row>
    <x:row r="2949">
      <x:c r="A2949" s="4" t="str">
        <x:v>I02944</x:v>
      </x:c>
      <x:c r="B2949" s="4" t="str">
        <x:v>Fire</x:v>
      </x:c>
      <x:c r="C2949" s="4" t="str">
        <x:v>R01</x:v>
      </x:c>
      <x:c r="D2949" s="4" t="str">
        <x:v>Low</x:v>
      </x:c>
    </x:row>
    <x:row r="2950">
      <x:c r="A2950" s="4" t="str">
        <x:v>I02945</x:v>
      </x:c>
      <x:c r="B2950" s="4" t="str">
        <x:v>Theft</x:v>
      </x:c>
      <x:c r="C2950" s="4" t="str">
        <x:v>R02</x:v>
      </x:c>
      <x:c r="D2950" s="4" t="str">
        <x:v>Medium</x:v>
      </x:c>
    </x:row>
    <x:row r="2951">
      <x:c r="A2951" s="4" t="str">
        <x:v>I02946</x:v>
      </x:c>
      <x:c r="B2951" s="4" t="str">
        <x:v>Collision</x:v>
      </x:c>
      <x:c r="C2951" s="4" t="str">
        <x:v>R02</x:v>
      </x:c>
      <x:c r="D2951" s="4" t="str">
        <x:v>High</x:v>
      </x:c>
    </x:row>
    <x:row r="2952">
      <x:c r="A2952" s="4" t="str">
        <x:v>I02947</x:v>
      </x:c>
      <x:c r="B2952" s="4" t="str">
        <x:v>Theft</x:v>
      </x:c>
      <x:c r="C2952" s="4" t="str">
        <x:v>R05</x:v>
      </x:c>
      <x:c r="D2952" s="4" t="str">
        <x:v>Low</x:v>
      </x:c>
    </x:row>
    <x:row r="2953">
      <x:c r="A2953" s="4" t="str">
        <x:v>I02948</x:v>
      </x:c>
      <x:c r="B2953" s="4" t="str">
        <x:v>Water Damage</x:v>
      </x:c>
      <x:c r="C2953" s="4" t="str">
        <x:v>R04</x:v>
      </x:c>
      <x:c r="D2953" s="4" t="str">
        <x:v>Low</x:v>
      </x:c>
    </x:row>
    <x:row r="2954">
      <x:c r="A2954" s="4" t="str">
        <x:v>I02949</x:v>
      </x:c>
      <x:c r="B2954" s="4" t="str">
        <x:v>Fire</x:v>
      </x:c>
      <x:c r="C2954" s="4" t="str">
        <x:v>R01</x:v>
      </x:c>
      <x:c r="D2954" s="4" t="str">
        <x:v>Low</x:v>
      </x:c>
    </x:row>
    <x:row r="2955">
      <x:c r="A2955" s="4" t="str">
        <x:v>I02950</x:v>
      </x:c>
      <x:c r="B2955" s="4" t="str">
        <x:v>Water Damage</x:v>
      </x:c>
      <x:c r="C2955" s="4" t="str">
        <x:v>R05</x:v>
      </x:c>
      <x:c r="D2955" s="4" t="str">
        <x:v>Medium</x:v>
      </x:c>
    </x:row>
    <x:row r="2956">
      <x:c r="A2956" s="4" t="str">
        <x:v>I02951</x:v>
      </x:c>
      <x:c r="B2956" s="4" t="str">
        <x:v>Theft</x:v>
      </x:c>
      <x:c r="C2956" s="4" t="str">
        <x:v>R05</x:v>
      </x:c>
      <x:c r="D2956" s="4" t="str">
        <x:v>Low</x:v>
      </x:c>
    </x:row>
    <x:row r="2957">
      <x:c r="A2957" s="4" t="str">
        <x:v>I02952</x:v>
      </x:c>
      <x:c r="B2957" s="4" t="str">
        <x:v>Collision</x:v>
      </x:c>
      <x:c r="C2957" s="4" t="str">
        <x:v>R01</x:v>
      </x:c>
      <x:c r="D2957" s="4" t="str">
        <x:v>Medium</x:v>
      </x:c>
    </x:row>
    <x:row r="2958">
      <x:c r="A2958" s="4" t="str">
        <x:v>I02953</x:v>
      </x:c>
      <x:c r="B2958" s="4" t="str">
        <x:v>Collision</x:v>
      </x:c>
      <x:c r="C2958" s="4" t="str">
        <x:v>R02</x:v>
      </x:c>
      <x:c r="D2958" s="4" t="str">
        <x:v>Low</x:v>
      </x:c>
    </x:row>
    <x:row r="2959">
      <x:c r="A2959" s="4" t="str">
        <x:v>I02954</x:v>
      </x:c>
      <x:c r="B2959" s="4" t="str">
        <x:v>Glass Damage</x:v>
      </x:c>
      <x:c r="C2959" s="4" t="str">
        <x:v>R03</x:v>
      </x:c>
      <x:c r="D2959" s="4" t="str">
        <x:v>Medium</x:v>
      </x:c>
    </x:row>
    <x:row r="2960">
      <x:c r="A2960" s="4" t="str">
        <x:v>I02955</x:v>
      </x:c>
      <x:c r="B2960" s="4" t="str">
        <x:v>Collision</x:v>
      </x:c>
      <x:c r="C2960" s="4" t="str">
        <x:v>R05</x:v>
      </x:c>
      <x:c r="D2960" s="4" t="str">
        <x:v>Low</x:v>
      </x:c>
    </x:row>
    <x:row r="2961">
      <x:c r="A2961" s="4" t="str">
        <x:v>I02956</x:v>
      </x:c>
      <x:c r="B2961" s="4" t="str">
        <x:v>Flood</x:v>
      </x:c>
      <x:c r="C2961" s="4" t="str">
        <x:v>R01</x:v>
      </x:c>
      <x:c r="D2961" s="4" t="str">
        <x:v>Medium</x:v>
      </x:c>
    </x:row>
    <x:row r="2962">
      <x:c r="A2962" s="4" t="str">
        <x:v>I02957</x:v>
      </x:c>
      <x:c r="B2962" s="4" t="str">
        <x:v>Flood</x:v>
      </x:c>
      <x:c r="C2962" s="4" t="str">
        <x:v>R01</x:v>
      </x:c>
      <x:c r="D2962" s="4" t="str">
        <x:v>Low</x:v>
      </x:c>
    </x:row>
    <x:row r="2963">
      <x:c r="A2963" s="4" t="str">
        <x:v>I02958</x:v>
      </x:c>
      <x:c r="B2963" s="4" t="str">
        <x:v>Theft</x:v>
      </x:c>
      <x:c r="C2963" s="4" t="str">
        <x:v>R04</x:v>
      </x:c>
      <x:c r="D2963" s="4" t="str">
        <x:v>Medium</x:v>
      </x:c>
    </x:row>
    <x:row r="2964">
      <x:c r="A2964" s="4" t="str">
        <x:v>I02959</x:v>
      </x:c>
      <x:c r="B2964" s="4" t="str">
        <x:v>Collision</x:v>
      </x:c>
      <x:c r="C2964" s="4" t="str">
        <x:v>R01</x:v>
      </x:c>
      <x:c r="D2964" s="4" t="str">
        <x:v>High</x:v>
      </x:c>
    </x:row>
    <x:row r="2965">
      <x:c r="A2965" s="4" t="str">
        <x:v>I02960</x:v>
      </x:c>
      <x:c r="B2965" s="4" t="str">
        <x:v>Glass Damage</x:v>
      </x:c>
      <x:c r="C2965" s="4" t="str">
        <x:v>R01</x:v>
      </x:c>
      <x:c r="D2965" s="4" t="str">
        <x:v>Low</x:v>
      </x:c>
    </x:row>
    <x:row r="2966">
      <x:c r="A2966" s="4" t="str">
        <x:v>I02961</x:v>
      </x:c>
      <x:c r="B2966" s="4" t="str">
        <x:v>Collision</x:v>
      </x:c>
      <x:c r="C2966" s="4" t="str">
        <x:v>R05</x:v>
      </x:c>
      <x:c r="D2966" s="4" t="str">
        <x:v>High</x:v>
      </x:c>
    </x:row>
    <x:row r="2967">
      <x:c r="A2967" s="4" t="str">
        <x:v>I02962</x:v>
      </x:c>
      <x:c r="B2967" s="4" t="str">
        <x:v>Theft</x:v>
      </x:c>
      <x:c r="C2967" s="4" t="str">
        <x:v>R01</x:v>
      </x:c>
      <x:c r="D2967" s="4" t="str">
        <x:v>Low</x:v>
      </x:c>
    </x:row>
    <x:row r="2968">
      <x:c r="A2968" s="4" t="str">
        <x:v>I02963</x:v>
      </x:c>
      <x:c r="B2968" s="4" t="str">
        <x:v>Glass Damage</x:v>
      </x:c>
      <x:c r="C2968" s="4" t="str">
        <x:v>R01</x:v>
      </x:c>
      <x:c r="D2968" s="4" t="str">
        <x:v>Medium</x:v>
      </x:c>
    </x:row>
    <x:row r="2969">
      <x:c r="A2969" s="4" t="str">
        <x:v>I02964</x:v>
      </x:c>
      <x:c r="B2969" s="4" t="str">
        <x:v>Collision</x:v>
      </x:c>
      <x:c r="C2969" s="4" t="str">
        <x:v>R01</x:v>
      </x:c>
      <x:c r="D2969" s="4" t="str">
        <x:v>Medium</x:v>
      </x:c>
    </x:row>
    <x:row r="2970">
      <x:c r="A2970" s="4" t="str">
        <x:v>I02965</x:v>
      </x:c>
      <x:c r="B2970" s="4" t="str">
        <x:v>Glass Damage</x:v>
      </x:c>
      <x:c r="C2970" s="4" t="str">
        <x:v>R01</x:v>
      </x:c>
      <x:c r="D2970" s="4" t="str">
        <x:v>Low</x:v>
      </x:c>
    </x:row>
    <x:row r="2971">
      <x:c r="A2971" s="4" t="str">
        <x:v>I02966</x:v>
      </x:c>
      <x:c r="B2971" s="4" t="str">
        <x:v>Glass Damage</x:v>
      </x:c>
      <x:c r="C2971" s="4" t="str">
        <x:v>R04</x:v>
      </x:c>
      <x:c r="D2971" s="4" t="str">
        <x:v>Medium</x:v>
      </x:c>
    </x:row>
    <x:row r="2972">
      <x:c r="A2972" s="4" t="str">
        <x:v>I02967</x:v>
      </x:c>
      <x:c r="B2972" s="4" t="str">
        <x:v>Water Damage</x:v>
      </x:c>
      <x:c r="C2972" s="4" t="str">
        <x:v>R01</x:v>
      </x:c>
      <x:c r="D2972" s="4" t="str">
        <x:v>Low</x:v>
      </x:c>
    </x:row>
    <x:row r="2973">
      <x:c r="A2973" s="4" t="str">
        <x:v>I02968</x:v>
      </x:c>
      <x:c r="B2973" s="4" t="str">
        <x:v>Collision</x:v>
      </x:c>
      <x:c r="C2973" s="4" t="str">
        <x:v>R01</x:v>
      </x:c>
      <x:c r="D2973" s="4" t="str">
        <x:v>Medium</x:v>
      </x:c>
    </x:row>
    <x:row r="2974">
      <x:c r="A2974" s="4" t="str">
        <x:v>I02969</x:v>
      </x:c>
      <x:c r="B2974" s="4" t="str">
        <x:v>Glass Damage</x:v>
      </x:c>
      <x:c r="C2974" s="4" t="str">
        <x:v>R01</x:v>
      </x:c>
      <x:c r="D2974" s="4" t="str">
        <x:v>Medium</x:v>
      </x:c>
    </x:row>
    <x:row r="2975">
      <x:c r="A2975" s="4" t="str">
        <x:v>I02970</x:v>
      </x:c>
      <x:c r="B2975" s="4" t="str">
        <x:v>Glass Damage</x:v>
      </x:c>
      <x:c r="C2975" s="4" t="str">
        <x:v>R01</x:v>
      </x:c>
      <x:c r="D2975" s="4" t="str">
        <x:v>High</x:v>
      </x:c>
    </x:row>
    <x:row r="2976">
      <x:c r="A2976" s="4" t="str">
        <x:v>I02971</x:v>
      </x:c>
      <x:c r="B2976" s="4" t="str">
        <x:v>Collision</x:v>
      </x:c>
      <x:c r="C2976" s="4" t="str">
        <x:v>R03</x:v>
      </x:c>
      <x:c r="D2976" s="4" t="str">
        <x:v>Low</x:v>
      </x:c>
    </x:row>
    <x:row r="2977">
      <x:c r="A2977" s="4" t="str">
        <x:v>I02972</x:v>
      </x:c>
      <x:c r="B2977" s="4" t="str">
        <x:v>Fire</x:v>
      </x:c>
      <x:c r="C2977" s="4" t="str">
        <x:v>R01</x:v>
      </x:c>
      <x:c r="D2977" s="4" t="str">
        <x:v>High</x:v>
      </x:c>
    </x:row>
    <x:row r="2978">
      <x:c r="A2978" s="4" t="str">
        <x:v>I02973</x:v>
      </x:c>
      <x:c r="B2978" s="4" t="str">
        <x:v>Collision</x:v>
      </x:c>
      <x:c r="C2978" s="4" t="str">
        <x:v>R05</x:v>
      </x:c>
      <x:c r="D2978" s="4" t="str">
        <x:v>Low</x:v>
      </x:c>
    </x:row>
    <x:row r="2979">
      <x:c r="A2979" s="4" t="str">
        <x:v>I02974</x:v>
      </x:c>
      <x:c r="B2979" s="4" t="str">
        <x:v>Collision</x:v>
      </x:c>
      <x:c r="C2979" s="4" t="str">
        <x:v>R01</x:v>
      </x:c>
      <x:c r="D2979" s="4" t="str">
        <x:v>Medium</x:v>
      </x:c>
    </x:row>
    <x:row r="2980">
      <x:c r="A2980" s="4" t="str">
        <x:v>I02975</x:v>
      </x:c>
      <x:c r="B2980" s="4" t="str">
        <x:v>Unknown</x:v>
      </x:c>
      <x:c r="C2980" s="4" t="str">
        <x:v>R02</x:v>
      </x:c>
      <x:c r="D2980" s="4" t="str">
        <x:v>Low</x:v>
      </x:c>
    </x:row>
    <x:row r="2981">
      <x:c r="A2981" s="4" t="str">
        <x:v>I02976</x:v>
      </x:c>
      <x:c r="B2981" s="4" t="str">
        <x:v>Collision</x:v>
      </x:c>
      <x:c r="C2981" s="4" t="str">
        <x:v>R01</x:v>
      </x:c>
      <x:c r="D2981" s="4" t="str">
        <x:v>Low</x:v>
      </x:c>
    </x:row>
    <x:row r="2982">
      <x:c r="A2982" s="4" t="str">
        <x:v>I02977</x:v>
      </x:c>
      <x:c r="B2982" s="4" t="str">
        <x:v>Collision</x:v>
      </x:c>
      <x:c r="C2982" s="4" t="str">
        <x:v>R01</x:v>
      </x:c>
      <x:c r="D2982" s="4" t="str">
        <x:v>Low</x:v>
      </x:c>
    </x:row>
    <x:row r="2983">
      <x:c r="A2983" s="4" t="str">
        <x:v>I02978</x:v>
      </x:c>
      <x:c r="B2983" s="4" t="str">
        <x:v>Collision</x:v>
      </x:c>
      <x:c r="C2983" s="4" t="str">
        <x:v>R05</x:v>
      </x:c>
      <x:c r="D2983" s="4" t="str">
        <x:v>Medium</x:v>
      </x:c>
    </x:row>
    <x:row r="2984">
      <x:c r="A2984" s="4" t="str">
        <x:v>I02979</x:v>
      </x:c>
      <x:c r="B2984" s="4" t="str">
        <x:v>Collision</x:v>
      </x:c>
      <x:c r="C2984" s="4" t="str">
        <x:v>R02</x:v>
      </x:c>
      <x:c r="D2984" s="4" t="str">
        <x:v>Low</x:v>
      </x:c>
    </x:row>
    <x:row r="2985">
      <x:c r="A2985" s="4" t="str">
        <x:v>I02980</x:v>
      </x:c>
      <x:c r="B2985" s="4" t="str">
        <x:v>Glass Damage</x:v>
      </x:c>
      <x:c r="C2985" s="4" t="str">
        <x:v>R01</x:v>
      </x:c>
      <x:c r="D2985" s="4" t="str">
        <x:v>Medium</x:v>
      </x:c>
    </x:row>
    <x:row r="2986">
      <x:c r="A2986" s="4" t="str">
        <x:v>I02981</x:v>
      </x:c>
      <x:c r="B2986" s="4" t="str">
        <x:v>Flood</x:v>
      </x:c>
      <x:c r="C2986" s="4" t="str">
        <x:v>R03</x:v>
      </x:c>
      <x:c r="D2986" s="4" t="str">
        <x:v>High</x:v>
      </x:c>
    </x:row>
    <x:row r="2987">
      <x:c r="A2987" s="4" t="str">
        <x:v>I02982</x:v>
      </x:c>
      <x:c r="B2987" s="4" t="str">
        <x:v>Collision</x:v>
      </x:c>
      <x:c r="C2987" s="4" t="str">
        <x:v>R01</x:v>
      </x:c>
      <x:c r="D2987" s="4" t="str">
        <x:v>Low</x:v>
      </x:c>
    </x:row>
    <x:row r="2988">
      <x:c r="A2988" s="4" t="str">
        <x:v>I02983</x:v>
      </x:c>
      <x:c r="B2988" s="4" t="str">
        <x:v>Flood</x:v>
      </x:c>
      <x:c r="C2988" s="4" t="str">
        <x:v>R01</x:v>
      </x:c>
      <x:c r="D2988" s="4" t="str">
        <x:v>Low</x:v>
      </x:c>
    </x:row>
    <x:row r="2989">
      <x:c r="A2989" s="4" t="str">
        <x:v>I02984</x:v>
      </x:c>
      <x:c r="B2989" s="4" t="str">
        <x:v>Fire</x:v>
      </x:c>
      <x:c r="C2989" s="4" t="str">
        <x:v>R05</x:v>
      </x:c>
      <x:c r="D2989" s="4" t="str">
        <x:v>Low</x:v>
      </x:c>
    </x:row>
    <x:row r="2990">
      <x:c r="A2990" s="4" t="str">
        <x:v>I02985</x:v>
      </x:c>
      <x:c r="B2990" s="4" t="str">
        <x:v>Collision</x:v>
      </x:c>
      <x:c r="C2990" s="4" t="str">
        <x:v>R05</x:v>
      </x:c>
      <x:c r="D2990" s="4" t="str">
        <x:v>Low</x:v>
      </x:c>
    </x:row>
    <x:row r="2991">
      <x:c r="A2991" s="4" t="str">
        <x:v>I02986</x:v>
      </x:c>
      <x:c r="B2991" s="4" t="str">
        <x:v>Glass Damage</x:v>
      </x:c>
      <x:c r="C2991" s="4" t="str">
        <x:v>R03</x:v>
      </x:c>
      <x:c r="D2991" s="4" t="str">
        <x:v>Medium</x:v>
      </x:c>
    </x:row>
    <x:row r="2992">
      <x:c r="A2992" s="4" t="str">
        <x:v>I02987</x:v>
      </x:c>
      <x:c r="B2992" s="4" t="str">
        <x:v>Water Damage</x:v>
      </x:c>
      <x:c r="C2992" s="4" t="str">
        <x:v>R04</x:v>
      </x:c>
      <x:c r="D2992" s="4" t="str">
        <x:v>Medium</x:v>
      </x:c>
    </x:row>
    <x:row r="2993">
      <x:c r="A2993" s="4" t="str">
        <x:v>I02988</x:v>
      </x:c>
      <x:c r="B2993" s="4" t="str">
        <x:v>Collision</x:v>
      </x:c>
      <x:c r="C2993" s="4" t="str">
        <x:v>R02</x:v>
      </x:c>
      <x:c r="D2993" s="4" t="str">
        <x:v>Low</x:v>
      </x:c>
    </x:row>
    <x:row r="2994">
      <x:c r="A2994" s="4" t="str">
        <x:v>I02989</x:v>
      </x:c>
      <x:c r="B2994" s="4" t="str">
        <x:v>Collision</x:v>
      </x:c>
      <x:c r="C2994" s="4" t="str">
        <x:v>R01</x:v>
      </x:c>
      <x:c r="D2994" s="4" t="str">
        <x:v>Low</x:v>
      </x:c>
    </x:row>
    <x:row r="2995">
      <x:c r="A2995" s="4" t="str">
        <x:v>I02990</x:v>
      </x:c>
      <x:c r="B2995" s="4" t="str">
        <x:v>Collision</x:v>
      </x:c>
      <x:c r="C2995" s="4" t="str">
        <x:v>R04</x:v>
      </x:c>
      <x:c r="D2995" s="4" t="str">
        <x:v>Medium</x:v>
      </x:c>
    </x:row>
    <x:row r="2996">
      <x:c r="A2996" s="4" t="str">
        <x:v>I02991</x:v>
      </x:c>
      <x:c r="B2996" s="4" t="str">
        <x:v>Water Damage</x:v>
      </x:c>
      <x:c r="C2996" s="4" t="str">
        <x:v>R03</x:v>
      </x:c>
      <x:c r="D2996" s="4" t="str">
        <x:v>Low</x:v>
      </x:c>
    </x:row>
    <x:row r="2997">
      <x:c r="A2997" s="4" t="str">
        <x:v>I02992</x:v>
      </x:c>
      <x:c r="B2997" s="4" t="str">
        <x:v>Collision</x:v>
      </x:c>
      <x:c r="C2997" s="4" t="str">
        <x:v>R02</x:v>
      </x:c>
      <x:c r="D2997" s="4" t="str">
        <x:v>Medium</x:v>
      </x:c>
    </x:row>
    <x:row r="2998">
      <x:c r="A2998" s="4" t="str">
        <x:v>I02993</x:v>
      </x:c>
      <x:c r="B2998" s="4" t="str">
        <x:v>Theft</x:v>
      </x:c>
      <x:c r="C2998" s="4" t="str">
        <x:v>R02</x:v>
      </x:c>
      <x:c r="D2998" s="4" t="str">
        <x:v>High</x:v>
      </x:c>
    </x:row>
    <x:row r="2999">
      <x:c r="A2999" s="4" t="str">
        <x:v>I02994</x:v>
      </x:c>
      <x:c r="B2999" s="4" t="str">
        <x:v>Collision</x:v>
      </x:c>
      <x:c r="C2999" s="4" t="str">
        <x:v>R04</x:v>
      </x:c>
      <x:c r="D2999" s="4" t="str">
        <x:v>Low</x:v>
      </x:c>
    </x:row>
    <x:row r="3000">
      <x:c r="A3000" s="4" t="str">
        <x:v>I02995</x:v>
      </x:c>
      <x:c r="B3000" s="4" t="str">
        <x:v>Collision</x:v>
      </x:c>
      <x:c r="C3000" s="4" t="str">
        <x:v>R02</x:v>
      </x:c>
      <x:c r="D3000" s="4" t="str">
        <x:v>Medium</x:v>
      </x:c>
    </x:row>
    <x:row r="3001">
      <x:c r="A3001" s="4" t="str">
        <x:v>I02996</x:v>
      </x:c>
      <x:c r="B3001" s="4" t="str">
        <x:v>Collision</x:v>
      </x:c>
      <x:c r="C3001" s="4" t="str">
        <x:v>R02</x:v>
      </x:c>
      <x:c r="D3001" s="4" t="str">
        <x:v>High</x:v>
      </x:c>
    </x:row>
    <x:row r="3002">
      <x:c r="A3002" s="4" t="str">
        <x:v>I02997</x:v>
      </x:c>
      <x:c r="B3002" s="4" t="str">
        <x:v>Collision</x:v>
      </x:c>
      <x:c r="C3002" s="4" t="str">
        <x:v>R01</x:v>
      </x:c>
      <x:c r="D3002" s="4" t="str">
        <x:v>Medium</x:v>
      </x:c>
    </x:row>
    <x:row r="3003">
      <x:c r="A3003" s="4" t="str">
        <x:v>I02998</x:v>
      </x:c>
      <x:c r="B3003" s="4" t="str">
        <x:v>Collision</x:v>
      </x:c>
      <x:c r="C3003" s="4" t="str">
        <x:v>R04</x:v>
      </x:c>
      <x:c r="D3003" s="4" t="str">
        <x:v>Medium</x:v>
      </x:c>
    </x:row>
    <x:row r="3004">
      <x:c r="A3004" s="4" t="str">
        <x:v>I02999</x:v>
      </x:c>
      <x:c r="B3004" s="4" t="str">
        <x:v>Collision</x:v>
      </x:c>
      <x:c r="C3004" s="4" t="str">
        <x:v>R02</x:v>
      </x:c>
      <x:c r="D3004" s="4" t="str">
        <x:v>Medium</x:v>
      </x:c>
    </x:row>
    <x:row r="3005">
      <x:c r="A3005" s="4" t="str">
        <x:v>I03000</x:v>
      </x:c>
      <x:c r="B3005" s="4" t="str">
        <x:v>Collision</x:v>
      </x:c>
      <x:c r="C3005" s="4" t="str">
        <x:v>R04</x:v>
      </x:c>
      <x:c r="D3005" s="4" t="str">
        <x:v>Medium</x:v>
      </x:c>
    </x:row>
  </x:sheetData>
  <x:pageMargins left="0.7" right="0.7" top="0.75" bottom="0.75" header="0.3" footer="0.3"/>
  <x:tableParts count="1">
    <x:tablePart xmlns:r="http://schemas.openxmlformats.org/officeDocument/2006/relationships" r:id="R6a58cf218eba4302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3" customHeight="1">
      <x:c r="A2" s="2" t="str">
        <x:v>Cleaned processing records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3" customHeight="1">
      <x:c r="A3" s="1" t="str">
        <x:v>Cleaned synthetic source CSV. Missing numeric values remain blank.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6" customHeight="1">
      <x:c r="A5" s="9" t="str">
        <x:v>claim_id</x:v>
      </x:c>
      <x:c r="B5" s="9" t="str">
        <x:v>stages</x:v>
      </x:c>
      <x:c r="C5" s="9" t="str">
        <x:v>settlement_days</x:v>
      </x:c>
      <x:c r="D5" s="9" t="str">
        <x:v>investigation_required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3" customHeight="1">
      <x:c r="A6" s="4" t="str">
        <x:v>C00001</x:v>
      </x:c>
      <x:c r="B6" s="4"/>
      <x:c r="C6" s="4" t="n">
        <x:v>20</x:v>
      </x:c>
      <x:c r="D6" s="4" t="n">
        <x:v>1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3" customHeight="1">
      <x:c r="A7" s="4" t="str">
        <x:v>C00002</x:v>
      </x:c>
      <x:c r="B7" s="4" t="n">
        <x:v>4</x:v>
      </x:c>
      <x:c r="C7" s="4" t="n">
        <x:v>20</x:v>
      </x:c>
      <x:c r="D7" s="4" t="n">
        <x:v>0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3" customHeight="1">
      <x:c r="A8" s="4" t="str">
        <x:v>C00003</x:v>
      </x:c>
      <x:c r="B8" s="4" t="n">
        <x:v>4</x:v>
      </x:c>
      <x:c r="C8" s="4" t="n">
        <x:v>36</x:v>
      </x:c>
      <x:c r="D8" s="4" t="n">
        <x:v>1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3" customHeight="1">
      <x:c r="A9" s="4" t="str">
        <x:v>C00004</x:v>
      </x:c>
      <x:c r="B9" s="4" t="n">
        <x:v>4</x:v>
      </x:c>
      <x:c r="C9" s="4"/>
      <x:c r="D9" s="4" t="n">
        <x:v>1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23" customHeight="1">
      <x:c r="A10" s="4" t="str">
        <x:v>C00005</x:v>
      </x:c>
      <x:c r="B10" s="4" t="n">
        <x:v>4</x:v>
      </x:c>
      <x:c r="C10" s="4"/>
      <x:c r="D10" s="4" t="n">
        <x:v>0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3" customHeight="1">
      <x:c r="A11" s="4" t="str">
        <x:v>C00006</x:v>
      </x:c>
      <x:c r="B11" s="4" t="n">
        <x:v>4</x:v>
      </x:c>
      <x:c r="C11" s="4"/>
      <x:c r="D11" s="4" t="n">
        <x:v>0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3" customHeight="1">
      <x:c r="A12" s="4" t="str">
        <x:v>C00007</x:v>
      </x:c>
      <x:c r="B12" s="4" t="n">
        <x:v>4</x:v>
      </x:c>
      <x:c r="C12" s="4" t="n">
        <x:v>25</x:v>
      </x:c>
      <x:c r="D12" s="4" t="n">
        <x:v>0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3" customHeight="1">
      <x:c r="A13" s="4" t="str">
        <x:v>C00008</x:v>
      </x:c>
      <x:c r="B13" s="4" t="n">
        <x:v>4</x:v>
      </x:c>
      <x:c r="C13" s="4"/>
      <x:c r="D13" s="4" t="n">
        <x:v>1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3" customHeight="1">
      <x:c r="A14" s="4" t="str">
        <x:v>C00009</x:v>
      </x:c>
      <x:c r="B14" s="4" t="n">
        <x:v>4</x:v>
      </x:c>
      <x:c r="C14" s="4"/>
      <x:c r="D14" s="4" t="n">
        <x:v>0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3" customHeight="1">
      <x:c r="A15" s="4" t="str">
        <x:v>C00010</x:v>
      </x:c>
      <x:c r="B15" s="4" t="n">
        <x:v>3</x:v>
      </x:c>
      <x:c r="C15" s="4" t="n">
        <x:v>10</x:v>
      </x:c>
      <x:c r="D15" s="4" t="n">
        <x:v>0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3" customHeight="1">
      <x:c r="A16" s="4" t="str">
        <x:v>C00011</x:v>
      </x:c>
      <x:c r="B16" s="4" t="n">
        <x:v>2</x:v>
      </x:c>
      <x:c r="C16" s="4"/>
      <x:c r="D16" s="4" t="n">
        <x:v>0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3" customHeight="1">
      <x:c r="A17" s="4" t="str">
        <x:v>C00012</x:v>
      </x:c>
      <x:c r="B17" s="4" t="n">
        <x:v>4</x:v>
      </x:c>
      <x:c r="C17" s="4" t="n">
        <x:v>21</x:v>
      </x:c>
      <x:c r="D17" s="4" t="n">
        <x:v>0</x:v>
      </x:c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3" customHeight="1">
      <x:c r="A18" s="4" t="str">
        <x:v>C00013</x:v>
      </x:c>
      <x:c r="B18" s="4" t="n">
        <x:v>6</x:v>
      </x:c>
      <x:c r="C18" s="4" t="n">
        <x:v>45</x:v>
      </x:c>
      <x:c r="D18" s="4" t="n">
        <x:v>1</x:v>
      </x:c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3" customHeight="1">
      <x:c r="A19" s="4" t="str">
        <x:v>C00014</x:v>
      </x:c>
      <x:c r="B19" s="4" t="n">
        <x:v>5</x:v>
      </x:c>
      <x:c r="C19" s="4" t="n">
        <x:v>29</x:v>
      </x:c>
      <x:c r="D19" s="4" t="n">
        <x:v>1</x:v>
      </x:c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3" customHeight="1">
      <x:c r="A20" s="4" t="str">
        <x:v>C00015</x:v>
      </x:c>
      <x:c r="B20" s="4" t="n">
        <x:v>2</x:v>
      </x:c>
      <x:c r="C20" s="4" t="n">
        <x:v>1</x:v>
      </x:c>
      <x:c r="D20" s="4" t="n">
        <x:v>0</x:v>
      </x:c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3" customHeight="1">
      <x:c r="A21" s="4" t="str">
        <x:v>C00016</x:v>
      </x:c>
      <x:c r="B21" s="4" t="n">
        <x:v>4</x:v>
      </x:c>
      <x:c r="C21" s="4" t="n">
        <x:v>27</x:v>
      </x:c>
      <x:c r="D21" s="4" t="n">
        <x:v>1</x:v>
      </x:c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3" customHeight="1">
      <x:c r="A22" s="4" t="str">
        <x:v>C00017</x:v>
      </x:c>
      <x:c r="B22" s="4" t="n">
        <x:v>3</x:v>
      </x:c>
      <x:c r="C22" s="4" t="n">
        <x:v>12</x:v>
      </x:c>
      <x:c r="D22" s="4" t="n">
        <x:v>0</x:v>
      </x:c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3" customHeight="1">
      <x:c r="A23" s="4" t="str">
        <x:v>C00018</x:v>
      </x:c>
      <x:c r="B23" s="4" t="n">
        <x:v>4</x:v>
      </x:c>
      <x:c r="C23" s="4" t="n">
        <x:v>15</x:v>
      </x:c>
      <x:c r="D23" s="4" t="n">
        <x:v>1</x:v>
      </x:c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3" customHeight="1">
      <x:c r="A24" s="4" t="str">
        <x:v>C00019</x:v>
      </x:c>
      <x:c r="B24" s="4" t="n">
        <x:v>4</x:v>
      </x:c>
      <x:c r="C24" s="4"/>
      <x:c r="D24" s="4" t="n">
        <x:v>1</x:v>
      </x:c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3" customHeight="1">
      <x:c r="A25" s="4" t="str">
        <x:v>C00020</x:v>
      </x:c>
      <x:c r="B25" s="4" t="n">
        <x:v>2</x:v>
      </x:c>
      <x:c r="C25" s="4" t="n">
        <x:v>6</x:v>
      </x:c>
      <x:c r="D25" s="4" t="n">
        <x:v>0</x:v>
      </x:c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3" customHeight="1">
      <x:c r="A26" s="4" t="str">
        <x:v>C00021</x:v>
      </x:c>
      <x:c r="B26" s="4" t="n">
        <x:v>4</x:v>
      </x:c>
      <x:c r="C26" s="4" t="n">
        <x:v>22</x:v>
      </x:c>
      <x:c r="D26" s="4" t="n">
        <x:v>0</x:v>
      </x:c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3" customHeight="1">
      <x:c r="A27" s="4" t="str">
        <x:v>C00022</x:v>
      </x:c>
      <x:c r="B27" s="4" t="n">
        <x:v>5</x:v>
      </x:c>
      <x:c r="C27" s="4" t="n">
        <x:v>37</x:v>
      </x:c>
      <x:c r="D27" s="4" t="n">
        <x:v>1</x:v>
      </x:c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23" customHeight="1">
      <x:c r="A28" s="4" t="str">
        <x:v>C00023</x:v>
      </x:c>
      <x:c r="B28" s="4" t="n">
        <x:v>3</x:v>
      </x:c>
      <x:c r="C28" s="4" t="n">
        <x:v>26</x:v>
      </x:c>
      <x:c r="D28" s="4" t="n">
        <x:v>0</x:v>
      </x:c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23" customHeight="1">
      <x:c r="A29" s="4" t="str">
        <x:v>C00024</x:v>
      </x:c>
      <x:c r="B29" s="4" t="n">
        <x:v>3</x:v>
      </x:c>
      <x:c r="C29" s="4"/>
      <x:c r="D29" s="4" t="n">
        <x:v>0</x:v>
      </x:c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3" customHeight="1">
      <x:c r="A30" s="4" t="str">
        <x:v>C00025</x:v>
      </x:c>
      <x:c r="B30" s="4" t="n">
        <x:v>2</x:v>
      </x:c>
      <x:c r="C30" s="4" t="n">
        <x:v>17</x:v>
      </x:c>
      <x:c r="D30" s="4" t="n">
        <x:v>0</x:v>
      </x:c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3" customHeight="1">
      <x:c r="A31" s="4" t="str">
        <x:v>C00026</x:v>
      </x:c>
      <x:c r="B31" s="4" t="n">
        <x:v>5</x:v>
      </x:c>
      <x:c r="C31" s="4" t="n">
        <x:v>37</x:v>
      </x:c>
      <x:c r="D31" s="4" t="n">
        <x:v>1</x:v>
      </x:c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23" customHeight="1">
      <x:c r="A32" s="4" t="str">
        <x:v>C00027</x:v>
      </x:c>
      <x:c r="B32" s="4" t="n">
        <x:v>6</x:v>
      </x:c>
      <x:c r="C32" s="4"/>
      <x:c r="D32" s="4" t="n">
        <x:v>1</x:v>
      </x:c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23" customHeight="1">
      <x:c r="A33" s="4" t="str">
        <x:v>C00028</x:v>
      </x:c>
      <x:c r="B33" s="4" t="n">
        <x:v>4</x:v>
      </x:c>
      <x:c r="C33" s="4" t="n">
        <x:v>14</x:v>
      </x:c>
      <x:c r="D33" s="4" t="n">
        <x:v>0</x:v>
      </x:c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23" customHeight="1">
      <x:c r="A34" s="4" t="str">
        <x:v>C00029</x:v>
      </x:c>
      <x:c r="B34" s="4" t="n">
        <x:v>2</x:v>
      </x:c>
      <x:c r="C34" s="4" t="n">
        <x:v>18</x:v>
      </x:c>
      <x:c r="D34" s="4" t="n">
        <x:v>0</x:v>
      </x:c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3" customHeight="1">
      <x:c r="A35" s="4" t="str">
        <x:v>C00030</x:v>
      </x:c>
      <x:c r="B35" s="4" t="n">
        <x:v>4</x:v>
      </x:c>
      <x:c r="C35" s="4" t="n">
        <x:v>39</x:v>
      </x:c>
      <x:c r="D35" s="4" t="n">
        <x:v>1</x:v>
      </x:c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23" customHeight="1">
      <x:c r="A36" s="4" t="str">
        <x:v>C00031</x:v>
      </x:c>
      <x:c r="B36" s="4" t="n">
        <x:v>4</x:v>
      </x:c>
      <x:c r="C36" s="4" t="n">
        <x:v>14</x:v>
      </x:c>
      <x:c r="D36" s="4" t="n">
        <x:v>0</x:v>
      </x:c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23" customHeight="1">
      <x:c r="A37" s="4" t="str">
        <x:v>C00032</x:v>
      </x:c>
      <x:c r="B37" s="4" t="n">
        <x:v>4</x:v>
      </x:c>
      <x:c r="C37" s="4"/>
      <x:c r="D37" s="4" t="n">
        <x:v>0</x:v>
      </x:c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23" customHeight="1">
      <x:c r="A38" s="4" t="str">
        <x:v>C00033</x:v>
      </x:c>
      <x:c r="B38" s="4" t="n">
        <x:v>6</x:v>
      </x:c>
      <x:c r="C38" s="4" t="n">
        <x:v>43</x:v>
      </x:c>
      <x:c r="D38" s="4" t="n">
        <x:v>1</x:v>
      </x:c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23" customHeight="1">
      <x:c r="A39" s="4" t="str">
        <x:v>C00034</x:v>
      </x:c>
      <x:c r="B39" s="4" t="n">
        <x:v>3</x:v>
      </x:c>
      <x:c r="C39" s="4" t="n">
        <x:v>15</x:v>
      </x:c>
      <x:c r="D39" s="4" t="n">
        <x:v>0</x:v>
      </x:c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23" customHeight="1">
      <x:c r="A40" s="4" t="str">
        <x:v>C00035</x:v>
      </x:c>
      <x:c r="B40" s="4" t="n">
        <x:v>3</x:v>
      </x:c>
      <x:c r="C40" s="4" t="n">
        <x:v>18</x:v>
      </x:c>
      <x:c r="D40" s="4" t="n">
        <x:v>0</x:v>
      </x:c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23" customHeight="1">
      <x:c r="A41" s="4" t="str">
        <x:v>C00036</x:v>
      </x:c>
      <x:c r="B41" s="4" t="n">
        <x:v>6</x:v>
      </x:c>
      <x:c r="C41" s="4" t="n">
        <x:v>31</x:v>
      </x:c>
      <x:c r="D41" s="4" t="n">
        <x:v>1</x:v>
      </x:c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23" customHeight="1">
      <x:c r="A42" s="4" t="str">
        <x:v>C00037</x:v>
      </x:c>
      <x:c r="B42" s="4" t="n">
        <x:v>4</x:v>
      </x:c>
      <x:c r="C42" s="4" t="n">
        <x:v>7</x:v>
      </x:c>
      <x:c r="D42" s="4" t="n">
        <x:v>0</x:v>
      </x:c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23" customHeight="1">
      <x:c r="A43" s="4" t="str">
        <x:v>C00038</x:v>
      </x:c>
      <x:c r="B43" s="4" t="n">
        <x:v>4</x:v>
      </x:c>
      <x:c r="C43" s="4" t="n">
        <x:v>18</x:v>
      </x:c>
      <x:c r="D43" s="4" t="n">
        <x:v>0</x:v>
      </x:c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23" customHeight="1">
      <x:c r="A44" s="4" t="str">
        <x:v>C00039</x:v>
      </x:c>
      <x:c r="B44" s="4" t="n">
        <x:v>2</x:v>
      </x:c>
      <x:c r="C44" s="4" t="n">
        <x:v>15</x:v>
      </x:c>
      <x:c r="D44" s="4" t="n">
        <x:v>0</x:v>
      </x:c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23" customHeight="1">
      <x:c r="A45" s="4" t="str">
        <x:v>C00040</x:v>
      </x:c>
      <x:c r="B45" s="4" t="n">
        <x:v>4</x:v>
      </x:c>
      <x:c r="C45" s="4" t="n">
        <x:v>26</x:v>
      </x:c>
      <x:c r="D45" s="4" t="n">
        <x:v>0</x:v>
      </x:c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23" customHeight="1">
      <x:c r="A46" s="4" t="str">
        <x:v>C00041</x:v>
      </x:c>
      <x:c r="B46" s="4" t="n">
        <x:v>2</x:v>
      </x:c>
      <x:c r="C46" s="4" t="n">
        <x:v>15</x:v>
      </x:c>
      <x:c r="D46" s="4" t="n">
        <x:v>0</x:v>
      </x:c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23" customHeight="1">
      <x:c r="A47" s="4" t="str">
        <x:v>C00042</x:v>
      </x:c>
      <x:c r="B47" s="4" t="n">
        <x:v>4</x:v>
      </x:c>
      <x:c r="C47" s="4" t="n">
        <x:v>25</x:v>
      </x:c>
      <x:c r="D47" s="4" t="n">
        <x:v>1</x:v>
      </x:c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23" customHeight="1">
      <x:c r="A48" s="4" t="str">
        <x:v>C00043</x:v>
      </x:c>
      <x:c r="B48" s="4" t="n">
        <x:v>3</x:v>
      </x:c>
      <x:c r="C48" s="4" t="n">
        <x:v>19</x:v>
      </x:c>
      <x:c r="D48" s="4" t="n">
        <x:v>0</x:v>
      </x:c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23" customHeight="1">
      <x:c r="A49" s="4" t="str">
        <x:v>C00044</x:v>
      </x:c>
      <x:c r="B49" s="4" t="n">
        <x:v>5</x:v>
      </x:c>
      <x:c r="C49" s="4"/>
      <x:c r="D49" s="4" t="n">
        <x:v>1</x:v>
      </x:c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23" customHeight="1">
      <x:c r="A50" s="4" t="str">
        <x:v>C00045</x:v>
      </x:c>
      <x:c r="B50" s="4" t="n">
        <x:v>3</x:v>
      </x:c>
      <x:c r="C50" s="4" t="n">
        <x:v>21</x:v>
      </x:c>
      <x:c r="D50" s="4" t="n">
        <x:v>0</x:v>
      </x:c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23" customHeight="1">
      <x:c r="A51" s="4" t="str">
        <x:v>C00046</x:v>
      </x:c>
      <x:c r="B51" s="4" t="n">
        <x:v>4</x:v>
      </x:c>
      <x:c r="C51" s="4"/>
      <x:c r="D51" s="4" t="n">
        <x:v>0</x:v>
      </x:c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23" customHeight="1">
      <x:c r="A52" s="4" t="str">
        <x:v>C00047</x:v>
      </x:c>
      <x:c r="B52" s="4" t="n">
        <x:v>4</x:v>
      </x:c>
      <x:c r="C52" s="4" t="n">
        <x:v>14</x:v>
      </x:c>
      <x:c r="D52" s="4" t="n">
        <x:v>0</x:v>
      </x:c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23" customHeight="1">
      <x:c r="A53" s="4" t="str">
        <x:v>C00048</x:v>
      </x:c>
      <x:c r="B53" s="4" t="n">
        <x:v>6</x:v>
      </x:c>
      <x:c r="C53" s="4" t="n">
        <x:v>39</x:v>
      </x:c>
      <x:c r="D53" s="4" t="n">
        <x:v>1</x:v>
      </x:c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23" customHeight="1">
      <x:c r="A54" s="4" t="str">
        <x:v>C00049</x:v>
      </x:c>
      <x:c r="B54" s="4" t="n">
        <x:v>4</x:v>
      </x:c>
      <x:c r="C54" s="4" t="n">
        <x:v>45</x:v>
      </x:c>
      <x:c r="D54" s="4" t="n">
        <x:v>1</x:v>
      </x:c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23" customHeight="1">
      <x:c r="A55" s="4" t="str">
        <x:v>C00050</x:v>
      </x:c>
      <x:c r="B55" s="4" t="n">
        <x:v>2</x:v>
      </x:c>
      <x:c r="C55" s="4" t="n">
        <x:v>17</x:v>
      </x:c>
      <x:c r="D55" s="4" t="n">
        <x:v>0</x:v>
      </x:c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23" customHeight="1">
      <x:c r="A56" s="4" t="str">
        <x:v>C00051</x:v>
      </x:c>
      <x:c r="B56" s="4" t="n">
        <x:v>4</x:v>
      </x:c>
      <x:c r="C56" s="4"/>
      <x:c r="D56" s="4" t="n">
        <x:v>1</x:v>
      </x:c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23" customHeight="1">
      <x:c r="A57" s="4" t="str">
        <x:v>C00052</x:v>
      </x:c>
      <x:c r="B57" s="4" t="n">
        <x:v>3</x:v>
      </x:c>
      <x:c r="C57" s="4"/>
      <x:c r="D57" s="4" t="n">
        <x:v>0</x:v>
      </x:c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23" customHeight="1">
      <x:c r="A58" s="4" t="str">
        <x:v>C00053</x:v>
      </x:c>
      <x:c r="B58" s="4" t="n">
        <x:v>4</x:v>
      </x:c>
      <x:c r="C58" s="4"/>
      <x:c r="D58" s="4" t="n">
        <x:v>0</x:v>
      </x:c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23" customHeight="1">
      <x:c r="A59" s="4" t="str">
        <x:v>C00054</x:v>
      </x:c>
      <x:c r="B59" s="4" t="n">
        <x:v>6</x:v>
      </x:c>
      <x:c r="C59" s="4" t="n">
        <x:v>42</x:v>
      </x:c>
      <x:c r="D59" s="4" t="n">
        <x:v>1</x:v>
      </x:c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23" customHeight="1">
      <x:c r="A60" s="4" t="str">
        <x:v>C00055</x:v>
      </x:c>
      <x:c r="B60" s="4" t="n">
        <x:v>2</x:v>
      </x:c>
      <x:c r="C60" s="4" t="n">
        <x:v>12</x:v>
      </x:c>
      <x:c r="D60" s="4" t="n">
        <x:v>0</x:v>
      </x:c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23" customHeight="1">
      <x:c r="A61" s="4" t="str">
        <x:v>C00056</x:v>
      </x:c>
      <x:c r="B61" s="4" t="n">
        <x:v>2</x:v>
      </x:c>
      <x:c r="C61" s="4" t="n">
        <x:v>25</x:v>
      </x:c>
      <x:c r="D61" s="4" t="n">
        <x:v>0</x:v>
      </x:c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23" customHeight="1">
      <x:c r="A62" s="4" t="str">
        <x:v>C00057</x:v>
      </x:c>
      <x:c r="B62" s="4" t="n">
        <x:v>3</x:v>
      </x:c>
      <x:c r="C62" s="4" t="n">
        <x:v>27</x:v>
      </x:c>
      <x:c r="D62" s="4" t="n">
        <x:v>0</x:v>
      </x:c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23" customHeight="1">
      <x:c r="A63" s="4" t="str">
        <x:v>C00058</x:v>
      </x:c>
      <x:c r="B63" s="4" t="n">
        <x:v>5</x:v>
      </x:c>
      <x:c r="C63" s="4" t="n">
        <x:v>22</x:v>
      </x:c>
      <x:c r="D63" s="4" t="n">
        <x:v>1</x:v>
      </x:c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23" customHeight="1">
      <x:c r="A64" s="4" t="str">
        <x:v>C00059</x:v>
      </x:c>
      <x:c r="B64" s="4" t="n">
        <x:v>2</x:v>
      </x:c>
      <x:c r="C64" s="4" t="n">
        <x:v>19</x:v>
      </x:c>
      <x:c r="D64" s="4" t="n">
        <x:v>0</x:v>
      </x:c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23" customHeight="1">
      <x:c r="A65" s="4" t="str">
        <x:v>C00060</x:v>
      </x:c>
      <x:c r="B65" s="4" t="n">
        <x:v>4</x:v>
      </x:c>
      <x:c r="C65" s="4" t="n">
        <x:v>14</x:v>
      </x:c>
      <x:c r="D65" s="4" t="n">
        <x:v>0</x:v>
      </x:c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23" customHeight="1">
      <x:c r="A66" s="4" t="str">
        <x:v>C00061</x:v>
      </x:c>
      <x:c r="B66" s="4" t="n">
        <x:v>4</x:v>
      </x:c>
      <x:c r="C66" s="4" t="n">
        <x:v>33</x:v>
      </x:c>
      <x:c r="D66" s="4" t="n">
        <x:v>1</x:v>
      </x:c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23" customHeight="1">
      <x:c r="A67" s="4" t="str">
        <x:v>C00062</x:v>
      </x:c>
      <x:c r="B67" s="4" t="n">
        <x:v>3</x:v>
      </x:c>
      <x:c r="C67" s="4" t="n">
        <x:v>16</x:v>
      </x:c>
      <x:c r="D67" s="4" t="n">
        <x:v>0</x:v>
      </x:c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23" customHeight="1">
      <x:c r="A68" s="4" t="str">
        <x:v>C00063</x:v>
      </x:c>
      <x:c r="B68" s="4" t="n">
        <x:v>4</x:v>
      </x:c>
      <x:c r="C68" s="4" t="n">
        <x:v>14</x:v>
      </x:c>
      <x:c r="D68" s="4" t="n">
        <x:v>0</x:v>
      </x:c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23" customHeight="1">
      <x:c r="A69" s="4" t="str">
        <x:v>C00064</x:v>
      </x:c>
      <x:c r="B69" s="4" t="n">
        <x:v>2</x:v>
      </x:c>
      <x:c r="C69" s="4" t="n">
        <x:v>14</x:v>
      </x:c>
      <x:c r="D69" s="4" t="n">
        <x:v>0</x:v>
      </x:c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23" customHeight="1">
      <x:c r="A70" s="4" t="str">
        <x:v>C00065</x:v>
      </x:c>
      <x:c r="B70" s="4" t="n">
        <x:v>4</x:v>
      </x:c>
      <x:c r="C70" s="4" t="n">
        <x:v>14</x:v>
      </x:c>
      <x:c r="D70" s="4" t="n">
        <x:v>0</x:v>
      </x:c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23" customHeight="1">
      <x:c r="A71" s="4" t="str">
        <x:v>C00066</x:v>
      </x:c>
      <x:c r="B71" s="4" t="n">
        <x:v>5</x:v>
      </x:c>
      <x:c r="C71" s="4" t="n">
        <x:v>31</x:v>
      </x:c>
      <x:c r="D71" s="4" t="n">
        <x:v>1</x:v>
      </x:c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23" customHeight="1">
      <x:c r="A72" s="4" t="str">
        <x:v>C00067</x:v>
      </x:c>
      <x:c r="B72" s="4" t="n">
        <x:v>4</x:v>
      </x:c>
      <x:c r="C72" s="4"/>
      <x:c r="D72" s="4" t="n">
        <x:v>0</x:v>
      </x:c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23" customHeight="1">
      <x:c r="A73" s="4" t="str">
        <x:v>C00068</x:v>
      </x:c>
      <x:c r="B73" s="4" t="n">
        <x:v>3</x:v>
      </x:c>
      <x:c r="C73" s="4" t="n">
        <x:v>19</x:v>
      </x:c>
      <x:c r="D73" s="4" t="n">
        <x:v>0</x:v>
      </x:c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23" customHeight="1">
      <x:c r="A74" s="4" t="str">
        <x:v>C00069</x:v>
      </x:c>
      <x:c r="B74" s="4" t="n">
        <x:v>4</x:v>
      </x:c>
      <x:c r="C74" s="4" t="n">
        <x:v>17</x:v>
      </x:c>
      <x:c r="D74" s="4" t="n">
        <x:v>0</x:v>
      </x:c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23" customHeight="1">
      <x:c r="A75" s="4" t="str">
        <x:v>C00070</x:v>
      </x:c>
      <x:c r="B75" s="4" t="n">
        <x:v>3</x:v>
      </x:c>
      <x:c r="C75" s="4" t="n">
        <x:v>16</x:v>
      </x:c>
      <x:c r="D75" s="4" t="n">
        <x:v>0</x:v>
      </x:c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23" customHeight="1">
      <x:c r="A76" s="4" t="str">
        <x:v>C00071</x:v>
      </x:c>
      <x:c r="B76" s="4" t="n">
        <x:v>2</x:v>
      </x:c>
      <x:c r="C76" s="4" t="n">
        <x:v>4</x:v>
      </x:c>
      <x:c r="D76" s="4" t="n">
        <x:v>0</x:v>
      </x:c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23" customHeight="1">
      <x:c r="A77" s="4" t="str">
        <x:v>C00072</x:v>
      </x:c>
      <x:c r="B77" s="4" t="n">
        <x:v>6</x:v>
      </x:c>
      <x:c r="C77" s="4" t="n">
        <x:v>28</x:v>
      </x:c>
      <x:c r="D77" s="4" t="n">
        <x:v>1</x:v>
      </x:c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23" customHeight="1">
      <x:c r="A78" s="4" t="str">
        <x:v>C00073</x:v>
      </x:c>
      <x:c r="B78" s="4" t="n">
        <x:v>4</x:v>
      </x:c>
      <x:c r="C78" s="4" t="n">
        <x:v>16</x:v>
      </x:c>
      <x:c r="D78" s="4" t="n">
        <x:v>0</x:v>
      </x:c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23" customHeight="1">
      <x:c r="A79" s="4" t="str">
        <x:v>C00074</x:v>
      </x:c>
      <x:c r="B79" s="4" t="n">
        <x:v>3</x:v>
      </x:c>
      <x:c r="C79" s="4" t="n">
        <x:v>21</x:v>
      </x:c>
      <x:c r="D79" s="4" t="n">
        <x:v>0</x:v>
      </x:c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23" customHeight="1">
      <x:c r="A80" s="4" t="str">
        <x:v>C00075</x:v>
      </x:c>
      <x:c r="B80" s="4" t="n">
        <x:v>4</x:v>
      </x:c>
      <x:c r="C80" s="4"/>
      <x:c r="D80" s="4" t="n">
        <x:v>0</x:v>
      </x:c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23" customHeight="1">
      <x:c r="A81" s="4" t="str">
        <x:v>C00076</x:v>
      </x:c>
      <x:c r="B81" s="4" t="n">
        <x:v>6</x:v>
      </x:c>
      <x:c r="C81" s="4" t="n">
        <x:v>32</x:v>
      </x:c>
      <x:c r="D81" s="4" t="n">
        <x:v>1</x:v>
      </x:c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23" customHeight="1">
      <x:c r="A82" s="4" t="str">
        <x:v>C00077</x:v>
      </x:c>
      <x:c r="B82" s="4" t="n">
        <x:v>3</x:v>
      </x:c>
      <x:c r="C82" s="4" t="n">
        <x:v>13</x:v>
      </x:c>
      <x:c r="D82" s="4" t="n">
        <x:v>0</x:v>
      </x:c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23" customHeight="1">
      <x:c r="A83" s="4" t="str">
        <x:v>C00078</x:v>
      </x:c>
      <x:c r="B83" s="4" t="n">
        <x:v>6</x:v>
      </x:c>
      <x:c r="C83" s="4" t="n">
        <x:v>29</x:v>
      </x:c>
      <x:c r="D83" s="4" t="n">
        <x:v>1</x:v>
      </x:c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23" customHeight="1">
      <x:c r="A84" s="4" t="str">
        <x:v>C00079</x:v>
      </x:c>
      <x:c r="B84" s="4" t="n">
        <x:v>3</x:v>
      </x:c>
      <x:c r="C84" s="4" t="n">
        <x:v>24</x:v>
      </x:c>
      <x:c r="D84" s="4" t="n">
        <x:v>0</x:v>
      </x:c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23" customHeight="1">
      <x:c r="A85" s="4" t="str">
        <x:v>C00080</x:v>
      </x:c>
      <x:c r="B85" s="4" t="n">
        <x:v>6</x:v>
      </x:c>
      <x:c r="C85" s="4" t="n">
        <x:v>36</x:v>
      </x:c>
      <x:c r="D85" s="4" t="n">
        <x:v>1</x:v>
      </x:c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23" customHeight="1">
      <x:c r="A86" s="4" t="str">
        <x:v>C00081</x:v>
      </x:c>
      <x:c r="B86" s="4" t="n">
        <x:v>3</x:v>
      </x:c>
      <x:c r="C86" s="4" t="n">
        <x:v>15</x:v>
      </x:c>
      <x:c r="D86" s="4" t="n">
        <x:v>0</x:v>
      </x:c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23" customHeight="1">
      <x:c r="A87" s="4" t="str">
        <x:v>C00082</x:v>
      </x:c>
      <x:c r="B87" s="4" t="n">
        <x:v>3</x:v>
      </x:c>
      <x:c r="C87" s="4" t="n">
        <x:v>16</x:v>
      </x:c>
      <x:c r="D87" s="4" t="n">
        <x:v>0</x:v>
      </x:c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23" customHeight="1">
      <x:c r="A88" s="4" t="str">
        <x:v>C00083</x:v>
      </x:c>
      <x:c r="B88" s="4" t="n">
        <x:v>2</x:v>
      </x:c>
      <x:c r="C88" s="4" t="n">
        <x:v>17</x:v>
      </x:c>
      <x:c r="D88" s="4" t="n">
        <x:v>0</x:v>
      </x:c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23" customHeight="1">
      <x:c r="A89" s="4" t="str">
        <x:v>C00084</x:v>
      </x:c>
      <x:c r="B89" s="4" t="n">
        <x:v>2</x:v>
      </x:c>
      <x:c r="C89" s="4" t="n">
        <x:v>8</x:v>
      </x:c>
      <x:c r="D89" s="4" t="n">
        <x:v>0</x:v>
      </x:c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23" customHeight="1">
      <x:c r="A90" s="4" t="str">
        <x:v>C00085</x:v>
      </x:c>
      <x:c r="B90" s="4" t="n">
        <x:v>3</x:v>
      </x:c>
      <x:c r="C90" s="4"/>
      <x:c r="D90" s="4" t="n">
        <x:v>0</x:v>
      </x:c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23" customHeight="1">
      <x:c r="A91" s="4" t="str">
        <x:v>C00086</x:v>
      </x:c>
      <x:c r="B91" s="4" t="n">
        <x:v>4</x:v>
      </x:c>
      <x:c r="C91" s="4" t="n">
        <x:v>25</x:v>
      </x:c>
      <x:c r="D91" s="4" t="n">
        <x:v>0</x:v>
      </x:c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23" customHeight="1">
      <x:c r="A92" s="4" t="str">
        <x:v>C00087</x:v>
      </x:c>
      <x:c r="B92" s="4" t="n">
        <x:v>2</x:v>
      </x:c>
      <x:c r="C92" s="4" t="n">
        <x:v>16</x:v>
      </x:c>
      <x:c r="D92" s="4" t="n">
        <x:v>0</x:v>
      </x:c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23" customHeight="1">
      <x:c r="A93" s="4" t="str">
        <x:v>C00088</x:v>
      </x:c>
      <x:c r="B93" s="4" t="n">
        <x:v>2</x:v>
      </x:c>
      <x:c r="C93" s="4" t="n">
        <x:v>12</x:v>
      </x:c>
      <x:c r="D93" s="4" t="n">
        <x:v>0</x:v>
      </x:c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23" customHeight="1">
      <x:c r="A94" s="4" t="str">
        <x:v>C00089</x:v>
      </x:c>
      <x:c r="B94" s="4" t="n">
        <x:v>2</x:v>
      </x:c>
      <x:c r="C94" s="4" t="n">
        <x:v>9</x:v>
      </x:c>
      <x:c r="D94" s="4" t="n">
        <x:v>0</x:v>
      </x:c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23" customHeight="1">
      <x:c r="A95" s="4" t="str">
        <x:v>C00090</x:v>
      </x:c>
      <x:c r="B95" s="4" t="n">
        <x:v>5</x:v>
      </x:c>
      <x:c r="C95" s="4" t="n">
        <x:v>52</x:v>
      </x:c>
      <x:c r="D95" s="4" t="n">
        <x:v>1</x:v>
      </x:c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23" customHeight="1">
      <x:c r="A96" s="4" t="str">
        <x:v>C00091</x:v>
      </x:c>
      <x:c r="B96" s="4" t="n">
        <x:v>3</x:v>
      </x:c>
      <x:c r="C96" s="4" t="n">
        <x:v>8</x:v>
      </x:c>
      <x:c r="D96" s="4" t="n">
        <x:v>0</x:v>
      </x:c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23" customHeight="1">
      <x:c r="A97" s="4" t="str">
        <x:v>C00092</x:v>
      </x:c>
      <x:c r="B97" s="4" t="n">
        <x:v>4</x:v>
      </x:c>
      <x:c r="C97" s="4" t="n">
        <x:v>30</x:v>
      </x:c>
      <x:c r="D97" s="4" t="n">
        <x:v>1</x:v>
      </x:c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23" customHeight="1">
      <x:c r="A98" s="4" t="str">
        <x:v>C00093</x:v>
      </x:c>
      <x:c r="B98" s="4" t="n">
        <x:v>6</x:v>
      </x:c>
      <x:c r="C98" s="4" t="n">
        <x:v>31</x:v>
      </x:c>
      <x:c r="D98" s="4" t="n">
        <x:v>1</x:v>
      </x:c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23" customHeight="1">
      <x:c r="A99" s="4" t="str">
        <x:v>C00094</x:v>
      </x:c>
      <x:c r="B99" s="4" t="n">
        <x:v>3</x:v>
      </x:c>
      <x:c r="C99" s="4" t="n">
        <x:v>13</x:v>
      </x:c>
      <x:c r="D99" s="4" t="n">
        <x:v>0</x:v>
      </x:c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23" customHeight="1">
      <x:c r="A100" s="4" t="str">
        <x:v>C00095</x:v>
      </x:c>
      <x:c r="B100" s="4" t="n">
        <x:v>4</x:v>
      </x:c>
      <x:c r="C100" s="4" t="n">
        <x:v>26</x:v>
      </x:c>
      <x:c r="D100" s="4" t="n">
        <x:v>1</x:v>
      </x:c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>
      <x:c r="A101" s="4" t="str">
        <x:v>C00096</x:v>
      </x:c>
      <x:c r="B101" s="4" t="n">
        <x:v>4</x:v>
      </x:c>
      <x:c r="C101" s="4"/>
      <x:c r="D101" s="4" t="n">
        <x:v>0</x:v>
      </x:c>
    </x:row>
    <x:row r="102">
      <x:c r="A102" s="4" t="str">
        <x:v>C00097</x:v>
      </x:c>
      <x:c r="B102" s="4" t="n">
        <x:v>4</x:v>
      </x:c>
      <x:c r="C102" s="4" t="n">
        <x:v>18</x:v>
      </x:c>
      <x:c r="D102" s="4" t="n">
        <x:v>0</x:v>
      </x:c>
    </x:row>
    <x:row r="103">
      <x:c r="A103" s="4" t="str">
        <x:v>C00098</x:v>
      </x:c>
      <x:c r="B103" s="4" t="n">
        <x:v>3</x:v>
      </x:c>
      <x:c r="C103" s="4" t="n">
        <x:v>15</x:v>
      </x:c>
      <x:c r="D103" s="4" t="n">
        <x:v>0</x:v>
      </x:c>
    </x:row>
    <x:row r="104">
      <x:c r="A104" s="4" t="str">
        <x:v>C00099</x:v>
      </x:c>
      <x:c r="B104" s="4" t="n">
        <x:v>6</x:v>
      </x:c>
      <x:c r="C104" s="4" t="n">
        <x:v>43</x:v>
      </x:c>
      <x:c r="D104" s="4" t="n">
        <x:v>1</x:v>
      </x:c>
    </x:row>
    <x:row r="105">
      <x:c r="A105" s="4" t="str">
        <x:v>C00100</x:v>
      </x:c>
      <x:c r="B105" s="4" t="n">
        <x:v>3</x:v>
      </x:c>
      <x:c r="C105" s="4" t="n">
        <x:v>22</x:v>
      </x:c>
      <x:c r="D105" s="4" t="n">
        <x:v>0</x:v>
      </x:c>
    </x:row>
    <x:row r="106">
      <x:c r="A106" s="4" t="str">
        <x:v>C00101</x:v>
      </x:c>
      <x:c r="B106" s="4" t="n">
        <x:v>2</x:v>
      </x:c>
      <x:c r="C106" s="4" t="n">
        <x:v>14</x:v>
      </x:c>
      <x:c r="D106" s="4" t="n">
        <x:v>0</x:v>
      </x:c>
    </x:row>
    <x:row r="107">
      <x:c r="A107" s="4" t="str">
        <x:v>C00102</x:v>
      </x:c>
      <x:c r="B107" s="4" t="n">
        <x:v>2</x:v>
      </x:c>
      <x:c r="C107" s="4"/>
      <x:c r="D107" s="4" t="n">
        <x:v>0</x:v>
      </x:c>
    </x:row>
    <x:row r="108">
      <x:c r="A108" s="4" t="str">
        <x:v>C00103</x:v>
      </x:c>
      <x:c r="B108" s="4" t="n">
        <x:v>2</x:v>
      </x:c>
      <x:c r="C108" s="4" t="n">
        <x:v>24</x:v>
      </x:c>
      <x:c r="D108" s="4" t="n">
        <x:v>0</x:v>
      </x:c>
    </x:row>
    <x:row r="109">
      <x:c r="A109" s="4" t="str">
        <x:v>C00104</x:v>
      </x:c>
      <x:c r="B109" s="4" t="n">
        <x:v>2</x:v>
      </x:c>
      <x:c r="C109" s="4"/>
      <x:c r="D109" s="4" t="n">
        <x:v>0</x:v>
      </x:c>
    </x:row>
    <x:row r="110">
      <x:c r="A110" s="4" t="str">
        <x:v>C00105</x:v>
      </x:c>
      <x:c r="B110" s="4" t="n">
        <x:v>3</x:v>
      </x:c>
      <x:c r="C110" s="4" t="n">
        <x:v>12</x:v>
      </x:c>
      <x:c r="D110" s="4" t="n">
        <x:v>0</x:v>
      </x:c>
    </x:row>
    <x:row r="111">
      <x:c r="A111" s="4" t="str">
        <x:v>C00106</x:v>
      </x:c>
      <x:c r="B111" s="4" t="n">
        <x:v>5</x:v>
      </x:c>
      <x:c r="C111" s="4"/>
      <x:c r="D111" s="4" t="n">
        <x:v>1</x:v>
      </x:c>
    </x:row>
    <x:row r="112">
      <x:c r="A112" s="4" t="str">
        <x:v>C00107</x:v>
      </x:c>
      <x:c r="B112" s="4" t="n">
        <x:v>3</x:v>
      </x:c>
      <x:c r="C112" s="4" t="n">
        <x:v>19</x:v>
      </x:c>
      <x:c r="D112" s="4" t="n">
        <x:v>0</x:v>
      </x:c>
    </x:row>
    <x:row r="113">
      <x:c r="A113" s="4" t="str">
        <x:v>C00108</x:v>
      </x:c>
      <x:c r="B113" s="4" t="n">
        <x:v>6</x:v>
      </x:c>
      <x:c r="C113" s="4"/>
      <x:c r="D113" s="4" t="n">
        <x:v>1</x:v>
      </x:c>
    </x:row>
    <x:row r="114">
      <x:c r="A114" s="4" t="str">
        <x:v>C00109</x:v>
      </x:c>
      <x:c r="B114" s="4" t="n">
        <x:v>2</x:v>
      </x:c>
      <x:c r="C114" s="4" t="n">
        <x:v>10</x:v>
      </x:c>
      <x:c r="D114" s="4" t="n">
        <x:v>0</x:v>
      </x:c>
    </x:row>
    <x:row r="115">
      <x:c r="A115" s="4" t="str">
        <x:v>C00110</x:v>
      </x:c>
      <x:c r="B115" s="4" t="n">
        <x:v>4</x:v>
      </x:c>
      <x:c r="C115" s="4"/>
      <x:c r="D115" s="4" t="n">
        <x:v>0</x:v>
      </x:c>
    </x:row>
    <x:row r="116">
      <x:c r="A116" s="4" t="str">
        <x:v>C00111</x:v>
      </x:c>
      <x:c r="B116" s="4" t="n">
        <x:v>2</x:v>
      </x:c>
      <x:c r="C116" s="4" t="n">
        <x:v>8</x:v>
      </x:c>
      <x:c r="D116" s="4" t="n">
        <x:v>0</x:v>
      </x:c>
    </x:row>
    <x:row r="117">
      <x:c r="A117" s="4" t="str">
        <x:v>C00112</x:v>
      </x:c>
      <x:c r="B117" s="4" t="n">
        <x:v>4</x:v>
      </x:c>
      <x:c r="C117" s="4" t="n">
        <x:v>14</x:v>
      </x:c>
      <x:c r="D117" s="4" t="n">
        <x:v>0</x:v>
      </x:c>
    </x:row>
    <x:row r="118">
      <x:c r="A118" s="4" t="str">
        <x:v>C00113</x:v>
      </x:c>
      <x:c r="B118" s="4" t="n">
        <x:v>4</x:v>
      </x:c>
      <x:c r="C118" s="4" t="n">
        <x:v>29</x:v>
      </x:c>
      <x:c r="D118" s="4" t="n">
        <x:v>1</x:v>
      </x:c>
    </x:row>
    <x:row r="119">
      <x:c r="A119" s="4" t="str">
        <x:v>C00114</x:v>
      </x:c>
      <x:c r="B119" s="4" t="n">
        <x:v>2</x:v>
      </x:c>
      <x:c r="C119" s="4" t="n">
        <x:v>19</x:v>
      </x:c>
      <x:c r="D119" s="4" t="n">
        <x:v>0</x:v>
      </x:c>
    </x:row>
    <x:row r="120">
      <x:c r="A120" s="4" t="str">
        <x:v>C00115</x:v>
      </x:c>
      <x:c r="B120" s="4" t="n">
        <x:v>4</x:v>
      </x:c>
      <x:c r="C120" s="4"/>
      <x:c r="D120" s="4" t="n">
        <x:v>1</x:v>
      </x:c>
    </x:row>
    <x:row r="121">
      <x:c r="A121" s="4" t="str">
        <x:v>C00116</x:v>
      </x:c>
      <x:c r="B121" s="4" t="n">
        <x:v>2</x:v>
      </x:c>
      <x:c r="C121" s="4"/>
      <x:c r="D121" s="4" t="n">
        <x:v>0</x:v>
      </x:c>
    </x:row>
    <x:row r="122">
      <x:c r="A122" s="4" t="str">
        <x:v>C00117</x:v>
      </x:c>
      <x:c r="B122" s="4" t="n">
        <x:v>4</x:v>
      </x:c>
      <x:c r="C122" s="4" t="n">
        <x:v>19</x:v>
      </x:c>
      <x:c r="D122" s="4" t="n">
        <x:v>0</x:v>
      </x:c>
    </x:row>
    <x:row r="123">
      <x:c r="A123" s="4" t="str">
        <x:v>C00118</x:v>
      </x:c>
      <x:c r="B123" s="4" t="n">
        <x:v>3</x:v>
      </x:c>
      <x:c r="C123" s="4" t="n">
        <x:v>16</x:v>
      </x:c>
      <x:c r="D123" s="4" t="n">
        <x:v>0</x:v>
      </x:c>
    </x:row>
    <x:row r="124">
      <x:c r="A124" s="4" t="str">
        <x:v>C00119</x:v>
      </x:c>
      <x:c r="B124" s="4" t="n">
        <x:v>4</x:v>
      </x:c>
      <x:c r="C124" s="4" t="n">
        <x:v>28</x:v>
      </x:c>
      <x:c r="D124" s="4" t="n">
        <x:v>1</x:v>
      </x:c>
    </x:row>
    <x:row r="125">
      <x:c r="A125" s="4" t="str">
        <x:v>C00120</x:v>
      </x:c>
      <x:c r="B125" s="4" t="n">
        <x:v>5</x:v>
      </x:c>
      <x:c r="C125" s="4" t="n">
        <x:v>42</x:v>
      </x:c>
      <x:c r="D125" s="4" t="n">
        <x:v>1</x:v>
      </x:c>
    </x:row>
    <x:row r="126">
      <x:c r="A126" s="4" t="str">
        <x:v>C00121</x:v>
      </x:c>
      <x:c r="B126" s="4" t="n">
        <x:v>5</x:v>
      </x:c>
      <x:c r="C126" s="4" t="n">
        <x:v>35</x:v>
      </x:c>
      <x:c r="D126" s="4" t="n">
        <x:v>1</x:v>
      </x:c>
    </x:row>
    <x:row r="127">
      <x:c r="A127" s="4" t="str">
        <x:v>C00122</x:v>
      </x:c>
      <x:c r="B127" s="4" t="n">
        <x:v>4</x:v>
      </x:c>
      <x:c r="C127" s="4"/>
      <x:c r="D127" s="4" t="n">
        <x:v>0</x:v>
      </x:c>
    </x:row>
    <x:row r="128">
      <x:c r="A128" s="4" t="str">
        <x:v>C00123</x:v>
      </x:c>
      <x:c r="B128" s="4" t="n">
        <x:v>6</x:v>
      </x:c>
      <x:c r="C128" s="4" t="n">
        <x:v>32</x:v>
      </x:c>
      <x:c r="D128" s="4" t="n">
        <x:v>1</x:v>
      </x:c>
    </x:row>
    <x:row r="129">
      <x:c r="A129" s="4" t="str">
        <x:v>C00124</x:v>
      </x:c>
      <x:c r="B129" s="4" t="n">
        <x:v>4</x:v>
      </x:c>
      <x:c r="C129" s="4"/>
      <x:c r="D129" s="4" t="n">
        <x:v>0</x:v>
      </x:c>
    </x:row>
    <x:row r="130">
      <x:c r="A130" s="4" t="str">
        <x:v>C00125</x:v>
      </x:c>
      <x:c r="B130" s="4" t="n">
        <x:v>2</x:v>
      </x:c>
      <x:c r="C130" s="4"/>
      <x:c r="D130" s="4" t="n">
        <x:v>0</x:v>
      </x:c>
    </x:row>
    <x:row r="131">
      <x:c r="A131" s="4" t="str">
        <x:v>C00126</x:v>
      </x:c>
      <x:c r="B131" s="4" t="n">
        <x:v>3</x:v>
      </x:c>
      <x:c r="C131" s="4" t="n">
        <x:v>10</x:v>
      </x:c>
      <x:c r="D131" s="4" t="n">
        <x:v>0</x:v>
      </x:c>
    </x:row>
    <x:row r="132">
      <x:c r="A132" s="4" t="str">
        <x:v>C00127</x:v>
      </x:c>
      <x:c r="B132" s="4" t="n">
        <x:v>3</x:v>
      </x:c>
      <x:c r="C132" s="4" t="n">
        <x:v>25</x:v>
      </x:c>
      <x:c r="D132" s="4" t="n">
        <x:v>0</x:v>
      </x:c>
    </x:row>
    <x:row r="133">
      <x:c r="A133" s="4" t="str">
        <x:v>C00128</x:v>
      </x:c>
      <x:c r="B133" s="4" t="n">
        <x:v>5</x:v>
      </x:c>
      <x:c r="C133" s="4" t="n">
        <x:v>27</x:v>
      </x:c>
      <x:c r="D133" s="4" t="n">
        <x:v>1</x:v>
      </x:c>
    </x:row>
    <x:row r="134">
      <x:c r="A134" s="4" t="str">
        <x:v>C00129</x:v>
      </x:c>
      <x:c r="B134" s="4" t="n">
        <x:v>4</x:v>
      </x:c>
      <x:c r="C134" s="4" t="n">
        <x:v>31</x:v>
      </x:c>
      <x:c r="D134" s="4" t="n">
        <x:v>0</x:v>
      </x:c>
    </x:row>
    <x:row r="135">
      <x:c r="A135" s="4" t="str">
        <x:v>C00130</x:v>
      </x:c>
      <x:c r="B135" s="4" t="n">
        <x:v>4</x:v>
      </x:c>
      <x:c r="C135" s="4" t="n">
        <x:v>30</x:v>
      </x:c>
      <x:c r="D135" s="4" t="n">
        <x:v>0</x:v>
      </x:c>
    </x:row>
    <x:row r="136">
      <x:c r="A136" s="4" t="str">
        <x:v>C00131</x:v>
      </x:c>
      <x:c r="B136" s="4" t="n">
        <x:v>6</x:v>
      </x:c>
      <x:c r="C136" s="4" t="n">
        <x:v>32</x:v>
      </x:c>
      <x:c r="D136" s="4" t="n">
        <x:v>1</x:v>
      </x:c>
    </x:row>
    <x:row r="137">
      <x:c r="A137" s="4" t="str">
        <x:v>C00132</x:v>
      </x:c>
      <x:c r="B137" s="4" t="n">
        <x:v>2</x:v>
      </x:c>
      <x:c r="C137" s="4" t="n">
        <x:v>14</x:v>
      </x:c>
      <x:c r="D137" s="4" t="n">
        <x:v>0</x:v>
      </x:c>
    </x:row>
    <x:row r="138">
      <x:c r="A138" s="4" t="str">
        <x:v>C00133</x:v>
      </x:c>
      <x:c r="B138" s="4" t="n">
        <x:v>3</x:v>
      </x:c>
      <x:c r="C138" s="4"/>
      <x:c r="D138" s="4" t="n">
        <x:v>0</x:v>
      </x:c>
    </x:row>
    <x:row r="139">
      <x:c r="A139" s="4" t="str">
        <x:v>C00134</x:v>
      </x:c>
      <x:c r="B139" s="4" t="n">
        <x:v>4</x:v>
      </x:c>
      <x:c r="C139" s="4" t="n">
        <x:v>17</x:v>
      </x:c>
      <x:c r="D139" s="4" t="n">
        <x:v>0</x:v>
      </x:c>
    </x:row>
    <x:row r="140">
      <x:c r="A140" s="4" t="str">
        <x:v>C00135</x:v>
      </x:c>
      <x:c r="B140" s="4" t="n">
        <x:v>4</x:v>
      </x:c>
      <x:c r="C140" s="4" t="n">
        <x:v>36</x:v>
      </x:c>
      <x:c r="D140" s="4" t="n">
        <x:v>1</x:v>
      </x:c>
    </x:row>
    <x:row r="141">
      <x:c r="A141" s="4" t="str">
        <x:v>C00136</x:v>
      </x:c>
      <x:c r="B141" s="4" t="n">
        <x:v>6</x:v>
      </x:c>
      <x:c r="C141" s="4"/>
      <x:c r="D141" s="4" t="n">
        <x:v>1</x:v>
      </x:c>
    </x:row>
    <x:row r="142">
      <x:c r="A142" s="4" t="str">
        <x:v>C00137</x:v>
      </x:c>
      <x:c r="B142" s="4" t="n">
        <x:v>4</x:v>
      </x:c>
      <x:c r="C142" s="4" t="n">
        <x:v>18</x:v>
      </x:c>
      <x:c r="D142" s="4" t="n">
        <x:v>1</x:v>
      </x:c>
    </x:row>
    <x:row r="143">
      <x:c r="A143" s="4" t="str">
        <x:v>C00138</x:v>
      </x:c>
      <x:c r="B143" s="4" t="n">
        <x:v>2</x:v>
      </x:c>
      <x:c r="C143" s="4" t="n">
        <x:v>16</x:v>
      </x:c>
      <x:c r="D143" s="4" t="n">
        <x:v>0</x:v>
      </x:c>
    </x:row>
    <x:row r="144">
      <x:c r="A144" s="4" t="str">
        <x:v>C00139</x:v>
      </x:c>
      <x:c r="B144" s="4" t="n">
        <x:v>4</x:v>
      </x:c>
      <x:c r="C144" s="4" t="n">
        <x:v>36</x:v>
      </x:c>
      <x:c r="D144" s="4" t="n">
        <x:v>1</x:v>
      </x:c>
    </x:row>
    <x:row r="145">
      <x:c r="A145" s="4" t="str">
        <x:v>C00140</x:v>
      </x:c>
      <x:c r="B145" s="4" t="n">
        <x:v>6</x:v>
      </x:c>
      <x:c r="C145" s="4" t="n">
        <x:v>41</x:v>
      </x:c>
      <x:c r="D145" s="4" t="n">
        <x:v>1</x:v>
      </x:c>
    </x:row>
    <x:row r="146">
      <x:c r="A146" s="4" t="str">
        <x:v>C00141</x:v>
      </x:c>
      <x:c r="B146" s="4" t="n">
        <x:v>4</x:v>
      </x:c>
      <x:c r="C146" s="4" t="n">
        <x:v>18</x:v>
      </x:c>
      <x:c r="D146" s="4" t="n">
        <x:v>0</x:v>
      </x:c>
    </x:row>
    <x:row r="147">
      <x:c r="A147" s="4" t="str">
        <x:v>C00142</x:v>
      </x:c>
      <x:c r="B147" s="4" t="n">
        <x:v>4</x:v>
      </x:c>
      <x:c r="C147" s="4" t="n">
        <x:v>14</x:v>
      </x:c>
      <x:c r="D147" s="4" t="n">
        <x:v>0</x:v>
      </x:c>
    </x:row>
    <x:row r="148">
      <x:c r="A148" s="4" t="str">
        <x:v>C00143</x:v>
      </x:c>
      <x:c r="B148" s="4" t="n">
        <x:v>2</x:v>
      </x:c>
      <x:c r="C148" s="4" t="n">
        <x:v>16</x:v>
      </x:c>
      <x:c r="D148" s="4" t="n">
        <x:v>0</x:v>
      </x:c>
    </x:row>
    <x:row r="149">
      <x:c r="A149" s="4" t="str">
        <x:v>C00144</x:v>
      </x:c>
      <x:c r="B149" s="4" t="n">
        <x:v>4</x:v>
      </x:c>
      <x:c r="C149" s="4" t="n">
        <x:v>21</x:v>
      </x:c>
      <x:c r="D149" s="4" t="n">
        <x:v>0</x:v>
      </x:c>
    </x:row>
    <x:row r="150">
      <x:c r="A150" s="4" t="str">
        <x:v>C00145</x:v>
      </x:c>
      <x:c r="B150" s="4" t="n">
        <x:v>2</x:v>
      </x:c>
      <x:c r="C150" s="4" t="n">
        <x:v>18</x:v>
      </x:c>
      <x:c r="D150" s="4" t="n">
        <x:v>0</x:v>
      </x:c>
    </x:row>
    <x:row r="151">
      <x:c r="A151" s="4" t="str">
        <x:v>C00146</x:v>
      </x:c>
      <x:c r="B151" s="4" t="n">
        <x:v>2</x:v>
      </x:c>
      <x:c r="C151" s="4" t="n">
        <x:v>17</x:v>
      </x:c>
      <x:c r="D151" s="4" t="n">
        <x:v>0</x:v>
      </x:c>
    </x:row>
    <x:row r="152">
      <x:c r="A152" s="4" t="str">
        <x:v>C00147</x:v>
      </x:c>
      <x:c r="B152" s="4" t="n">
        <x:v>4</x:v>
      </x:c>
      <x:c r="C152" s="4"/>
      <x:c r="D152" s="4" t="n">
        <x:v>1</x:v>
      </x:c>
    </x:row>
    <x:row r="153">
      <x:c r="A153" s="4" t="str">
        <x:v>C00148</x:v>
      </x:c>
      <x:c r="B153" s="4" t="n">
        <x:v>2</x:v>
      </x:c>
      <x:c r="C153" s="4" t="n">
        <x:v>14</x:v>
      </x:c>
      <x:c r="D153" s="4" t="n">
        <x:v>0</x:v>
      </x:c>
    </x:row>
    <x:row r="154">
      <x:c r="A154" s="4" t="str">
        <x:v>C00149</x:v>
      </x:c>
      <x:c r="B154" s="4" t="n">
        <x:v>3</x:v>
      </x:c>
      <x:c r="C154" s="4" t="n">
        <x:v>3</x:v>
      </x:c>
      <x:c r="D154" s="4" t="n">
        <x:v>0</x:v>
      </x:c>
    </x:row>
    <x:row r="155">
      <x:c r="A155" s="4" t="str">
        <x:v>C00150</x:v>
      </x:c>
      <x:c r="B155" s="4" t="n">
        <x:v>4</x:v>
      </x:c>
      <x:c r="C155" s="4" t="n">
        <x:v>26</x:v>
      </x:c>
      <x:c r="D155" s="4" t="n">
        <x:v>0</x:v>
      </x:c>
    </x:row>
    <x:row r="156">
      <x:c r="A156" s="4" t="str">
        <x:v>C00151</x:v>
      </x:c>
      <x:c r="B156" s="4" t="n">
        <x:v>2</x:v>
      </x:c>
      <x:c r="C156" s="4" t="n">
        <x:v>13</x:v>
      </x:c>
      <x:c r="D156" s="4" t="n">
        <x:v>0</x:v>
      </x:c>
    </x:row>
    <x:row r="157">
      <x:c r="A157" s="4" t="str">
        <x:v>C00152</x:v>
      </x:c>
      <x:c r="B157" s="4" t="n">
        <x:v>2</x:v>
      </x:c>
      <x:c r="C157" s="4"/>
      <x:c r="D157" s="4" t="n">
        <x:v>0</x:v>
      </x:c>
    </x:row>
    <x:row r="158">
      <x:c r="A158" s="4" t="str">
        <x:v>C00153</x:v>
      </x:c>
      <x:c r="B158" s="4" t="n">
        <x:v>3</x:v>
      </x:c>
      <x:c r="C158" s="4"/>
      <x:c r="D158" s="4" t="n">
        <x:v>0</x:v>
      </x:c>
    </x:row>
    <x:row r="159">
      <x:c r="A159" s="4" t="str">
        <x:v>C00154</x:v>
      </x:c>
      <x:c r="B159" s="4" t="n">
        <x:v>2</x:v>
      </x:c>
      <x:c r="C159" s="4" t="n">
        <x:v>6</x:v>
      </x:c>
      <x:c r="D159" s="4" t="n">
        <x:v>0</x:v>
      </x:c>
    </x:row>
    <x:row r="160">
      <x:c r="A160" s="4" t="str">
        <x:v>C00155</x:v>
      </x:c>
      <x:c r="B160" s="4" t="n">
        <x:v>4</x:v>
      </x:c>
      <x:c r="C160" s="4" t="n">
        <x:v>17</x:v>
      </x:c>
      <x:c r="D160" s="4" t="n">
        <x:v>0</x:v>
      </x:c>
    </x:row>
    <x:row r="161">
      <x:c r="A161" s="4" t="str">
        <x:v>C00156</x:v>
      </x:c>
      <x:c r="B161" s="4" t="n">
        <x:v>3</x:v>
      </x:c>
      <x:c r="C161" s="4" t="n">
        <x:v>15</x:v>
      </x:c>
      <x:c r="D161" s="4" t="n">
        <x:v>0</x:v>
      </x:c>
    </x:row>
    <x:row r="162">
      <x:c r="A162" s="4" t="str">
        <x:v>C00157</x:v>
      </x:c>
      <x:c r="B162" s="4" t="n">
        <x:v>5</x:v>
      </x:c>
      <x:c r="C162" s="4" t="n">
        <x:v>32</x:v>
      </x:c>
      <x:c r="D162" s="4" t="n">
        <x:v>1</x:v>
      </x:c>
    </x:row>
    <x:row r="163">
      <x:c r="A163" s="4" t="str">
        <x:v>C00158</x:v>
      </x:c>
      <x:c r="B163" s="4" t="n">
        <x:v>2</x:v>
      </x:c>
      <x:c r="C163" s="4" t="n">
        <x:v>16</x:v>
      </x:c>
      <x:c r="D163" s="4" t="n">
        <x:v>0</x:v>
      </x:c>
    </x:row>
    <x:row r="164">
      <x:c r="A164" s="4" t="str">
        <x:v>C00159</x:v>
      </x:c>
      <x:c r="B164" s="4" t="n">
        <x:v>4</x:v>
      </x:c>
      <x:c r="C164" s="4" t="n">
        <x:v>15</x:v>
      </x:c>
      <x:c r="D164" s="4" t="n">
        <x:v>0</x:v>
      </x:c>
    </x:row>
    <x:row r="165">
      <x:c r="A165" s="4" t="str">
        <x:v>C00160</x:v>
      </x:c>
      <x:c r="B165" s="4" t="n">
        <x:v>4</x:v>
      </x:c>
      <x:c r="C165" s="4" t="n">
        <x:v>11</x:v>
      </x:c>
      <x:c r="D165" s="4" t="n">
        <x:v>0</x:v>
      </x:c>
    </x:row>
    <x:row r="166">
      <x:c r="A166" s="4" t="str">
        <x:v>C00161</x:v>
      </x:c>
      <x:c r="B166" s="4" t="n">
        <x:v>4</x:v>
      </x:c>
      <x:c r="C166" s="4" t="n">
        <x:v>17</x:v>
      </x:c>
      <x:c r="D166" s="4" t="n">
        <x:v>0</x:v>
      </x:c>
    </x:row>
    <x:row r="167">
      <x:c r="A167" s="4" t="str">
        <x:v>C00162</x:v>
      </x:c>
      <x:c r="B167" s="4" t="n">
        <x:v>3</x:v>
      </x:c>
      <x:c r="C167" s="4" t="n">
        <x:v>10</x:v>
      </x:c>
      <x:c r="D167" s="4" t="n">
        <x:v>0</x:v>
      </x:c>
    </x:row>
    <x:row r="168">
      <x:c r="A168" s="4" t="str">
        <x:v>C00163</x:v>
      </x:c>
      <x:c r="B168" s="4" t="n">
        <x:v>2</x:v>
      </x:c>
      <x:c r="C168" s="4" t="n">
        <x:v>5</x:v>
      </x:c>
      <x:c r="D168" s="4" t="n">
        <x:v>0</x:v>
      </x:c>
    </x:row>
    <x:row r="169">
      <x:c r="A169" s="4" t="str">
        <x:v>C00164</x:v>
      </x:c>
      <x:c r="B169" s="4" t="n">
        <x:v>4</x:v>
      </x:c>
      <x:c r="C169" s="4" t="n">
        <x:v>34</x:v>
      </x:c>
      <x:c r="D169" s="4" t="n">
        <x:v>1</x:v>
      </x:c>
    </x:row>
    <x:row r="170">
      <x:c r="A170" s="4" t="str">
        <x:v>C00165</x:v>
      </x:c>
      <x:c r="B170" s="4" t="n">
        <x:v>4</x:v>
      </x:c>
      <x:c r="C170" s="4" t="n">
        <x:v>28</x:v>
      </x:c>
      <x:c r="D170" s="4" t="n">
        <x:v>1</x:v>
      </x:c>
    </x:row>
    <x:row r="171">
      <x:c r="A171" s="4" t="str">
        <x:v>C00166</x:v>
      </x:c>
      <x:c r="B171" s="4" t="n">
        <x:v>5</x:v>
      </x:c>
      <x:c r="C171" s="4" t="n">
        <x:v>41</x:v>
      </x:c>
      <x:c r="D171" s="4" t="n">
        <x:v>1</x:v>
      </x:c>
    </x:row>
    <x:row r="172">
      <x:c r="A172" s="4" t="str">
        <x:v>C00167</x:v>
      </x:c>
      <x:c r="B172" s="4" t="n">
        <x:v>2</x:v>
      </x:c>
      <x:c r="C172" s="4"/>
      <x:c r="D172" s="4" t="n">
        <x:v>0</x:v>
      </x:c>
    </x:row>
    <x:row r="173">
      <x:c r="A173" s="4" t="str">
        <x:v>C00168</x:v>
      </x:c>
      <x:c r="B173" s="4" t="n">
        <x:v>4</x:v>
      </x:c>
      <x:c r="C173" s="4"/>
      <x:c r="D173" s="4" t="n">
        <x:v>1</x:v>
      </x:c>
    </x:row>
    <x:row r="174">
      <x:c r="A174" s="4" t="str">
        <x:v>C00169</x:v>
      </x:c>
      <x:c r="B174" s="4" t="n">
        <x:v>2</x:v>
      </x:c>
      <x:c r="C174" s="4"/>
      <x:c r="D174" s="4" t="n">
        <x:v>0</x:v>
      </x:c>
    </x:row>
    <x:row r="175">
      <x:c r="A175" s="4" t="str">
        <x:v>C00170</x:v>
      </x:c>
      <x:c r="B175" s="4" t="n">
        <x:v>4</x:v>
      </x:c>
      <x:c r="C175" s="4" t="n">
        <x:v>38</x:v>
      </x:c>
      <x:c r="D175" s="4" t="n">
        <x:v>1</x:v>
      </x:c>
    </x:row>
    <x:row r="176">
      <x:c r="A176" s="4" t="str">
        <x:v>C00171</x:v>
      </x:c>
      <x:c r="B176" s="4" t="n">
        <x:v>2</x:v>
      </x:c>
      <x:c r="C176" s="4" t="n">
        <x:v>24</x:v>
      </x:c>
      <x:c r="D176" s="4" t="n">
        <x:v>0</x:v>
      </x:c>
    </x:row>
    <x:row r="177">
      <x:c r="A177" s="4" t="str">
        <x:v>C00172</x:v>
      </x:c>
      <x:c r="B177" s="4" t="n">
        <x:v>5</x:v>
      </x:c>
      <x:c r="C177" s="4" t="n">
        <x:v>31</x:v>
      </x:c>
      <x:c r="D177" s="4" t="n">
        <x:v>1</x:v>
      </x:c>
    </x:row>
    <x:row r="178">
      <x:c r="A178" s="4" t="str">
        <x:v>C00173</x:v>
      </x:c>
      <x:c r="B178" s="4" t="n">
        <x:v>6</x:v>
      </x:c>
      <x:c r="C178" s="4" t="n">
        <x:v>31</x:v>
      </x:c>
      <x:c r="D178" s="4" t="n">
        <x:v>1</x:v>
      </x:c>
    </x:row>
    <x:row r="179">
      <x:c r="A179" s="4" t="str">
        <x:v>C00174</x:v>
      </x:c>
      <x:c r="B179" s="4" t="n">
        <x:v>3</x:v>
      </x:c>
      <x:c r="C179" s="4"/>
      <x:c r="D179" s="4" t="n">
        <x:v>0</x:v>
      </x:c>
    </x:row>
    <x:row r="180">
      <x:c r="A180" s="4" t="str">
        <x:v>C00175</x:v>
      </x:c>
      <x:c r="B180" s="4" t="n">
        <x:v>2</x:v>
      </x:c>
      <x:c r="C180" s="4" t="n">
        <x:v>16</x:v>
      </x:c>
      <x:c r="D180" s="4" t="n">
        <x:v>0</x:v>
      </x:c>
    </x:row>
    <x:row r="181">
      <x:c r="A181" s="4" t="str">
        <x:v>C00176</x:v>
      </x:c>
      <x:c r="B181" s="4" t="n">
        <x:v>5</x:v>
      </x:c>
      <x:c r="C181" s="4" t="n">
        <x:v>23</x:v>
      </x:c>
      <x:c r="D181" s="4" t="n">
        <x:v>1</x:v>
      </x:c>
    </x:row>
    <x:row r="182">
      <x:c r="A182" s="4" t="str">
        <x:v>C00177</x:v>
      </x:c>
      <x:c r="B182" s="4" t="n">
        <x:v>4</x:v>
      </x:c>
      <x:c r="C182" s="4"/>
      <x:c r="D182" s="4" t="n">
        <x:v>1</x:v>
      </x:c>
    </x:row>
    <x:row r="183">
      <x:c r="A183" s="4" t="str">
        <x:v>C00178</x:v>
      </x:c>
      <x:c r="B183" s="4" t="n">
        <x:v>5</x:v>
      </x:c>
      <x:c r="C183" s="4"/>
      <x:c r="D183" s="4" t="n">
        <x:v>1</x:v>
      </x:c>
    </x:row>
    <x:row r="184">
      <x:c r="A184" s="4" t="str">
        <x:v>C00179</x:v>
      </x:c>
      <x:c r="B184" s="4" t="n">
        <x:v>4</x:v>
      </x:c>
      <x:c r="C184" s="4" t="n">
        <x:v>29</x:v>
      </x:c>
      <x:c r="D184" s="4" t="n">
        <x:v>1</x:v>
      </x:c>
    </x:row>
    <x:row r="185">
      <x:c r="A185" s="4" t="str">
        <x:v>C00180</x:v>
      </x:c>
      <x:c r="B185" s="4" t="n">
        <x:v>3</x:v>
      </x:c>
      <x:c r="C185" s="4" t="n">
        <x:v>17</x:v>
      </x:c>
      <x:c r="D185" s="4" t="n">
        <x:v>0</x:v>
      </x:c>
    </x:row>
    <x:row r="186">
      <x:c r="A186" s="4" t="str">
        <x:v>C00181</x:v>
      </x:c>
      <x:c r="B186" s="4" t="n">
        <x:v>4</x:v>
      </x:c>
      <x:c r="C186" s="4"/>
      <x:c r="D186" s="4" t="n">
        <x:v>0</x:v>
      </x:c>
    </x:row>
    <x:row r="187">
      <x:c r="A187" s="4" t="str">
        <x:v>C00182</x:v>
      </x:c>
      <x:c r="B187" s="4" t="n">
        <x:v>3</x:v>
      </x:c>
      <x:c r="C187" s="4" t="n">
        <x:v>13</x:v>
      </x:c>
      <x:c r="D187" s="4" t="n">
        <x:v>0</x:v>
      </x:c>
    </x:row>
    <x:row r="188">
      <x:c r="A188" s="4" t="str">
        <x:v>C00183</x:v>
      </x:c>
      <x:c r="B188" s="4" t="n">
        <x:v>4</x:v>
      </x:c>
      <x:c r="C188" s="4"/>
      <x:c r="D188" s="4" t="n">
        <x:v>0</x:v>
      </x:c>
    </x:row>
    <x:row r="189">
      <x:c r="A189" s="4" t="str">
        <x:v>C00184</x:v>
      </x:c>
      <x:c r="B189" s="4" t="n">
        <x:v>3</x:v>
      </x:c>
      <x:c r="C189" s="4" t="n">
        <x:v>10</x:v>
      </x:c>
      <x:c r="D189" s="4" t="n">
        <x:v>0</x:v>
      </x:c>
    </x:row>
    <x:row r="190">
      <x:c r="A190" s="4" t="str">
        <x:v>C00185</x:v>
      </x:c>
      <x:c r="B190" s="4" t="n">
        <x:v>4</x:v>
      </x:c>
      <x:c r="C190" s="4"/>
      <x:c r="D190" s="4" t="n">
        <x:v>0</x:v>
      </x:c>
    </x:row>
    <x:row r="191">
      <x:c r="A191" s="4" t="str">
        <x:v>C00186</x:v>
      </x:c>
      <x:c r="B191" s="4" t="n">
        <x:v>6</x:v>
      </x:c>
      <x:c r="C191" s="4"/>
      <x:c r="D191" s="4" t="n">
        <x:v>1</x:v>
      </x:c>
    </x:row>
    <x:row r="192">
      <x:c r="A192" s="4" t="str">
        <x:v>C00187</x:v>
      </x:c>
      <x:c r="B192" s="4" t="n">
        <x:v>3</x:v>
      </x:c>
      <x:c r="C192" s="4"/>
      <x:c r="D192" s="4" t="n">
        <x:v>0</x:v>
      </x:c>
    </x:row>
    <x:row r="193">
      <x:c r="A193" s="4" t="str">
        <x:v>C00188</x:v>
      </x:c>
      <x:c r="B193" s="4" t="n">
        <x:v>3</x:v>
      </x:c>
      <x:c r="C193" s="4" t="n">
        <x:v>20</x:v>
      </x:c>
      <x:c r="D193" s="4" t="n">
        <x:v>0</x:v>
      </x:c>
    </x:row>
    <x:row r="194">
      <x:c r="A194" s="4" t="str">
        <x:v>C00189</x:v>
      </x:c>
      <x:c r="B194" s="4" t="n">
        <x:v>3</x:v>
      </x:c>
      <x:c r="C194" s="4" t="n">
        <x:v>16</x:v>
      </x:c>
      <x:c r="D194" s="4" t="n">
        <x:v>0</x:v>
      </x:c>
    </x:row>
    <x:row r="195">
      <x:c r="A195" s="4" t="str">
        <x:v>C00190</x:v>
      </x:c>
      <x:c r="B195" s="4" t="n">
        <x:v>4</x:v>
      </x:c>
      <x:c r="C195" s="4" t="n">
        <x:v>42</x:v>
      </x:c>
      <x:c r="D195" s="4" t="n">
        <x:v>1</x:v>
      </x:c>
    </x:row>
    <x:row r="196">
      <x:c r="A196" s="4" t="str">
        <x:v>C00191</x:v>
      </x:c>
      <x:c r="B196" s="4" t="n">
        <x:v>2</x:v>
      </x:c>
      <x:c r="C196" s="4" t="n">
        <x:v>6</x:v>
      </x:c>
      <x:c r="D196" s="4" t="n">
        <x:v>0</x:v>
      </x:c>
    </x:row>
    <x:row r="197">
      <x:c r="A197" s="4" t="str">
        <x:v>C00192</x:v>
      </x:c>
      <x:c r="B197" s="4" t="n">
        <x:v>4</x:v>
      </x:c>
      <x:c r="C197" s="4" t="n">
        <x:v>23</x:v>
      </x:c>
      <x:c r="D197" s="4" t="n">
        <x:v>0</x:v>
      </x:c>
    </x:row>
    <x:row r="198">
      <x:c r="A198" s="4" t="str">
        <x:v>C00193</x:v>
      </x:c>
      <x:c r="B198" s="4" t="n">
        <x:v>3</x:v>
      </x:c>
      <x:c r="C198" s="4" t="n">
        <x:v>13</x:v>
      </x:c>
      <x:c r="D198" s="4" t="n">
        <x:v>0</x:v>
      </x:c>
    </x:row>
    <x:row r="199">
      <x:c r="A199" s="4" t="str">
        <x:v>C00194</x:v>
      </x:c>
      <x:c r="B199" s="4" t="n">
        <x:v>6</x:v>
      </x:c>
      <x:c r="C199" s="4"/>
      <x:c r="D199" s="4" t="n">
        <x:v>1</x:v>
      </x:c>
    </x:row>
    <x:row r="200">
      <x:c r="A200" s="4" t="str">
        <x:v>C00195</x:v>
      </x:c>
      <x:c r="B200" s="4" t="n">
        <x:v>3</x:v>
      </x:c>
      <x:c r="C200" s="4" t="n">
        <x:v>15</x:v>
      </x:c>
      <x:c r="D200" s="4" t="n">
        <x:v>0</x:v>
      </x:c>
    </x:row>
    <x:row r="201">
      <x:c r="A201" s="4" t="str">
        <x:v>C00196</x:v>
      </x:c>
      <x:c r="B201" s="4" t="n">
        <x:v>4</x:v>
      </x:c>
      <x:c r="C201" s="4" t="n">
        <x:v>41</x:v>
      </x:c>
      <x:c r="D201" s="4" t="n">
        <x:v>1</x:v>
      </x:c>
    </x:row>
    <x:row r="202">
      <x:c r="A202" s="4" t="str">
        <x:v>C00197</x:v>
      </x:c>
      <x:c r="B202" s="4" t="n">
        <x:v>5</x:v>
      </x:c>
      <x:c r="C202" s="4" t="n">
        <x:v>34</x:v>
      </x:c>
      <x:c r="D202" s="4" t="n">
        <x:v>1</x:v>
      </x:c>
    </x:row>
    <x:row r="203">
      <x:c r="A203" s="4" t="str">
        <x:v>C00198</x:v>
      </x:c>
      <x:c r="B203" s="4" t="n">
        <x:v>3</x:v>
      </x:c>
      <x:c r="C203" s="4"/>
      <x:c r="D203" s="4" t="n">
        <x:v>0</x:v>
      </x:c>
    </x:row>
    <x:row r="204">
      <x:c r="A204" s="4" t="str">
        <x:v>C00199</x:v>
      </x:c>
      <x:c r="B204" s="4" t="n">
        <x:v>3</x:v>
      </x:c>
      <x:c r="C204" s="4" t="n">
        <x:v>11</x:v>
      </x:c>
      <x:c r="D204" s="4" t="n">
        <x:v>0</x:v>
      </x:c>
    </x:row>
    <x:row r="205">
      <x:c r="A205" s="4" t="str">
        <x:v>C00200</x:v>
      </x:c>
      <x:c r="B205" s="4" t="n">
        <x:v>6</x:v>
      </x:c>
      <x:c r="C205" s="4" t="n">
        <x:v>34</x:v>
      </x:c>
      <x:c r="D205" s="4" t="n">
        <x:v>1</x:v>
      </x:c>
    </x:row>
    <x:row r="206">
      <x:c r="A206" s="4" t="str">
        <x:v>C00201</x:v>
      </x:c>
      <x:c r="B206" s="4" t="n">
        <x:v>3</x:v>
      </x:c>
      <x:c r="C206" s="4" t="n">
        <x:v>17</x:v>
      </x:c>
      <x:c r="D206" s="4" t="n">
        <x:v>0</x:v>
      </x:c>
    </x:row>
    <x:row r="207">
      <x:c r="A207" s="4" t="str">
        <x:v>C00202</x:v>
      </x:c>
      <x:c r="B207" s="4" t="n">
        <x:v>4</x:v>
      </x:c>
      <x:c r="C207" s="4"/>
      <x:c r="D207" s="4" t="n">
        <x:v>1</x:v>
      </x:c>
    </x:row>
    <x:row r="208">
      <x:c r="A208" s="4" t="str">
        <x:v>C00203</x:v>
      </x:c>
      <x:c r="B208" s="4" t="n">
        <x:v>4</x:v>
      </x:c>
      <x:c r="C208" s="4" t="n">
        <x:v>28</x:v>
      </x:c>
      <x:c r="D208" s="4" t="n">
        <x:v>1</x:v>
      </x:c>
    </x:row>
    <x:row r="209">
      <x:c r="A209" s="4" t="str">
        <x:v>C00204</x:v>
      </x:c>
      <x:c r="B209" s="4" t="n">
        <x:v>4</x:v>
      </x:c>
      <x:c r="C209" s="4"/>
      <x:c r="D209" s="4" t="n">
        <x:v>0</x:v>
      </x:c>
    </x:row>
    <x:row r="210">
      <x:c r="A210" s="4" t="str">
        <x:v>C00205</x:v>
      </x:c>
      <x:c r="B210" s="4" t="n">
        <x:v>3</x:v>
      </x:c>
      <x:c r="C210" s="4" t="n">
        <x:v>19</x:v>
      </x:c>
      <x:c r="D210" s="4" t="n">
        <x:v>0</x:v>
      </x:c>
    </x:row>
    <x:row r="211">
      <x:c r="A211" s="4" t="str">
        <x:v>C00206</x:v>
      </x:c>
      <x:c r="B211" s="4" t="n">
        <x:v>3</x:v>
      </x:c>
      <x:c r="C211" s="4" t="n">
        <x:v>20</x:v>
      </x:c>
      <x:c r="D211" s="4" t="n">
        <x:v>0</x:v>
      </x:c>
    </x:row>
    <x:row r="212">
      <x:c r="A212" s="4" t="str">
        <x:v>C00207</x:v>
      </x:c>
      <x:c r="B212" s="4" t="n">
        <x:v>2</x:v>
      </x:c>
      <x:c r="C212" s="4"/>
      <x:c r="D212" s="4" t="n">
        <x:v>0</x:v>
      </x:c>
    </x:row>
    <x:row r="213">
      <x:c r="A213" s="4" t="str">
        <x:v>C00208</x:v>
      </x:c>
      <x:c r="B213" s="4" t="n">
        <x:v>4</x:v>
      </x:c>
      <x:c r="C213" s="4" t="n">
        <x:v>12</x:v>
      </x:c>
      <x:c r="D213" s="4" t="n">
        <x:v>0</x:v>
      </x:c>
    </x:row>
    <x:row r="214">
      <x:c r="A214" s="4" t="str">
        <x:v>C00209</x:v>
      </x:c>
      <x:c r="B214" s="4" t="n">
        <x:v>3</x:v>
      </x:c>
      <x:c r="C214" s="4" t="n">
        <x:v>17</x:v>
      </x:c>
      <x:c r="D214" s="4" t="n">
        <x:v>0</x:v>
      </x:c>
    </x:row>
    <x:row r="215">
      <x:c r="A215" s="4" t="str">
        <x:v>C00210</x:v>
      </x:c>
      <x:c r="B215" s="4" t="n">
        <x:v>6</x:v>
      </x:c>
      <x:c r="C215" s="4" t="n">
        <x:v>38</x:v>
      </x:c>
      <x:c r="D215" s="4" t="n">
        <x:v>1</x:v>
      </x:c>
    </x:row>
    <x:row r="216">
      <x:c r="A216" s="4" t="str">
        <x:v>C00211</x:v>
      </x:c>
      <x:c r="B216" s="4" t="n">
        <x:v>6</x:v>
      </x:c>
      <x:c r="C216" s="4" t="n">
        <x:v>35</x:v>
      </x:c>
      <x:c r="D216" s="4" t="n">
        <x:v>1</x:v>
      </x:c>
    </x:row>
    <x:row r="217">
      <x:c r="A217" s="4" t="str">
        <x:v>C00212</x:v>
      </x:c>
      <x:c r="B217" s="4" t="n">
        <x:v>6</x:v>
      </x:c>
      <x:c r="C217" s="4" t="n">
        <x:v>33</x:v>
      </x:c>
      <x:c r="D217" s="4" t="n">
        <x:v>1</x:v>
      </x:c>
    </x:row>
    <x:row r="218">
      <x:c r="A218" s="4" t="str">
        <x:v>C00213</x:v>
      </x:c>
      <x:c r="B218" s="4" t="n">
        <x:v>2</x:v>
      </x:c>
      <x:c r="C218" s="4"/>
      <x:c r="D218" s="4" t="n">
        <x:v>0</x:v>
      </x:c>
    </x:row>
    <x:row r="219">
      <x:c r="A219" s="4" t="str">
        <x:v>C00214</x:v>
      </x:c>
      <x:c r="B219" s="4" t="n">
        <x:v>3</x:v>
      </x:c>
      <x:c r="C219" s="4"/>
      <x:c r="D219" s="4" t="n">
        <x:v>0</x:v>
      </x:c>
    </x:row>
    <x:row r="220">
      <x:c r="A220" s="4" t="str">
        <x:v>C00215</x:v>
      </x:c>
      <x:c r="B220" s="4" t="n">
        <x:v>5</x:v>
      </x:c>
      <x:c r="C220" s="4" t="n">
        <x:v>29</x:v>
      </x:c>
      <x:c r="D220" s="4" t="n">
        <x:v>1</x:v>
      </x:c>
    </x:row>
    <x:row r="221">
      <x:c r="A221" s="4" t="str">
        <x:v>C00216</x:v>
      </x:c>
      <x:c r="B221" s="4" t="n">
        <x:v>4</x:v>
      </x:c>
      <x:c r="C221" s="4"/>
      <x:c r="D221" s="4" t="n">
        <x:v>0</x:v>
      </x:c>
    </x:row>
    <x:row r="222">
      <x:c r="A222" s="4" t="str">
        <x:v>C00217</x:v>
      </x:c>
      <x:c r="B222" s="4" t="n">
        <x:v>4</x:v>
      </x:c>
      <x:c r="C222" s="4" t="n">
        <x:v>24</x:v>
      </x:c>
      <x:c r="D222" s="4" t="n">
        <x:v>0</x:v>
      </x:c>
    </x:row>
    <x:row r="223">
      <x:c r="A223" s="4" t="str">
        <x:v>C00218</x:v>
      </x:c>
      <x:c r="B223" s="4" t="n">
        <x:v>2</x:v>
      </x:c>
      <x:c r="C223" s="4"/>
      <x:c r="D223" s="4" t="n">
        <x:v>0</x:v>
      </x:c>
    </x:row>
    <x:row r="224">
      <x:c r="A224" s="4" t="str">
        <x:v>C00219</x:v>
      </x:c>
      <x:c r="B224" s="4" t="n">
        <x:v>4</x:v>
      </x:c>
      <x:c r="C224" s="4" t="n">
        <x:v>11</x:v>
      </x:c>
      <x:c r="D224" s="4" t="n">
        <x:v>0</x:v>
      </x:c>
    </x:row>
    <x:row r="225">
      <x:c r="A225" s="4" t="str">
        <x:v>C00220</x:v>
      </x:c>
      <x:c r="B225" s="4" t="n">
        <x:v>4</x:v>
      </x:c>
      <x:c r="C225" s="4"/>
      <x:c r="D225" s="4" t="n">
        <x:v>1</x:v>
      </x:c>
    </x:row>
    <x:row r="226">
      <x:c r="A226" s="4" t="str">
        <x:v>C00221</x:v>
      </x:c>
      <x:c r="B226" s="4" t="n">
        <x:v>4</x:v>
      </x:c>
      <x:c r="C226" s="4" t="n">
        <x:v>23</x:v>
      </x:c>
      <x:c r="D226" s="4" t="n">
        <x:v>0</x:v>
      </x:c>
    </x:row>
    <x:row r="227">
      <x:c r="A227" s="4" t="str">
        <x:v>C00222</x:v>
      </x:c>
      <x:c r="B227" s="4" t="n">
        <x:v>4</x:v>
      </x:c>
      <x:c r="C227" s="4" t="n">
        <x:v>25</x:v>
      </x:c>
      <x:c r="D227" s="4" t="n">
        <x:v>0</x:v>
      </x:c>
    </x:row>
    <x:row r="228">
      <x:c r="A228" s="4" t="str">
        <x:v>C00223</x:v>
      </x:c>
      <x:c r="B228" s="4" t="n">
        <x:v>4</x:v>
      </x:c>
      <x:c r="C228" s="4" t="n">
        <x:v>22</x:v>
      </x:c>
      <x:c r="D228" s="4" t="n">
        <x:v>1</x:v>
      </x:c>
    </x:row>
    <x:row r="229">
      <x:c r="A229" s="4" t="str">
        <x:v>C00224</x:v>
      </x:c>
      <x:c r="B229" s="4" t="n">
        <x:v>3</x:v>
      </x:c>
      <x:c r="C229" s="4" t="n">
        <x:v>12</x:v>
      </x:c>
      <x:c r="D229" s="4" t="n">
        <x:v>0</x:v>
      </x:c>
    </x:row>
    <x:row r="230">
      <x:c r="A230" s="4" t="str">
        <x:v>C00225</x:v>
      </x:c>
      <x:c r="B230" s="4" t="n">
        <x:v>3</x:v>
      </x:c>
      <x:c r="C230" s="4" t="n">
        <x:v>23</x:v>
      </x:c>
      <x:c r="D230" s="4" t="n">
        <x:v>0</x:v>
      </x:c>
    </x:row>
    <x:row r="231">
      <x:c r="A231" s="4" t="str">
        <x:v>C00226</x:v>
      </x:c>
      <x:c r="B231" s="4" t="n">
        <x:v>6</x:v>
      </x:c>
      <x:c r="C231" s="4" t="n">
        <x:v>39</x:v>
      </x:c>
      <x:c r="D231" s="4" t="n">
        <x:v>1</x:v>
      </x:c>
    </x:row>
    <x:row r="232">
      <x:c r="A232" s="4" t="str">
        <x:v>C00227</x:v>
      </x:c>
      <x:c r="B232" s="4" t="n">
        <x:v>4</x:v>
      </x:c>
      <x:c r="C232" s="4" t="n">
        <x:v>20</x:v>
      </x:c>
      <x:c r="D232" s="4" t="n">
        <x:v>0</x:v>
      </x:c>
    </x:row>
    <x:row r="233">
      <x:c r="A233" s="4" t="str">
        <x:v>C00228</x:v>
      </x:c>
      <x:c r="B233" s="4" t="n">
        <x:v>2</x:v>
      </x:c>
      <x:c r="C233" s="4" t="n">
        <x:v>17</x:v>
      </x:c>
      <x:c r="D233" s="4" t="n">
        <x:v>0</x:v>
      </x:c>
    </x:row>
    <x:row r="234">
      <x:c r="A234" s="4" t="str">
        <x:v>C00229</x:v>
      </x:c>
      <x:c r="B234" s="4" t="n">
        <x:v>4</x:v>
      </x:c>
      <x:c r="C234" s="4" t="n">
        <x:v>12</x:v>
      </x:c>
      <x:c r="D234" s="4" t="n">
        <x:v>0</x:v>
      </x:c>
    </x:row>
    <x:row r="235">
      <x:c r="A235" s="4" t="str">
        <x:v>C00230</x:v>
      </x:c>
      <x:c r="B235" s="4" t="n">
        <x:v>2</x:v>
      </x:c>
      <x:c r="C235" s="4" t="n">
        <x:v>10</x:v>
      </x:c>
      <x:c r="D235" s="4" t="n">
        <x:v>0</x:v>
      </x:c>
    </x:row>
    <x:row r="236">
      <x:c r="A236" s="4" t="str">
        <x:v>C00231</x:v>
      </x:c>
      <x:c r="B236" s="4" t="n">
        <x:v>3</x:v>
      </x:c>
      <x:c r="C236" s="4" t="n">
        <x:v>12</x:v>
      </x:c>
      <x:c r="D236" s="4" t="n">
        <x:v>0</x:v>
      </x:c>
    </x:row>
    <x:row r="237">
      <x:c r="A237" s="4" t="str">
        <x:v>C00232</x:v>
      </x:c>
      <x:c r="B237" s="4" t="n">
        <x:v>2</x:v>
      </x:c>
      <x:c r="C237" s="4" t="n">
        <x:v>21</x:v>
      </x:c>
      <x:c r="D237" s="4" t="n">
        <x:v>0</x:v>
      </x:c>
    </x:row>
    <x:row r="238">
      <x:c r="A238" s="4" t="str">
        <x:v>C00233</x:v>
      </x:c>
      <x:c r="B238" s="4" t="n">
        <x:v>2</x:v>
      </x:c>
      <x:c r="C238" s="4" t="n">
        <x:v>20</x:v>
      </x:c>
      <x:c r="D238" s="4" t="n">
        <x:v>0</x:v>
      </x:c>
    </x:row>
    <x:row r="239">
      <x:c r="A239" s="4" t="str">
        <x:v>C00234</x:v>
      </x:c>
      <x:c r="B239" s="4" t="n">
        <x:v>5</x:v>
      </x:c>
      <x:c r="C239" s="4" t="n">
        <x:v>31</x:v>
      </x:c>
      <x:c r="D239" s="4" t="n">
        <x:v>1</x:v>
      </x:c>
    </x:row>
    <x:row r="240">
      <x:c r="A240" s="4" t="str">
        <x:v>C00235</x:v>
      </x:c>
      <x:c r="B240" s="4" t="n">
        <x:v>2</x:v>
      </x:c>
      <x:c r="C240" s="4" t="n">
        <x:v>22</x:v>
      </x:c>
      <x:c r="D240" s="4" t="n">
        <x:v>0</x:v>
      </x:c>
    </x:row>
    <x:row r="241">
      <x:c r="A241" s="4" t="str">
        <x:v>C00236</x:v>
      </x:c>
      <x:c r="B241" s="4" t="n">
        <x:v>2</x:v>
      </x:c>
      <x:c r="C241" s="4" t="n">
        <x:v>18</x:v>
      </x:c>
      <x:c r="D241" s="4" t="n">
        <x:v>0</x:v>
      </x:c>
    </x:row>
    <x:row r="242">
      <x:c r="A242" s="4" t="str">
        <x:v>C00237</x:v>
      </x:c>
      <x:c r="B242" s="4" t="n">
        <x:v>4</x:v>
      </x:c>
      <x:c r="C242" s="4"/>
      <x:c r="D242" s="4" t="n">
        <x:v>0</x:v>
      </x:c>
    </x:row>
    <x:row r="243">
      <x:c r="A243" s="4" t="str">
        <x:v>C00238</x:v>
      </x:c>
      <x:c r="B243" s="4" t="n">
        <x:v>3</x:v>
      </x:c>
      <x:c r="C243" s="4" t="n">
        <x:v>17</x:v>
      </x:c>
      <x:c r="D243" s="4" t="n">
        <x:v>0</x:v>
      </x:c>
    </x:row>
    <x:row r="244">
      <x:c r="A244" s="4" t="str">
        <x:v>C00239</x:v>
      </x:c>
      <x:c r="B244" s="4" t="n">
        <x:v>3</x:v>
      </x:c>
      <x:c r="C244" s="4" t="n">
        <x:v>22</x:v>
      </x:c>
      <x:c r="D244" s="4" t="n">
        <x:v>0</x:v>
      </x:c>
    </x:row>
    <x:row r="245">
      <x:c r="A245" s="4" t="str">
        <x:v>C00240</x:v>
      </x:c>
      <x:c r="B245" s="4" t="n">
        <x:v>4</x:v>
      </x:c>
      <x:c r="C245" s="4" t="n">
        <x:v>28</x:v>
      </x:c>
      <x:c r="D245" s="4" t="n">
        <x:v>0</x:v>
      </x:c>
    </x:row>
    <x:row r="246">
      <x:c r="A246" s="4" t="str">
        <x:v>C00241</x:v>
      </x:c>
      <x:c r="B246" s="4" t="n">
        <x:v>4</x:v>
      </x:c>
      <x:c r="C246" s="4"/>
      <x:c r="D246" s="4" t="n">
        <x:v>1</x:v>
      </x:c>
    </x:row>
    <x:row r="247">
      <x:c r="A247" s="4" t="str">
        <x:v>C00242</x:v>
      </x:c>
      <x:c r="B247" s="4" t="n">
        <x:v>4</x:v>
      </x:c>
      <x:c r="C247" s="4" t="n">
        <x:v>14</x:v>
      </x:c>
      <x:c r="D247" s="4" t="n">
        <x:v>0</x:v>
      </x:c>
    </x:row>
    <x:row r="248">
      <x:c r="A248" s="4" t="str">
        <x:v>C00243</x:v>
      </x:c>
      <x:c r="B248" s="4" t="n">
        <x:v>2</x:v>
      </x:c>
      <x:c r="C248" s="4"/>
      <x:c r="D248" s="4" t="n">
        <x:v>0</x:v>
      </x:c>
    </x:row>
    <x:row r="249">
      <x:c r="A249" s="4" t="str">
        <x:v>C00244</x:v>
      </x:c>
      <x:c r="B249" s="4" t="n">
        <x:v>4</x:v>
      </x:c>
      <x:c r="C249" s="4" t="n">
        <x:v>26</x:v>
      </x:c>
      <x:c r="D249" s="4" t="n">
        <x:v>0</x:v>
      </x:c>
    </x:row>
    <x:row r="250">
      <x:c r="A250" s="4" t="str">
        <x:v>C00245</x:v>
      </x:c>
      <x:c r="B250" s="4" t="n">
        <x:v>2</x:v>
      </x:c>
      <x:c r="C250" s="4" t="n">
        <x:v>9</x:v>
      </x:c>
      <x:c r="D250" s="4" t="n">
        <x:v>0</x:v>
      </x:c>
    </x:row>
    <x:row r="251">
      <x:c r="A251" s="4" t="str">
        <x:v>C00246</x:v>
      </x:c>
      <x:c r="B251" s="4" t="n">
        <x:v>2</x:v>
      </x:c>
      <x:c r="C251" s="4" t="n">
        <x:v>6</x:v>
      </x:c>
      <x:c r="D251" s="4" t="n">
        <x:v>0</x:v>
      </x:c>
    </x:row>
    <x:row r="252">
      <x:c r="A252" s="4" t="str">
        <x:v>C00247</x:v>
      </x:c>
      <x:c r="B252" s="4" t="n">
        <x:v>4</x:v>
      </x:c>
      <x:c r="C252" s="4" t="n">
        <x:v>42</x:v>
      </x:c>
      <x:c r="D252" s="4" t="n">
        <x:v>1</x:v>
      </x:c>
    </x:row>
    <x:row r="253">
      <x:c r="A253" s="4" t="str">
        <x:v>C00248</x:v>
      </x:c>
      <x:c r="B253" s="4" t="n">
        <x:v>3</x:v>
      </x:c>
      <x:c r="C253" s="4" t="n">
        <x:v>6</x:v>
      </x:c>
      <x:c r="D253" s="4" t="n">
        <x:v>0</x:v>
      </x:c>
    </x:row>
    <x:row r="254">
      <x:c r="A254" s="4" t="str">
        <x:v>C00249</x:v>
      </x:c>
      <x:c r="B254" s="4" t="n">
        <x:v>4</x:v>
      </x:c>
      <x:c r="C254" s="4" t="n">
        <x:v>11</x:v>
      </x:c>
      <x:c r="D254" s="4" t="n">
        <x:v>0</x:v>
      </x:c>
    </x:row>
    <x:row r="255">
      <x:c r="A255" s="4" t="str">
        <x:v>C00250</x:v>
      </x:c>
      <x:c r="B255" s="4" t="n">
        <x:v>4</x:v>
      </x:c>
      <x:c r="C255" s="4" t="n">
        <x:v>18</x:v>
      </x:c>
      <x:c r="D255" s="4" t="n">
        <x:v>0</x:v>
      </x:c>
    </x:row>
    <x:row r="256">
      <x:c r="A256" s="4" t="str">
        <x:v>C00251</x:v>
      </x:c>
      <x:c r="B256" s="4" t="n">
        <x:v>4</x:v>
      </x:c>
      <x:c r="C256" s="4" t="n">
        <x:v>16</x:v>
      </x:c>
      <x:c r="D256" s="4" t="n">
        <x:v>0</x:v>
      </x:c>
    </x:row>
    <x:row r="257">
      <x:c r="A257" s="4" t="str">
        <x:v>C00252</x:v>
      </x:c>
      <x:c r="B257" s="4" t="n">
        <x:v>4</x:v>
      </x:c>
      <x:c r="C257" s="4" t="n">
        <x:v>31</x:v>
      </x:c>
      <x:c r="D257" s="4" t="n">
        <x:v>1</x:v>
      </x:c>
    </x:row>
    <x:row r="258">
      <x:c r="A258" s="4" t="str">
        <x:v>C00253</x:v>
      </x:c>
      <x:c r="B258" s="4" t="n">
        <x:v>6</x:v>
      </x:c>
      <x:c r="C258" s="4"/>
      <x:c r="D258" s="4" t="n">
        <x:v>1</x:v>
      </x:c>
    </x:row>
    <x:row r="259">
      <x:c r="A259" s="4" t="str">
        <x:v>C00254</x:v>
      </x:c>
      <x:c r="B259" s="4" t="n">
        <x:v>3</x:v>
      </x:c>
      <x:c r="C259" s="4" t="n">
        <x:v>18</x:v>
      </x:c>
      <x:c r="D259" s="4" t="n">
        <x:v>0</x:v>
      </x:c>
    </x:row>
    <x:row r="260">
      <x:c r="A260" s="4" t="str">
        <x:v>C00255</x:v>
      </x:c>
      <x:c r="B260" s="4" t="n">
        <x:v>2</x:v>
      </x:c>
      <x:c r="C260" s="4"/>
      <x:c r="D260" s="4" t="n">
        <x:v>0</x:v>
      </x:c>
    </x:row>
    <x:row r="261">
      <x:c r="A261" s="4" t="str">
        <x:v>C00256</x:v>
      </x:c>
      <x:c r="B261" s="4" t="n">
        <x:v>4</x:v>
      </x:c>
      <x:c r="C261" s="4"/>
      <x:c r="D261" s="4" t="n">
        <x:v>0</x:v>
      </x:c>
    </x:row>
    <x:row r="262">
      <x:c r="A262" s="4" t="str">
        <x:v>C00257</x:v>
      </x:c>
      <x:c r="B262" s="4" t="n">
        <x:v>4</x:v>
      </x:c>
      <x:c r="C262" s="4"/>
      <x:c r="D262" s="4" t="n">
        <x:v>0</x:v>
      </x:c>
    </x:row>
    <x:row r="263">
      <x:c r="A263" s="4" t="str">
        <x:v>C00258</x:v>
      </x:c>
      <x:c r="B263" s="4" t="n">
        <x:v>4</x:v>
      </x:c>
      <x:c r="C263" s="4" t="n">
        <x:v>31</x:v>
      </x:c>
      <x:c r="D263" s="4" t="n">
        <x:v>1</x:v>
      </x:c>
    </x:row>
    <x:row r="264">
      <x:c r="A264" s="4" t="str">
        <x:v>C00259</x:v>
      </x:c>
      <x:c r="B264" s="4" t="n">
        <x:v>3</x:v>
      </x:c>
      <x:c r="C264" s="4" t="n">
        <x:v>9</x:v>
      </x:c>
      <x:c r="D264" s="4" t="n">
        <x:v>0</x:v>
      </x:c>
    </x:row>
    <x:row r="265">
      <x:c r="A265" s="4" t="str">
        <x:v>C00260</x:v>
      </x:c>
      <x:c r="B265" s="4" t="n">
        <x:v>4</x:v>
      </x:c>
      <x:c r="C265" s="4"/>
      <x:c r="D265" s="4" t="n">
        <x:v>0</x:v>
      </x:c>
    </x:row>
    <x:row r="266">
      <x:c r="A266" s="4" t="str">
        <x:v>C00261</x:v>
      </x:c>
      <x:c r="B266" s="4" t="n">
        <x:v>6</x:v>
      </x:c>
      <x:c r="C266" s="4" t="n">
        <x:v>35</x:v>
      </x:c>
      <x:c r="D266" s="4" t="n">
        <x:v>1</x:v>
      </x:c>
    </x:row>
    <x:row r="267">
      <x:c r="A267" s="4" t="str">
        <x:v>C00262</x:v>
      </x:c>
      <x:c r="B267" s="4" t="n">
        <x:v>2</x:v>
      </x:c>
      <x:c r="C267" s="4" t="n">
        <x:v>24</x:v>
      </x:c>
      <x:c r="D267" s="4" t="n">
        <x:v>0</x:v>
      </x:c>
    </x:row>
    <x:row r="268">
      <x:c r="A268" s="4" t="str">
        <x:v>C00263</x:v>
      </x:c>
      <x:c r="B268" s="4" t="n">
        <x:v>4</x:v>
      </x:c>
      <x:c r="C268" s="4" t="n">
        <x:v>10</x:v>
      </x:c>
      <x:c r="D268" s="4" t="n">
        <x:v>0</x:v>
      </x:c>
    </x:row>
    <x:row r="269">
      <x:c r="A269" s="4" t="str">
        <x:v>C00264</x:v>
      </x:c>
      <x:c r="B269" s="4" t="n">
        <x:v>2</x:v>
      </x:c>
      <x:c r="C269" s="4" t="n">
        <x:v>23</x:v>
      </x:c>
      <x:c r="D269" s="4" t="n">
        <x:v>0</x:v>
      </x:c>
    </x:row>
    <x:row r="270">
      <x:c r="A270" s="4" t="str">
        <x:v>C00265</x:v>
      </x:c>
      <x:c r="B270" s="4" t="n">
        <x:v>3</x:v>
      </x:c>
      <x:c r="C270" s="4" t="n">
        <x:v>7</x:v>
      </x:c>
      <x:c r="D270" s="4" t="n">
        <x:v>0</x:v>
      </x:c>
    </x:row>
    <x:row r="271">
      <x:c r="A271" s="4" t="str">
        <x:v>C00266</x:v>
      </x:c>
      <x:c r="B271" s="4" t="n">
        <x:v>2</x:v>
      </x:c>
      <x:c r="C271" s="4" t="n">
        <x:v>8</x:v>
      </x:c>
      <x:c r="D271" s="4" t="n">
        <x:v>0</x:v>
      </x:c>
    </x:row>
    <x:row r="272">
      <x:c r="A272" s="4" t="str">
        <x:v>C00267</x:v>
      </x:c>
      <x:c r="B272" s="4" t="n">
        <x:v>4</x:v>
      </x:c>
      <x:c r="C272" s="4" t="n">
        <x:v>16</x:v>
      </x:c>
      <x:c r="D272" s="4" t="n">
        <x:v>0</x:v>
      </x:c>
    </x:row>
    <x:row r="273">
      <x:c r="A273" s="4" t="str">
        <x:v>C00268</x:v>
      </x:c>
      <x:c r="B273" s="4" t="n">
        <x:v>4</x:v>
      </x:c>
      <x:c r="C273" s="4"/>
      <x:c r="D273" s="4" t="n">
        <x:v>0</x:v>
      </x:c>
    </x:row>
    <x:row r="274">
      <x:c r="A274" s="4" t="str">
        <x:v>C00269</x:v>
      </x:c>
      <x:c r="B274" s="4" t="n">
        <x:v>2</x:v>
      </x:c>
      <x:c r="C274" s="4" t="n">
        <x:v>5</x:v>
      </x:c>
      <x:c r="D274" s="4" t="n">
        <x:v>0</x:v>
      </x:c>
    </x:row>
    <x:row r="275">
      <x:c r="A275" s="4" t="str">
        <x:v>C00270</x:v>
      </x:c>
      <x:c r="B275" s="4" t="n">
        <x:v>5</x:v>
      </x:c>
      <x:c r="C275" s="4" t="n">
        <x:v>24</x:v>
      </x:c>
      <x:c r="D275" s="4" t="n">
        <x:v>1</x:v>
      </x:c>
    </x:row>
    <x:row r="276">
      <x:c r="A276" s="4" t="str">
        <x:v>C00271</x:v>
      </x:c>
      <x:c r="B276" s="4" t="n">
        <x:v>2</x:v>
      </x:c>
      <x:c r="C276" s="4" t="n">
        <x:v>5</x:v>
      </x:c>
      <x:c r="D276" s="4" t="n">
        <x:v>0</x:v>
      </x:c>
    </x:row>
    <x:row r="277">
      <x:c r="A277" s="4" t="str">
        <x:v>C00272</x:v>
      </x:c>
      <x:c r="B277" s="4" t="n">
        <x:v>6</x:v>
      </x:c>
      <x:c r="C277" s="4" t="n">
        <x:v>32</x:v>
      </x:c>
      <x:c r="D277" s="4" t="n">
        <x:v>1</x:v>
      </x:c>
    </x:row>
    <x:row r="278">
      <x:c r="A278" s="4" t="str">
        <x:v>C00273</x:v>
      </x:c>
      <x:c r="B278" s="4" t="n">
        <x:v>2</x:v>
      </x:c>
      <x:c r="C278" s="4" t="n">
        <x:v>25</x:v>
      </x:c>
      <x:c r="D278" s="4" t="n">
        <x:v>0</x:v>
      </x:c>
    </x:row>
    <x:row r="279">
      <x:c r="A279" s="4" t="str">
        <x:v>C00274</x:v>
      </x:c>
      <x:c r="B279" s="4" t="n">
        <x:v>3</x:v>
      </x:c>
      <x:c r="C279" s="4" t="n">
        <x:v>16</x:v>
      </x:c>
      <x:c r="D279" s="4" t="n">
        <x:v>0</x:v>
      </x:c>
    </x:row>
    <x:row r="280">
      <x:c r="A280" s="4" t="str">
        <x:v>C00275</x:v>
      </x:c>
      <x:c r="B280" s="4" t="n">
        <x:v>2</x:v>
      </x:c>
      <x:c r="C280" s="4"/>
      <x:c r="D280" s="4" t="n">
        <x:v>0</x:v>
      </x:c>
    </x:row>
    <x:row r="281">
      <x:c r="A281" s="4" t="str">
        <x:v>C00276</x:v>
      </x:c>
      <x:c r="B281" s="4" t="n">
        <x:v>4</x:v>
      </x:c>
      <x:c r="C281" s="4" t="n">
        <x:v>20</x:v>
      </x:c>
      <x:c r="D281" s="4" t="n">
        <x:v>0</x:v>
      </x:c>
    </x:row>
    <x:row r="282">
      <x:c r="A282" s="4" t="str">
        <x:v>C00277</x:v>
      </x:c>
      <x:c r="B282" s="4" t="n">
        <x:v>2</x:v>
      </x:c>
      <x:c r="C282" s="4" t="n">
        <x:v>18</x:v>
      </x:c>
      <x:c r="D282" s="4" t="n">
        <x:v>0</x:v>
      </x:c>
    </x:row>
    <x:row r="283">
      <x:c r="A283" s="4" t="str">
        <x:v>C00278</x:v>
      </x:c>
      <x:c r="B283" s="4" t="n">
        <x:v>5</x:v>
      </x:c>
      <x:c r="C283" s="4" t="n">
        <x:v>38</x:v>
      </x:c>
      <x:c r="D283" s="4" t="n">
        <x:v>1</x:v>
      </x:c>
    </x:row>
    <x:row r="284">
      <x:c r="A284" s="4" t="str">
        <x:v>C00279</x:v>
      </x:c>
      <x:c r="B284" s="4" t="n">
        <x:v>2</x:v>
      </x:c>
      <x:c r="C284" s="4" t="n">
        <x:v>11</x:v>
      </x:c>
      <x:c r="D284" s="4" t="n">
        <x:v>0</x:v>
      </x:c>
    </x:row>
    <x:row r="285">
      <x:c r="A285" s="4" t="str">
        <x:v>C00280</x:v>
      </x:c>
      <x:c r="B285" s="4" t="n">
        <x:v>5</x:v>
      </x:c>
      <x:c r="C285" s="4" t="n">
        <x:v>24</x:v>
      </x:c>
      <x:c r="D285" s="4" t="n">
        <x:v>1</x:v>
      </x:c>
    </x:row>
    <x:row r="286">
      <x:c r="A286" s="4" t="str">
        <x:v>C00281</x:v>
      </x:c>
      <x:c r="B286" s="4" t="n">
        <x:v>4</x:v>
      </x:c>
      <x:c r="C286" s="4" t="n">
        <x:v>16</x:v>
      </x:c>
      <x:c r="D286" s="4" t="n">
        <x:v>0</x:v>
      </x:c>
    </x:row>
    <x:row r="287">
      <x:c r="A287" s="4" t="str">
        <x:v>C00282</x:v>
      </x:c>
      <x:c r="B287" s="4" t="n">
        <x:v>4</x:v>
      </x:c>
      <x:c r="C287" s="4"/>
      <x:c r="D287" s="4" t="n">
        <x:v>0</x:v>
      </x:c>
    </x:row>
    <x:row r="288">
      <x:c r="A288" s="4" t="str">
        <x:v>C00283</x:v>
      </x:c>
      <x:c r="B288" s="4" t="n">
        <x:v>4</x:v>
      </x:c>
      <x:c r="C288" s="4" t="n">
        <x:v>41</x:v>
      </x:c>
      <x:c r="D288" s="4" t="n">
        <x:v>1</x:v>
      </x:c>
    </x:row>
    <x:row r="289">
      <x:c r="A289" s="4" t="str">
        <x:v>C00284</x:v>
      </x:c>
      <x:c r="B289" s="4" t="n">
        <x:v>4</x:v>
      </x:c>
      <x:c r="C289" s="4"/>
      <x:c r="D289" s="4" t="n">
        <x:v>0</x:v>
      </x:c>
    </x:row>
    <x:row r="290">
      <x:c r="A290" s="4" t="str">
        <x:v>C00285</x:v>
      </x:c>
      <x:c r="B290" s="4" t="n">
        <x:v>2</x:v>
      </x:c>
      <x:c r="C290" s="4"/>
      <x:c r="D290" s="4" t="n">
        <x:v>0</x:v>
      </x:c>
    </x:row>
    <x:row r="291">
      <x:c r="A291" s="4" t="str">
        <x:v>C00286</x:v>
      </x:c>
      <x:c r="B291" s="4" t="n">
        <x:v>6</x:v>
      </x:c>
      <x:c r="C291" s="4" t="n">
        <x:v>34</x:v>
      </x:c>
      <x:c r="D291" s="4" t="n">
        <x:v>1</x:v>
      </x:c>
    </x:row>
    <x:row r="292">
      <x:c r="A292" s="4" t="str">
        <x:v>C00287</x:v>
      </x:c>
      <x:c r="B292" s="4" t="n">
        <x:v>6</x:v>
      </x:c>
      <x:c r="C292" s="4" t="n">
        <x:v>43</x:v>
      </x:c>
      <x:c r="D292" s="4" t="n">
        <x:v>1</x:v>
      </x:c>
    </x:row>
    <x:row r="293">
      <x:c r="A293" s="4" t="str">
        <x:v>C00288</x:v>
      </x:c>
      <x:c r="B293" s="4" t="n">
        <x:v>4</x:v>
      </x:c>
      <x:c r="C293" s="4" t="n">
        <x:v>32</x:v>
      </x:c>
      <x:c r="D293" s="4" t="n">
        <x:v>1</x:v>
      </x:c>
    </x:row>
    <x:row r="294">
      <x:c r="A294" s="4" t="str">
        <x:v>C00289</x:v>
      </x:c>
      <x:c r="B294" s="4" t="n">
        <x:v>3</x:v>
      </x:c>
      <x:c r="C294" s="4" t="n">
        <x:v>17</x:v>
      </x:c>
      <x:c r="D294" s="4" t="n">
        <x:v>0</x:v>
      </x:c>
    </x:row>
    <x:row r="295">
      <x:c r="A295" s="4" t="str">
        <x:v>C00290</x:v>
      </x:c>
      <x:c r="B295" s="4" t="n">
        <x:v>4</x:v>
      </x:c>
      <x:c r="C295" s="4"/>
      <x:c r="D295" s="4" t="n">
        <x:v>0</x:v>
      </x:c>
    </x:row>
    <x:row r="296">
      <x:c r="A296" s="4" t="str">
        <x:v>C00291</x:v>
      </x:c>
      <x:c r="B296" s="4" t="n">
        <x:v>2</x:v>
      </x:c>
      <x:c r="C296" s="4" t="n">
        <x:v>9</x:v>
      </x:c>
      <x:c r="D296" s="4" t="n">
        <x:v>0</x:v>
      </x:c>
    </x:row>
    <x:row r="297">
      <x:c r="A297" s="4" t="str">
        <x:v>C00292</x:v>
      </x:c>
      <x:c r="B297" s="4" t="n">
        <x:v>4</x:v>
      </x:c>
      <x:c r="C297" s="4" t="n">
        <x:v>40</x:v>
      </x:c>
      <x:c r="D297" s="4" t="n">
        <x:v>1</x:v>
      </x:c>
    </x:row>
    <x:row r="298">
      <x:c r="A298" s="4" t="str">
        <x:v>C00293</x:v>
      </x:c>
      <x:c r="B298" s="4" t="n">
        <x:v>5</x:v>
      </x:c>
      <x:c r="C298" s="4" t="n">
        <x:v>30</x:v>
      </x:c>
      <x:c r="D298" s="4" t="n">
        <x:v>1</x:v>
      </x:c>
    </x:row>
    <x:row r="299">
      <x:c r="A299" s="4" t="str">
        <x:v>C00294</x:v>
      </x:c>
      <x:c r="B299" s="4" t="n">
        <x:v>4</x:v>
      </x:c>
      <x:c r="C299" s="4" t="n">
        <x:v>12</x:v>
      </x:c>
      <x:c r="D299" s="4" t="n">
        <x:v>0</x:v>
      </x:c>
    </x:row>
    <x:row r="300">
      <x:c r="A300" s="4" t="str">
        <x:v>C00295</x:v>
      </x:c>
      <x:c r="B300" s="4" t="n">
        <x:v>2</x:v>
      </x:c>
      <x:c r="C300" s="4"/>
      <x:c r="D300" s="4" t="n">
        <x:v>0</x:v>
      </x:c>
    </x:row>
    <x:row r="301">
      <x:c r="A301" s="4" t="str">
        <x:v>C00296</x:v>
      </x:c>
      <x:c r="B301" s="4" t="n">
        <x:v>3</x:v>
      </x:c>
      <x:c r="C301" s="4" t="n">
        <x:v>28</x:v>
      </x:c>
      <x:c r="D301" s="4" t="n">
        <x:v>0</x:v>
      </x:c>
    </x:row>
    <x:row r="302">
      <x:c r="A302" s="4" t="str">
        <x:v>C00297</x:v>
      </x:c>
      <x:c r="B302" s="4" t="n">
        <x:v>4</x:v>
      </x:c>
      <x:c r="C302" s="4" t="n">
        <x:v>18</x:v>
      </x:c>
      <x:c r="D302" s="4" t="n">
        <x:v>0</x:v>
      </x:c>
    </x:row>
    <x:row r="303">
      <x:c r="A303" s="4" t="str">
        <x:v>C00298</x:v>
      </x:c>
      <x:c r="B303" s="4" t="n">
        <x:v>2</x:v>
      </x:c>
      <x:c r="C303" s="4" t="n">
        <x:v>9</x:v>
      </x:c>
      <x:c r="D303" s="4" t="n">
        <x:v>0</x:v>
      </x:c>
    </x:row>
    <x:row r="304">
      <x:c r="A304" s="4" t="str">
        <x:v>C00299</x:v>
      </x:c>
      <x:c r="B304" s="4" t="n">
        <x:v>2</x:v>
      </x:c>
      <x:c r="C304" s="4" t="n">
        <x:v>10</x:v>
      </x:c>
      <x:c r="D304" s="4" t="n">
        <x:v>0</x:v>
      </x:c>
    </x:row>
    <x:row r="305">
      <x:c r="A305" s="4" t="str">
        <x:v>C00300</x:v>
      </x:c>
      <x:c r="B305" s="4" t="n">
        <x:v>4</x:v>
      </x:c>
      <x:c r="C305" s="4" t="n">
        <x:v>31</x:v>
      </x:c>
      <x:c r="D305" s="4" t="n">
        <x:v>1</x:v>
      </x:c>
    </x:row>
    <x:row r="306">
      <x:c r="A306" s="4" t="str">
        <x:v>C00301</x:v>
      </x:c>
      <x:c r="B306" s="4" t="n">
        <x:v>5</x:v>
      </x:c>
      <x:c r="C306" s="4" t="n">
        <x:v>31</x:v>
      </x:c>
      <x:c r="D306" s="4" t="n">
        <x:v>1</x:v>
      </x:c>
    </x:row>
    <x:row r="307">
      <x:c r="A307" s="4" t="str">
        <x:v>C00302</x:v>
      </x:c>
      <x:c r="B307" s="4" t="n">
        <x:v>3</x:v>
      </x:c>
      <x:c r="C307" s="4" t="n">
        <x:v>18</x:v>
      </x:c>
      <x:c r="D307" s="4" t="n">
        <x:v>0</x:v>
      </x:c>
    </x:row>
    <x:row r="308">
      <x:c r="A308" s="4" t="str">
        <x:v>C00303</x:v>
      </x:c>
      <x:c r="B308" s="4" t="n">
        <x:v>2</x:v>
      </x:c>
      <x:c r="C308" s="4"/>
      <x:c r="D308" s="4" t="n">
        <x:v>0</x:v>
      </x:c>
    </x:row>
    <x:row r="309">
      <x:c r="A309" s="4" t="str">
        <x:v>C00304</x:v>
      </x:c>
      <x:c r="B309" s="4" t="n">
        <x:v>3</x:v>
      </x:c>
      <x:c r="C309" s="4" t="n">
        <x:v>8</x:v>
      </x:c>
      <x:c r="D309" s="4" t="n">
        <x:v>0</x:v>
      </x:c>
    </x:row>
    <x:row r="310">
      <x:c r="A310" s="4" t="str">
        <x:v>C00305</x:v>
      </x:c>
      <x:c r="B310" s="4" t="n">
        <x:v>4</x:v>
      </x:c>
      <x:c r="C310" s="4" t="n">
        <x:v>19</x:v>
      </x:c>
      <x:c r="D310" s="4" t="n">
        <x:v>0</x:v>
      </x:c>
    </x:row>
    <x:row r="311">
      <x:c r="A311" s="4" t="str">
        <x:v>C00306</x:v>
      </x:c>
      <x:c r="B311" s="4" t="n">
        <x:v>4</x:v>
      </x:c>
      <x:c r="C311" s="4" t="n">
        <x:v>15</x:v>
      </x:c>
      <x:c r="D311" s="4" t="n">
        <x:v>0</x:v>
      </x:c>
    </x:row>
    <x:row r="312">
      <x:c r="A312" s="4" t="str">
        <x:v>C00307</x:v>
      </x:c>
      <x:c r="B312" s="4" t="n">
        <x:v>4</x:v>
      </x:c>
      <x:c r="C312" s="4" t="n">
        <x:v>13</x:v>
      </x:c>
      <x:c r="D312" s="4" t="n">
        <x:v>0</x:v>
      </x:c>
    </x:row>
    <x:row r="313">
      <x:c r="A313" s="4" t="str">
        <x:v>C00308</x:v>
      </x:c>
      <x:c r="B313" s="4" t="n">
        <x:v>6</x:v>
      </x:c>
      <x:c r="C313" s="4" t="n">
        <x:v>45</x:v>
      </x:c>
      <x:c r="D313" s="4" t="n">
        <x:v>1</x:v>
      </x:c>
    </x:row>
    <x:row r="314">
      <x:c r="A314" s="4" t="str">
        <x:v>C00309</x:v>
      </x:c>
      <x:c r="B314" s="4" t="n">
        <x:v>5</x:v>
      </x:c>
      <x:c r="C314" s="4" t="n">
        <x:v>20</x:v>
      </x:c>
      <x:c r="D314" s="4" t="n">
        <x:v>1</x:v>
      </x:c>
    </x:row>
    <x:row r="315">
      <x:c r="A315" s="4" t="str">
        <x:v>C00310</x:v>
      </x:c>
      <x:c r="B315" s="4" t="n">
        <x:v>2</x:v>
      </x:c>
      <x:c r="C315" s="4" t="n">
        <x:v>1</x:v>
      </x:c>
      <x:c r="D315" s="4" t="n">
        <x:v>0</x:v>
      </x:c>
    </x:row>
    <x:row r="316">
      <x:c r="A316" s="4" t="str">
        <x:v>C00311</x:v>
      </x:c>
      <x:c r="B316" s="4" t="n">
        <x:v>2</x:v>
      </x:c>
      <x:c r="C316" s="4" t="n">
        <x:v>16</x:v>
      </x:c>
      <x:c r="D316" s="4" t="n">
        <x:v>0</x:v>
      </x:c>
    </x:row>
    <x:row r="317">
      <x:c r="A317" s="4" t="str">
        <x:v>C00312</x:v>
      </x:c>
      <x:c r="B317" s="4" t="n">
        <x:v>3</x:v>
      </x:c>
      <x:c r="C317" s="4" t="n">
        <x:v>16</x:v>
      </x:c>
      <x:c r="D317" s="4" t="n">
        <x:v>0</x:v>
      </x:c>
    </x:row>
    <x:row r="318">
      <x:c r="A318" s="4" t="str">
        <x:v>C00313</x:v>
      </x:c>
      <x:c r="B318" s="4" t="n">
        <x:v>3</x:v>
      </x:c>
      <x:c r="C318" s="4" t="n">
        <x:v>7</x:v>
      </x:c>
      <x:c r="D318" s="4" t="n">
        <x:v>0</x:v>
      </x:c>
    </x:row>
    <x:row r="319">
      <x:c r="A319" s="4" t="str">
        <x:v>C00314</x:v>
      </x:c>
      <x:c r="B319" s="4" t="n">
        <x:v>4</x:v>
      </x:c>
      <x:c r="C319" s="4" t="n">
        <x:v>7</x:v>
      </x:c>
      <x:c r="D319" s="4" t="n">
        <x:v>0</x:v>
      </x:c>
    </x:row>
    <x:row r="320">
      <x:c r="A320" s="4" t="str">
        <x:v>C00315</x:v>
      </x:c>
      <x:c r="B320" s="4" t="n">
        <x:v>4</x:v>
      </x:c>
      <x:c r="C320" s="4" t="n">
        <x:v>45</x:v>
      </x:c>
      <x:c r="D320" s="4" t="n">
        <x:v>1</x:v>
      </x:c>
    </x:row>
    <x:row r="321">
      <x:c r="A321" s="4" t="str">
        <x:v>C00316</x:v>
      </x:c>
      <x:c r="B321" s="4" t="n">
        <x:v>4</x:v>
      </x:c>
      <x:c r="C321" s="4"/>
      <x:c r="D321" s="4" t="n">
        <x:v>0</x:v>
      </x:c>
    </x:row>
    <x:row r="322">
      <x:c r="A322" s="4" t="str">
        <x:v>C00317</x:v>
      </x:c>
      <x:c r="B322" s="4" t="n">
        <x:v>2</x:v>
      </x:c>
      <x:c r="C322" s="4" t="n">
        <x:v>15</x:v>
      </x:c>
      <x:c r="D322" s="4" t="n">
        <x:v>0</x:v>
      </x:c>
    </x:row>
    <x:row r="323">
      <x:c r="A323" s="4" t="str">
        <x:v>C00318</x:v>
      </x:c>
      <x:c r="B323" s="4" t="n">
        <x:v>3</x:v>
      </x:c>
      <x:c r="C323" s="4" t="n">
        <x:v>28</x:v>
      </x:c>
      <x:c r="D323" s="4" t="n">
        <x:v>0</x:v>
      </x:c>
    </x:row>
    <x:row r="324">
      <x:c r="A324" s="4" t="str">
        <x:v>C00319</x:v>
      </x:c>
      <x:c r="B324" s="4" t="n">
        <x:v>3</x:v>
      </x:c>
      <x:c r="C324" s="4" t="n">
        <x:v>19</x:v>
      </x:c>
      <x:c r="D324" s="4" t="n">
        <x:v>0</x:v>
      </x:c>
    </x:row>
    <x:row r="325">
      <x:c r="A325" s="4" t="str">
        <x:v>C00320</x:v>
      </x:c>
      <x:c r="B325" s="4" t="n">
        <x:v>4</x:v>
      </x:c>
      <x:c r="C325" s="4" t="n">
        <x:v>27</x:v>
      </x:c>
      <x:c r="D325" s="4" t="n">
        <x:v>0</x:v>
      </x:c>
    </x:row>
    <x:row r="326">
      <x:c r="A326" s="4" t="str">
        <x:v>C00321</x:v>
      </x:c>
      <x:c r="B326" s="4" t="n">
        <x:v>4</x:v>
      </x:c>
      <x:c r="C326" s="4" t="n">
        <x:v>10</x:v>
      </x:c>
      <x:c r="D326" s="4" t="n">
        <x:v>0</x:v>
      </x:c>
    </x:row>
    <x:row r="327">
      <x:c r="A327" s="4" t="str">
        <x:v>C00322</x:v>
      </x:c>
      <x:c r="B327" s="4" t="n">
        <x:v>4</x:v>
      </x:c>
      <x:c r="C327" s="4" t="n">
        <x:v>19</x:v>
      </x:c>
      <x:c r="D327" s="4" t="n">
        <x:v>1</x:v>
      </x:c>
    </x:row>
    <x:row r="328">
      <x:c r="A328" s="4" t="str">
        <x:v>C00323</x:v>
      </x:c>
      <x:c r="B328" s="4" t="n">
        <x:v>6</x:v>
      </x:c>
      <x:c r="C328" s="4"/>
      <x:c r="D328" s="4" t="n">
        <x:v>1</x:v>
      </x:c>
    </x:row>
    <x:row r="329">
      <x:c r="A329" s="4" t="str">
        <x:v>C00324</x:v>
      </x:c>
      <x:c r="B329" s="4" t="n">
        <x:v>6</x:v>
      </x:c>
      <x:c r="C329" s="4" t="n">
        <x:v>42</x:v>
      </x:c>
      <x:c r="D329" s="4" t="n">
        <x:v>1</x:v>
      </x:c>
    </x:row>
    <x:row r="330">
      <x:c r="A330" s="4" t="str">
        <x:v>C00325</x:v>
      </x:c>
      <x:c r="B330" s="4" t="n">
        <x:v>2</x:v>
      </x:c>
      <x:c r="C330" s="4" t="n">
        <x:v>18</x:v>
      </x:c>
      <x:c r="D330" s="4" t="n">
        <x:v>0</x:v>
      </x:c>
    </x:row>
    <x:row r="331">
      <x:c r="A331" s="4" t="str">
        <x:v>C00326</x:v>
      </x:c>
      <x:c r="B331" s="4" t="n">
        <x:v>4</x:v>
      </x:c>
      <x:c r="C331" s="4" t="n">
        <x:v>7</x:v>
      </x:c>
      <x:c r="D331" s="4" t="n">
        <x:v>0</x:v>
      </x:c>
    </x:row>
    <x:row r="332">
      <x:c r="A332" s="4" t="str">
        <x:v>C00327</x:v>
      </x:c>
      <x:c r="B332" s="4" t="n">
        <x:v>4</x:v>
      </x:c>
      <x:c r="C332" s="4" t="n">
        <x:v>39</x:v>
      </x:c>
      <x:c r="D332" s="4" t="n">
        <x:v>1</x:v>
      </x:c>
    </x:row>
    <x:row r="333">
      <x:c r="A333" s="4" t="str">
        <x:v>C00328</x:v>
      </x:c>
      <x:c r="B333" s="4" t="n">
        <x:v>3</x:v>
      </x:c>
      <x:c r="C333" s="4" t="n">
        <x:v>18</x:v>
      </x:c>
      <x:c r="D333" s="4" t="n">
        <x:v>0</x:v>
      </x:c>
    </x:row>
    <x:row r="334">
      <x:c r="A334" s="4" t="str">
        <x:v>C00329</x:v>
      </x:c>
      <x:c r="B334" s="4" t="n">
        <x:v>2</x:v>
      </x:c>
      <x:c r="C334" s="4"/>
      <x:c r="D334" s="4" t="n">
        <x:v>0</x:v>
      </x:c>
    </x:row>
    <x:row r="335">
      <x:c r="A335" s="4" t="str">
        <x:v>C00330</x:v>
      </x:c>
      <x:c r="B335" s="4" t="n">
        <x:v>2</x:v>
      </x:c>
      <x:c r="C335" s="4" t="n">
        <x:v>13</x:v>
      </x:c>
      <x:c r="D335" s="4" t="n">
        <x:v>0</x:v>
      </x:c>
    </x:row>
    <x:row r="336">
      <x:c r="A336" s="4" t="str">
        <x:v>C00331</x:v>
      </x:c>
      <x:c r="B336" s="4" t="n">
        <x:v>3</x:v>
      </x:c>
      <x:c r="C336" s="4"/>
      <x:c r="D336" s="4" t="n">
        <x:v>0</x:v>
      </x:c>
    </x:row>
    <x:row r="337">
      <x:c r="A337" s="4" t="str">
        <x:v>C00332</x:v>
      </x:c>
      <x:c r="B337" s="4" t="n">
        <x:v>4</x:v>
      </x:c>
      <x:c r="C337" s="4" t="n">
        <x:v>15</x:v>
      </x:c>
      <x:c r="D337" s="4" t="n">
        <x:v>0</x:v>
      </x:c>
    </x:row>
    <x:row r="338">
      <x:c r="A338" s="4" t="str">
        <x:v>C00333</x:v>
      </x:c>
      <x:c r="B338" s="4" t="n">
        <x:v>3</x:v>
      </x:c>
      <x:c r="C338" s="4" t="n">
        <x:v>15</x:v>
      </x:c>
      <x:c r="D338" s="4" t="n">
        <x:v>0</x:v>
      </x:c>
    </x:row>
    <x:row r="339">
      <x:c r="A339" s="4" t="str">
        <x:v>C00334</x:v>
      </x:c>
      <x:c r="B339" s="4" t="n">
        <x:v>3</x:v>
      </x:c>
      <x:c r="C339" s="4" t="n">
        <x:v>8</x:v>
      </x:c>
      <x:c r="D339" s="4" t="n">
        <x:v>0</x:v>
      </x:c>
    </x:row>
    <x:row r="340">
      <x:c r="A340" s="4" t="str">
        <x:v>C00335</x:v>
      </x:c>
      <x:c r="B340" s="4" t="n">
        <x:v>5</x:v>
      </x:c>
      <x:c r="C340" s="4" t="n">
        <x:v>34</x:v>
      </x:c>
      <x:c r="D340" s="4" t="n">
        <x:v>1</x:v>
      </x:c>
    </x:row>
    <x:row r="341">
      <x:c r="A341" s="4" t="str">
        <x:v>C00336</x:v>
      </x:c>
      <x:c r="B341" s="4" t="n">
        <x:v>4</x:v>
      </x:c>
      <x:c r="C341" s="4" t="n">
        <x:v>35</x:v>
      </x:c>
      <x:c r="D341" s="4" t="n">
        <x:v>1</x:v>
      </x:c>
    </x:row>
    <x:row r="342">
      <x:c r="A342" s="4" t="str">
        <x:v>C00337</x:v>
      </x:c>
      <x:c r="B342" s="4" t="n">
        <x:v>4</x:v>
      </x:c>
      <x:c r="C342" s="4" t="n">
        <x:v>33</x:v>
      </x:c>
      <x:c r="D342" s="4" t="n">
        <x:v>1</x:v>
      </x:c>
    </x:row>
    <x:row r="343">
      <x:c r="A343" s="4" t="str">
        <x:v>C00338</x:v>
      </x:c>
      <x:c r="B343" s="4" t="n">
        <x:v>2</x:v>
      </x:c>
      <x:c r="C343" s="4" t="n">
        <x:v>11</x:v>
      </x:c>
      <x:c r="D343" s="4" t="n">
        <x:v>0</x:v>
      </x:c>
    </x:row>
    <x:row r="344">
      <x:c r="A344" s="4" t="str">
        <x:v>C00339</x:v>
      </x:c>
      <x:c r="B344" s="4" t="n">
        <x:v>2</x:v>
      </x:c>
      <x:c r="C344" s="4" t="n">
        <x:v>8</x:v>
      </x:c>
      <x:c r="D344" s="4" t="n">
        <x:v>0</x:v>
      </x:c>
    </x:row>
    <x:row r="345">
      <x:c r="A345" s="4" t="str">
        <x:v>C00340</x:v>
      </x:c>
      <x:c r="B345" s="4" t="n">
        <x:v>4</x:v>
      </x:c>
      <x:c r="C345" s="4" t="n">
        <x:v>28</x:v>
      </x:c>
      <x:c r="D345" s="4" t="n">
        <x:v>0</x:v>
      </x:c>
    </x:row>
    <x:row r="346">
      <x:c r="A346" s="4" t="str">
        <x:v>C00341</x:v>
      </x:c>
      <x:c r="B346" s="4" t="n">
        <x:v>5</x:v>
      </x:c>
      <x:c r="C346" s="4" t="n">
        <x:v>25</x:v>
      </x:c>
      <x:c r="D346" s="4" t="n">
        <x:v>1</x:v>
      </x:c>
    </x:row>
    <x:row r="347">
      <x:c r="A347" s="4" t="str">
        <x:v>C00342</x:v>
      </x:c>
      <x:c r="B347" s="4" t="n">
        <x:v>2</x:v>
      </x:c>
      <x:c r="C347" s="4" t="n">
        <x:v>16</x:v>
      </x:c>
      <x:c r="D347" s="4" t="n">
        <x:v>0</x:v>
      </x:c>
    </x:row>
    <x:row r="348">
      <x:c r="A348" s="4" t="str">
        <x:v>C00343</x:v>
      </x:c>
      <x:c r="B348" s="4" t="n">
        <x:v>3</x:v>
      </x:c>
      <x:c r="C348" s="4" t="n">
        <x:v>8</x:v>
      </x:c>
      <x:c r="D348" s="4" t="n">
        <x:v>0</x:v>
      </x:c>
    </x:row>
    <x:row r="349">
      <x:c r="A349" s="4" t="str">
        <x:v>C00344</x:v>
      </x:c>
      <x:c r="B349" s="4" t="n">
        <x:v>3</x:v>
      </x:c>
      <x:c r="C349" s="4" t="n">
        <x:v>23</x:v>
      </x:c>
      <x:c r="D349" s="4" t="n">
        <x:v>0</x:v>
      </x:c>
    </x:row>
    <x:row r="350">
      <x:c r="A350" s="4" t="str">
        <x:v>C00345</x:v>
      </x:c>
      <x:c r="B350" s="4" t="n">
        <x:v>4</x:v>
      </x:c>
      <x:c r="C350" s="4" t="n">
        <x:v>26</x:v>
      </x:c>
      <x:c r="D350" s="4" t="n">
        <x:v>1</x:v>
      </x:c>
    </x:row>
    <x:row r="351">
      <x:c r="A351" s="4" t="str">
        <x:v>C00346</x:v>
      </x:c>
      <x:c r="B351" s="4" t="n">
        <x:v>6</x:v>
      </x:c>
      <x:c r="C351" s="4" t="n">
        <x:v>30</x:v>
      </x:c>
      <x:c r="D351" s="4" t="n">
        <x:v>1</x:v>
      </x:c>
    </x:row>
    <x:row r="352">
      <x:c r="A352" s="4" t="str">
        <x:v>C00347</x:v>
      </x:c>
      <x:c r="B352" s="4" t="n">
        <x:v>4</x:v>
      </x:c>
      <x:c r="C352" s="4" t="n">
        <x:v>16</x:v>
      </x:c>
      <x:c r="D352" s="4" t="n">
        <x:v>0</x:v>
      </x:c>
    </x:row>
    <x:row r="353">
      <x:c r="A353" s="4" t="str">
        <x:v>C00348</x:v>
      </x:c>
      <x:c r="B353" s="4" t="n">
        <x:v>4</x:v>
      </x:c>
      <x:c r="C353" s="4"/>
      <x:c r="D353" s="4" t="n">
        <x:v>0</x:v>
      </x:c>
    </x:row>
    <x:row r="354">
      <x:c r="A354" s="4" t="str">
        <x:v>C00349</x:v>
      </x:c>
      <x:c r="B354" s="4" t="n">
        <x:v>6</x:v>
      </x:c>
      <x:c r="C354" s="4" t="n">
        <x:v>25</x:v>
      </x:c>
      <x:c r="D354" s="4" t="n">
        <x:v>1</x:v>
      </x:c>
    </x:row>
    <x:row r="355">
      <x:c r="A355" s="4" t="str">
        <x:v>C00350</x:v>
      </x:c>
      <x:c r="B355" s="4" t="n">
        <x:v>3</x:v>
      </x:c>
      <x:c r="C355" s="4" t="n">
        <x:v>12</x:v>
      </x:c>
      <x:c r="D355" s="4" t="n">
        <x:v>0</x:v>
      </x:c>
    </x:row>
    <x:row r="356">
      <x:c r="A356" s="4" t="str">
        <x:v>C00351</x:v>
      </x:c>
      <x:c r="B356" s="4" t="n">
        <x:v>4</x:v>
      </x:c>
      <x:c r="C356" s="4"/>
      <x:c r="D356" s="4" t="n">
        <x:v>0</x:v>
      </x:c>
    </x:row>
    <x:row r="357">
      <x:c r="A357" s="4" t="str">
        <x:v>C00352</x:v>
      </x:c>
      <x:c r="B357" s="4" t="n">
        <x:v>3</x:v>
      </x:c>
      <x:c r="C357" s="4" t="n">
        <x:v>13</x:v>
      </x:c>
      <x:c r="D357" s="4" t="n">
        <x:v>0</x:v>
      </x:c>
    </x:row>
    <x:row r="358">
      <x:c r="A358" s="4" t="str">
        <x:v>C00353</x:v>
      </x:c>
      <x:c r="B358" s="4" t="n">
        <x:v>2</x:v>
      </x:c>
      <x:c r="C358" s="4" t="n">
        <x:v>27</x:v>
      </x:c>
      <x:c r="D358" s="4" t="n">
        <x:v>0</x:v>
      </x:c>
    </x:row>
    <x:row r="359">
      <x:c r="A359" s="4" t="str">
        <x:v>C00354</x:v>
      </x:c>
      <x:c r="B359" s="4" t="n">
        <x:v>2</x:v>
      </x:c>
      <x:c r="C359" s="4" t="n">
        <x:v>13</x:v>
      </x:c>
      <x:c r="D359" s="4" t="n">
        <x:v>0</x:v>
      </x:c>
    </x:row>
    <x:row r="360">
      <x:c r="A360" s="4" t="str">
        <x:v>C00355</x:v>
      </x:c>
      <x:c r="B360" s="4" t="n">
        <x:v>6</x:v>
      </x:c>
      <x:c r="C360" s="4" t="n">
        <x:v>45</x:v>
      </x:c>
      <x:c r="D360" s="4" t="n">
        <x:v>1</x:v>
      </x:c>
    </x:row>
    <x:row r="361">
      <x:c r="A361" s="4" t="str">
        <x:v>C00356</x:v>
      </x:c>
      <x:c r="B361" s="4" t="n">
        <x:v>5</x:v>
      </x:c>
      <x:c r="C361" s="4"/>
      <x:c r="D361" s="4" t="n">
        <x:v>1</x:v>
      </x:c>
    </x:row>
    <x:row r="362">
      <x:c r="A362" s="4" t="str">
        <x:v>C00357</x:v>
      </x:c>
      <x:c r="B362" s="4" t="n">
        <x:v>4</x:v>
      </x:c>
      <x:c r="C362" s="4"/>
      <x:c r="D362" s="4" t="n">
        <x:v>0</x:v>
      </x:c>
    </x:row>
    <x:row r="363">
      <x:c r="A363" s="4" t="str">
        <x:v>C00358</x:v>
      </x:c>
      <x:c r="B363" s="4" t="n">
        <x:v>2</x:v>
      </x:c>
      <x:c r="C363" s="4" t="n">
        <x:v>8</x:v>
      </x:c>
      <x:c r="D363" s="4" t="n">
        <x:v>0</x:v>
      </x:c>
    </x:row>
    <x:row r="364">
      <x:c r="A364" s="4" t="str">
        <x:v>C00359</x:v>
      </x:c>
      <x:c r="B364" s="4" t="n">
        <x:v>3</x:v>
      </x:c>
      <x:c r="C364" s="4" t="n">
        <x:v>10</x:v>
      </x:c>
      <x:c r="D364" s="4" t="n">
        <x:v>0</x:v>
      </x:c>
    </x:row>
    <x:row r="365">
      <x:c r="A365" s="4" t="str">
        <x:v>C00360</x:v>
      </x:c>
      <x:c r="B365" s="4" t="n">
        <x:v>4</x:v>
      </x:c>
      <x:c r="C365" s="4"/>
      <x:c r="D365" s="4" t="n">
        <x:v>1</x:v>
      </x:c>
    </x:row>
    <x:row r="366">
      <x:c r="A366" s="4" t="str">
        <x:v>C00361</x:v>
      </x:c>
      <x:c r="B366" s="4" t="n">
        <x:v>4</x:v>
      </x:c>
      <x:c r="C366" s="4" t="n">
        <x:v>44</x:v>
      </x:c>
      <x:c r="D366" s="4" t="n">
        <x:v>1</x:v>
      </x:c>
    </x:row>
    <x:row r="367">
      <x:c r="A367" s="4" t="str">
        <x:v>C00362</x:v>
      </x:c>
      <x:c r="B367" s="4" t="n">
        <x:v>4</x:v>
      </x:c>
      <x:c r="C367" s="4" t="n">
        <x:v>31</x:v>
      </x:c>
      <x:c r="D367" s="4" t="n">
        <x:v>1</x:v>
      </x:c>
    </x:row>
    <x:row r="368">
      <x:c r="A368" s="4" t="str">
        <x:v>C00363</x:v>
      </x:c>
      <x:c r="B368" s="4" t="n">
        <x:v>4</x:v>
      </x:c>
      <x:c r="C368" s="4" t="n">
        <x:v>42</x:v>
      </x:c>
      <x:c r="D368" s="4" t="n">
        <x:v>1</x:v>
      </x:c>
    </x:row>
    <x:row r="369">
      <x:c r="A369" s="4" t="str">
        <x:v>C00364</x:v>
      </x:c>
      <x:c r="B369" s="4" t="n">
        <x:v>5</x:v>
      </x:c>
      <x:c r="C369" s="4"/>
      <x:c r="D369" s="4" t="n">
        <x:v>1</x:v>
      </x:c>
    </x:row>
    <x:row r="370">
      <x:c r="A370" s="4" t="str">
        <x:v>C00365</x:v>
      </x:c>
      <x:c r="B370" s="4" t="n">
        <x:v>2</x:v>
      </x:c>
      <x:c r="C370" s="4" t="n">
        <x:v>19</x:v>
      </x:c>
      <x:c r="D370" s="4" t="n">
        <x:v>0</x:v>
      </x:c>
    </x:row>
    <x:row r="371">
      <x:c r="A371" s="4" t="str">
        <x:v>C00366</x:v>
      </x:c>
      <x:c r="B371" s="4" t="n">
        <x:v>2</x:v>
      </x:c>
      <x:c r="C371" s="4" t="n">
        <x:v>16</x:v>
      </x:c>
      <x:c r="D371" s="4" t="n">
        <x:v>0</x:v>
      </x:c>
    </x:row>
    <x:row r="372">
      <x:c r="A372" s="4" t="str">
        <x:v>C00367</x:v>
      </x:c>
      <x:c r="B372" s="4" t="n">
        <x:v>4</x:v>
      </x:c>
      <x:c r="C372" s="4"/>
      <x:c r="D372" s="4" t="n">
        <x:v>0</x:v>
      </x:c>
    </x:row>
    <x:row r="373">
      <x:c r="A373" s="4" t="str">
        <x:v>C00368</x:v>
      </x:c>
      <x:c r="B373" s="4" t="n">
        <x:v>4</x:v>
      </x:c>
      <x:c r="C373" s="4" t="n">
        <x:v>43</x:v>
      </x:c>
      <x:c r="D373" s="4" t="n">
        <x:v>1</x:v>
      </x:c>
    </x:row>
    <x:row r="374">
      <x:c r="A374" s="4" t="str">
        <x:v>C00369</x:v>
      </x:c>
      <x:c r="B374" s="4" t="n">
        <x:v>3</x:v>
      </x:c>
      <x:c r="C374" s="4" t="n">
        <x:v>12</x:v>
      </x:c>
      <x:c r="D374" s="4" t="n">
        <x:v>0</x:v>
      </x:c>
    </x:row>
    <x:row r="375">
      <x:c r="A375" s="4" t="str">
        <x:v>C00370</x:v>
      </x:c>
      <x:c r="B375" s="4" t="n">
        <x:v>6</x:v>
      </x:c>
      <x:c r="C375" s="4" t="n">
        <x:v>37</x:v>
      </x:c>
      <x:c r="D375" s="4" t="n">
        <x:v>1</x:v>
      </x:c>
    </x:row>
    <x:row r="376">
      <x:c r="A376" s="4" t="str">
        <x:v>C00371</x:v>
      </x:c>
      <x:c r="B376" s="4" t="n">
        <x:v>4</x:v>
      </x:c>
      <x:c r="C376" s="4" t="n">
        <x:v>18</x:v>
      </x:c>
      <x:c r="D376" s="4" t="n">
        <x:v>0</x:v>
      </x:c>
    </x:row>
    <x:row r="377">
      <x:c r="A377" s="4" t="str">
        <x:v>C00372</x:v>
      </x:c>
      <x:c r="B377" s="4" t="n">
        <x:v>4</x:v>
      </x:c>
      <x:c r="C377" s="4" t="n">
        <x:v>37</x:v>
      </x:c>
      <x:c r="D377" s="4" t="n">
        <x:v>1</x:v>
      </x:c>
    </x:row>
    <x:row r="378">
      <x:c r="A378" s="4" t="str">
        <x:v>C00373</x:v>
      </x:c>
      <x:c r="B378" s="4" t="n">
        <x:v>4</x:v>
      </x:c>
      <x:c r="C378" s="4" t="n">
        <x:v>24</x:v>
      </x:c>
      <x:c r="D378" s="4" t="n">
        <x:v>1</x:v>
      </x:c>
    </x:row>
    <x:row r="379">
      <x:c r="A379" s="4" t="str">
        <x:v>C00374</x:v>
      </x:c>
      <x:c r="B379" s="4" t="n">
        <x:v>6</x:v>
      </x:c>
      <x:c r="C379" s="4" t="n">
        <x:v>41</x:v>
      </x:c>
      <x:c r="D379" s="4" t="n">
        <x:v>1</x:v>
      </x:c>
    </x:row>
    <x:row r="380">
      <x:c r="A380" s="4" t="str">
        <x:v>C00375</x:v>
      </x:c>
      <x:c r="B380" s="4" t="n">
        <x:v>3</x:v>
      </x:c>
      <x:c r="C380" s="4"/>
      <x:c r="D380" s="4" t="n">
        <x:v>0</x:v>
      </x:c>
    </x:row>
    <x:row r="381">
      <x:c r="A381" s="4" t="str">
        <x:v>C00376</x:v>
      </x:c>
      <x:c r="B381" s="4" t="n">
        <x:v>5</x:v>
      </x:c>
      <x:c r="C381" s="4" t="n">
        <x:v>23</x:v>
      </x:c>
      <x:c r="D381" s="4" t="n">
        <x:v>1</x:v>
      </x:c>
    </x:row>
    <x:row r="382">
      <x:c r="A382" s="4" t="str">
        <x:v>C00377</x:v>
      </x:c>
      <x:c r="B382" s="4" t="n">
        <x:v>3</x:v>
      </x:c>
      <x:c r="C382" s="4" t="n">
        <x:v>14</x:v>
      </x:c>
      <x:c r="D382" s="4" t="n">
        <x:v>0</x:v>
      </x:c>
    </x:row>
    <x:row r="383">
      <x:c r="A383" s="4" t="str">
        <x:v>C00378</x:v>
      </x:c>
      <x:c r="B383" s="4" t="n">
        <x:v>3</x:v>
      </x:c>
      <x:c r="C383" s="4" t="n">
        <x:v>7</x:v>
      </x:c>
      <x:c r="D383" s="4" t="n">
        <x:v>0</x:v>
      </x:c>
    </x:row>
    <x:row r="384">
      <x:c r="A384" s="4" t="str">
        <x:v>C00379</x:v>
      </x:c>
      <x:c r="B384" s="4" t="n">
        <x:v>3</x:v>
      </x:c>
      <x:c r="C384" s="4"/>
      <x:c r="D384" s="4" t="n">
        <x:v>0</x:v>
      </x:c>
    </x:row>
    <x:row r="385">
      <x:c r="A385" s="4" t="str">
        <x:v>C00380</x:v>
      </x:c>
      <x:c r="B385" s="4" t="n">
        <x:v>4</x:v>
      </x:c>
      <x:c r="C385" s="4" t="n">
        <x:v>25</x:v>
      </x:c>
      <x:c r="D385" s="4" t="n">
        <x:v>1</x:v>
      </x:c>
    </x:row>
    <x:row r="386">
      <x:c r="A386" s="4" t="str">
        <x:v>C00381</x:v>
      </x:c>
      <x:c r="B386" s="4" t="n">
        <x:v>2</x:v>
      </x:c>
      <x:c r="C386" s="4" t="n">
        <x:v>20</x:v>
      </x:c>
      <x:c r="D386" s="4" t="n">
        <x:v>0</x:v>
      </x:c>
    </x:row>
    <x:row r="387">
      <x:c r="A387" s="4" t="str">
        <x:v>C00382</x:v>
      </x:c>
      <x:c r="B387" s="4" t="n">
        <x:v>2</x:v>
      </x:c>
      <x:c r="C387" s="4" t="n">
        <x:v>17</x:v>
      </x:c>
      <x:c r="D387" s="4" t="n">
        <x:v>0</x:v>
      </x:c>
    </x:row>
    <x:row r="388">
      <x:c r="A388" s="4" t="str">
        <x:v>C00383</x:v>
      </x:c>
      <x:c r="B388" s="4" t="n">
        <x:v>2</x:v>
      </x:c>
      <x:c r="C388" s="4"/>
      <x:c r="D388" s="4" t="n">
        <x:v>0</x:v>
      </x:c>
    </x:row>
    <x:row r="389">
      <x:c r="A389" s="4" t="str">
        <x:v>C00384</x:v>
      </x:c>
      <x:c r="B389" s="4" t="n">
        <x:v>6</x:v>
      </x:c>
      <x:c r="C389" s="4"/>
      <x:c r="D389" s="4" t="n">
        <x:v>1</x:v>
      </x:c>
    </x:row>
    <x:row r="390">
      <x:c r="A390" s="4" t="str">
        <x:v>C00385</x:v>
      </x:c>
      <x:c r="B390" s="4" t="n">
        <x:v>4</x:v>
      </x:c>
      <x:c r="C390" s="4" t="n">
        <x:v>18</x:v>
      </x:c>
      <x:c r="D390" s="4" t="n">
        <x:v>0</x:v>
      </x:c>
    </x:row>
    <x:row r="391">
      <x:c r="A391" s="4" t="str">
        <x:v>C00386</x:v>
      </x:c>
      <x:c r="B391" s="4" t="n">
        <x:v>5</x:v>
      </x:c>
      <x:c r="C391" s="4" t="n">
        <x:v>31</x:v>
      </x:c>
      <x:c r="D391" s="4" t="n">
        <x:v>1</x:v>
      </x:c>
    </x:row>
    <x:row r="392">
      <x:c r="A392" s="4" t="str">
        <x:v>C00387</x:v>
      </x:c>
      <x:c r="B392" s="4" t="n">
        <x:v>2</x:v>
      </x:c>
      <x:c r="C392" s="4" t="n">
        <x:v>14</x:v>
      </x:c>
      <x:c r="D392" s="4" t="n">
        <x:v>0</x:v>
      </x:c>
    </x:row>
    <x:row r="393">
      <x:c r="A393" s="4" t="str">
        <x:v>C00388</x:v>
      </x:c>
      <x:c r="B393" s="4" t="n">
        <x:v>2</x:v>
      </x:c>
      <x:c r="C393" s="4" t="n">
        <x:v>25</x:v>
      </x:c>
      <x:c r="D393" s="4" t="n">
        <x:v>0</x:v>
      </x:c>
    </x:row>
    <x:row r="394">
      <x:c r="A394" s="4" t="str">
        <x:v>C00389</x:v>
      </x:c>
      <x:c r="B394" s="4" t="n">
        <x:v>4</x:v>
      </x:c>
      <x:c r="C394" s="4" t="n">
        <x:v>20</x:v>
      </x:c>
      <x:c r="D394" s="4" t="n">
        <x:v>0</x:v>
      </x:c>
    </x:row>
    <x:row r="395">
      <x:c r="A395" s="4" t="str">
        <x:v>C00390</x:v>
      </x:c>
      <x:c r="B395" s="4" t="n">
        <x:v>3</x:v>
      </x:c>
      <x:c r="C395" s="4"/>
      <x:c r="D395" s="4" t="n">
        <x:v>0</x:v>
      </x:c>
    </x:row>
    <x:row r="396">
      <x:c r="A396" s="4" t="str">
        <x:v>C00391</x:v>
      </x:c>
      <x:c r="B396" s="4" t="n">
        <x:v>4</x:v>
      </x:c>
      <x:c r="C396" s="4" t="n">
        <x:v>25</x:v>
      </x:c>
      <x:c r="D396" s="4" t="n">
        <x:v>0</x:v>
      </x:c>
    </x:row>
    <x:row r="397">
      <x:c r="A397" s="4" t="str">
        <x:v>C00392</x:v>
      </x:c>
      <x:c r="B397" s="4" t="n">
        <x:v>3</x:v>
      </x:c>
      <x:c r="C397" s="4" t="n">
        <x:v>15</x:v>
      </x:c>
      <x:c r="D397" s="4" t="n">
        <x:v>0</x:v>
      </x:c>
    </x:row>
    <x:row r="398">
      <x:c r="A398" s="4" t="str">
        <x:v>C00393</x:v>
      </x:c>
      <x:c r="B398" s="4" t="n">
        <x:v>4</x:v>
      </x:c>
      <x:c r="C398" s="4"/>
      <x:c r="D398" s="4" t="n">
        <x:v>0</x:v>
      </x:c>
    </x:row>
    <x:row r="399">
      <x:c r="A399" s="4" t="str">
        <x:v>C00394</x:v>
      </x:c>
      <x:c r="B399" s="4" t="n">
        <x:v>2</x:v>
      </x:c>
      <x:c r="C399" s="4" t="n">
        <x:v>19</x:v>
      </x:c>
      <x:c r="D399" s="4" t="n">
        <x:v>0</x:v>
      </x:c>
    </x:row>
    <x:row r="400">
      <x:c r="A400" s="4" t="str">
        <x:v>C00395</x:v>
      </x:c>
      <x:c r="B400" s="4" t="n">
        <x:v>6</x:v>
      </x:c>
      <x:c r="C400" s="4"/>
      <x:c r="D400" s="4" t="n">
        <x:v>1</x:v>
      </x:c>
    </x:row>
    <x:row r="401">
      <x:c r="A401" s="4" t="str">
        <x:v>C00396</x:v>
      </x:c>
      <x:c r="B401" s="4" t="n">
        <x:v>3</x:v>
      </x:c>
      <x:c r="C401" s="4" t="n">
        <x:v>14</x:v>
      </x:c>
      <x:c r="D401" s="4" t="n">
        <x:v>0</x:v>
      </x:c>
    </x:row>
    <x:row r="402">
      <x:c r="A402" s="4" t="str">
        <x:v>C00397</x:v>
      </x:c>
      <x:c r="B402" s="4" t="n">
        <x:v>3</x:v>
      </x:c>
      <x:c r="C402" s="4" t="n">
        <x:v>15</x:v>
      </x:c>
      <x:c r="D402" s="4" t="n">
        <x:v>0</x:v>
      </x:c>
    </x:row>
    <x:row r="403">
      <x:c r="A403" s="4" t="str">
        <x:v>C00398</x:v>
      </x:c>
      <x:c r="B403" s="4" t="n">
        <x:v>5</x:v>
      </x:c>
      <x:c r="C403" s="4"/>
      <x:c r="D403" s="4" t="n">
        <x:v>1</x:v>
      </x:c>
    </x:row>
    <x:row r="404">
      <x:c r="A404" s="4" t="str">
        <x:v>C00399</x:v>
      </x:c>
      <x:c r="B404" s="4" t="n">
        <x:v>2</x:v>
      </x:c>
      <x:c r="C404" s="4" t="n">
        <x:v>1</x:v>
      </x:c>
      <x:c r="D404" s="4" t="n">
        <x:v>0</x:v>
      </x:c>
    </x:row>
    <x:row r="405">
      <x:c r="A405" s="4" t="str">
        <x:v>C00400</x:v>
      </x:c>
      <x:c r="B405" s="4" t="n">
        <x:v>3</x:v>
      </x:c>
      <x:c r="C405" s="4" t="n">
        <x:v>16</x:v>
      </x:c>
      <x:c r="D405" s="4" t="n">
        <x:v>0</x:v>
      </x:c>
    </x:row>
    <x:row r="406">
      <x:c r="A406" s="4" t="str">
        <x:v>C00401</x:v>
      </x:c>
      <x:c r="B406" s="4" t="n">
        <x:v>6</x:v>
      </x:c>
      <x:c r="C406" s="4" t="n">
        <x:v>33</x:v>
      </x:c>
      <x:c r="D406" s="4" t="n">
        <x:v>1</x:v>
      </x:c>
    </x:row>
    <x:row r="407">
      <x:c r="A407" s="4" t="str">
        <x:v>C00402</x:v>
      </x:c>
      <x:c r="B407" s="4" t="n">
        <x:v>4</x:v>
      </x:c>
      <x:c r="C407" s="4"/>
      <x:c r="D407" s="4" t="n">
        <x:v>0</x:v>
      </x:c>
    </x:row>
    <x:row r="408">
      <x:c r="A408" s="4" t="str">
        <x:v>C00403</x:v>
      </x:c>
      <x:c r="B408" s="4" t="n">
        <x:v>6</x:v>
      </x:c>
      <x:c r="C408" s="4" t="n">
        <x:v>32</x:v>
      </x:c>
      <x:c r="D408" s="4" t="n">
        <x:v>1</x:v>
      </x:c>
    </x:row>
    <x:row r="409">
      <x:c r="A409" s="4" t="str">
        <x:v>C00404</x:v>
      </x:c>
      <x:c r="B409" s="4" t="n">
        <x:v>5</x:v>
      </x:c>
      <x:c r="C409" s="4" t="n">
        <x:v>34</x:v>
      </x:c>
      <x:c r="D409" s="4" t="n">
        <x:v>1</x:v>
      </x:c>
    </x:row>
    <x:row r="410">
      <x:c r="A410" s="4" t="str">
        <x:v>C00405</x:v>
      </x:c>
      <x:c r="B410" s="4" t="n">
        <x:v>4</x:v>
      </x:c>
      <x:c r="C410" s="4" t="n">
        <x:v>16</x:v>
      </x:c>
      <x:c r="D410" s="4" t="n">
        <x:v>0</x:v>
      </x:c>
    </x:row>
    <x:row r="411">
      <x:c r="A411" s="4" t="str">
        <x:v>C00406</x:v>
      </x:c>
      <x:c r="B411" s="4" t="n">
        <x:v>4</x:v>
      </x:c>
      <x:c r="C411" s="4" t="n">
        <x:v>21</x:v>
      </x:c>
      <x:c r="D411" s="4" t="n">
        <x:v>0</x:v>
      </x:c>
    </x:row>
    <x:row r="412">
      <x:c r="A412" s="4" t="str">
        <x:v>C00407</x:v>
      </x:c>
      <x:c r="B412" s="4" t="n">
        <x:v>2</x:v>
      </x:c>
      <x:c r="C412" s="4" t="n">
        <x:v>9</x:v>
      </x:c>
      <x:c r="D412" s="4" t="n">
        <x:v>0</x:v>
      </x:c>
    </x:row>
    <x:row r="413">
      <x:c r="A413" s="4" t="str">
        <x:v>C00408</x:v>
      </x:c>
      <x:c r="B413" s="4" t="n">
        <x:v>5</x:v>
      </x:c>
      <x:c r="C413" s="4"/>
      <x:c r="D413" s="4" t="n">
        <x:v>1</x:v>
      </x:c>
    </x:row>
    <x:row r="414">
      <x:c r="A414" s="4" t="str">
        <x:v>C00409</x:v>
      </x:c>
      <x:c r="B414" s="4" t="n">
        <x:v>6</x:v>
      </x:c>
      <x:c r="C414" s="4" t="n">
        <x:v>42</x:v>
      </x:c>
      <x:c r="D414" s="4" t="n">
        <x:v>1</x:v>
      </x:c>
    </x:row>
    <x:row r="415">
      <x:c r="A415" s="4" t="str">
        <x:v>C00410</x:v>
      </x:c>
      <x:c r="B415" s="4" t="n">
        <x:v>3</x:v>
      </x:c>
      <x:c r="C415" s="4" t="n">
        <x:v>12</x:v>
      </x:c>
      <x:c r="D415" s="4" t="n">
        <x:v>0</x:v>
      </x:c>
    </x:row>
    <x:row r="416">
      <x:c r="A416" s="4" t="str">
        <x:v>C00411</x:v>
      </x:c>
      <x:c r="B416" s="4" t="n">
        <x:v>4</x:v>
      </x:c>
      <x:c r="C416" s="4" t="n">
        <x:v>29</x:v>
      </x:c>
      <x:c r="D416" s="4" t="n">
        <x:v>1</x:v>
      </x:c>
    </x:row>
    <x:row r="417">
      <x:c r="A417" s="4" t="str">
        <x:v>C00412</x:v>
      </x:c>
      <x:c r="B417" s="4" t="n">
        <x:v>3</x:v>
      </x:c>
      <x:c r="C417" s="4"/>
      <x:c r="D417" s="4" t="n">
        <x:v>0</x:v>
      </x:c>
    </x:row>
    <x:row r="418">
      <x:c r="A418" s="4" t="str">
        <x:v>C00413</x:v>
      </x:c>
      <x:c r="B418" s="4" t="n">
        <x:v>3</x:v>
      </x:c>
      <x:c r="C418" s="4" t="n">
        <x:v>14</x:v>
      </x:c>
      <x:c r="D418" s="4" t="n">
        <x:v>0</x:v>
      </x:c>
    </x:row>
    <x:row r="419">
      <x:c r="A419" s="4" t="str">
        <x:v>C00414</x:v>
      </x:c>
      <x:c r="B419" s="4" t="n">
        <x:v>3</x:v>
      </x:c>
      <x:c r="C419" s="4" t="n">
        <x:v>36</x:v>
      </x:c>
      <x:c r="D419" s="4" t="n">
        <x:v>0</x:v>
      </x:c>
    </x:row>
    <x:row r="420">
      <x:c r="A420" s="4" t="str">
        <x:v>C00415</x:v>
      </x:c>
      <x:c r="B420" s="4" t="n">
        <x:v>2</x:v>
      </x:c>
      <x:c r="C420" s="4" t="n">
        <x:v>10</x:v>
      </x:c>
      <x:c r="D420" s="4" t="n">
        <x:v>0</x:v>
      </x:c>
    </x:row>
    <x:row r="421">
      <x:c r="A421" s="4" t="str">
        <x:v>C00416</x:v>
      </x:c>
      <x:c r="B421" s="4" t="n">
        <x:v>4</x:v>
      </x:c>
      <x:c r="C421" s="4" t="n">
        <x:v>30</x:v>
      </x:c>
      <x:c r="D421" s="4" t="n">
        <x:v>1</x:v>
      </x:c>
    </x:row>
    <x:row r="422">
      <x:c r="A422" s="4" t="str">
        <x:v>C00417</x:v>
      </x:c>
      <x:c r="B422" s="4" t="n">
        <x:v>5</x:v>
      </x:c>
      <x:c r="C422" s="4" t="n">
        <x:v>29</x:v>
      </x:c>
      <x:c r="D422" s="4" t="n">
        <x:v>1</x:v>
      </x:c>
    </x:row>
    <x:row r="423">
      <x:c r="A423" s="4" t="str">
        <x:v>C00418</x:v>
      </x:c>
      <x:c r="B423" s="4" t="n">
        <x:v>4</x:v>
      </x:c>
      <x:c r="C423" s="4" t="n">
        <x:v>14</x:v>
      </x:c>
      <x:c r="D423" s="4" t="n">
        <x:v>0</x:v>
      </x:c>
    </x:row>
    <x:row r="424">
      <x:c r="A424" s="4" t="str">
        <x:v>C00419</x:v>
      </x:c>
      <x:c r="B424" s="4" t="n">
        <x:v>3</x:v>
      </x:c>
      <x:c r="C424" s="4" t="n">
        <x:v>19</x:v>
      </x:c>
      <x:c r="D424" s="4" t="n">
        <x:v>0</x:v>
      </x:c>
    </x:row>
    <x:row r="425">
      <x:c r="A425" s="4" t="str">
        <x:v>C00420</x:v>
      </x:c>
      <x:c r="B425" s="4" t="n">
        <x:v>6</x:v>
      </x:c>
      <x:c r="C425" s="4" t="n">
        <x:v>28</x:v>
      </x:c>
      <x:c r="D425" s="4" t="n">
        <x:v>1</x:v>
      </x:c>
    </x:row>
    <x:row r="426">
      <x:c r="A426" s="4" t="str">
        <x:v>C00421</x:v>
      </x:c>
      <x:c r="B426" s="4" t="n">
        <x:v>4</x:v>
      </x:c>
      <x:c r="C426" s="4" t="n">
        <x:v>18</x:v>
      </x:c>
      <x:c r="D426" s="4" t="n">
        <x:v>0</x:v>
      </x:c>
    </x:row>
    <x:row r="427">
      <x:c r="A427" s="4" t="str">
        <x:v>C00422</x:v>
      </x:c>
      <x:c r="B427" s="4" t="n">
        <x:v>2</x:v>
      </x:c>
      <x:c r="C427" s="4" t="n">
        <x:v>14</x:v>
      </x:c>
      <x:c r="D427" s="4" t="n">
        <x:v>0</x:v>
      </x:c>
    </x:row>
    <x:row r="428">
      <x:c r="A428" s="4" t="str">
        <x:v>C00423</x:v>
      </x:c>
      <x:c r="B428" s="4" t="n">
        <x:v>4</x:v>
      </x:c>
      <x:c r="C428" s="4" t="n">
        <x:v>19</x:v>
      </x:c>
      <x:c r="D428" s="4" t="n">
        <x:v>1</x:v>
      </x:c>
    </x:row>
    <x:row r="429">
      <x:c r="A429" s="4" t="str">
        <x:v>C00424</x:v>
      </x:c>
      <x:c r="B429" s="4" t="n">
        <x:v>3</x:v>
      </x:c>
      <x:c r="C429" s="4" t="n">
        <x:v>18</x:v>
      </x:c>
      <x:c r="D429" s="4" t="n">
        <x:v>0</x:v>
      </x:c>
    </x:row>
    <x:row r="430">
      <x:c r="A430" s="4" t="str">
        <x:v>C00425</x:v>
      </x:c>
      <x:c r="B430" s="4" t="n">
        <x:v>3</x:v>
      </x:c>
      <x:c r="C430" s="4" t="n">
        <x:v>7</x:v>
      </x:c>
      <x:c r="D430" s="4" t="n">
        <x:v>0</x:v>
      </x:c>
    </x:row>
    <x:row r="431">
      <x:c r="A431" s="4" t="str">
        <x:v>C00426</x:v>
      </x:c>
      <x:c r="B431" s="4" t="n">
        <x:v>4</x:v>
      </x:c>
      <x:c r="C431" s="4"/>
      <x:c r="D431" s="4" t="n">
        <x:v>0</x:v>
      </x:c>
    </x:row>
    <x:row r="432">
      <x:c r="A432" s="4" t="str">
        <x:v>C00427</x:v>
      </x:c>
      <x:c r="B432" s="4" t="n">
        <x:v>5</x:v>
      </x:c>
      <x:c r="C432" s="4" t="n">
        <x:v>29</x:v>
      </x:c>
      <x:c r="D432" s="4" t="n">
        <x:v>1</x:v>
      </x:c>
    </x:row>
    <x:row r="433">
      <x:c r="A433" s="4" t="str">
        <x:v>C00428</x:v>
      </x:c>
      <x:c r="B433" s="4" t="n">
        <x:v>6</x:v>
      </x:c>
      <x:c r="C433" s="4" t="n">
        <x:v>48</x:v>
      </x:c>
      <x:c r="D433" s="4" t="n">
        <x:v>1</x:v>
      </x:c>
    </x:row>
    <x:row r="434">
      <x:c r="A434" s="4" t="str">
        <x:v>C00429</x:v>
      </x:c>
      <x:c r="B434" s="4" t="n">
        <x:v>6</x:v>
      </x:c>
      <x:c r="C434" s="4" t="n">
        <x:v>24</x:v>
      </x:c>
      <x:c r="D434" s="4" t="n">
        <x:v>1</x:v>
      </x:c>
    </x:row>
    <x:row r="435">
      <x:c r="A435" s="4" t="str">
        <x:v>C00430</x:v>
      </x:c>
      <x:c r="B435" s="4" t="n">
        <x:v>3</x:v>
      </x:c>
      <x:c r="C435" s="4"/>
      <x:c r="D435" s="4" t="n">
        <x:v>0</x:v>
      </x:c>
    </x:row>
    <x:row r="436">
      <x:c r="A436" s="4" t="str">
        <x:v>C00431</x:v>
      </x:c>
      <x:c r="B436" s="4" t="n">
        <x:v>5</x:v>
      </x:c>
      <x:c r="C436" s="4" t="n">
        <x:v>39</x:v>
      </x:c>
      <x:c r="D436" s="4" t="n">
        <x:v>1</x:v>
      </x:c>
    </x:row>
    <x:row r="437">
      <x:c r="A437" s="4" t="str">
        <x:v>C00432</x:v>
      </x:c>
      <x:c r="B437" s="4" t="n">
        <x:v>2</x:v>
      </x:c>
      <x:c r="C437" s="4" t="n">
        <x:v>15</x:v>
      </x:c>
      <x:c r="D437" s="4" t="n">
        <x:v>0</x:v>
      </x:c>
    </x:row>
    <x:row r="438">
      <x:c r="A438" s="4" t="str">
        <x:v>C00433</x:v>
      </x:c>
      <x:c r="B438" s="4" t="n">
        <x:v>4</x:v>
      </x:c>
      <x:c r="C438" s="4"/>
      <x:c r="D438" s="4" t="n">
        <x:v>0</x:v>
      </x:c>
    </x:row>
    <x:row r="439">
      <x:c r="A439" s="4" t="str">
        <x:v>C00434</x:v>
      </x:c>
      <x:c r="B439" s="4" t="n">
        <x:v>4</x:v>
      </x:c>
      <x:c r="C439" s="4" t="n">
        <x:v>24</x:v>
      </x:c>
      <x:c r="D439" s="4" t="n">
        <x:v>0</x:v>
      </x:c>
    </x:row>
    <x:row r="440">
      <x:c r="A440" s="4" t="str">
        <x:v>C00435</x:v>
      </x:c>
      <x:c r="B440" s="4" t="n">
        <x:v>4</x:v>
      </x:c>
      <x:c r="C440" s="4" t="n">
        <x:v>24</x:v>
      </x:c>
      <x:c r="D440" s="4" t="n">
        <x:v>0</x:v>
      </x:c>
    </x:row>
    <x:row r="441">
      <x:c r="A441" s="4" t="str">
        <x:v>C00436</x:v>
      </x:c>
      <x:c r="B441" s="4" t="n">
        <x:v>2</x:v>
      </x:c>
      <x:c r="C441" s="4" t="n">
        <x:v>18</x:v>
      </x:c>
      <x:c r="D441" s="4" t="n">
        <x:v>0</x:v>
      </x:c>
    </x:row>
    <x:row r="442">
      <x:c r="A442" s="4" t="str">
        <x:v>C00437</x:v>
      </x:c>
      <x:c r="B442" s="4" t="n">
        <x:v>2</x:v>
      </x:c>
      <x:c r="C442" s="4" t="n">
        <x:v>24</x:v>
      </x:c>
      <x:c r="D442" s="4" t="n">
        <x:v>0</x:v>
      </x:c>
    </x:row>
    <x:row r="443">
      <x:c r="A443" s="4" t="str">
        <x:v>C00438</x:v>
      </x:c>
      <x:c r="B443" s="4" t="n">
        <x:v>4</x:v>
      </x:c>
      <x:c r="C443" s="4" t="n">
        <x:v>21</x:v>
      </x:c>
      <x:c r="D443" s="4" t="n">
        <x:v>0</x:v>
      </x:c>
    </x:row>
    <x:row r="444">
      <x:c r="A444" s="4" t="str">
        <x:v>C00439</x:v>
      </x:c>
      <x:c r="B444" s="4" t="n">
        <x:v>3</x:v>
      </x:c>
      <x:c r="C444" s="4" t="n">
        <x:v>14</x:v>
      </x:c>
      <x:c r="D444" s="4" t="n">
        <x:v>0</x:v>
      </x:c>
    </x:row>
    <x:row r="445">
      <x:c r="A445" s="4" t="str">
        <x:v>C00440</x:v>
      </x:c>
      <x:c r="B445" s="4" t="n">
        <x:v>3</x:v>
      </x:c>
      <x:c r="C445" s="4" t="n">
        <x:v>11</x:v>
      </x:c>
      <x:c r="D445" s="4" t="n">
        <x:v>0</x:v>
      </x:c>
    </x:row>
    <x:row r="446">
      <x:c r="A446" s="4" t="str">
        <x:v>C00441</x:v>
      </x:c>
      <x:c r="B446" s="4" t="n">
        <x:v>5</x:v>
      </x:c>
      <x:c r="C446" s="4" t="n">
        <x:v>20</x:v>
      </x:c>
      <x:c r="D446" s="4" t="n">
        <x:v>1</x:v>
      </x:c>
    </x:row>
    <x:row r="447">
      <x:c r="A447" s="4" t="str">
        <x:v>C00442</x:v>
      </x:c>
      <x:c r="B447" s="4" t="n">
        <x:v>3</x:v>
      </x:c>
      <x:c r="C447" s="4" t="n">
        <x:v>22</x:v>
      </x:c>
      <x:c r="D447" s="4" t="n">
        <x:v>0</x:v>
      </x:c>
    </x:row>
    <x:row r="448">
      <x:c r="A448" s="4" t="str">
        <x:v>C00443</x:v>
      </x:c>
      <x:c r="B448" s="4" t="n">
        <x:v>3</x:v>
      </x:c>
      <x:c r="C448" s="4" t="n">
        <x:v>14</x:v>
      </x:c>
      <x:c r="D448" s="4" t="n">
        <x:v>0</x:v>
      </x:c>
    </x:row>
    <x:row r="449">
      <x:c r="A449" s="4" t="str">
        <x:v>C00444</x:v>
      </x:c>
      <x:c r="B449" s="4" t="n">
        <x:v>4</x:v>
      </x:c>
      <x:c r="C449" s="4" t="n">
        <x:v>25</x:v>
      </x:c>
      <x:c r="D449" s="4" t="n">
        <x:v>1</x:v>
      </x:c>
    </x:row>
    <x:row r="450">
      <x:c r="A450" s="4" t="str">
        <x:v>C00445</x:v>
      </x:c>
      <x:c r="B450" s="4" t="n">
        <x:v>6</x:v>
      </x:c>
      <x:c r="C450" s="4" t="n">
        <x:v>36</x:v>
      </x:c>
      <x:c r="D450" s="4" t="n">
        <x:v>1</x:v>
      </x:c>
    </x:row>
    <x:row r="451">
      <x:c r="A451" s="4" t="str">
        <x:v>C00446</x:v>
      </x:c>
      <x:c r="B451" s="4" t="n">
        <x:v>5</x:v>
      </x:c>
      <x:c r="C451" s="4" t="n">
        <x:v>31</x:v>
      </x:c>
      <x:c r="D451" s="4" t="n">
        <x:v>1</x:v>
      </x:c>
    </x:row>
    <x:row r="452">
      <x:c r="A452" s="4" t="str">
        <x:v>C00447</x:v>
      </x:c>
      <x:c r="B452" s="4" t="n">
        <x:v>3</x:v>
      </x:c>
      <x:c r="C452" s="4" t="n">
        <x:v>12</x:v>
      </x:c>
      <x:c r="D452" s="4" t="n">
        <x:v>0</x:v>
      </x:c>
    </x:row>
    <x:row r="453">
      <x:c r="A453" s="4" t="str">
        <x:v>C00448</x:v>
      </x:c>
      <x:c r="B453" s="4" t="n">
        <x:v>5</x:v>
      </x:c>
      <x:c r="C453" s="4" t="n">
        <x:v>37</x:v>
      </x:c>
      <x:c r="D453" s="4" t="n">
        <x:v>1</x:v>
      </x:c>
    </x:row>
    <x:row r="454">
      <x:c r="A454" s="4" t="str">
        <x:v>C00449</x:v>
      </x:c>
      <x:c r="B454" s="4" t="n">
        <x:v>4</x:v>
      </x:c>
      <x:c r="C454" s="4"/>
      <x:c r="D454" s="4" t="n">
        <x:v>0</x:v>
      </x:c>
    </x:row>
    <x:row r="455">
      <x:c r="A455" s="4" t="str">
        <x:v>C00450</x:v>
      </x:c>
      <x:c r="B455" s="4" t="n">
        <x:v>2</x:v>
      </x:c>
      <x:c r="C455" s="4" t="n">
        <x:v>18</x:v>
      </x:c>
      <x:c r="D455" s="4" t="n">
        <x:v>0</x:v>
      </x:c>
    </x:row>
    <x:row r="456">
      <x:c r="A456" s="4" t="str">
        <x:v>C00451</x:v>
      </x:c>
      <x:c r="B456" s="4" t="n">
        <x:v>2</x:v>
      </x:c>
      <x:c r="C456" s="4" t="n">
        <x:v>17</x:v>
      </x:c>
      <x:c r="D456" s="4" t="n">
        <x:v>0</x:v>
      </x:c>
    </x:row>
    <x:row r="457">
      <x:c r="A457" s="4" t="str">
        <x:v>C00452</x:v>
      </x:c>
      <x:c r="B457" s="4" t="n">
        <x:v>4</x:v>
      </x:c>
      <x:c r="C457" s="4"/>
      <x:c r="D457" s="4" t="n">
        <x:v>1</x:v>
      </x:c>
    </x:row>
    <x:row r="458">
      <x:c r="A458" s="4" t="str">
        <x:v>C00453</x:v>
      </x:c>
      <x:c r="B458" s="4" t="n">
        <x:v>4</x:v>
      </x:c>
      <x:c r="C458" s="4" t="n">
        <x:v>7</x:v>
      </x:c>
      <x:c r="D458" s="4" t="n">
        <x:v>0</x:v>
      </x:c>
    </x:row>
    <x:row r="459">
      <x:c r="A459" s="4" t="str">
        <x:v>C00454</x:v>
      </x:c>
      <x:c r="B459" s="4" t="n">
        <x:v>2</x:v>
      </x:c>
      <x:c r="C459" s="4"/>
      <x:c r="D459" s="4" t="n">
        <x:v>0</x:v>
      </x:c>
    </x:row>
    <x:row r="460">
      <x:c r="A460" s="4" t="str">
        <x:v>C00455</x:v>
      </x:c>
      <x:c r="B460" s="4" t="n">
        <x:v>2</x:v>
      </x:c>
      <x:c r="C460" s="4" t="n">
        <x:v>1</x:v>
      </x:c>
      <x:c r="D460" s="4" t="n">
        <x:v>0</x:v>
      </x:c>
    </x:row>
    <x:row r="461">
      <x:c r="A461" s="4" t="str">
        <x:v>C00456</x:v>
      </x:c>
      <x:c r="B461" s="4" t="n">
        <x:v>6</x:v>
      </x:c>
      <x:c r="C461" s="4" t="n">
        <x:v>28</x:v>
      </x:c>
      <x:c r="D461" s="4" t="n">
        <x:v>1</x:v>
      </x:c>
    </x:row>
    <x:row r="462">
      <x:c r="A462" s="4" t="str">
        <x:v>C00457</x:v>
      </x:c>
      <x:c r="B462" s="4" t="n">
        <x:v>2</x:v>
      </x:c>
      <x:c r="C462" s="4" t="n">
        <x:v>15</x:v>
      </x:c>
      <x:c r="D462" s="4" t="n">
        <x:v>0</x:v>
      </x:c>
    </x:row>
    <x:row r="463">
      <x:c r="A463" s="4" t="str">
        <x:v>C00458</x:v>
      </x:c>
      <x:c r="B463" s="4" t="n">
        <x:v>5</x:v>
      </x:c>
      <x:c r="C463" s="4" t="n">
        <x:v>28</x:v>
      </x:c>
      <x:c r="D463" s="4" t="n">
        <x:v>1</x:v>
      </x:c>
    </x:row>
    <x:row r="464">
      <x:c r="A464" s="4" t="str">
        <x:v>C00459</x:v>
      </x:c>
      <x:c r="B464" s="4" t="n">
        <x:v>5</x:v>
      </x:c>
      <x:c r="C464" s="4" t="n">
        <x:v>38</x:v>
      </x:c>
      <x:c r="D464" s="4" t="n">
        <x:v>1</x:v>
      </x:c>
    </x:row>
    <x:row r="465">
      <x:c r="A465" s="4" t="str">
        <x:v>C00460</x:v>
      </x:c>
      <x:c r="B465" s="4" t="n">
        <x:v>5</x:v>
      </x:c>
      <x:c r="C465" s="4" t="n">
        <x:v>40</x:v>
      </x:c>
      <x:c r="D465" s="4" t="n">
        <x:v>1</x:v>
      </x:c>
    </x:row>
    <x:row r="466">
      <x:c r="A466" s="4" t="str">
        <x:v>C00461</x:v>
      </x:c>
      <x:c r="B466" s="4" t="n">
        <x:v>3</x:v>
      </x:c>
      <x:c r="C466" s="4" t="n">
        <x:v>19</x:v>
      </x:c>
      <x:c r="D466" s="4" t="n">
        <x:v>0</x:v>
      </x:c>
    </x:row>
    <x:row r="467">
      <x:c r="A467" s="4" t="str">
        <x:v>C00462</x:v>
      </x:c>
      <x:c r="B467" s="4" t="n">
        <x:v>3</x:v>
      </x:c>
      <x:c r="C467" s="4"/>
      <x:c r="D467" s="4" t="n">
        <x:v>0</x:v>
      </x:c>
    </x:row>
    <x:row r="468">
      <x:c r="A468" s="4" t="str">
        <x:v>C00463</x:v>
      </x:c>
      <x:c r="B468" s="4" t="n">
        <x:v>3</x:v>
      </x:c>
      <x:c r="C468" s="4" t="n">
        <x:v>23</x:v>
      </x:c>
      <x:c r="D468" s="4" t="n">
        <x:v>0</x:v>
      </x:c>
    </x:row>
    <x:row r="469">
      <x:c r="A469" s="4" t="str">
        <x:v>C00464</x:v>
      </x:c>
      <x:c r="B469" s="4" t="n">
        <x:v>4</x:v>
      </x:c>
      <x:c r="C469" s="4" t="n">
        <x:v>22</x:v>
      </x:c>
      <x:c r="D469" s="4" t="n">
        <x:v>0</x:v>
      </x:c>
    </x:row>
    <x:row r="470">
      <x:c r="A470" s="4" t="str">
        <x:v>C00465</x:v>
      </x:c>
      <x:c r="B470" s="4" t="n">
        <x:v>3</x:v>
      </x:c>
      <x:c r="C470" s="4" t="n">
        <x:v>9</x:v>
      </x:c>
      <x:c r="D470" s="4" t="n">
        <x:v>0</x:v>
      </x:c>
    </x:row>
    <x:row r="471">
      <x:c r="A471" s="4" t="str">
        <x:v>C00466</x:v>
      </x:c>
      <x:c r="B471" s="4" t="n">
        <x:v>5</x:v>
      </x:c>
      <x:c r="C471" s="4" t="n">
        <x:v>38</x:v>
      </x:c>
      <x:c r="D471" s="4" t="n">
        <x:v>1</x:v>
      </x:c>
    </x:row>
    <x:row r="472">
      <x:c r="A472" s="4" t="str">
        <x:v>C00467</x:v>
      </x:c>
      <x:c r="B472" s="4" t="n">
        <x:v>6</x:v>
      </x:c>
      <x:c r="C472" s="4"/>
      <x:c r="D472" s="4" t="n">
        <x:v>1</x:v>
      </x:c>
    </x:row>
    <x:row r="473">
      <x:c r="A473" s="4" t="str">
        <x:v>C00468</x:v>
      </x:c>
      <x:c r="B473" s="4" t="n">
        <x:v>4</x:v>
      </x:c>
      <x:c r="C473" s="4" t="n">
        <x:v>33</x:v>
      </x:c>
      <x:c r="D473" s="4" t="n">
        <x:v>1</x:v>
      </x:c>
    </x:row>
    <x:row r="474">
      <x:c r="A474" s="4" t="str">
        <x:v>C00469</x:v>
      </x:c>
      <x:c r="B474" s="4" t="n">
        <x:v>4</x:v>
      </x:c>
      <x:c r="C474" s="4" t="n">
        <x:v>27</x:v>
      </x:c>
      <x:c r="D474" s="4" t="n">
        <x:v>0</x:v>
      </x:c>
    </x:row>
    <x:row r="475">
      <x:c r="A475" s="4" t="str">
        <x:v>C00470</x:v>
      </x:c>
      <x:c r="B475" s="4" t="n">
        <x:v>2</x:v>
      </x:c>
      <x:c r="C475" s="4" t="n">
        <x:v>13</x:v>
      </x:c>
      <x:c r="D475" s="4" t="n">
        <x:v>0</x:v>
      </x:c>
    </x:row>
    <x:row r="476">
      <x:c r="A476" s="4" t="str">
        <x:v>C00471</x:v>
      </x:c>
      <x:c r="B476" s="4" t="n">
        <x:v>2</x:v>
      </x:c>
      <x:c r="C476" s="4" t="n">
        <x:v>9</x:v>
      </x:c>
      <x:c r="D476" s="4" t="n">
        <x:v>0</x:v>
      </x:c>
    </x:row>
    <x:row r="477">
      <x:c r="A477" s="4" t="str">
        <x:v>C00472</x:v>
      </x:c>
      <x:c r="B477" s="4" t="n">
        <x:v>2</x:v>
      </x:c>
      <x:c r="C477" s="4" t="n">
        <x:v>10</x:v>
      </x:c>
      <x:c r="D477" s="4" t="n">
        <x:v>0</x:v>
      </x:c>
    </x:row>
    <x:row r="478">
      <x:c r="A478" s="4" t="str">
        <x:v>C00473</x:v>
      </x:c>
      <x:c r="B478" s="4" t="n">
        <x:v>5</x:v>
      </x:c>
      <x:c r="C478" s="4" t="n">
        <x:v>33</x:v>
      </x:c>
      <x:c r="D478" s="4" t="n">
        <x:v>1</x:v>
      </x:c>
    </x:row>
    <x:row r="479">
      <x:c r="A479" s="4" t="str">
        <x:v>C00474</x:v>
      </x:c>
      <x:c r="B479" s="4" t="n">
        <x:v>4</x:v>
      </x:c>
      <x:c r="C479" s="4" t="n">
        <x:v>20</x:v>
      </x:c>
      <x:c r="D479" s="4" t="n">
        <x:v>0</x:v>
      </x:c>
    </x:row>
    <x:row r="480">
      <x:c r="A480" s="4" t="str">
        <x:v>C00475</x:v>
      </x:c>
      <x:c r="B480" s="4" t="n">
        <x:v>3</x:v>
      </x:c>
      <x:c r="C480" s="4" t="n">
        <x:v>9</x:v>
      </x:c>
      <x:c r="D480" s="4" t="n">
        <x:v>0</x:v>
      </x:c>
    </x:row>
    <x:row r="481">
      <x:c r="A481" s="4" t="str">
        <x:v>C00476</x:v>
      </x:c>
      <x:c r="B481" s="4" t="n">
        <x:v>3</x:v>
      </x:c>
      <x:c r="C481" s="4" t="n">
        <x:v>18</x:v>
      </x:c>
      <x:c r="D481" s="4" t="n">
        <x:v>0</x:v>
      </x:c>
    </x:row>
    <x:row r="482">
      <x:c r="A482" s="4" t="str">
        <x:v>C00477</x:v>
      </x:c>
      <x:c r="B482" s="4" t="n">
        <x:v>5</x:v>
      </x:c>
      <x:c r="C482" s="4" t="n">
        <x:v>20</x:v>
      </x:c>
      <x:c r="D482" s="4" t="n">
        <x:v>1</x:v>
      </x:c>
    </x:row>
    <x:row r="483">
      <x:c r="A483" s="4" t="str">
        <x:v>C00478</x:v>
      </x:c>
      <x:c r="B483" s="4" t="n">
        <x:v>4</x:v>
      </x:c>
      <x:c r="C483" s="4" t="n">
        <x:v>13</x:v>
      </x:c>
      <x:c r="D483" s="4" t="n">
        <x:v>0</x:v>
      </x:c>
    </x:row>
    <x:row r="484">
      <x:c r="A484" s="4" t="str">
        <x:v>C00479</x:v>
      </x:c>
      <x:c r="B484" s="4" t="n">
        <x:v>4</x:v>
      </x:c>
      <x:c r="C484" s="4" t="n">
        <x:v>9</x:v>
      </x:c>
      <x:c r="D484" s="4" t="n">
        <x:v>0</x:v>
      </x:c>
    </x:row>
    <x:row r="485">
      <x:c r="A485" s="4" t="str">
        <x:v>C00480</x:v>
      </x:c>
      <x:c r="B485" s="4" t="n">
        <x:v>4</x:v>
      </x:c>
      <x:c r="C485" s="4"/>
      <x:c r="D485" s="4" t="n">
        <x:v>0</x:v>
      </x:c>
    </x:row>
    <x:row r="486">
      <x:c r="A486" s="4" t="str">
        <x:v>C00481</x:v>
      </x:c>
      <x:c r="B486" s="4" t="n">
        <x:v>5</x:v>
      </x:c>
      <x:c r="C486" s="4" t="n">
        <x:v>39</x:v>
      </x:c>
      <x:c r="D486" s="4" t="n">
        <x:v>1</x:v>
      </x:c>
    </x:row>
    <x:row r="487">
      <x:c r="A487" s="4" t="str">
        <x:v>C00482</x:v>
      </x:c>
      <x:c r="B487" s="4" t="n">
        <x:v>4</x:v>
      </x:c>
      <x:c r="C487" s="4" t="n">
        <x:v>20</x:v>
      </x:c>
      <x:c r="D487" s="4" t="n">
        <x:v>0</x:v>
      </x:c>
    </x:row>
    <x:row r="488">
      <x:c r="A488" s="4" t="str">
        <x:v>C00483</x:v>
      </x:c>
      <x:c r="B488" s="4" t="n">
        <x:v>2</x:v>
      </x:c>
      <x:c r="C488" s="4" t="n">
        <x:v>3</x:v>
      </x:c>
      <x:c r="D488" s="4" t="n">
        <x:v>0</x:v>
      </x:c>
    </x:row>
    <x:row r="489">
      <x:c r="A489" s="4" t="str">
        <x:v>C00484</x:v>
      </x:c>
      <x:c r="B489" s="4" t="n">
        <x:v>4</x:v>
      </x:c>
      <x:c r="C489" s="4" t="n">
        <x:v>15</x:v>
      </x:c>
      <x:c r="D489" s="4" t="n">
        <x:v>0</x:v>
      </x:c>
    </x:row>
    <x:row r="490">
      <x:c r="A490" s="4" t="str">
        <x:v>C00485</x:v>
      </x:c>
      <x:c r="B490" s="4" t="n">
        <x:v>4</x:v>
      </x:c>
      <x:c r="C490" s="4" t="n">
        <x:v>12</x:v>
      </x:c>
      <x:c r="D490" s="4" t="n">
        <x:v>0</x:v>
      </x:c>
    </x:row>
    <x:row r="491">
      <x:c r="A491" s="4" t="str">
        <x:v>C00486</x:v>
      </x:c>
      <x:c r="B491" s="4" t="n">
        <x:v>3</x:v>
      </x:c>
      <x:c r="C491" s="4"/>
      <x:c r="D491" s="4" t="n">
        <x:v>0</x:v>
      </x:c>
    </x:row>
    <x:row r="492">
      <x:c r="A492" s="4" t="str">
        <x:v>C00487</x:v>
      </x:c>
      <x:c r="B492" s="4" t="n">
        <x:v>3</x:v>
      </x:c>
      <x:c r="C492" s="4" t="n">
        <x:v>15</x:v>
      </x:c>
      <x:c r="D492" s="4" t="n">
        <x:v>0</x:v>
      </x:c>
    </x:row>
    <x:row r="493">
      <x:c r="A493" s="4" t="str">
        <x:v>C00488</x:v>
      </x:c>
      <x:c r="B493" s="4" t="n">
        <x:v>2</x:v>
      </x:c>
      <x:c r="C493" s="4" t="n">
        <x:v>11</x:v>
      </x:c>
      <x:c r="D493" s="4" t="n">
        <x:v>0</x:v>
      </x:c>
    </x:row>
    <x:row r="494">
      <x:c r="A494" s="4" t="str">
        <x:v>C00489</x:v>
      </x:c>
      <x:c r="B494" s="4" t="n">
        <x:v>3</x:v>
      </x:c>
      <x:c r="C494" s="4" t="n">
        <x:v>10</x:v>
      </x:c>
      <x:c r="D494" s="4" t="n">
        <x:v>0</x:v>
      </x:c>
    </x:row>
    <x:row r="495">
      <x:c r="A495" s="4" t="str">
        <x:v>C00490</x:v>
      </x:c>
      <x:c r="B495" s="4" t="n">
        <x:v>2</x:v>
      </x:c>
      <x:c r="C495" s="4" t="n">
        <x:v>20</x:v>
      </x:c>
      <x:c r="D495" s="4" t="n">
        <x:v>0</x:v>
      </x:c>
    </x:row>
    <x:row r="496">
      <x:c r="A496" s="4" t="str">
        <x:v>C00491</x:v>
      </x:c>
      <x:c r="B496" s="4" t="n">
        <x:v>5</x:v>
      </x:c>
      <x:c r="C496" s="4" t="n">
        <x:v>31</x:v>
      </x:c>
      <x:c r="D496" s="4" t="n">
        <x:v>1</x:v>
      </x:c>
    </x:row>
    <x:row r="497">
      <x:c r="A497" s="4" t="str">
        <x:v>C00492</x:v>
      </x:c>
      <x:c r="B497" s="4" t="n">
        <x:v>3</x:v>
      </x:c>
      <x:c r="C497" s="4" t="n">
        <x:v>11</x:v>
      </x:c>
      <x:c r="D497" s="4" t="n">
        <x:v>0</x:v>
      </x:c>
    </x:row>
    <x:row r="498">
      <x:c r="A498" s="4" t="str">
        <x:v>C00493</x:v>
      </x:c>
      <x:c r="B498" s="4" t="n">
        <x:v>3</x:v>
      </x:c>
      <x:c r="C498" s="4" t="n">
        <x:v>14</x:v>
      </x:c>
      <x:c r="D498" s="4" t="n">
        <x:v>0</x:v>
      </x:c>
    </x:row>
    <x:row r="499">
      <x:c r="A499" s="4" t="str">
        <x:v>C00494</x:v>
      </x:c>
      <x:c r="B499" s="4" t="n">
        <x:v>4</x:v>
      </x:c>
      <x:c r="C499" s="4" t="n">
        <x:v>17</x:v>
      </x:c>
      <x:c r="D499" s="4" t="n">
        <x:v>0</x:v>
      </x:c>
    </x:row>
    <x:row r="500">
      <x:c r="A500" s="4" t="str">
        <x:v>C00495</x:v>
      </x:c>
      <x:c r="B500" s="4" t="n">
        <x:v>4</x:v>
      </x:c>
      <x:c r="C500" s="4" t="n">
        <x:v>12</x:v>
      </x:c>
      <x:c r="D500" s="4" t="n">
        <x:v>0</x:v>
      </x:c>
    </x:row>
    <x:row r="501">
      <x:c r="A501" s="4" t="str">
        <x:v>C00496</x:v>
      </x:c>
      <x:c r="B501" s="4" t="n">
        <x:v>5</x:v>
      </x:c>
      <x:c r="C501" s="4" t="n">
        <x:v>29</x:v>
      </x:c>
      <x:c r="D501" s="4" t="n">
        <x:v>1</x:v>
      </x:c>
    </x:row>
    <x:row r="502">
      <x:c r="A502" s="4" t="str">
        <x:v>C00497</x:v>
      </x:c>
      <x:c r="B502" s="4" t="n">
        <x:v>3</x:v>
      </x:c>
      <x:c r="C502" s="4" t="n">
        <x:v>10</x:v>
      </x:c>
      <x:c r="D502" s="4" t="n">
        <x:v>0</x:v>
      </x:c>
    </x:row>
    <x:row r="503">
      <x:c r="A503" s="4" t="str">
        <x:v>C00498</x:v>
      </x:c>
      <x:c r="B503" s="4" t="n">
        <x:v>2</x:v>
      </x:c>
      <x:c r="C503" s="4" t="n">
        <x:v>10</x:v>
      </x:c>
      <x:c r="D503" s="4" t="n">
        <x:v>0</x:v>
      </x:c>
    </x:row>
    <x:row r="504">
      <x:c r="A504" s="4" t="str">
        <x:v>C00499</x:v>
      </x:c>
      <x:c r="B504" s="4" t="n">
        <x:v>5</x:v>
      </x:c>
      <x:c r="C504" s="4" t="n">
        <x:v>39</x:v>
      </x:c>
      <x:c r="D504" s="4" t="n">
        <x:v>1</x:v>
      </x:c>
    </x:row>
    <x:row r="505">
      <x:c r="A505" s="4" t="str">
        <x:v>C00500</x:v>
      </x:c>
      <x:c r="B505" s="4" t="n">
        <x:v>6</x:v>
      </x:c>
      <x:c r="C505" s="4" t="n">
        <x:v>51</x:v>
      </x:c>
      <x:c r="D505" s="4" t="n">
        <x:v>1</x:v>
      </x:c>
    </x:row>
    <x:row r="506">
      <x:c r="A506" s="4" t="str">
        <x:v>C00501</x:v>
      </x:c>
      <x:c r="B506" s="4" t="n">
        <x:v>4</x:v>
      </x:c>
      <x:c r="C506" s="4" t="n">
        <x:v>28</x:v>
      </x:c>
      <x:c r="D506" s="4" t="n">
        <x:v>1</x:v>
      </x:c>
    </x:row>
    <x:row r="507">
      <x:c r="A507" s="4" t="str">
        <x:v>C00502</x:v>
      </x:c>
      <x:c r="B507" s="4" t="n">
        <x:v>3</x:v>
      </x:c>
      <x:c r="C507" s="4"/>
      <x:c r="D507" s="4" t="n">
        <x:v>0</x:v>
      </x:c>
    </x:row>
    <x:row r="508">
      <x:c r="A508" s="4" t="str">
        <x:v>C00503</x:v>
      </x:c>
      <x:c r="B508" s="4" t="n">
        <x:v>3</x:v>
      </x:c>
      <x:c r="C508" s="4" t="n">
        <x:v>20</x:v>
      </x:c>
      <x:c r="D508" s="4" t="n">
        <x:v>0</x:v>
      </x:c>
    </x:row>
    <x:row r="509">
      <x:c r="A509" s="4" t="str">
        <x:v>C00504</x:v>
      </x:c>
      <x:c r="B509" s="4" t="n">
        <x:v>2</x:v>
      </x:c>
      <x:c r="C509" s="4" t="n">
        <x:v>10</x:v>
      </x:c>
      <x:c r="D509" s="4" t="n">
        <x:v>0</x:v>
      </x:c>
    </x:row>
    <x:row r="510">
      <x:c r="A510" s="4" t="str">
        <x:v>C00505</x:v>
      </x:c>
      <x:c r="B510" s="4" t="n">
        <x:v>2</x:v>
      </x:c>
      <x:c r="C510" s="4"/>
      <x:c r="D510" s="4" t="n">
        <x:v>0</x:v>
      </x:c>
    </x:row>
    <x:row r="511">
      <x:c r="A511" s="4" t="str">
        <x:v>C00506</x:v>
      </x:c>
      <x:c r="B511" s="4" t="n">
        <x:v>6</x:v>
      </x:c>
      <x:c r="C511" s="4" t="n">
        <x:v>29</x:v>
      </x:c>
      <x:c r="D511" s="4" t="n">
        <x:v>1</x:v>
      </x:c>
    </x:row>
    <x:row r="512">
      <x:c r="A512" s="4" t="str">
        <x:v>C00507</x:v>
      </x:c>
      <x:c r="B512" s="4" t="n">
        <x:v>3</x:v>
      </x:c>
      <x:c r="C512" s="4"/>
      <x:c r="D512" s="4" t="n">
        <x:v>0</x:v>
      </x:c>
    </x:row>
    <x:row r="513">
      <x:c r="A513" s="4" t="str">
        <x:v>C00508</x:v>
      </x:c>
      <x:c r="B513" s="4" t="n">
        <x:v>3</x:v>
      </x:c>
      <x:c r="C513" s="4" t="n">
        <x:v>12</x:v>
      </x:c>
      <x:c r="D513" s="4" t="n">
        <x:v>0</x:v>
      </x:c>
    </x:row>
    <x:row r="514">
      <x:c r="A514" s="4" t="str">
        <x:v>C00509</x:v>
      </x:c>
      <x:c r="B514" s="4" t="n">
        <x:v>4</x:v>
      </x:c>
      <x:c r="C514" s="4" t="n">
        <x:v>19</x:v>
      </x:c>
      <x:c r="D514" s="4" t="n">
        <x:v>1</x:v>
      </x:c>
    </x:row>
    <x:row r="515">
      <x:c r="A515" s="4" t="str">
        <x:v>C00510</x:v>
      </x:c>
      <x:c r="B515" s="4" t="n">
        <x:v>2</x:v>
      </x:c>
      <x:c r="C515" s="4" t="n">
        <x:v>8</x:v>
      </x:c>
      <x:c r="D515" s="4" t="n">
        <x:v>0</x:v>
      </x:c>
    </x:row>
    <x:row r="516">
      <x:c r="A516" s="4" t="str">
        <x:v>C00511</x:v>
      </x:c>
      <x:c r="B516" s="4" t="n">
        <x:v>2</x:v>
      </x:c>
      <x:c r="C516" s="4" t="n">
        <x:v>16</x:v>
      </x:c>
      <x:c r="D516" s="4" t="n">
        <x:v>0</x:v>
      </x:c>
    </x:row>
    <x:row r="517">
      <x:c r="A517" s="4" t="str">
        <x:v>C00512</x:v>
      </x:c>
      <x:c r="B517" s="4" t="n">
        <x:v>2</x:v>
      </x:c>
      <x:c r="C517" s="4" t="n">
        <x:v>14</x:v>
      </x:c>
      <x:c r="D517" s="4" t="n">
        <x:v>0</x:v>
      </x:c>
    </x:row>
    <x:row r="518">
      <x:c r="A518" s="4" t="str">
        <x:v>C00513</x:v>
      </x:c>
      <x:c r="B518" s="4" t="n">
        <x:v>4</x:v>
      </x:c>
      <x:c r="C518" s="4" t="n">
        <x:v>16</x:v>
      </x:c>
      <x:c r="D518" s="4" t="n">
        <x:v>0</x:v>
      </x:c>
    </x:row>
    <x:row r="519">
      <x:c r="A519" s="4" t="str">
        <x:v>C00514</x:v>
      </x:c>
      <x:c r="B519" s="4" t="n">
        <x:v>5</x:v>
      </x:c>
      <x:c r="C519" s="4" t="n">
        <x:v>19</x:v>
      </x:c>
      <x:c r="D519" s="4" t="n">
        <x:v>1</x:v>
      </x:c>
    </x:row>
    <x:row r="520">
      <x:c r="A520" s="4" t="str">
        <x:v>C00515</x:v>
      </x:c>
      <x:c r="B520" s="4" t="n">
        <x:v>4</x:v>
      </x:c>
      <x:c r="C520" s="4"/>
      <x:c r="D520" s="4" t="n">
        <x:v>0</x:v>
      </x:c>
    </x:row>
    <x:row r="521">
      <x:c r="A521" s="4" t="str">
        <x:v>C00516</x:v>
      </x:c>
      <x:c r="B521" s="4" t="n">
        <x:v>3</x:v>
      </x:c>
      <x:c r="C521" s="4" t="n">
        <x:v>13</x:v>
      </x:c>
      <x:c r="D521" s="4" t="n">
        <x:v>0</x:v>
      </x:c>
    </x:row>
    <x:row r="522">
      <x:c r="A522" s="4" t="str">
        <x:v>C00517</x:v>
      </x:c>
      <x:c r="B522" s="4" t="n">
        <x:v>4</x:v>
      </x:c>
      <x:c r="C522" s="4" t="n">
        <x:v>24</x:v>
      </x:c>
      <x:c r="D522" s="4" t="n">
        <x:v>0</x:v>
      </x:c>
    </x:row>
    <x:row r="523">
      <x:c r="A523" s="4" t="str">
        <x:v>C00518</x:v>
      </x:c>
      <x:c r="B523" s="4" t="n">
        <x:v>2</x:v>
      </x:c>
      <x:c r="C523" s="4"/>
      <x:c r="D523" s="4" t="n">
        <x:v>0</x:v>
      </x:c>
    </x:row>
    <x:row r="524">
      <x:c r="A524" s="4" t="str">
        <x:v>C00519</x:v>
      </x:c>
      <x:c r="B524" s="4" t="n">
        <x:v>4</x:v>
      </x:c>
      <x:c r="C524" s="4"/>
      <x:c r="D524" s="4" t="n">
        <x:v>0</x:v>
      </x:c>
    </x:row>
    <x:row r="525">
      <x:c r="A525" s="4" t="str">
        <x:v>C00520</x:v>
      </x:c>
      <x:c r="B525" s="4" t="n">
        <x:v>3</x:v>
      </x:c>
      <x:c r="C525" s="4"/>
      <x:c r="D525" s="4" t="n">
        <x:v>0</x:v>
      </x:c>
    </x:row>
    <x:row r="526">
      <x:c r="A526" s="4" t="str">
        <x:v>C00521</x:v>
      </x:c>
      <x:c r="B526" s="4" t="n">
        <x:v>2</x:v>
      </x:c>
      <x:c r="C526" s="4" t="n">
        <x:v>33</x:v>
      </x:c>
      <x:c r="D526" s="4" t="n">
        <x:v>0</x:v>
      </x:c>
    </x:row>
    <x:row r="527">
      <x:c r="A527" s="4" t="str">
        <x:v>C00522</x:v>
      </x:c>
      <x:c r="B527" s="4" t="n">
        <x:v>4</x:v>
      </x:c>
      <x:c r="C527" s="4"/>
      <x:c r="D527" s="4" t="n">
        <x:v>0</x:v>
      </x:c>
    </x:row>
    <x:row r="528">
      <x:c r="A528" s="4" t="str">
        <x:v>C00523</x:v>
      </x:c>
      <x:c r="B528" s="4" t="n">
        <x:v>3</x:v>
      </x:c>
      <x:c r="C528" s="4" t="n">
        <x:v>21</x:v>
      </x:c>
      <x:c r="D528" s="4" t="n">
        <x:v>0</x:v>
      </x:c>
    </x:row>
    <x:row r="529">
      <x:c r="A529" s="4" t="str">
        <x:v>C00524</x:v>
      </x:c>
      <x:c r="B529" s="4" t="n">
        <x:v>2</x:v>
      </x:c>
      <x:c r="C529" s="4" t="n">
        <x:v>24</x:v>
      </x:c>
      <x:c r="D529" s="4" t="n">
        <x:v>0</x:v>
      </x:c>
    </x:row>
    <x:row r="530">
      <x:c r="A530" s="4" t="str">
        <x:v>C00525</x:v>
      </x:c>
      <x:c r="B530" s="4" t="n">
        <x:v>6</x:v>
      </x:c>
      <x:c r="C530" s="4" t="n">
        <x:v>34</x:v>
      </x:c>
      <x:c r="D530" s="4" t="n">
        <x:v>1</x:v>
      </x:c>
    </x:row>
    <x:row r="531">
      <x:c r="A531" s="4" t="str">
        <x:v>C00526</x:v>
      </x:c>
      <x:c r="B531" s="4" t="n">
        <x:v>3</x:v>
      </x:c>
      <x:c r="C531" s="4" t="n">
        <x:v>23</x:v>
      </x:c>
      <x:c r="D531" s="4" t="n">
        <x:v>0</x:v>
      </x:c>
    </x:row>
    <x:row r="532">
      <x:c r="A532" s="4" t="str">
        <x:v>C00527</x:v>
      </x:c>
      <x:c r="B532" s="4" t="n">
        <x:v>3</x:v>
      </x:c>
      <x:c r="C532" s="4"/>
      <x:c r="D532" s="4" t="n">
        <x:v>0</x:v>
      </x:c>
    </x:row>
    <x:row r="533">
      <x:c r="A533" s="4" t="str">
        <x:v>C00528</x:v>
      </x:c>
      <x:c r="B533" s="4" t="n">
        <x:v>3</x:v>
      </x:c>
      <x:c r="C533" s="4" t="n">
        <x:v>17</x:v>
      </x:c>
      <x:c r="D533" s="4" t="n">
        <x:v>0</x:v>
      </x:c>
    </x:row>
    <x:row r="534">
      <x:c r="A534" s="4" t="str">
        <x:v>C00529</x:v>
      </x:c>
      <x:c r="B534" s="4" t="n">
        <x:v>2</x:v>
      </x:c>
      <x:c r="C534" s="4" t="n">
        <x:v>8</x:v>
      </x:c>
      <x:c r="D534" s="4" t="n">
        <x:v>0</x:v>
      </x:c>
    </x:row>
    <x:row r="535">
      <x:c r="A535" s="4" t="str">
        <x:v>C00530</x:v>
      </x:c>
      <x:c r="B535" s="4" t="n">
        <x:v>2</x:v>
      </x:c>
      <x:c r="C535" s="4" t="n">
        <x:v>9</x:v>
      </x:c>
      <x:c r="D535" s="4" t="n">
        <x:v>0</x:v>
      </x:c>
    </x:row>
    <x:row r="536">
      <x:c r="A536" s="4" t="str">
        <x:v>C00531</x:v>
      </x:c>
      <x:c r="B536" s="4" t="n">
        <x:v>6</x:v>
      </x:c>
      <x:c r="C536" s="4" t="n">
        <x:v>33</x:v>
      </x:c>
      <x:c r="D536" s="4" t="n">
        <x:v>1</x:v>
      </x:c>
    </x:row>
    <x:row r="537">
      <x:c r="A537" s="4" t="str">
        <x:v>C00532</x:v>
      </x:c>
      <x:c r="B537" s="4" t="n">
        <x:v>5</x:v>
      </x:c>
      <x:c r="C537" s="4" t="n">
        <x:v>24</x:v>
      </x:c>
      <x:c r="D537" s="4" t="n">
        <x:v>1</x:v>
      </x:c>
    </x:row>
    <x:row r="538">
      <x:c r="A538" s="4" t="str">
        <x:v>C00533</x:v>
      </x:c>
      <x:c r="B538" s="4" t="n">
        <x:v>4</x:v>
      </x:c>
      <x:c r="C538" s="4" t="n">
        <x:v>17</x:v>
      </x:c>
      <x:c r="D538" s="4" t="n">
        <x:v>0</x:v>
      </x:c>
    </x:row>
    <x:row r="539">
      <x:c r="A539" s="4" t="str">
        <x:v>C00534</x:v>
      </x:c>
      <x:c r="B539" s="4" t="n">
        <x:v>2</x:v>
      </x:c>
      <x:c r="C539" s="4" t="n">
        <x:v>10</x:v>
      </x:c>
      <x:c r="D539" s="4" t="n">
        <x:v>0</x:v>
      </x:c>
    </x:row>
    <x:row r="540">
      <x:c r="A540" s="4" t="str">
        <x:v>C00535</x:v>
      </x:c>
      <x:c r="B540" s="4" t="n">
        <x:v>3</x:v>
      </x:c>
      <x:c r="C540" s="4" t="n">
        <x:v>7</x:v>
      </x:c>
      <x:c r="D540" s="4" t="n">
        <x:v>0</x:v>
      </x:c>
    </x:row>
    <x:row r="541">
      <x:c r="A541" s="4" t="str">
        <x:v>C00536</x:v>
      </x:c>
      <x:c r="B541" s="4" t="n">
        <x:v>5</x:v>
      </x:c>
      <x:c r="C541" s="4" t="n">
        <x:v>25</x:v>
      </x:c>
      <x:c r="D541" s="4" t="n">
        <x:v>1</x:v>
      </x:c>
    </x:row>
    <x:row r="542">
      <x:c r="A542" s="4" t="str">
        <x:v>C00537</x:v>
      </x:c>
      <x:c r="B542" s="4" t="n">
        <x:v>4</x:v>
      </x:c>
      <x:c r="C542" s="4" t="n">
        <x:v>34</x:v>
      </x:c>
      <x:c r="D542" s="4" t="n">
        <x:v>1</x:v>
      </x:c>
    </x:row>
    <x:row r="543">
      <x:c r="A543" s="4" t="str">
        <x:v>C00538</x:v>
      </x:c>
      <x:c r="B543" s="4" t="n">
        <x:v>4</x:v>
      </x:c>
      <x:c r="C543" s="4"/>
      <x:c r="D543" s="4" t="n">
        <x:v>0</x:v>
      </x:c>
    </x:row>
    <x:row r="544">
      <x:c r="A544" s="4" t="str">
        <x:v>C00539</x:v>
      </x:c>
      <x:c r="B544" s="4" t="n">
        <x:v>2</x:v>
      </x:c>
      <x:c r="C544" s="4"/>
      <x:c r="D544" s="4" t="n">
        <x:v>0</x:v>
      </x:c>
    </x:row>
    <x:row r="545">
      <x:c r="A545" s="4" t="str">
        <x:v>C00540</x:v>
      </x:c>
      <x:c r="B545" s="4" t="n">
        <x:v>3</x:v>
      </x:c>
      <x:c r="C545" s="4"/>
      <x:c r="D545" s="4" t="n">
        <x:v>0</x:v>
      </x:c>
    </x:row>
    <x:row r="546">
      <x:c r="A546" s="4" t="str">
        <x:v>C00541</x:v>
      </x:c>
      <x:c r="B546" s="4" t="n">
        <x:v>6</x:v>
      </x:c>
      <x:c r="C546" s="4" t="n">
        <x:v>32</x:v>
      </x:c>
      <x:c r="D546" s="4" t="n">
        <x:v>1</x:v>
      </x:c>
    </x:row>
    <x:row r="547">
      <x:c r="A547" s="4" t="str">
        <x:v>C00542</x:v>
      </x:c>
      <x:c r="B547" s="4" t="n">
        <x:v>4</x:v>
      </x:c>
      <x:c r="C547" s="4" t="n">
        <x:v>13</x:v>
      </x:c>
      <x:c r="D547" s="4" t="n">
        <x:v>0</x:v>
      </x:c>
    </x:row>
    <x:row r="548">
      <x:c r="A548" s="4" t="str">
        <x:v>C00543</x:v>
      </x:c>
      <x:c r="B548" s="4" t="n">
        <x:v>2</x:v>
      </x:c>
      <x:c r="C548" s="4" t="n">
        <x:v>11</x:v>
      </x:c>
      <x:c r="D548" s="4" t="n">
        <x:v>0</x:v>
      </x:c>
    </x:row>
    <x:row r="549">
      <x:c r="A549" s="4" t="str">
        <x:v>C00544</x:v>
      </x:c>
      <x:c r="B549" s="4" t="n">
        <x:v>3</x:v>
      </x:c>
      <x:c r="C549" s="4" t="n">
        <x:v>12</x:v>
      </x:c>
      <x:c r="D549" s="4" t="n">
        <x:v>0</x:v>
      </x:c>
    </x:row>
    <x:row r="550">
      <x:c r="A550" s="4" t="str">
        <x:v>C00545</x:v>
      </x:c>
      <x:c r="B550" s="4" t="n">
        <x:v>3</x:v>
      </x:c>
      <x:c r="C550" s="4" t="n">
        <x:v>16</x:v>
      </x:c>
      <x:c r="D550" s="4" t="n">
        <x:v>0</x:v>
      </x:c>
    </x:row>
    <x:row r="551">
      <x:c r="A551" s="4" t="str">
        <x:v>C00546</x:v>
      </x:c>
      <x:c r="B551" s="4" t="n">
        <x:v>4</x:v>
      </x:c>
      <x:c r="C551" s="4"/>
      <x:c r="D551" s="4" t="n">
        <x:v>0</x:v>
      </x:c>
    </x:row>
    <x:row r="552">
      <x:c r="A552" s="4" t="str">
        <x:v>C00547</x:v>
      </x:c>
      <x:c r="B552" s="4" t="n">
        <x:v>2</x:v>
      </x:c>
      <x:c r="C552" s="4"/>
      <x:c r="D552" s="4" t="n">
        <x:v>0</x:v>
      </x:c>
    </x:row>
    <x:row r="553">
      <x:c r="A553" s="4" t="str">
        <x:v>C00548</x:v>
      </x:c>
      <x:c r="B553" s="4" t="n">
        <x:v>3</x:v>
      </x:c>
      <x:c r="C553" s="4" t="n">
        <x:v>13</x:v>
      </x:c>
      <x:c r="D553" s="4" t="n">
        <x:v>0</x:v>
      </x:c>
    </x:row>
    <x:row r="554">
      <x:c r="A554" s="4" t="str">
        <x:v>C00549</x:v>
      </x:c>
      <x:c r="B554" s="4" t="n">
        <x:v>4</x:v>
      </x:c>
      <x:c r="C554" s="4" t="n">
        <x:v>18</x:v>
      </x:c>
      <x:c r="D554" s="4" t="n">
        <x:v>0</x:v>
      </x:c>
    </x:row>
    <x:row r="555">
      <x:c r="A555" s="4" t="str">
        <x:v>C00550</x:v>
      </x:c>
      <x:c r="B555" s="4" t="n">
        <x:v>6</x:v>
      </x:c>
      <x:c r="C555" s="4"/>
      <x:c r="D555" s="4" t="n">
        <x:v>1</x:v>
      </x:c>
    </x:row>
    <x:row r="556">
      <x:c r="A556" s="4" t="str">
        <x:v>C00551</x:v>
      </x:c>
      <x:c r="B556" s="4" t="n">
        <x:v>4</x:v>
      </x:c>
      <x:c r="C556" s="4" t="n">
        <x:v>20</x:v>
      </x:c>
      <x:c r="D556" s="4" t="n">
        <x:v>0</x:v>
      </x:c>
    </x:row>
    <x:row r="557">
      <x:c r="A557" s="4" t="str">
        <x:v>C00552</x:v>
      </x:c>
      <x:c r="B557" s="4" t="n">
        <x:v>6</x:v>
      </x:c>
      <x:c r="C557" s="4"/>
      <x:c r="D557" s="4" t="n">
        <x:v>1</x:v>
      </x:c>
    </x:row>
    <x:row r="558">
      <x:c r="A558" s="4" t="str">
        <x:v>C00553</x:v>
      </x:c>
      <x:c r="B558" s="4" t="n">
        <x:v>6</x:v>
      </x:c>
      <x:c r="C558" s="4"/>
      <x:c r="D558" s="4" t="n">
        <x:v>1</x:v>
      </x:c>
    </x:row>
    <x:row r="559">
      <x:c r="A559" s="4" t="str">
        <x:v>C00554</x:v>
      </x:c>
      <x:c r="B559" s="4" t="n">
        <x:v>3</x:v>
      </x:c>
      <x:c r="C559" s="4"/>
      <x:c r="D559" s="4" t="n">
        <x:v>0</x:v>
      </x:c>
    </x:row>
    <x:row r="560">
      <x:c r="A560" s="4" t="str">
        <x:v>C00555</x:v>
      </x:c>
      <x:c r="B560" s="4" t="n">
        <x:v>4</x:v>
      </x:c>
      <x:c r="C560" s="4" t="n">
        <x:v>27</x:v>
      </x:c>
      <x:c r="D560" s="4" t="n">
        <x:v>0</x:v>
      </x:c>
    </x:row>
    <x:row r="561">
      <x:c r="A561" s="4" t="str">
        <x:v>C00556</x:v>
      </x:c>
      <x:c r="B561" s="4" t="n">
        <x:v>3</x:v>
      </x:c>
      <x:c r="C561" s="4" t="n">
        <x:v>8</x:v>
      </x:c>
      <x:c r="D561" s="4" t="n">
        <x:v>0</x:v>
      </x:c>
    </x:row>
    <x:row r="562">
      <x:c r="A562" s="4" t="str">
        <x:v>C00557</x:v>
      </x:c>
      <x:c r="B562" s="4" t="n">
        <x:v>6</x:v>
      </x:c>
      <x:c r="C562" s="4"/>
      <x:c r="D562" s="4" t="n">
        <x:v>1</x:v>
      </x:c>
    </x:row>
    <x:row r="563">
      <x:c r="A563" s="4" t="str">
        <x:v>C00558</x:v>
      </x:c>
      <x:c r="B563" s="4" t="n">
        <x:v>6</x:v>
      </x:c>
      <x:c r="C563" s="4"/>
      <x:c r="D563" s="4" t="n">
        <x:v>1</x:v>
      </x:c>
    </x:row>
    <x:row r="564">
      <x:c r="A564" s="4" t="str">
        <x:v>C00559</x:v>
      </x:c>
      <x:c r="B564" s="4" t="n">
        <x:v>4</x:v>
      </x:c>
      <x:c r="C564" s="4" t="n">
        <x:v>24</x:v>
      </x:c>
      <x:c r="D564" s="4" t="n">
        <x:v>1</x:v>
      </x:c>
    </x:row>
    <x:row r="565">
      <x:c r="A565" s="4" t="str">
        <x:v>C00560</x:v>
      </x:c>
      <x:c r="B565" s="4" t="n">
        <x:v>6</x:v>
      </x:c>
      <x:c r="C565" s="4" t="n">
        <x:v>38</x:v>
      </x:c>
      <x:c r="D565" s="4" t="n">
        <x:v>1</x:v>
      </x:c>
    </x:row>
    <x:row r="566">
      <x:c r="A566" s="4" t="str">
        <x:v>C00561</x:v>
      </x:c>
      <x:c r="B566" s="4" t="n">
        <x:v>4</x:v>
      </x:c>
      <x:c r="C566" s="4" t="n">
        <x:v>20</x:v>
      </x:c>
      <x:c r="D566" s="4" t="n">
        <x:v>0</x:v>
      </x:c>
    </x:row>
    <x:row r="567">
      <x:c r="A567" s="4" t="str">
        <x:v>C00562</x:v>
      </x:c>
      <x:c r="B567" s="4" t="n">
        <x:v>6</x:v>
      </x:c>
      <x:c r="C567" s="4"/>
      <x:c r="D567" s="4" t="n">
        <x:v>1</x:v>
      </x:c>
    </x:row>
    <x:row r="568">
      <x:c r="A568" s="4" t="str">
        <x:v>C00563</x:v>
      </x:c>
      <x:c r="B568" s="4" t="n">
        <x:v>4</x:v>
      </x:c>
      <x:c r="C568" s="4" t="n">
        <x:v>12</x:v>
      </x:c>
      <x:c r="D568" s="4" t="n">
        <x:v>0</x:v>
      </x:c>
    </x:row>
    <x:row r="569">
      <x:c r="A569" s="4" t="str">
        <x:v>C00564</x:v>
      </x:c>
      <x:c r="B569" s="4" t="n">
        <x:v>2</x:v>
      </x:c>
      <x:c r="C569" s="4"/>
      <x:c r="D569" s="4" t="n">
        <x:v>0</x:v>
      </x:c>
    </x:row>
    <x:row r="570">
      <x:c r="A570" s="4" t="str">
        <x:v>C00565</x:v>
      </x:c>
      <x:c r="B570" s="4" t="n">
        <x:v>2</x:v>
      </x:c>
      <x:c r="C570" s="4" t="n">
        <x:v>19</x:v>
      </x:c>
      <x:c r="D570" s="4" t="n">
        <x:v>0</x:v>
      </x:c>
    </x:row>
    <x:row r="571">
      <x:c r="A571" s="4" t="str">
        <x:v>C00566</x:v>
      </x:c>
      <x:c r="B571" s="4" t="n">
        <x:v>4</x:v>
      </x:c>
      <x:c r="C571" s="4" t="n">
        <x:v>21</x:v>
      </x:c>
      <x:c r="D571" s="4" t="n">
        <x:v>1</x:v>
      </x:c>
    </x:row>
    <x:row r="572">
      <x:c r="A572" s="4" t="str">
        <x:v>C00567</x:v>
      </x:c>
      <x:c r="B572" s="4" t="n">
        <x:v>3</x:v>
      </x:c>
      <x:c r="C572" s="4" t="n">
        <x:v>17</x:v>
      </x:c>
      <x:c r="D572" s="4" t="n">
        <x:v>0</x:v>
      </x:c>
    </x:row>
    <x:row r="573">
      <x:c r="A573" s="4" t="str">
        <x:v>C00568</x:v>
      </x:c>
      <x:c r="B573" s="4" t="n">
        <x:v>3</x:v>
      </x:c>
      <x:c r="C573" s="4" t="n">
        <x:v>16</x:v>
      </x:c>
      <x:c r="D573" s="4" t="n">
        <x:v>0</x:v>
      </x:c>
    </x:row>
    <x:row r="574">
      <x:c r="A574" s="4" t="str">
        <x:v>C00569</x:v>
      </x:c>
      <x:c r="B574" s="4" t="n">
        <x:v>3</x:v>
      </x:c>
      <x:c r="C574" s="4" t="n">
        <x:v>18</x:v>
      </x:c>
      <x:c r="D574" s="4" t="n">
        <x:v>0</x:v>
      </x:c>
    </x:row>
    <x:row r="575">
      <x:c r="A575" s="4" t="str">
        <x:v>C00570</x:v>
      </x:c>
      <x:c r="B575" s="4" t="n">
        <x:v>4</x:v>
      </x:c>
      <x:c r="C575" s="4"/>
      <x:c r="D575" s="4" t="n">
        <x:v>0</x:v>
      </x:c>
    </x:row>
    <x:row r="576">
      <x:c r="A576" s="4" t="str">
        <x:v>C00571</x:v>
      </x:c>
      <x:c r="B576" s="4" t="n">
        <x:v>6</x:v>
      </x:c>
      <x:c r="C576" s="4"/>
      <x:c r="D576" s="4" t="n">
        <x:v>1</x:v>
      </x:c>
    </x:row>
    <x:row r="577">
      <x:c r="A577" s="4" t="str">
        <x:v>C00572</x:v>
      </x:c>
      <x:c r="B577" s="4" t="n">
        <x:v>4</x:v>
      </x:c>
      <x:c r="C577" s="4" t="n">
        <x:v>34</x:v>
      </x:c>
      <x:c r="D577" s="4" t="n">
        <x:v>1</x:v>
      </x:c>
    </x:row>
    <x:row r="578">
      <x:c r="A578" s="4" t="str">
        <x:v>C00573</x:v>
      </x:c>
      <x:c r="B578" s="4" t="n">
        <x:v>4</x:v>
      </x:c>
      <x:c r="C578" s="4"/>
      <x:c r="D578" s="4" t="n">
        <x:v>0</x:v>
      </x:c>
    </x:row>
    <x:row r="579">
      <x:c r="A579" s="4" t="str">
        <x:v>C00574</x:v>
      </x:c>
      <x:c r="B579" s="4" t="n">
        <x:v>3</x:v>
      </x:c>
      <x:c r="C579" s="4" t="n">
        <x:v>12</x:v>
      </x:c>
      <x:c r="D579" s="4" t="n">
        <x:v>0</x:v>
      </x:c>
    </x:row>
    <x:row r="580">
      <x:c r="A580" s="4" t="str">
        <x:v>C00575</x:v>
      </x:c>
      <x:c r="B580" s="4" t="n">
        <x:v>4</x:v>
      </x:c>
      <x:c r="C580" s="4" t="n">
        <x:v>22</x:v>
      </x:c>
      <x:c r="D580" s="4" t="n">
        <x:v>0</x:v>
      </x:c>
    </x:row>
    <x:row r="581">
      <x:c r="A581" s="4" t="str">
        <x:v>C00576</x:v>
      </x:c>
      <x:c r="B581" s="4" t="n">
        <x:v>3</x:v>
      </x:c>
      <x:c r="C581" s="4" t="n">
        <x:v>24</x:v>
      </x:c>
      <x:c r="D581" s="4" t="n">
        <x:v>0</x:v>
      </x:c>
    </x:row>
    <x:row r="582">
      <x:c r="A582" s="4" t="str">
        <x:v>C00577</x:v>
      </x:c>
      <x:c r="B582" s="4" t="n">
        <x:v>3</x:v>
      </x:c>
      <x:c r="C582" s="4" t="n">
        <x:v>11</x:v>
      </x:c>
      <x:c r="D582" s="4" t="n">
        <x:v>0</x:v>
      </x:c>
    </x:row>
    <x:row r="583">
      <x:c r="A583" s="4" t="str">
        <x:v>C00578</x:v>
      </x:c>
      <x:c r="B583" s="4" t="n">
        <x:v>2</x:v>
      </x:c>
      <x:c r="C583" s="4" t="n">
        <x:v>4</x:v>
      </x:c>
      <x:c r="D583" s="4" t="n">
        <x:v>0</x:v>
      </x:c>
    </x:row>
    <x:row r="584">
      <x:c r="A584" s="4" t="str">
        <x:v>C00579</x:v>
      </x:c>
      <x:c r="B584" s="4" t="n">
        <x:v>2</x:v>
      </x:c>
      <x:c r="C584" s="4" t="n">
        <x:v>14</x:v>
      </x:c>
      <x:c r="D584" s="4" t="n">
        <x:v>0</x:v>
      </x:c>
    </x:row>
    <x:row r="585">
      <x:c r="A585" s="4" t="str">
        <x:v>C00580</x:v>
      </x:c>
      <x:c r="B585" s="4" t="n">
        <x:v>4</x:v>
      </x:c>
      <x:c r="C585" s="4" t="n">
        <x:v>31</x:v>
      </x:c>
      <x:c r="D585" s="4" t="n">
        <x:v>0</x:v>
      </x:c>
    </x:row>
    <x:row r="586">
      <x:c r="A586" s="4" t="str">
        <x:v>C00581</x:v>
      </x:c>
      <x:c r="B586" s="4" t="n">
        <x:v>2</x:v>
      </x:c>
      <x:c r="C586" s="4" t="n">
        <x:v>24</x:v>
      </x:c>
      <x:c r="D586" s="4" t="n">
        <x:v>0</x:v>
      </x:c>
    </x:row>
    <x:row r="587">
      <x:c r="A587" s="4" t="str">
        <x:v>C00582</x:v>
      </x:c>
      <x:c r="B587" s="4" t="n">
        <x:v>4</x:v>
      </x:c>
      <x:c r="C587" s="4" t="n">
        <x:v>39</x:v>
      </x:c>
      <x:c r="D587" s="4" t="n">
        <x:v>1</x:v>
      </x:c>
    </x:row>
    <x:row r="588">
      <x:c r="A588" s="4" t="str">
        <x:v>C00583</x:v>
      </x:c>
      <x:c r="B588" s="4" t="n">
        <x:v>2</x:v>
      </x:c>
      <x:c r="C588" s="4" t="n">
        <x:v>22</x:v>
      </x:c>
      <x:c r="D588" s="4" t="n">
        <x:v>0</x:v>
      </x:c>
    </x:row>
    <x:row r="589">
      <x:c r="A589" s="4" t="str">
        <x:v>C00584</x:v>
      </x:c>
      <x:c r="B589" s="4" t="n">
        <x:v>6</x:v>
      </x:c>
      <x:c r="C589" s="4"/>
      <x:c r="D589" s="4" t="n">
        <x:v>1</x:v>
      </x:c>
    </x:row>
    <x:row r="590">
      <x:c r="A590" s="4" t="str">
        <x:v>C00585</x:v>
      </x:c>
      <x:c r="B590" s="4" t="n">
        <x:v>3</x:v>
      </x:c>
      <x:c r="C590" s="4" t="n">
        <x:v>21</x:v>
      </x:c>
      <x:c r="D590" s="4" t="n">
        <x:v>0</x:v>
      </x:c>
    </x:row>
    <x:row r="591">
      <x:c r="A591" s="4" t="str">
        <x:v>C00586</x:v>
      </x:c>
      <x:c r="B591" s="4" t="n">
        <x:v>3</x:v>
      </x:c>
      <x:c r="C591" s="4" t="n">
        <x:v>18</x:v>
      </x:c>
      <x:c r="D591" s="4" t="n">
        <x:v>0</x:v>
      </x:c>
    </x:row>
    <x:row r="592">
      <x:c r="A592" s="4" t="str">
        <x:v>C00587</x:v>
      </x:c>
      <x:c r="B592" s="4" t="n">
        <x:v>5</x:v>
      </x:c>
      <x:c r="C592" s="4" t="n">
        <x:v>31</x:v>
      </x:c>
      <x:c r="D592" s="4" t="n">
        <x:v>1</x:v>
      </x:c>
    </x:row>
    <x:row r="593">
      <x:c r="A593" s="4" t="str">
        <x:v>C00588</x:v>
      </x:c>
      <x:c r="B593" s="4" t="n">
        <x:v>3</x:v>
      </x:c>
      <x:c r="C593" s="4" t="n">
        <x:v>24</x:v>
      </x:c>
      <x:c r="D593" s="4" t="n">
        <x:v>0</x:v>
      </x:c>
    </x:row>
    <x:row r="594">
      <x:c r="A594" s="4" t="str">
        <x:v>C00589</x:v>
      </x:c>
      <x:c r="B594" s="4" t="n">
        <x:v>3</x:v>
      </x:c>
      <x:c r="C594" s="4" t="n">
        <x:v>18</x:v>
      </x:c>
      <x:c r="D594" s="4" t="n">
        <x:v>0</x:v>
      </x:c>
    </x:row>
    <x:row r="595">
      <x:c r="A595" s="4" t="str">
        <x:v>C00590</x:v>
      </x:c>
      <x:c r="B595" s="4" t="n">
        <x:v>3</x:v>
      </x:c>
      <x:c r="C595" s="4" t="n">
        <x:v>13</x:v>
      </x:c>
      <x:c r="D595" s="4" t="n">
        <x:v>0</x:v>
      </x:c>
    </x:row>
    <x:row r="596">
      <x:c r="A596" s="4" t="str">
        <x:v>C00591</x:v>
      </x:c>
      <x:c r="B596" s="4" t="n">
        <x:v>2</x:v>
      </x:c>
      <x:c r="C596" s="4" t="n">
        <x:v>11</x:v>
      </x:c>
      <x:c r="D596" s="4" t="n">
        <x:v>0</x:v>
      </x:c>
    </x:row>
    <x:row r="597">
      <x:c r="A597" s="4" t="str">
        <x:v>C00592</x:v>
      </x:c>
      <x:c r="B597" s="4" t="n">
        <x:v>2</x:v>
      </x:c>
      <x:c r="C597" s="4" t="n">
        <x:v>22</x:v>
      </x:c>
      <x:c r="D597" s="4" t="n">
        <x:v>0</x:v>
      </x:c>
    </x:row>
    <x:row r="598">
      <x:c r="A598" s="4" t="str">
        <x:v>C00593</x:v>
      </x:c>
      <x:c r="B598" s="4" t="n">
        <x:v>6</x:v>
      </x:c>
      <x:c r="C598" s="4" t="n">
        <x:v>36</x:v>
      </x:c>
      <x:c r="D598" s="4" t="n">
        <x:v>1</x:v>
      </x:c>
    </x:row>
    <x:row r="599">
      <x:c r="A599" s="4" t="str">
        <x:v>C00594</x:v>
      </x:c>
      <x:c r="B599" s="4" t="n">
        <x:v>5</x:v>
      </x:c>
      <x:c r="C599" s="4" t="n">
        <x:v>31</x:v>
      </x:c>
      <x:c r="D599" s="4" t="n">
        <x:v>1</x:v>
      </x:c>
    </x:row>
    <x:row r="600">
      <x:c r="A600" s="4" t="str">
        <x:v>C00595</x:v>
      </x:c>
      <x:c r="B600" s="4" t="n">
        <x:v>6</x:v>
      </x:c>
      <x:c r="C600" s="4" t="n">
        <x:v>31</x:v>
      </x:c>
      <x:c r="D600" s="4" t="n">
        <x:v>1</x:v>
      </x:c>
    </x:row>
    <x:row r="601">
      <x:c r="A601" s="4" t="str">
        <x:v>C00596</x:v>
      </x:c>
      <x:c r="B601" s="4" t="n">
        <x:v>6</x:v>
      </x:c>
      <x:c r="C601" s="4"/>
      <x:c r="D601" s="4" t="n">
        <x:v>1</x:v>
      </x:c>
    </x:row>
    <x:row r="602">
      <x:c r="A602" s="4" t="str">
        <x:v>C00597</x:v>
      </x:c>
      <x:c r="B602" s="4" t="n">
        <x:v>6</x:v>
      </x:c>
      <x:c r="C602" s="4" t="n">
        <x:v>27</x:v>
      </x:c>
      <x:c r="D602" s="4" t="n">
        <x:v>1</x:v>
      </x:c>
    </x:row>
    <x:row r="603">
      <x:c r="A603" s="4" t="str">
        <x:v>C00598</x:v>
      </x:c>
      <x:c r="B603" s="4" t="n">
        <x:v>3</x:v>
      </x:c>
      <x:c r="C603" s="4" t="n">
        <x:v>8</x:v>
      </x:c>
      <x:c r="D603" s="4" t="n">
        <x:v>0</x:v>
      </x:c>
    </x:row>
    <x:row r="604">
      <x:c r="A604" s="4" t="str">
        <x:v>C00599</x:v>
      </x:c>
      <x:c r="B604" s="4" t="n">
        <x:v>4</x:v>
      </x:c>
      <x:c r="C604" s="4" t="n">
        <x:v>21</x:v>
      </x:c>
      <x:c r="D604" s="4" t="n">
        <x:v>0</x:v>
      </x:c>
    </x:row>
    <x:row r="605">
      <x:c r="A605" s="4" t="str">
        <x:v>C00600</x:v>
      </x:c>
      <x:c r="B605" s="4" t="n">
        <x:v>4</x:v>
      </x:c>
      <x:c r="C605" s="4" t="n">
        <x:v>35</x:v>
      </x:c>
      <x:c r="D605" s="4" t="n">
        <x:v>1</x:v>
      </x:c>
    </x:row>
    <x:row r="606">
      <x:c r="A606" s="4" t="str">
        <x:v>C00601</x:v>
      </x:c>
      <x:c r="B606" s="4" t="n">
        <x:v>3</x:v>
      </x:c>
      <x:c r="C606" s="4" t="n">
        <x:v>9</x:v>
      </x:c>
      <x:c r="D606" s="4" t="n">
        <x:v>0</x:v>
      </x:c>
    </x:row>
    <x:row r="607">
      <x:c r="A607" s="4" t="str">
        <x:v>C00602</x:v>
      </x:c>
      <x:c r="B607" s="4" t="n">
        <x:v>6</x:v>
      </x:c>
      <x:c r="C607" s="4" t="n">
        <x:v>23</x:v>
      </x:c>
      <x:c r="D607" s="4" t="n">
        <x:v>1</x:v>
      </x:c>
    </x:row>
    <x:row r="608">
      <x:c r="A608" s="4" t="str">
        <x:v>C00603</x:v>
      </x:c>
      <x:c r="B608" s="4" t="n">
        <x:v>4</x:v>
      </x:c>
      <x:c r="C608" s="4" t="n">
        <x:v>31</x:v>
      </x:c>
      <x:c r="D608" s="4" t="n">
        <x:v>1</x:v>
      </x:c>
    </x:row>
    <x:row r="609">
      <x:c r="A609" s="4" t="str">
        <x:v>C00604</x:v>
      </x:c>
      <x:c r="B609" s="4" t="n">
        <x:v>2</x:v>
      </x:c>
      <x:c r="C609" s="4" t="n">
        <x:v>14</x:v>
      </x:c>
      <x:c r="D609" s="4" t="n">
        <x:v>0</x:v>
      </x:c>
    </x:row>
    <x:row r="610">
      <x:c r="A610" s="4" t="str">
        <x:v>C00605</x:v>
      </x:c>
      <x:c r="B610" s="4" t="n">
        <x:v>4</x:v>
      </x:c>
      <x:c r="C610" s="4" t="n">
        <x:v>32</x:v>
      </x:c>
      <x:c r="D610" s="4" t="n">
        <x:v>1</x:v>
      </x:c>
    </x:row>
    <x:row r="611">
      <x:c r="A611" s="4" t="str">
        <x:v>C00606</x:v>
      </x:c>
      <x:c r="B611" s="4" t="n">
        <x:v>5</x:v>
      </x:c>
      <x:c r="C611" s="4"/>
      <x:c r="D611" s="4" t="n">
        <x:v>1</x:v>
      </x:c>
    </x:row>
    <x:row r="612">
      <x:c r="A612" s="4" t="str">
        <x:v>C00607</x:v>
      </x:c>
      <x:c r="B612" s="4" t="n">
        <x:v>3</x:v>
      </x:c>
      <x:c r="C612" s="4" t="n">
        <x:v>15</x:v>
      </x:c>
      <x:c r="D612" s="4" t="n">
        <x:v>0</x:v>
      </x:c>
    </x:row>
    <x:row r="613">
      <x:c r="A613" s="4" t="str">
        <x:v>C00608</x:v>
      </x:c>
      <x:c r="B613" s="4" t="n">
        <x:v>3</x:v>
      </x:c>
      <x:c r="C613" s="4" t="n">
        <x:v>16</x:v>
      </x:c>
      <x:c r="D613" s="4" t="n">
        <x:v>0</x:v>
      </x:c>
    </x:row>
    <x:row r="614">
      <x:c r="A614" s="4" t="str">
        <x:v>C00609</x:v>
      </x:c>
      <x:c r="B614" s="4" t="n">
        <x:v>2</x:v>
      </x:c>
      <x:c r="C614" s="4" t="n">
        <x:v>13</x:v>
      </x:c>
      <x:c r="D614" s="4" t="n">
        <x:v>0</x:v>
      </x:c>
    </x:row>
    <x:row r="615">
      <x:c r="A615" s="4" t="str">
        <x:v>C00610</x:v>
      </x:c>
      <x:c r="B615" s="4" t="n">
        <x:v>5</x:v>
      </x:c>
      <x:c r="C615" s="4" t="n">
        <x:v>21</x:v>
      </x:c>
      <x:c r="D615" s="4" t="n">
        <x:v>1</x:v>
      </x:c>
    </x:row>
    <x:row r="616">
      <x:c r="A616" s="4" t="str">
        <x:v>C00611</x:v>
      </x:c>
      <x:c r="B616" s="4" t="n">
        <x:v>6</x:v>
      </x:c>
      <x:c r="C616" s="4" t="n">
        <x:v>29</x:v>
      </x:c>
      <x:c r="D616" s="4" t="n">
        <x:v>1</x:v>
      </x:c>
    </x:row>
    <x:row r="617">
      <x:c r="A617" s="4" t="str">
        <x:v>C00612</x:v>
      </x:c>
      <x:c r="B617" s="4" t="n">
        <x:v>2</x:v>
      </x:c>
      <x:c r="C617" s="4" t="n">
        <x:v>20</x:v>
      </x:c>
      <x:c r="D617" s="4" t="n">
        <x:v>0</x:v>
      </x:c>
    </x:row>
    <x:row r="618">
      <x:c r="A618" s="4" t="str">
        <x:v>C00613</x:v>
      </x:c>
      <x:c r="B618" s="4" t="n">
        <x:v>4</x:v>
      </x:c>
      <x:c r="C618" s="4"/>
      <x:c r="D618" s="4" t="n">
        <x:v>0</x:v>
      </x:c>
    </x:row>
    <x:row r="619">
      <x:c r="A619" s="4" t="str">
        <x:v>C00614</x:v>
      </x:c>
      <x:c r="B619" s="4" t="n">
        <x:v>4</x:v>
      </x:c>
      <x:c r="C619" s="4" t="n">
        <x:v>36</x:v>
      </x:c>
      <x:c r="D619" s="4" t="n">
        <x:v>1</x:v>
      </x:c>
    </x:row>
    <x:row r="620">
      <x:c r="A620" s="4" t="str">
        <x:v>C00615</x:v>
      </x:c>
      <x:c r="B620" s="4" t="n">
        <x:v>2</x:v>
      </x:c>
      <x:c r="C620" s="4" t="n">
        <x:v>13</x:v>
      </x:c>
      <x:c r="D620" s="4" t="n">
        <x:v>0</x:v>
      </x:c>
    </x:row>
    <x:row r="621">
      <x:c r="A621" s="4" t="str">
        <x:v>C00616</x:v>
      </x:c>
      <x:c r="B621" s="4" t="n">
        <x:v>4</x:v>
      </x:c>
      <x:c r="C621" s="4" t="n">
        <x:v>31</x:v>
      </x:c>
      <x:c r="D621" s="4" t="n">
        <x:v>1</x:v>
      </x:c>
    </x:row>
    <x:row r="622">
      <x:c r="A622" s="4" t="str">
        <x:v>C00617</x:v>
      </x:c>
      <x:c r="B622" s="4" t="n">
        <x:v>2</x:v>
      </x:c>
      <x:c r="C622" s="4"/>
      <x:c r="D622" s="4" t="n">
        <x:v>0</x:v>
      </x:c>
    </x:row>
    <x:row r="623">
      <x:c r="A623" s="4" t="str">
        <x:v>C00618</x:v>
      </x:c>
      <x:c r="B623" s="4" t="n">
        <x:v>3</x:v>
      </x:c>
      <x:c r="C623" s="4" t="n">
        <x:v>8</x:v>
      </x:c>
      <x:c r="D623" s="4" t="n">
        <x:v>0</x:v>
      </x:c>
    </x:row>
    <x:row r="624">
      <x:c r="A624" s="4" t="str">
        <x:v>C00619</x:v>
      </x:c>
      <x:c r="B624" s="4" t="n">
        <x:v>5</x:v>
      </x:c>
      <x:c r="C624" s="4"/>
      <x:c r="D624" s="4" t="n">
        <x:v>1</x:v>
      </x:c>
    </x:row>
    <x:row r="625">
      <x:c r="A625" s="4" t="str">
        <x:v>C00620</x:v>
      </x:c>
      <x:c r="B625" s="4" t="n">
        <x:v>3</x:v>
      </x:c>
      <x:c r="C625" s="4" t="n">
        <x:v>19</x:v>
      </x:c>
      <x:c r="D625" s="4" t="n">
        <x:v>0</x:v>
      </x:c>
    </x:row>
    <x:row r="626">
      <x:c r="A626" s="4" t="str">
        <x:v>C00621</x:v>
      </x:c>
      <x:c r="B626" s="4" t="n">
        <x:v>2</x:v>
      </x:c>
      <x:c r="C626" s="4" t="n">
        <x:v>22</x:v>
      </x:c>
      <x:c r="D626" s="4" t="n">
        <x:v>0</x:v>
      </x:c>
    </x:row>
    <x:row r="627">
      <x:c r="A627" s="4" t="str">
        <x:v>C00622</x:v>
      </x:c>
      <x:c r="B627" s="4" t="n">
        <x:v>5</x:v>
      </x:c>
      <x:c r="C627" s="4"/>
      <x:c r="D627" s="4" t="n">
        <x:v>1</x:v>
      </x:c>
    </x:row>
    <x:row r="628">
      <x:c r="A628" s="4" t="str">
        <x:v>C00623</x:v>
      </x:c>
      <x:c r="B628" s="4" t="n">
        <x:v>4</x:v>
      </x:c>
      <x:c r="C628" s="4" t="n">
        <x:v>17</x:v>
      </x:c>
      <x:c r="D628" s="4" t="n">
        <x:v>0</x:v>
      </x:c>
    </x:row>
    <x:row r="629">
      <x:c r="A629" s="4" t="str">
        <x:v>C00624</x:v>
      </x:c>
      <x:c r="B629" s="4" t="n">
        <x:v>4</x:v>
      </x:c>
      <x:c r="C629" s="4" t="n">
        <x:v>25</x:v>
      </x:c>
      <x:c r="D629" s="4" t="n">
        <x:v>1</x:v>
      </x:c>
    </x:row>
    <x:row r="630">
      <x:c r="A630" s="4" t="str">
        <x:v>C00625</x:v>
      </x:c>
      <x:c r="B630" s="4" t="n">
        <x:v>4</x:v>
      </x:c>
      <x:c r="C630" s="4" t="n">
        <x:v>14</x:v>
      </x:c>
      <x:c r="D630" s="4" t="n">
        <x:v>0</x:v>
      </x:c>
    </x:row>
    <x:row r="631">
      <x:c r="A631" s="4" t="str">
        <x:v>C00626</x:v>
      </x:c>
      <x:c r="B631" s="4" t="n">
        <x:v>2</x:v>
      </x:c>
      <x:c r="C631" s="4"/>
      <x:c r="D631" s="4" t="n">
        <x:v>0</x:v>
      </x:c>
    </x:row>
    <x:row r="632">
      <x:c r="A632" s="4" t="str">
        <x:v>C00627</x:v>
      </x:c>
      <x:c r="B632" s="4" t="n">
        <x:v>3</x:v>
      </x:c>
      <x:c r="C632" s="4"/>
      <x:c r="D632" s="4" t="n">
        <x:v>0</x:v>
      </x:c>
    </x:row>
    <x:row r="633">
      <x:c r="A633" s="4" t="str">
        <x:v>C00628</x:v>
      </x:c>
      <x:c r="B633" s="4" t="n">
        <x:v>3</x:v>
      </x:c>
      <x:c r="C633" s="4" t="n">
        <x:v>19</x:v>
      </x:c>
      <x:c r="D633" s="4" t="n">
        <x:v>0</x:v>
      </x:c>
    </x:row>
    <x:row r="634">
      <x:c r="A634" s="4" t="str">
        <x:v>C00629</x:v>
      </x:c>
      <x:c r="B634" s="4" t="n">
        <x:v>4</x:v>
      </x:c>
      <x:c r="C634" s="4"/>
      <x:c r="D634" s="4" t="n">
        <x:v>0</x:v>
      </x:c>
    </x:row>
    <x:row r="635">
      <x:c r="A635" s="4" t="str">
        <x:v>C00630</x:v>
      </x:c>
      <x:c r="B635" s="4" t="n">
        <x:v>5</x:v>
      </x:c>
      <x:c r="C635" s="4" t="n">
        <x:v>45</x:v>
      </x:c>
      <x:c r="D635" s="4" t="n">
        <x:v>1</x:v>
      </x:c>
    </x:row>
    <x:row r="636">
      <x:c r="A636" s="4" t="str">
        <x:v>C00631</x:v>
      </x:c>
      <x:c r="B636" s="4" t="n">
        <x:v>3</x:v>
      </x:c>
      <x:c r="C636" s="4" t="n">
        <x:v>20</x:v>
      </x:c>
      <x:c r="D636" s="4" t="n">
        <x:v>0</x:v>
      </x:c>
    </x:row>
    <x:row r="637">
      <x:c r="A637" s="4" t="str">
        <x:v>C00632</x:v>
      </x:c>
      <x:c r="B637" s="4" t="n">
        <x:v>6</x:v>
      </x:c>
      <x:c r="C637" s="4" t="n">
        <x:v>33</x:v>
      </x:c>
      <x:c r="D637" s="4" t="n">
        <x:v>1</x:v>
      </x:c>
    </x:row>
    <x:row r="638">
      <x:c r="A638" s="4" t="str">
        <x:v>C00633</x:v>
      </x:c>
      <x:c r="B638" s="4" t="n">
        <x:v>2</x:v>
      </x:c>
      <x:c r="C638" s="4" t="n">
        <x:v>13</x:v>
      </x:c>
      <x:c r="D638" s="4" t="n">
        <x:v>0</x:v>
      </x:c>
    </x:row>
    <x:row r="639">
      <x:c r="A639" s="4" t="str">
        <x:v>C00634</x:v>
      </x:c>
      <x:c r="B639" s="4" t="n">
        <x:v>2</x:v>
      </x:c>
      <x:c r="C639" s="4" t="n">
        <x:v>11</x:v>
      </x:c>
      <x:c r="D639" s="4" t="n">
        <x:v>0</x:v>
      </x:c>
    </x:row>
    <x:row r="640">
      <x:c r="A640" s="4" t="str">
        <x:v>C00635</x:v>
      </x:c>
      <x:c r="B640" s="4" t="n">
        <x:v>3</x:v>
      </x:c>
      <x:c r="C640" s="4"/>
      <x:c r="D640" s="4" t="n">
        <x:v>0</x:v>
      </x:c>
    </x:row>
    <x:row r="641">
      <x:c r="A641" s="4" t="str">
        <x:v>C00636</x:v>
      </x:c>
      <x:c r="B641" s="4" t="n">
        <x:v>4</x:v>
      </x:c>
      <x:c r="C641" s="4" t="n">
        <x:v>35</x:v>
      </x:c>
      <x:c r="D641" s="4" t="n">
        <x:v>1</x:v>
      </x:c>
    </x:row>
    <x:row r="642">
      <x:c r="A642" s="4" t="str">
        <x:v>C00637</x:v>
      </x:c>
      <x:c r="B642" s="4" t="n">
        <x:v>2</x:v>
      </x:c>
      <x:c r="C642" s="4"/>
      <x:c r="D642" s="4" t="n">
        <x:v>0</x:v>
      </x:c>
    </x:row>
    <x:row r="643">
      <x:c r="A643" s="4" t="str">
        <x:v>C00638</x:v>
      </x:c>
      <x:c r="B643" s="4" t="n">
        <x:v>5</x:v>
      </x:c>
      <x:c r="C643" s="4" t="n">
        <x:v>35</x:v>
      </x:c>
      <x:c r="D643" s="4" t="n">
        <x:v>1</x:v>
      </x:c>
    </x:row>
    <x:row r="644">
      <x:c r="A644" s="4" t="str">
        <x:v>C00639</x:v>
      </x:c>
      <x:c r="B644" s="4" t="n">
        <x:v>4</x:v>
      </x:c>
      <x:c r="C644" s="4" t="n">
        <x:v>31</x:v>
      </x:c>
      <x:c r="D644" s="4" t="n">
        <x:v>1</x:v>
      </x:c>
    </x:row>
    <x:row r="645">
      <x:c r="A645" s="4" t="str">
        <x:v>C00640</x:v>
      </x:c>
      <x:c r="B645" s="4" t="n">
        <x:v>3</x:v>
      </x:c>
      <x:c r="C645" s="4"/>
      <x:c r="D645" s="4" t="n">
        <x:v>0</x:v>
      </x:c>
    </x:row>
    <x:row r="646">
      <x:c r="A646" s="4" t="str">
        <x:v>C00641</x:v>
      </x:c>
      <x:c r="B646" s="4" t="n">
        <x:v>3</x:v>
      </x:c>
      <x:c r="C646" s="4" t="n">
        <x:v>14</x:v>
      </x:c>
      <x:c r="D646" s="4" t="n">
        <x:v>0</x:v>
      </x:c>
    </x:row>
    <x:row r="647">
      <x:c r="A647" s="4" t="str">
        <x:v>C00642</x:v>
      </x:c>
      <x:c r="B647" s="4" t="n">
        <x:v>5</x:v>
      </x:c>
      <x:c r="C647" s="4" t="n">
        <x:v>29</x:v>
      </x:c>
      <x:c r="D647" s="4" t="n">
        <x:v>1</x:v>
      </x:c>
    </x:row>
    <x:row r="648">
      <x:c r="A648" s="4" t="str">
        <x:v>C00643</x:v>
      </x:c>
      <x:c r="B648" s="4" t="n">
        <x:v>3</x:v>
      </x:c>
      <x:c r="C648" s="4" t="n">
        <x:v>8</x:v>
      </x:c>
      <x:c r="D648" s="4" t="n">
        <x:v>0</x:v>
      </x:c>
    </x:row>
    <x:row r="649">
      <x:c r="A649" s="4" t="str">
        <x:v>C00644</x:v>
      </x:c>
      <x:c r="B649" s="4" t="n">
        <x:v>4</x:v>
      </x:c>
      <x:c r="C649" s="4" t="n">
        <x:v>37</x:v>
      </x:c>
      <x:c r="D649" s="4" t="n">
        <x:v>1</x:v>
      </x:c>
    </x:row>
    <x:row r="650">
      <x:c r="A650" s="4" t="str">
        <x:v>C00645</x:v>
      </x:c>
      <x:c r="B650" s="4" t="n">
        <x:v>3</x:v>
      </x:c>
      <x:c r="C650" s="4" t="n">
        <x:v>15</x:v>
      </x:c>
      <x:c r="D650" s="4" t="n">
        <x:v>0</x:v>
      </x:c>
    </x:row>
    <x:row r="651">
      <x:c r="A651" s="4" t="str">
        <x:v>C00646</x:v>
      </x:c>
      <x:c r="B651" s="4" t="n">
        <x:v>4</x:v>
      </x:c>
      <x:c r="C651" s="4" t="n">
        <x:v>34</x:v>
      </x:c>
      <x:c r="D651" s="4" t="n">
        <x:v>1</x:v>
      </x:c>
    </x:row>
    <x:row r="652">
      <x:c r="A652" s="4" t="str">
        <x:v>C00647</x:v>
      </x:c>
      <x:c r="B652" s="4" t="n">
        <x:v>3</x:v>
      </x:c>
      <x:c r="C652" s="4" t="n">
        <x:v>22</x:v>
      </x:c>
      <x:c r="D652" s="4" t="n">
        <x:v>0</x:v>
      </x:c>
    </x:row>
    <x:row r="653">
      <x:c r="A653" s="4" t="str">
        <x:v>C00648</x:v>
      </x:c>
      <x:c r="B653" s="4" t="n">
        <x:v>4</x:v>
      </x:c>
      <x:c r="C653" s="4" t="n">
        <x:v>25</x:v>
      </x:c>
      <x:c r="D653" s="4" t="n">
        <x:v>0</x:v>
      </x:c>
    </x:row>
    <x:row r="654">
      <x:c r="A654" s="4" t="str">
        <x:v>C00649</x:v>
      </x:c>
      <x:c r="B654" s="4" t="n">
        <x:v>4</x:v>
      </x:c>
      <x:c r="C654" s="4" t="n">
        <x:v>15</x:v>
      </x:c>
      <x:c r="D654" s="4" t="n">
        <x:v>0</x:v>
      </x:c>
    </x:row>
    <x:row r="655">
      <x:c r="A655" s="4" t="str">
        <x:v>C00650</x:v>
      </x:c>
      <x:c r="B655" s="4" t="n">
        <x:v>4</x:v>
      </x:c>
      <x:c r="C655" s="4"/>
      <x:c r="D655" s="4" t="n">
        <x:v>1</x:v>
      </x:c>
    </x:row>
    <x:row r="656">
      <x:c r="A656" s="4" t="str">
        <x:v>C00651</x:v>
      </x:c>
      <x:c r="B656" s="4" t="n">
        <x:v>2</x:v>
      </x:c>
      <x:c r="C656" s="4" t="n">
        <x:v>9</x:v>
      </x:c>
      <x:c r="D656" s="4" t="n">
        <x:v>0</x:v>
      </x:c>
    </x:row>
    <x:row r="657">
      <x:c r="A657" s="4" t="str">
        <x:v>C00652</x:v>
      </x:c>
      <x:c r="B657" s="4" t="n">
        <x:v>6</x:v>
      </x:c>
      <x:c r="C657" s="4"/>
      <x:c r="D657" s="4" t="n">
        <x:v>1</x:v>
      </x:c>
    </x:row>
    <x:row r="658">
      <x:c r="A658" s="4" t="str">
        <x:v>C00653</x:v>
      </x:c>
      <x:c r="B658" s="4" t="n">
        <x:v>4</x:v>
      </x:c>
      <x:c r="C658" s="4"/>
      <x:c r="D658" s="4" t="n">
        <x:v>0</x:v>
      </x:c>
    </x:row>
    <x:row r="659">
      <x:c r="A659" s="4" t="str">
        <x:v>C00654</x:v>
      </x:c>
      <x:c r="B659" s="4" t="n">
        <x:v>2</x:v>
      </x:c>
      <x:c r="C659" s="4" t="n">
        <x:v>24</x:v>
      </x:c>
      <x:c r="D659" s="4" t="n">
        <x:v>0</x:v>
      </x:c>
    </x:row>
    <x:row r="660">
      <x:c r="A660" s="4" t="str">
        <x:v>C00655</x:v>
      </x:c>
      <x:c r="B660" s="4" t="n">
        <x:v>4</x:v>
      </x:c>
      <x:c r="C660" s="4"/>
      <x:c r="D660" s="4" t="n">
        <x:v>0</x:v>
      </x:c>
    </x:row>
    <x:row r="661">
      <x:c r="A661" s="4" t="str">
        <x:v>C00656</x:v>
      </x:c>
      <x:c r="B661" s="4" t="n">
        <x:v>2</x:v>
      </x:c>
      <x:c r="C661" s="4" t="n">
        <x:v>9</x:v>
      </x:c>
      <x:c r="D661" s="4" t="n">
        <x:v>0</x:v>
      </x:c>
    </x:row>
    <x:row r="662">
      <x:c r="A662" s="4" t="str">
        <x:v>C00657</x:v>
      </x:c>
      <x:c r="B662" s="4" t="n">
        <x:v>3</x:v>
      </x:c>
      <x:c r="C662" s="4" t="n">
        <x:v>13</x:v>
      </x:c>
      <x:c r="D662" s="4" t="n">
        <x:v>0</x:v>
      </x:c>
    </x:row>
    <x:row r="663">
      <x:c r="A663" s="4" t="str">
        <x:v>C00658</x:v>
      </x:c>
      <x:c r="B663" s="4" t="n">
        <x:v>2</x:v>
      </x:c>
      <x:c r="C663" s="4"/>
      <x:c r="D663" s="4" t="n">
        <x:v>0</x:v>
      </x:c>
    </x:row>
    <x:row r="664">
      <x:c r="A664" s="4" t="str">
        <x:v>C00659</x:v>
      </x:c>
      <x:c r="B664" s="4" t="n">
        <x:v>2</x:v>
      </x:c>
      <x:c r="C664" s="4"/>
      <x:c r="D664" s="4" t="n">
        <x:v>0</x:v>
      </x:c>
    </x:row>
    <x:row r="665">
      <x:c r="A665" s="4" t="str">
        <x:v>C00660</x:v>
      </x:c>
      <x:c r="B665" s="4" t="n">
        <x:v>4</x:v>
      </x:c>
      <x:c r="C665" s="4" t="n">
        <x:v>21</x:v>
      </x:c>
      <x:c r="D665" s="4" t="n">
        <x:v>0</x:v>
      </x:c>
    </x:row>
    <x:row r="666">
      <x:c r="A666" s="4" t="str">
        <x:v>C00661</x:v>
      </x:c>
      <x:c r="B666" s="4" t="n">
        <x:v>5</x:v>
      </x:c>
      <x:c r="C666" s="4" t="n">
        <x:v>36</x:v>
      </x:c>
      <x:c r="D666" s="4" t="n">
        <x:v>1</x:v>
      </x:c>
    </x:row>
    <x:row r="667">
      <x:c r="A667" s="4" t="str">
        <x:v>C00662</x:v>
      </x:c>
      <x:c r="B667" s="4" t="n">
        <x:v>2</x:v>
      </x:c>
      <x:c r="C667" s="4" t="n">
        <x:v>22</x:v>
      </x:c>
      <x:c r="D667" s="4" t="n">
        <x:v>0</x:v>
      </x:c>
    </x:row>
    <x:row r="668">
      <x:c r="A668" s="4" t="str">
        <x:v>C00663</x:v>
      </x:c>
      <x:c r="B668" s="4" t="n">
        <x:v>4</x:v>
      </x:c>
      <x:c r="C668" s="4"/>
      <x:c r="D668" s="4" t="n">
        <x:v>0</x:v>
      </x:c>
    </x:row>
    <x:row r="669">
      <x:c r="A669" s="4" t="str">
        <x:v>C00664</x:v>
      </x:c>
      <x:c r="B669" s="4" t="n">
        <x:v>2</x:v>
      </x:c>
      <x:c r="C669" s="4" t="n">
        <x:v>27</x:v>
      </x:c>
      <x:c r="D669" s="4" t="n">
        <x:v>0</x:v>
      </x:c>
    </x:row>
    <x:row r="670">
      <x:c r="A670" s="4" t="str">
        <x:v>C00665</x:v>
      </x:c>
      <x:c r="B670" s="4" t="n">
        <x:v>2</x:v>
      </x:c>
      <x:c r="C670" s="4" t="n">
        <x:v>14</x:v>
      </x:c>
      <x:c r="D670" s="4" t="n">
        <x:v>0</x:v>
      </x:c>
    </x:row>
    <x:row r="671">
      <x:c r="A671" s="4" t="str">
        <x:v>C00666</x:v>
      </x:c>
      <x:c r="B671" s="4" t="n">
        <x:v>4</x:v>
      </x:c>
      <x:c r="C671" s="4" t="n">
        <x:v>9</x:v>
      </x:c>
      <x:c r="D671" s="4" t="n">
        <x:v>0</x:v>
      </x:c>
    </x:row>
    <x:row r="672">
      <x:c r="A672" s="4" t="str">
        <x:v>C00667</x:v>
      </x:c>
      <x:c r="B672" s="4" t="n">
        <x:v>3</x:v>
      </x:c>
      <x:c r="C672" s="4" t="n">
        <x:v>27</x:v>
      </x:c>
      <x:c r="D672" s="4" t="n">
        <x:v>0</x:v>
      </x:c>
    </x:row>
    <x:row r="673">
      <x:c r="A673" s="4" t="str">
        <x:v>C00668</x:v>
      </x:c>
      <x:c r="B673" s="4" t="n">
        <x:v>2</x:v>
      </x:c>
      <x:c r="C673" s="4" t="n">
        <x:v>20</x:v>
      </x:c>
      <x:c r="D673" s="4" t="n">
        <x:v>0</x:v>
      </x:c>
    </x:row>
    <x:row r="674">
      <x:c r="A674" s="4" t="str">
        <x:v>C00669</x:v>
      </x:c>
      <x:c r="B674" s="4" t="n">
        <x:v>4</x:v>
      </x:c>
      <x:c r="C674" s="4" t="n">
        <x:v>21</x:v>
      </x:c>
      <x:c r="D674" s="4" t="n">
        <x:v>0</x:v>
      </x:c>
    </x:row>
    <x:row r="675">
      <x:c r="A675" s="4" t="str">
        <x:v>C00670</x:v>
      </x:c>
      <x:c r="B675" s="4" t="n">
        <x:v>4</x:v>
      </x:c>
      <x:c r="C675" s="4" t="n">
        <x:v>39</x:v>
      </x:c>
      <x:c r="D675" s="4" t="n">
        <x:v>1</x:v>
      </x:c>
    </x:row>
    <x:row r="676">
      <x:c r="A676" s="4" t="str">
        <x:v>C00671</x:v>
      </x:c>
      <x:c r="B676" s="4" t="n">
        <x:v>3</x:v>
      </x:c>
      <x:c r="C676" s="4" t="n">
        <x:v>7</x:v>
      </x:c>
      <x:c r="D676" s="4" t="n">
        <x:v>0</x:v>
      </x:c>
    </x:row>
    <x:row r="677">
      <x:c r="A677" s="4" t="str">
        <x:v>C00672</x:v>
      </x:c>
      <x:c r="B677" s="4" t="n">
        <x:v>2</x:v>
      </x:c>
      <x:c r="C677" s="4" t="n">
        <x:v>2</x:v>
      </x:c>
      <x:c r="D677" s="4" t="n">
        <x:v>0</x:v>
      </x:c>
    </x:row>
    <x:row r="678">
      <x:c r="A678" s="4" t="str">
        <x:v>C00673</x:v>
      </x:c>
      <x:c r="B678" s="4" t="n">
        <x:v>5</x:v>
      </x:c>
      <x:c r="C678" s="4" t="n">
        <x:v>27</x:v>
      </x:c>
      <x:c r="D678" s="4" t="n">
        <x:v>1</x:v>
      </x:c>
    </x:row>
    <x:row r="679">
      <x:c r="A679" s="4" t="str">
        <x:v>C00674</x:v>
      </x:c>
      <x:c r="B679" s="4" t="n">
        <x:v>4</x:v>
      </x:c>
      <x:c r="C679" s="4" t="n">
        <x:v>22</x:v>
      </x:c>
      <x:c r="D679" s="4" t="n">
        <x:v>0</x:v>
      </x:c>
    </x:row>
    <x:row r="680">
      <x:c r="A680" s="4" t="str">
        <x:v>C00675</x:v>
      </x:c>
      <x:c r="B680" s="4" t="n">
        <x:v>4</x:v>
      </x:c>
      <x:c r="C680" s="4" t="n">
        <x:v>21</x:v>
      </x:c>
      <x:c r="D680" s="4" t="n">
        <x:v>0</x:v>
      </x:c>
    </x:row>
    <x:row r="681">
      <x:c r="A681" s="4" t="str">
        <x:v>C00676</x:v>
      </x:c>
      <x:c r="B681" s="4" t="n">
        <x:v>3</x:v>
      </x:c>
      <x:c r="C681" s="4" t="n">
        <x:v>25</x:v>
      </x:c>
      <x:c r="D681" s="4" t="n">
        <x:v>0</x:v>
      </x:c>
    </x:row>
    <x:row r="682">
      <x:c r="A682" s="4" t="str">
        <x:v>C00677</x:v>
      </x:c>
      <x:c r="B682" s="4" t="n">
        <x:v>3</x:v>
      </x:c>
      <x:c r="C682" s="4" t="n">
        <x:v>23</x:v>
      </x:c>
      <x:c r="D682" s="4" t="n">
        <x:v>0</x:v>
      </x:c>
    </x:row>
    <x:row r="683">
      <x:c r="A683" s="4" t="str">
        <x:v>C00678</x:v>
      </x:c>
      <x:c r="B683" s="4" t="n">
        <x:v>6</x:v>
      </x:c>
      <x:c r="C683" s="4" t="n">
        <x:v>30</x:v>
      </x:c>
      <x:c r="D683" s="4" t="n">
        <x:v>1</x:v>
      </x:c>
    </x:row>
    <x:row r="684">
      <x:c r="A684" s="4" t="str">
        <x:v>C00679</x:v>
      </x:c>
      <x:c r="B684" s="4" t="n">
        <x:v>4</x:v>
      </x:c>
      <x:c r="C684" s="4" t="n">
        <x:v>25</x:v>
      </x:c>
      <x:c r="D684" s="4" t="n">
        <x:v>0</x:v>
      </x:c>
    </x:row>
    <x:row r="685">
      <x:c r="A685" s="4" t="str">
        <x:v>C00680</x:v>
      </x:c>
      <x:c r="B685" s="4" t="n">
        <x:v>4</x:v>
      </x:c>
      <x:c r="C685" s="4"/>
      <x:c r="D685" s="4" t="n">
        <x:v>0</x:v>
      </x:c>
    </x:row>
    <x:row r="686">
      <x:c r="A686" s="4" t="str">
        <x:v>C00681</x:v>
      </x:c>
      <x:c r="B686" s="4" t="n">
        <x:v>3</x:v>
      </x:c>
      <x:c r="C686" s="4"/>
      <x:c r="D686" s="4" t="n">
        <x:v>0</x:v>
      </x:c>
    </x:row>
    <x:row r="687">
      <x:c r="A687" s="4" t="str">
        <x:v>C00682</x:v>
      </x:c>
      <x:c r="B687" s="4" t="n">
        <x:v>3</x:v>
      </x:c>
      <x:c r="C687" s="4" t="n">
        <x:v>16</x:v>
      </x:c>
      <x:c r="D687" s="4" t="n">
        <x:v>0</x:v>
      </x:c>
    </x:row>
    <x:row r="688">
      <x:c r="A688" s="4" t="str">
        <x:v>C00683</x:v>
      </x:c>
      <x:c r="B688" s="4" t="n">
        <x:v>6</x:v>
      </x:c>
      <x:c r="C688" s="4" t="n">
        <x:v>30</x:v>
      </x:c>
      <x:c r="D688" s="4" t="n">
        <x:v>1</x:v>
      </x:c>
    </x:row>
    <x:row r="689">
      <x:c r="A689" s="4" t="str">
        <x:v>C00684</x:v>
      </x:c>
      <x:c r="B689" s="4" t="n">
        <x:v>4</x:v>
      </x:c>
      <x:c r="C689" s="4" t="n">
        <x:v>24</x:v>
      </x:c>
      <x:c r="D689" s="4" t="n">
        <x:v>1</x:v>
      </x:c>
    </x:row>
    <x:row r="690">
      <x:c r="A690" s="4" t="str">
        <x:v>C00685</x:v>
      </x:c>
      <x:c r="B690" s="4" t="n">
        <x:v>4</x:v>
      </x:c>
      <x:c r="C690" s="4" t="n">
        <x:v>20</x:v>
      </x:c>
      <x:c r="D690" s="4" t="n">
        <x:v>0</x:v>
      </x:c>
    </x:row>
    <x:row r="691">
      <x:c r="A691" s="4" t="str">
        <x:v>C00686</x:v>
      </x:c>
      <x:c r="B691" s="4" t="n">
        <x:v>4</x:v>
      </x:c>
      <x:c r="C691" s="4" t="n">
        <x:v>19</x:v>
      </x:c>
      <x:c r="D691" s="4" t="n">
        <x:v>0</x:v>
      </x:c>
    </x:row>
    <x:row r="692">
      <x:c r="A692" s="4" t="str">
        <x:v>C00687</x:v>
      </x:c>
      <x:c r="B692" s="4" t="n">
        <x:v>3</x:v>
      </x:c>
      <x:c r="C692" s="4"/>
      <x:c r="D692" s="4" t="n">
        <x:v>0</x:v>
      </x:c>
    </x:row>
    <x:row r="693">
      <x:c r="A693" s="4" t="str">
        <x:v>C00688</x:v>
      </x:c>
      <x:c r="B693" s="4" t="n">
        <x:v>6</x:v>
      </x:c>
      <x:c r="C693" s="4" t="n">
        <x:v>34</x:v>
      </x:c>
      <x:c r="D693" s="4" t="n">
        <x:v>1</x:v>
      </x:c>
    </x:row>
    <x:row r="694">
      <x:c r="A694" s="4" t="str">
        <x:v>C00689</x:v>
      </x:c>
      <x:c r="B694" s="4" t="n">
        <x:v>3</x:v>
      </x:c>
      <x:c r="C694" s="4"/>
      <x:c r="D694" s="4" t="n">
        <x:v>0</x:v>
      </x:c>
    </x:row>
    <x:row r="695">
      <x:c r="A695" s="4" t="str">
        <x:v>C00690</x:v>
      </x:c>
      <x:c r="B695" s="4" t="n">
        <x:v>6</x:v>
      </x:c>
      <x:c r="C695" s="4" t="n">
        <x:v>19</x:v>
      </x:c>
      <x:c r="D695" s="4" t="n">
        <x:v>1</x:v>
      </x:c>
    </x:row>
    <x:row r="696">
      <x:c r="A696" s="4" t="str">
        <x:v>C00691</x:v>
      </x:c>
      <x:c r="B696" s="4" t="n">
        <x:v>3</x:v>
      </x:c>
      <x:c r="C696" s="4" t="n">
        <x:v>25</x:v>
      </x:c>
      <x:c r="D696" s="4" t="n">
        <x:v>0</x:v>
      </x:c>
    </x:row>
    <x:row r="697">
      <x:c r="A697" s="4" t="str">
        <x:v>C00692</x:v>
      </x:c>
      <x:c r="B697" s="4" t="n">
        <x:v>2</x:v>
      </x:c>
      <x:c r="C697" s="4" t="n">
        <x:v>20</x:v>
      </x:c>
      <x:c r="D697" s="4" t="n">
        <x:v>0</x:v>
      </x:c>
    </x:row>
    <x:row r="698">
      <x:c r="A698" s="4" t="str">
        <x:v>C00693</x:v>
      </x:c>
      <x:c r="B698" s="4" t="n">
        <x:v>4</x:v>
      </x:c>
      <x:c r="C698" s="4" t="n">
        <x:v>16</x:v>
      </x:c>
      <x:c r="D698" s="4" t="n">
        <x:v>0</x:v>
      </x:c>
    </x:row>
    <x:row r="699">
      <x:c r="A699" s="4" t="str">
        <x:v>C00694</x:v>
      </x:c>
      <x:c r="B699" s="4" t="n">
        <x:v>4</x:v>
      </x:c>
      <x:c r="C699" s="4"/>
      <x:c r="D699" s="4" t="n">
        <x:v>0</x:v>
      </x:c>
    </x:row>
    <x:row r="700">
      <x:c r="A700" s="4" t="str">
        <x:v>C00695</x:v>
      </x:c>
      <x:c r="B700" s="4" t="n">
        <x:v>2</x:v>
      </x:c>
      <x:c r="C700" s="4" t="n">
        <x:v>19</x:v>
      </x:c>
      <x:c r="D700" s="4" t="n">
        <x:v>0</x:v>
      </x:c>
    </x:row>
    <x:row r="701">
      <x:c r="A701" s="4" t="str">
        <x:v>C00696</x:v>
      </x:c>
      <x:c r="B701" s="4" t="n">
        <x:v>6</x:v>
      </x:c>
      <x:c r="C701" s="4" t="n">
        <x:v>34</x:v>
      </x:c>
      <x:c r="D701" s="4" t="n">
        <x:v>1</x:v>
      </x:c>
    </x:row>
    <x:row r="702">
      <x:c r="A702" s="4" t="str">
        <x:v>C00697</x:v>
      </x:c>
      <x:c r="B702" s="4" t="n">
        <x:v>5</x:v>
      </x:c>
      <x:c r="C702" s="4"/>
      <x:c r="D702" s="4" t="n">
        <x:v>1</x:v>
      </x:c>
    </x:row>
    <x:row r="703">
      <x:c r="A703" s="4" t="str">
        <x:v>C00698</x:v>
      </x:c>
      <x:c r="B703" s="4" t="n">
        <x:v>4</x:v>
      </x:c>
      <x:c r="C703" s="4" t="n">
        <x:v>10</x:v>
      </x:c>
      <x:c r="D703" s="4" t="n">
        <x:v>0</x:v>
      </x:c>
    </x:row>
    <x:row r="704">
      <x:c r="A704" s="4" t="str">
        <x:v>C00699</x:v>
      </x:c>
      <x:c r="B704" s="4" t="n">
        <x:v>4</x:v>
      </x:c>
      <x:c r="C704" s="4" t="n">
        <x:v>35</x:v>
      </x:c>
      <x:c r="D704" s="4" t="n">
        <x:v>1</x:v>
      </x:c>
    </x:row>
    <x:row r="705">
      <x:c r="A705" s="4" t="str">
        <x:v>C00700</x:v>
      </x:c>
      <x:c r="B705" s="4" t="n">
        <x:v>4</x:v>
      </x:c>
      <x:c r="C705" s="4" t="n">
        <x:v>42</x:v>
      </x:c>
      <x:c r="D705" s="4" t="n">
        <x:v>1</x:v>
      </x:c>
    </x:row>
    <x:row r="706">
      <x:c r="A706" s="4" t="str">
        <x:v>C00701</x:v>
      </x:c>
      <x:c r="B706" s="4" t="n">
        <x:v>4</x:v>
      </x:c>
      <x:c r="C706" s="4" t="n">
        <x:v>32</x:v>
      </x:c>
      <x:c r="D706" s="4" t="n">
        <x:v>1</x:v>
      </x:c>
    </x:row>
    <x:row r="707">
      <x:c r="A707" s="4" t="str">
        <x:v>C00702</x:v>
      </x:c>
      <x:c r="B707" s="4" t="n">
        <x:v>4</x:v>
      </x:c>
      <x:c r="C707" s="4"/>
      <x:c r="D707" s="4" t="n">
        <x:v>0</x:v>
      </x:c>
    </x:row>
    <x:row r="708">
      <x:c r="A708" s="4" t="str">
        <x:v>C00703</x:v>
      </x:c>
      <x:c r="B708" s="4" t="n">
        <x:v>4</x:v>
      </x:c>
      <x:c r="C708" s="4" t="n">
        <x:v>19</x:v>
      </x:c>
      <x:c r="D708" s="4" t="n">
        <x:v>0</x:v>
      </x:c>
    </x:row>
    <x:row r="709">
      <x:c r="A709" s="4" t="str">
        <x:v>C00704</x:v>
      </x:c>
      <x:c r="B709" s="4" t="n">
        <x:v>4</x:v>
      </x:c>
      <x:c r="C709" s="4" t="n">
        <x:v>19</x:v>
      </x:c>
      <x:c r="D709" s="4" t="n">
        <x:v>0</x:v>
      </x:c>
    </x:row>
    <x:row r="710">
      <x:c r="A710" s="4" t="str">
        <x:v>C00705</x:v>
      </x:c>
      <x:c r="B710" s="4" t="n">
        <x:v>3</x:v>
      </x:c>
      <x:c r="C710" s="4" t="n">
        <x:v>17</x:v>
      </x:c>
      <x:c r="D710" s="4" t="n">
        <x:v>0</x:v>
      </x:c>
    </x:row>
    <x:row r="711">
      <x:c r="A711" s="4" t="str">
        <x:v>C00706</x:v>
      </x:c>
      <x:c r="B711" s="4" t="n">
        <x:v>4</x:v>
      </x:c>
      <x:c r="C711" s="4" t="n">
        <x:v>9</x:v>
      </x:c>
      <x:c r="D711" s="4" t="n">
        <x:v>0</x:v>
      </x:c>
    </x:row>
    <x:row r="712">
      <x:c r="A712" s="4" t="str">
        <x:v>C00707</x:v>
      </x:c>
      <x:c r="B712" s="4" t="n">
        <x:v>4</x:v>
      </x:c>
      <x:c r="C712" s="4" t="n">
        <x:v>16</x:v>
      </x:c>
      <x:c r="D712" s="4" t="n">
        <x:v>1</x:v>
      </x:c>
    </x:row>
    <x:row r="713">
      <x:c r="A713" s="4" t="str">
        <x:v>C00708</x:v>
      </x:c>
      <x:c r="B713" s="4" t="n">
        <x:v>4</x:v>
      </x:c>
      <x:c r="C713" s="4" t="n">
        <x:v>23</x:v>
      </x:c>
      <x:c r="D713" s="4" t="n">
        <x:v>0</x:v>
      </x:c>
    </x:row>
    <x:row r="714">
      <x:c r="A714" s="4" t="str">
        <x:v>C00709</x:v>
      </x:c>
      <x:c r="B714" s="4" t="n">
        <x:v>3</x:v>
      </x:c>
      <x:c r="C714" s="4" t="n">
        <x:v>11</x:v>
      </x:c>
      <x:c r="D714" s="4" t="n">
        <x:v>0</x:v>
      </x:c>
    </x:row>
    <x:row r="715">
      <x:c r="A715" s="4" t="str">
        <x:v>C00710</x:v>
      </x:c>
      <x:c r="B715" s="4" t="n">
        <x:v>6</x:v>
      </x:c>
      <x:c r="C715" s="4" t="n">
        <x:v>26</x:v>
      </x:c>
      <x:c r="D715" s="4" t="n">
        <x:v>1</x:v>
      </x:c>
    </x:row>
    <x:row r="716">
      <x:c r="A716" s="4" t="str">
        <x:v>C00711</x:v>
      </x:c>
      <x:c r="B716" s="4" t="n">
        <x:v>4</x:v>
      </x:c>
      <x:c r="C716" s="4" t="n">
        <x:v>8</x:v>
      </x:c>
      <x:c r="D716" s="4" t="n">
        <x:v>0</x:v>
      </x:c>
    </x:row>
    <x:row r="717">
      <x:c r="A717" s="4" t="str">
        <x:v>C00712</x:v>
      </x:c>
      <x:c r="B717" s="4" t="n">
        <x:v>3</x:v>
      </x:c>
      <x:c r="C717" s="4" t="n">
        <x:v>19</x:v>
      </x:c>
      <x:c r="D717" s="4" t="n">
        <x:v>0</x:v>
      </x:c>
    </x:row>
    <x:row r="718">
      <x:c r="A718" s="4" t="str">
        <x:v>C00713</x:v>
      </x:c>
      <x:c r="B718" s="4" t="n">
        <x:v>2</x:v>
      </x:c>
      <x:c r="C718" s="4" t="n">
        <x:v>13</x:v>
      </x:c>
      <x:c r="D718" s="4" t="n">
        <x:v>0</x:v>
      </x:c>
    </x:row>
    <x:row r="719">
      <x:c r="A719" s="4" t="str">
        <x:v>C00714</x:v>
      </x:c>
      <x:c r="B719" s="4" t="n">
        <x:v>4</x:v>
      </x:c>
      <x:c r="C719" s="4" t="n">
        <x:v>30</x:v>
      </x:c>
      <x:c r="D719" s="4" t="n">
        <x:v>1</x:v>
      </x:c>
    </x:row>
    <x:row r="720">
      <x:c r="A720" s="4" t="str">
        <x:v>C00715</x:v>
      </x:c>
      <x:c r="B720" s="4" t="n">
        <x:v>4</x:v>
      </x:c>
      <x:c r="C720" s="4" t="n">
        <x:v>17</x:v>
      </x:c>
      <x:c r="D720" s="4" t="n">
        <x:v>0</x:v>
      </x:c>
    </x:row>
    <x:row r="721">
      <x:c r="A721" s="4" t="str">
        <x:v>C00716</x:v>
      </x:c>
      <x:c r="B721" s="4" t="n">
        <x:v>5</x:v>
      </x:c>
      <x:c r="C721" s="4" t="n">
        <x:v>27</x:v>
      </x:c>
      <x:c r="D721" s="4" t="n">
        <x:v>1</x:v>
      </x:c>
    </x:row>
    <x:row r="722">
      <x:c r="A722" s="4" t="str">
        <x:v>C00717</x:v>
      </x:c>
      <x:c r="B722" s="4" t="n">
        <x:v>2</x:v>
      </x:c>
      <x:c r="C722" s="4" t="n">
        <x:v>10</x:v>
      </x:c>
      <x:c r="D722" s="4" t="n">
        <x:v>0</x:v>
      </x:c>
    </x:row>
    <x:row r="723">
      <x:c r="A723" s="4" t="str">
        <x:v>C00718</x:v>
      </x:c>
      <x:c r="B723" s="4" t="n">
        <x:v>4</x:v>
      </x:c>
      <x:c r="C723" s="4" t="n">
        <x:v>13</x:v>
      </x:c>
      <x:c r="D723" s="4" t="n">
        <x:v>0</x:v>
      </x:c>
    </x:row>
    <x:row r="724">
      <x:c r="A724" s="4" t="str">
        <x:v>C00719</x:v>
      </x:c>
      <x:c r="B724" s="4" t="n">
        <x:v>3</x:v>
      </x:c>
      <x:c r="C724" s="4" t="n">
        <x:v>10</x:v>
      </x:c>
      <x:c r="D724" s="4" t="n">
        <x:v>0</x:v>
      </x:c>
    </x:row>
    <x:row r="725">
      <x:c r="A725" s="4" t="str">
        <x:v>C00720</x:v>
      </x:c>
      <x:c r="B725" s="4" t="n">
        <x:v>2</x:v>
      </x:c>
      <x:c r="C725" s="4" t="n">
        <x:v>13</x:v>
      </x:c>
      <x:c r="D725" s="4" t="n">
        <x:v>0</x:v>
      </x:c>
    </x:row>
    <x:row r="726">
      <x:c r="A726" s="4" t="str">
        <x:v>C00721</x:v>
      </x:c>
      <x:c r="B726" s="4" t="n">
        <x:v>4</x:v>
      </x:c>
      <x:c r="C726" s="4" t="n">
        <x:v>17</x:v>
      </x:c>
      <x:c r="D726" s="4" t="n">
        <x:v>0</x:v>
      </x:c>
    </x:row>
    <x:row r="727">
      <x:c r="A727" s="4" t="str">
        <x:v>C00722</x:v>
      </x:c>
      <x:c r="B727" s="4" t="n">
        <x:v>3</x:v>
      </x:c>
      <x:c r="C727" s="4" t="n">
        <x:v>18</x:v>
      </x:c>
      <x:c r="D727" s="4" t="n">
        <x:v>0</x:v>
      </x:c>
    </x:row>
    <x:row r="728">
      <x:c r="A728" s="4" t="str">
        <x:v>C00723</x:v>
      </x:c>
      <x:c r="B728" s="4" t="n">
        <x:v>6</x:v>
      </x:c>
      <x:c r="C728" s="4" t="n">
        <x:v>25</x:v>
      </x:c>
      <x:c r="D728" s="4" t="n">
        <x:v>1</x:v>
      </x:c>
    </x:row>
    <x:row r="729">
      <x:c r="A729" s="4" t="str">
        <x:v>C00724</x:v>
      </x:c>
      <x:c r="B729" s="4" t="n">
        <x:v>4</x:v>
      </x:c>
      <x:c r="C729" s="4"/>
      <x:c r="D729" s="4" t="n">
        <x:v>0</x:v>
      </x:c>
    </x:row>
    <x:row r="730">
      <x:c r="A730" s="4" t="str">
        <x:v>C00725</x:v>
      </x:c>
      <x:c r="B730" s="4" t="n">
        <x:v>4</x:v>
      </x:c>
      <x:c r="C730" s="4" t="n">
        <x:v>22</x:v>
      </x:c>
      <x:c r="D730" s="4" t="n">
        <x:v>0</x:v>
      </x:c>
    </x:row>
    <x:row r="731">
      <x:c r="A731" s="4" t="str">
        <x:v>C00726</x:v>
      </x:c>
      <x:c r="B731" s="4" t="n">
        <x:v>4</x:v>
      </x:c>
      <x:c r="C731" s="4" t="n">
        <x:v>14</x:v>
      </x:c>
      <x:c r="D731" s="4" t="n">
        <x:v>0</x:v>
      </x:c>
    </x:row>
    <x:row r="732">
      <x:c r="A732" s="4" t="str">
        <x:v>C00727</x:v>
      </x:c>
      <x:c r="B732" s="4" t="n">
        <x:v>4</x:v>
      </x:c>
      <x:c r="C732" s="4" t="n">
        <x:v>14</x:v>
      </x:c>
      <x:c r="D732" s="4" t="n">
        <x:v>0</x:v>
      </x:c>
    </x:row>
    <x:row r="733">
      <x:c r="A733" s="4" t="str">
        <x:v>C00728</x:v>
      </x:c>
      <x:c r="B733" s="4" t="n">
        <x:v>4</x:v>
      </x:c>
      <x:c r="C733" s="4" t="n">
        <x:v>21</x:v>
      </x:c>
      <x:c r="D733" s="4" t="n">
        <x:v>0</x:v>
      </x:c>
    </x:row>
    <x:row r="734">
      <x:c r="A734" s="4" t="str">
        <x:v>C00729</x:v>
      </x:c>
      <x:c r="B734" s="4" t="n">
        <x:v>3</x:v>
      </x:c>
      <x:c r="C734" s="4" t="n">
        <x:v>17</x:v>
      </x:c>
      <x:c r="D734" s="4" t="n">
        <x:v>0</x:v>
      </x:c>
    </x:row>
    <x:row r="735">
      <x:c r="A735" s="4" t="str">
        <x:v>C00730</x:v>
      </x:c>
      <x:c r="B735" s="4" t="n">
        <x:v>4</x:v>
      </x:c>
      <x:c r="C735" s="4" t="n">
        <x:v>22</x:v>
      </x:c>
      <x:c r="D735" s="4" t="n">
        <x:v>0</x:v>
      </x:c>
    </x:row>
    <x:row r="736">
      <x:c r="A736" s="4" t="str">
        <x:v>C00731</x:v>
      </x:c>
      <x:c r="B736" s="4" t="n">
        <x:v>6</x:v>
      </x:c>
      <x:c r="C736" s="4" t="n">
        <x:v>30</x:v>
      </x:c>
      <x:c r="D736" s="4" t="n">
        <x:v>1</x:v>
      </x:c>
    </x:row>
    <x:row r="737">
      <x:c r="A737" s="4" t="str">
        <x:v>C00732</x:v>
      </x:c>
      <x:c r="B737" s="4" t="n">
        <x:v>2</x:v>
      </x:c>
      <x:c r="C737" s="4" t="n">
        <x:v>13</x:v>
      </x:c>
      <x:c r="D737" s="4" t="n">
        <x:v>0</x:v>
      </x:c>
    </x:row>
    <x:row r="738">
      <x:c r="A738" s="4" t="str">
        <x:v>C00733</x:v>
      </x:c>
      <x:c r="B738" s="4" t="n">
        <x:v>2</x:v>
      </x:c>
      <x:c r="C738" s="4" t="n">
        <x:v>6</x:v>
      </x:c>
      <x:c r="D738" s="4" t="n">
        <x:v>0</x:v>
      </x:c>
    </x:row>
    <x:row r="739">
      <x:c r="A739" s="4" t="str">
        <x:v>C00734</x:v>
      </x:c>
      <x:c r="B739" s="4" t="n">
        <x:v>3</x:v>
      </x:c>
      <x:c r="C739" s="4"/>
      <x:c r="D739" s="4" t="n">
        <x:v>0</x:v>
      </x:c>
    </x:row>
    <x:row r="740">
      <x:c r="A740" s="4" t="str">
        <x:v>C00735</x:v>
      </x:c>
      <x:c r="B740" s="4" t="n">
        <x:v>2</x:v>
      </x:c>
      <x:c r="C740" s="4" t="n">
        <x:v>12</x:v>
      </x:c>
      <x:c r="D740" s="4" t="n">
        <x:v>0</x:v>
      </x:c>
    </x:row>
    <x:row r="741">
      <x:c r="A741" s="4" t="str">
        <x:v>C00736</x:v>
      </x:c>
      <x:c r="B741" s="4" t="n">
        <x:v>5</x:v>
      </x:c>
      <x:c r="C741" s="4" t="n">
        <x:v>33</x:v>
      </x:c>
      <x:c r="D741" s="4" t="n">
        <x:v>1</x:v>
      </x:c>
    </x:row>
    <x:row r="742">
      <x:c r="A742" s="4" t="str">
        <x:v>C00737</x:v>
      </x:c>
      <x:c r="B742" s="4" t="n">
        <x:v>2</x:v>
      </x:c>
      <x:c r="C742" s="4" t="n">
        <x:v>14</x:v>
      </x:c>
      <x:c r="D742" s="4" t="n">
        <x:v>0</x:v>
      </x:c>
    </x:row>
    <x:row r="743">
      <x:c r="A743" s="4" t="str">
        <x:v>C00738</x:v>
      </x:c>
      <x:c r="B743" s="4" t="n">
        <x:v>6</x:v>
      </x:c>
      <x:c r="C743" s="4"/>
      <x:c r="D743" s="4" t="n">
        <x:v>1</x:v>
      </x:c>
    </x:row>
    <x:row r="744">
      <x:c r="A744" s="4" t="str">
        <x:v>C00739</x:v>
      </x:c>
      <x:c r="B744" s="4" t="n">
        <x:v>6</x:v>
      </x:c>
      <x:c r="C744" s="4"/>
      <x:c r="D744" s="4" t="n">
        <x:v>1</x:v>
      </x:c>
    </x:row>
    <x:row r="745">
      <x:c r="A745" s="4" t="str">
        <x:v>C00740</x:v>
      </x:c>
      <x:c r="B745" s="4" t="n">
        <x:v>2</x:v>
      </x:c>
      <x:c r="C745" s="4" t="n">
        <x:v>11</x:v>
      </x:c>
      <x:c r="D745" s="4" t="n">
        <x:v>0</x:v>
      </x:c>
    </x:row>
    <x:row r="746">
      <x:c r="A746" s="4" t="str">
        <x:v>C00741</x:v>
      </x:c>
      <x:c r="B746" s="4" t="n">
        <x:v>4</x:v>
      </x:c>
      <x:c r="C746" s="4" t="n">
        <x:v>12</x:v>
      </x:c>
      <x:c r="D746" s="4" t="n">
        <x:v>0</x:v>
      </x:c>
    </x:row>
    <x:row r="747">
      <x:c r="A747" s="4" t="str">
        <x:v>C00742</x:v>
      </x:c>
      <x:c r="B747" s="4" t="n">
        <x:v>4</x:v>
      </x:c>
      <x:c r="C747" s="4"/>
      <x:c r="D747" s="4" t="n">
        <x:v>1</x:v>
      </x:c>
    </x:row>
    <x:row r="748">
      <x:c r="A748" s="4" t="str">
        <x:v>C00743</x:v>
      </x:c>
      <x:c r="B748" s="4" t="n">
        <x:v>6</x:v>
      </x:c>
      <x:c r="C748" s="4" t="n">
        <x:v>50</x:v>
      </x:c>
      <x:c r="D748" s="4" t="n">
        <x:v>1</x:v>
      </x:c>
    </x:row>
    <x:row r="749">
      <x:c r="A749" s="4" t="str">
        <x:v>C00744</x:v>
      </x:c>
      <x:c r="B749" s="4" t="n">
        <x:v>4</x:v>
      </x:c>
      <x:c r="C749" s="4" t="n">
        <x:v>16</x:v>
      </x:c>
      <x:c r="D749" s="4" t="n">
        <x:v>0</x:v>
      </x:c>
    </x:row>
    <x:row r="750">
      <x:c r="A750" s="4" t="str">
        <x:v>C00745</x:v>
      </x:c>
      <x:c r="B750" s="4" t="n">
        <x:v>4</x:v>
      </x:c>
      <x:c r="C750" s="4" t="n">
        <x:v>14</x:v>
      </x:c>
      <x:c r="D750" s="4" t="n">
        <x:v>0</x:v>
      </x:c>
    </x:row>
    <x:row r="751">
      <x:c r="A751" s="4" t="str">
        <x:v>C00746</x:v>
      </x:c>
      <x:c r="B751" s="4" t="n">
        <x:v>3</x:v>
      </x:c>
      <x:c r="C751" s="4" t="n">
        <x:v>8</x:v>
      </x:c>
      <x:c r="D751" s="4" t="n">
        <x:v>0</x:v>
      </x:c>
    </x:row>
    <x:row r="752">
      <x:c r="A752" s="4" t="str">
        <x:v>C00747</x:v>
      </x:c>
      <x:c r="B752" s="4" t="n">
        <x:v>4</x:v>
      </x:c>
      <x:c r="C752" s="4" t="n">
        <x:v>34</x:v>
      </x:c>
      <x:c r="D752" s="4" t="n">
        <x:v>1</x:v>
      </x:c>
    </x:row>
    <x:row r="753">
      <x:c r="A753" s="4" t="str">
        <x:v>C00748</x:v>
      </x:c>
      <x:c r="B753" s="4" t="n">
        <x:v>4</x:v>
      </x:c>
      <x:c r="C753" s="4" t="n">
        <x:v>12</x:v>
      </x:c>
      <x:c r="D753" s="4" t="n">
        <x:v>0</x:v>
      </x:c>
    </x:row>
    <x:row r="754">
      <x:c r="A754" s="4" t="str">
        <x:v>C00749</x:v>
      </x:c>
      <x:c r="B754" s="4" t="n">
        <x:v>2</x:v>
      </x:c>
      <x:c r="C754" s="4" t="n">
        <x:v>19</x:v>
      </x:c>
      <x:c r="D754" s="4" t="n">
        <x:v>0</x:v>
      </x:c>
    </x:row>
    <x:row r="755">
      <x:c r="A755" s="4" t="str">
        <x:v>C00750</x:v>
      </x:c>
      <x:c r="B755" s="4" t="n">
        <x:v>5</x:v>
      </x:c>
      <x:c r="C755" s="4" t="n">
        <x:v>21</x:v>
      </x:c>
      <x:c r="D755" s="4" t="n">
        <x:v>1</x:v>
      </x:c>
    </x:row>
    <x:row r="756">
      <x:c r="A756" s="4" t="str">
        <x:v>C00751</x:v>
      </x:c>
      <x:c r="B756" s="4" t="n">
        <x:v>2</x:v>
      </x:c>
      <x:c r="C756" s="4" t="n">
        <x:v>7</x:v>
      </x:c>
      <x:c r="D756" s="4" t="n">
        <x:v>0</x:v>
      </x:c>
    </x:row>
    <x:row r="757">
      <x:c r="A757" s="4" t="str">
        <x:v>C00752</x:v>
      </x:c>
      <x:c r="B757" s="4" t="n">
        <x:v>4</x:v>
      </x:c>
      <x:c r="C757" s="4" t="n">
        <x:v>29</x:v>
      </x:c>
      <x:c r="D757" s="4" t="n">
        <x:v>0</x:v>
      </x:c>
    </x:row>
    <x:row r="758">
      <x:c r="A758" s="4" t="str">
        <x:v>C00753</x:v>
      </x:c>
      <x:c r="B758" s="4" t="n">
        <x:v>5</x:v>
      </x:c>
      <x:c r="C758" s="4" t="n">
        <x:v>30</x:v>
      </x:c>
      <x:c r="D758" s="4" t="n">
        <x:v>1</x:v>
      </x:c>
    </x:row>
    <x:row r="759">
      <x:c r="A759" s="4" t="str">
        <x:v>C00754</x:v>
      </x:c>
      <x:c r="B759" s="4" t="n">
        <x:v>3</x:v>
      </x:c>
      <x:c r="C759" s="4" t="n">
        <x:v>12</x:v>
      </x:c>
      <x:c r="D759" s="4" t="n">
        <x:v>0</x:v>
      </x:c>
    </x:row>
    <x:row r="760">
      <x:c r="A760" s="4" t="str">
        <x:v>C00755</x:v>
      </x:c>
      <x:c r="B760" s="4" t="n">
        <x:v>2</x:v>
      </x:c>
      <x:c r="C760" s="4"/>
      <x:c r="D760" s="4" t="n">
        <x:v>0</x:v>
      </x:c>
    </x:row>
    <x:row r="761">
      <x:c r="A761" s="4" t="str">
        <x:v>C00756</x:v>
      </x:c>
      <x:c r="B761" s="4" t="n">
        <x:v>4</x:v>
      </x:c>
      <x:c r="C761" s="4" t="n">
        <x:v>19</x:v>
      </x:c>
      <x:c r="D761" s="4" t="n">
        <x:v>0</x:v>
      </x:c>
    </x:row>
    <x:row r="762">
      <x:c r="A762" s="4" t="str">
        <x:v>C00757</x:v>
      </x:c>
      <x:c r="B762" s="4" t="n">
        <x:v>2</x:v>
      </x:c>
      <x:c r="C762" s="4" t="n">
        <x:v>14</x:v>
      </x:c>
      <x:c r="D762" s="4" t="n">
        <x:v>0</x:v>
      </x:c>
    </x:row>
    <x:row r="763">
      <x:c r="A763" s="4" t="str">
        <x:v>C00758</x:v>
      </x:c>
      <x:c r="B763" s="4" t="n">
        <x:v>6</x:v>
      </x:c>
      <x:c r="C763" s="4"/>
      <x:c r="D763" s="4" t="n">
        <x:v>1</x:v>
      </x:c>
    </x:row>
    <x:row r="764">
      <x:c r="A764" s="4" t="str">
        <x:v>C00759</x:v>
      </x:c>
      <x:c r="B764" s="4" t="n">
        <x:v>6</x:v>
      </x:c>
      <x:c r="C764" s="4" t="n">
        <x:v>21</x:v>
      </x:c>
      <x:c r="D764" s="4" t="n">
        <x:v>1</x:v>
      </x:c>
    </x:row>
    <x:row r="765">
      <x:c r="A765" s="4" t="str">
        <x:v>C00760</x:v>
      </x:c>
      <x:c r="B765" s="4" t="n">
        <x:v>2</x:v>
      </x:c>
      <x:c r="C765" s="4" t="n">
        <x:v>11</x:v>
      </x:c>
      <x:c r="D765" s="4" t="n">
        <x:v>0</x:v>
      </x:c>
    </x:row>
    <x:row r="766">
      <x:c r="A766" s="4" t="str">
        <x:v>C00761</x:v>
      </x:c>
      <x:c r="B766" s="4" t="n">
        <x:v>4</x:v>
      </x:c>
      <x:c r="C766" s="4" t="n">
        <x:v>20</x:v>
      </x:c>
      <x:c r="D766" s="4" t="n">
        <x:v>0</x:v>
      </x:c>
    </x:row>
    <x:row r="767">
      <x:c r="A767" s="4" t="str">
        <x:v>C00762</x:v>
      </x:c>
      <x:c r="B767" s="4" t="n">
        <x:v>2</x:v>
      </x:c>
      <x:c r="C767" s="4"/>
      <x:c r="D767" s="4" t="n">
        <x:v>0</x:v>
      </x:c>
    </x:row>
    <x:row r="768">
      <x:c r="A768" s="4" t="str">
        <x:v>C00763</x:v>
      </x:c>
      <x:c r="B768" s="4" t="n">
        <x:v>4</x:v>
      </x:c>
      <x:c r="C768" s="4" t="n">
        <x:v>6</x:v>
      </x:c>
      <x:c r="D768" s="4" t="n">
        <x:v>0</x:v>
      </x:c>
    </x:row>
    <x:row r="769">
      <x:c r="A769" s="4" t="str">
        <x:v>C00764</x:v>
      </x:c>
      <x:c r="B769" s="4" t="n">
        <x:v>4</x:v>
      </x:c>
      <x:c r="C769" s="4" t="n">
        <x:v>16</x:v>
      </x:c>
      <x:c r="D769" s="4" t="n">
        <x:v>0</x:v>
      </x:c>
    </x:row>
    <x:row r="770">
      <x:c r="A770" s="4" t="str">
        <x:v>C00765</x:v>
      </x:c>
      <x:c r="B770" s="4" t="n">
        <x:v>4</x:v>
      </x:c>
      <x:c r="C770" s="4" t="n">
        <x:v>25</x:v>
      </x:c>
      <x:c r="D770" s="4" t="n">
        <x:v>1</x:v>
      </x:c>
    </x:row>
    <x:row r="771">
      <x:c r="A771" s="4" t="str">
        <x:v>C00766</x:v>
      </x:c>
      <x:c r="B771" s="4" t="n">
        <x:v>4</x:v>
      </x:c>
      <x:c r="C771" s="4"/>
      <x:c r="D771" s="4" t="n">
        <x:v>1</x:v>
      </x:c>
    </x:row>
    <x:row r="772">
      <x:c r="A772" s="4" t="str">
        <x:v>C00767</x:v>
      </x:c>
      <x:c r="B772" s="4" t="n">
        <x:v>4</x:v>
      </x:c>
      <x:c r="C772" s="4"/>
      <x:c r="D772" s="4" t="n">
        <x:v>1</x:v>
      </x:c>
    </x:row>
    <x:row r="773">
      <x:c r="A773" s="4" t="str">
        <x:v>C00768</x:v>
      </x:c>
      <x:c r="B773" s="4" t="n">
        <x:v>4</x:v>
      </x:c>
      <x:c r="C773" s="4" t="n">
        <x:v>14</x:v>
      </x:c>
      <x:c r="D773" s="4" t="n">
        <x:v>0</x:v>
      </x:c>
    </x:row>
    <x:row r="774">
      <x:c r="A774" s="4" t="str">
        <x:v>C00769</x:v>
      </x:c>
      <x:c r="B774" s="4" t="n">
        <x:v>4</x:v>
      </x:c>
      <x:c r="C774" s="4" t="n">
        <x:v>15</x:v>
      </x:c>
      <x:c r="D774" s="4" t="n">
        <x:v>0</x:v>
      </x:c>
    </x:row>
    <x:row r="775">
      <x:c r="A775" s="4" t="str">
        <x:v>C00770</x:v>
      </x:c>
      <x:c r="B775" s="4" t="n">
        <x:v>2</x:v>
      </x:c>
      <x:c r="C775" s="4" t="n">
        <x:v>18</x:v>
      </x:c>
      <x:c r="D775" s="4" t="n">
        <x:v>0</x:v>
      </x:c>
    </x:row>
    <x:row r="776">
      <x:c r="A776" s="4" t="str">
        <x:v>C00771</x:v>
      </x:c>
      <x:c r="B776" s="4" t="n">
        <x:v>4</x:v>
      </x:c>
      <x:c r="C776" s="4" t="n">
        <x:v>14</x:v>
      </x:c>
      <x:c r="D776" s="4" t="n">
        <x:v>0</x:v>
      </x:c>
    </x:row>
    <x:row r="777">
      <x:c r="A777" s="4" t="str">
        <x:v>C00772</x:v>
      </x:c>
      <x:c r="B777" s="4" t="n">
        <x:v>4</x:v>
      </x:c>
      <x:c r="C777" s="4" t="n">
        <x:v>26</x:v>
      </x:c>
      <x:c r="D777" s="4" t="n">
        <x:v>0</x:v>
      </x:c>
    </x:row>
    <x:row r="778">
      <x:c r="A778" s="4" t="str">
        <x:v>C00773</x:v>
      </x:c>
      <x:c r="B778" s="4" t="n">
        <x:v>3</x:v>
      </x:c>
      <x:c r="C778" s="4"/>
      <x:c r="D778" s="4" t="n">
        <x:v>0</x:v>
      </x:c>
    </x:row>
    <x:row r="779">
      <x:c r="A779" s="4" t="str">
        <x:v>C00774</x:v>
      </x:c>
      <x:c r="B779" s="4" t="n">
        <x:v>4</x:v>
      </x:c>
      <x:c r="C779" s="4" t="n">
        <x:v>36</x:v>
      </x:c>
      <x:c r="D779" s="4" t="n">
        <x:v>1</x:v>
      </x:c>
    </x:row>
    <x:row r="780">
      <x:c r="A780" s="4" t="str">
        <x:v>C00775</x:v>
      </x:c>
      <x:c r="B780" s="4" t="n">
        <x:v>5</x:v>
      </x:c>
      <x:c r="C780" s="4"/>
      <x:c r="D780" s="4" t="n">
        <x:v>1</x:v>
      </x:c>
    </x:row>
    <x:row r="781">
      <x:c r="A781" s="4" t="str">
        <x:v>C00776</x:v>
      </x:c>
      <x:c r="B781" s="4" t="n">
        <x:v>3</x:v>
      </x:c>
      <x:c r="C781" s="4" t="n">
        <x:v>15</x:v>
      </x:c>
      <x:c r="D781" s="4" t="n">
        <x:v>0</x:v>
      </x:c>
    </x:row>
    <x:row r="782">
      <x:c r="A782" s="4" t="str">
        <x:v>C00777</x:v>
      </x:c>
      <x:c r="B782" s="4" t="n">
        <x:v>4</x:v>
      </x:c>
      <x:c r="C782" s="4"/>
      <x:c r="D782" s="4" t="n">
        <x:v>0</x:v>
      </x:c>
    </x:row>
    <x:row r="783">
      <x:c r="A783" s="4" t="str">
        <x:v>C00778</x:v>
      </x:c>
      <x:c r="B783" s="4" t="n">
        <x:v>3</x:v>
      </x:c>
      <x:c r="C783" s="4" t="n">
        <x:v>17</x:v>
      </x:c>
      <x:c r="D783" s="4" t="n">
        <x:v>0</x:v>
      </x:c>
    </x:row>
    <x:row r="784">
      <x:c r="A784" s="4" t="str">
        <x:v>C00779</x:v>
      </x:c>
      <x:c r="B784" s="4" t="n">
        <x:v>2</x:v>
      </x:c>
      <x:c r="C784" s="4" t="n">
        <x:v>19</x:v>
      </x:c>
      <x:c r="D784" s="4" t="n">
        <x:v>0</x:v>
      </x:c>
    </x:row>
    <x:row r="785">
      <x:c r="A785" s="4" t="str">
        <x:v>C00780</x:v>
      </x:c>
      <x:c r="B785" s="4" t="n">
        <x:v>4</x:v>
      </x:c>
      <x:c r="C785" s="4"/>
      <x:c r="D785" s="4" t="n">
        <x:v>1</x:v>
      </x:c>
    </x:row>
    <x:row r="786">
      <x:c r="A786" s="4" t="str">
        <x:v>C00781</x:v>
      </x:c>
      <x:c r="B786" s="4" t="n">
        <x:v>5</x:v>
      </x:c>
      <x:c r="C786" s="4" t="n">
        <x:v>43</x:v>
      </x:c>
      <x:c r="D786" s="4" t="n">
        <x:v>1</x:v>
      </x:c>
    </x:row>
    <x:row r="787">
      <x:c r="A787" s="4" t="str">
        <x:v>C00782</x:v>
      </x:c>
      <x:c r="B787" s="4" t="n">
        <x:v>3</x:v>
      </x:c>
      <x:c r="C787" s="4"/>
      <x:c r="D787" s="4" t="n">
        <x:v>0</x:v>
      </x:c>
    </x:row>
    <x:row r="788">
      <x:c r="A788" s="4" t="str">
        <x:v>C00783</x:v>
      </x:c>
      <x:c r="B788" s="4" t="n">
        <x:v>5</x:v>
      </x:c>
      <x:c r="C788" s="4" t="n">
        <x:v>25</x:v>
      </x:c>
      <x:c r="D788" s="4" t="n">
        <x:v>1</x:v>
      </x:c>
    </x:row>
    <x:row r="789">
      <x:c r="A789" s="4" t="str">
        <x:v>C00784</x:v>
      </x:c>
      <x:c r="B789" s="4" t="n">
        <x:v>4</x:v>
      </x:c>
      <x:c r="C789" s="4"/>
      <x:c r="D789" s="4" t="n">
        <x:v>0</x:v>
      </x:c>
    </x:row>
    <x:row r="790">
      <x:c r="A790" s="4" t="str">
        <x:v>C00785</x:v>
      </x:c>
      <x:c r="B790" s="4" t="n">
        <x:v>2</x:v>
      </x:c>
      <x:c r="C790" s="4"/>
      <x:c r="D790" s="4" t="n">
        <x:v>0</x:v>
      </x:c>
    </x:row>
    <x:row r="791">
      <x:c r="A791" s="4" t="str">
        <x:v>C00786</x:v>
      </x:c>
      <x:c r="B791" s="4" t="n">
        <x:v>4</x:v>
      </x:c>
      <x:c r="C791" s="4" t="n">
        <x:v>16</x:v>
      </x:c>
      <x:c r="D791" s="4" t="n">
        <x:v>0</x:v>
      </x:c>
    </x:row>
    <x:row r="792">
      <x:c r="A792" s="4" t="str">
        <x:v>C00787</x:v>
      </x:c>
      <x:c r="B792" s="4" t="n">
        <x:v>5</x:v>
      </x:c>
      <x:c r="C792" s="4" t="n">
        <x:v>24</x:v>
      </x:c>
      <x:c r="D792" s="4" t="n">
        <x:v>1</x:v>
      </x:c>
    </x:row>
    <x:row r="793">
      <x:c r="A793" s="4" t="str">
        <x:v>C00788</x:v>
      </x:c>
      <x:c r="B793" s="4" t="n">
        <x:v>6</x:v>
      </x:c>
      <x:c r="C793" s="4" t="n">
        <x:v>36</x:v>
      </x:c>
      <x:c r="D793" s="4" t="n">
        <x:v>1</x:v>
      </x:c>
    </x:row>
    <x:row r="794">
      <x:c r="A794" s="4" t="str">
        <x:v>C00789</x:v>
      </x:c>
      <x:c r="B794" s="4" t="n">
        <x:v>4</x:v>
      </x:c>
      <x:c r="C794" s="4" t="n">
        <x:v>29</x:v>
      </x:c>
      <x:c r="D794" s="4" t="n">
        <x:v>0</x:v>
      </x:c>
    </x:row>
    <x:row r="795">
      <x:c r="A795" s="4" t="str">
        <x:v>C00790</x:v>
      </x:c>
      <x:c r="B795" s="4" t="n">
        <x:v>4</x:v>
      </x:c>
      <x:c r="C795" s="4" t="n">
        <x:v>24</x:v>
      </x:c>
      <x:c r="D795" s="4" t="n">
        <x:v>0</x:v>
      </x:c>
    </x:row>
    <x:row r="796">
      <x:c r="A796" s="4" t="str">
        <x:v>C00791</x:v>
      </x:c>
      <x:c r="B796" s="4" t="n">
        <x:v>6</x:v>
      </x:c>
      <x:c r="C796" s="4" t="n">
        <x:v>27</x:v>
      </x:c>
      <x:c r="D796" s="4" t="n">
        <x:v>1</x:v>
      </x:c>
    </x:row>
    <x:row r="797">
      <x:c r="A797" s="4" t="str">
        <x:v>C00792</x:v>
      </x:c>
      <x:c r="B797" s="4" t="n">
        <x:v>3</x:v>
      </x:c>
      <x:c r="C797" s="4" t="n">
        <x:v>14</x:v>
      </x:c>
      <x:c r="D797" s="4" t="n">
        <x:v>0</x:v>
      </x:c>
    </x:row>
    <x:row r="798">
      <x:c r="A798" s="4" t="str">
        <x:v>C00793</x:v>
      </x:c>
      <x:c r="B798" s="4" t="n">
        <x:v>5</x:v>
      </x:c>
      <x:c r="C798" s="4"/>
      <x:c r="D798" s="4" t="n">
        <x:v>1</x:v>
      </x:c>
    </x:row>
    <x:row r="799">
      <x:c r="A799" s="4" t="str">
        <x:v>C00794</x:v>
      </x:c>
      <x:c r="B799" s="4" t="n">
        <x:v>3</x:v>
      </x:c>
      <x:c r="C799" s="4" t="n">
        <x:v>15</x:v>
      </x:c>
      <x:c r="D799" s="4" t="n">
        <x:v>0</x:v>
      </x:c>
    </x:row>
    <x:row r="800">
      <x:c r="A800" s="4" t="str">
        <x:v>C00795</x:v>
      </x:c>
      <x:c r="B800" s="4" t="n">
        <x:v>2</x:v>
      </x:c>
      <x:c r="C800" s="4"/>
      <x:c r="D800" s="4" t="n">
        <x:v>0</x:v>
      </x:c>
    </x:row>
    <x:row r="801">
      <x:c r="A801" s="4" t="str">
        <x:v>C00796</x:v>
      </x:c>
      <x:c r="B801" s="4" t="n">
        <x:v>6</x:v>
      </x:c>
      <x:c r="C801" s="4"/>
      <x:c r="D801" s="4" t="n">
        <x:v>1</x:v>
      </x:c>
    </x:row>
    <x:row r="802">
      <x:c r="A802" s="4" t="str">
        <x:v>C00797</x:v>
      </x:c>
      <x:c r="B802" s="4" t="n">
        <x:v>4</x:v>
      </x:c>
      <x:c r="C802" s="4" t="n">
        <x:v>13</x:v>
      </x:c>
      <x:c r="D802" s="4" t="n">
        <x:v>0</x:v>
      </x:c>
    </x:row>
    <x:row r="803">
      <x:c r="A803" s="4" t="str">
        <x:v>C00798</x:v>
      </x:c>
      <x:c r="B803" s="4" t="n">
        <x:v>3</x:v>
      </x:c>
      <x:c r="C803" s="4" t="n">
        <x:v>21</x:v>
      </x:c>
      <x:c r="D803" s="4" t="n">
        <x:v>0</x:v>
      </x:c>
    </x:row>
    <x:row r="804">
      <x:c r="A804" s="4" t="str">
        <x:v>C00799</x:v>
      </x:c>
      <x:c r="B804" s="4" t="n">
        <x:v>4</x:v>
      </x:c>
      <x:c r="C804" s="4" t="n">
        <x:v>11</x:v>
      </x:c>
      <x:c r="D804" s="4" t="n">
        <x:v>0</x:v>
      </x:c>
    </x:row>
    <x:row r="805">
      <x:c r="A805" s="4" t="str">
        <x:v>C00800</x:v>
      </x:c>
      <x:c r="B805" s="4" t="n">
        <x:v>5</x:v>
      </x:c>
      <x:c r="C805" s="4" t="n">
        <x:v>34</x:v>
      </x:c>
      <x:c r="D805" s="4" t="n">
        <x:v>1</x:v>
      </x:c>
    </x:row>
    <x:row r="806">
      <x:c r="A806" s="4" t="str">
        <x:v>C00801</x:v>
      </x:c>
      <x:c r="B806" s="4" t="n">
        <x:v>2</x:v>
      </x:c>
      <x:c r="C806" s="4" t="n">
        <x:v>8</x:v>
      </x:c>
      <x:c r="D806" s="4" t="n">
        <x:v>0</x:v>
      </x:c>
    </x:row>
    <x:row r="807">
      <x:c r="A807" s="4" t="str">
        <x:v>C00802</x:v>
      </x:c>
      <x:c r="B807" s="4" t="n">
        <x:v>4</x:v>
      </x:c>
      <x:c r="C807" s="4" t="n">
        <x:v>14</x:v>
      </x:c>
      <x:c r="D807" s="4" t="n">
        <x:v>0</x:v>
      </x:c>
    </x:row>
    <x:row r="808">
      <x:c r="A808" s="4" t="str">
        <x:v>C00803</x:v>
      </x:c>
      <x:c r="B808" s="4" t="n">
        <x:v>3</x:v>
      </x:c>
      <x:c r="C808" s="4" t="n">
        <x:v>13</x:v>
      </x:c>
      <x:c r="D808" s="4" t="n">
        <x:v>0</x:v>
      </x:c>
    </x:row>
    <x:row r="809">
      <x:c r="A809" s="4" t="str">
        <x:v>C00804</x:v>
      </x:c>
      <x:c r="B809" s="4" t="n">
        <x:v>6</x:v>
      </x:c>
      <x:c r="C809" s="4" t="n">
        <x:v>31</x:v>
      </x:c>
      <x:c r="D809" s="4" t="n">
        <x:v>1</x:v>
      </x:c>
    </x:row>
    <x:row r="810">
      <x:c r="A810" s="4" t="str">
        <x:v>C00805</x:v>
      </x:c>
      <x:c r="B810" s="4" t="n">
        <x:v>2</x:v>
      </x:c>
      <x:c r="C810" s="4" t="n">
        <x:v>13</x:v>
      </x:c>
      <x:c r="D810" s="4" t="n">
        <x:v>0</x:v>
      </x:c>
    </x:row>
    <x:row r="811">
      <x:c r="A811" s="4" t="str">
        <x:v>C00806</x:v>
      </x:c>
      <x:c r="B811" s="4" t="n">
        <x:v>3</x:v>
      </x:c>
      <x:c r="C811" s="4" t="n">
        <x:v>14</x:v>
      </x:c>
      <x:c r="D811" s="4" t="n">
        <x:v>0</x:v>
      </x:c>
    </x:row>
    <x:row r="812">
      <x:c r="A812" s="4" t="str">
        <x:v>C00807</x:v>
      </x:c>
      <x:c r="B812" s="4" t="n">
        <x:v>4</x:v>
      </x:c>
      <x:c r="C812" s="4" t="n">
        <x:v>16</x:v>
      </x:c>
      <x:c r="D812" s="4" t="n">
        <x:v>0</x:v>
      </x:c>
    </x:row>
    <x:row r="813">
      <x:c r="A813" s="4" t="str">
        <x:v>C00808</x:v>
      </x:c>
      <x:c r="B813" s="4" t="n">
        <x:v>2</x:v>
      </x:c>
      <x:c r="C813" s="4" t="n">
        <x:v>18</x:v>
      </x:c>
      <x:c r="D813" s="4" t="n">
        <x:v>0</x:v>
      </x:c>
    </x:row>
    <x:row r="814">
      <x:c r="A814" s="4" t="str">
        <x:v>C00809</x:v>
      </x:c>
      <x:c r="B814" s="4" t="n">
        <x:v>4</x:v>
      </x:c>
      <x:c r="C814" s="4"/>
      <x:c r="D814" s="4" t="n">
        <x:v>0</x:v>
      </x:c>
    </x:row>
    <x:row r="815">
      <x:c r="A815" s="4" t="str">
        <x:v>C00810</x:v>
      </x:c>
      <x:c r="B815" s="4" t="n">
        <x:v>5</x:v>
      </x:c>
      <x:c r="C815" s="4" t="n">
        <x:v>30</x:v>
      </x:c>
      <x:c r="D815" s="4" t="n">
        <x:v>1</x:v>
      </x:c>
    </x:row>
    <x:row r="816">
      <x:c r="A816" s="4" t="str">
        <x:v>C00811</x:v>
      </x:c>
      <x:c r="B816" s="4" t="n">
        <x:v>2</x:v>
      </x:c>
      <x:c r="C816" s="4" t="n">
        <x:v>11</x:v>
      </x:c>
      <x:c r="D816" s="4" t="n">
        <x:v>0</x:v>
      </x:c>
    </x:row>
    <x:row r="817">
      <x:c r="A817" s="4" t="str">
        <x:v>C00812</x:v>
      </x:c>
      <x:c r="B817" s="4" t="n">
        <x:v>6</x:v>
      </x:c>
      <x:c r="C817" s="4" t="n">
        <x:v>31</x:v>
      </x:c>
      <x:c r="D817" s="4" t="n">
        <x:v>1</x:v>
      </x:c>
    </x:row>
    <x:row r="818">
      <x:c r="A818" s="4" t="str">
        <x:v>C00813</x:v>
      </x:c>
      <x:c r="B818" s="4" t="n">
        <x:v>4</x:v>
      </x:c>
      <x:c r="C818" s="4" t="n">
        <x:v>12</x:v>
      </x:c>
      <x:c r="D818" s="4" t="n">
        <x:v>0</x:v>
      </x:c>
    </x:row>
    <x:row r="819">
      <x:c r="A819" s="4" t="str">
        <x:v>C00814</x:v>
      </x:c>
      <x:c r="B819" s="4" t="n">
        <x:v>3</x:v>
      </x:c>
      <x:c r="C819" s="4"/>
      <x:c r="D819" s="4" t="n">
        <x:v>0</x:v>
      </x:c>
    </x:row>
    <x:row r="820">
      <x:c r="A820" s="4" t="str">
        <x:v>C00815</x:v>
      </x:c>
      <x:c r="B820" s="4" t="n">
        <x:v>5</x:v>
      </x:c>
      <x:c r="C820" s="4" t="n">
        <x:v>34</x:v>
      </x:c>
      <x:c r="D820" s="4" t="n">
        <x:v>1</x:v>
      </x:c>
    </x:row>
    <x:row r="821">
      <x:c r="A821" s="4" t="str">
        <x:v>C00816</x:v>
      </x:c>
      <x:c r="B821" s="4" t="n">
        <x:v>4</x:v>
      </x:c>
      <x:c r="C821" s="4" t="n">
        <x:v>4</x:v>
      </x:c>
      <x:c r="D821" s="4" t="n">
        <x:v>0</x:v>
      </x:c>
    </x:row>
    <x:row r="822">
      <x:c r="A822" s="4" t="str">
        <x:v>C00817</x:v>
      </x:c>
      <x:c r="B822" s="4" t="n">
        <x:v>2</x:v>
      </x:c>
      <x:c r="C822" s="4" t="n">
        <x:v>12</x:v>
      </x:c>
      <x:c r="D822" s="4" t="n">
        <x:v>0</x:v>
      </x:c>
    </x:row>
    <x:row r="823">
      <x:c r="A823" s="4" t="str">
        <x:v>C00818</x:v>
      </x:c>
      <x:c r="B823" s="4" t="n">
        <x:v>3</x:v>
      </x:c>
      <x:c r="C823" s="4" t="n">
        <x:v>15</x:v>
      </x:c>
      <x:c r="D823" s="4" t="n">
        <x:v>0</x:v>
      </x:c>
    </x:row>
    <x:row r="824">
      <x:c r="A824" s="4" t="str">
        <x:v>C00819</x:v>
      </x:c>
      <x:c r="B824" s="4" t="n">
        <x:v>3</x:v>
      </x:c>
      <x:c r="C824" s="4" t="n">
        <x:v>14</x:v>
      </x:c>
      <x:c r="D824" s="4" t="n">
        <x:v>0</x:v>
      </x:c>
    </x:row>
    <x:row r="825">
      <x:c r="A825" s="4" t="str">
        <x:v>C00820</x:v>
      </x:c>
      <x:c r="B825" s="4" t="n">
        <x:v>4</x:v>
      </x:c>
      <x:c r="C825" s="4" t="n">
        <x:v>40</x:v>
      </x:c>
      <x:c r="D825" s="4" t="n">
        <x:v>1</x:v>
      </x:c>
    </x:row>
    <x:row r="826">
      <x:c r="A826" s="4" t="str">
        <x:v>C00821</x:v>
      </x:c>
      <x:c r="B826" s="4" t="n">
        <x:v>4</x:v>
      </x:c>
      <x:c r="C826" s="4"/>
      <x:c r="D826" s="4" t="n">
        <x:v>1</x:v>
      </x:c>
    </x:row>
    <x:row r="827">
      <x:c r="A827" s="4" t="str">
        <x:v>C00822</x:v>
      </x:c>
      <x:c r="B827" s="4" t="n">
        <x:v>5</x:v>
      </x:c>
      <x:c r="C827" s="4" t="n">
        <x:v>38</x:v>
      </x:c>
      <x:c r="D827" s="4" t="n">
        <x:v>1</x:v>
      </x:c>
    </x:row>
    <x:row r="828">
      <x:c r="A828" s="4" t="str">
        <x:v>C00823</x:v>
      </x:c>
      <x:c r="B828" s="4" t="n">
        <x:v>4</x:v>
      </x:c>
      <x:c r="C828" s="4"/>
      <x:c r="D828" s="4" t="n">
        <x:v>0</x:v>
      </x:c>
    </x:row>
    <x:row r="829">
      <x:c r="A829" s="4" t="str">
        <x:v>C00824</x:v>
      </x:c>
      <x:c r="B829" s="4" t="n">
        <x:v>3</x:v>
      </x:c>
      <x:c r="C829" s="4" t="n">
        <x:v>13</x:v>
      </x:c>
      <x:c r="D829" s="4" t="n">
        <x:v>0</x:v>
      </x:c>
    </x:row>
    <x:row r="830">
      <x:c r="A830" s="4" t="str">
        <x:v>C00825</x:v>
      </x:c>
      <x:c r="B830" s="4" t="n">
        <x:v>2</x:v>
      </x:c>
      <x:c r="C830" s="4" t="n">
        <x:v>20</x:v>
      </x:c>
      <x:c r="D830" s="4" t="n">
        <x:v>0</x:v>
      </x:c>
    </x:row>
    <x:row r="831">
      <x:c r="A831" s="4" t="str">
        <x:v>C00826</x:v>
      </x:c>
      <x:c r="B831" s="4" t="n">
        <x:v>4</x:v>
      </x:c>
      <x:c r="C831" s="4"/>
      <x:c r="D831" s="4" t="n">
        <x:v>0</x:v>
      </x:c>
    </x:row>
    <x:row r="832">
      <x:c r="A832" s="4" t="str">
        <x:v>C00827</x:v>
      </x:c>
      <x:c r="B832" s="4" t="n">
        <x:v>4</x:v>
      </x:c>
      <x:c r="C832" s="4" t="n">
        <x:v>38</x:v>
      </x:c>
      <x:c r="D832" s="4" t="n">
        <x:v>1</x:v>
      </x:c>
    </x:row>
    <x:row r="833">
      <x:c r="A833" s="4" t="str">
        <x:v>C00828</x:v>
      </x:c>
      <x:c r="B833" s="4" t="n">
        <x:v>2</x:v>
      </x:c>
      <x:c r="C833" s="4" t="n">
        <x:v>11</x:v>
      </x:c>
      <x:c r="D833" s="4" t="n">
        <x:v>0</x:v>
      </x:c>
    </x:row>
    <x:row r="834">
      <x:c r="A834" s="4" t="str">
        <x:v>C00829</x:v>
      </x:c>
      <x:c r="B834" s="4" t="n">
        <x:v>4</x:v>
      </x:c>
      <x:c r="C834" s="4"/>
      <x:c r="D834" s="4" t="n">
        <x:v>1</x:v>
      </x:c>
    </x:row>
    <x:row r="835">
      <x:c r="A835" s="4" t="str">
        <x:v>C00830</x:v>
      </x:c>
      <x:c r="B835" s="4" t="n">
        <x:v>4</x:v>
      </x:c>
      <x:c r="C835" s="4" t="n">
        <x:v>29</x:v>
      </x:c>
      <x:c r="D835" s="4" t="n">
        <x:v>0</x:v>
      </x:c>
    </x:row>
    <x:row r="836">
      <x:c r="A836" s="4" t="str">
        <x:v>C00831</x:v>
      </x:c>
      <x:c r="B836" s="4" t="n">
        <x:v>4</x:v>
      </x:c>
      <x:c r="C836" s="4"/>
      <x:c r="D836" s="4" t="n">
        <x:v>0</x:v>
      </x:c>
    </x:row>
    <x:row r="837">
      <x:c r="A837" s="4" t="str">
        <x:v>C00832</x:v>
      </x:c>
      <x:c r="B837" s="4" t="n">
        <x:v>2</x:v>
      </x:c>
      <x:c r="C837" s="4" t="n">
        <x:v>12</x:v>
      </x:c>
      <x:c r="D837" s="4" t="n">
        <x:v>0</x:v>
      </x:c>
    </x:row>
    <x:row r="838">
      <x:c r="A838" s="4" t="str">
        <x:v>C00833</x:v>
      </x:c>
      <x:c r="B838" s="4" t="n">
        <x:v>5</x:v>
      </x:c>
      <x:c r="C838" s="4" t="n">
        <x:v>28</x:v>
      </x:c>
      <x:c r="D838" s="4" t="n">
        <x:v>1</x:v>
      </x:c>
    </x:row>
    <x:row r="839">
      <x:c r="A839" s="4" t="str">
        <x:v>C00834</x:v>
      </x:c>
      <x:c r="B839" s="4" t="n">
        <x:v>6</x:v>
      </x:c>
      <x:c r="C839" s="4" t="n">
        <x:v>36</x:v>
      </x:c>
      <x:c r="D839" s="4" t="n">
        <x:v>1</x:v>
      </x:c>
    </x:row>
    <x:row r="840">
      <x:c r="A840" s="4" t="str">
        <x:v>C00835</x:v>
      </x:c>
      <x:c r="B840" s="4" t="n">
        <x:v>4</x:v>
      </x:c>
      <x:c r="C840" s="4" t="n">
        <x:v>19</x:v>
      </x:c>
      <x:c r="D840" s="4" t="n">
        <x:v>0</x:v>
      </x:c>
    </x:row>
    <x:row r="841">
      <x:c r="A841" s="4" t="str">
        <x:v>C00836</x:v>
      </x:c>
      <x:c r="B841" s="4" t="n">
        <x:v>4</x:v>
      </x:c>
      <x:c r="C841" s="4"/>
      <x:c r="D841" s="4" t="n">
        <x:v>0</x:v>
      </x:c>
    </x:row>
    <x:row r="842">
      <x:c r="A842" s="4" t="str">
        <x:v>C00837</x:v>
      </x:c>
      <x:c r="B842" s="4" t="n">
        <x:v>4</x:v>
      </x:c>
      <x:c r="C842" s="4" t="n">
        <x:v>27</x:v>
      </x:c>
      <x:c r="D842" s="4" t="n">
        <x:v>1</x:v>
      </x:c>
    </x:row>
    <x:row r="843">
      <x:c r="A843" s="4" t="str">
        <x:v>C00838</x:v>
      </x:c>
      <x:c r="B843" s="4" t="n">
        <x:v>2</x:v>
      </x:c>
      <x:c r="C843" s="4" t="n">
        <x:v>12</x:v>
      </x:c>
      <x:c r="D843" s="4" t="n">
        <x:v>0</x:v>
      </x:c>
    </x:row>
    <x:row r="844">
      <x:c r="A844" s="4" t="str">
        <x:v>C00839</x:v>
      </x:c>
      <x:c r="B844" s="4" t="n">
        <x:v>2</x:v>
      </x:c>
      <x:c r="C844" s="4"/>
      <x:c r="D844" s="4" t="n">
        <x:v>0</x:v>
      </x:c>
    </x:row>
    <x:row r="845">
      <x:c r="A845" s="4" t="str">
        <x:v>C00840</x:v>
      </x:c>
      <x:c r="B845" s="4" t="n">
        <x:v>6</x:v>
      </x:c>
      <x:c r="C845" s="4"/>
      <x:c r="D845" s="4" t="n">
        <x:v>1</x:v>
      </x:c>
    </x:row>
    <x:row r="846">
      <x:c r="A846" s="4" t="str">
        <x:v>C00841</x:v>
      </x:c>
      <x:c r="B846" s="4" t="n">
        <x:v>5</x:v>
      </x:c>
      <x:c r="C846" s="4" t="n">
        <x:v>29</x:v>
      </x:c>
      <x:c r="D846" s="4" t="n">
        <x:v>1</x:v>
      </x:c>
    </x:row>
    <x:row r="847">
      <x:c r="A847" s="4" t="str">
        <x:v>C00842</x:v>
      </x:c>
      <x:c r="B847" s="4" t="n">
        <x:v>3</x:v>
      </x:c>
      <x:c r="C847" s="4" t="n">
        <x:v>10</x:v>
      </x:c>
      <x:c r="D847" s="4" t="n">
        <x:v>0</x:v>
      </x:c>
    </x:row>
    <x:row r="848">
      <x:c r="A848" s="4" t="str">
        <x:v>C00843</x:v>
      </x:c>
      <x:c r="B848" s="4" t="n">
        <x:v>3</x:v>
      </x:c>
      <x:c r="C848" s="4"/>
      <x:c r="D848" s="4" t="n">
        <x:v>0</x:v>
      </x:c>
    </x:row>
    <x:row r="849">
      <x:c r="A849" s="4" t="str">
        <x:v>C00844</x:v>
      </x:c>
      <x:c r="B849" s="4" t="n">
        <x:v>3</x:v>
      </x:c>
      <x:c r="C849" s="4" t="n">
        <x:v>17</x:v>
      </x:c>
      <x:c r="D849" s="4" t="n">
        <x:v>0</x:v>
      </x:c>
    </x:row>
    <x:row r="850">
      <x:c r="A850" s="4" t="str">
        <x:v>C00845</x:v>
      </x:c>
      <x:c r="B850" s="4" t="n">
        <x:v>4</x:v>
      </x:c>
      <x:c r="C850" s="4" t="n">
        <x:v>30</x:v>
      </x:c>
      <x:c r="D850" s="4" t="n">
        <x:v>1</x:v>
      </x:c>
    </x:row>
    <x:row r="851">
      <x:c r="A851" s="4" t="str">
        <x:v>C00846</x:v>
      </x:c>
      <x:c r="B851" s="4" t="n">
        <x:v>6</x:v>
      </x:c>
      <x:c r="C851" s="4" t="n">
        <x:v>48</x:v>
      </x:c>
      <x:c r="D851" s="4" t="n">
        <x:v>1</x:v>
      </x:c>
    </x:row>
    <x:row r="852">
      <x:c r="A852" s="4" t="str">
        <x:v>C00847</x:v>
      </x:c>
      <x:c r="B852" s="4" t="n">
        <x:v>3</x:v>
      </x:c>
      <x:c r="C852" s="4" t="n">
        <x:v>15</x:v>
      </x:c>
      <x:c r="D852" s="4" t="n">
        <x:v>0</x:v>
      </x:c>
    </x:row>
    <x:row r="853">
      <x:c r="A853" s="4" t="str">
        <x:v>C00848</x:v>
      </x:c>
      <x:c r="B853" s="4" t="n">
        <x:v>4</x:v>
      </x:c>
      <x:c r="C853" s="4"/>
      <x:c r="D853" s="4" t="n">
        <x:v>0</x:v>
      </x:c>
    </x:row>
    <x:row r="854">
      <x:c r="A854" s="4" t="str">
        <x:v>C00849</x:v>
      </x:c>
      <x:c r="B854" s="4" t="n">
        <x:v>6</x:v>
      </x:c>
      <x:c r="C854" s="4" t="n">
        <x:v>36</x:v>
      </x:c>
      <x:c r="D854" s="4" t="n">
        <x:v>1</x:v>
      </x:c>
    </x:row>
    <x:row r="855">
      <x:c r="A855" s="4" t="str">
        <x:v>C00850</x:v>
      </x:c>
      <x:c r="B855" s="4" t="n">
        <x:v>6</x:v>
      </x:c>
      <x:c r="C855" s="4"/>
      <x:c r="D855" s="4" t="n">
        <x:v>1</x:v>
      </x:c>
    </x:row>
    <x:row r="856">
      <x:c r="A856" s="4" t="str">
        <x:v>C00851</x:v>
      </x:c>
      <x:c r="B856" s="4" t="n">
        <x:v>6</x:v>
      </x:c>
      <x:c r="C856" s="4" t="n">
        <x:v>40</x:v>
      </x:c>
      <x:c r="D856" s="4" t="n">
        <x:v>1</x:v>
      </x:c>
    </x:row>
    <x:row r="857">
      <x:c r="A857" s="4" t="str">
        <x:v>C00852</x:v>
      </x:c>
      <x:c r="B857" s="4" t="n">
        <x:v>4</x:v>
      </x:c>
      <x:c r="C857" s="4" t="n">
        <x:v>13</x:v>
      </x:c>
      <x:c r="D857" s="4" t="n">
        <x:v>0</x:v>
      </x:c>
    </x:row>
    <x:row r="858">
      <x:c r="A858" s="4" t="str">
        <x:v>C00853</x:v>
      </x:c>
      <x:c r="B858" s="4" t="n">
        <x:v>4</x:v>
      </x:c>
      <x:c r="C858" s="4" t="n">
        <x:v>30</x:v>
      </x:c>
      <x:c r="D858" s="4" t="n">
        <x:v>1</x:v>
      </x:c>
    </x:row>
    <x:row r="859">
      <x:c r="A859" s="4" t="str">
        <x:v>C00854</x:v>
      </x:c>
      <x:c r="B859" s="4" t="n">
        <x:v>2</x:v>
      </x:c>
      <x:c r="C859" s="4"/>
      <x:c r="D859" s="4" t="n">
        <x:v>0</x:v>
      </x:c>
    </x:row>
    <x:row r="860">
      <x:c r="A860" s="4" t="str">
        <x:v>C00855</x:v>
      </x:c>
      <x:c r="B860" s="4" t="n">
        <x:v>6</x:v>
      </x:c>
      <x:c r="C860" s="4" t="n">
        <x:v>34</x:v>
      </x:c>
      <x:c r="D860" s="4" t="n">
        <x:v>1</x:v>
      </x:c>
    </x:row>
    <x:row r="861">
      <x:c r="A861" s="4" t="str">
        <x:v>C00856</x:v>
      </x:c>
      <x:c r="B861" s="4" t="n">
        <x:v>4</x:v>
      </x:c>
      <x:c r="C861" s="4" t="n">
        <x:v>36</x:v>
      </x:c>
      <x:c r="D861" s="4" t="n">
        <x:v>1</x:v>
      </x:c>
    </x:row>
    <x:row r="862">
      <x:c r="A862" s="4" t="str">
        <x:v>C00857</x:v>
      </x:c>
      <x:c r="B862" s="4" t="n">
        <x:v>4</x:v>
      </x:c>
      <x:c r="C862" s="4" t="n">
        <x:v>13</x:v>
      </x:c>
      <x:c r="D862" s="4" t="n">
        <x:v>0</x:v>
      </x:c>
    </x:row>
    <x:row r="863">
      <x:c r="A863" s="4" t="str">
        <x:v>C00858</x:v>
      </x:c>
      <x:c r="B863" s="4" t="n">
        <x:v>2</x:v>
      </x:c>
      <x:c r="C863" s="4" t="n">
        <x:v>15</x:v>
      </x:c>
      <x:c r="D863" s="4" t="n">
        <x:v>0</x:v>
      </x:c>
    </x:row>
    <x:row r="864">
      <x:c r="A864" s="4" t="str">
        <x:v>C00859</x:v>
      </x:c>
      <x:c r="B864" s="4" t="n">
        <x:v>6</x:v>
      </x:c>
      <x:c r="C864" s="4" t="n">
        <x:v>39</x:v>
      </x:c>
      <x:c r="D864" s="4" t="n">
        <x:v>1</x:v>
      </x:c>
    </x:row>
    <x:row r="865">
      <x:c r="A865" s="4" t="str">
        <x:v>C00860</x:v>
      </x:c>
      <x:c r="B865" s="4" t="n">
        <x:v>5</x:v>
      </x:c>
      <x:c r="C865" s="4" t="n">
        <x:v>33</x:v>
      </x:c>
      <x:c r="D865" s="4" t="n">
        <x:v>1</x:v>
      </x:c>
    </x:row>
    <x:row r="866">
      <x:c r="A866" s="4" t="str">
        <x:v>C00861</x:v>
      </x:c>
      <x:c r="B866" s="4" t="n">
        <x:v>4</x:v>
      </x:c>
      <x:c r="C866" s="4" t="n">
        <x:v>24</x:v>
      </x:c>
      <x:c r="D866" s="4" t="n">
        <x:v>1</x:v>
      </x:c>
    </x:row>
    <x:row r="867">
      <x:c r="A867" s="4" t="str">
        <x:v>C00862</x:v>
      </x:c>
      <x:c r="B867" s="4" t="n">
        <x:v>3</x:v>
      </x:c>
      <x:c r="C867" s="4" t="n">
        <x:v>21</x:v>
      </x:c>
      <x:c r="D867" s="4" t="n">
        <x:v>0</x:v>
      </x:c>
    </x:row>
    <x:row r="868">
      <x:c r="A868" s="4" t="str">
        <x:v>C00863</x:v>
      </x:c>
      <x:c r="B868" s="4" t="n">
        <x:v>4</x:v>
      </x:c>
      <x:c r="C868" s="4" t="n">
        <x:v>31</x:v>
      </x:c>
      <x:c r="D868" s="4" t="n">
        <x:v>1</x:v>
      </x:c>
    </x:row>
    <x:row r="869">
      <x:c r="A869" s="4" t="str">
        <x:v>C00864</x:v>
      </x:c>
      <x:c r="B869" s="4" t="n">
        <x:v>2</x:v>
      </x:c>
      <x:c r="C869" s="4" t="n">
        <x:v>12</x:v>
      </x:c>
      <x:c r="D869" s="4" t="n">
        <x:v>0</x:v>
      </x:c>
    </x:row>
    <x:row r="870">
      <x:c r="A870" s="4" t="str">
        <x:v>C00865</x:v>
      </x:c>
      <x:c r="B870" s="4" t="n">
        <x:v>5</x:v>
      </x:c>
      <x:c r="C870" s="4"/>
      <x:c r="D870" s="4" t="n">
        <x:v>1</x:v>
      </x:c>
    </x:row>
    <x:row r="871">
      <x:c r="A871" s="4" t="str">
        <x:v>C00866</x:v>
      </x:c>
      <x:c r="B871" s="4" t="n">
        <x:v>3</x:v>
      </x:c>
      <x:c r="C871" s="4"/>
      <x:c r="D871" s="4" t="n">
        <x:v>0</x:v>
      </x:c>
    </x:row>
    <x:row r="872">
      <x:c r="A872" s="4" t="str">
        <x:v>C00867</x:v>
      </x:c>
      <x:c r="B872" s="4" t="n">
        <x:v>2</x:v>
      </x:c>
      <x:c r="C872" s="4" t="n">
        <x:v>10</x:v>
      </x:c>
      <x:c r="D872" s="4" t="n">
        <x:v>0</x:v>
      </x:c>
    </x:row>
    <x:row r="873">
      <x:c r="A873" s="4" t="str">
        <x:v>C00868</x:v>
      </x:c>
      <x:c r="B873" s="4" t="n">
        <x:v>4</x:v>
      </x:c>
      <x:c r="C873" s="4" t="n">
        <x:v>28</x:v>
      </x:c>
      <x:c r="D873" s="4" t="n">
        <x:v>1</x:v>
      </x:c>
    </x:row>
    <x:row r="874">
      <x:c r="A874" s="4" t="str">
        <x:v>C00869</x:v>
      </x:c>
      <x:c r="B874" s="4" t="n">
        <x:v>3</x:v>
      </x:c>
      <x:c r="C874" s="4" t="n">
        <x:v>14</x:v>
      </x:c>
      <x:c r="D874" s="4" t="n">
        <x:v>0</x:v>
      </x:c>
    </x:row>
    <x:row r="875">
      <x:c r="A875" s="4" t="str">
        <x:v>C00870</x:v>
      </x:c>
      <x:c r="B875" s="4" t="n">
        <x:v>5</x:v>
      </x:c>
      <x:c r="C875" s="4" t="n">
        <x:v>31</x:v>
      </x:c>
      <x:c r="D875" s="4" t="n">
        <x:v>1</x:v>
      </x:c>
    </x:row>
    <x:row r="876">
      <x:c r="A876" s="4" t="str">
        <x:v>C00871</x:v>
      </x:c>
      <x:c r="B876" s="4" t="n">
        <x:v>5</x:v>
      </x:c>
      <x:c r="C876" s="4"/>
      <x:c r="D876" s="4" t="n">
        <x:v>1</x:v>
      </x:c>
    </x:row>
    <x:row r="877">
      <x:c r="A877" s="4" t="str">
        <x:v>C00872</x:v>
      </x:c>
      <x:c r="B877" s="4" t="n">
        <x:v>4</x:v>
      </x:c>
      <x:c r="C877" s="4" t="n">
        <x:v>18</x:v>
      </x:c>
      <x:c r="D877" s="4" t="n">
        <x:v>0</x:v>
      </x:c>
    </x:row>
    <x:row r="878">
      <x:c r="A878" s="4" t="str">
        <x:v>C00873</x:v>
      </x:c>
      <x:c r="B878" s="4" t="n">
        <x:v>3</x:v>
      </x:c>
      <x:c r="C878" s="4" t="n">
        <x:v>14</x:v>
      </x:c>
      <x:c r="D878" s="4" t="n">
        <x:v>0</x:v>
      </x:c>
    </x:row>
    <x:row r="879">
      <x:c r="A879" s="4" t="str">
        <x:v>C00874</x:v>
      </x:c>
      <x:c r="B879" s="4" t="n">
        <x:v>2</x:v>
      </x:c>
      <x:c r="C879" s="4" t="n">
        <x:v>20</x:v>
      </x:c>
      <x:c r="D879" s="4" t="n">
        <x:v>0</x:v>
      </x:c>
    </x:row>
    <x:row r="880">
      <x:c r="A880" s="4" t="str">
        <x:v>C00875</x:v>
      </x:c>
      <x:c r="B880" s="4" t="n">
        <x:v>6</x:v>
      </x:c>
      <x:c r="C880" s="4" t="n">
        <x:v>35</x:v>
      </x:c>
      <x:c r="D880" s="4" t="n">
        <x:v>1</x:v>
      </x:c>
    </x:row>
    <x:row r="881">
      <x:c r="A881" s="4" t="str">
        <x:v>C00876</x:v>
      </x:c>
      <x:c r="B881" s="4" t="n">
        <x:v>6</x:v>
      </x:c>
      <x:c r="C881" s="4" t="n">
        <x:v>29</x:v>
      </x:c>
      <x:c r="D881" s="4" t="n">
        <x:v>1</x:v>
      </x:c>
    </x:row>
    <x:row r="882">
      <x:c r="A882" s="4" t="str">
        <x:v>C00877</x:v>
      </x:c>
      <x:c r="B882" s="4" t="n">
        <x:v>4</x:v>
      </x:c>
      <x:c r="C882" s="4" t="n">
        <x:v>19</x:v>
      </x:c>
      <x:c r="D882" s="4" t="n">
        <x:v>1</x:v>
      </x:c>
    </x:row>
    <x:row r="883">
      <x:c r="A883" s="4" t="str">
        <x:v>C00878</x:v>
      </x:c>
      <x:c r="B883" s="4" t="n">
        <x:v>4</x:v>
      </x:c>
      <x:c r="C883" s="4" t="n">
        <x:v>25</x:v>
      </x:c>
      <x:c r="D883" s="4" t="n">
        <x:v>0</x:v>
      </x:c>
    </x:row>
    <x:row r="884">
      <x:c r="A884" s="4" t="str">
        <x:v>C00879</x:v>
      </x:c>
      <x:c r="B884" s="4" t="n">
        <x:v>4</x:v>
      </x:c>
      <x:c r="C884" s="4" t="n">
        <x:v>25</x:v>
      </x:c>
      <x:c r="D884" s="4" t="n">
        <x:v>0</x:v>
      </x:c>
    </x:row>
    <x:row r="885">
      <x:c r="A885" s="4" t="str">
        <x:v>C00880</x:v>
      </x:c>
      <x:c r="B885" s="4" t="n">
        <x:v>3</x:v>
      </x:c>
      <x:c r="C885" s="4"/>
      <x:c r="D885" s="4" t="n">
        <x:v>0</x:v>
      </x:c>
    </x:row>
    <x:row r="886">
      <x:c r="A886" s="4" t="str">
        <x:v>C00881</x:v>
      </x:c>
      <x:c r="B886" s="4" t="n">
        <x:v>4</x:v>
      </x:c>
      <x:c r="C886" s="4" t="n">
        <x:v>15</x:v>
      </x:c>
      <x:c r="D886" s="4" t="n">
        <x:v>0</x:v>
      </x:c>
    </x:row>
    <x:row r="887">
      <x:c r="A887" s="4" t="str">
        <x:v>C00882</x:v>
      </x:c>
      <x:c r="B887" s="4" t="n">
        <x:v>4</x:v>
      </x:c>
      <x:c r="C887" s="4" t="n">
        <x:v>19</x:v>
      </x:c>
      <x:c r="D887" s="4" t="n">
        <x:v>0</x:v>
      </x:c>
    </x:row>
    <x:row r="888">
      <x:c r="A888" s="4" t="str">
        <x:v>C00883</x:v>
      </x:c>
      <x:c r="B888" s="4" t="n">
        <x:v>4</x:v>
      </x:c>
      <x:c r="C888" s="4"/>
      <x:c r="D888" s="4" t="n">
        <x:v>0</x:v>
      </x:c>
    </x:row>
    <x:row r="889">
      <x:c r="A889" s="4" t="str">
        <x:v>C00884</x:v>
      </x:c>
      <x:c r="B889" s="4" t="n">
        <x:v>6</x:v>
      </x:c>
      <x:c r="C889" s="4" t="n">
        <x:v>32</x:v>
      </x:c>
      <x:c r="D889" s="4" t="n">
        <x:v>1</x:v>
      </x:c>
    </x:row>
    <x:row r="890">
      <x:c r="A890" s="4" t="str">
        <x:v>C00885</x:v>
      </x:c>
      <x:c r="B890" s="4" t="n">
        <x:v>4</x:v>
      </x:c>
      <x:c r="C890" s="4" t="n">
        <x:v>28</x:v>
      </x:c>
      <x:c r="D890" s="4" t="n">
        <x:v>1</x:v>
      </x:c>
    </x:row>
    <x:row r="891">
      <x:c r="A891" s="4" t="str">
        <x:v>C00886</x:v>
      </x:c>
      <x:c r="B891" s="4" t="n">
        <x:v>2</x:v>
      </x:c>
      <x:c r="C891" s="4" t="n">
        <x:v>17</x:v>
      </x:c>
      <x:c r="D891" s="4" t="n">
        <x:v>0</x:v>
      </x:c>
    </x:row>
    <x:row r="892">
      <x:c r="A892" s="4" t="str">
        <x:v>C00887</x:v>
      </x:c>
      <x:c r="B892" s="4" t="n">
        <x:v>3</x:v>
      </x:c>
      <x:c r="C892" s="4" t="n">
        <x:v>12</x:v>
      </x:c>
      <x:c r="D892" s="4" t="n">
        <x:v>0</x:v>
      </x:c>
    </x:row>
    <x:row r="893">
      <x:c r="A893" s="4" t="str">
        <x:v>C00888</x:v>
      </x:c>
      <x:c r="B893" s="4" t="n">
        <x:v>6</x:v>
      </x:c>
      <x:c r="C893" s="4" t="n">
        <x:v>41</x:v>
      </x:c>
      <x:c r="D893" s="4" t="n">
        <x:v>1</x:v>
      </x:c>
    </x:row>
    <x:row r="894">
      <x:c r="A894" s="4" t="str">
        <x:v>C00889</x:v>
      </x:c>
      <x:c r="B894" s="4" t="n">
        <x:v>3</x:v>
      </x:c>
      <x:c r="C894" s="4" t="n">
        <x:v>8</x:v>
      </x:c>
      <x:c r="D894" s="4" t="n">
        <x:v>0</x:v>
      </x:c>
    </x:row>
    <x:row r="895">
      <x:c r="A895" s="4" t="str">
        <x:v>C00890</x:v>
      </x:c>
      <x:c r="B895" s="4" t="n">
        <x:v>2</x:v>
      </x:c>
      <x:c r="C895" s="4"/>
      <x:c r="D895" s="4" t="n">
        <x:v>0</x:v>
      </x:c>
    </x:row>
    <x:row r="896">
      <x:c r="A896" s="4" t="str">
        <x:v>C00891</x:v>
      </x:c>
      <x:c r="B896" s="4" t="n">
        <x:v>6</x:v>
      </x:c>
      <x:c r="C896" s="4" t="n">
        <x:v>21</x:v>
      </x:c>
      <x:c r="D896" s="4" t="n">
        <x:v>1</x:v>
      </x:c>
    </x:row>
    <x:row r="897">
      <x:c r="A897" s="4" t="str">
        <x:v>C00892</x:v>
      </x:c>
      <x:c r="B897" s="4" t="n">
        <x:v>5</x:v>
      </x:c>
      <x:c r="C897" s="4" t="n">
        <x:v>36</x:v>
      </x:c>
      <x:c r="D897" s="4" t="n">
        <x:v>1</x:v>
      </x:c>
    </x:row>
    <x:row r="898">
      <x:c r="A898" s="4" t="str">
        <x:v>C00893</x:v>
      </x:c>
      <x:c r="B898" s="4" t="n">
        <x:v>4</x:v>
      </x:c>
      <x:c r="C898" s="4" t="n">
        <x:v>16</x:v>
      </x:c>
      <x:c r="D898" s="4" t="n">
        <x:v>0</x:v>
      </x:c>
    </x:row>
    <x:row r="899">
      <x:c r="A899" s="4" t="str">
        <x:v>C00894</x:v>
      </x:c>
      <x:c r="B899" s="4" t="n">
        <x:v>3</x:v>
      </x:c>
      <x:c r="C899" s="4" t="n">
        <x:v>21</x:v>
      </x:c>
      <x:c r="D899" s="4" t="n">
        <x:v>0</x:v>
      </x:c>
    </x:row>
    <x:row r="900">
      <x:c r="A900" s="4" t="str">
        <x:v>C00895</x:v>
      </x:c>
      <x:c r="B900" s="4" t="n">
        <x:v>6</x:v>
      </x:c>
      <x:c r="C900" s="4" t="n">
        <x:v>40</x:v>
      </x:c>
      <x:c r="D900" s="4" t="n">
        <x:v>1</x:v>
      </x:c>
    </x:row>
    <x:row r="901">
      <x:c r="A901" s="4" t="str">
        <x:v>C00896</x:v>
      </x:c>
      <x:c r="B901" s="4" t="n">
        <x:v>4</x:v>
      </x:c>
      <x:c r="C901" s="4" t="n">
        <x:v>19</x:v>
      </x:c>
      <x:c r="D901" s="4" t="n">
        <x:v>0</x:v>
      </x:c>
    </x:row>
    <x:row r="902">
      <x:c r="A902" s="4" t="str">
        <x:v>C00897</x:v>
      </x:c>
      <x:c r="B902" s="4" t="n">
        <x:v>3</x:v>
      </x:c>
      <x:c r="C902" s="4" t="n">
        <x:v>13</x:v>
      </x:c>
      <x:c r="D902" s="4" t="n">
        <x:v>0</x:v>
      </x:c>
    </x:row>
    <x:row r="903">
      <x:c r="A903" s="4" t="str">
        <x:v>C00898</x:v>
      </x:c>
      <x:c r="B903" s="4" t="n">
        <x:v>6</x:v>
      </x:c>
      <x:c r="C903" s="4" t="n">
        <x:v>22</x:v>
      </x:c>
      <x:c r="D903" s="4" t="n">
        <x:v>1</x:v>
      </x:c>
    </x:row>
    <x:row r="904">
      <x:c r="A904" s="4" t="str">
        <x:v>C00899</x:v>
      </x:c>
      <x:c r="B904" s="4" t="n">
        <x:v>2</x:v>
      </x:c>
      <x:c r="C904" s="4" t="n">
        <x:v>1</x:v>
      </x:c>
      <x:c r="D904" s="4" t="n">
        <x:v>0</x:v>
      </x:c>
    </x:row>
    <x:row r="905">
      <x:c r="A905" s="4" t="str">
        <x:v>C00900</x:v>
      </x:c>
      <x:c r="B905" s="4" t="n">
        <x:v>6</x:v>
      </x:c>
      <x:c r="C905" s="4"/>
      <x:c r="D905" s="4" t="n">
        <x:v>1</x:v>
      </x:c>
    </x:row>
    <x:row r="906">
      <x:c r="A906" s="4" t="str">
        <x:v>C00901</x:v>
      </x:c>
      <x:c r="B906" s="4" t="n">
        <x:v>3</x:v>
      </x:c>
      <x:c r="C906" s="4" t="n">
        <x:v>18</x:v>
      </x:c>
      <x:c r="D906" s="4" t="n">
        <x:v>0</x:v>
      </x:c>
    </x:row>
    <x:row r="907">
      <x:c r="A907" s="4" t="str">
        <x:v>C00902</x:v>
      </x:c>
      <x:c r="B907" s="4" t="n">
        <x:v>4</x:v>
      </x:c>
      <x:c r="C907" s="4" t="n">
        <x:v>17</x:v>
      </x:c>
      <x:c r="D907" s="4" t="n">
        <x:v>0</x:v>
      </x:c>
    </x:row>
    <x:row r="908">
      <x:c r="A908" s="4" t="str">
        <x:v>C00903</x:v>
      </x:c>
      <x:c r="B908" s="4" t="n">
        <x:v>4</x:v>
      </x:c>
      <x:c r="C908" s="4" t="n">
        <x:v>31</x:v>
      </x:c>
      <x:c r="D908" s="4" t="n">
        <x:v>1</x:v>
      </x:c>
    </x:row>
    <x:row r="909">
      <x:c r="A909" s="4" t="str">
        <x:v>C00904</x:v>
      </x:c>
      <x:c r="B909" s="4" t="n">
        <x:v>5</x:v>
      </x:c>
      <x:c r="C909" s="4"/>
      <x:c r="D909" s="4" t="n">
        <x:v>1</x:v>
      </x:c>
    </x:row>
    <x:row r="910">
      <x:c r="A910" s="4" t="str">
        <x:v>C00905</x:v>
      </x:c>
      <x:c r="B910" s="4" t="n">
        <x:v>2</x:v>
      </x:c>
      <x:c r="C910" s="4" t="n">
        <x:v>13</x:v>
      </x:c>
      <x:c r="D910" s="4" t="n">
        <x:v>0</x:v>
      </x:c>
    </x:row>
    <x:row r="911">
      <x:c r="A911" s="4" t="str">
        <x:v>C00906</x:v>
      </x:c>
      <x:c r="B911" s="4" t="n">
        <x:v>4</x:v>
      </x:c>
      <x:c r="C911" s="4" t="n">
        <x:v>29</x:v>
      </x:c>
      <x:c r="D911" s="4" t="n">
        <x:v>1</x:v>
      </x:c>
    </x:row>
    <x:row r="912">
      <x:c r="A912" s="4" t="str">
        <x:v>C00907</x:v>
      </x:c>
      <x:c r="B912" s="4" t="n">
        <x:v>3</x:v>
      </x:c>
      <x:c r="C912" s="4"/>
      <x:c r="D912" s="4" t="n">
        <x:v>0</x:v>
      </x:c>
    </x:row>
    <x:row r="913">
      <x:c r="A913" s="4" t="str">
        <x:v>C00908</x:v>
      </x:c>
      <x:c r="B913" s="4" t="n">
        <x:v>4</x:v>
      </x:c>
      <x:c r="C913" s="4" t="n">
        <x:v>33</x:v>
      </x:c>
      <x:c r="D913" s="4" t="n">
        <x:v>1</x:v>
      </x:c>
    </x:row>
    <x:row r="914">
      <x:c r="A914" s="4" t="str">
        <x:v>C00909</x:v>
      </x:c>
      <x:c r="B914" s="4" t="n">
        <x:v>4</x:v>
      </x:c>
      <x:c r="C914" s="4" t="n">
        <x:v>36</x:v>
      </x:c>
      <x:c r="D914" s="4" t="n">
        <x:v>1</x:v>
      </x:c>
    </x:row>
    <x:row r="915">
      <x:c r="A915" s="4" t="str">
        <x:v>C00910</x:v>
      </x:c>
      <x:c r="B915" s="4" t="n">
        <x:v>5</x:v>
      </x:c>
      <x:c r="C915" s="4" t="n">
        <x:v>32</x:v>
      </x:c>
      <x:c r="D915" s="4" t="n">
        <x:v>1</x:v>
      </x:c>
    </x:row>
    <x:row r="916">
      <x:c r="A916" s="4" t="str">
        <x:v>C00911</x:v>
      </x:c>
      <x:c r="B916" s="4" t="n">
        <x:v>4</x:v>
      </x:c>
      <x:c r="C916" s="4" t="n">
        <x:v>18</x:v>
      </x:c>
      <x:c r="D916" s="4" t="n">
        <x:v>0</x:v>
      </x:c>
    </x:row>
    <x:row r="917">
      <x:c r="A917" s="4" t="str">
        <x:v>C00912</x:v>
      </x:c>
      <x:c r="B917" s="4" t="n">
        <x:v>4</x:v>
      </x:c>
      <x:c r="C917" s="4" t="n">
        <x:v>24</x:v>
      </x:c>
      <x:c r="D917" s="4" t="n">
        <x:v>0</x:v>
      </x:c>
    </x:row>
    <x:row r="918">
      <x:c r="A918" s="4" t="str">
        <x:v>C00913</x:v>
      </x:c>
      <x:c r="B918" s="4" t="n">
        <x:v>4</x:v>
      </x:c>
      <x:c r="C918" s="4"/>
      <x:c r="D918" s="4" t="n">
        <x:v>1</x:v>
      </x:c>
    </x:row>
    <x:row r="919">
      <x:c r="A919" s="4" t="str">
        <x:v>C00914</x:v>
      </x:c>
      <x:c r="B919" s="4" t="n">
        <x:v>2</x:v>
      </x:c>
      <x:c r="C919" s="4" t="n">
        <x:v>17</x:v>
      </x:c>
      <x:c r="D919" s="4" t="n">
        <x:v>0</x:v>
      </x:c>
    </x:row>
    <x:row r="920">
      <x:c r="A920" s="4" t="str">
        <x:v>C00915</x:v>
      </x:c>
      <x:c r="B920" s="4" t="n">
        <x:v>3</x:v>
      </x:c>
      <x:c r="C920" s="4" t="n">
        <x:v>11</x:v>
      </x:c>
      <x:c r="D920" s="4" t="n">
        <x:v>0</x:v>
      </x:c>
    </x:row>
    <x:row r="921">
      <x:c r="A921" s="4" t="str">
        <x:v>C00916</x:v>
      </x:c>
      <x:c r="B921" s="4" t="n">
        <x:v>3</x:v>
      </x:c>
      <x:c r="C921" s="4" t="n">
        <x:v>10</x:v>
      </x:c>
      <x:c r="D921" s="4" t="n">
        <x:v>0</x:v>
      </x:c>
    </x:row>
    <x:row r="922">
      <x:c r="A922" s="4" t="str">
        <x:v>C00917</x:v>
      </x:c>
      <x:c r="B922" s="4" t="n">
        <x:v>2</x:v>
      </x:c>
      <x:c r="C922" s="4" t="n">
        <x:v>1</x:v>
      </x:c>
      <x:c r="D922" s="4" t="n">
        <x:v>0</x:v>
      </x:c>
    </x:row>
    <x:row r="923">
      <x:c r="A923" s="4" t="str">
        <x:v>C00918</x:v>
      </x:c>
      <x:c r="B923" s="4" t="n">
        <x:v>2</x:v>
      </x:c>
      <x:c r="C923" s="4" t="n">
        <x:v>15</x:v>
      </x:c>
      <x:c r="D923" s="4" t="n">
        <x:v>0</x:v>
      </x:c>
    </x:row>
    <x:row r="924">
      <x:c r="A924" s="4" t="str">
        <x:v>C00919</x:v>
      </x:c>
      <x:c r="B924" s="4" t="n">
        <x:v>4</x:v>
      </x:c>
      <x:c r="C924" s="4"/>
      <x:c r="D924" s="4" t="n">
        <x:v>1</x:v>
      </x:c>
    </x:row>
    <x:row r="925">
      <x:c r="A925" s="4" t="str">
        <x:v>C00920</x:v>
      </x:c>
      <x:c r="B925" s="4" t="n">
        <x:v>5</x:v>
      </x:c>
      <x:c r="C925" s="4" t="n">
        <x:v>18</x:v>
      </x:c>
      <x:c r="D925" s="4" t="n">
        <x:v>1</x:v>
      </x:c>
    </x:row>
    <x:row r="926">
      <x:c r="A926" s="4" t="str">
        <x:v>C00921</x:v>
      </x:c>
      <x:c r="B926" s="4" t="n">
        <x:v>3</x:v>
      </x:c>
      <x:c r="C926" s="4"/>
      <x:c r="D926" s="4" t="n">
        <x:v>0</x:v>
      </x:c>
    </x:row>
    <x:row r="927">
      <x:c r="A927" s="4" t="str">
        <x:v>C00922</x:v>
      </x:c>
      <x:c r="B927" s="4" t="n">
        <x:v>5</x:v>
      </x:c>
      <x:c r="C927" s="4" t="n">
        <x:v>34</x:v>
      </x:c>
      <x:c r="D927" s="4" t="n">
        <x:v>1</x:v>
      </x:c>
    </x:row>
    <x:row r="928">
      <x:c r="A928" s="4" t="str">
        <x:v>C00923</x:v>
      </x:c>
      <x:c r="B928" s="4" t="n">
        <x:v>5</x:v>
      </x:c>
      <x:c r="C928" s="4" t="n">
        <x:v>41</x:v>
      </x:c>
      <x:c r="D928" s="4" t="n">
        <x:v>1</x:v>
      </x:c>
    </x:row>
    <x:row r="929">
      <x:c r="A929" s="4" t="str">
        <x:v>C00924</x:v>
      </x:c>
      <x:c r="B929" s="4" t="n">
        <x:v>4</x:v>
      </x:c>
      <x:c r="C929" s="4" t="n">
        <x:v>23</x:v>
      </x:c>
      <x:c r="D929" s="4" t="n">
        <x:v>1</x:v>
      </x:c>
    </x:row>
    <x:row r="930">
      <x:c r="A930" s="4" t="str">
        <x:v>C00925</x:v>
      </x:c>
      <x:c r="B930" s="4" t="n">
        <x:v>4</x:v>
      </x:c>
      <x:c r="C930" s="4"/>
      <x:c r="D930" s="4" t="n">
        <x:v>0</x:v>
      </x:c>
    </x:row>
    <x:row r="931">
      <x:c r="A931" s="4" t="str">
        <x:v>C00926</x:v>
      </x:c>
      <x:c r="B931" s="4" t="n">
        <x:v>2</x:v>
      </x:c>
      <x:c r="C931" s="4" t="n">
        <x:v>15</x:v>
      </x:c>
      <x:c r="D931" s="4" t="n">
        <x:v>0</x:v>
      </x:c>
    </x:row>
    <x:row r="932">
      <x:c r="A932" s="4" t="str">
        <x:v>C00927</x:v>
      </x:c>
      <x:c r="B932" s="4" t="n">
        <x:v>3</x:v>
      </x:c>
      <x:c r="C932" s="4" t="n">
        <x:v>16</x:v>
      </x:c>
      <x:c r="D932" s="4" t="n">
        <x:v>0</x:v>
      </x:c>
    </x:row>
    <x:row r="933">
      <x:c r="A933" s="4" t="str">
        <x:v>C00928</x:v>
      </x:c>
      <x:c r="B933" s="4" t="n">
        <x:v>2</x:v>
      </x:c>
      <x:c r="C933" s="4" t="n">
        <x:v>11</x:v>
      </x:c>
      <x:c r="D933" s="4" t="n">
        <x:v>0</x:v>
      </x:c>
    </x:row>
    <x:row r="934">
      <x:c r="A934" s="4" t="str">
        <x:v>C00929</x:v>
      </x:c>
      <x:c r="B934" s="4" t="n">
        <x:v>5</x:v>
      </x:c>
      <x:c r="C934" s="4" t="n">
        <x:v>40</x:v>
      </x:c>
      <x:c r="D934" s="4" t="n">
        <x:v>1</x:v>
      </x:c>
    </x:row>
    <x:row r="935">
      <x:c r="A935" s="4" t="str">
        <x:v>C00930</x:v>
      </x:c>
      <x:c r="B935" s="4" t="n">
        <x:v>3</x:v>
      </x:c>
      <x:c r="C935" s="4"/>
      <x:c r="D935" s="4" t="n">
        <x:v>0</x:v>
      </x:c>
    </x:row>
    <x:row r="936">
      <x:c r="A936" s="4" t="str">
        <x:v>C00931</x:v>
      </x:c>
      <x:c r="B936" s="4" t="n">
        <x:v>5</x:v>
      </x:c>
      <x:c r="C936" s="4"/>
      <x:c r="D936" s="4" t="n">
        <x:v>1</x:v>
      </x:c>
    </x:row>
    <x:row r="937">
      <x:c r="A937" s="4" t="str">
        <x:v>C00932</x:v>
      </x:c>
      <x:c r="B937" s="4" t="n">
        <x:v>4</x:v>
      </x:c>
      <x:c r="C937" s="4" t="n">
        <x:v>17</x:v>
      </x:c>
      <x:c r="D937" s="4" t="n">
        <x:v>0</x:v>
      </x:c>
    </x:row>
    <x:row r="938">
      <x:c r="A938" s="4" t="str">
        <x:v>C00933</x:v>
      </x:c>
      <x:c r="B938" s="4" t="n">
        <x:v>5</x:v>
      </x:c>
      <x:c r="C938" s="4" t="n">
        <x:v>44</x:v>
      </x:c>
      <x:c r="D938" s="4" t="n">
        <x:v>1</x:v>
      </x:c>
    </x:row>
    <x:row r="939">
      <x:c r="A939" s="4" t="str">
        <x:v>C00934</x:v>
      </x:c>
      <x:c r="B939" s="4" t="n">
        <x:v>2</x:v>
      </x:c>
      <x:c r="C939" s="4" t="n">
        <x:v>14</x:v>
      </x:c>
      <x:c r="D939" s="4" t="n">
        <x:v>0</x:v>
      </x:c>
    </x:row>
    <x:row r="940">
      <x:c r="A940" s="4" t="str">
        <x:v>C00935</x:v>
      </x:c>
      <x:c r="B940" s="4" t="n">
        <x:v>3</x:v>
      </x:c>
      <x:c r="C940" s="4" t="n">
        <x:v>11</x:v>
      </x:c>
      <x:c r="D940" s="4" t="n">
        <x:v>0</x:v>
      </x:c>
    </x:row>
    <x:row r="941">
      <x:c r="A941" s="4" t="str">
        <x:v>C00936</x:v>
      </x:c>
      <x:c r="B941" s="4" t="n">
        <x:v>3</x:v>
      </x:c>
      <x:c r="C941" s="4" t="n">
        <x:v>17</x:v>
      </x:c>
      <x:c r="D941" s="4" t="n">
        <x:v>0</x:v>
      </x:c>
    </x:row>
    <x:row r="942">
      <x:c r="A942" s="4" t="str">
        <x:v>C00937</x:v>
      </x:c>
      <x:c r="B942" s="4" t="n">
        <x:v>6</x:v>
      </x:c>
      <x:c r="C942" s="4" t="n">
        <x:v>47</x:v>
      </x:c>
      <x:c r="D942" s="4" t="n">
        <x:v>1</x:v>
      </x:c>
    </x:row>
    <x:row r="943">
      <x:c r="A943" s="4" t="str">
        <x:v>C00938</x:v>
      </x:c>
      <x:c r="B943" s="4" t="n">
        <x:v>5</x:v>
      </x:c>
      <x:c r="C943" s="4" t="n">
        <x:v>44</x:v>
      </x:c>
      <x:c r="D943" s="4" t="n">
        <x:v>1</x:v>
      </x:c>
    </x:row>
    <x:row r="944">
      <x:c r="A944" s="4" t="str">
        <x:v>C00939</x:v>
      </x:c>
      <x:c r="B944" s="4" t="n">
        <x:v>4</x:v>
      </x:c>
      <x:c r="C944" s="4" t="n">
        <x:v>22</x:v>
      </x:c>
      <x:c r="D944" s="4" t="n">
        <x:v>0</x:v>
      </x:c>
    </x:row>
    <x:row r="945">
      <x:c r="A945" s="4" t="str">
        <x:v>C00940</x:v>
      </x:c>
      <x:c r="B945" s="4" t="n">
        <x:v>5</x:v>
      </x:c>
      <x:c r="C945" s="4"/>
      <x:c r="D945" s="4" t="n">
        <x:v>1</x:v>
      </x:c>
    </x:row>
    <x:row r="946">
      <x:c r="A946" s="4" t="str">
        <x:v>C00941</x:v>
      </x:c>
      <x:c r="B946" s="4" t="n">
        <x:v>5</x:v>
      </x:c>
      <x:c r="C946" s="4" t="n">
        <x:v>27</x:v>
      </x:c>
      <x:c r="D946" s="4" t="n">
        <x:v>1</x:v>
      </x:c>
    </x:row>
    <x:row r="947">
      <x:c r="A947" s="4" t="str">
        <x:v>C00942</x:v>
      </x:c>
      <x:c r="B947" s="4" t="n">
        <x:v>4</x:v>
      </x:c>
      <x:c r="C947" s="4" t="n">
        <x:v>33</x:v>
      </x:c>
      <x:c r="D947" s="4" t="n">
        <x:v>1</x:v>
      </x:c>
    </x:row>
    <x:row r="948">
      <x:c r="A948" s="4" t="str">
        <x:v>C00943</x:v>
      </x:c>
      <x:c r="B948" s="4" t="n">
        <x:v>2</x:v>
      </x:c>
      <x:c r="C948" s="4" t="n">
        <x:v>15</x:v>
      </x:c>
      <x:c r="D948" s="4" t="n">
        <x:v>0</x:v>
      </x:c>
    </x:row>
    <x:row r="949">
      <x:c r="A949" s="4" t="str">
        <x:v>C00944</x:v>
      </x:c>
      <x:c r="B949" s="4" t="n">
        <x:v>4</x:v>
      </x:c>
      <x:c r="C949" s="4" t="n">
        <x:v>44</x:v>
      </x:c>
      <x:c r="D949" s="4" t="n">
        <x:v>1</x:v>
      </x:c>
    </x:row>
    <x:row r="950">
      <x:c r="A950" s="4" t="str">
        <x:v>C00945</x:v>
      </x:c>
      <x:c r="B950" s="4" t="n">
        <x:v>3</x:v>
      </x:c>
      <x:c r="C950" s="4" t="n">
        <x:v>11</x:v>
      </x:c>
      <x:c r="D950" s="4" t="n">
        <x:v>0</x:v>
      </x:c>
    </x:row>
    <x:row r="951">
      <x:c r="A951" s="4" t="str">
        <x:v>C00946</x:v>
      </x:c>
      <x:c r="B951" s="4" t="n">
        <x:v>4</x:v>
      </x:c>
      <x:c r="C951" s="4" t="n">
        <x:v>27</x:v>
      </x:c>
      <x:c r="D951" s="4" t="n">
        <x:v>0</x:v>
      </x:c>
    </x:row>
    <x:row r="952">
      <x:c r="A952" s="4" t="str">
        <x:v>C00947</x:v>
      </x:c>
      <x:c r="B952" s="4" t="n">
        <x:v>4</x:v>
      </x:c>
      <x:c r="C952" s="4" t="n">
        <x:v>27</x:v>
      </x:c>
      <x:c r="D952" s="4" t="n">
        <x:v>1</x:v>
      </x:c>
    </x:row>
    <x:row r="953">
      <x:c r="A953" s="4" t="str">
        <x:v>C00948</x:v>
      </x:c>
      <x:c r="B953" s="4" t="n">
        <x:v>6</x:v>
      </x:c>
      <x:c r="C953" s="4" t="n">
        <x:v>36</x:v>
      </x:c>
      <x:c r="D953" s="4" t="n">
        <x:v>1</x:v>
      </x:c>
    </x:row>
    <x:row r="954">
      <x:c r="A954" s="4" t="str">
        <x:v>C00949</x:v>
      </x:c>
      <x:c r="B954" s="4" t="n">
        <x:v>4</x:v>
      </x:c>
      <x:c r="C954" s="4" t="n">
        <x:v>20</x:v>
      </x:c>
      <x:c r="D954" s="4" t="n">
        <x:v>0</x:v>
      </x:c>
    </x:row>
    <x:row r="955">
      <x:c r="A955" s="4" t="str">
        <x:v>C00950</x:v>
      </x:c>
      <x:c r="B955" s="4" t="n">
        <x:v>3</x:v>
      </x:c>
      <x:c r="C955" s="4"/>
      <x:c r="D955" s="4" t="n">
        <x:v>0</x:v>
      </x:c>
    </x:row>
    <x:row r="956">
      <x:c r="A956" s="4" t="str">
        <x:v>C00951</x:v>
      </x:c>
      <x:c r="B956" s="4" t="n">
        <x:v>2</x:v>
      </x:c>
      <x:c r="C956" s="4"/>
      <x:c r="D956" s="4" t="n">
        <x:v>0</x:v>
      </x:c>
    </x:row>
    <x:row r="957">
      <x:c r="A957" s="4" t="str">
        <x:v>C00952</x:v>
      </x:c>
      <x:c r="B957" s="4" t="n">
        <x:v>3</x:v>
      </x:c>
      <x:c r="C957" s="4" t="n">
        <x:v>13</x:v>
      </x:c>
      <x:c r="D957" s="4" t="n">
        <x:v>0</x:v>
      </x:c>
    </x:row>
    <x:row r="958">
      <x:c r="A958" s="4" t="str">
        <x:v>C00953</x:v>
      </x:c>
      <x:c r="B958" s="4" t="n">
        <x:v>6</x:v>
      </x:c>
      <x:c r="C958" s="4" t="n">
        <x:v>42</x:v>
      </x:c>
      <x:c r="D958" s="4" t="n">
        <x:v>1</x:v>
      </x:c>
    </x:row>
    <x:row r="959">
      <x:c r="A959" s="4" t="str">
        <x:v>C00954</x:v>
      </x:c>
      <x:c r="B959" s="4" t="n">
        <x:v>4</x:v>
      </x:c>
      <x:c r="C959" s="4"/>
      <x:c r="D959" s="4" t="n">
        <x:v>1</x:v>
      </x:c>
    </x:row>
    <x:row r="960">
      <x:c r="A960" s="4" t="str">
        <x:v>C00955</x:v>
      </x:c>
      <x:c r="B960" s="4" t="n">
        <x:v>3</x:v>
      </x:c>
      <x:c r="C960" s="4" t="n">
        <x:v>9</x:v>
      </x:c>
      <x:c r="D960" s="4" t="n">
        <x:v>0</x:v>
      </x:c>
    </x:row>
    <x:row r="961">
      <x:c r="A961" s="4" t="str">
        <x:v>C00956</x:v>
      </x:c>
      <x:c r="B961" s="4" t="n">
        <x:v>2</x:v>
      </x:c>
      <x:c r="C961" s="4" t="n">
        <x:v>11</x:v>
      </x:c>
      <x:c r="D961" s="4" t="n">
        <x:v>0</x:v>
      </x:c>
    </x:row>
    <x:row r="962">
      <x:c r="A962" s="4" t="str">
        <x:v>C00957</x:v>
      </x:c>
      <x:c r="B962" s="4" t="n">
        <x:v>5</x:v>
      </x:c>
      <x:c r="C962" s="4" t="n">
        <x:v>27</x:v>
      </x:c>
      <x:c r="D962" s="4" t="n">
        <x:v>1</x:v>
      </x:c>
    </x:row>
    <x:row r="963">
      <x:c r="A963" s="4" t="str">
        <x:v>C00958</x:v>
      </x:c>
      <x:c r="B963" s="4" t="n">
        <x:v>2</x:v>
      </x:c>
      <x:c r="C963" s="4"/>
      <x:c r="D963" s="4" t="n">
        <x:v>0</x:v>
      </x:c>
    </x:row>
    <x:row r="964">
      <x:c r="A964" s="4" t="str">
        <x:v>C00959</x:v>
      </x:c>
      <x:c r="B964" s="4" t="n">
        <x:v>2</x:v>
      </x:c>
      <x:c r="C964" s="4"/>
      <x:c r="D964" s="4" t="n">
        <x:v>0</x:v>
      </x:c>
    </x:row>
    <x:row r="965">
      <x:c r="A965" s="4" t="str">
        <x:v>C00960</x:v>
      </x:c>
      <x:c r="B965" s="4" t="n">
        <x:v>4</x:v>
      </x:c>
      <x:c r="C965" s="4" t="n">
        <x:v>17</x:v>
      </x:c>
      <x:c r="D965" s="4" t="n">
        <x:v>0</x:v>
      </x:c>
    </x:row>
    <x:row r="966">
      <x:c r="A966" s="4" t="str">
        <x:v>C00961</x:v>
      </x:c>
      <x:c r="B966" s="4" t="n">
        <x:v>4</x:v>
      </x:c>
      <x:c r="C966" s="4" t="n">
        <x:v>11</x:v>
      </x:c>
      <x:c r="D966" s="4" t="n">
        <x:v>0</x:v>
      </x:c>
    </x:row>
    <x:row r="967">
      <x:c r="A967" s="4" t="str">
        <x:v>C00962</x:v>
      </x:c>
      <x:c r="B967" s="4" t="n">
        <x:v>4</x:v>
      </x:c>
      <x:c r="C967" s="4" t="n">
        <x:v>34</x:v>
      </x:c>
      <x:c r="D967" s="4" t="n">
        <x:v>1</x:v>
      </x:c>
    </x:row>
    <x:row r="968">
      <x:c r="A968" s="4" t="str">
        <x:v>C00963</x:v>
      </x:c>
      <x:c r="B968" s="4" t="n">
        <x:v>5</x:v>
      </x:c>
      <x:c r="C968" s="4" t="n">
        <x:v>34</x:v>
      </x:c>
      <x:c r="D968" s="4" t="n">
        <x:v>1</x:v>
      </x:c>
    </x:row>
    <x:row r="969">
      <x:c r="A969" s="4" t="str">
        <x:v>C00964</x:v>
      </x:c>
      <x:c r="B969" s="4" t="n">
        <x:v>2</x:v>
      </x:c>
      <x:c r="C969" s="4" t="n">
        <x:v>20</x:v>
      </x:c>
      <x:c r="D969" s="4" t="n">
        <x:v>0</x:v>
      </x:c>
    </x:row>
    <x:row r="970">
      <x:c r="A970" s="4" t="str">
        <x:v>C00965</x:v>
      </x:c>
      <x:c r="B970" s="4" t="n">
        <x:v>3</x:v>
      </x:c>
      <x:c r="C970" s="4" t="n">
        <x:v>19</x:v>
      </x:c>
      <x:c r="D970" s="4" t="n">
        <x:v>0</x:v>
      </x:c>
    </x:row>
    <x:row r="971">
      <x:c r="A971" s="4" t="str">
        <x:v>C00966</x:v>
      </x:c>
      <x:c r="B971" s="4" t="n">
        <x:v>2</x:v>
      </x:c>
      <x:c r="C971" s="4"/>
      <x:c r="D971" s="4" t="n">
        <x:v>0</x:v>
      </x:c>
    </x:row>
    <x:row r="972">
      <x:c r="A972" s="4" t="str">
        <x:v>C00967</x:v>
      </x:c>
      <x:c r="B972" s="4" t="n">
        <x:v>4</x:v>
      </x:c>
      <x:c r="C972" s="4" t="n">
        <x:v>16</x:v>
      </x:c>
      <x:c r="D972" s="4" t="n">
        <x:v>0</x:v>
      </x:c>
    </x:row>
    <x:row r="973">
      <x:c r="A973" s="4" t="str">
        <x:v>C00968</x:v>
      </x:c>
      <x:c r="B973" s="4" t="n">
        <x:v>2</x:v>
      </x:c>
      <x:c r="C973" s="4" t="n">
        <x:v>9</x:v>
      </x:c>
      <x:c r="D973" s="4" t="n">
        <x:v>0</x:v>
      </x:c>
    </x:row>
    <x:row r="974">
      <x:c r="A974" s="4" t="str">
        <x:v>C00969</x:v>
      </x:c>
      <x:c r="B974" s="4" t="n">
        <x:v>5</x:v>
      </x:c>
      <x:c r="C974" s="4" t="n">
        <x:v>30</x:v>
      </x:c>
      <x:c r="D974" s="4" t="n">
        <x:v>1</x:v>
      </x:c>
    </x:row>
    <x:row r="975">
      <x:c r="A975" s="4" t="str">
        <x:v>C00970</x:v>
      </x:c>
      <x:c r="B975" s="4" t="n">
        <x:v>5</x:v>
      </x:c>
      <x:c r="C975" s="4"/>
      <x:c r="D975" s="4" t="n">
        <x:v>1</x:v>
      </x:c>
    </x:row>
    <x:row r="976">
      <x:c r="A976" s="4" t="str">
        <x:v>C00971</x:v>
      </x:c>
      <x:c r="B976" s="4" t="n">
        <x:v>4</x:v>
      </x:c>
      <x:c r="C976" s="4" t="n">
        <x:v>23</x:v>
      </x:c>
      <x:c r="D976" s="4" t="n">
        <x:v>1</x:v>
      </x:c>
    </x:row>
    <x:row r="977">
      <x:c r="A977" s="4" t="str">
        <x:v>C00972</x:v>
      </x:c>
      <x:c r="B977" s="4" t="n">
        <x:v>3</x:v>
      </x:c>
      <x:c r="C977" s="4" t="n">
        <x:v>17</x:v>
      </x:c>
      <x:c r="D977" s="4" t="n">
        <x:v>0</x:v>
      </x:c>
    </x:row>
    <x:row r="978">
      <x:c r="A978" s="4" t="str">
        <x:v>C00973</x:v>
      </x:c>
      <x:c r="B978" s="4" t="n">
        <x:v>2</x:v>
      </x:c>
      <x:c r="C978" s="4" t="n">
        <x:v>3</x:v>
      </x:c>
      <x:c r="D978" s="4" t="n">
        <x:v>0</x:v>
      </x:c>
    </x:row>
    <x:row r="979">
      <x:c r="A979" s="4" t="str">
        <x:v>C00974</x:v>
      </x:c>
      <x:c r="B979" s="4" t="n">
        <x:v>5</x:v>
      </x:c>
      <x:c r="C979" s="4"/>
      <x:c r="D979" s="4" t="n">
        <x:v>1</x:v>
      </x:c>
    </x:row>
    <x:row r="980">
      <x:c r="A980" s="4" t="str">
        <x:v>C00975</x:v>
      </x:c>
      <x:c r="B980" s="4" t="n">
        <x:v>5</x:v>
      </x:c>
      <x:c r="C980" s="4"/>
      <x:c r="D980" s="4" t="n">
        <x:v>1</x:v>
      </x:c>
    </x:row>
    <x:row r="981">
      <x:c r="A981" s="4" t="str">
        <x:v>C00976</x:v>
      </x:c>
      <x:c r="B981" s="4" t="n">
        <x:v>3</x:v>
      </x:c>
      <x:c r="C981" s="4" t="n">
        <x:v>17</x:v>
      </x:c>
      <x:c r="D981" s="4" t="n">
        <x:v>0</x:v>
      </x:c>
    </x:row>
    <x:row r="982">
      <x:c r="A982" s="4" t="str">
        <x:v>C00977</x:v>
      </x:c>
      <x:c r="B982" s="4" t="n">
        <x:v>3</x:v>
      </x:c>
      <x:c r="C982" s="4" t="n">
        <x:v>21</x:v>
      </x:c>
      <x:c r="D982" s="4" t="n">
        <x:v>0</x:v>
      </x:c>
    </x:row>
    <x:row r="983">
      <x:c r="A983" s="4" t="str">
        <x:v>C00978</x:v>
      </x:c>
      <x:c r="B983" s="4" t="n">
        <x:v>3</x:v>
      </x:c>
      <x:c r="C983" s="4"/>
      <x:c r="D983" s="4" t="n">
        <x:v>0</x:v>
      </x:c>
    </x:row>
    <x:row r="984">
      <x:c r="A984" s="4" t="str">
        <x:v>C00979</x:v>
      </x:c>
      <x:c r="B984" s="4" t="n">
        <x:v>4</x:v>
      </x:c>
      <x:c r="C984" s="4" t="n">
        <x:v>13</x:v>
      </x:c>
      <x:c r="D984" s="4" t="n">
        <x:v>0</x:v>
      </x:c>
    </x:row>
    <x:row r="985">
      <x:c r="A985" s="4" t="str">
        <x:v>C00980</x:v>
      </x:c>
      <x:c r="B985" s="4" t="n">
        <x:v>4</x:v>
      </x:c>
      <x:c r="C985" s="4" t="n">
        <x:v>13</x:v>
      </x:c>
      <x:c r="D985" s="4" t="n">
        <x:v>0</x:v>
      </x:c>
    </x:row>
    <x:row r="986">
      <x:c r="A986" s="4" t="str">
        <x:v>C00981</x:v>
      </x:c>
      <x:c r="B986" s="4" t="n">
        <x:v>2</x:v>
      </x:c>
      <x:c r="C986" s="4"/>
      <x:c r="D986" s="4" t="n">
        <x:v>0</x:v>
      </x:c>
    </x:row>
    <x:row r="987">
      <x:c r="A987" s="4" t="str">
        <x:v>C00982</x:v>
      </x:c>
      <x:c r="B987" s="4" t="n">
        <x:v>4</x:v>
      </x:c>
      <x:c r="C987" s="4" t="n">
        <x:v>46</x:v>
      </x:c>
      <x:c r="D987" s="4" t="n">
        <x:v>1</x:v>
      </x:c>
    </x:row>
    <x:row r="988">
      <x:c r="A988" s="4" t="str">
        <x:v>C00983</x:v>
      </x:c>
      <x:c r="B988" s="4" t="n">
        <x:v>2</x:v>
      </x:c>
      <x:c r="C988" s="4"/>
      <x:c r="D988" s="4" t="n">
        <x:v>0</x:v>
      </x:c>
    </x:row>
    <x:row r="989">
      <x:c r="A989" s="4" t="str">
        <x:v>C00984</x:v>
      </x:c>
      <x:c r="B989" s="4" t="n">
        <x:v>4</x:v>
      </x:c>
      <x:c r="C989" s="4" t="n">
        <x:v>33</x:v>
      </x:c>
      <x:c r="D989" s="4" t="n">
        <x:v>1</x:v>
      </x:c>
    </x:row>
    <x:row r="990">
      <x:c r="A990" s="4" t="str">
        <x:v>C00985</x:v>
      </x:c>
      <x:c r="B990" s="4" t="n">
        <x:v>4</x:v>
      </x:c>
      <x:c r="C990" s="4"/>
      <x:c r="D990" s="4" t="n">
        <x:v>0</x:v>
      </x:c>
    </x:row>
    <x:row r="991">
      <x:c r="A991" s="4" t="str">
        <x:v>C00986</x:v>
      </x:c>
      <x:c r="B991" s="4" t="n">
        <x:v>4</x:v>
      </x:c>
      <x:c r="C991" s="4"/>
      <x:c r="D991" s="4" t="n">
        <x:v>0</x:v>
      </x:c>
    </x:row>
    <x:row r="992">
      <x:c r="A992" s="4" t="str">
        <x:v>C00987</x:v>
      </x:c>
      <x:c r="B992" s="4" t="n">
        <x:v>5</x:v>
      </x:c>
      <x:c r="C992" s="4" t="n">
        <x:v>34</x:v>
      </x:c>
      <x:c r="D992" s="4" t="n">
        <x:v>1</x:v>
      </x:c>
    </x:row>
    <x:row r="993">
      <x:c r="A993" s="4" t="str">
        <x:v>C00988</x:v>
      </x:c>
      <x:c r="B993" s="4" t="n">
        <x:v>6</x:v>
      </x:c>
      <x:c r="C993" s="4" t="n">
        <x:v>44</x:v>
      </x:c>
      <x:c r="D993" s="4" t="n">
        <x:v>1</x:v>
      </x:c>
    </x:row>
    <x:row r="994">
      <x:c r="A994" s="4" t="str">
        <x:v>C00989</x:v>
      </x:c>
      <x:c r="B994" s="4" t="n">
        <x:v>3</x:v>
      </x:c>
      <x:c r="C994" s="4" t="n">
        <x:v>14</x:v>
      </x:c>
      <x:c r="D994" s="4" t="n">
        <x:v>0</x:v>
      </x:c>
    </x:row>
    <x:row r="995">
      <x:c r="A995" s="4" t="str">
        <x:v>C00990</x:v>
      </x:c>
      <x:c r="B995" s="4" t="n">
        <x:v>5</x:v>
      </x:c>
      <x:c r="C995" s="4"/>
      <x:c r="D995" s="4" t="n">
        <x:v>1</x:v>
      </x:c>
    </x:row>
    <x:row r="996">
      <x:c r="A996" s="4" t="str">
        <x:v>C00991</x:v>
      </x:c>
      <x:c r="B996" s="4" t="n">
        <x:v>6</x:v>
      </x:c>
      <x:c r="C996" s="4" t="n">
        <x:v>36</x:v>
      </x:c>
      <x:c r="D996" s="4" t="n">
        <x:v>1</x:v>
      </x:c>
    </x:row>
    <x:row r="997">
      <x:c r="A997" s="4" t="str">
        <x:v>C00992</x:v>
      </x:c>
      <x:c r="B997" s="4" t="n">
        <x:v>2</x:v>
      </x:c>
      <x:c r="C997" s="4" t="n">
        <x:v>18</x:v>
      </x:c>
      <x:c r="D997" s="4" t="n">
        <x:v>0</x:v>
      </x:c>
    </x:row>
    <x:row r="998">
      <x:c r="A998" s="4" t="str">
        <x:v>C00993</x:v>
      </x:c>
      <x:c r="B998" s="4" t="n">
        <x:v>2</x:v>
      </x:c>
      <x:c r="C998" s="4"/>
      <x:c r="D998" s="4" t="n">
        <x:v>0</x:v>
      </x:c>
    </x:row>
    <x:row r="999">
      <x:c r="A999" s="4" t="str">
        <x:v>C00994</x:v>
      </x:c>
      <x:c r="B999" s="4" t="n">
        <x:v>4</x:v>
      </x:c>
      <x:c r="C999" s="4" t="n">
        <x:v>22</x:v>
      </x:c>
      <x:c r="D999" s="4" t="n">
        <x:v>1</x:v>
      </x:c>
    </x:row>
    <x:row r="1000">
      <x:c r="A1000" s="4" t="str">
        <x:v>C00995</x:v>
      </x:c>
      <x:c r="B1000" s="4" t="n">
        <x:v>2</x:v>
      </x:c>
      <x:c r="C1000" s="4" t="n">
        <x:v>13</x:v>
      </x:c>
      <x:c r="D1000" s="4" t="n">
        <x:v>0</x:v>
      </x:c>
    </x:row>
    <x:row r="1001">
      <x:c r="A1001" s="4" t="str">
        <x:v>C00996</x:v>
      </x:c>
      <x:c r="B1001" s="4" t="n">
        <x:v>2</x:v>
      </x:c>
      <x:c r="C1001" s="4" t="n">
        <x:v>22</x:v>
      </x:c>
      <x:c r="D1001" s="4" t="n">
        <x:v>0</x:v>
      </x:c>
    </x:row>
    <x:row r="1002">
      <x:c r="A1002" s="4" t="str">
        <x:v>C00997</x:v>
      </x:c>
      <x:c r="B1002" s="4" t="n">
        <x:v>4</x:v>
      </x:c>
      <x:c r="C1002" s="4"/>
      <x:c r="D1002" s="4" t="n">
        <x:v>0</x:v>
      </x:c>
    </x:row>
    <x:row r="1003">
      <x:c r="A1003" s="4" t="str">
        <x:v>C00998</x:v>
      </x:c>
      <x:c r="B1003" s="4" t="n">
        <x:v>6</x:v>
      </x:c>
      <x:c r="C1003" s="4" t="n">
        <x:v>40</x:v>
      </x:c>
      <x:c r="D1003" s="4" t="n">
        <x:v>1</x:v>
      </x:c>
    </x:row>
    <x:row r="1004">
      <x:c r="A1004" s="4" t="str">
        <x:v>C00999</x:v>
      </x:c>
      <x:c r="B1004" s="4" t="n">
        <x:v>5</x:v>
      </x:c>
      <x:c r="C1004" s="4"/>
      <x:c r="D1004" s="4" t="n">
        <x:v>1</x:v>
      </x:c>
    </x:row>
    <x:row r="1005">
      <x:c r="A1005" s="4" t="str">
        <x:v>C01000</x:v>
      </x:c>
      <x:c r="B1005" s="4" t="n">
        <x:v>5</x:v>
      </x:c>
      <x:c r="C1005" s="4" t="n">
        <x:v>37</x:v>
      </x:c>
      <x:c r="D1005" s="4" t="n">
        <x:v>1</x:v>
      </x:c>
    </x:row>
    <x:row r="1006">
      <x:c r="A1006" s="4" t="str">
        <x:v>C01001</x:v>
      </x:c>
      <x:c r="B1006" s="4" t="n">
        <x:v>2</x:v>
      </x:c>
      <x:c r="C1006" s="4"/>
      <x:c r="D1006" s="4" t="n">
        <x:v>0</x:v>
      </x:c>
    </x:row>
    <x:row r="1007">
      <x:c r="A1007" s="4" t="str">
        <x:v>C01002</x:v>
      </x:c>
      <x:c r="B1007" s="4" t="n">
        <x:v>2</x:v>
      </x:c>
      <x:c r="C1007" s="4" t="n">
        <x:v>17</x:v>
      </x:c>
      <x:c r="D1007" s="4" t="n">
        <x:v>0</x:v>
      </x:c>
    </x:row>
    <x:row r="1008">
      <x:c r="A1008" s="4" t="str">
        <x:v>C01003</x:v>
      </x:c>
      <x:c r="B1008" s="4" t="n">
        <x:v>3</x:v>
      </x:c>
      <x:c r="C1008" s="4"/>
      <x:c r="D1008" s="4" t="n">
        <x:v>0</x:v>
      </x:c>
    </x:row>
    <x:row r="1009">
      <x:c r="A1009" s="4" t="str">
        <x:v>C01004</x:v>
      </x:c>
      <x:c r="B1009" s="4" t="n">
        <x:v>2</x:v>
      </x:c>
      <x:c r="C1009" s="4"/>
      <x:c r="D1009" s="4" t="n">
        <x:v>0</x:v>
      </x:c>
    </x:row>
    <x:row r="1010">
      <x:c r="A1010" s="4" t="str">
        <x:v>C01005</x:v>
      </x:c>
      <x:c r="B1010" s="4" t="n">
        <x:v>4</x:v>
      </x:c>
      <x:c r="C1010" s="4"/>
      <x:c r="D1010" s="4" t="n">
        <x:v>0</x:v>
      </x:c>
    </x:row>
    <x:row r="1011">
      <x:c r="A1011" s="4" t="str">
        <x:v>C01006</x:v>
      </x:c>
      <x:c r="B1011" s="4" t="n">
        <x:v>4</x:v>
      </x:c>
      <x:c r="C1011" s="4" t="n">
        <x:v>25</x:v>
      </x:c>
      <x:c r="D1011" s="4" t="n">
        <x:v>1</x:v>
      </x:c>
    </x:row>
    <x:row r="1012">
      <x:c r="A1012" s="4" t="str">
        <x:v>C01007</x:v>
      </x:c>
      <x:c r="B1012" s="4" t="n">
        <x:v>6</x:v>
      </x:c>
      <x:c r="C1012" s="4" t="n">
        <x:v>43</x:v>
      </x:c>
      <x:c r="D1012" s="4" t="n">
        <x:v>1</x:v>
      </x:c>
    </x:row>
    <x:row r="1013">
      <x:c r="A1013" s="4" t="str">
        <x:v>C01008</x:v>
      </x:c>
      <x:c r="B1013" s="4" t="n">
        <x:v>2</x:v>
      </x:c>
      <x:c r="C1013" s="4" t="n">
        <x:v>18</x:v>
      </x:c>
      <x:c r="D1013" s="4" t="n">
        <x:v>0</x:v>
      </x:c>
    </x:row>
    <x:row r="1014">
      <x:c r="A1014" s="4" t="str">
        <x:v>C01009</x:v>
      </x:c>
      <x:c r="B1014" s="4" t="n">
        <x:v>2</x:v>
      </x:c>
      <x:c r="C1014" s="4" t="n">
        <x:v>15</x:v>
      </x:c>
      <x:c r="D1014" s="4" t="n">
        <x:v>0</x:v>
      </x:c>
    </x:row>
    <x:row r="1015">
      <x:c r="A1015" s="4" t="str">
        <x:v>C01010</x:v>
      </x:c>
      <x:c r="B1015" s="4" t="n">
        <x:v>3</x:v>
      </x:c>
      <x:c r="C1015" s="4" t="n">
        <x:v>17</x:v>
      </x:c>
      <x:c r="D1015" s="4" t="n">
        <x:v>0</x:v>
      </x:c>
    </x:row>
    <x:row r="1016">
      <x:c r="A1016" s="4" t="str">
        <x:v>C01011</x:v>
      </x:c>
      <x:c r="B1016" s="4" t="n">
        <x:v>4</x:v>
      </x:c>
      <x:c r="C1016" s="4"/>
      <x:c r="D1016" s="4" t="n">
        <x:v>1</x:v>
      </x:c>
    </x:row>
    <x:row r="1017">
      <x:c r="A1017" s="4" t="str">
        <x:v>C01012</x:v>
      </x:c>
      <x:c r="B1017" s="4" t="n">
        <x:v>3</x:v>
      </x:c>
      <x:c r="C1017" s="4" t="n">
        <x:v>18</x:v>
      </x:c>
      <x:c r="D1017" s="4" t="n">
        <x:v>0</x:v>
      </x:c>
    </x:row>
    <x:row r="1018">
      <x:c r="A1018" s="4" t="str">
        <x:v>C01013</x:v>
      </x:c>
      <x:c r="B1018" s="4" t="n">
        <x:v>2</x:v>
      </x:c>
      <x:c r="C1018" s="4" t="n">
        <x:v>18</x:v>
      </x:c>
      <x:c r="D1018" s="4" t="n">
        <x:v>0</x:v>
      </x:c>
    </x:row>
    <x:row r="1019">
      <x:c r="A1019" s="4" t="str">
        <x:v>C01014</x:v>
      </x:c>
      <x:c r="B1019" s="4" t="n">
        <x:v>4</x:v>
      </x:c>
      <x:c r="C1019" s="4" t="n">
        <x:v>19</x:v>
      </x:c>
      <x:c r="D1019" s="4" t="n">
        <x:v>0</x:v>
      </x:c>
    </x:row>
    <x:row r="1020">
      <x:c r="A1020" s="4" t="str">
        <x:v>C01015</x:v>
      </x:c>
      <x:c r="B1020" s="4" t="n">
        <x:v>3</x:v>
      </x:c>
      <x:c r="C1020" s="4" t="n">
        <x:v>17</x:v>
      </x:c>
      <x:c r="D1020" s="4" t="n">
        <x:v>0</x:v>
      </x:c>
    </x:row>
    <x:row r="1021">
      <x:c r="A1021" s="4" t="str">
        <x:v>C01016</x:v>
      </x:c>
      <x:c r="B1021" s="4" t="n">
        <x:v>6</x:v>
      </x:c>
      <x:c r="C1021" s="4" t="n">
        <x:v>29</x:v>
      </x:c>
      <x:c r="D1021" s="4" t="n">
        <x:v>1</x:v>
      </x:c>
    </x:row>
    <x:row r="1022">
      <x:c r="A1022" s="4" t="str">
        <x:v>C01017</x:v>
      </x:c>
      <x:c r="B1022" s="4" t="n">
        <x:v>5</x:v>
      </x:c>
      <x:c r="C1022" s="4"/>
      <x:c r="D1022" s="4" t="n">
        <x:v>1</x:v>
      </x:c>
    </x:row>
    <x:row r="1023">
      <x:c r="A1023" s="4" t="str">
        <x:v>C01018</x:v>
      </x:c>
      <x:c r="B1023" s="4" t="n">
        <x:v>4</x:v>
      </x:c>
      <x:c r="C1023" s="4" t="n">
        <x:v>15</x:v>
      </x:c>
      <x:c r="D1023" s="4" t="n">
        <x:v>0</x:v>
      </x:c>
    </x:row>
    <x:row r="1024">
      <x:c r="A1024" s="4" t="str">
        <x:v>C01019</x:v>
      </x:c>
      <x:c r="B1024" s="4" t="n">
        <x:v>3</x:v>
      </x:c>
      <x:c r="C1024" s="4" t="n">
        <x:v>9</x:v>
      </x:c>
      <x:c r="D1024" s="4" t="n">
        <x:v>0</x:v>
      </x:c>
    </x:row>
    <x:row r="1025">
      <x:c r="A1025" s="4" t="str">
        <x:v>C01020</x:v>
      </x:c>
      <x:c r="B1025" s="4" t="n">
        <x:v>4</x:v>
      </x:c>
      <x:c r="C1025" s="4" t="n">
        <x:v>21</x:v>
      </x:c>
      <x:c r="D1025" s="4" t="n">
        <x:v>0</x:v>
      </x:c>
    </x:row>
    <x:row r="1026">
      <x:c r="A1026" s="4" t="str">
        <x:v>C01021</x:v>
      </x:c>
      <x:c r="B1026" s="4" t="n">
        <x:v>4</x:v>
      </x:c>
      <x:c r="C1026" s="4" t="n">
        <x:v>12</x:v>
      </x:c>
      <x:c r="D1026" s="4" t="n">
        <x:v>0</x:v>
      </x:c>
    </x:row>
    <x:row r="1027">
      <x:c r="A1027" s="4" t="str">
        <x:v>C01022</x:v>
      </x:c>
      <x:c r="B1027" s="4" t="n">
        <x:v>4</x:v>
      </x:c>
      <x:c r="C1027" s="4" t="n">
        <x:v>19</x:v>
      </x:c>
      <x:c r="D1027" s="4" t="n">
        <x:v>0</x:v>
      </x:c>
    </x:row>
    <x:row r="1028">
      <x:c r="A1028" s="4" t="str">
        <x:v>C01023</x:v>
      </x:c>
      <x:c r="B1028" s="4" t="n">
        <x:v>6</x:v>
      </x:c>
      <x:c r="C1028" s="4" t="n">
        <x:v>29</x:v>
      </x:c>
      <x:c r="D1028" s="4" t="n">
        <x:v>1</x:v>
      </x:c>
    </x:row>
    <x:row r="1029">
      <x:c r="A1029" s="4" t="str">
        <x:v>C01024</x:v>
      </x:c>
      <x:c r="B1029" s="4" t="n">
        <x:v>4</x:v>
      </x:c>
      <x:c r="C1029" s="4" t="n">
        <x:v>19</x:v>
      </x:c>
      <x:c r="D1029" s="4" t="n">
        <x:v>0</x:v>
      </x:c>
    </x:row>
    <x:row r="1030">
      <x:c r="A1030" s="4" t="str">
        <x:v>C01025</x:v>
      </x:c>
      <x:c r="B1030" s="4" t="n">
        <x:v>6</x:v>
      </x:c>
      <x:c r="C1030" s="4" t="n">
        <x:v>43</x:v>
      </x:c>
      <x:c r="D1030" s="4" t="n">
        <x:v>1</x:v>
      </x:c>
    </x:row>
    <x:row r="1031">
      <x:c r="A1031" s="4" t="str">
        <x:v>C01026</x:v>
      </x:c>
      <x:c r="B1031" s="4" t="n">
        <x:v>2</x:v>
      </x:c>
      <x:c r="C1031" s="4" t="n">
        <x:v>26</x:v>
      </x:c>
      <x:c r="D1031" s="4" t="n">
        <x:v>0</x:v>
      </x:c>
    </x:row>
    <x:row r="1032">
      <x:c r="A1032" s="4" t="str">
        <x:v>C01027</x:v>
      </x:c>
      <x:c r="B1032" s="4" t="n">
        <x:v>2</x:v>
      </x:c>
      <x:c r="C1032" s="4" t="n">
        <x:v>12</x:v>
      </x:c>
      <x:c r="D1032" s="4" t="n">
        <x:v>0</x:v>
      </x:c>
    </x:row>
    <x:row r="1033">
      <x:c r="A1033" s="4" t="str">
        <x:v>C01028</x:v>
      </x:c>
      <x:c r="B1033" s="4" t="n">
        <x:v>4</x:v>
      </x:c>
      <x:c r="C1033" s="4" t="n">
        <x:v>31</x:v>
      </x:c>
      <x:c r="D1033" s="4" t="n">
        <x:v>1</x:v>
      </x:c>
    </x:row>
    <x:row r="1034">
      <x:c r="A1034" s="4" t="str">
        <x:v>C01029</x:v>
      </x:c>
      <x:c r="B1034" s="4" t="n">
        <x:v>3</x:v>
      </x:c>
      <x:c r="C1034" s="4" t="n">
        <x:v>20</x:v>
      </x:c>
      <x:c r="D1034" s="4" t="n">
        <x:v>0</x:v>
      </x:c>
    </x:row>
    <x:row r="1035">
      <x:c r="A1035" s="4" t="str">
        <x:v>C01030</x:v>
      </x:c>
      <x:c r="B1035" s="4" t="n">
        <x:v>4</x:v>
      </x:c>
      <x:c r="C1035" s="4" t="n">
        <x:v>28</x:v>
      </x:c>
      <x:c r="D1035" s="4" t="n">
        <x:v>1</x:v>
      </x:c>
    </x:row>
    <x:row r="1036">
      <x:c r="A1036" s="4" t="str">
        <x:v>C01031</x:v>
      </x:c>
      <x:c r="B1036" s="4" t="n">
        <x:v>2</x:v>
      </x:c>
      <x:c r="C1036" s="4" t="n">
        <x:v>23</x:v>
      </x:c>
      <x:c r="D1036" s="4" t="n">
        <x:v>0</x:v>
      </x:c>
    </x:row>
    <x:row r="1037">
      <x:c r="A1037" s="4" t="str">
        <x:v>C01032</x:v>
      </x:c>
      <x:c r="B1037" s="4" t="n">
        <x:v>5</x:v>
      </x:c>
      <x:c r="C1037" s="4" t="n">
        <x:v>39</x:v>
      </x:c>
      <x:c r="D1037" s="4" t="n">
        <x:v>1</x:v>
      </x:c>
    </x:row>
    <x:row r="1038">
      <x:c r="A1038" s="4" t="str">
        <x:v>C01033</x:v>
      </x:c>
      <x:c r="B1038" s="4" t="n">
        <x:v>2</x:v>
      </x:c>
      <x:c r="C1038" s="4" t="n">
        <x:v>19</x:v>
      </x:c>
      <x:c r="D1038" s="4" t="n">
        <x:v>0</x:v>
      </x:c>
    </x:row>
    <x:row r="1039">
      <x:c r="A1039" s="4" t="str">
        <x:v>C01034</x:v>
      </x:c>
      <x:c r="B1039" s="4" t="n">
        <x:v>6</x:v>
      </x:c>
      <x:c r="C1039" s="4" t="n">
        <x:v>44</x:v>
      </x:c>
      <x:c r="D1039" s="4" t="n">
        <x:v>1</x:v>
      </x:c>
    </x:row>
    <x:row r="1040">
      <x:c r="A1040" s="4" t="str">
        <x:v>C01035</x:v>
      </x:c>
      <x:c r="B1040" s="4" t="n">
        <x:v>6</x:v>
      </x:c>
      <x:c r="C1040" s="4" t="n">
        <x:v>32</x:v>
      </x:c>
      <x:c r="D1040" s="4" t="n">
        <x:v>1</x:v>
      </x:c>
    </x:row>
    <x:row r="1041">
      <x:c r="A1041" s="4" t="str">
        <x:v>C01036</x:v>
      </x:c>
      <x:c r="B1041" s="4" t="n">
        <x:v>4</x:v>
      </x:c>
      <x:c r="C1041" s="4"/>
      <x:c r="D1041" s="4" t="n">
        <x:v>1</x:v>
      </x:c>
    </x:row>
    <x:row r="1042">
      <x:c r="A1042" s="4" t="str">
        <x:v>C01037</x:v>
      </x:c>
      <x:c r="B1042" s="4" t="n">
        <x:v>3</x:v>
      </x:c>
      <x:c r="C1042" s="4" t="n">
        <x:v>13</x:v>
      </x:c>
      <x:c r="D1042" s="4" t="n">
        <x:v>0</x:v>
      </x:c>
    </x:row>
    <x:row r="1043">
      <x:c r="A1043" s="4" t="str">
        <x:v>C01038</x:v>
      </x:c>
      <x:c r="B1043" s="4" t="n">
        <x:v>4</x:v>
      </x:c>
      <x:c r="C1043" s="4" t="n">
        <x:v>20</x:v>
      </x:c>
      <x:c r="D1043" s="4" t="n">
        <x:v>0</x:v>
      </x:c>
    </x:row>
    <x:row r="1044">
      <x:c r="A1044" s="4" t="str">
        <x:v>C01039</x:v>
      </x:c>
      <x:c r="B1044" s="4" t="n">
        <x:v>2</x:v>
      </x:c>
      <x:c r="C1044" s="4" t="n">
        <x:v>10</x:v>
      </x:c>
      <x:c r="D1044" s="4" t="n">
        <x:v>0</x:v>
      </x:c>
    </x:row>
    <x:row r="1045">
      <x:c r="A1045" s="4" t="str">
        <x:v>C01040</x:v>
      </x:c>
      <x:c r="B1045" s="4" t="n">
        <x:v>4</x:v>
      </x:c>
      <x:c r="C1045" s="4" t="n">
        <x:v>10</x:v>
      </x:c>
      <x:c r="D1045" s="4" t="n">
        <x:v>0</x:v>
      </x:c>
    </x:row>
    <x:row r="1046">
      <x:c r="A1046" s="4" t="str">
        <x:v>C01041</x:v>
      </x:c>
      <x:c r="B1046" s="4" t="n">
        <x:v>5</x:v>
      </x:c>
      <x:c r="C1046" s="4" t="n">
        <x:v>36</x:v>
      </x:c>
      <x:c r="D1046" s="4" t="n">
        <x:v>1</x:v>
      </x:c>
    </x:row>
    <x:row r="1047">
      <x:c r="A1047" s="4" t="str">
        <x:v>C01042</x:v>
      </x:c>
      <x:c r="B1047" s="4" t="n">
        <x:v>3</x:v>
      </x:c>
      <x:c r="C1047" s="4" t="n">
        <x:v>20</x:v>
      </x:c>
      <x:c r="D1047" s="4" t="n">
        <x:v>0</x:v>
      </x:c>
    </x:row>
    <x:row r="1048">
      <x:c r="A1048" s="4" t="str">
        <x:v>C01043</x:v>
      </x:c>
      <x:c r="B1048" s="4" t="n">
        <x:v>2</x:v>
      </x:c>
      <x:c r="C1048" s="4"/>
      <x:c r="D1048" s="4" t="n">
        <x:v>0</x:v>
      </x:c>
    </x:row>
    <x:row r="1049">
      <x:c r="A1049" s="4" t="str">
        <x:v>C01044</x:v>
      </x:c>
      <x:c r="B1049" s="4" t="n">
        <x:v>5</x:v>
      </x:c>
      <x:c r="C1049" s="4" t="n">
        <x:v>37</x:v>
      </x:c>
      <x:c r="D1049" s="4" t="n">
        <x:v>1</x:v>
      </x:c>
    </x:row>
    <x:row r="1050">
      <x:c r="A1050" s="4" t="str">
        <x:v>C01045</x:v>
      </x:c>
      <x:c r="B1050" s="4" t="n">
        <x:v>3</x:v>
      </x:c>
      <x:c r="C1050" s="4" t="n">
        <x:v>16</x:v>
      </x:c>
      <x:c r="D1050" s="4" t="n">
        <x:v>0</x:v>
      </x:c>
    </x:row>
    <x:row r="1051">
      <x:c r="A1051" s="4" t="str">
        <x:v>C01046</x:v>
      </x:c>
      <x:c r="B1051" s="4" t="n">
        <x:v>2</x:v>
      </x:c>
      <x:c r="C1051" s="4" t="n">
        <x:v>10</x:v>
      </x:c>
      <x:c r="D1051" s="4" t="n">
        <x:v>0</x:v>
      </x:c>
    </x:row>
    <x:row r="1052">
      <x:c r="A1052" s="4" t="str">
        <x:v>C01047</x:v>
      </x:c>
      <x:c r="B1052" s="4" t="n">
        <x:v>4</x:v>
      </x:c>
      <x:c r="C1052" s="4" t="n">
        <x:v>6</x:v>
      </x:c>
      <x:c r="D1052" s="4" t="n">
        <x:v>0</x:v>
      </x:c>
    </x:row>
    <x:row r="1053">
      <x:c r="A1053" s="4" t="str">
        <x:v>C01048</x:v>
      </x:c>
      <x:c r="B1053" s="4" t="n">
        <x:v>5</x:v>
      </x:c>
      <x:c r="C1053" s="4" t="n">
        <x:v>33</x:v>
      </x:c>
      <x:c r="D1053" s="4" t="n">
        <x:v>1</x:v>
      </x:c>
    </x:row>
    <x:row r="1054">
      <x:c r="A1054" s="4" t="str">
        <x:v>C01049</x:v>
      </x:c>
      <x:c r="B1054" s="4" t="n">
        <x:v>4</x:v>
      </x:c>
      <x:c r="C1054" s="4" t="n">
        <x:v>20</x:v>
      </x:c>
      <x:c r="D1054" s="4" t="n">
        <x:v>0</x:v>
      </x:c>
    </x:row>
    <x:row r="1055">
      <x:c r="A1055" s="4" t="str">
        <x:v>C01050</x:v>
      </x:c>
      <x:c r="B1055" s="4" t="n">
        <x:v>2</x:v>
      </x:c>
      <x:c r="C1055" s="4" t="n">
        <x:v>14</x:v>
      </x:c>
      <x:c r="D1055" s="4" t="n">
        <x:v>0</x:v>
      </x:c>
    </x:row>
    <x:row r="1056">
      <x:c r="A1056" s="4" t="str">
        <x:v>C01051</x:v>
      </x:c>
      <x:c r="B1056" s="4" t="n">
        <x:v>4</x:v>
      </x:c>
      <x:c r="C1056" s="4"/>
      <x:c r="D1056" s="4" t="n">
        <x:v>0</x:v>
      </x:c>
    </x:row>
    <x:row r="1057">
      <x:c r="A1057" s="4" t="str">
        <x:v>C01052</x:v>
      </x:c>
      <x:c r="B1057" s="4" t="n">
        <x:v>3</x:v>
      </x:c>
      <x:c r="C1057" s="4"/>
      <x:c r="D1057" s="4" t="n">
        <x:v>0</x:v>
      </x:c>
    </x:row>
    <x:row r="1058">
      <x:c r="A1058" s="4" t="str">
        <x:v>C01053</x:v>
      </x:c>
      <x:c r="B1058" s="4" t="n">
        <x:v>3</x:v>
      </x:c>
      <x:c r="C1058" s="4" t="n">
        <x:v>13</x:v>
      </x:c>
      <x:c r="D1058" s="4" t="n">
        <x:v>0</x:v>
      </x:c>
    </x:row>
    <x:row r="1059">
      <x:c r="A1059" s="4" t="str">
        <x:v>C01054</x:v>
      </x:c>
      <x:c r="B1059" s="4" t="n">
        <x:v>2</x:v>
      </x:c>
      <x:c r="C1059" s="4" t="n">
        <x:v>7</x:v>
      </x:c>
      <x:c r="D1059" s="4" t="n">
        <x:v>0</x:v>
      </x:c>
    </x:row>
    <x:row r="1060">
      <x:c r="A1060" s="4" t="str">
        <x:v>C01055</x:v>
      </x:c>
      <x:c r="B1060" s="4" t="n">
        <x:v>4</x:v>
      </x:c>
      <x:c r="C1060" s="4" t="n">
        <x:v>20</x:v>
      </x:c>
      <x:c r="D1060" s="4" t="n">
        <x:v>0</x:v>
      </x:c>
    </x:row>
    <x:row r="1061">
      <x:c r="A1061" s="4" t="str">
        <x:v>C01056</x:v>
      </x:c>
      <x:c r="B1061" s="4" t="n">
        <x:v>2</x:v>
      </x:c>
      <x:c r="C1061" s="4" t="n">
        <x:v>14</x:v>
      </x:c>
      <x:c r="D1061" s="4" t="n">
        <x:v>0</x:v>
      </x:c>
    </x:row>
    <x:row r="1062">
      <x:c r="A1062" s="4" t="str">
        <x:v>C01057</x:v>
      </x:c>
      <x:c r="B1062" s="4" t="n">
        <x:v>6</x:v>
      </x:c>
      <x:c r="C1062" s="4"/>
      <x:c r="D1062" s="4" t="n">
        <x:v>1</x:v>
      </x:c>
    </x:row>
    <x:row r="1063">
      <x:c r="A1063" s="4" t="str">
        <x:v>C01058</x:v>
      </x:c>
      <x:c r="B1063" s="4" t="n">
        <x:v>3</x:v>
      </x:c>
      <x:c r="C1063" s="4" t="n">
        <x:v>19</x:v>
      </x:c>
      <x:c r="D1063" s="4" t="n">
        <x:v>0</x:v>
      </x:c>
    </x:row>
    <x:row r="1064">
      <x:c r="A1064" s="4" t="str">
        <x:v>C01059</x:v>
      </x:c>
      <x:c r="B1064" s="4" t="n">
        <x:v>5</x:v>
      </x:c>
      <x:c r="C1064" s="4"/>
      <x:c r="D1064" s="4" t="n">
        <x:v>1</x:v>
      </x:c>
    </x:row>
    <x:row r="1065">
      <x:c r="A1065" s="4" t="str">
        <x:v>C01060</x:v>
      </x:c>
      <x:c r="B1065" s="4" t="n">
        <x:v>5</x:v>
      </x:c>
      <x:c r="C1065" s="4" t="n">
        <x:v>35</x:v>
      </x:c>
      <x:c r="D1065" s="4" t="n">
        <x:v>1</x:v>
      </x:c>
    </x:row>
    <x:row r="1066">
      <x:c r="A1066" s="4" t="str">
        <x:v>C01061</x:v>
      </x:c>
      <x:c r="B1066" s="4" t="n">
        <x:v>2</x:v>
      </x:c>
      <x:c r="C1066" s="4" t="n">
        <x:v>17</x:v>
      </x:c>
      <x:c r="D1066" s="4" t="n">
        <x:v>0</x:v>
      </x:c>
    </x:row>
    <x:row r="1067">
      <x:c r="A1067" s="4" t="str">
        <x:v>C01062</x:v>
      </x:c>
      <x:c r="B1067" s="4" t="n">
        <x:v>3</x:v>
      </x:c>
      <x:c r="C1067" s="4"/>
      <x:c r="D1067" s="4" t="n">
        <x:v>0</x:v>
      </x:c>
    </x:row>
    <x:row r="1068">
      <x:c r="A1068" s="4" t="str">
        <x:v>C01063</x:v>
      </x:c>
      <x:c r="B1068" s="4" t="n">
        <x:v>2</x:v>
      </x:c>
      <x:c r="C1068" s="4"/>
      <x:c r="D1068" s="4" t="n">
        <x:v>0</x:v>
      </x:c>
    </x:row>
    <x:row r="1069">
      <x:c r="A1069" s="4" t="str">
        <x:v>C01064</x:v>
      </x:c>
      <x:c r="B1069" s="4" t="n">
        <x:v>6</x:v>
      </x:c>
      <x:c r="C1069" s="4"/>
      <x:c r="D1069" s="4" t="n">
        <x:v>1</x:v>
      </x:c>
    </x:row>
    <x:row r="1070">
      <x:c r="A1070" s="4" t="str">
        <x:v>C01065</x:v>
      </x:c>
      <x:c r="B1070" s="4" t="n">
        <x:v>3</x:v>
      </x:c>
      <x:c r="C1070" s="4" t="n">
        <x:v>12</x:v>
      </x:c>
      <x:c r="D1070" s="4" t="n">
        <x:v>0</x:v>
      </x:c>
    </x:row>
    <x:row r="1071">
      <x:c r="A1071" s="4" t="str">
        <x:v>C01066</x:v>
      </x:c>
      <x:c r="B1071" s="4" t="n">
        <x:v>2</x:v>
      </x:c>
      <x:c r="C1071" s="4" t="n">
        <x:v>16</x:v>
      </x:c>
      <x:c r="D1071" s="4" t="n">
        <x:v>0</x:v>
      </x:c>
    </x:row>
    <x:row r="1072">
      <x:c r="A1072" s="4" t="str">
        <x:v>C01067</x:v>
      </x:c>
      <x:c r="B1072" s="4" t="n">
        <x:v>4</x:v>
      </x:c>
      <x:c r="C1072" s="4" t="n">
        <x:v>31</x:v>
      </x:c>
      <x:c r="D1072" s="4" t="n">
        <x:v>1</x:v>
      </x:c>
    </x:row>
    <x:row r="1073">
      <x:c r="A1073" s="4" t="str">
        <x:v>C01068</x:v>
      </x:c>
      <x:c r="B1073" s="4" t="n">
        <x:v>4</x:v>
      </x:c>
      <x:c r="C1073" s="4" t="n">
        <x:v>16</x:v>
      </x:c>
      <x:c r="D1073" s="4" t="n">
        <x:v>0</x:v>
      </x:c>
    </x:row>
    <x:row r="1074">
      <x:c r="A1074" s="4" t="str">
        <x:v>C01069</x:v>
      </x:c>
      <x:c r="B1074" s="4" t="n">
        <x:v>2</x:v>
      </x:c>
      <x:c r="C1074" s="4" t="n">
        <x:v>25</x:v>
      </x:c>
      <x:c r="D1074" s="4" t="n">
        <x:v>0</x:v>
      </x:c>
    </x:row>
    <x:row r="1075">
      <x:c r="A1075" s="4" t="str">
        <x:v>C01070</x:v>
      </x:c>
      <x:c r="B1075" s="4" t="n">
        <x:v>2</x:v>
      </x:c>
      <x:c r="C1075" s="4" t="n">
        <x:v>16</x:v>
      </x:c>
      <x:c r="D1075" s="4" t="n">
        <x:v>0</x:v>
      </x:c>
    </x:row>
    <x:row r="1076">
      <x:c r="A1076" s="4" t="str">
        <x:v>C01071</x:v>
      </x:c>
      <x:c r="B1076" s="4" t="n">
        <x:v>2</x:v>
      </x:c>
      <x:c r="C1076" s="4"/>
      <x:c r="D1076" s="4" t="n">
        <x:v>0</x:v>
      </x:c>
    </x:row>
    <x:row r="1077">
      <x:c r="A1077" s="4" t="str">
        <x:v>C01072</x:v>
      </x:c>
      <x:c r="B1077" s="4" t="n">
        <x:v>2</x:v>
      </x:c>
      <x:c r="C1077" s="4"/>
      <x:c r="D1077" s="4" t="n">
        <x:v>0</x:v>
      </x:c>
    </x:row>
    <x:row r="1078">
      <x:c r="A1078" s="4" t="str">
        <x:v>C01073</x:v>
      </x:c>
      <x:c r="B1078" s="4" t="n">
        <x:v>2</x:v>
      </x:c>
      <x:c r="C1078" s="4" t="n">
        <x:v>17</x:v>
      </x:c>
      <x:c r="D1078" s="4" t="n">
        <x:v>0</x:v>
      </x:c>
    </x:row>
    <x:row r="1079">
      <x:c r="A1079" s="4" t="str">
        <x:v>C01074</x:v>
      </x:c>
      <x:c r="B1079" s="4" t="n">
        <x:v>4</x:v>
      </x:c>
      <x:c r="C1079" s="4" t="n">
        <x:v>18</x:v>
      </x:c>
      <x:c r="D1079" s="4" t="n">
        <x:v>0</x:v>
      </x:c>
    </x:row>
    <x:row r="1080">
      <x:c r="A1080" s="4" t="str">
        <x:v>C01075</x:v>
      </x:c>
      <x:c r="B1080" s="4" t="n">
        <x:v>2</x:v>
      </x:c>
      <x:c r="C1080" s="4" t="n">
        <x:v>16</x:v>
      </x:c>
      <x:c r="D1080" s="4" t="n">
        <x:v>0</x:v>
      </x:c>
    </x:row>
    <x:row r="1081">
      <x:c r="A1081" s="4" t="str">
        <x:v>C01076</x:v>
      </x:c>
      <x:c r="B1081" s="4" t="n">
        <x:v>4</x:v>
      </x:c>
      <x:c r="C1081" s="4" t="n">
        <x:v>21</x:v>
      </x:c>
      <x:c r="D1081" s="4" t="n">
        <x:v>0</x:v>
      </x:c>
    </x:row>
    <x:row r="1082">
      <x:c r="A1082" s="4" t="str">
        <x:v>C01077</x:v>
      </x:c>
      <x:c r="B1082" s="4" t="n">
        <x:v>6</x:v>
      </x:c>
      <x:c r="C1082" s="4" t="n">
        <x:v>37</x:v>
      </x:c>
      <x:c r="D1082" s="4" t="n">
        <x:v>1</x:v>
      </x:c>
    </x:row>
    <x:row r="1083">
      <x:c r="A1083" s="4" t="str">
        <x:v>C01078</x:v>
      </x:c>
      <x:c r="B1083" s="4" t="n">
        <x:v>3</x:v>
      </x:c>
      <x:c r="C1083" s="4"/>
      <x:c r="D1083" s="4" t="n">
        <x:v>0</x:v>
      </x:c>
    </x:row>
    <x:row r="1084">
      <x:c r="A1084" s="4" t="str">
        <x:v>C01079</x:v>
      </x:c>
      <x:c r="B1084" s="4" t="n">
        <x:v>2</x:v>
      </x:c>
      <x:c r="C1084" s="4" t="n">
        <x:v>6</x:v>
      </x:c>
      <x:c r="D1084" s="4" t="n">
        <x:v>0</x:v>
      </x:c>
    </x:row>
    <x:row r="1085">
      <x:c r="A1085" s="4" t="str">
        <x:v>C01080</x:v>
      </x:c>
      <x:c r="B1085" s="4" t="n">
        <x:v>6</x:v>
      </x:c>
      <x:c r="C1085" s="4"/>
      <x:c r="D1085" s="4" t="n">
        <x:v>1</x:v>
      </x:c>
    </x:row>
    <x:row r="1086">
      <x:c r="A1086" s="4" t="str">
        <x:v>C01081</x:v>
      </x:c>
      <x:c r="B1086" s="4" t="n">
        <x:v>2</x:v>
      </x:c>
      <x:c r="C1086" s="4" t="n">
        <x:v>21</x:v>
      </x:c>
      <x:c r="D1086" s="4" t="n">
        <x:v>0</x:v>
      </x:c>
    </x:row>
    <x:row r="1087">
      <x:c r="A1087" s="4" t="str">
        <x:v>C01082</x:v>
      </x:c>
      <x:c r="B1087" s="4" t="n">
        <x:v>3</x:v>
      </x:c>
      <x:c r="C1087" s="4" t="n">
        <x:v>15</x:v>
      </x:c>
      <x:c r="D1087" s="4" t="n">
        <x:v>0</x:v>
      </x:c>
    </x:row>
    <x:row r="1088">
      <x:c r="A1088" s="4" t="str">
        <x:v>C01083</x:v>
      </x:c>
      <x:c r="B1088" s="4" t="n">
        <x:v>4</x:v>
      </x:c>
      <x:c r="C1088" s="4" t="n">
        <x:v>26</x:v>
      </x:c>
      <x:c r="D1088" s="4" t="n">
        <x:v>1</x:v>
      </x:c>
    </x:row>
    <x:row r="1089">
      <x:c r="A1089" s="4" t="str">
        <x:v>C01084</x:v>
      </x:c>
      <x:c r="B1089" s="4" t="n">
        <x:v>6</x:v>
      </x:c>
      <x:c r="C1089" s="4" t="n">
        <x:v>28</x:v>
      </x:c>
      <x:c r="D1089" s="4" t="n">
        <x:v>1</x:v>
      </x:c>
    </x:row>
    <x:row r="1090">
      <x:c r="A1090" s="4" t="str">
        <x:v>C01085</x:v>
      </x:c>
      <x:c r="B1090" s="4" t="n">
        <x:v>5</x:v>
      </x:c>
      <x:c r="C1090" s="4" t="n">
        <x:v>36</x:v>
      </x:c>
      <x:c r="D1090" s="4" t="n">
        <x:v>1</x:v>
      </x:c>
    </x:row>
    <x:row r="1091">
      <x:c r="A1091" s="4" t="str">
        <x:v>C01086</x:v>
      </x:c>
      <x:c r="B1091" s="4" t="n">
        <x:v>4</x:v>
      </x:c>
      <x:c r="C1091" s="4" t="n">
        <x:v>37</x:v>
      </x:c>
      <x:c r="D1091" s="4" t="n">
        <x:v>1</x:v>
      </x:c>
    </x:row>
    <x:row r="1092">
      <x:c r="A1092" s="4" t="str">
        <x:v>C01087</x:v>
      </x:c>
      <x:c r="B1092" s="4" t="n">
        <x:v>3</x:v>
      </x:c>
      <x:c r="C1092" s="4"/>
      <x:c r="D1092" s="4" t="n">
        <x:v>0</x:v>
      </x:c>
    </x:row>
    <x:row r="1093">
      <x:c r="A1093" s="4" t="str">
        <x:v>C01088</x:v>
      </x:c>
      <x:c r="B1093" s="4" t="n">
        <x:v>4</x:v>
      </x:c>
      <x:c r="C1093" s="4" t="n">
        <x:v>14</x:v>
      </x:c>
      <x:c r="D1093" s="4" t="n">
        <x:v>0</x:v>
      </x:c>
    </x:row>
    <x:row r="1094">
      <x:c r="A1094" s="4" t="str">
        <x:v>C01089</x:v>
      </x:c>
      <x:c r="B1094" s="4" t="n">
        <x:v>4</x:v>
      </x:c>
      <x:c r="C1094" s="4"/>
      <x:c r="D1094" s="4" t="n">
        <x:v>0</x:v>
      </x:c>
    </x:row>
    <x:row r="1095">
      <x:c r="A1095" s="4" t="str">
        <x:v>C01090</x:v>
      </x:c>
      <x:c r="B1095" s="4" t="n">
        <x:v>4</x:v>
      </x:c>
      <x:c r="C1095" s="4"/>
      <x:c r="D1095" s="4" t="n">
        <x:v>0</x:v>
      </x:c>
    </x:row>
    <x:row r="1096">
      <x:c r="A1096" s="4" t="str">
        <x:v>C01091</x:v>
      </x:c>
      <x:c r="B1096" s="4" t="n">
        <x:v>4</x:v>
      </x:c>
      <x:c r="C1096" s="4"/>
      <x:c r="D1096" s="4" t="n">
        <x:v>1</x:v>
      </x:c>
    </x:row>
    <x:row r="1097">
      <x:c r="A1097" s="4" t="str">
        <x:v>C01092</x:v>
      </x:c>
      <x:c r="B1097" s="4" t="n">
        <x:v>6</x:v>
      </x:c>
      <x:c r="C1097" s="4"/>
      <x:c r="D1097" s="4" t="n">
        <x:v>1</x:v>
      </x:c>
    </x:row>
    <x:row r="1098">
      <x:c r="A1098" s="4" t="str">
        <x:v>C01093</x:v>
      </x:c>
      <x:c r="B1098" s="4" t="n">
        <x:v>3</x:v>
      </x:c>
      <x:c r="C1098" s="4"/>
      <x:c r="D1098" s="4" t="n">
        <x:v>0</x:v>
      </x:c>
    </x:row>
    <x:row r="1099">
      <x:c r="A1099" s="4" t="str">
        <x:v>C01094</x:v>
      </x:c>
      <x:c r="B1099" s="4" t="n">
        <x:v>6</x:v>
      </x:c>
      <x:c r="C1099" s="4"/>
      <x:c r="D1099" s="4" t="n">
        <x:v>1</x:v>
      </x:c>
    </x:row>
    <x:row r="1100">
      <x:c r="A1100" s="4" t="str">
        <x:v>C01095</x:v>
      </x:c>
      <x:c r="B1100" s="4" t="n">
        <x:v>3</x:v>
      </x:c>
      <x:c r="C1100" s="4" t="n">
        <x:v>19</x:v>
      </x:c>
      <x:c r="D1100" s="4" t="n">
        <x:v>0</x:v>
      </x:c>
    </x:row>
    <x:row r="1101">
      <x:c r="A1101" s="4" t="str">
        <x:v>C01096</x:v>
      </x:c>
      <x:c r="B1101" s="4" t="n">
        <x:v>3</x:v>
      </x:c>
      <x:c r="C1101" s="4" t="n">
        <x:v>14</x:v>
      </x:c>
      <x:c r="D1101" s="4" t="n">
        <x:v>0</x:v>
      </x:c>
    </x:row>
    <x:row r="1102">
      <x:c r="A1102" s="4" t="str">
        <x:v>C01097</x:v>
      </x:c>
      <x:c r="B1102" s="4" t="n">
        <x:v>2</x:v>
      </x:c>
      <x:c r="C1102" s="4" t="n">
        <x:v>15</x:v>
      </x:c>
      <x:c r="D1102" s="4" t="n">
        <x:v>0</x:v>
      </x:c>
    </x:row>
    <x:row r="1103">
      <x:c r="A1103" s="4" t="str">
        <x:v>C01098</x:v>
      </x:c>
      <x:c r="B1103" s="4" t="n">
        <x:v>3</x:v>
      </x:c>
      <x:c r="C1103" s="4"/>
      <x:c r="D1103" s="4" t="n">
        <x:v>0</x:v>
      </x:c>
    </x:row>
    <x:row r="1104">
      <x:c r="A1104" s="4" t="str">
        <x:v>C01099</x:v>
      </x:c>
      <x:c r="B1104" s="4" t="n">
        <x:v>4</x:v>
      </x:c>
      <x:c r="C1104" s="4"/>
      <x:c r="D1104" s="4" t="n">
        <x:v>1</x:v>
      </x:c>
    </x:row>
    <x:row r="1105">
      <x:c r="A1105" s="4" t="str">
        <x:v>C01100</x:v>
      </x:c>
      <x:c r="B1105" s="4" t="n">
        <x:v>5</x:v>
      </x:c>
      <x:c r="C1105" s="4" t="n">
        <x:v>43</x:v>
      </x:c>
      <x:c r="D1105" s="4" t="n">
        <x:v>1</x:v>
      </x:c>
    </x:row>
    <x:row r="1106">
      <x:c r="A1106" s="4" t="str">
        <x:v>C01101</x:v>
      </x:c>
      <x:c r="B1106" s="4" t="n">
        <x:v>3</x:v>
      </x:c>
      <x:c r="C1106" s="4"/>
      <x:c r="D1106" s="4" t="n">
        <x:v>0</x:v>
      </x:c>
    </x:row>
    <x:row r="1107">
      <x:c r="A1107" s="4" t="str">
        <x:v>C01102</x:v>
      </x:c>
      <x:c r="B1107" s="4" t="n">
        <x:v>4</x:v>
      </x:c>
      <x:c r="C1107" s="4" t="n">
        <x:v>23</x:v>
      </x:c>
      <x:c r="D1107" s="4" t="n">
        <x:v>0</x:v>
      </x:c>
    </x:row>
    <x:row r="1108">
      <x:c r="A1108" s="4" t="str">
        <x:v>C01103</x:v>
      </x:c>
      <x:c r="B1108" s="4" t="n">
        <x:v>3</x:v>
      </x:c>
      <x:c r="C1108" s="4" t="n">
        <x:v>18</x:v>
      </x:c>
      <x:c r="D1108" s="4" t="n">
        <x:v>0</x:v>
      </x:c>
    </x:row>
    <x:row r="1109">
      <x:c r="A1109" s="4" t="str">
        <x:v>C01104</x:v>
      </x:c>
      <x:c r="B1109" s="4" t="n">
        <x:v>3</x:v>
      </x:c>
      <x:c r="C1109" s="4" t="n">
        <x:v>20</x:v>
      </x:c>
      <x:c r="D1109" s="4" t="n">
        <x:v>0</x:v>
      </x:c>
    </x:row>
    <x:row r="1110">
      <x:c r="A1110" s="4" t="str">
        <x:v>C01105</x:v>
      </x:c>
      <x:c r="B1110" s="4" t="n">
        <x:v>2</x:v>
      </x:c>
      <x:c r="C1110" s="4" t="n">
        <x:v>23</x:v>
      </x:c>
      <x:c r="D1110" s="4" t="n">
        <x:v>0</x:v>
      </x:c>
    </x:row>
    <x:row r="1111">
      <x:c r="A1111" s="4" t="str">
        <x:v>C01106</x:v>
      </x:c>
      <x:c r="B1111" s="4" t="n">
        <x:v>3</x:v>
      </x:c>
      <x:c r="C1111" s="4"/>
      <x:c r="D1111" s="4" t="n">
        <x:v>0</x:v>
      </x:c>
    </x:row>
    <x:row r="1112">
      <x:c r="A1112" s="4" t="str">
        <x:v>C01107</x:v>
      </x:c>
      <x:c r="B1112" s="4" t="n">
        <x:v>3</x:v>
      </x:c>
      <x:c r="C1112" s="4" t="n">
        <x:v>10</x:v>
      </x:c>
      <x:c r="D1112" s="4" t="n">
        <x:v>0</x:v>
      </x:c>
    </x:row>
    <x:row r="1113">
      <x:c r="A1113" s="4" t="str">
        <x:v>C01108</x:v>
      </x:c>
      <x:c r="B1113" s="4" t="n">
        <x:v>4</x:v>
      </x:c>
      <x:c r="C1113" s="4" t="n">
        <x:v>8</x:v>
      </x:c>
      <x:c r="D1113" s="4" t="n">
        <x:v>0</x:v>
      </x:c>
    </x:row>
    <x:row r="1114">
      <x:c r="A1114" s="4" t="str">
        <x:v>C01109</x:v>
      </x:c>
      <x:c r="B1114" s="4" t="n">
        <x:v>4</x:v>
      </x:c>
      <x:c r="C1114" s="4" t="n">
        <x:v>31</x:v>
      </x:c>
      <x:c r="D1114" s="4" t="n">
        <x:v>1</x:v>
      </x:c>
    </x:row>
    <x:row r="1115">
      <x:c r="A1115" s="4" t="str">
        <x:v>C01110</x:v>
      </x:c>
      <x:c r="B1115" s="4" t="n">
        <x:v>4</x:v>
      </x:c>
      <x:c r="C1115" s="4"/>
      <x:c r="D1115" s="4" t="n">
        <x:v>1</x:v>
      </x:c>
    </x:row>
    <x:row r="1116">
      <x:c r="A1116" s="4" t="str">
        <x:v>C01111</x:v>
      </x:c>
      <x:c r="B1116" s="4" t="n">
        <x:v>3</x:v>
      </x:c>
      <x:c r="C1116" s="4" t="n">
        <x:v>5</x:v>
      </x:c>
      <x:c r="D1116" s="4" t="n">
        <x:v>0</x:v>
      </x:c>
    </x:row>
    <x:row r="1117">
      <x:c r="A1117" s="4" t="str">
        <x:v>C01112</x:v>
      </x:c>
      <x:c r="B1117" s="4" t="n">
        <x:v>4</x:v>
      </x:c>
      <x:c r="C1117" s="4" t="n">
        <x:v>13</x:v>
      </x:c>
      <x:c r="D1117" s="4" t="n">
        <x:v>0</x:v>
      </x:c>
    </x:row>
    <x:row r="1118">
      <x:c r="A1118" s="4" t="str">
        <x:v>C01113</x:v>
      </x:c>
      <x:c r="B1118" s="4" t="n">
        <x:v>6</x:v>
      </x:c>
      <x:c r="C1118" s="4" t="n">
        <x:v>21</x:v>
      </x:c>
      <x:c r="D1118" s="4" t="n">
        <x:v>1</x:v>
      </x:c>
    </x:row>
    <x:row r="1119">
      <x:c r="A1119" s="4" t="str">
        <x:v>C01114</x:v>
      </x:c>
      <x:c r="B1119" s="4" t="n">
        <x:v>4</x:v>
      </x:c>
      <x:c r="C1119" s="4"/>
      <x:c r="D1119" s="4" t="n">
        <x:v>0</x:v>
      </x:c>
    </x:row>
    <x:row r="1120">
      <x:c r="A1120" s="4" t="str">
        <x:v>C01115</x:v>
      </x:c>
      <x:c r="B1120" s="4" t="n">
        <x:v>3</x:v>
      </x:c>
      <x:c r="C1120" s="4" t="n">
        <x:v>8</x:v>
      </x:c>
      <x:c r="D1120" s="4" t="n">
        <x:v>0</x:v>
      </x:c>
    </x:row>
    <x:row r="1121">
      <x:c r="A1121" s="4" t="str">
        <x:v>C01116</x:v>
      </x:c>
      <x:c r="B1121" s="4" t="n">
        <x:v>2</x:v>
      </x:c>
      <x:c r="C1121" s="4" t="n">
        <x:v>3</x:v>
      </x:c>
      <x:c r="D1121" s="4" t="n">
        <x:v>0</x:v>
      </x:c>
    </x:row>
    <x:row r="1122">
      <x:c r="A1122" s="4" t="str">
        <x:v>C01117</x:v>
      </x:c>
      <x:c r="B1122" s="4" t="n">
        <x:v>5</x:v>
      </x:c>
      <x:c r="C1122" s="4" t="n">
        <x:v>30</x:v>
      </x:c>
      <x:c r="D1122" s="4" t="n">
        <x:v>1</x:v>
      </x:c>
    </x:row>
    <x:row r="1123">
      <x:c r="A1123" s="4" t="str">
        <x:v>C01118</x:v>
      </x:c>
      <x:c r="B1123" s="4" t="n">
        <x:v>2</x:v>
      </x:c>
      <x:c r="C1123" s="4" t="n">
        <x:v>15</x:v>
      </x:c>
      <x:c r="D1123" s="4" t="n">
        <x:v>0</x:v>
      </x:c>
    </x:row>
    <x:row r="1124">
      <x:c r="A1124" s="4" t="str">
        <x:v>C01119</x:v>
      </x:c>
      <x:c r="B1124" s="4" t="n">
        <x:v>4</x:v>
      </x:c>
      <x:c r="C1124" s="4" t="n">
        <x:v>6</x:v>
      </x:c>
      <x:c r="D1124" s="4" t="n">
        <x:v>0</x:v>
      </x:c>
    </x:row>
    <x:row r="1125">
      <x:c r="A1125" s="4" t="str">
        <x:v>C01120</x:v>
      </x:c>
      <x:c r="B1125" s="4" t="n">
        <x:v>4</x:v>
      </x:c>
      <x:c r="C1125" s="4" t="n">
        <x:v>12</x:v>
      </x:c>
      <x:c r="D1125" s="4" t="n">
        <x:v>0</x:v>
      </x:c>
    </x:row>
    <x:row r="1126">
      <x:c r="A1126" s="4" t="str">
        <x:v>C01121</x:v>
      </x:c>
      <x:c r="B1126" s="4" t="n">
        <x:v>5</x:v>
      </x:c>
      <x:c r="C1126" s="4"/>
      <x:c r="D1126" s="4" t="n">
        <x:v>1</x:v>
      </x:c>
    </x:row>
    <x:row r="1127">
      <x:c r="A1127" s="4" t="str">
        <x:v>C01122</x:v>
      </x:c>
      <x:c r="B1127" s="4" t="n">
        <x:v>2</x:v>
      </x:c>
      <x:c r="C1127" s="4" t="n">
        <x:v>10</x:v>
      </x:c>
      <x:c r="D1127" s="4" t="n">
        <x:v>0</x:v>
      </x:c>
    </x:row>
    <x:row r="1128">
      <x:c r="A1128" s="4" t="str">
        <x:v>C01123</x:v>
      </x:c>
      <x:c r="B1128" s="4" t="n">
        <x:v>4</x:v>
      </x:c>
      <x:c r="C1128" s="4"/>
      <x:c r="D1128" s="4" t="n">
        <x:v>1</x:v>
      </x:c>
    </x:row>
    <x:row r="1129">
      <x:c r="A1129" s="4" t="str">
        <x:v>C01124</x:v>
      </x:c>
      <x:c r="B1129" s="4" t="n">
        <x:v>4</x:v>
      </x:c>
      <x:c r="C1129" s="4" t="n">
        <x:v>24</x:v>
      </x:c>
      <x:c r="D1129" s="4" t="n">
        <x:v>0</x:v>
      </x:c>
    </x:row>
    <x:row r="1130">
      <x:c r="A1130" s="4" t="str">
        <x:v>C01125</x:v>
      </x:c>
      <x:c r="B1130" s="4" t="n">
        <x:v>2</x:v>
      </x:c>
      <x:c r="C1130" s="4" t="n">
        <x:v>22</x:v>
      </x:c>
      <x:c r="D1130" s="4" t="n">
        <x:v>0</x:v>
      </x:c>
    </x:row>
    <x:row r="1131">
      <x:c r="A1131" s="4" t="str">
        <x:v>C01126</x:v>
      </x:c>
      <x:c r="B1131" s="4" t="n">
        <x:v>2</x:v>
      </x:c>
      <x:c r="C1131" s="4" t="n">
        <x:v>13</x:v>
      </x:c>
      <x:c r="D1131" s="4" t="n">
        <x:v>0</x:v>
      </x:c>
    </x:row>
    <x:row r="1132">
      <x:c r="A1132" s="4" t="str">
        <x:v>C01127</x:v>
      </x:c>
      <x:c r="B1132" s="4" t="n">
        <x:v>3</x:v>
      </x:c>
      <x:c r="C1132" s="4" t="n">
        <x:v>10</x:v>
      </x:c>
      <x:c r="D1132" s="4" t="n">
        <x:v>0</x:v>
      </x:c>
    </x:row>
    <x:row r="1133">
      <x:c r="A1133" s="4" t="str">
        <x:v>C01128</x:v>
      </x:c>
      <x:c r="B1133" s="4" t="n">
        <x:v>4</x:v>
      </x:c>
      <x:c r="C1133" s="4" t="n">
        <x:v>27</x:v>
      </x:c>
      <x:c r="D1133" s="4" t="n">
        <x:v>1</x:v>
      </x:c>
    </x:row>
    <x:row r="1134">
      <x:c r="A1134" s="4" t="str">
        <x:v>C01129</x:v>
      </x:c>
      <x:c r="B1134" s="4" t="n">
        <x:v>6</x:v>
      </x:c>
      <x:c r="C1134" s="4"/>
      <x:c r="D1134" s="4" t="n">
        <x:v>1</x:v>
      </x:c>
    </x:row>
    <x:row r="1135">
      <x:c r="A1135" s="4" t="str">
        <x:v>C01130</x:v>
      </x:c>
      <x:c r="B1135" s="4" t="n">
        <x:v>4</x:v>
      </x:c>
      <x:c r="C1135" s="4" t="n">
        <x:v>28</x:v>
      </x:c>
      <x:c r="D1135" s="4" t="n">
        <x:v>1</x:v>
      </x:c>
    </x:row>
    <x:row r="1136">
      <x:c r="A1136" s="4" t="str">
        <x:v>C01131</x:v>
      </x:c>
      <x:c r="B1136" s="4" t="n">
        <x:v>6</x:v>
      </x:c>
      <x:c r="C1136" s="4"/>
      <x:c r="D1136" s="4" t="n">
        <x:v>1</x:v>
      </x:c>
    </x:row>
    <x:row r="1137">
      <x:c r="A1137" s="4" t="str">
        <x:v>C01132</x:v>
      </x:c>
      <x:c r="B1137" s="4" t="n">
        <x:v>4</x:v>
      </x:c>
      <x:c r="C1137" s="4" t="n">
        <x:v>26</x:v>
      </x:c>
      <x:c r="D1137" s="4" t="n">
        <x:v>0</x:v>
      </x:c>
    </x:row>
    <x:row r="1138">
      <x:c r="A1138" s="4" t="str">
        <x:v>C01133</x:v>
      </x:c>
      <x:c r="B1138" s="4" t="n">
        <x:v>2</x:v>
      </x:c>
      <x:c r="C1138" s="4" t="n">
        <x:v>3</x:v>
      </x:c>
      <x:c r="D1138" s="4" t="n">
        <x:v>0</x:v>
      </x:c>
    </x:row>
    <x:row r="1139">
      <x:c r="A1139" s="4" t="str">
        <x:v>C01134</x:v>
      </x:c>
      <x:c r="B1139" s="4" t="n">
        <x:v>3</x:v>
      </x:c>
      <x:c r="C1139" s="4" t="n">
        <x:v>14</x:v>
      </x:c>
      <x:c r="D1139" s="4" t="n">
        <x:v>0</x:v>
      </x:c>
    </x:row>
    <x:row r="1140">
      <x:c r="A1140" s="4" t="str">
        <x:v>C01135</x:v>
      </x:c>
      <x:c r="B1140" s="4" t="n">
        <x:v>6</x:v>
      </x:c>
      <x:c r="C1140" s="4" t="n">
        <x:v>37</x:v>
      </x:c>
      <x:c r="D1140" s="4" t="n">
        <x:v>1</x:v>
      </x:c>
    </x:row>
    <x:row r="1141">
      <x:c r="A1141" s="4" t="str">
        <x:v>C01136</x:v>
      </x:c>
      <x:c r="B1141" s="4" t="n">
        <x:v>6</x:v>
      </x:c>
      <x:c r="C1141" s="4" t="n">
        <x:v>27</x:v>
      </x:c>
      <x:c r="D1141" s="4" t="n">
        <x:v>1</x:v>
      </x:c>
    </x:row>
    <x:row r="1142">
      <x:c r="A1142" s="4" t="str">
        <x:v>C01137</x:v>
      </x:c>
      <x:c r="B1142" s="4" t="n">
        <x:v>6</x:v>
      </x:c>
      <x:c r="C1142" s="4" t="n">
        <x:v>33</x:v>
      </x:c>
      <x:c r="D1142" s="4" t="n">
        <x:v>1</x:v>
      </x:c>
    </x:row>
    <x:row r="1143">
      <x:c r="A1143" s="4" t="str">
        <x:v>C01138</x:v>
      </x:c>
      <x:c r="B1143" s="4" t="n">
        <x:v>4</x:v>
      </x:c>
      <x:c r="C1143" s="4" t="n">
        <x:v>22</x:v>
      </x:c>
      <x:c r="D1143" s="4" t="n">
        <x:v>0</x:v>
      </x:c>
    </x:row>
    <x:row r="1144">
      <x:c r="A1144" s="4" t="str">
        <x:v>C01139</x:v>
      </x:c>
      <x:c r="B1144" s="4" t="n">
        <x:v>2</x:v>
      </x:c>
      <x:c r="C1144" s="4" t="n">
        <x:v>18</x:v>
      </x:c>
      <x:c r="D1144" s="4" t="n">
        <x:v>0</x:v>
      </x:c>
    </x:row>
    <x:row r="1145">
      <x:c r="A1145" s="4" t="str">
        <x:v>C01140</x:v>
      </x:c>
      <x:c r="B1145" s="4" t="n">
        <x:v>5</x:v>
      </x:c>
      <x:c r="C1145" s="4" t="n">
        <x:v>40</x:v>
      </x:c>
      <x:c r="D1145" s="4" t="n">
        <x:v>1</x:v>
      </x:c>
    </x:row>
    <x:row r="1146">
      <x:c r="A1146" s="4" t="str">
        <x:v>C01141</x:v>
      </x:c>
      <x:c r="B1146" s="4" t="n">
        <x:v>4</x:v>
      </x:c>
      <x:c r="C1146" s="4" t="n">
        <x:v>20</x:v>
      </x:c>
      <x:c r="D1146" s="4" t="n">
        <x:v>0</x:v>
      </x:c>
    </x:row>
    <x:row r="1147">
      <x:c r="A1147" s="4" t="str">
        <x:v>C01142</x:v>
      </x:c>
      <x:c r="B1147" s="4" t="n">
        <x:v>4</x:v>
      </x:c>
      <x:c r="C1147" s="4" t="n">
        <x:v>20</x:v>
      </x:c>
      <x:c r="D1147" s="4" t="n">
        <x:v>1</x:v>
      </x:c>
    </x:row>
    <x:row r="1148">
      <x:c r="A1148" s="4" t="str">
        <x:v>C01143</x:v>
      </x:c>
      <x:c r="B1148" s="4" t="n">
        <x:v>2</x:v>
      </x:c>
      <x:c r="C1148" s="4" t="n">
        <x:v>8</x:v>
      </x:c>
      <x:c r="D1148" s="4" t="n">
        <x:v>0</x:v>
      </x:c>
    </x:row>
    <x:row r="1149">
      <x:c r="A1149" s="4" t="str">
        <x:v>C01144</x:v>
      </x:c>
      <x:c r="B1149" s="4" t="n">
        <x:v>4</x:v>
      </x:c>
      <x:c r="C1149" s="4" t="n">
        <x:v>47</x:v>
      </x:c>
      <x:c r="D1149" s="4" t="n">
        <x:v>1</x:v>
      </x:c>
    </x:row>
    <x:row r="1150">
      <x:c r="A1150" s="4" t="str">
        <x:v>C01145</x:v>
      </x:c>
      <x:c r="B1150" s="4" t="n">
        <x:v>4</x:v>
      </x:c>
      <x:c r="C1150" s="4"/>
      <x:c r="D1150" s="4" t="n">
        <x:v>0</x:v>
      </x:c>
    </x:row>
    <x:row r="1151">
      <x:c r="A1151" s="4" t="str">
        <x:v>C01146</x:v>
      </x:c>
      <x:c r="B1151" s="4" t="n">
        <x:v>4</x:v>
      </x:c>
      <x:c r="C1151" s="4"/>
      <x:c r="D1151" s="4" t="n">
        <x:v>0</x:v>
      </x:c>
    </x:row>
    <x:row r="1152">
      <x:c r="A1152" s="4" t="str">
        <x:v>C01147</x:v>
      </x:c>
      <x:c r="B1152" s="4" t="n">
        <x:v>2</x:v>
      </x:c>
      <x:c r="C1152" s="4" t="n">
        <x:v>2</x:v>
      </x:c>
      <x:c r="D1152" s="4" t="n">
        <x:v>0</x:v>
      </x:c>
    </x:row>
    <x:row r="1153">
      <x:c r="A1153" s="4" t="str">
        <x:v>C01148</x:v>
      </x:c>
      <x:c r="B1153" s="4" t="n">
        <x:v>2</x:v>
      </x:c>
      <x:c r="C1153" s="4"/>
      <x:c r="D1153" s="4" t="n">
        <x:v>0</x:v>
      </x:c>
    </x:row>
    <x:row r="1154">
      <x:c r="A1154" s="4" t="str">
        <x:v>C01149</x:v>
      </x:c>
      <x:c r="B1154" s="4" t="n">
        <x:v>5</x:v>
      </x:c>
      <x:c r="C1154" s="4" t="n">
        <x:v>35</x:v>
      </x:c>
      <x:c r="D1154" s="4" t="n">
        <x:v>1</x:v>
      </x:c>
    </x:row>
    <x:row r="1155">
      <x:c r="A1155" s="4" t="str">
        <x:v>C01150</x:v>
      </x:c>
      <x:c r="B1155" s="4" t="n">
        <x:v>4</x:v>
      </x:c>
      <x:c r="C1155" s="4" t="n">
        <x:v>19</x:v>
      </x:c>
      <x:c r="D1155" s="4" t="n">
        <x:v>0</x:v>
      </x:c>
    </x:row>
    <x:row r="1156">
      <x:c r="A1156" s="4" t="str">
        <x:v>C01151</x:v>
      </x:c>
      <x:c r="B1156" s="4" t="n">
        <x:v>4</x:v>
      </x:c>
      <x:c r="C1156" s="4"/>
      <x:c r="D1156" s="4" t="n">
        <x:v>0</x:v>
      </x:c>
    </x:row>
    <x:row r="1157">
      <x:c r="A1157" s="4" t="str">
        <x:v>C01152</x:v>
      </x:c>
      <x:c r="B1157" s="4" t="n">
        <x:v>4</x:v>
      </x:c>
      <x:c r="C1157" s="4" t="n">
        <x:v>15</x:v>
      </x:c>
      <x:c r="D1157" s="4" t="n">
        <x:v>0</x:v>
      </x:c>
    </x:row>
    <x:row r="1158">
      <x:c r="A1158" s="4" t="str">
        <x:v>C01153</x:v>
      </x:c>
      <x:c r="B1158" s="4" t="n">
        <x:v>4</x:v>
      </x:c>
      <x:c r="C1158" s="4" t="n">
        <x:v>9</x:v>
      </x:c>
      <x:c r="D1158" s="4" t="n">
        <x:v>0</x:v>
      </x:c>
    </x:row>
    <x:row r="1159">
      <x:c r="A1159" s="4" t="str">
        <x:v>C01154</x:v>
      </x:c>
      <x:c r="B1159" s="4" t="n">
        <x:v>3</x:v>
      </x:c>
      <x:c r="C1159" s="4" t="n">
        <x:v>20</x:v>
      </x:c>
      <x:c r="D1159" s="4" t="n">
        <x:v>0</x:v>
      </x:c>
    </x:row>
    <x:row r="1160">
      <x:c r="A1160" s="4" t="str">
        <x:v>C01155</x:v>
      </x:c>
      <x:c r="B1160" s="4" t="n">
        <x:v>4</x:v>
      </x:c>
      <x:c r="C1160" s="4"/>
      <x:c r="D1160" s="4" t="n">
        <x:v>1</x:v>
      </x:c>
    </x:row>
    <x:row r="1161">
      <x:c r="A1161" s="4" t="str">
        <x:v>C01156</x:v>
      </x:c>
      <x:c r="B1161" s="4" t="n">
        <x:v>3</x:v>
      </x:c>
      <x:c r="C1161" s="4" t="n">
        <x:v>6</x:v>
      </x:c>
      <x:c r="D1161" s="4" t="n">
        <x:v>0</x:v>
      </x:c>
    </x:row>
    <x:row r="1162">
      <x:c r="A1162" s="4" t="str">
        <x:v>C01157</x:v>
      </x:c>
      <x:c r="B1162" s="4" t="n">
        <x:v>5</x:v>
      </x:c>
      <x:c r="C1162" s="4"/>
      <x:c r="D1162" s="4" t="n">
        <x:v>1</x:v>
      </x:c>
    </x:row>
    <x:row r="1163">
      <x:c r="A1163" s="4" t="str">
        <x:v>C01158</x:v>
      </x:c>
      <x:c r="B1163" s="4" t="n">
        <x:v>4</x:v>
      </x:c>
      <x:c r="C1163" s="4" t="n">
        <x:v>22</x:v>
      </x:c>
      <x:c r="D1163" s="4" t="n">
        <x:v>0</x:v>
      </x:c>
    </x:row>
    <x:row r="1164">
      <x:c r="A1164" s="4" t="str">
        <x:v>C01159</x:v>
      </x:c>
      <x:c r="B1164" s="4" t="n">
        <x:v>3</x:v>
      </x:c>
      <x:c r="C1164" s="4"/>
      <x:c r="D1164" s="4" t="n">
        <x:v>0</x:v>
      </x:c>
    </x:row>
    <x:row r="1165">
      <x:c r="A1165" s="4" t="str">
        <x:v>C01160</x:v>
      </x:c>
      <x:c r="B1165" s="4" t="n">
        <x:v>4</x:v>
      </x:c>
      <x:c r="C1165" s="4" t="n">
        <x:v>19</x:v>
      </x:c>
      <x:c r="D1165" s="4" t="n">
        <x:v>0</x:v>
      </x:c>
    </x:row>
    <x:row r="1166">
      <x:c r="A1166" s="4" t="str">
        <x:v>C01161</x:v>
      </x:c>
      <x:c r="B1166" s="4" t="n">
        <x:v>4</x:v>
      </x:c>
      <x:c r="C1166" s="4" t="n">
        <x:v>26</x:v>
      </x:c>
      <x:c r="D1166" s="4" t="n">
        <x:v>1</x:v>
      </x:c>
    </x:row>
    <x:row r="1167">
      <x:c r="A1167" s="4" t="str">
        <x:v>C01162</x:v>
      </x:c>
      <x:c r="B1167" s="4" t="n">
        <x:v>4</x:v>
      </x:c>
      <x:c r="C1167" s="4"/>
      <x:c r="D1167" s="4" t="n">
        <x:v>0</x:v>
      </x:c>
    </x:row>
    <x:row r="1168">
      <x:c r="A1168" s="4" t="str">
        <x:v>C01163</x:v>
      </x:c>
      <x:c r="B1168" s="4" t="n">
        <x:v>5</x:v>
      </x:c>
      <x:c r="C1168" s="4" t="n">
        <x:v>28</x:v>
      </x:c>
      <x:c r="D1168" s="4" t="n">
        <x:v>1</x:v>
      </x:c>
    </x:row>
    <x:row r="1169">
      <x:c r="A1169" s="4" t="str">
        <x:v>C01164</x:v>
      </x:c>
      <x:c r="B1169" s="4" t="n">
        <x:v>5</x:v>
      </x:c>
      <x:c r="C1169" s="4" t="n">
        <x:v>31</x:v>
      </x:c>
      <x:c r="D1169" s="4" t="n">
        <x:v>1</x:v>
      </x:c>
    </x:row>
    <x:row r="1170">
      <x:c r="A1170" s="4" t="str">
        <x:v>C01165</x:v>
      </x:c>
      <x:c r="B1170" s="4" t="n">
        <x:v>4</x:v>
      </x:c>
      <x:c r="C1170" s="4"/>
      <x:c r="D1170" s="4" t="n">
        <x:v>0</x:v>
      </x:c>
    </x:row>
    <x:row r="1171">
      <x:c r="A1171" s="4" t="str">
        <x:v>C01166</x:v>
      </x:c>
      <x:c r="B1171" s="4" t="n">
        <x:v>3</x:v>
      </x:c>
      <x:c r="C1171" s="4"/>
      <x:c r="D1171" s="4" t="n">
        <x:v>0</x:v>
      </x:c>
    </x:row>
    <x:row r="1172">
      <x:c r="A1172" s="4" t="str">
        <x:v>C01167</x:v>
      </x:c>
      <x:c r="B1172" s="4" t="n">
        <x:v>2</x:v>
      </x:c>
      <x:c r="C1172" s="4" t="n">
        <x:v>8</x:v>
      </x:c>
      <x:c r="D1172" s="4" t="n">
        <x:v>0</x:v>
      </x:c>
    </x:row>
    <x:row r="1173">
      <x:c r="A1173" s="4" t="str">
        <x:v>C01168</x:v>
      </x:c>
      <x:c r="B1173" s="4" t="n">
        <x:v>3</x:v>
      </x:c>
      <x:c r="C1173" s="4" t="n">
        <x:v>17</x:v>
      </x:c>
      <x:c r="D1173" s="4" t="n">
        <x:v>0</x:v>
      </x:c>
    </x:row>
    <x:row r="1174">
      <x:c r="A1174" s="4" t="str">
        <x:v>C01169</x:v>
      </x:c>
      <x:c r="B1174" s="4" t="n">
        <x:v>4</x:v>
      </x:c>
      <x:c r="C1174" s="4" t="n">
        <x:v>21</x:v>
      </x:c>
      <x:c r="D1174" s="4" t="n">
        <x:v>0</x:v>
      </x:c>
    </x:row>
    <x:row r="1175">
      <x:c r="A1175" s="4" t="str">
        <x:v>C01170</x:v>
      </x:c>
      <x:c r="B1175" s="4" t="n">
        <x:v>6</x:v>
      </x:c>
      <x:c r="C1175" s="4" t="n">
        <x:v>36</x:v>
      </x:c>
      <x:c r="D1175" s="4" t="n">
        <x:v>1</x:v>
      </x:c>
    </x:row>
    <x:row r="1176">
      <x:c r="A1176" s="4" t="str">
        <x:v>C01171</x:v>
      </x:c>
      <x:c r="B1176" s="4" t="n">
        <x:v>3</x:v>
      </x:c>
      <x:c r="C1176" s="4" t="n">
        <x:v>14</x:v>
      </x:c>
      <x:c r="D1176" s="4" t="n">
        <x:v>0</x:v>
      </x:c>
    </x:row>
    <x:row r="1177">
      <x:c r="A1177" s="4" t="str">
        <x:v>C01172</x:v>
      </x:c>
      <x:c r="B1177" s="4" t="n">
        <x:v>3</x:v>
      </x:c>
      <x:c r="C1177" s="4"/>
      <x:c r="D1177" s="4" t="n">
        <x:v>0</x:v>
      </x:c>
    </x:row>
    <x:row r="1178">
      <x:c r="A1178" s="4" t="str">
        <x:v>C01173</x:v>
      </x:c>
      <x:c r="B1178" s="4" t="n">
        <x:v>4</x:v>
      </x:c>
      <x:c r="C1178" s="4" t="n">
        <x:v>43</x:v>
      </x:c>
      <x:c r="D1178" s="4" t="n">
        <x:v>1</x:v>
      </x:c>
    </x:row>
    <x:row r="1179">
      <x:c r="A1179" s="4" t="str">
        <x:v>C01174</x:v>
      </x:c>
      <x:c r="B1179" s="4" t="n">
        <x:v>4</x:v>
      </x:c>
      <x:c r="C1179" s="4" t="n">
        <x:v>6</x:v>
      </x:c>
      <x:c r="D1179" s="4" t="n">
        <x:v>0</x:v>
      </x:c>
    </x:row>
    <x:row r="1180">
      <x:c r="A1180" s="4" t="str">
        <x:v>C01175</x:v>
      </x:c>
      <x:c r="B1180" s="4" t="n">
        <x:v>5</x:v>
      </x:c>
      <x:c r="C1180" s="4" t="n">
        <x:v>46</x:v>
      </x:c>
      <x:c r="D1180" s="4" t="n">
        <x:v>1</x:v>
      </x:c>
    </x:row>
    <x:row r="1181">
      <x:c r="A1181" s="4" t="str">
        <x:v>C01176</x:v>
      </x:c>
      <x:c r="B1181" s="4" t="n">
        <x:v>4</x:v>
      </x:c>
      <x:c r="C1181" s="4"/>
      <x:c r="D1181" s="4" t="n">
        <x:v>1</x:v>
      </x:c>
    </x:row>
    <x:row r="1182">
      <x:c r="A1182" s="4" t="str">
        <x:v>C01177</x:v>
      </x:c>
      <x:c r="B1182" s="4" t="n">
        <x:v>6</x:v>
      </x:c>
      <x:c r="C1182" s="4" t="n">
        <x:v>30</x:v>
      </x:c>
      <x:c r="D1182" s="4" t="n">
        <x:v>1</x:v>
      </x:c>
    </x:row>
    <x:row r="1183">
      <x:c r="A1183" s="4" t="str">
        <x:v>C01178</x:v>
      </x:c>
      <x:c r="B1183" s="4" t="n">
        <x:v>4</x:v>
      </x:c>
      <x:c r="C1183" s="4" t="n">
        <x:v>17</x:v>
      </x:c>
      <x:c r="D1183" s="4" t="n">
        <x:v>0</x:v>
      </x:c>
    </x:row>
    <x:row r="1184">
      <x:c r="A1184" s="4" t="str">
        <x:v>C01179</x:v>
      </x:c>
      <x:c r="B1184" s="4" t="n">
        <x:v>2</x:v>
      </x:c>
      <x:c r="C1184" s="4" t="n">
        <x:v>13</x:v>
      </x:c>
      <x:c r="D1184" s="4" t="n">
        <x:v>0</x:v>
      </x:c>
    </x:row>
    <x:row r="1185">
      <x:c r="A1185" s="4" t="str">
        <x:v>C01180</x:v>
      </x:c>
      <x:c r="B1185" s="4" t="n">
        <x:v>3</x:v>
      </x:c>
      <x:c r="C1185" s="4" t="n">
        <x:v>13</x:v>
      </x:c>
      <x:c r="D1185" s="4" t="n">
        <x:v>0</x:v>
      </x:c>
    </x:row>
    <x:row r="1186">
      <x:c r="A1186" s="4" t="str">
        <x:v>C01181</x:v>
      </x:c>
      <x:c r="B1186" s="4" t="n">
        <x:v>4</x:v>
      </x:c>
      <x:c r="C1186" s="4" t="n">
        <x:v>15</x:v>
      </x:c>
      <x:c r="D1186" s="4" t="n">
        <x:v>0</x:v>
      </x:c>
    </x:row>
    <x:row r="1187">
      <x:c r="A1187" s="4" t="str">
        <x:v>C01182</x:v>
      </x:c>
      <x:c r="B1187" s="4" t="n">
        <x:v>4</x:v>
      </x:c>
      <x:c r="C1187" s="4" t="n">
        <x:v>18</x:v>
      </x:c>
      <x:c r="D1187" s="4" t="n">
        <x:v>0</x:v>
      </x:c>
    </x:row>
    <x:row r="1188">
      <x:c r="A1188" s="4" t="str">
        <x:v>C01183</x:v>
      </x:c>
      <x:c r="B1188" s="4" t="n">
        <x:v>2</x:v>
      </x:c>
      <x:c r="C1188" s="4" t="n">
        <x:v>6</x:v>
      </x:c>
      <x:c r="D1188" s="4" t="n">
        <x:v>0</x:v>
      </x:c>
    </x:row>
    <x:row r="1189">
      <x:c r="A1189" s="4" t="str">
        <x:v>C01184</x:v>
      </x:c>
      <x:c r="B1189" s="4" t="n">
        <x:v>4</x:v>
      </x:c>
      <x:c r="C1189" s="4" t="n">
        <x:v>47</x:v>
      </x:c>
      <x:c r="D1189" s="4" t="n">
        <x:v>1</x:v>
      </x:c>
    </x:row>
    <x:row r="1190">
      <x:c r="A1190" s="4" t="str">
        <x:v>C01185</x:v>
      </x:c>
      <x:c r="B1190" s="4" t="n">
        <x:v>6</x:v>
      </x:c>
      <x:c r="C1190" s="4" t="n">
        <x:v>40</x:v>
      </x:c>
      <x:c r="D1190" s="4" t="n">
        <x:v>1</x:v>
      </x:c>
    </x:row>
    <x:row r="1191">
      <x:c r="A1191" s="4" t="str">
        <x:v>C01186</x:v>
      </x:c>
      <x:c r="B1191" s="4" t="n">
        <x:v>4</x:v>
      </x:c>
      <x:c r="C1191" s="4" t="n">
        <x:v>16</x:v>
      </x:c>
      <x:c r="D1191" s="4" t="n">
        <x:v>0</x:v>
      </x:c>
    </x:row>
    <x:row r="1192">
      <x:c r="A1192" s="4" t="str">
        <x:v>C01187</x:v>
      </x:c>
      <x:c r="B1192" s="4" t="n">
        <x:v>4</x:v>
      </x:c>
      <x:c r="C1192" s="4" t="n">
        <x:v>18</x:v>
      </x:c>
      <x:c r="D1192" s="4" t="n">
        <x:v>0</x:v>
      </x:c>
    </x:row>
    <x:row r="1193">
      <x:c r="A1193" s="4" t="str">
        <x:v>C01188</x:v>
      </x:c>
      <x:c r="B1193" s="4" t="n">
        <x:v>5</x:v>
      </x:c>
      <x:c r="C1193" s="4" t="n">
        <x:v>34</x:v>
      </x:c>
      <x:c r="D1193" s="4" t="n">
        <x:v>1</x:v>
      </x:c>
    </x:row>
    <x:row r="1194">
      <x:c r="A1194" s="4" t="str">
        <x:v>C01189</x:v>
      </x:c>
      <x:c r="B1194" s="4" t="n">
        <x:v>4</x:v>
      </x:c>
      <x:c r="C1194" s="4" t="n">
        <x:v>14</x:v>
      </x:c>
      <x:c r="D1194" s="4" t="n">
        <x:v>0</x:v>
      </x:c>
    </x:row>
    <x:row r="1195">
      <x:c r="A1195" s="4" t="str">
        <x:v>C01190</x:v>
      </x:c>
      <x:c r="B1195" s="4" t="n">
        <x:v>3</x:v>
      </x:c>
      <x:c r="C1195" s="4" t="n">
        <x:v>14</x:v>
      </x:c>
      <x:c r="D1195" s="4" t="n">
        <x:v>0</x:v>
      </x:c>
    </x:row>
    <x:row r="1196">
      <x:c r="A1196" s="4" t="str">
        <x:v>C01191</x:v>
      </x:c>
      <x:c r="B1196" s="4" t="n">
        <x:v>4</x:v>
      </x:c>
      <x:c r="C1196" s="4" t="n">
        <x:v>14</x:v>
      </x:c>
      <x:c r="D1196" s="4" t="n">
        <x:v>0</x:v>
      </x:c>
    </x:row>
    <x:row r="1197">
      <x:c r="A1197" s="4" t="str">
        <x:v>C01192</x:v>
      </x:c>
      <x:c r="B1197" s="4" t="n">
        <x:v>2</x:v>
      </x:c>
      <x:c r="C1197" s="4"/>
      <x:c r="D1197" s="4" t="n">
        <x:v>0</x:v>
      </x:c>
    </x:row>
    <x:row r="1198">
      <x:c r="A1198" s="4" t="str">
        <x:v>C01193</x:v>
      </x:c>
      <x:c r="B1198" s="4" t="n">
        <x:v>4</x:v>
      </x:c>
      <x:c r="C1198" s="4"/>
      <x:c r="D1198" s="4" t="n">
        <x:v>1</x:v>
      </x:c>
    </x:row>
    <x:row r="1199">
      <x:c r="A1199" s="4" t="str">
        <x:v>C01194</x:v>
      </x:c>
      <x:c r="B1199" s="4" t="n">
        <x:v>2</x:v>
      </x:c>
      <x:c r="C1199" s="4" t="n">
        <x:v>16</x:v>
      </x:c>
      <x:c r="D1199" s="4" t="n">
        <x:v>0</x:v>
      </x:c>
    </x:row>
    <x:row r="1200">
      <x:c r="A1200" s="4" t="str">
        <x:v>C01195</x:v>
      </x:c>
      <x:c r="B1200" s="4" t="n">
        <x:v>2</x:v>
      </x:c>
      <x:c r="C1200" s="4"/>
      <x:c r="D1200" s="4" t="n">
        <x:v>0</x:v>
      </x:c>
    </x:row>
    <x:row r="1201">
      <x:c r="A1201" s="4" t="str">
        <x:v>C01196</x:v>
      </x:c>
      <x:c r="B1201" s="4" t="n">
        <x:v>4</x:v>
      </x:c>
      <x:c r="C1201" s="4"/>
      <x:c r="D1201" s="4" t="n">
        <x:v>1</x:v>
      </x:c>
    </x:row>
    <x:row r="1202">
      <x:c r="A1202" s="4" t="str">
        <x:v>C01197</x:v>
      </x:c>
      <x:c r="B1202" s="4" t="n">
        <x:v>3</x:v>
      </x:c>
      <x:c r="C1202" s="4"/>
      <x:c r="D1202" s="4" t="n">
        <x:v>0</x:v>
      </x:c>
    </x:row>
    <x:row r="1203">
      <x:c r="A1203" s="4" t="str">
        <x:v>C01198</x:v>
      </x:c>
      <x:c r="B1203" s="4" t="n">
        <x:v>2</x:v>
      </x:c>
      <x:c r="C1203" s="4"/>
      <x:c r="D1203" s="4" t="n">
        <x:v>0</x:v>
      </x:c>
    </x:row>
    <x:row r="1204">
      <x:c r="A1204" s="4" t="str">
        <x:v>C01199</x:v>
      </x:c>
      <x:c r="B1204" s="4" t="n">
        <x:v>3</x:v>
      </x:c>
      <x:c r="C1204" s="4" t="n">
        <x:v>21</x:v>
      </x:c>
      <x:c r="D1204" s="4" t="n">
        <x:v>0</x:v>
      </x:c>
    </x:row>
    <x:row r="1205">
      <x:c r="A1205" s="4" t="str">
        <x:v>C01200</x:v>
      </x:c>
      <x:c r="B1205" s="4" t="n">
        <x:v>3</x:v>
      </x:c>
      <x:c r="C1205" s="4" t="n">
        <x:v>9</x:v>
      </x:c>
      <x:c r="D1205" s="4" t="n">
        <x:v>0</x:v>
      </x:c>
    </x:row>
    <x:row r="1206">
      <x:c r="A1206" s="4" t="str">
        <x:v>C01201</x:v>
      </x:c>
      <x:c r="B1206" s="4" t="n">
        <x:v>4</x:v>
      </x:c>
      <x:c r="C1206" s="4"/>
      <x:c r="D1206" s="4" t="n">
        <x:v>1</x:v>
      </x:c>
    </x:row>
    <x:row r="1207">
      <x:c r="A1207" s="4" t="str">
        <x:v>C01202</x:v>
      </x:c>
      <x:c r="B1207" s="4" t="n">
        <x:v>5</x:v>
      </x:c>
      <x:c r="C1207" s="4" t="n">
        <x:v>30</x:v>
      </x:c>
      <x:c r="D1207" s="4" t="n">
        <x:v>1</x:v>
      </x:c>
    </x:row>
    <x:row r="1208">
      <x:c r="A1208" s="4" t="str">
        <x:v>C01203</x:v>
      </x:c>
      <x:c r="B1208" s="4" t="n">
        <x:v>4</x:v>
      </x:c>
      <x:c r="C1208" s="4" t="n">
        <x:v>15</x:v>
      </x:c>
      <x:c r="D1208" s="4" t="n">
        <x:v>0</x:v>
      </x:c>
    </x:row>
    <x:row r="1209">
      <x:c r="A1209" s="4" t="str">
        <x:v>C01204</x:v>
      </x:c>
      <x:c r="B1209" s="4" t="n">
        <x:v>3</x:v>
      </x:c>
      <x:c r="C1209" s="4" t="n">
        <x:v>11</x:v>
      </x:c>
      <x:c r="D1209" s="4" t="n">
        <x:v>0</x:v>
      </x:c>
    </x:row>
    <x:row r="1210">
      <x:c r="A1210" s="4" t="str">
        <x:v>C01205</x:v>
      </x:c>
      <x:c r="B1210" s="4" t="n">
        <x:v>2</x:v>
      </x:c>
      <x:c r="C1210" s="4" t="n">
        <x:v>16</x:v>
      </x:c>
      <x:c r="D1210" s="4" t="n">
        <x:v>0</x:v>
      </x:c>
    </x:row>
    <x:row r="1211">
      <x:c r="A1211" s="4" t="str">
        <x:v>C01206</x:v>
      </x:c>
      <x:c r="B1211" s="4" t="n">
        <x:v>4</x:v>
      </x:c>
      <x:c r="C1211" s="4"/>
      <x:c r="D1211" s="4" t="n">
        <x:v>0</x:v>
      </x:c>
    </x:row>
    <x:row r="1212">
      <x:c r="A1212" s="4" t="str">
        <x:v>C01207</x:v>
      </x:c>
      <x:c r="B1212" s="4" t="n">
        <x:v>3</x:v>
      </x:c>
      <x:c r="C1212" s="4" t="n">
        <x:v>10</x:v>
      </x:c>
      <x:c r="D1212" s="4" t="n">
        <x:v>0</x:v>
      </x:c>
    </x:row>
    <x:row r="1213">
      <x:c r="A1213" s="4" t="str">
        <x:v>C01208</x:v>
      </x:c>
      <x:c r="B1213" s="4" t="n">
        <x:v>3</x:v>
      </x:c>
      <x:c r="C1213" s="4" t="n">
        <x:v>23</x:v>
      </x:c>
      <x:c r="D1213" s="4" t="n">
        <x:v>0</x:v>
      </x:c>
    </x:row>
    <x:row r="1214">
      <x:c r="A1214" s="4" t="str">
        <x:v>C01209</x:v>
      </x:c>
      <x:c r="B1214" s="4" t="n">
        <x:v>4</x:v>
      </x:c>
      <x:c r="C1214" s="4" t="n">
        <x:v>28</x:v>
      </x:c>
      <x:c r="D1214" s="4" t="n">
        <x:v>1</x:v>
      </x:c>
    </x:row>
    <x:row r="1215">
      <x:c r="A1215" s="4" t="str">
        <x:v>C01210</x:v>
      </x:c>
      <x:c r="B1215" s="4" t="n">
        <x:v>4</x:v>
      </x:c>
      <x:c r="C1215" s="4" t="n">
        <x:v>35</x:v>
      </x:c>
      <x:c r="D1215" s="4" t="n">
        <x:v>1</x:v>
      </x:c>
    </x:row>
    <x:row r="1216">
      <x:c r="A1216" s="4" t="str">
        <x:v>C01211</x:v>
      </x:c>
      <x:c r="B1216" s="4" t="n">
        <x:v>2</x:v>
      </x:c>
      <x:c r="C1216" s="4" t="n">
        <x:v>5</x:v>
      </x:c>
      <x:c r="D1216" s="4" t="n">
        <x:v>0</x:v>
      </x:c>
    </x:row>
    <x:row r="1217">
      <x:c r="A1217" s="4" t="str">
        <x:v>C01212</x:v>
      </x:c>
      <x:c r="B1217" s="4" t="n">
        <x:v>4</x:v>
      </x:c>
      <x:c r="C1217" s="4"/>
      <x:c r="D1217" s="4" t="n">
        <x:v>0</x:v>
      </x:c>
    </x:row>
    <x:row r="1218">
      <x:c r="A1218" s="4" t="str">
        <x:v>C01213</x:v>
      </x:c>
      <x:c r="B1218" s="4" t="n">
        <x:v>2</x:v>
      </x:c>
      <x:c r="C1218" s="4" t="n">
        <x:v>11</x:v>
      </x:c>
      <x:c r="D1218" s="4" t="n">
        <x:v>0</x:v>
      </x:c>
    </x:row>
    <x:row r="1219">
      <x:c r="A1219" s="4" t="str">
        <x:v>C01214</x:v>
      </x:c>
      <x:c r="B1219" s="4" t="n">
        <x:v>5</x:v>
      </x:c>
      <x:c r="C1219" s="4" t="n">
        <x:v>35</x:v>
      </x:c>
      <x:c r="D1219" s="4" t="n">
        <x:v>1</x:v>
      </x:c>
    </x:row>
    <x:row r="1220">
      <x:c r="A1220" s="4" t="str">
        <x:v>C01215</x:v>
      </x:c>
      <x:c r="B1220" s="4" t="n">
        <x:v>6</x:v>
      </x:c>
      <x:c r="C1220" s="4"/>
      <x:c r="D1220" s="4" t="n">
        <x:v>1</x:v>
      </x:c>
    </x:row>
    <x:row r="1221">
      <x:c r="A1221" s="4" t="str">
        <x:v>C01216</x:v>
      </x:c>
      <x:c r="B1221" s="4" t="n">
        <x:v>5</x:v>
      </x:c>
      <x:c r="C1221" s="4" t="n">
        <x:v>45</x:v>
      </x:c>
      <x:c r="D1221" s="4" t="n">
        <x:v>1</x:v>
      </x:c>
    </x:row>
    <x:row r="1222">
      <x:c r="A1222" s="4" t="str">
        <x:v>C01217</x:v>
      </x:c>
      <x:c r="B1222" s="4" t="n">
        <x:v>2</x:v>
      </x:c>
      <x:c r="C1222" s="4" t="n">
        <x:v>12</x:v>
      </x:c>
      <x:c r="D1222" s="4" t="n">
        <x:v>0</x:v>
      </x:c>
    </x:row>
    <x:row r="1223">
      <x:c r="A1223" s="4" t="str">
        <x:v>C01218</x:v>
      </x:c>
      <x:c r="B1223" s="4" t="n">
        <x:v>4</x:v>
      </x:c>
      <x:c r="C1223" s="4" t="n">
        <x:v>11</x:v>
      </x:c>
      <x:c r="D1223" s="4" t="n">
        <x:v>0</x:v>
      </x:c>
    </x:row>
    <x:row r="1224">
      <x:c r="A1224" s="4" t="str">
        <x:v>C01219</x:v>
      </x:c>
      <x:c r="B1224" s="4" t="n">
        <x:v>4</x:v>
      </x:c>
      <x:c r="C1224" s="4" t="n">
        <x:v>37</x:v>
      </x:c>
      <x:c r="D1224" s="4" t="n">
        <x:v>1</x:v>
      </x:c>
    </x:row>
    <x:row r="1225">
      <x:c r="A1225" s="4" t="str">
        <x:v>C01220</x:v>
      </x:c>
      <x:c r="B1225" s="4" t="n">
        <x:v>4</x:v>
      </x:c>
      <x:c r="C1225" s="4" t="n">
        <x:v>14</x:v>
      </x:c>
      <x:c r="D1225" s="4" t="n">
        <x:v>0</x:v>
      </x:c>
    </x:row>
    <x:row r="1226">
      <x:c r="A1226" s="4" t="str">
        <x:v>C01221</x:v>
      </x:c>
      <x:c r="B1226" s="4" t="n">
        <x:v>4</x:v>
      </x:c>
      <x:c r="C1226" s="4" t="n">
        <x:v>10</x:v>
      </x:c>
      <x:c r="D1226" s="4" t="n">
        <x:v>0</x:v>
      </x:c>
    </x:row>
    <x:row r="1227">
      <x:c r="A1227" s="4" t="str">
        <x:v>C01222</x:v>
      </x:c>
      <x:c r="B1227" s="4" t="n">
        <x:v>3</x:v>
      </x:c>
      <x:c r="C1227" s="4"/>
      <x:c r="D1227" s="4" t="n">
        <x:v>0</x:v>
      </x:c>
    </x:row>
    <x:row r="1228">
      <x:c r="A1228" s="4" t="str">
        <x:v>C01223</x:v>
      </x:c>
      <x:c r="B1228" s="4" t="n">
        <x:v>4</x:v>
      </x:c>
      <x:c r="C1228" s="4" t="n">
        <x:v>25</x:v>
      </x:c>
      <x:c r="D1228" s="4" t="n">
        <x:v>1</x:v>
      </x:c>
    </x:row>
    <x:row r="1229">
      <x:c r="A1229" s="4" t="str">
        <x:v>C01224</x:v>
      </x:c>
      <x:c r="B1229" s="4" t="n">
        <x:v>3</x:v>
      </x:c>
      <x:c r="C1229" s="4" t="n">
        <x:v>21</x:v>
      </x:c>
      <x:c r="D1229" s="4" t="n">
        <x:v>0</x:v>
      </x:c>
    </x:row>
    <x:row r="1230">
      <x:c r="A1230" s="4" t="str">
        <x:v>C01225</x:v>
      </x:c>
      <x:c r="B1230" s="4" t="n">
        <x:v>2</x:v>
      </x:c>
      <x:c r="C1230" s="4" t="n">
        <x:v>15</x:v>
      </x:c>
      <x:c r="D1230" s="4" t="n">
        <x:v>0</x:v>
      </x:c>
    </x:row>
    <x:row r="1231">
      <x:c r="A1231" s="4" t="str">
        <x:v>C01226</x:v>
      </x:c>
      <x:c r="B1231" s="4" t="n">
        <x:v>6</x:v>
      </x:c>
      <x:c r="C1231" s="4" t="n">
        <x:v>28</x:v>
      </x:c>
      <x:c r="D1231" s="4" t="n">
        <x:v>1</x:v>
      </x:c>
    </x:row>
    <x:row r="1232">
      <x:c r="A1232" s="4" t="str">
        <x:v>C01227</x:v>
      </x:c>
      <x:c r="B1232" s="4" t="n">
        <x:v>4</x:v>
      </x:c>
      <x:c r="C1232" s="4" t="n">
        <x:v>21</x:v>
      </x:c>
      <x:c r="D1232" s="4" t="n">
        <x:v>0</x:v>
      </x:c>
    </x:row>
    <x:row r="1233">
      <x:c r="A1233" s="4" t="str">
        <x:v>C01228</x:v>
      </x:c>
      <x:c r="B1233" s="4" t="n">
        <x:v>6</x:v>
      </x:c>
      <x:c r="C1233" s="4"/>
      <x:c r="D1233" s="4" t="n">
        <x:v>1</x:v>
      </x:c>
    </x:row>
    <x:row r="1234">
      <x:c r="A1234" s="4" t="str">
        <x:v>C01229</x:v>
      </x:c>
      <x:c r="B1234" s="4" t="n">
        <x:v>6</x:v>
      </x:c>
      <x:c r="C1234" s="4" t="n">
        <x:v>37</x:v>
      </x:c>
      <x:c r="D1234" s="4" t="n">
        <x:v>1</x:v>
      </x:c>
    </x:row>
    <x:row r="1235">
      <x:c r="A1235" s="4" t="str">
        <x:v>C01230</x:v>
      </x:c>
      <x:c r="B1235" s="4" t="n">
        <x:v>2</x:v>
      </x:c>
      <x:c r="C1235" s="4" t="n">
        <x:v>13</x:v>
      </x:c>
      <x:c r="D1235" s="4" t="n">
        <x:v>0</x:v>
      </x:c>
    </x:row>
    <x:row r="1236">
      <x:c r="A1236" s="4" t="str">
        <x:v>C01231</x:v>
      </x:c>
      <x:c r="B1236" s="4" t="n">
        <x:v>2</x:v>
      </x:c>
      <x:c r="C1236" s="4" t="n">
        <x:v>12</x:v>
      </x:c>
      <x:c r="D1236" s="4" t="n">
        <x:v>0</x:v>
      </x:c>
    </x:row>
    <x:row r="1237">
      <x:c r="A1237" s="4" t="str">
        <x:v>C01232</x:v>
      </x:c>
      <x:c r="B1237" s="4" t="n">
        <x:v>3</x:v>
      </x:c>
      <x:c r="C1237" s="4" t="n">
        <x:v>14</x:v>
      </x:c>
      <x:c r="D1237" s="4" t="n">
        <x:v>0</x:v>
      </x:c>
    </x:row>
    <x:row r="1238">
      <x:c r="A1238" s="4" t="str">
        <x:v>C01233</x:v>
      </x:c>
      <x:c r="B1238" s="4" t="n">
        <x:v>5</x:v>
      </x:c>
      <x:c r="C1238" s="4" t="n">
        <x:v>30</x:v>
      </x:c>
      <x:c r="D1238" s="4" t="n">
        <x:v>1</x:v>
      </x:c>
    </x:row>
    <x:row r="1239">
      <x:c r="A1239" s="4" t="str">
        <x:v>C01234</x:v>
      </x:c>
      <x:c r="B1239" s="4" t="n">
        <x:v>4</x:v>
      </x:c>
      <x:c r="C1239" s="4" t="n">
        <x:v>20</x:v>
      </x:c>
      <x:c r="D1239" s="4" t="n">
        <x:v>0</x:v>
      </x:c>
    </x:row>
    <x:row r="1240">
      <x:c r="A1240" s="4" t="str">
        <x:v>C01235</x:v>
      </x:c>
      <x:c r="B1240" s="4" t="n">
        <x:v>5</x:v>
      </x:c>
      <x:c r="C1240" s="4" t="n">
        <x:v>27</x:v>
      </x:c>
      <x:c r="D1240" s="4" t="n">
        <x:v>1</x:v>
      </x:c>
    </x:row>
    <x:row r="1241">
      <x:c r="A1241" s="4" t="str">
        <x:v>C01236</x:v>
      </x:c>
      <x:c r="B1241" s="4" t="n">
        <x:v>4</x:v>
      </x:c>
      <x:c r="C1241" s="4"/>
      <x:c r="D1241" s="4" t="n">
        <x:v>0</x:v>
      </x:c>
    </x:row>
    <x:row r="1242">
      <x:c r="A1242" s="4" t="str">
        <x:v>C01237</x:v>
      </x:c>
      <x:c r="B1242" s="4" t="n">
        <x:v>3</x:v>
      </x:c>
      <x:c r="C1242" s="4"/>
      <x:c r="D1242" s="4" t="n">
        <x:v>0</x:v>
      </x:c>
    </x:row>
    <x:row r="1243">
      <x:c r="A1243" s="4" t="str">
        <x:v>C01238</x:v>
      </x:c>
      <x:c r="B1243" s="4" t="n">
        <x:v>4</x:v>
      </x:c>
      <x:c r="C1243" s="4" t="n">
        <x:v>31</x:v>
      </x:c>
      <x:c r="D1243" s="4" t="n">
        <x:v>1</x:v>
      </x:c>
    </x:row>
    <x:row r="1244">
      <x:c r="A1244" s="4" t="str">
        <x:v>C01239</x:v>
      </x:c>
      <x:c r="B1244" s="4" t="n">
        <x:v>4</x:v>
      </x:c>
      <x:c r="C1244" s="4" t="n">
        <x:v>34</x:v>
      </x:c>
      <x:c r="D1244" s="4" t="n">
        <x:v>1</x:v>
      </x:c>
    </x:row>
    <x:row r="1245">
      <x:c r="A1245" s="4" t="str">
        <x:v>C01240</x:v>
      </x:c>
      <x:c r="B1245" s="4" t="n">
        <x:v>5</x:v>
      </x:c>
      <x:c r="C1245" s="4" t="n">
        <x:v>42</x:v>
      </x:c>
      <x:c r="D1245" s="4" t="n">
        <x:v>1</x:v>
      </x:c>
    </x:row>
    <x:row r="1246">
      <x:c r="A1246" s="4" t="str">
        <x:v>C01241</x:v>
      </x:c>
      <x:c r="B1246" s="4" t="n">
        <x:v>2</x:v>
      </x:c>
      <x:c r="C1246" s="4" t="n">
        <x:v>23</x:v>
      </x:c>
      <x:c r="D1246" s="4" t="n">
        <x:v>0</x:v>
      </x:c>
    </x:row>
    <x:row r="1247">
      <x:c r="A1247" s="4" t="str">
        <x:v>C01242</x:v>
      </x:c>
      <x:c r="B1247" s="4" t="n">
        <x:v>5</x:v>
      </x:c>
      <x:c r="C1247" s="4" t="n">
        <x:v>34</x:v>
      </x:c>
      <x:c r="D1247" s="4" t="n">
        <x:v>1</x:v>
      </x:c>
    </x:row>
    <x:row r="1248">
      <x:c r="A1248" s="4" t="str">
        <x:v>C01243</x:v>
      </x:c>
      <x:c r="B1248" s="4" t="n">
        <x:v>3</x:v>
      </x:c>
      <x:c r="C1248" s="4" t="n">
        <x:v>9</x:v>
      </x:c>
      <x:c r="D1248" s="4" t="n">
        <x:v>0</x:v>
      </x:c>
    </x:row>
    <x:row r="1249">
      <x:c r="A1249" s="4" t="str">
        <x:v>C01244</x:v>
      </x:c>
      <x:c r="B1249" s="4" t="n">
        <x:v>2</x:v>
      </x:c>
      <x:c r="C1249" s="4" t="n">
        <x:v>14</x:v>
      </x:c>
      <x:c r="D1249" s="4" t="n">
        <x:v>0</x:v>
      </x:c>
    </x:row>
    <x:row r="1250">
      <x:c r="A1250" s="4" t="str">
        <x:v>C01245</x:v>
      </x:c>
      <x:c r="B1250" s="4" t="n">
        <x:v>5</x:v>
      </x:c>
      <x:c r="C1250" s="4" t="n">
        <x:v>37</x:v>
      </x:c>
      <x:c r="D1250" s="4" t="n">
        <x:v>1</x:v>
      </x:c>
    </x:row>
    <x:row r="1251">
      <x:c r="A1251" s="4" t="str">
        <x:v>C01246</x:v>
      </x:c>
      <x:c r="B1251" s="4" t="n">
        <x:v>6</x:v>
      </x:c>
      <x:c r="C1251" s="4" t="n">
        <x:v>47</x:v>
      </x:c>
      <x:c r="D1251" s="4" t="n">
        <x:v>1</x:v>
      </x:c>
    </x:row>
    <x:row r="1252">
      <x:c r="A1252" s="4" t="str">
        <x:v>C01247</x:v>
      </x:c>
      <x:c r="B1252" s="4" t="n">
        <x:v>4</x:v>
      </x:c>
      <x:c r="C1252" s="4" t="n">
        <x:v>30</x:v>
      </x:c>
      <x:c r="D1252" s="4" t="n">
        <x:v>1</x:v>
      </x:c>
    </x:row>
    <x:row r="1253">
      <x:c r="A1253" s="4" t="str">
        <x:v>C01248</x:v>
      </x:c>
      <x:c r="B1253" s="4" t="n">
        <x:v>5</x:v>
      </x:c>
      <x:c r="C1253" s="4" t="n">
        <x:v>37</x:v>
      </x:c>
      <x:c r="D1253" s="4" t="n">
        <x:v>1</x:v>
      </x:c>
    </x:row>
    <x:row r="1254">
      <x:c r="A1254" s="4" t="str">
        <x:v>C01249</x:v>
      </x:c>
      <x:c r="B1254" s="4" t="n">
        <x:v>4</x:v>
      </x:c>
      <x:c r="C1254" s="4"/>
      <x:c r="D1254" s="4" t="n">
        <x:v>0</x:v>
      </x:c>
    </x:row>
    <x:row r="1255">
      <x:c r="A1255" s="4" t="str">
        <x:v>C01250</x:v>
      </x:c>
      <x:c r="B1255" s="4" t="n">
        <x:v>2</x:v>
      </x:c>
      <x:c r="C1255" s="4" t="n">
        <x:v>12</x:v>
      </x:c>
      <x:c r="D1255" s="4" t="n">
        <x:v>0</x:v>
      </x:c>
    </x:row>
    <x:row r="1256">
      <x:c r="A1256" s="4" t="str">
        <x:v>C01251</x:v>
      </x:c>
      <x:c r="B1256" s="4" t="n">
        <x:v>4</x:v>
      </x:c>
      <x:c r="C1256" s="4" t="n">
        <x:v>15</x:v>
      </x:c>
      <x:c r="D1256" s="4" t="n">
        <x:v>0</x:v>
      </x:c>
    </x:row>
    <x:row r="1257">
      <x:c r="A1257" s="4" t="str">
        <x:v>C01252</x:v>
      </x:c>
      <x:c r="B1257" s="4" t="n">
        <x:v>5</x:v>
      </x:c>
      <x:c r="C1257" s="4" t="n">
        <x:v>40</x:v>
      </x:c>
      <x:c r="D1257" s="4" t="n">
        <x:v>1</x:v>
      </x:c>
    </x:row>
    <x:row r="1258">
      <x:c r="A1258" s="4" t="str">
        <x:v>C01253</x:v>
      </x:c>
      <x:c r="B1258" s="4" t="n">
        <x:v>2</x:v>
      </x:c>
      <x:c r="C1258" s="4" t="n">
        <x:v>17</x:v>
      </x:c>
      <x:c r="D1258" s="4" t="n">
        <x:v>0</x:v>
      </x:c>
    </x:row>
    <x:row r="1259">
      <x:c r="A1259" s="4" t="str">
        <x:v>C01254</x:v>
      </x:c>
      <x:c r="B1259" s="4" t="n">
        <x:v>6</x:v>
      </x:c>
      <x:c r="C1259" s="4" t="n">
        <x:v>40</x:v>
      </x:c>
      <x:c r="D1259" s="4" t="n">
        <x:v>1</x:v>
      </x:c>
    </x:row>
    <x:row r="1260">
      <x:c r="A1260" s="4" t="str">
        <x:v>C01255</x:v>
      </x:c>
      <x:c r="B1260" s="4" t="n">
        <x:v>3</x:v>
      </x:c>
      <x:c r="C1260" s="4" t="n">
        <x:v>24</x:v>
      </x:c>
      <x:c r="D1260" s="4" t="n">
        <x:v>0</x:v>
      </x:c>
    </x:row>
    <x:row r="1261">
      <x:c r="A1261" s="4" t="str">
        <x:v>C01256</x:v>
      </x:c>
      <x:c r="B1261" s="4" t="n">
        <x:v>6</x:v>
      </x:c>
      <x:c r="C1261" s="4" t="n">
        <x:v>36</x:v>
      </x:c>
      <x:c r="D1261" s="4" t="n">
        <x:v>1</x:v>
      </x:c>
    </x:row>
    <x:row r="1262">
      <x:c r="A1262" s="4" t="str">
        <x:v>C01257</x:v>
      </x:c>
      <x:c r="B1262" s="4" t="n">
        <x:v>5</x:v>
      </x:c>
      <x:c r="C1262" s="4"/>
      <x:c r="D1262" s="4" t="n">
        <x:v>1</x:v>
      </x:c>
    </x:row>
    <x:row r="1263">
      <x:c r="A1263" s="4" t="str">
        <x:v>C01258</x:v>
      </x:c>
      <x:c r="B1263" s="4" t="n">
        <x:v>4</x:v>
      </x:c>
      <x:c r="C1263" s="4" t="n">
        <x:v>13</x:v>
      </x:c>
      <x:c r="D1263" s="4" t="n">
        <x:v>0</x:v>
      </x:c>
    </x:row>
    <x:row r="1264">
      <x:c r="A1264" s="4" t="str">
        <x:v>C01259</x:v>
      </x:c>
      <x:c r="B1264" s="4" t="n">
        <x:v>6</x:v>
      </x:c>
      <x:c r="C1264" s="4" t="n">
        <x:v>42</x:v>
      </x:c>
      <x:c r="D1264" s="4" t="n">
        <x:v>1</x:v>
      </x:c>
    </x:row>
    <x:row r="1265">
      <x:c r="A1265" s="4" t="str">
        <x:v>C01260</x:v>
      </x:c>
      <x:c r="B1265" s="4" t="n">
        <x:v>6</x:v>
      </x:c>
      <x:c r="C1265" s="4" t="n">
        <x:v>47</x:v>
      </x:c>
      <x:c r="D1265" s="4" t="n">
        <x:v>1</x:v>
      </x:c>
    </x:row>
    <x:row r="1266">
      <x:c r="A1266" s="4" t="str">
        <x:v>C01261</x:v>
      </x:c>
      <x:c r="B1266" s="4" t="n">
        <x:v>3</x:v>
      </x:c>
      <x:c r="C1266" s="4" t="n">
        <x:v>21</x:v>
      </x:c>
      <x:c r="D1266" s="4" t="n">
        <x:v>0</x:v>
      </x:c>
    </x:row>
    <x:row r="1267">
      <x:c r="A1267" s="4" t="str">
        <x:v>C01262</x:v>
      </x:c>
      <x:c r="B1267" s="4" t="n">
        <x:v>6</x:v>
      </x:c>
      <x:c r="C1267" s="4"/>
      <x:c r="D1267" s="4" t="n">
        <x:v>1</x:v>
      </x:c>
    </x:row>
    <x:row r="1268">
      <x:c r="A1268" s="4" t="str">
        <x:v>C01263</x:v>
      </x:c>
      <x:c r="B1268" s="4" t="n">
        <x:v>4</x:v>
      </x:c>
      <x:c r="C1268" s="4" t="n">
        <x:v>25</x:v>
      </x:c>
      <x:c r="D1268" s="4" t="n">
        <x:v>1</x:v>
      </x:c>
    </x:row>
    <x:row r="1269">
      <x:c r="A1269" s="4" t="str">
        <x:v>C01264</x:v>
      </x:c>
      <x:c r="B1269" s="4" t="n">
        <x:v>3</x:v>
      </x:c>
      <x:c r="C1269" s="4" t="n">
        <x:v>11</x:v>
      </x:c>
      <x:c r="D1269" s="4" t="n">
        <x:v>0</x:v>
      </x:c>
    </x:row>
    <x:row r="1270">
      <x:c r="A1270" s="4" t="str">
        <x:v>C01265</x:v>
      </x:c>
      <x:c r="B1270" s="4" t="n">
        <x:v>3</x:v>
      </x:c>
      <x:c r="C1270" s="4" t="n">
        <x:v>18</x:v>
      </x:c>
      <x:c r="D1270" s="4" t="n">
        <x:v>0</x:v>
      </x:c>
    </x:row>
    <x:row r="1271">
      <x:c r="A1271" s="4" t="str">
        <x:v>C01266</x:v>
      </x:c>
      <x:c r="B1271" s="4" t="n">
        <x:v>2</x:v>
      </x:c>
      <x:c r="C1271" s="4" t="n">
        <x:v>8</x:v>
      </x:c>
      <x:c r="D1271" s="4" t="n">
        <x:v>0</x:v>
      </x:c>
    </x:row>
    <x:row r="1272">
      <x:c r="A1272" s="4" t="str">
        <x:v>C01267</x:v>
      </x:c>
      <x:c r="B1272" s="4" t="n">
        <x:v>6</x:v>
      </x:c>
      <x:c r="C1272" s="4" t="n">
        <x:v>31</x:v>
      </x:c>
      <x:c r="D1272" s="4" t="n">
        <x:v>1</x:v>
      </x:c>
    </x:row>
    <x:row r="1273">
      <x:c r="A1273" s="4" t="str">
        <x:v>C01268</x:v>
      </x:c>
      <x:c r="B1273" s="4" t="n">
        <x:v>4</x:v>
      </x:c>
      <x:c r="C1273" s="4" t="n">
        <x:v>29</x:v>
      </x:c>
      <x:c r="D1273" s="4" t="n">
        <x:v>0</x:v>
      </x:c>
    </x:row>
    <x:row r="1274">
      <x:c r="A1274" s="4" t="str">
        <x:v>C01269</x:v>
      </x:c>
      <x:c r="B1274" s="4" t="n">
        <x:v>6</x:v>
      </x:c>
      <x:c r="C1274" s="4" t="n">
        <x:v>32</x:v>
      </x:c>
      <x:c r="D1274" s="4" t="n">
        <x:v>1</x:v>
      </x:c>
    </x:row>
    <x:row r="1275">
      <x:c r="A1275" s="4" t="str">
        <x:v>C01270</x:v>
      </x:c>
      <x:c r="B1275" s="4" t="n">
        <x:v>3</x:v>
      </x:c>
      <x:c r="C1275" s="4" t="n">
        <x:v>11</x:v>
      </x:c>
      <x:c r="D1275" s="4" t="n">
        <x:v>0</x:v>
      </x:c>
    </x:row>
    <x:row r="1276">
      <x:c r="A1276" s="4" t="str">
        <x:v>C01271</x:v>
      </x:c>
      <x:c r="B1276" s="4" t="n">
        <x:v>3</x:v>
      </x:c>
      <x:c r="C1276" s="4" t="n">
        <x:v>21</x:v>
      </x:c>
      <x:c r="D1276" s="4" t="n">
        <x:v>0</x:v>
      </x:c>
    </x:row>
    <x:row r="1277">
      <x:c r="A1277" s="4" t="str">
        <x:v>C01272</x:v>
      </x:c>
      <x:c r="B1277" s="4" t="n">
        <x:v>3</x:v>
      </x:c>
      <x:c r="C1277" s="4" t="n">
        <x:v>26</x:v>
      </x:c>
      <x:c r="D1277" s="4" t="n">
        <x:v>0</x:v>
      </x:c>
    </x:row>
    <x:row r="1278">
      <x:c r="A1278" s="4" t="str">
        <x:v>C01273</x:v>
      </x:c>
      <x:c r="B1278" s="4" t="n">
        <x:v>6</x:v>
      </x:c>
      <x:c r="C1278" s="4" t="n">
        <x:v>39</x:v>
      </x:c>
      <x:c r="D1278" s="4" t="n">
        <x:v>1</x:v>
      </x:c>
    </x:row>
    <x:row r="1279">
      <x:c r="A1279" s="4" t="str">
        <x:v>C01274</x:v>
      </x:c>
      <x:c r="B1279" s="4" t="n">
        <x:v>6</x:v>
      </x:c>
      <x:c r="C1279" s="4"/>
      <x:c r="D1279" s="4" t="n">
        <x:v>1</x:v>
      </x:c>
    </x:row>
    <x:row r="1280">
      <x:c r="A1280" s="4" t="str">
        <x:v>C01275</x:v>
      </x:c>
      <x:c r="B1280" s="4" t="n">
        <x:v>2</x:v>
      </x:c>
      <x:c r="C1280" s="4" t="n">
        <x:v>15</x:v>
      </x:c>
      <x:c r="D1280" s="4" t="n">
        <x:v>0</x:v>
      </x:c>
    </x:row>
    <x:row r="1281">
      <x:c r="A1281" s="4" t="str">
        <x:v>C01276</x:v>
      </x:c>
      <x:c r="B1281" s="4" t="n">
        <x:v>3</x:v>
      </x:c>
      <x:c r="C1281" s="4"/>
      <x:c r="D1281" s="4" t="n">
        <x:v>0</x:v>
      </x:c>
    </x:row>
    <x:row r="1282">
      <x:c r="A1282" s="4" t="str">
        <x:v>C01277</x:v>
      </x:c>
      <x:c r="B1282" s="4" t="n">
        <x:v>4</x:v>
      </x:c>
      <x:c r="C1282" s="4" t="n">
        <x:v>29</x:v>
      </x:c>
      <x:c r="D1282" s="4" t="n">
        <x:v>1</x:v>
      </x:c>
    </x:row>
    <x:row r="1283">
      <x:c r="A1283" s="4" t="str">
        <x:v>C01278</x:v>
      </x:c>
      <x:c r="B1283" s="4" t="n">
        <x:v>4</x:v>
      </x:c>
      <x:c r="C1283" s="4" t="n">
        <x:v>22</x:v>
      </x:c>
      <x:c r="D1283" s="4" t="n">
        <x:v>0</x:v>
      </x:c>
    </x:row>
    <x:row r="1284">
      <x:c r="A1284" s="4" t="str">
        <x:v>C01279</x:v>
      </x:c>
      <x:c r="B1284" s="4" t="n">
        <x:v>3</x:v>
      </x:c>
      <x:c r="C1284" s="4" t="n">
        <x:v>7</x:v>
      </x:c>
      <x:c r="D1284" s="4" t="n">
        <x:v>0</x:v>
      </x:c>
    </x:row>
    <x:row r="1285">
      <x:c r="A1285" s="4" t="str">
        <x:v>C01280</x:v>
      </x:c>
      <x:c r="B1285" s="4" t="n">
        <x:v>3</x:v>
      </x:c>
      <x:c r="C1285" s="4" t="n">
        <x:v>19</x:v>
      </x:c>
      <x:c r="D1285" s="4" t="n">
        <x:v>0</x:v>
      </x:c>
    </x:row>
    <x:row r="1286">
      <x:c r="A1286" s="4" t="str">
        <x:v>C01281</x:v>
      </x:c>
      <x:c r="B1286" s="4" t="n">
        <x:v>2</x:v>
      </x:c>
      <x:c r="C1286" s="4"/>
      <x:c r="D1286" s="4" t="n">
        <x:v>0</x:v>
      </x:c>
    </x:row>
    <x:row r="1287">
      <x:c r="A1287" s="4" t="str">
        <x:v>C01282</x:v>
      </x:c>
      <x:c r="B1287" s="4" t="n">
        <x:v>4</x:v>
      </x:c>
      <x:c r="C1287" s="4" t="n">
        <x:v>21</x:v>
      </x:c>
      <x:c r="D1287" s="4" t="n">
        <x:v>1</x:v>
      </x:c>
    </x:row>
    <x:row r="1288">
      <x:c r="A1288" s="4" t="str">
        <x:v>C01283</x:v>
      </x:c>
      <x:c r="B1288" s="4" t="n">
        <x:v>4</x:v>
      </x:c>
      <x:c r="C1288" s="4" t="n">
        <x:v>21</x:v>
      </x:c>
      <x:c r="D1288" s="4" t="n">
        <x:v>0</x:v>
      </x:c>
    </x:row>
    <x:row r="1289">
      <x:c r="A1289" s="4" t="str">
        <x:v>C01284</x:v>
      </x:c>
      <x:c r="B1289" s="4" t="n">
        <x:v>4</x:v>
      </x:c>
      <x:c r="C1289" s="4"/>
      <x:c r="D1289" s="4" t="n">
        <x:v>0</x:v>
      </x:c>
    </x:row>
    <x:row r="1290">
      <x:c r="A1290" s="4" t="str">
        <x:v>C01285</x:v>
      </x:c>
      <x:c r="B1290" s="4" t="n">
        <x:v>3</x:v>
      </x:c>
      <x:c r="C1290" s="4" t="n">
        <x:v>7</x:v>
      </x:c>
      <x:c r="D1290" s="4" t="n">
        <x:v>0</x:v>
      </x:c>
    </x:row>
    <x:row r="1291">
      <x:c r="A1291" s="4" t="str">
        <x:v>C01286</x:v>
      </x:c>
      <x:c r="B1291" s="4" t="n">
        <x:v>4</x:v>
      </x:c>
      <x:c r="C1291" s="4" t="n">
        <x:v>19</x:v>
      </x:c>
      <x:c r="D1291" s="4" t="n">
        <x:v>0</x:v>
      </x:c>
    </x:row>
    <x:row r="1292">
      <x:c r="A1292" s="4" t="str">
        <x:v>C01287</x:v>
      </x:c>
      <x:c r="B1292" s="4" t="n">
        <x:v>3</x:v>
      </x:c>
      <x:c r="C1292" s="4" t="n">
        <x:v>16</x:v>
      </x:c>
      <x:c r="D1292" s="4" t="n">
        <x:v>0</x:v>
      </x:c>
    </x:row>
    <x:row r="1293">
      <x:c r="A1293" s="4" t="str">
        <x:v>C01288</x:v>
      </x:c>
      <x:c r="B1293" s="4" t="n">
        <x:v>5</x:v>
      </x:c>
      <x:c r="C1293" s="4"/>
      <x:c r="D1293" s="4" t="n">
        <x:v>1</x:v>
      </x:c>
    </x:row>
    <x:row r="1294">
      <x:c r="A1294" s="4" t="str">
        <x:v>C01289</x:v>
      </x:c>
      <x:c r="B1294" s="4" t="n">
        <x:v>2</x:v>
      </x:c>
      <x:c r="C1294" s="4" t="n">
        <x:v>7</x:v>
      </x:c>
      <x:c r="D1294" s="4" t="n">
        <x:v>0</x:v>
      </x:c>
    </x:row>
    <x:row r="1295">
      <x:c r="A1295" s="4" t="str">
        <x:v>C01290</x:v>
      </x:c>
      <x:c r="B1295" s="4" t="n">
        <x:v>5</x:v>
      </x:c>
      <x:c r="C1295" s="4" t="n">
        <x:v>30</x:v>
      </x:c>
      <x:c r="D1295" s="4" t="n">
        <x:v>1</x:v>
      </x:c>
    </x:row>
    <x:row r="1296">
      <x:c r="A1296" s="4" t="str">
        <x:v>C01291</x:v>
      </x:c>
      <x:c r="B1296" s="4" t="n">
        <x:v>2</x:v>
      </x:c>
      <x:c r="C1296" s="4" t="n">
        <x:v>13</x:v>
      </x:c>
      <x:c r="D1296" s="4" t="n">
        <x:v>0</x:v>
      </x:c>
    </x:row>
    <x:row r="1297">
      <x:c r="A1297" s="4" t="str">
        <x:v>C01292</x:v>
      </x:c>
      <x:c r="B1297" s="4" t="n">
        <x:v>2</x:v>
      </x:c>
      <x:c r="C1297" s="4"/>
      <x:c r="D1297" s="4" t="n">
        <x:v>0</x:v>
      </x:c>
    </x:row>
    <x:row r="1298">
      <x:c r="A1298" s="4" t="str">
        <x:v>C01293</x:v>
      </x:c>
      <x:c r="B1298" s="4" t="n">
        <x:v>5</x:v>
      </x:c>
      <x:c r="C1298" s="4"/>
      <x:c r="D1298" s="4" t="n">
        <x:v>1</x:v>
      </x:c>
    </x:row>
    <x:row r="1299">
      <x:c r="A1299" s="4" t="str">
        <x:v>C01294</x:v>
      </x:c>
      <x:c r="B1299" s="4" t="n">
        <x:v>2</x:v>
      </x:c>
      <x:c r="C1299" s="4"/>
      <x:c r="D1299" s="4" t="n">
        <x:v>0</x:v>
      </x:c>
    </x:row>
    <x:row r="1300">
      <x:c r="A1300" s="4" t="str">
        <x:v>C01295</x:v>
      </x:c>
      <x:c r="B1300" s="4" t="n">
        <x:v>6</x:v>
      </x:c>
      <x:c r="C1300" s="4" t="n">
        <x:v>35</x:v>
      </x:c>
      <x:c r="D1300" s="4" t="n">
        <x:v>1</x:v>
      </x:c>
    </x:row>
    <x:row r="1301">
      <x:c r="A1301" s="4" t="str">
        <x:v>C01296</x:v>
      </x:c>
      <x:c r="B1301" s="4" t="n">
        <x:v>4</x:v>
      </x:c>
      <x:c r="C1301" s="4" t="n">
        <x:v>37</x:v>
      </x:c>
      <x:c r="D1301" s="4" t="n">
        <x:v>1</x:v>
      </x:c>
    </x:row>
    <x:row r="1302">
      <x:c r="A1302" s="4" t="str">
        <x:v>C01297</x:v>
      </x:c>
      <x:c r="B1302" s="4" t="n">
        <x:v>4</x:v>
      </x:c>
      <x:c r="C1302" s="4"/>
      <x:c r="D1302" s="4" t="n">
        <x:v>0</x:v>
      </x:c>
    </x:row>
    <x:row r="1303">
      <x:c r="A1303" s="4" t="str">
        <x:v>C01298</x:v>
      </x:c>
      <x:c r="B1303" s="4" t="n">
        <x:v>2</x:v>
      </x:c>
      <x:c r="C1303" s="4" t="n">
        <x:v>10</x:v>
      </x:c>
      <x:c r="D1303" s="4" t="n">
        <x:v>0</x:v>
      </x:c>
    </x:row>
    <x:row r="1304">
      <x:c r="A1304" s="4" t="str">
        <x:v>C01299</x:v>
      </x:c>
      <x:c r="B1304" s="4" t="n">
        <x:v>4</x:v>
      </x:c>
      <x:c r="C1304" s="4"/>
      <x:c r="D1304" s="4" t="n">
        <x:v>0</x:v>
      </x:c>
    </x:row>
    <x:row r="1305">
      <x:c r="A1305" s="4" t="str">
        <x:v>C01300</x:v>
      </x:c>
      <x:c r="B1305" s="4" t="n">
        <x:v>5</x:v>
      </x:c>
      <x:c r="C1305" s="4"/>
      <x:c r="D1305" s="4" t="n">
        <x:v>1</x:v>
      </x:c>
    </x:row>
    <x:row r="1306">
      <x:c r="A1306" s="4" t="str">
        <x:v>C01301</x:v>
      </x:c>
      <x:c r="B1306" s="4" t="n">
        <x:v>6</x:v>
      </x:c>
      <x:c r="C1306" s="4" t="n">
        <x:v>42</x:v>
      </x:c>
      <x:c r="D1306" s="4" t="n">
        <x:v>1</x:v>
      </x:c>
    </x:row>
    <x:row r="1307">
      <x:c r="A1307" s="4" t="str">
        <x:v>C01302</x:v>
      </x:c>
      <x:c r="B1307" s="4" t="n">
        <x:v>3</x:v>
      </x:c>
      <x:c r="C1307" s="4" t="n">
        <x:v>16</x:v>
      </x:c>
      <x:c r="D1307" s="4" t="n">
        <x:v>0</x:v>
      </x:c>
    </x:row>
    <x:row r="1308">
      <x:c r="A1308" s="4" t="str">
        <x:v>C01303</x:v>
      </x:c>
      <x:c r="B1308" s="4" t="n">
        <x:v>5</x:v>
      </x:c>
      <x:c r="C1308" s="4" t="n">
        <x:v>34</x:v>
      </x:c>
      <x:c r="D1308" s="4" t="n">
        <x:v>1</x:v>
      </x:c>
    </x:row>
    <x:row r="1309">
      <x:c r="A1309" s="4" t="str">
        <x:v>C01304</x:v>
      </x:c>
      <x:c r="B1309" s="4" t="n">
        <x:v>4</x:v>
      </x:c>
      <x:c r="C1309" s="4" t="n">
        <x:v>37</x:v>
      </x:c>
      <x:c r="D1309" s="4" t="n">
        <x:v>1</x:v>
      </x:c>
    </x:row>
    <x:row r="1310">
      <x:c r="A1310" s="4" t="str">
        <x:v>C01305</x:v>
      </x:c>
      <x:c r="B1310" s="4" t="n">
        <x:v>5</x:v>
      </x:c>
      <x:c r="C1310" s="4" t="n">
        <x:v>24</x:v>
      </x:c>
      <x:c r="D1310" s="4" t="n">
        <x:v>1</x:v>
      </x:c>
    </x:row>
    <x:row r="1311">
      <x:c r="A1311" s="4" t="str">
        <x:v>C01306</x:v>
      </x:c>
      <x:c r="B1311" s="4" t="n">
        <x:v>3</x:v>
      </x:c>
      <x:c r="C1311" s="4" t="n">
        <x:v>8</x:v>
      </x:c>
      <x:c r="D1311" s="4" t="n">
        <x:v>0</x:v>
      </x:c>
    </x:row>
    <x:row r="1312">
      <x:c r="A1312" s="4" t="str">
        <x:v>C01307</x:v>
      </x:c>
      <x:c r="B1312" s="4" t="n">
        <x:v>4</x:v>
      </x:c>
      <x:c r="C1312" s="4" t="n">
        <x:v>26</x:v>
      </x:c>
      <x:c r="D1312" s="4" t="n">
        <x:v>0</x:v>
      </x:c>
    </x:row>
    <x:row r="1313">
      <x:c r="A1313" s="4" t="str">
        <x:v>C01308</x:v>
      </x:c>
      <x:c r="B1313" s="4" t="n">
        <x:v>2</x:v>
      </x:c>
      <x:c r="C1313" s="4" t="n">
        <x:v>16</x:v>
      </x:c>
      <x:c r="D1313" s="4" t="n">
        <x:v>0</x:v>
      </x:c>
    </x:row>
    <x:row r="1314">
      <x:c r="A1314" s="4" t="str">
        <x:v>C01309</x:v>
      </x:c>
      <x:c r="B1314" s="4" t="n">
        <x:v>4</x:v>
      </x:c>
      <x:c r="C1314" s="4" t="n">
        <x:v>17</x:v>
      </x:c>
      <x:c r="D1314" s="4" t="n">
        <x:v>1</x:v>
      </x:c>
    </x:row>
    <x:row r="1315">
      <x:c r="A1315" s="4" t="str">
        <x:v>C01310</x:v>
      </x:c>
      <x:c r="B1315" s="4" t="n">
        <x:v>2</x:v>
      </x:c>
      <x:c r="C1315" s="4" t="n">
        <x:v>17</x:v>
      </x:c>
      <x:c r="D1315" s="4" t="n">
        <x:v>0</x:v>
      </x:c>
    </x:row>
    <x:row r="1316">
      <x:c r="A1316" s="4" t="str">
        <x:v>C01311</x:v>
      </x:c>
      <x:c r="B1316" s="4" t="n">
        <x:v>2</x:v>
      </x:c>
      <x:c r="C1316" s="4" t="n">
        <x:v>13</x:v>
      </x:c>
      <x:c r="D1316" s="4" t="n">
        <x:v>0</x:v>
      </x:c>
    </x:row>
    <x:row r="1317">
      <x:c r="A1317" s="4" t="str">
        <x:v>C01312</x:v>
      </x:c>
      <x:c r="B1317" s="4" t="n">
        <x:v>6</x:v>
      </x:c>
      <x:c r="C1317" s="4"/>
      <x:c r="D1317" s="4" t="n">
        <x:v>1</x:v>
      </x:c>
    </x:row>
    <x:row r="1318">
      <x:c r="A1318" s="4" t="str">
        <x:v>C01313</x:v>
      </x:c>
      <x:c r="B1318" s="4" t="n">
        <x:v>2</x:v>
      </x:c>
      <x:c r="C1318" s="4" t="n">
        <x:v>11</x:v>
      </x:c>
      <x:c r="D1318" s="4" t="n">
        <x:v>0</x:v>
      </x:c>
    </x:row>
    <x:row r="1319">
      <x:c r="A1319" s="4" t="str">
        <x:v>C01314</x:v>
      </x:c>
      <x:c r="B1319" s="4" t="n">
        <x:v>4</x:v>
      </x:c>
      <x:c r="C1319" s="4"/>
      <x:c r="D1319" s="4" t="n">
        <x:v>0</x:v>
      </x:c>
    </x:row>
    <x:row r="1320">
      <x:c r="A1320" s="4" t="str">
        <x:v>C01315</x:v>
      </x:c>
      <x:c r="B1320" s="4" t="n">
        <x:v>4</x:v>
      </x:c>
      <x:c r="C1320" s="4" t="n">
        <x:v>37</x:v>
      </x:c>
      <x:c r="D1320" s="4" t="n">
        <x:v>1</x:v>
      </x:c>
    </x:row>
    <x:row r="1321">
      <x:c r="A1321" s="4" t="str">
        <x:v>C01316</x:v>
      </x:c>
      <x:c r="B1321" s="4" t="n">
        <x:v>4</x:v>
      </x:c>
      <x:c r="C1321" s="4"/>
      <x:c r="D1321" s="4" t="n">
        <x:v>0</x:v>
      </x:c>
    </x:row>
    <x:row r="1322">
      <x:c r="A1322" s="4" t="str">
        <x:v>C01317</x:v>
      </x:c>
      <x:c r="B1322" s="4" t="n">
        <x:v>3</x:v>
      </x:c>
      <x:c r="C1322" s="4" t="n">
        <x:v>18</x:v>
      </x:c>
      <x:c r="D1322" s="4" t="n">
        <x:v>0</x:v>
      </x:c>
    </x:row>
    <x:row r="1323">
      <x:c r="A1323" s="4" t="str">
        <x:v>C01318</x:v>
      </x:c>
      <x:c r="B1323" s="4" t="n">
        <x:v>4</x:v>
      </x:c>
      <x:c r="C1323" s="4"/>
      <x:c r="D1323" s="4" t="n">
        <x:v>1</x:v>
      </x:c>
    </x:row>
    <x:row r="1324">
      <x:c r="A1324" s="4" t="str">
        <x:v>C01319</x:v>
      </x:c>
      <x:c r="B1324" s="4" t="n">
        <x:v>5</x:v>
      </x:c>
      <x:c r="C1324" s="4" t="n">
        <x:v>24</x:v>
      </x:c>
      <x:c r="D1324" s="4" t="n">
        <x:v>1</x:v>
      </x:c>
    </x:row>
    <x:row r="1325">
      <x:c r="A1325" s="4" t="str">
        <x:v>C01320</x:v>
      </x:c>
      <x:c r="B1325" s="4" t="n">
        <x:v>4</x:v>
      </x:c>
      <x:c r="C1325" s="4" t="n">
        <x:v>26</x:v>
      </x:c>
      <x:c r="D1325" s="4" t="n">
        <x:v>0</x:v>
      </x:c>
    </x:row>
    <x:row r="1326">
      <x:c r="A1326" s="4" t="str">
        <x:v>C01321</x:v>
      </x:c>
      <x:c r="B1326" s="4" t="n">
        <x:v>4</x:v>
      </x:c>
      <x:c r="C1326" s="4" t="n">
        <x:v>26</x:v>
      </x:c>
      <x:c r="D1326" s="4" t="n">
        <x:v>0</x:v>
      </x:c>
    </x:row>
    <x:row r="1327">
      <x:c r="A1327" s="4" t="str">
        <x:v>C01322</x:v>
      </x:c>
      <x:c r="B1327" s="4" t="n">
        <x:v>4</x:v>
      </x:c>
      <x:c r="C1327" s="4"/>
      <x:c r="D1327" s="4" t="n">
        <x:v>1</x:v>
      </x:c>
    </x:row>
    <x:row r="1328">
      <x:c r="A1328" s="4" t="str">
        <x:v>C01323</x:v>
      </x:c>
      <x:c r="B1328" s="4" t="n">
        <x:v>5</x:v>
      </x:c>
      <x:c r="C1328" s="4" t="n">
        <x:v>43</x:v>
      </x:c>
      <x:c r="D1328" s="4" t="n">
        <x:v>1</x:v>
      </x:c>
    </x:row>
    <x:row r="1329">
      <x:c r="A1329" s="4" t="str">
        <x:v>C01324</x:v>
      </x:c>
      <x:c r="B1329" s="4" t="n">
        <x:v>3</x:v>
      </x:c>
      <x:c r="C1329" s="4"/>
      <x:c r="D1329" s="4" t="n">
        <x:v>0</x:v>
      </x:c>
    </x:row>
    <x:row r="1330">
      <x:c r="A1330" s="4" t="str">
        <x:v>C01325</x:v>
      </x:c>
      <x:c r="B1330" s="4" t="n">
        <x:v>3</x:v>
      </x:c>
      <x:c r="C1330" s="4" t="n">
        <x:v>9</x:v>
      </x:c>
      <x:c r="D1330" s="4" t="n">
        <x:v>0</x:v>
      </x:c>
    </x:row>
    <x:row r="1331">
      <x:c r="A1331" s="4" t="str">
        <x:v>C01326</x:v>
      </x:c>
      <x:c r="B1331" s="4" t="n">
        <x:v>4</x:v>
      </x:c>
      <x:c r="C1331" s="4" t="n">
        <x:v>17</x:v>
      </x:c>
      <x:c r="D1331" s="4" t="n">
        <x:v>0</x:v>
      </x:c>
    </x:row>
    <x:row r="1332">
      <x:c r="A1332" s="4" t="str">
        <x:v>C01327</x:v>
      </x:c>
      <x:c r="B1332" s="4" t="n">
        <x:v>3</x:v>
      </x:c>
      <x:c r="C1332" s="4" t="n">
        <x:v>25</x:v>
      </x:c>
      <x:c r="D1332" s="4" t="n">
        <x:v>0</x:v>
      </x:c>
    </x:row>
    <x:row r="1333">
      <x:c r="A1333" s="4" t="str">
        <x:v>C01328</x:v>
      </x:c>
      <x:c r="B1333" s="4" t="n">
        <x:v>5</x:v>
      </x:c>
      <x:c r="C1333" s="4" t="n">
        <x:v>36</x:v>
      </x:c>
      <x:c r="D1333" s="4" t="n">
        <x:v>1</x:v>
      </x:c>
    </x:row>
    <x:row r="1334">
      <x:c r="A1334" s="4" t="str">
        <x:v>C01329</x:v>
      </x:c>
      <x:c r="B1334" s="4" t="n">
        <x:v>3</x:v>
      </x:c>
      <x:c r="C1334" s="4" t="n">
        <x:v>20</x:v>
      </x:c>
      <x:c r="D1334" s="4" t="n">
        <x:v>0</x:v>
      </x:c>
    </x:row>
    <x:row r="1335">
      <x:c r="A1335" s="4" t="str">
        <x:v>C01330</x:v>
      </x:c>
      <x:c r="B1335" s="4" t="n">
        <x:v>6</x:v>
      </x:c>
      <x:c r="C1335" s="4" t="n">
        <x:v>42</x:v>
      </x:c>
      <x:c r="D1335" s="4" t="n">
        <x:v>1</x:v>
      </x:c>
    </x:row>
    <x:row r="1336">
      <x:c r="A1336" s="4" t="str">
        <x:v>C01331</x:v>
      </x:c>
      <x:c r="B1336" s="4" t="n">
        <x:v>4</x:v>
      </x:c>
      <x:c r="C1336" s="4"/>
      <x:c r="D1336" s="4" t="n">
        <x:v>0</x:v>
      </x:c>
    </x:row>
    <x:row r="1337">
      <x:c r="A1337" s="4" t="str">
        <x:v>C01332</x:v>
      </x:c>
      <x:c r="B1337" s="4" t="n">
        <x:v>4</x:v>
      </x:c>
      <x:c r="C1337" s="4" t="n">
        <x:v>15</x:v>
      </x:c>
      <x:c r="D1337" s="4" t="n">
        <x:v>0</x:v>
      </x:c>
    </x:row>
    <x:row r="1338">
      <x:c r="A1338" s="4" t="str">
        <x:v>C01333</x:v>
      </x:c>
      <x:c r="B1338" s="4" t="n">
        <x:v>2</x:v>
      </x:c>
      <x:c r="C1338" s="4" t="n">
        <x:v>16</x:v>
      </x:c>
      <x:c r="D1338" s="4" t="n">
        <x:v>0</x:v>
      </x:c>
    </x:row>
    <x:row r="1339">
      <x:c r="A1339" s="4" t="str">
        <x:v>C01334</x:v>
      </x:c>
      <x:c r="B1339" s="4" t="n">
        <x:v>2</x:v>
      </x:c>
      <x:c r="C1339" s="4" t="n">
        <x:v>1</x:v>
      </x:c>
      <x:c r="D1339" s="4" t="n">
        <x:v>0</x:v>
      </x:c>
    </x:row>
    <x:row r="1340">
      <x:c r="A1340" s="4" t="str">
        <x:v>C01335</x:v>
      </x:c>
      <x:c r="B1340" s="4" t="n">
        <x:v>4</x:v>
      </x:c>
      <x:c r="C1340" s="4" t="n">
        <x:v>42</x:v>
      </x:c>
      <x:c r="D1340" s="4" t="n">
        <x:v>1</x:v>
      </x:c>
    </x:row>
    <x:row r="1341">
      <x:c r="A1341" s="4" t="str">
        <x:v>C01336</x:v>
      </x:c>
      <x:c r="B1341" s="4" t="n">
        <x:v>4</x:v>
      </x:c>
      <x:c r="C1341" s="4" t="n">
        <x:v>33</x:v>
      </x:c>
      <x:c r="D1341" s="4" t="n">
        <x:v>1</x:v>
      </x:c>
    </x:row>
    <x:row r="1342">
      <x:c r="A1342" s="4" t="str">
        <x:v>C01337</x:v>
      </x:c>
      <x:c r="B1342" s="4" t="n">
        <x:v>4</x:v>
      </x:c>
      <x:c r="C1342" s="4" t="n">
        <x:v>9</x:v>
      </x:c>
      <x:c r="D1342" s="4" t="n">
        <x:v>0</x:v>
      </x:c>
    </x:row>
    <x:row r="1343">
      <x:c r="A1343" s="4" t="str">
        <x:v>C01338</x:v>
      </x:c>
      <x:c r="B1343" s="4" t="n">
        <x:v>4</x:v>
      </x:c>
      <x:c r="C1343" s="4" t="n">
        <x:v>21</x:v>
      </x:c>
      <x:c r="D1343" s="4" t="n">
        <x:v>0</x:v>
      </x:c>
    </x:row>
    <x:row r="1344">
      <x:c r="A1344" s="4" t="str">
        <x:v>C01339</x:v>
      </x:c>
      <x:c r="B1344" s="4" t="n">
        <x:v>4</x:v>
      </x:c>
      <x:c r="C1344" s="4"/>
      <x:c r="D1344" s="4" t="n">
        <x:v>1</x:v>
      </x:c>
    </x:row>
    <x:row r="1345">
      <x:c r="A1345" s="4" t="str">
        <x:v>C01340</x:v>
      </x:c>
      <x:c r="B1345" s="4" t="n">
        <x:v>3</x:v>
      </x:c>
      <x:c r="C1345" s="4"/>
      <x:c r="D1345" s="4" t="n">
        <x:v>0</x:v>
      </x:c>
    </x:row>
    <x:row r="1346">
      <x:c r="A1346" s="4" t="str">
        <x:v>C01341</x:v>
      </x:c>
      <x:c r="B1346" s="4" t="n">
        <x:v>4</x:v>
      </x:c>
      <x:c r="C1346" s="4" t="n">
        <x:v>41</x:v>
      </x:c>
      <x:c r="D1346" s="4" t="n">
        <x:v>1</x:v>
      </x:c>
    </x:row>
    <x:row r="1347">
      <x:c r="A1347" s="4" t="str">
        <x:v>C01342</x:v>
      </x:c>
      <x:c r="B1347" s="4" t="n">
        <x:v>2</x:v>
      </x:c>
      <x:c r="C1347" s="4" t="n">
        <x:v>7</x:v>
      </x:c>
      <x:c r="D1347" s="4" t="n">
        <x:v>0</x:v>
      </x:c>
    </x:row>
    <x:row r="1348">
      <x:c r="A1348" s="4" t="str">
        <x:v>C01343</x:v>
      </x:c>
      <x:c r="B1348" s="4" t="n">
        <x:v>3</x:v>
      </x:c>
      <x:c r="C1348" s="4" t="n">
        <x:v>12</x:v>
      </x:c>
      <x:c r="D1348" s="4" t="n">
        <x:v>0</x:v>
      </x:c>
    </x:row>
    <x:row r="1349">
      <x:c r="A1349" s="4" t="str">
        <x:v>C01344</x:v>
      </x:c>
      <x:c r="B1349" s="4" t="n">
        <x:v>2</x:v>
      </x:c>
      <x:c r="C1349" s="4" t="n">
        <x:v>10</x:v>
      </x:c>
      <x:c r="D1349" s="4" t="n">
        <x:v>0</x:v>
      </x:c>
    </x:row>
    <x:row r="1350">
      <x:c r="A1350" s="4" t="str">
        <x:v>C01345</x:v>
      </x:c>
      <x:c r="B1350" s="4" t="n">
        <x:v>4</x:v>
      </x:c>
      <x:c r="C1350" s="4" t="n">
        <x:v>23</x:v>
      </x:c>
      <x:c r="D1350" s="4" t="n">
        <x:v>0</x:v>
      </x:c>
    </x:row>
    <x:row r="1351">
      <x:c r="A1351" s="4" t="str">
        <x:v>C01346</x:v>
      </x:c>
      <x:c r="B1351" s="4" t="n">
        <x:v>6</x:v>
      </x:c>
      <x:c r="C1351" s="4"/>
      <x:c r="D1351" s="4" t="n">
        <x:v>1</x:v>
      </x:c>
    </x:row>
    <x:row r="1352">
      <x:c r="A1352" s="4" t="str">
        <x:v>C01347</x:v>
      </x:c>
      <x:c r="B1352" s="4" t="n">
        <x:v>5</x:v>
      </x:c>
      <x:c r="C1352" s="4"/>
      <x:c r="D1352" s="4" t="n">
        <x:v>1</x:v>
      </x:c>
    </x:row>
    <x:row r="1353">
      <x:c r="A1353" s="4" t="str">
        <x:v>C01348</x:v>
      </x:c>
      <x:c r="B1353" s="4" t="n">
        <x:v>2</x:v>
      </x:c>
      <x:c r="C1353" s="4" t="n">
        <x:v>19</x:v>
      </x:c>
      <x:c r="D1353" s="4" t="n">
        <x:v>0</x:v>
      </x:c>
    </x:row>
    <x:row r="1354">
      <x:c r="A1354" s="4" t="str">
        <x:v>C01349</x:v>
      </x:c>
      <x:c r="B1354" s="4" t="n">
        <x:v>3</x:v>
      </x:c>
      <x:c r="C1354" s="4" t="n">
        <x:v>18</x:v>
      </x:c>
      <x:c r="D1354" s="4" t="n">
        <x:v>0</x:v>
      </x:c>
    </x:row>
    <x:row r="1355">
      <x:c r="A1355" s="4" t="str">
        <x:v>C01350</x:v>
      </x:c>
      <x:c r="B1355" s="4" t="n">
        <x:v>4</x:v>
      </x:c>
      <x:c r="C1355" s="4" t="n">
        <x:v>19</x:v>
      </x:c>
      <x:c r="D1355" s="4" t="n">
        <x:v>0</x:v>
      </x:c>
    </x:row>
    <x:row r="1356">
      <x:c r="A1356" s="4" t="str">
        <x:v>C01351</x:v>
      </x:c>
      <x:c r="B1356" s="4" t="n">
        <x:v>2</x:v>
      </x:c>
      <x:c r="C1356" s="4" t="n">
        <x:v>17</x:v>
      </x:c>
      <x:c r="D1356" s="4" t="n">
        <x:v>0</x:v>
      </x:c>
    </x:row>
    <x:row r="1357">
      <x:c r="A1357" s="4" t="str">
        <x:v>C01352</x:v>
      </x:c>
      <x:c r="B1357" s="4" t="n">
        <x:v>4</x:v>
      </x:c>
      <x:c r="C1357" s="4" t="n">
        <x:v>2</x:v>
      </x:c>
      <x:c r="D1357" s="4" t="n">
        <x:v>0</x:v>
      </x:c>
    </x:row>
    <x:row r="1358">
      <x:c r="A1358" s="4" t="str">
        <x:v>C01353</x:v>
      </x:c>
      <x:c r="B1358" s="4" t="n">
        <x:v>2</x:v>
      </x:c>
      <x:c r="C1358" s="4"/>
      <x:c r="D1358" s="4" t="n">
        <x:v>0</x:v>
      </x:c>
    </x:row>
    <x:row r="1359">
      <x:c r="A1359" s="4" t="str">
        <x:v>C01354</x:v>
      </x:c>
      <x:c r="B1359" s="4" t="n">
        <x:v>2</x:v>
      </x:c>
      <x:c r="C1359" s="4"/>
      <x:c r="D1359" s="4" t="n">
        <x:v>0</x:v>
      </x:c>
    </x:row>
    <x:row r="1360">
      <x:c r="A1360" s="4" t="str">
        <x:v>C01355</x:v>
      </x:c>
      <x:c r="B1360" s="4" t="n">
        <x:v>3</x:v>
      </x:c>
      <x:c r="C1360" s="4" t="n">
        <x:v>20</x:v>
      </x:c>
      <x:c r="D1360" s="4" t="n">
        <x:v>0</x:v>
      </x:c>
    </x:row>
    <x:row r="1361">
      <x:c r="A1361" s="4" t="str">
        <x:v>C01356</x:v>
      </x:c>
      <x:c r="B1361" s="4" t="n">
        <x:v>5</x:v>
      </x:c>
      <x:c r="C1361" s="4"/>
      <x:c r="D1361" s="4" t="n">
        <x:v>1</x:v>
      </x:c>
    </x:row>
    <x:row r="1362">
      <x:c r="A1362" s="4" t="str">
        <x:v>C01357</x:v>
      </x:c>
      <x:c r="B1362" s="4" t="n">
        <x:v>2</x:v>
      </x:c>
      <x:c r="C1362" s="4" t="n">
        <x:v>3</x:v>
      </x:c>
      <x:c r="D1362" s="4" t="n">
        <x:v>0</x:v>
      </x:c>
    </x:row>
    <x:row r="1363">
      <x:c r="A1363" s="4" t="str">
        <x:v>C01358</x:v>
      </x:c>
      <x:c r="B1363" s="4" t="n">
        <x:v>4</x:v>
      </x:c>
      <x:c r="C1363" s="4" t="n">
        <x:v>24</x:v>
      </x:c>
      <x:c r="D1363" s="4" t="n">
        <x:v>0</x:v>
      </x:c>
    </x:row>
    <x:row r="1364">
      <x:c r="A1364" s="4" t="str">
        <x:v>C01359</x:v>
      </x:c>
      <x:c r="B1364" s="4" t="n">
        <x:v>6</x:v>
      </x:c>
      <x:c r="C1364" s="4"/>
      <x:c r="D1364" s="4" t="n">
        <x:v>1</x:v>
      </x:c>
    </x:row>
    <x:row r="1365">
      <x:c r="A1365" s="4" t="str">
        <x:v>C01360</x:v>
      </x:c>
      <x:c r="B1365" s="4" t="n">
        <x:v>5</x:v>
      </x:c>
      <x:c r="C1365" s="4" t="n">
        <x:v>26</x:v>
      </x:c>
      <x:c r="D1365" s="4" t="n">
        <x:v>1</x:v>
      </x:c>
    </x:row>
    <x:row r="1366">
      <x:c r="A1366" s="4" t="str">
        <x:v>C01361</x:v>
      </x:c>
      <x:c r="B1366" s="4" t="n">
        <x:v>3</x:v>
      </x:c>
      <x:c r="C1366" s="4" t="n">
        <x:v>19</x:v>
      </x:c>
      <x:c r="D1366" s="4" t="n">
        <x:v>0</x:v>
      </x:c>
    </x:row>
    <x:row r="1367">
      <x:c r="A1367" s="4" t="str">
        <x:v>C01362</x:v>
      </x:c>
      <x:c r="B1367" s="4" t="n">
        <x:v>2</x:v>
      </x:c>
      <x:c r="C1367" s="4" t="n">
        <x:v>18</x:v>
      </x:c>
      <x:c r="D1367" s="4" t="n">
        <x:v>0</x:v>
      </x:c>
    </x:row>
    <x:row r="1368">
      <x:c r="A1368" s="4" t="str">
        <x:v>C01363</x:v>
      </x:c>
      <x:c r="B1368" s="4" t="n">
        <x:v>3</x:v>
      </x:c>
      <x:c r="C1368" s="4" t="n">
        <x:v>19</x:v>
      </x:c>
      <x:c r="D1368" s="4" t="n">
        <x:v>0</x:v>
      </x:c>
    </x:row>
    <x:row r="1369">
      <x:c r="A1369" s="4" t="str">
        <x:v>C01364</x:v>
      </x:c>
      <x:c r="B1369" s="4" t="n">
        <x:v>2</x:v>
      </x:c>
      <x:c r="C1369" s="4" t="n">
        <x:v>13</x:v>
      </x:c>
      <x:c r="D1369" s="4" t="n">
        <x:v>0</x:v>
      </x:c>
    </x:row>
    <x:row r="1370">
      <x:c r="A1370" s="4" t="str">
        <x:v>C01365</x:v>
      </x:c>
      <x:c r="B1370" s="4" t="n">
        <x:v>2</x:v>
      </x:c>
      <x:c r="C1370" s="4" t="n">
        <x:v>6</x:v>
      </x:c>
      <x:c r="D1370" s="4" t="n">
        <x:v>0</x:v>
      </x:c>
    </x:row>
    <x:row r="1371">
      <x:c r="A1371" s="4" t="str">
        <x:v>C01366</x:v>
      </x:c>
      <x:c r="B1371" s="4" t="n">
        <x:v>4</x:v>
      </x:c>
      <x:c r="C1371" s="4" t="n">
        <x:v>19</x:v>
      </x:c>
      <x:c r="D1371" s="4" t="n">
        <x:v>0</x:v>
      </x:c>
    </x:row>
    <x:row r="1372">
      <x:c r="A1372" s="4" t="str">
        <x:v>C01367</x:v>
      </x:c>
      <x:c r="B1372" s="4" t="n">
        <x:v>5</x:v>
      </x:c>
      <x:c r="C1372" s="4" t="n">
        <x:v>41</x:v>
      </x:c>
      <x:c r="D1372" s="4" t="n">
        <x:v>1</x:v>
      </x:c>
    </x:row>
    <x:row r="1373">
      <x:c r="A1373" s="4" t="str">
        <x:v>C01368</x:v>
      </x:c>
      <x:c r="B1373" s="4" t="n">
        <x:v>4</x:v>
      </x:c>
      <x:c r="C1373" s="4" t="n">
        <x:v>10</x:v>
      </x:c>
      <x:c r="D1373" s="4" t="n">
        <x:v>0</x:v>
      </x:c>
    </x:row>
    <x:row r="1374">
      <x:c r="A1374" s="4" t="str">
        <x:v>C01369</x:v>
      </x:c>
      <x:c r="B1374" s="4" t="n">
        <x:v>2</x:v>
      </x:c>
      <x:c r="C1374" s="4" t="n">
        <x:v>22</x:v>
      </x:c>
      <x:c r="D1374" s="4" t="n">
        <x:v>0</x:v>
      </x:c>
    </x:row>
    <x:row r="1375">
      <x:c r="A1375" s="4" t="str">
        <x:v>C01370</x:v>
      </x:c>
      <x:c r="B1375" s="4" t="n">
        <x:v>3</x:v>
      </x:c>
      <x:c r="C1375" s="4"/>
      <x:c r="D1375" s="4" t="n">
        <x:v>0</x:v>
      </x:c>
    </x:row>
    <x:row r="1376">
      <x:c r="A1376" s="4" t="str">
        <x:v>C01371</x:v>
      </x:c>
      <x:c r="B1376" s="4" t="n">
        <x:v>4</x:v>
      </x:c>
      <x:c r="C1376" s="4" t="n">
        <x:v>41</x:v>
      </x:c>
      <x:c r="D1376" s="4" t="n">
        <x:v>1</x:v>
      </x:c>
    </x:row>
    <x:row r="1377">
      <x:c r="A1377" s="4" t="str">
        <x:v>C01372</x:v>
      </x:c>
      <x:c r="B1377" s="4" t="n">
        <x:v>4</x:v>
      </x:c>
      <x:c r="C1377" s="4" t="n">
        <x:v>22</x:v>
      </x:c>
      <x:c r="D1377" s="4" t="n">
        <x:v>1</x:v>
      </x:c>
    </x:row>
    <x:row r="1378">
      <x:c r="A1378" s="4" t="str">
        <x:v>C01373</x:v>
      </x:c>
      <x:c r="B1378" s="4" t="n">
        <x:v>6</x:v>
      </x:c>
      <x:c r="C1378" s="4"/>
      <x:c r="D1378" s="4" t="n">
        <x:v>1</x:v>
      </x:c>
    </x:row>
    <x:row r="1379">
      <x:c r="A1379" s="4" t="str">
        <x:v>C01374</x:v>
      </x:c>
      <x:c r="B1379" s="4" t="n">
        <x:v>5</x:v>
      </x:c>
      <x:c r="C1379" s="4"/>
      <x:c r="D1379" s="4" t="n">
        <x:v>1</x:v>
      </x:c>
    </x:row>
    <x:row r="1380">
      <x:c r="A1380" s="4" t="str">
        <x:v>C01375</x:v>
      </x:c>
      <x:c r="B1380" s="4" t="n">
        <x:v>5</x:v>
      </x:c>
      <x:c r="C1380" s="4" t="n">
        <x:v>38</x:v>
      </x:c>
      <x:c r="D1380" s="4" t="n">
        <x:v>1</x:v>
      </x:c>
    </x:row>
    <x:row r="1381">
      <x:c r="A1381" s="4" t="str">
        <x:v>C01376</x:v>
      </x:c>
      <x:c r="B1381" s="4" t="n">
        <x:v>4</x:v>
      </x:c>
      <x:c r="C1381" s="4" t="n">
        <x:v>18</x:v>
      </x:c>
      <x:c r="D1381" s="4" t="n">
        <x:v>0</x:v>
      </x:c>
    </x:row>
    <x:row r="1382">
      <x:c r="A1382" s="4" t="str">
        <x:v>C01377</x:v>
      </x:c>
      <x:c r="B1382" s="4" t="n">
        <x:v>4</x:v>
      </x:c>
      <x:c r="C1382" s="4" t="n">
        <x:v>15</x:v>
      </x:c>
      <x:c r="D1382" s="4" t="n">
        <x:v>0</x:v>
      </x:c>
    </x:row>
    <x:row r="1383">
      <x:c r="A1383" s="4" t="str">
        <x:v>C01378</x:v>
      </x:c>
      <x:c r="B1383" s="4" t="n">
        <x:v>2</x:v>
      </x:c>
      <x:c r="C1383" s="4" t="n">
        <x:v>18</x:v>
      </x:c>
      <x:c r="D1383" s="4" t="n">
        <x:v>0</x:v>
      </x:c>
    </x:row>
    <x:row r="1384">
      <x:c r="A1384" s="4" t="str">
        <x:v>C01379</x:v>
      </x:c>
      <x:c r="B1384" s="4" t="n">
        <x:v>3</x:v>
      </x:c>
      <x:c r="C1384" s="4" t="n">
        <x:v>24</x:v>
      </x:c>
      <x:c r="D1384" s="4" t="n">
        <x:v>0</x:v>
      </x:c>
    </x:row>
    <x:row r="1385">
      <x:c r="A1385" s="4" t="str">
        <x:v>C01380</x:v>
      </x:c>
      <x:c r="B1385" s="4" t="n">
        <x:v>4</x:v>
      </x:c>
      <x:c r="C1385" s="4" t="n">
        <x:v>12</x:v>
      </x:c>
      <x:c r="D1385" s="4" t="n">
        <x:v>0</x:v>
      </x:c>
    </x:row>
    <x:row r="1386">
      <x:c r="A1386" s="4" t="str">
        <x:v>C01381</x:v>
      </x:c>
      <x:c r="B1386" s="4" t="n">
        <x:v>2</x:v>
      </x:c>
      <x:c r="C1386" s="4" t="n">
        <x:v>1</x:v>
      </x:c>
      <x:c r="D1386" s="4" t="n">
        <x:v>0</x:v>
      </x:c>
    </x:row>
    <x:row r="1387">
      <x:c r="A1387" s="4" t="str">
        <x:v>C01382</x:v>
      </x:c>
      <x:c r="B1387" s="4" t="n">
        <x:v>4</x:v>
      </x:c>
      <x:c r="C1387" s="4" t="n">
        <x:v>17</x:v>
      </x:c>
      <x:c r="D1387" s="4" t="n">
        <x:v>0</x:v>
      </x:c>
    </x:row>
    <x:row r="1388">
      <x:c r="A1388" s="4" t="str">
        <x:v>C01383</x:v>
      </x:c>
      <x:c r="B1388" s="4" t="n">
        <x:v>3</x:v>
      </x:c>
      <x:c r="C1388" s="4" t="n">
        <x:v>11</x:v>
      </x:c>
      <x:c r="D1388" s="4" t="n">
        <x:v>0</x:v>
      </x:c>
    </x:row>
    <x:row r="1389">
      <x:c r="A1389" s="4" t="str">
        <x:v>C01384</x:v>
      </x:c>
      <x:c r="B1389" s="4" t="n">
        <x:v>4</x:v>
      </x:c>
      <x:c r="C1389" s="4" t="n">
        <x:v>27</x:v>
      </x:c>
      <x:c r="D1389" s="4" t="n">
        <x:v>1</x:v>
      </x:c>
    </x:row>
    <x:row r="1390">
      <x:c r="A1390" s="4" t="str">
        <x:v>C01385</x:v>
      </x:c>
      <x:c r="B1390" s="4" t="n">
        <x:v>4</x:v>
      </x:c>
      <x:c r="C1390" s="4"/>
      <x:c r="D1390" s="4" t="n">
        <x:v>0</x:v>
      </x:c>
    </x:row>
    <x:row r="1391">
      <x:c r="A1391" s="4" t="str">
        <x:v>C01386</x:v>
      </x:c>
      <x:c r="B1391" s="4" t="n">
        <x:v>4</x:v>
      </x:c>
      <x:c r="C1391" s="4" t="n">
        <x:v>30</x:v>
      </x:c>
      <x:c r="D1391" s="4" t="n">
        <x:v>0</x:v>
      </x:c>
    </x:row>
    <x:row r="1392">
      <x:c r="A1392" s="4" t="str">
        <x:v>C01387</x:v>
      </x:c>
      <x:c r="B1392" s="4" t="n">
        <x:v>2</x:v>
      </x:c>
      <x:c r="C1392" s="4" t="n">
        <x:v>8</x:v>
      </x:c>
      <x:c r="D1392" s="4" t="n">
        <x:v>0</x:v>
      </x:c>
    </x:row>
    <x:row r="1393">
      <x:c r="A1393" s="4" t="str">
        <x:v>C01388</x:v>
      </x:c>
      <x:c r="B1393" s="4" t="n">
        <x:v>4</x:v>
      </x:c>
      <x:c r="C1393" s="4" t="n">
        <x:v>21</x:v>
      </x:c>
      <x:c r="D1393" s="4" t="n">
        <x:v>0</x:v>
      </x:c>
    </x:row>
    <x:row r="1394">
      <x:c r="A1394" s="4" t="str">
        <x:v>C01389</x:v>
      </x:c>
      <x:c r="B1394" s="4" t="n">
        <x:v>6</x:v>
      </x:c>
      <x:c r="C1394" s="4" t="n">
        <x:v>43</x:v>
      </x:c>
      <x:c r="D1394" s="4" t="n">
        <x:v>1</x:v>
      </x:c>
    </x:row>
    <x:row r="1395">
      <x:c r="A1395" s="4" t="str">
        <x:v>C01390</x:v>
      </x:c>
      <x:c r="B1395" s="4" t="n">
        <x:v>3</x:v>
      </x:c>
      <x:c r="C1395" s="4" t="n">
        <x:v>18</x:v>
      </x:c>
      <x:c r="D1395" s="4" t="n">
        <x:v>0</x:v>
      </x:c>
    </x:row>
    <x:row r="1396">
      <x:c r="A1396" s="4" t="str">
        <x:v>C01391</x:v>
      </x:c>
      <x:c r="B1396" s="4" t="n">
        <x:v>3</x:v>
      </x:c>
      <x:c r="C1396" s="4" t="n">
        <x:v>19</x:v>
      </x:c>
      <x:c r="D1396" s="4" t="n">
        <x:v>0</x:v>
      </x:c>
    </x:row>
    <x:row r="1397">
      <x:c r="A1397" s="4" t="str">
        <x:v>C01392</x:v>
      </x:c>
      <x:c r="B1397" s="4" t="n">
        <x:v>2</x:v>
      </x:c>
      <x:c r="C1397" s="4" t="n">
        <x:v>16</x:v>
      </x:c>
      <x:c r="D1397" s="4" t="n">
        <x:v>0</x:v>
      </x:c>
    </x:row>
    <x:row r="1398">
      <x:c r="A1398" s="4" t="str">
        <x:v>C01393</x:v>
      </x:c>
      <x:c r="B1398" s="4" t="n">
        <x:v>3</x:v>
      </x:c>
      <x:c r="C1398" s="4" t="n">
        <x:v>17</x:v>
      </x:c>
      <x:c r="D1398" s="4" t="n">
        <x:v>0</x:v>
      </x:c>
    </x:row>
    <x:row r="1399">
      <x:c r="A1399" s="4" t="str">
        <x:v>C01394</x:v>
      </x:c>
      <x:c r="B1399" s="4" t="n">
        <x:v>4</x:v>
      </x:c>
      <x:c r="C1399" s="4" t="n">
        <x:v>14</x:v>
      </x:c>
      <x:c r="D1399" s="4" t="n">
        <x:v>0</x:v>
      </x:c>
    </x:row>
    <x:row r="1400">
      <x:c r="A1400" s="4" t="str">
        <x:v>C01395</x:v>
      </x:c>
      <x:c r="B1400" s="4" t="n">
        <x:v>4</x:v>
      </x:c>
      <x:c r="C1400" s="4" t="n">
        <x:v>18</x:v>
      </x:c>
      <x:c r="D1400" s="4" t="n">
        <x:v>0</x:v>
      </x:c>
    </x:row>
    <x:row r="1401">
      <x:c r="A1401" s="4" t="str">
        <x:v>C01396</x:v>
      </x:c>
      <x:c r="B1401" s="4" t="n">
        <x:v>5</x:v>
      </x:c>
      <x:c r="C1401" s="4" t="n">
        <x:v>41</x:v>
      </x:c>
      <x:c r="D1401" s="4" t="n">
        <x:v>1</x:v>
      </x:c>
    </x:row>
    <x:row r="1402">
      <x:c r="A1402" s="4" t="str">
        <x:v>C01397</x:v>
      </x:c>
      <x:c r="B1402" s="4" t="n">
        <x:v>2</x:v>
      </x:c>
      <x:c r="C1402" s="4" t="n">
        <x:v>16</x:v>
      </x:c>
      <x:c r="D1402" s="4" t="n">
        <x:v>0</x:v>
      </x:c>
    </x:row>
    <x:row r="1403">
      <x:c r="A1403" s="4" t="str">
        <x:v>C01398</x:v>
      </x:c>
      <x:c r="B1403" s="4" t="n">
        <x:v>6</x:v>
      </x:c>
      <x:c r="C1403" s="4" t="n">
        <x:v>24</x:v>
      </x:c>
      <x:c r="D1403" s="4" t="n">
        <x:v>1</x:v>
      </x:c>
    </x:row>
    <x:row r="1404">
      <x:c r="A1404" s="4" t="str">
        <x:v>C01399</x:v>
      </x:c>
      <x:c r="B1404" s="4" t="n">
        <x:v>4</x:v>
      </x:c>
      <x:c r="C1404" s="4"/>
      <x:c r="D1404" s="4" t="n">
        <x:v>0</x:v>
      </x:c>
    </x:row>
    <x:row r="1405">
      <x:c r="A1405" s="4" t="str">
        <x:v>C01400</x:v>
      </x:c>
      <x:c r="B1405" s="4" t="n">
        <x:v>2</x:v>
      </x:c>
      <x:c r="C1405" s="4" t="n">
        <x:v>9</x:v>
      </x:c>
      <x:c r="D1405" s="4" t="n">
        <x:v>0</x:v>
      </x:c>
    </x:row>
    <x:row r="1406">
      <x:c r="A1406" s="4" t="str">
        <x:v>C01401</x:v>
      </x:c>
      <x:c r="B1406" s="4" t="n">
        <x:v>6</x:v>
      </x:c>
      <x:c r="C1406" s="4" t="n">
        <x:v>43</x:v>
      </x:c>
      <x:c r="D1406" s="4" t="n">
        <x:v>1</x:v>
      </x:c>
    </x:row>
    <x:row r="1407">
      <x:c r="A1407" s="4" t="str">
        <x:v>C01402</x:v>
      </x:c>
      <x:c r="B1407" s="4" t="n">
        <x:v>2</x:v>
      </x:c>
      <x:c r="C1407" s="4" t="n">
        <x:v>15</x:v>
      </x:c>
      <x:c r="D1407" s="4" t="n">
        <x:v>0</x:v>
      </x:c>
    </x:row>
    <x:row r="1408">
      <x:c r="A1408" s="4" t="str">
        <x:v>C01403</x:v>
      </x:c>
      <x:c r="B1408" s="4" t="n">
        <x:v>4</x:v>
      </x:c>
      <x:c r="C1408" s="4" t="n">
        <x:v>17</x:v>
      </x:c>
      <x:c r="D1408" s="4" t="n">
        <x:v>0</x:v>
      </x:c>
    </x:row>
    <x:row r="1409">
      <x:c r="A1409" s="4" t="str">
        <x:v>C01404</x:v>
      </x:c>
      <x:c r="B1409" s="4" t="n">
        <x:v>4</x:v>
      </x:c>
      <x:c r="C1409" s="4"/>
      <x:c r="D1409" s="4" t="n">
        <x:v>0</x:v>
      </x:c>
    </x:row>
    <x:row r="1410">
      <x:c r="A1410" s="4" t="str">
        <x:v>C01405</x:v>
      </x:c>
      <x:c r="B1410" s="4" t="n">
        <x:v>5</x:v>
      </x:c>
      <x:c r="C1410" s="4" t="n">
        <x:v>41</x:v>
      </x:c>
      <x:c r="D1410" s="4" t="n">
        <x:v>1</x:v>
      </x:c>
    </x:row>
    <x:row r="1411">
      <x:c r="A1411" s="4" t="str">
        <x:v>C01406</x:v>
      </x:c>
      <x:c r="B1411" s="4" t="n">
        <x:v>3</x:v>
      </x:c>
      <x:c r="C1411" s="4"/>
      <x:c r="D1411" s="4" t="n">
        <x:v>0</x:v>
      </x:c>
    </x:row>
    <x:row r="1412">
      <x:c r="A1412" s="4" t="str">
        <x:v>C01407</x:v>
      </x:c>
      <x:c r="B1412" s="4" t="n">
        <x:v>2</x:v>
      </x:c>
      <x:c r="C1412" s="4" t="n">
        <x:v>22</x:v>
      </x:c>
      <x:c r="D1412" s="4" t="n">
        <x:v>0</x:v>
      </x:c>
    </x:row>
    <x:row r="1413">
      <x:c r="A1413" s="4" t="str">
        <x:v>C01408</x:v>
      </x:c>
      <x:c r="B1413" s="4" t="n">
        <x:v>2</x:v>
      </x:c>
      <x:c r="C1413" s="4" t="n">
        <x:v>23</x:v>
      </x:c>
      <x:c r="D1413" s="4" t="n">
        <x:v>0</x:v>
      </x:c>
    </x:row>
    <x:row r="1414">
      <x:c r="A1414" s="4" t="str">
        <x:v>C01409</x:v>
      </x:c>
      <x:c r="B1414" s="4" t="n">
        <x:v>4</x:v>
      </x:c>
      <x:c r="C1414" s="4" t="n">
        <x:v>34</x:v>
      </x:c>
      <x:c r="D1414" s="4" t="n">
        <x:v>1</x:v>
      </x:c>
    </x:row>
    <x:row r="1415">
      <x:c r="A1415" s="4" t="str">
        <x:v>C01410</x:v>
      </x:c>
      <x:c r="B1415" s="4" t="n">
        <x:v>6</x:v>
      </x:c>
      <x:c r="C1415" s="4"/>
      <x:c r="D1415" s="4" t="n">
        <x:v>1</x:v>
      </x:c>
    </x:row>
    <x:row r="1416">
      <x:c r="A1416" s="4" t="str">
        <x:v>C01411</x:v>
      </x:c>
      <x:c r="B1416" s="4" t="n">
        <x:v>5</x:v>
      </x:c>
      <x:c r="C1416" s="4" t="n">
        <x:v>37</x:v>
      </x:c>
      <x:c r="D1416" s="4" t="n">
        <x:v>1</x:v>
      </x:c>
    </x:row>
    <x:row r="1417">
      <x:c r="A1417" s="4" t="str">
        <x:v>C01412</x:v>
      </x:c>
      <x:c r="B1417" s="4" t="n">
        <x:v>2</x:v>
      </x:c>
      <x:c r="C1417" s="4" t="n">
        <x:v>16</x:v>
      </x:c>
      <x:c r="D1417" s="4" t="n">
        <x:v>0</x:v>
      </x:c>
    </x:row>
    <x:row r="1418">
      <x:c r="A1418" s="4" t="str">
        <x:v>C01413</x:v>
      </x:c>
      <x:c r="B1418" s="4" t="n">
        <x:v>3</x:v>
      </x:c>
      <x:c r="C1418" s="4"/>
      <x:c r="D1418" s="4" t="n">
        <x:v>0</x:v>
      </x:c>
    </x:row>
    <x:row r="1419">
      <x:c r="A1419" s="4" t="str">
        <x:v>C01414</x:v>
      </x:c>
      <x:c r="B1419" s="4" t="n">
        <x:v>4</x:v>
      </x:c>
      <x:c r="C1419" s="4" t="n">
        <x:v>15</x:v>
      </x:c>
      <x:c r="D1419" s="4" t="n">
        <x:v>0</x:v>
      </x:c>
    </x:row>
    <x:row r="1420">
      <x:c r="A1420" s="4" t="str">
        <x:v>C01415</x:v>
      </x:c>
      <x:c r="B1420" s="4" t="n">
        <x:v>5</x:v>
      </x:c>
      <x:c r="C1420" s="4" t="n">
        <x:v>27</x:v>
      </x:c>
      <x:c r="D1420" s="4" t="n">
        <x:v>1</x:v>
      </x:c>
    </x:row>
    <x:row r="1421">
      <x:c r="A1421" s="4" t="str">
        <x:v>C01416</x:v>
      </x:c>
      <x:c r="B1421" s="4" t="n">
        <x:v>4</x:v>
      </x:c>
      <x:c r="C1421" s="4" t="n">
        <x:v>19</x:v>
      </x:c>
      <x:c r="D1421" s="4" t="n">
        <x:v>0</x:v>
      </x:c>
    </x:row>
    <x:row r="1422">
      <x:c r="A1422" s="4" t="str">
        <x:v>C01417</x:v>
      </x:c>
      <x:c r="B1422" s="4" t="n">
        <x:v>2</x:v>
      </x:c>
      <x:c r="C1422" s="4"/>
      <x:c r="D1422" s="4" t="n">
        <x:v>0</x:v>
      </x:c>
    </x:row>
    <x:row r="1423">
      <x:c r="A1423" s="4" t="str">
        <x:v>C01418</x:v>
      </x:c>
      <x:c r="B1423" s="4" t="n">
        <x:v>4</x:v>
      </x:c>
      <x:c r="C1423" s="4" t="n">
        <x:v>18</x:v>
      </x:c>
      <x:c r="D1423" s="4" t="n">
        <x:v>1</x:v>
      </x:c>
    </x:row>
    <x:row r="1424">
      <x:c r="A1424" s="4" t="str">
        <x:v>C01419</x:v>
      </x:c>
      <x:c r="B1424" s="4" t="n">
        <x:v>3</x:v>
      </x:c>
      <x:c r="C1424" s="4" t="n">
        <x:v>14</x:v>
      </x:c>
      <x:c r="D1424" s="4" t="n">
        <x:v>0</x:v>
      </x:c>
    </x:row>
    <x:row r="1425">
      <x:c r="A1425" s="4" t="str">
        <x:v>C01420</x:v>
      </x:c>
      <x:c r="B1425" s="4" t="n">
        <x:v>3</x:v>
      </x:c>
      <x:c r="C1425" s="4"/>
      <x:c r="D1425" s="4" t="n">
        <x:v>0</x:v>
      </x:c>
    </x:row>
    <x:row r="1426">
      <x:c r="A1426" s="4" t="str">
        <x:v>C01421</x:v>
      </x:c>
      <x:c r="B1426" s="4" t="n">
        <x:v>4</x:v>
      </x:c>
      <x:c r="C1426" s="4" t="n">
        <x:v>29</x:v>
      </x:c>
      <x:c r="D1426" s="4" t="n">
        <x:v>0</x:v>
      </x:c>
    </x:row>
    <x:row r="1427">
      <x:c r="A1427" s="4" t="str">
        <x:v>C01422</x:v>
      </x:c>
      <x:c r="B1427" s="4" t="n">
        <x:v>6</x:v>
      </x:c>
      <x:c r="C1427" s="4" t="n">
        <x:v>32</x:v>
      </x:c>
      <x:c r="D1427" s="4" t="n">
        <x:v>1</x:v>
      </x:c>
    </x:row>
    <x:row r="1428">
      <x:c r="A1428" s="4" t="str">
        <x:v>C01423</x:v>
      </x:c>
      <x:c r="B1428" s="4" t="n">
        <x:v>4</x:v>
      </x:c>
      <x:c r="C1428" s="4" t="n">
        <x:v>30</x:v>
      </x:c>
      <x:c r="D1428" s="4" t="n">
        <x:v>1</x:v>
      </x:c>
    </x:row>
    <x:row r="1429">
      <x:c r="A1429" s="4" t="str">
        <x:v>C01424</x:v>
      </x:c>
      <x:c r="B1429" s="4" t="n">
        <x:v>4</x:v>
      </x:c>
      <x:c r="C1429" s="4" t="n">
        <x:v>9</x:v>
      </x:c>
      <x:c r="D1429" s="4" t="n">
        <x:v>0</x:v>
      </x:c>
    </x:row>
    <x:row r="1430">
      <x:c r="A1430" s="4" t="str">
        <x:v>C01425</x:v>
      </x:c>
      <x:c r="B1430" s="4" t="n">
        <x:v>4</x:v>
      </x:c>
      <x:c r="C1430" s="4" t="n">
        <x:v>31</x:v>
      </x:c>
      <x:c r="D1430" s="4" t="n">
        <x:v>1</x:v>
      </x:c>
    </x:row>
    <x:row r="1431">
      <x:c r="A1431" s="4" t="str">
        <x:v>C01426</x:v>
      </x:c>
      <x:c r="B1431" s="4" t="n">
        <x:v>3</x:v>
      </x:c>
      <x:c r="C1431" s="4" t="n">
        <x:v>13</x:v>
      </x:c>
      <x:c r="D1431" s="4" t="n">
        <x:v>0</x:v>
      </x:c>
    </x:row>
    <x:row r="1432">
      <x:c r="A1432" s="4" t="str">
        <x:v>C01427</x:v>
      </x:c>
      <x:c r="B1432" s="4" t="n">
        <x:v>4</x:v>
      </x:c>
      <x:c r="C1432" s="4" t="n">
        <x:v>18</x:v>
      </x:c>
      <x:c r="D1432" s="4" t="n">
        <x:v>0</x:v>
      </x:c>
    </x:row>
    <x:row r="1433">
      <x:c r="A1433" s="4" t="str">
        <x:v>C01428</x:v>
      </x:c>
      <x:c r="B1433" s="4" t="n">
        <x:v>4</x:v>
      </x:c>
      <x:c r="C1433" s="4" t="n">
        <x:v>17</x:v>
      </x:c>
      <x:c r="D1433" s="4" t="n">
        <x:v>0</x:v>
      </x:c>
    </x:row>
    <x:row r="1434">
      <x:c r="A1434" s="4" t="str">
        <x:v>C01429</x:v>
      </x:c>
      <x:c r="B1434" s="4" t="n">
        <x:v>4</x:v>
      </x:c>
      <x:c r="C1434" s="4" t="n">
        <x:v>21</x:v>
      </x:c>
      <x:c r="D1434" s="4" t="n">
        <x:v>1</x:v>
      </x:c>
    </x:row>
    <x:row r="1435">
      <x:c r="A1435" s="4" t="str">
        <x:v>C01430</x:v>
      </x:c>
      <x:c r="B1435" s="4" t="n">
        <x:v>3</x:v>
      </x:c>
      <x:c r="C1435" s="4" t="n">
        <x:v>15</x:v>
      </x:c>
      <x:c r="D1435" s="4" t="n">
        <x:v>0</x:v>
      </x:c>
    </x:row>
    <x:row r="1436">
      <x:c r="A1436" s="4" t="str">
        <x:v>C01431</x:v>
      </x:c>
      <x:c r="B1436" s="4" t="n">
        <x:v>4</x:v>
      </x:c>
      <x:c r="C1436" s="4" t="n">
        <x:v>23</x:v>
      </x:c>
      <x:c r="D1436" s="4" t="n">
        <x:v>0</x:v>
      </x:c>
    </x:row>
    <x:row r="1437">
      <x:c r="A1437" s="4" t="str">
        <x:v>C01432</x:v>
      </x:c>
      <x:c r="B1437" s="4" t="n">
        <x:v>2</x:v>
      </x:c>
      <x:c r="C1437" s="4" t="n">
        <x:v>14</x:v>
      </x:c>
      <x:c r="D1437" s="4" t="n">
        <x:v>0</x:v>
      </x:c>
    </x:row>
    <x:row r="1438">
      <x:c r="A1438" s="4" t="str">
        <x:v>C01433</x:v>
      </x:c>
      <x:c r="B1438" s="4" t="n">
        <x:v>6</x:v>
      </x:c>
      <x:c r="C1438" s="4"/>
      <x:c r="D1438" s="4" t="n">
        <x:v>1</x:v>
      </x:c>
    </x:row>
    <x:row r="1439">
      <x:c r="A1439" s="4" t="str">
        <x:v>C01434</x:v>
      </x:c>
      <x:c r="B1439" s="4" t="n">
        <x:v>5</x:v>
      </x:c>
      <x:c r="C1439" s="4"/>
      <x:c r="D1439" s="4" t="n">
        <x:v>1</x:v>
      </x:c>
    </x:row>
    <x:row r="1440">
      <x:c r="A1440" s="4" t="str">
        <x:v>C01435</x:v>
      </x:c>
      <x:c r="B1440" s="4" t="n">
        <x:v>4</x:v>
      </x:c>
      <x:c r="C1440" s="4"/>
      <x:c r="D1440" s="4" t="n">
        <x:v>1</x:v>
      </x:c>
    </x:row>
    <x:row r="1441">
      <x:c r="A1441" s="4" t="str">
        <x:v>C01436</x:v>
      </x:c>
      <x:c r="B1441" s="4" t="n">
        <x:v>2</x:v>
      </x:c>
      <x:c r="C1441" s="4"/>
      <x:c r="D1441" s="4" t="n">
        <x:v>0</x:v>
      </x:c>
    </x:row>
    <x:row r="1442">
      <x:c r="A1442" s="4" t="str">
        <x:v>C01437</x:v>
      </x:c>
      <x:c r="B1442" s="4" t="n">
        <x:v>6</x:v>
      </x:c>
      <x:c r="C1442" s="4"/>
      <x:c r="D1442" s="4" t="n">
        <x:v>1</x:v>
      </x:c>
    </x:row>
    <x:row r="1443">
      <x:c r="A1443" s="4" t="str">
        <x:v>C01438</x:v>
      </x:c>
      <x:c r="B1443" s="4" t="n">
        <x:v>5</x:v>
      </x:c>
      <x:c r="C1443" s="4" t="n">
        <x:v>41</x:v>
      </x:c>
      <x:c r="D1443" s="4" t="n">
        <x:v>1</x:v>
      </x:c>
    </x:row>
    <x:row r="1444">
      <x:c r="A1444" s="4" t="str">
        <x:v>C01439</x:v>
      </x:c>
      <x:c r="B1444" s="4" t="n">
        <x:v>4</x:v>
      </x:c>
      <x:c r="C1444" s="4" t="n">
        <x:v>21</x:v>
      </x:c>
      <x:c r="D1444" s="4" t="n">
        <x:v>0</x:v>
      </x:c>
    </x:row>
    <x:row r="1445">
      <x:c r="A1445" s="4" t="str">
        <x:v>C01440</x:v>
      </x:c>
      <x:c r="B1445" s="4" t="n">
        <x:v>3</x:v>
      </x:c>
      <x:c r="C1445" s="4" t="n">
        <x:v>12</x:v>
      </x:c>
      <x:c r="D1445" s="4" t="n">
        <x:v>0</x:v>
      </x:c>
    </x:row>
    <x:row r="1446">
      <x:c r="A1446" s="4" t="str">
        <x:v>C01441</x:v>
      </x:c>
      <x:c r="B1446" s="4" t="n">
        <x:v>3</x:v>
      </x:c>
      <x:c r="C1446" s="4" t="n">
        <x:v>11</x:v>
      </x:c>
      <x:c r="D1446" s="4" t="n">
        <x:v>0</x:v>
      </x:c>
    </x:row>
    <x:row r="1447">
      <x:c r="A1447" s="4" t="str">
        <x:v>C01442</x:v>
      </x:c>
      <x:c r="B1447" s="4" t="n">
        <x:v>4</x:v>
      </x:c>
      <x:c r="C1447" s="4" t="n">
        <x:v>26</x:v>
      </x:c>
      <x:c r="D1447" s="4" t="n">
        <x:v>0</x:v>
      </x:c>
    </x:row>
    <x:row r="1448">
      <x:c r="A1448" s="4" t="str">
        <x:v>C01443</x:v>
      </x:c>
      <x:c r="B1448" s="4" t="n">
        <x:v>4</x:v>
      </x:c>
      <x:c r="C1448" s="4" t="n">
        <x:v>16</x:v>
      </x:c>
      <x:c r="D1448" s="4" t="n">
        <x:v>0</x:v>
      </x:c>
    </x:row>
    <x:row r="1449">
      <x:c r="A1449" s="4" t="str">
        <x:v>C01444</x:v>
      </x:c>
      <x:c r="B1449" s="4" t="n">
        <x:v>2</x:v>
      </x:c>
      <x:c r="C1449" s="4" t="n">
        <x:v>5</x:v>
      </x:c>
      <x:c r="D1449" s="4" t="n">
        <x:v>0</x:v>
      </x:c>
    </x:row>
    <x:row r="1450">
      <x:c r="A1450" s="4" t="str">
        <x:v>C01445</x:v>
      </x:c>
      <x:c r="B1450" s="4" t="n">
        <x:v>4</x:v>
      </x:c>
      <x:c r="C1450" s="4" t="n">
        <x:v>7</x:v>
      </x:c>
      <x:c r="D1450" s="4" t="n">
        <x:v>0</x:v>
      </x:c>
    </x:row>
    <x:row r="1451">
      <x:c r="A1451" s="4" t="str">
        <x:v>C01446</x:v>
      </x:c>
      <x:c r="B1451" s="4" t="n">
        <x:v>2</x:v>
      </x:c>
      <x:c r="C1451" s="4" t="n">
        <x:v>13</x:v>
      </x:c>
      <x:c r="D1451" s="4" t="n">
        <x:v>0</x:v>
      </x:c>
    </x:row>
    <x:row r="1452">
      <x:c r="A1452" s="4" t="str">
        <x:v>C01447</x:v>
      </x:c>
      <x:c r="B1452" s="4" t="n">
        <x:v>6</x:v>
      </x:c>
      <x:c r="C1452" s="4" t="n">
        <x:v>34</x:v>
      </x:c>
      <x:c r="D1452" s="4" t="n">
        <x:v>1</x:v>
      </x:c>
    </x:row>
    <x:row r="1453">
      <x:c r="A1453" s="4" t="str">
        <x:v>C01448</x:v>
      </x:c>
      <x:c r="B1453" s="4" t="n">
        <x:v>2</x:v>
      </x:c>
      <x:c r="C1453" s="4"/>
      <x:c r="D1453" s="4" t="n">
        <x:v>0</x:v>
      </x:c>
    </x:row>
    <x:row r="1454">
      <x:c r="A1454" s="4" t="str">
        <x:v>C01449</x:v>
      </x:c>
      <x:c r="B1454" s="4" t="n">
        <x:v>3</x:v>
      </x:c>
      <x:c r="C1454" s="4" t="n">
        <x:v>21</x:v>
      </x:c>
      <x:c r="D1454" s="4" t="n">
        <x:v>0</x:v>
      </x:c>
    </x:row>
    <x:row r="1455">
      <x:c r="A1455" s="4" t="str">
        <x:v>C01450</x:v>
      </x:c>
      <x:c r="B1455" s="4" t="n">
        <x:v>2</x:v>
      </x:c>
      <x:c r="C1455" s="4" t="n">
        <x:v>15</x:v>
      </x:c>
      <x:c r="D1455" s="4" t="n">
        <x:v>0</x:v>
      </x:c>
    </x:row>
    <x:row r="1456">
      <x:c r="A1456" s="4" t="str">
        <x:v>C01451</x:v>
      </x:c>
      <x:c r="B1456" s="4" t="n">
        <x:v>4</x:v>
      </x:c>
      <x:c r="C1456" s="4" t="n">
        <x:v>21</x:v>
      </x:c>
      <x:c r="D1456" s="4" t="n">
        <x:v>0</x:v>
      </x:c>
    </x:row>
    <x:row r="1457">
      <x:c r="A1457" s="4" t="str">
        <x:v>C01452</x:v>
      </x:c>
      <x:c r="B1457" s="4" t="n">
        <x:v>4</x:v>
      </x:c>
      <x:c r="C1457" s="4" t="n">
        <x:v>12</x:v>
      </x:c>
      <x:c r="D1457" s="4" t="n">
        <x:v>0</x:v>
      </x:c>
    </x:row>
    <x:row r="1458">
      <x:c r="A1458" s="4" t="str">
        <x:v>C01453</x:v>
      </x:c>
      <x:c r="B1458" s="4" t="n">
        <x:v>4</x:v>
      </x:c>
      <x:c r="C1458" s="4"/>
      <x:c r="D1458" s="4" t="n">
        <x:v>0</x:v>
      </x:c>
    </x:row>
    <x:row r="1459">
      <x:c r="A1459" s="4" t="str">
        <x:v>C01454</x:v>
      </x:c>
      <x:c r="B1459" s="4" t="n">
        <x:v>3</x:v>
      </x:c>
      <x:c r="C1459" s="4" t="n">
        <x:v>17</x:v>
      </x:c>
      <x:c r="D1459" s="4" t="n">
        <x:v>0</x:v>
      </x:c>
    </x:row>
    <x:row r="1460">
      <x:c r="A1460" s="4" t="str">
        <x:v>C01455</x:v>
      </x:c>
      <x:c r="B1460" s="4" t="n">
        <x:v>6</x:v>
      </x:c>
      <x:c r="C1460" s="4"/>
      <x:c r="D1460" s="4" t="n">
        <x:v>1</x:v>
      </x:c>
    </x:row>
    <x:row r="1461">
      <x:c r="A1461" s="4" t="str">
        <x:v>C01456</x:v>
      </x:c>
      <x:c r="B1461" s="4" t="n">
        <x:v>2</x:v>
      </x:c>
      <x:c r="C1461" s="4" t="n">
        <x:v>11</x:v>
      </x:c>
      <x:c r="D1461" s="4" t="n">
        <x:v>0</x:v>
      </x:c>
    </x:row>
    <x:row r="1462">
      <x:c r="A1462" s="4" t="str">
        <x:v>C01457</x:v>
      </x:c>
      <x:c r="B1462" s="4" t="n">
        <x:v>5</x:v>
      </x:c>
      <x:c r="C1462" s="4"/>
      <x:c r="D1462" s="4" t="n">
        <x:v>1</x:v>
      </x:c>
    </x:row>
    <x:row r="1463">
      <x:c r="A1463" s="4" t="str">
        <x:v>C01458</x:v>
      </x:c>
      <x:c r="B1463" s="4" t="n">
        <x:v>6</x:v>
      </x:c>
      <x:c r="C1463" s="4" t="n">
        <x:v>43</x:v>
      </x:c>
      <x:c r="D1463" s="4" t="n">
        <x:v>1</x:v>
      </x:c>
    </x:row>
    <x:row r="1464">
      <x:c r="A1464" s="4" t="str">
        <x:v>C01459</x:v>
      </x:c>
      <x:c r="B1464" s="4" t="n">
        <x:v>3</x:v>
      </x:c>
      <x:c r="C1464" s="4" t="n">
        <x:v>6</x:v>
      </x:c>
      <x:c r="D1464" s="4" t="n">
        <x:v>0</x:v>
      </x:c>
    </x:row>
    <x:row r="1465">
      <x:c r="A1465" s="4" t="str">
        <x:v>C01460</x:v>
      </x:c>
      <x:c r="B1465" s="4" t="n">
        <x:v>2</x:v>
      </x:c>
      <x:c r="C1465" s="4" t="n">
        <x:v>10</x:v>
      </x:c>
      <x:c r="D1465" s="4" t="n">
        <x:v>0</x:v>
      </x:c>
    </x:row>
    <x:row r="1466">
      <x:c r="A1466" s="4" t="str">
        <x:v>C01461</x:v>
      </x:c>
      <x:c r="B1466" s="4" t="n">
        <x:v>3</x:v>
      </x:c>
      <x:c r="C1466" s="4" t="n">
        <x:v>11</x:v>
      </x:c>
      <x:c r="D1466" s="4" t="n">
        <x:v>0</x:v>
      </x:c>
    </x:row>
    <x:row r="1467">
      <x:c r="A1467" s="4" t="str">
        <x:v>C01462</x:v>
      </x:c>
      <x:c r="B1467" s="4" t="n">
        <x:v>3</x:v>
      </x:c>
      <x:c r="C1467" s="4"/>
      <x:c r="D1467" s="4" t="n">
        <x:v>0</x:v>
      </x:c>
    </x:row>
    <x:row r="1468">
      <x:c r="A1468" s="4" t="str">
        <x:v>C01463</x:v>
      </x:c>
      <x:c r="B1468" s="4" t="n">
        <x:v>4</x:v>
      </x:c>
      <x:c r="C1468" s="4" t="n">
        <x:v>17</x:v>
      </x:c>
      <x:c r="D1468" s="4" t="n">
        <x:v>0</x:v>
      </x:c>
    </x:row>
    <x:row r="1469">
      <x:c r="A1469" s="4" t="str">
        <x:v>C01464</x:v>
      </x:c>
      <x:c r="B1469" s="4" t="n">
        <x:v>6</x:v>
      </x:c>
      <x:c r="C1469" s="4" t="n">
        <x:v>37</x:v>
      </x:c>
      <x:c r="D1469" s="4" t="n">
        <x:v>1</x:v>
      </x:c>
    </x:row>
    <x:row r="1470">
      <x:c r="A1470" s="4" t="str">
        <x:v>C01465</x:v>
      </x:c>
      <x:c r="B1470" s="4" t="n">
        <x:v>5</x:v>
      </x:c>
      <x:c r="C1470" s="4" t="n">
        <x:v>28</x:v>
      </x:c>
      <x:c r="D1470" s="4" t="n">
        <x:v>1</x:v>
      </x:c>
    </x:row>
    <x:row r="1471">
      <x:c r="A1471" s="4" t="str">
        <x:v>C01466</x:v>
      </x:c>
      <x:c r="B1471" s="4" t="n">
        <x:v>4</x:v>
      </x:c>
      <x:c r="C1471" s="4" t="n">
        <x:v>17</x:v>
      </x:c>
      <x:c r="D1471" s="4" t="n">
        <x:v>0</x:v>
      </x:c>
    </x:row>
    <x:row r="1472">
      <x:c r="A1472" s="4" t="str">
        <x:v>C01467</x:v>
      </x:c>
      <x:c r="B1472" s="4" t="n">
        <x:v>2</x:v>
      </x:c>
      <x:c r="C1472" s="4"/>
      <x:c r="D1472" s="4" t="n">
        <x:v>0</x:v>
      </x:c>
    </x:row>
    <x:row r="1473">
      <x:c r="A1473" s="4" t="str">
        <x:v>C01468</x:v>
      </x:c>
      <x:c r="B1473" s="4" t="n">
        <x:v>4</x:v>
      </x:c>
      <x:c r="C1473" s="4" t="n">
        <x:v>38</x:v>
      </x:c>
      <x:c r="D1473" s="4" t="n">
        <x:v>1</x:v>
      </x:c>
    </x:row>
    <x:row r="1474">
      <x:c r="A1474" s="4" t="str">
        <x:v>C01469</x:v>
      </x:c>
      <x:c r="B1474" s="4" t="n">
        <x:v>3</x:v>
      </x:c>
      <x:c r="C1474" s="4" t="n">
        <x:v>21</x:v>
      </x:c>
      <x:c r="D1474" s="4" t="n">
        <x:v>0</x:v>
      </x:c>
    </x:row>
    <x:row r="1475">
      <x:c r="A1475" s="4" t="str">
        <x:v>C01470</x:v>
      </x:c>
      <x:c r="B1475" s="4" t="n">
        <x:v>4</x:v>
      </x:c>
      <x:c r="C1475" s="4" t="n">
        <x:v>8</x:v>
      </x:c>
      <x:c r="D1475" s="4" t="n">
        <x:v>0</x:v>
      </x:c>
    </x:row>
    <x:row r="1476">
      <x:c r="A1476" s="4" t="str">
        <x:v>C01471</x:v>
      </x:c>
      <x:c r="B1476" s="4" t="n">
        <x:v>4</x:v>
      </x:c>
      <x:c r="C1476" s="4" t="n">
        <x:v>12</x:v>
      </x:c>
      <x:c r="D1476" s="4" t="n">
        <x:v>0</x:v>
      </x:c>
    </x:row>
    <x:row r="1477">
      <x:c r="A1477" s="4" t="str">
        <x:v>C01472</x:v>
      </x:c>
      <x:c r="B1477" s="4" t="n">
        <x:v>3</x:v>
      </x:c>
      <x:c r="C1477" s="4"/>
      <x:c r="D1477" s="4" t="n">
        <x:v>0</x:v>
      </x:c>
    </x:row>
    <x:row r="1478">
      <x:c r="A1478" s="4" t="str">
        <x:v>C01473</x:v>
      </x:c>
      <x:c r="B1478" s="4" t="n">
        <x:v>4</x:v>
      </x:c>
      <x:c r="C1478" s="4" t="n">
        <x:v>29</x:v>
      </x:c>
      <x:c r="D1478" s="4" t="n">
        <x:v>1</x:v>
      </x:c>
    </x:row>
    <x:row r="1479">
      <x:c r="A1479" s="4" t="str">
        <x:v>C01474</x:v>
      </x:c>
      <x:c r="B1479" s="4" t="n">
        <x:v>6</x:v>
      </x:c>
      <x:c r="C1479" s="4" t="n">
        <x:v>44</x:v>
      </x:c>
      <x:c r="D1479" s="4" t="n">
        <x:v>1</x:v>
      </x:c>
    </x:row>
    <x:row r="1480">
      <x:c r="A1480" s="4" t="str">
        <x:v>C01475</x:v>
      </x:c>
      <x:c r="B1480" s="4" t="n">
        <x:v>3</x:v>
      </x:c>
      <x:c r="C1480" s="4"/>
      <x:c r="D1480" s="4" t="n">
        <x:v>0</x:v>
      </x:c>
    </x:row>
    <x:row r="1481">
      <x:c r="A1481" s="4" t="str">
        <x:v>C01476</x:v>
      </x:c>
      <x:c r="B1481" s="4" t="n">
        <x:v>2</x:v>
      </x:c>
      <x:c r="C1481" s="4" t="n">
        <x:v>14</x:v>
      </x:c>
      <x:c r="D1481" s="4" t="n">
        <x:v>0</x:v>
      </x:c>
    </x:row>
    <x:row r="1482">
      <x:c r="A1482" s="4" t="str">
        <x:v>C01477</x:v>
      </x:c>
      <x:c r="B1482" s="4" t="n">
        <x:v>5</x:v>
      </x:c>
      <x:c r="C1482" s="4" t="n">
        <x:v>27</x:v>
      </x:c>
      <x:c r="D1482" s="4" t="n">
        <x:v>1</x:v>
      </x:c>
    </x:row>
    <x:row r="1483">
      <x:c r="A1483" s="4" t="str">
        <x:v>C01478</x:v>
      </x:c>
      <x:c r="B1483" s="4" t="n">
        <x:v>4</x:v>
      </x:c>
      <x:c r="C1483" s="4"/>
      <x:c r="D1483" s="4" t="n">
        <x:v>0</x:v>
      </x:c>
    </x:row>
    <x:row r="1484">
      <x:c r="A1484" s="4" t="str">
        <x:v>C01479</x:v>
      </x:c>
      <x:c r="B1484" s="4" t="n">
        <x:v>4</x:v>
      </x:c>
      <x:c r="C1484" s="4" t="n">
        <x:v>40</x:v>
      </x:c>
      <x:c r="D1484" s="4" t="n">
        <x:v>1</x:v>
      </x:c>
    </x:row>
    <x:row r="1485">
      <x:c r="A1485" s="4" t="str">
        <x:v>C01480</x:v>
      </x:c>
      <x:c r="B1485" s="4" t="n">
        <x:v>3</x:v>
      </x:c>
      <x:c r="C1485" s="4"/>
      <x:c r="D1485" s="4" t="n">
        <x:v>0</x:v>
      </x:c>
    </x:row>
    <x:row r="1486">
      <x:c r="A1486" s="4" t="str">
        <x:v>C01481</x:v>
      </x:c>
      <x:c r="B1486" s="4" t="n">
        <x:v>2</x:v>
      </x:c>
      <x:c r="C1486" s="4" t="n">
        <x:v>20</x:v>
      </x:c>
      <x:c r="D1486" s="4" t="n">
        <x:v>0</x:v>
      </x:c>
    </x:row>
    <x:row r="1487">
      <x:c r="A1487" s="4" t="str">
        <x:v>C01482</x:v>
      </x:c>
      <x:c r="B1487" s="4" t="n">
        <x:v>4</x:v>
      </x:c>
      <x:c r="C1487" s="4" t="n">
        <x:v>14</x:v>
      </x:c>
      <x:c r="D1487" s="4" t="n">
        <x:v>0</x:v>
      </x:c>
    </x:row>
    <x:row r="1488">
      <x:c r="A1488" s="4" t="str">
        <x:v>C01483</x:v>
      </x:c>
      <x:c r="B1488" s="4" t="n">
        <x:v>4</x:v>
      </x:c>
      <x:c r="C1488" s="4" t="n">
        <x:v>23</x:v>
      </x:c>
      <x:c r="D1488" s="4" t="n">
        <x:v>1</x:v>
      </x:c>
    </x:row>
    <x:row r="1489">
      <x:c r="A1489" s="4" t="str">
        <x:v>C01484</x:v>
      </x:c>
      <x:c r="B1489" s="4" t="n">
        <x:v>4</x:v>
      </x:c>
      <x:c r="C1489" s="4" t="n">
        <x:v>30</x:v>
      </x:c>
      <x:c r="D1489" s="4" t="n">
        <x:v>0</x:v>
      </x:c>
    </x:row>
    <x:row r="1490">
      <x:c r="A1490" s="4" t="str">
        <x:v>C01485</x:v>
      </x:c>
      <x:c r="B1490" s="4" t="n">
        <x:v>4</x:v>
      </x:c>
      <x:c r="C1490" s="4" t="n">
        <x:v>15</x:v>
      </x:c>
      <x:c r="D1490" s="4" t="n">
        <x:v>0</x:v>
      </x:c>
    </x:row>
    <x:row r="1491">
      <x:c r="A1491" s="4" t="str">
        <x:v>C01486</x:v>
      </x:c>
      <x:c r="B1491" s="4" t="n">
        <x:v>4</x:v>
      </x:c>
      <x:c r="C1491" s="4" t="n">
        <x:v>18</x:v>
      </x:c>
      <x:c r="D1491" s="4" t="n">
        <x:v>0</x:v>
      </x:c>
    </x:row>
    <x:row r="1492">
      <x:c r="A1492" s="4" t="str">
        <x:v>C01487</x:v>
      </x:c>
      <x:c r="B1492" s="4" t="n">
        <x:v>5</x:v>
      </x:c>
      <x:c r="C1492" s="4" t="n">
        <x:v>39</x:v>
      </x:c>
      <x:c r="D1492" s="4" t="n">
        <x:v>1</x:v>
      </x:c>
    </x:row>
    <x:row r="1493">
      <x:c r="A1493" s="4" t="str">
        <x:v>C01488</x:v>
      </x:c>
      <x:c r="B1493" s="4" t="n">
        <x:v>4</x:v>
      </x:c>
      <x:c r="C1493" s="4" t="n">
        <x:v>19</x:v>
      </x:c>
      <x:c r="D1493" s="4" t="n">
        <x:v>0</x:v>
      </x:c>
    </x:row>
    <x:row r="1494">
      <x:c r="A1494" s="4" t="str">
        <x:v>C01489</x:v>
      </x:c>
      <x:c r="B1494" s="4" t="n">
        <x:v>2</x:v>
      </x:c>
      <x:c r="C1494" s="4"/>
      <x:c r="D1494" s="4" t="n">
        <x:v>0</x:v>
      </x:c>
    </x:row>
    <x:row r="1495">
      <x:c r="A1495" s="4" t="str">
        <x:v>C01490</x:v>
      </x:c>
      <x:c r="B1495" s="4" t="n">
        <x:v>2</x:v>
      </x:c>
      <x:c r="C1495" s="4" t="n">
        <x:v>17</x:v>
      </x:c>
      <x:c r="D1495" s="4" t="n">
        <x:v>0</x:v>
      </x:c>
    </x:row>
    <x:row r="1496">
      <x:c r="A1496" s="4" t="str">
        <x:v>C01491</x:v>
      </x:c>
      <x:c r="B1496" s="4" t="n">
        <x:v>4</x:v>
      </x:c>
      <x:c r="C1496" s="4"/>
      <x:c r="D1496" s="4" t="n">
        <x:v>1</x:v>
      </x:c>
    </x:row>
    <x:row r="1497">
      <x:c r="A1497" s="4" t="str">
        <x:v>C01492</x:v>
      </x:c>
      <x:c r="B1497" s="4" t="n">
        <x:v>2</x:v>
      </x:c>
      <x:c r="C1497" s="4" t="n">
        <x:v>7</x:v>
      </x:c>
      <x:c r="D1497" s="4" t="n">
        <x:v>0</x:v>
      </x:c>
    </x:row>
    <x:row r="1498">
      <x:c r="A1498" s="4" t="str">
        <x:v>C01493</x:v>
      </x:c>
      <x:c r="B1498" s="4" t="n">
        <x:v>3</x:v>
      </x:c>
      <x:c r="C1498" s="4"/>
      <x:c r="D1498" s="4" t="n">
        <x:v>0</x:v>
      </x:c>
    </x:row>
    <x:row r="1499">
      <x:c r="A1499" s="4" t="str">
        <x:v>C01494</x:v>
      </x:c>
      <x:c r="B1499" s="4" t="n">
        <x:v>5</x:v>
      </x:c>
      <x:c r="C1499" s="4" t="n">
        <x:v>29</x:v>
      </x:c>
      <x:c r="D1499" s="4" t="n">
        <x:v>1</x:v>
      </x:c>
    </x:row>
    <x:row r="1500">
      <x:c r="A1500" s="4" t="str">
        <x:v>C01495</x:v>
      </x:c>
      <x:c r="B1500" s="4" t="n">
        <x:v>4</x:v>
      </x:c>
      <x:c r="C1500" s="4" t="n">
        <x:v>13</x:v>
      </x:c>
      <x:c r="D1500" s="4" t="n">
        <x:v>0</x:v>
      </x:c>
    </x:row>
    <x:row r="1501">
      <x:c r="A1501" s="4" t="str">
        <x:v>C01496</x:v>
      </x:c>
      <x:c r="B1501" s="4" t="n">
        <x:v>2</x:v>
      </x:c>
      <x:c r="C1501" s="4" t="n">
        <x:v>17</x:v>
      </x:c>
      <x:c r="D1501" s="4" t="n">
        <x:v>0</x:v>
      </x:c>
    </x:row>
    <x:row r="1502">
      <x:c r="A1502" s="4" t="str">
        <x:v>C01497</x:v>
      </x:c>
      <x:c r="B1502" s="4" t="n">
        <x:v>3</x:v>
      </x:c>
      <x:c r="C1502" s="4"/>
      <x:c r="D1502" s="4" t="n">
        <x:v>0</x:v>
      </x:c>
    </x:row>
    <x:row r="1503">
      <x:c r="A1503" s="4" t="str">
        <x:v>C01498</x:v>
      </x:c>
      <x:c r="B1503" s="4" t="n">
        <x:v>6</x:v>
      </x:c>
      <x:c r="C1503" s="4"/>
      <x:c r="D1503" s="4" t="n">
        <x:v>1</x:v>
      </x:c>
    </x:row>
    <x:row r="1504">
      <x:c r="A1504" s="4" t="str">
        <x:v>C01499</x:v>
      </x:c>
      <x:c r="B1504" s="4" t="n">
        <x:v>2</x:v>
      </x:c>
      <x:c r="C1504" s="4" t="n">
        <x:v>15</x:v>
      </x:c>
      <x:c r="D1504" s="4" t="n">
        <x:v>0</x:v>
      </x:c>
    </x:row>
    <x:row r="1505">
      <x:c r="A1505" s="4" t="str">
        <x:v>C01500</x:v>
      </x:c>
      <x:c r="B1505" s="4" t="n">
        <x:v>4</x:v>
      </x:c>
      <x:c r="C1505" s="4" t="n">
        <x:v>17</x:v>
      </x:c>
      <x:c r="D1505" s="4" t="n">
        <x:v>0</x:v>
      </x:c>
    </x:row>
    <x:row r="1506">
      <x:c r="A1506" s="4" t="str">
        <x:v>C01501</x:v>
      </x:c>
      <x:c r="B1506" s="4" t="n">
        <x:v>5</x:v>
      </x:c>
      <x:c r="C1506" s="4" t="n">
        <x:v>30</x:v>
      </x:c>
      <x:c r="D1506" s="4" t="n">
        <x:v>1</x:v>
      </x:c>
    </x:row>
    <x:row r="1507">
      <x:c r="A1507" s="4" t="str">
        <x:v>C01502</x:v>
      </x:c>
      <x:c r="B1507" s="4" t="n">
        <x:v>3</x:v>
      </x:c>
      <x:c r="C1507" s="4" t="n">
        <x:v>22</x:v>
      </x:c>
      <x:c r="D1507" s="4" t="n">
        <x:v>0</x:v>
      </x:c>
    </x:row>
    <x:row r="1508">
      <x:c r="A1508" s="4" t="str">
        <x:v>C01503</x:v>
      </x:c>
      <x:c r="B1508" s="4" t="n">
        <x:v>2</x:v>
      </x:c>
      <x:c r="C1508" s="4" t="n">
        <x:v>18</x:v>
      </x:c>
      <x:c r="D1508" s="4" t="n">
        <x:v>0</x:v>
      </x:c>
    </x:row>
    <x:row r="1509">
      <x:c r="A1509" s="4" t="str">
        <x:v>C01504</x:v>
      </x:c>
      <x:c r="B1509" s="4" t="n">
        <x:v>2</x:v>
      </x:c>
      <x:c r="C1509" s="4" t="n">
        <x:v>9</x:v>
      </x:c>
      <x:c r="D1509" s="4" t="n">
        <x:v>0</x:v>
      </x:c>
    </x:row>
    <x:row r="1510">
      <x:c r="A1510" s="4" t="str">
        <x:v>C01505</x:v>
      </x:c>
      <x:c r="B1510" s="4" t="n">
        <x:v>4</x:v>
      </x:c>
      <x:c r="C1510" s="4"/>
      <x:c r="D1510" s="4" t="n">
        <x:v>0</x:v>
      </x:c>
    </x:row>
    <x:row r="1511">
      <x:c r="A1511" s="4" t="str">
        <x:v>C01506</x:v>
      </x:c>
      <x:c r="B1511" s="4" t="n">
        <x:v>4</x:v>
      </x:c>
      <x:c r="C1511" s="4" t="n">
        <x:v>19</x:v>
      </x:c>
      <x:c r="D1511" s="4" t="n">
        <x:v>0</x:v>
      </x:c>
    </x:row>
    <x:row r="1512">
      <x:c r="A1512" s="4" t="str">
        <x:v>C01507</x:v>
      </x:c>
      <x:c r="B1512" s="4" t="n">
        <x:v>3</x:v>
      </x:c>
      <x:c r="C1512" s="4" t="n">
        <x:v>18</x:v>
      </x:c>
      <x:c r="D1512" s="4" t="n">
        <x:v>0</x:v>
      </x:c>
    </x:row>
    <x:row r="1513">
      <x:c r="A1513" s="4" t="str">
        <x:v>C01508</x:v>
      </x:c>
      <x:c r="B1513" s="4" t="n">
        <x:v>5</x:v>
      </x:c>
      <x:c r="C1513" s="4" t="n">
        <x:v>25</x:v>
      </x:c>
      <x:c r="D1513" s="4" t="n">
        <x:v>1</x:v>
      </x:c>
    </x:row>
    <x:row r="1514">
      <x:c r="A1514" s="4" t="str">
        <x:v>C01509</x:v>
      </x:c>
      <x:c r="B1514" s="4" t="n">
        <x:v>5</x:v>
      </x:c>
      <x:c r="C1514" s="4" t="n">
        <x:v>42</x:v>
      </x:c>
      <x:c r="D1514" s="4" t="n">
        <x:v>1</x:v>
      </x:c>
    </x:row>
    <x:row r="1515">
      <x:c r="A1515" s="4" t="str">
        <x:v>C01510</x:v>
      </x:c>
      <x:c r="B1515" s="4" t="n">
        <x:v>3</x:v>
      </x:c>
      <x:c r="C1515" s="4" t="n">
        <x:v>20</x:v>
      </x:c>
      <x:c r="D1515" s="4" t="n">
        <x:v>0</x:v>
      </x:c>
    </x:row>
    <x:row r="1516">
      <x:c r="A1516" s="4" t="str">
        <x:v>C01511</x:v>
      </x:c>
      <x:c r="B1516" s="4" t="n">
        <x:v>4</x:v>
      </x:c>
      <x:c r="C1516" s="4" t="n">
        <x:v>25</x:v>
      </x:c>
      <x:c r="D1516" s="4" t="n">
        <x:v>0</x:v>
      </x:c>
    </x:row>
    <x:row r="1517">
      <x:c r="A1517" s="4" t="str">
        <x:v>C01512</x:v>
      </x:c>
      <x:c r="B1517" s="4" t="n">
        <x:v>3</x:v>
      </x:c>
      <x:c r="C1517" s="4" t="n">
        <x:v>24</x:v>
      </x:c>
      <x:c r="D1517" s="4" t="n">
        <x:v>0</x:v>
      </x:c>
    </x:row>
    <x:row r="1518">
      <x:c r="A1518" s="4" t="str">
        <x:v>C01513</x:v>
      </x:c>
      <x:c r="B1518" s="4" t="n">
        <x:v>2</x:v>
      </x:c>
      <x:c r="C1518" s="4" t="n">
        <x:v>22</x:v>
      </x:c>
      <x:c r="D1518" s="4" t="n">
        <x:v>0</x:v>
      </x:c>
    </x:row>
    <x:row r="1519">
      <x:c r="A1519" s="4" t="str">
        <x:v>C01514</x:v>
      </x:c>
      <x:c r="B1519" s="4" t="n">
        <x:v>2</x:v>
      </x:c>
      <x:c r="C1519" s="4" t="n">
        <x:v>20</x:v>
      </x:c>
      <x:c r="D1519" s="4" t="n">
        <x:v>0</x:v>
      </x:c>
    </x:row>
    <x:row r="1520">
      <x:c r="A1520" s="4" t="str">
        <x:v>C01515</x:v>
      </x:c>
      <x:c r="B1520" s="4" t="n">
        <x:v>4</x:v>
      </x:c>
      <x:c r="C1520" s="4" t="n">
        <x:v>17</x:v>
      </x:c>
      <x:c r="D1520" s="4" t="n">
        <x:v>0</x:v>
      </x:c>
    </x:row>
    <x:row r="1521">
      <x:c r="A1521" s="4" t="str">
        <x:v>C01516</x:v>
      </x:c>
      <x:c r="B1521" s="4" t="n">
        <x:v>4</x:v>
      </x:c>
      <x:c r="C1521" s="4" t="n">
        <x:v>14</x:v>
      </x:c>
      <x:c r="D1521" s="4" t="n">
        <x:v>0</x:v>
      </x:c>
    </x:row>
    <x:row r="1522">
      <x:c r="A1522" s="4" t="str">
        <x:v>C01517</x:v>
      </x:c>
      <x:c r="B1522" s="4" t="n">
        <x:v>2</x:v>
      </x:c>
      <x:c r="C1522" s="4"/>
      <x:c r="D1522" s="4" t="n">
        <x:v>0</x:v>
      </x:c>
    </x:row>
    <x:row r="1523">
      <x:c r="A1523" s="4" t="str">
        <x:v>C01518</x:v>
      </x:c>
      <x:c r="B1523" s="4" t="n">
        <x:v>4</x:v>
      </x:c>
      <x:c r="C1523" s="4"/>
      <x:c r="D1523" s="4" t="n">
        <x:v>1</x:v>
      </x:c>
    </x:row>
    <x:row r="1524">
      <x:c r="A1524" s="4" t="str">
        <x:v>C01519</x:v>
      </x:c>
      <x:c r="B1524" s="4" t="n">
        <x:v>4</x:v>
      </x:c>
      <x:c r="C1524" s="4" t="n">
        <x:v>31</x:v>
      </x:c>
      <x:c r="D1524" s="4" t="n">
        <x:v>1</x:v>
      </x:c>
    </x:row>
    <x:row r="1525">
      <x:c r="A1525" s="4" t="str">
        <x:v>C01520</x:v>
      </x:c>
      <x:c r="B1525" s="4" t="n">
        <x:v>3</x:v>
      </x:c>
      <x:c r="C1525" s="4" t="n">
        <x:v>17</x:v>
      </x:c>
      <x:c r="D1525" s="4" t="n">
        <x:v>0</x:v>
      </x:c>
    </x:row>
    <x:row r="1526">
      <x:c r="A1526" s="4" t="str">
        <x:v>C01521</x:v>
      </x:c>
      <x:c r="B1526" s="4" t="n">
        <x:v>3</x:v>
      </x:c>
      <x:c r="C1526" s="4"/>
      <x:c r="D1526" s="4" t="n">
        <x:v>0</x:v>
      </x:c>
    </x:row>
    <x:row r="1527">
      <x:c r="A1527" s="4" t="str">
        <x:v>C01522</x:v>
      </x:c>
      <x:c r="B1527" s="4" t="n">
        <x:v>4</x:v>
      </x:c>
      <x:c r="C1527" s="4" t="n">
        <x:v>27</x:v>
      </x:c>
      <x:c r="D1527" s="4" t="n">
        <x:v>1</x:v>
      </x:c>
    </x:row>
    <x:row r="1528">
      <x:c r="A1528" s="4" t="str">
        <x:v>C01523</x:v>
      </x:c>
      <x:c r="B1528" s="4" t="n">
        <x:v>2</x:v>
      </x:c>
      <x:c r="C1528" s="4" t="n">
        <x:v>15</x:v>
      </x:c>
      <x:c r="D1528" s="4" t="n">
        <x:v>0</x:v>
      </x:c>
    </x:row>
    <x:row r="1529">
      <x:c r="A1529" s="4" t="str">
        <x:v>C01524</x:v>
      </x:c>
      <x:c r="B1529" s="4" t="n">
        <x:v>4</x:v>
      </x:c>
      <x:c r="C1529" s="4"/>
      <x:c r="D1529" s="4" t="n">
        <x:v>1</x:v>
      </x:c>
    </x:row>
    <x:row r="1530">
      <x:c r="A1530" s="4" t="str">
        <x:v>C01525</x:v>
      </x:c>
      <x:c r="B1530" s="4" t="n">
        <x:v>3</x:v>
      </x:c>
      <x:c r="C1530" s="4" t="n">
        <x:v>14</x:v>
      </x:c>
      <x:c r="D1530" s="4" t="n">
        <x:v>0</x:v>
      </x:c>
    </x:row>
    <x:row r="1531">
      <x:c r="A1531" s="4" t="str">
        <x:v>C01526</x:v>
      </x:c>
      <x:c r="B1531" s="4" t="n">
        <x:v>4</x:v>
      </x:c>
      <x:c r="C1531" s="4"/>
      <x:c r="D1531" s="4" t="n">
        <x:v>1</x:v>
      </x:c>
    </x:row>
    <x:row r="1532">
      <x:c r="A1532" s="4" t="str">
        <x:v>C01527</x:v>
      </x:c>
      <x:c r="B1532" s="4" t="n">
        <x:v>3</x:v>
      </x:c>
      <x:c r="C1532" s="4"/>
      <x:c r="D1532" s="4" t="n">
        <x:v>0</x:v>
      </x:c>
    </x:row>
    <x:row r="1533">
      <x:c r="A1533" s="4" t="str">
        <x:v>C01528</x:v>
      </x:c>
      <x:c r="B1533" s="4" t="n">
        <x:v>2</x:v>
      </x:c>
      <x:c r="C1533" s="4" t="n">
        <x:v>23</x:v>
      </x:c>
      <x:c r="D1533" s="4" t="n">
        <x:v>0</x:v>
      </x:c>
    </x:row>
    <x:row r="1534">
      <x:c r="A1534" s="4" t="str">
        <x:v>C01529</x:v>
      </x:c>
      <x:c r="B1534" s="4" t="n">
        <x:v>6</x:v>
      </x:c>
      <x:c r="C1534" s="4" t="n">
        <x:v>31</x:v>
      </x:c>
      <x:c r="D1534" s="4" t="n">
        <x:v>1</x:v>
      </x:c>
    </x:row>
    <x:row r="1535">
      <x:c r="A1535" s="4" t="str">
        <x:v>C01530</x:v>
      </x:c>
      <x:c r="B1535" s="4" t="n">
        <x:v>4</x:v>
      </x:c>
      <x:c r="C1535" s="4"/>
      <x:c r="D1535" s="4" t="n">
        <x:v>0</x:v>
      </x:c>
    </x:row>
    <x:row r="1536">
      <x:c r="A1536" s="4" t="str">
        <x:v>C01531</x:v>
      </x:c>
      <x:c r="B1536" s="4" t="n">
        <x:v>3</x:v>
      </x:c>
      <x:c r="C1536" s="4" t="n">
        <x:v>14</x:v>
      </x:c>
      <x:c r="D1536" s="4" t="n">
        <x:v>0</x:v>
      </x:c>
    </x:row>
    <x:row r="1537">
      <x:c r="A1537" s="4" t="str">
        <x:v>C01532</x:v>
      </x:c>
      <x:c r="B1537" s="4" t="n">
        <x:v>6</x:v>
      </x:c>
      <x:c r="C1537" s="4" t="n">
        <x:v>43</x:v>
      </x:c>
      <x:c r="D1537" s="4" t="n">
        <x:v>1</x:v>
      </x:c>
    </x:row>
    <x:row r="1538">
      <x:c r="A1538" s="4" t="str">
        <x:v>C01533</x:v>
      </x:c>
      <x:c r="B1538" s="4" t="n">
        <x:v>3</x:v>
      </x:c>
      <x:c r="C1538" s="4" t="n">
        <x:v>16</x:v>
      </x:c>
      <x:c r="D1538" s="4" t="n">
        <x:v>0</x:v>
      </x:c>
    </x:row>
    <x:row r="1539">
      <x:c r="A1539" s="4" t="str">
        <x:v>C01534</x:v>
      </x:c>
      <x:c r="B1539" s="4" t="n">
        <x:v>4</x:v>
      </x:c>
      <x:c r="C1539" s="4" t="n">
        <x:v>43</x:v>
      </x:c>
      <x:c r="D1539" s="4" t="n">
        <x:v>1</x:v>
      </x:c>
    </x:row>
    <x:row r="1540">
      <x:c r="A1540" s="4" t="str">
        <x:v>C01535</x:v>
      </x:c>
      <x:c r="B1540" s="4" t="n">
        <x:v>2</x:v>
      </x:c>
      <x:c r="C1540" s="4" t="n">
        <x:v>3</x:v>
      </x:c>
      <x:c r="D1540" s="4" t="n">
        <x:v>0</x:v>
      </x:c>
    </x:row>
    <x:row r="1541">
      <x:c r="A1541" s="4" t="str">
        <x:v>C01536</x:v>
      </x:c>
      <x:c r="B1541" s="4" t="n">
        <x:v>4</x:v>
      </x:c>
      <x:c r="C1541" s="4"/>
      <x:c r="D1541" s="4" t="n">
        <x:v>1</x:v>
      </x:c>
    </x:row>
    <x:row r="1542">
      <x:c r="A1542" s="4" t="str">
        <x:v>C01537</x:v>
      </x:c>
      <x:c r="B1542" s="4" t="n">
        <x:v>6</x:v>
      </x:c>
      <x:c r="C1542" s="4" t="n">
        <x:v>35</x:v>
      </x:c>
      <x:c r="D1542" s="4" t="n">
        <x:v>1</x:v>
      </x:c>
    </x:row>
    <x:row r="1543">
      <x:c r="A1543" s="4" t="str">
        <x:v>C01538</x:v>
      </x:c>
      <x:c r="B1543" s="4" t="n">
        <x:v>6</x:v>
      </x:c>
      <x:c r="C1543" s="4" t="n">
        <x:v>31</x:v>
      </x:c>
      <x:c r="D1543" s="4" t="n">
        <x:v>1</x:v>
      </x:c>
    </x:row>
    <x:row r="1544">
      <x:c r="A1544" s="4" t="str">
        <x:v>C01539</x:v>
      </x:c>
      <x:c r="B1544" s="4" t="n">
        <x:v>3</x:v>
      </x:c>
      <x:c r="C1544" s="4" t="n">
        <x:v>5</x:v>
      </x:c>
      <x:c r="D1544" s="4" t="n">
        <x:v>0</x:v>
      </x:c>
    </x:row>
    <x:row r="1545">
      <x:c r="A1545" s="4" t="str">
        <x:v>C01540</x:v>
      </x:c>
      <x:c r="B1545" s="4" t="n">
        <x:v>2</x:v>
      </x:c>
      <x:c r="C1545" s="4"/>
      <x:c r="D1545" s="4" t="n">
        <x:v>0</x:v>
      </x:c>
    </x:row>
    <x:row r="1546">
      <x:c r="A1546" s="4" t="str">
        <x:v>C01541</x:v>
      </x:c>
      <x:c r="B1546" s="4" t="n">
        <x:v>4</x:v>
      </x:c>
      <x:c r="C1546" s="4" t="n">
        <x:v>25</x:v>
      </x:c>
      <x:c r="D1546" s="4" t="n">
        <x:v>1</x:v>
      </x:c>
    </x:row>
    <x:row r="1547">
      <x:c r="A1547" s="4" t="str">
        <x:v>C01542</x:v>
      </x:c>
      <x:c r="B1547" s="4" t="n">
        <x:v>3</x:v>
      </x:c>
      <x:c r="C1547" s="4" t="n">
        <x:v>22</x:v>
      </x:c>
      <x:c r="D1547" s="4" t="n">
        <x:v>0</x:v>
      </x:c>
    </x:row>
    <x:row r="1548">
      <x:c r="A1548" s="4" t="str">
        <x:v>C01543</x:v>
      </x:c>
      <x:c r="B1548" s="4" t="n">
        <x:v>4</x:v>
      </x:c>
      <x:c r="C1548" s="4" t="n">
        <x:v>30</x:v>
      </x:c>
      <x:c r="D1548" s="4" t="n">
        <x:v>1</x:v>
      </x:c>
    </x:row>
    <x:row r="1549">
      <x:c r="A1549" s="4" t="str">
        <x:v>C01544</x:v>
      </x:c>
      <x:c r="B1549" s="4" t="n">
        <x:v>2</x:v>
      </x:c>
      <x:c r="C1549" s="4" t="n">
        <x:v>11</x:v>
      </x:c>
      <x:c r="D1549" s="4" t="n">
        <x:v>0</x:v>
      </x:c>
    </x:row>
    <x:row r="1550">
      <x:c r="A1550" s="4" t="str">
        <x:v>C01545</x:v>
      </x:c>
      <x:c r="B1550" s="4" t="n">
        <x:v>4</x:v>
      </x:c>
      <x:c r="C1550" s="4" t="n">
        <x:v>26</x:v>
      </x:c>
      <x:c r="D1550" s="4" t="n">
        <x:v>1</x:v>
      </x:c>
    </x:row>
    <x:row r="1551">
      <x:c r="A1551" s="4" t="str">
        <x:v>C01546</x:v>
      </x:c>
      <x:c r="B1551" s="4" t="n">
        <x:v>3</x:v>
      </x:c>
      <x:c r="C1551" s="4"/>
      <x:c r="D1551" s="4" t="n">
        <x:v>0</x:v>
      </x:c>
    </x:row>
    <x:row r="1552">
      <x:c r="A1552" s="4" t="str">
        <x:v>C01547</x:v>
      </x:c>
      <x:c r="B1552" s="4" t="n">
        <x:v>2</x:v>
      </x:c>
      <x:c r="C1552" s="4" t="n">
        <x:v>15</x:v>
      </x:c>
      <x:c r="D1552" s="4" t="n">
        <x:v>0</x:v>
      </x:c>
    </x:row>
    <x:row r="1553">
      <x:c r="A1553" s="4" t="str">
        <x:v>C01548</x:v>
      </x:c>
      <x:c r="B1553" s="4" t="n">
        <x:v>4</x:v>
      </x:c>
      <x:c r="C1553" s="4"/>
      <x:c r="D1553" s="4" t="n">
        <x:v>0</x:v>
      </x:c>
    </x:row>
    <x:row r="1554">
      <x:c r="A1554" s="4" t="str">
        <x:v>C01549</x:v>
      </x:c>
      <x:c r="B1554" s="4" t="n">
        <x:v>5</x:v>
      </x:c>
      <x:c r="C1554" s="4" t="n">
        <x:v>30</x:v>
      </x:c>
      <x:c r="D1554" s="4" t="n">
        <x:v>1</x:v>
      </x:c>
    </x:row>
    <x:row r="1555">
      <x:c r="A1555" s="4" t="str">
        <x:v>C01550</x:v>
      </x:c>
      <x:c r="B1555" s="4" t="n">
        <x:v>2</x:v>
      </x:c>
      <x:c r="C1555" s="4"/>
      <x:c r="D1555" s="4" t="n">
        <x:v>0</x:v>
      </x:c>
    </x:row>
    <x:row r="1556">
      <x:c r="A1556" s="4" t="str">
        <x:v>C01551</x:v>
      </x:c>
      <x:c r="B1556" s="4" t="n">
        <x:v>2</x:v>
      </x:c>
      <x:c r="C1556" s="4" t="n">
        <x:v>20</x:v>
      </x:c>
      <x:c r="D1556" s="4" t="n">
        <x:v>0</x:v>
      </x:c>
    </x:row>
    <x:row r="1557">
      <x:c r="A1557" s="4" t="str">
        <x:v>C01552</x:v>
      </x:c>
      <x:c r="B1557" s="4" t="n">
        <x:v>6</x:v>
      </x:c>
      <x:c r="C1557" s="4" t="n">
        <x:v>38</x:v>
      </x:c>
      <x:c r="D1557" s="4" t="n">
        <x:v>1</x:v>
      </x:c>
    </x:row>
    <x:row r="1558">
      <x:c r="A1558" s="4" t="str">
        <x:v>C01553</x:v>
      </x:c>
      <x:c r="B1558" s="4" t="n">
        <x:v>5</x:v>
      </x:c>
      <x:c r="C1558" s="4" t="n">
        <x:v>19</x:v>
      </x:c>
      <x:c r="D1558" s="4" t="n">
        <x:v>1</x:v>
      </x:c>
    </x:row>
    <x:row r="1559">
      <x:c r="A1559" s="4" t="str">
        <x:v>C01554</x:v>
      </x:c>
      <x:c r="B1559" s="4" t="n">
        <x:v>4</x:v>
      </x:c>
      <x:c r="C1559" s="4" t="n">
        <x:v>8</x:v>
      </x:c>
      <x:c r="D1559" s="4" t="n">
        <x:v>0</x:v>
      </x:c>
    </x:row>
    <x:row r="1560">
      <x:c r="A1560" s="4" t="str">
        <x:v>C01555</x:v>
      </x:c>
      <x:c r="B1560" s="4" t="n">
        <x:v>6</x:v>
      </x:c>
      <x:c r="C1560" s="4" t="n">
        <x:v>43</x:v>
      </x:c>
      <x:c r="D1560" s="4" t="n">
        <x:v>1</x:v>
      </x:c>
    </x:row>
    <x:row r="1561">
      <x:c r="A1561" s="4" t="str">
        <x:v>C01556</x:v>
      </x:c>
      <x:c r="B1561" s="4" t="n">
        <x:v>4</x:v>
      </x:c>
      <x:c r="C1561" s="4" t="n">
        <x:v>20</x:v>
      </x:c>
      <x:c r="D1561" s="4" t="n">
        <x:v>0</x:v>
      </x:c>
    </x:row>
    <x:row r="1562">
      <x:c r="A1562" s="4" t="str">
        <x:v>C01557</x:v>
      </x:c>
      <x:c r="B1562" s="4" t="n">
        <x:v>4</x:v>
      </x:c>
      <x:c r="C1562" s="4" t="n">
        <x:v>9</x:v>
      </x:c>
      <x:c r="D1562" s="4" t="n">
        <x:v>0</x:v>
      </x:c>
    </x:row>
    <x:row r="1563">
      <x:c r="A1563" s="4" t="str">
        <x:v>C01558</x:v>
      </x:c>
      <x:c r="B1563" s="4" t="n">
        <x:v>4</x:v>
      </x:c>
      <x:c r="C1563" s="4"/>
      <x:c r="D1563" s="4" t="n">
        <x:v>0</x:v>
      </x:c>
    </x:row>
    <x:row r="1564">
      <x:c r="A1564" s="4" t="str">
        <x:v>C01559</x:v>
      </x:c>
      <x:c r="B1564" s="4" t="n">
        <x:v>4</x:v>
      </x:c>
      <x:c r="C1564" s="4" t="n">
        <x:v>20</x:v>
      </x:c>
      <x:c r="D1564" s="4" t="n">
        <x:v>0</x:v>
      </x:c>
    </x:row>
    <x:row r="1565">
      <x:c r="A1565" s="4" t="str">
        <x:v>C01560</x:v>
      </x:c>
      <x:c r="B1565" s="4" t="n">
        <x:v>4</x:v>
      </x:c>
      <x:c r="C1565" s="4" t="n">
        <x:v>10</x:v>
      </x:c>
      <x:c r="D1565" s="4" t="n">
        <x:v>0</x:v>
      </x:c>
    </x:row>
    <x:row r="1566">
      <x:c r="A1566" s="4" t="str">
        <x:v>C01561</x:v>
      </x:c>
      <x:c r="B1566" s="4" t="n">
        <x:v>2</x:v>
      </x:c>
      <x:c r="C1566" s="4" t="n">
        <x:v>13</x:v>
      </x:c>
      <x:c r="D1566" s="4" t="n">
        <x:v>0</x:v>
      </x:c>
    </x:row>
    <x:row r="1567">
      <x:c r="A1567" s="4" t="str">
        <x:v>C01562</x:v>
      </x:c>
      <x:c r="B1567" s="4" t="n">
        <x:v>5</x:v>
      </x:c>
      <x:c r="C1567" s="4" t="n">
        <x:v>38</x:v>
      </x:c>
      <x:c r="D1567" s="4" t="n">
        <x:v>1</x:v>
      </x:c>
    </x:row>
    <x:row r="1568">
      <x:c r="A1568" s="4" t="str">
        <x:v>C01563</x:v>
      </x:c>
      <x:c r="B1568" s="4" t="n">
        <x:v>4</x:v>
      </x:c>
      <x:c r="C1568" s="4"/>
      <x:c r="D1568" s="4" t="n">
        <x:v>0</x:v>
      </x:c>
    </x:row>
    <x:row r="1569">
      <x:c r="A1569" s="4" t="str">
        <x:v>C01564</x:v>
      </x:c>
      <x:c r="B1569" s="4" t="n">
        <x:v>4</x:v>
      </x:c>
      <x:c r="C1569" s="4" t="n">
        <x:v>21</x:v>
      </x:c>
      <x:c r="D1569" s="4" t="n">
        <x:v>0</x:v>
      </x:c>
    </x:row>
    <x:row r="1570">
      <x:c r="A1570" s="4" t="str">
        <x:v>C01565</x:v>
      </x:c>
      <x:c r="B1570" s="4" t="n">
        <x:v>2</x:v>
      </x:c>
      <x:c r="C1570" s="4" t="n">
        <x:v>21</x:v>
      </x:c>
      <x:c r="D1570" s="4" t="n">
        <x:v>0</x:v>
      </x:c>
    </x:row>
    <x:row r="1571">
      <x:c r="A1571" s="4" t="str">
        <x:v>C01566</x:v>
      </x:c>
      <x:c r="B1571" s="4" t="n">
        <x:v>2</x:v>
      </x:c>
      <x:c r="C1571" s="4" t="n">
        <x:v>9</x:v>
      </x:c>
      <x:c r="D1571" s="4" t="n">
        <x:v>0</x:v>
      </x:c>
    </x:row>
    <x:row r="1572">
      <x:c r="A1572" s="4" t="str">
        <x:v>C01567</x:v>
      </x:c>
      <x:c r="B1572" s="4" t="n">
        <x:v>2</x:v>
      </x:c>
      <x:c r="C1572" s="4"/>
      <x:c r="D1572" s="4" t="n">
        <x:v>0</x:v>
      </x:c>
    </x:row>
    <x:row r="1573">
      <x:c r="A1573" s="4" t="str">
        <x:v>C01568</x:v>
      </x:c>
      <x:c r="B1573" s="4" t="n">
        <x:v>4</x:v>
      </x:c>
      <x:c r="C1573" s="4" t="n">
        <x:v>21</x:v>
      </x:c>
      <x:c r="D1573" s="4" t="n">
        <x:v>0</x:v>
      </x:c>
    </x:row>
    <x:row r="1574">
      <x:c r="A1574" s="4" t="str">
        <x:v>C01569</x:v>
      </x:c>
      <x:c r="B1574" s="4" t="n">
        <x:v>5</x:v>
      </x:c>
      <x:c r="C1574" s="4" t="n">
        <x:v>36</x:v>
      </x:c>
      <x:c r="D1574" s="4" t="n">
        <x:v>1</x:v>
      </x:c>
    </x:row>
    <x:row r="1575">
      <x:c r="A1575" s="4" t="str">
        <x:v>C01570</x:v>
      </x:c>
      <x:c r="B1575" s="4" t="n">
        <x:v>3</x:v>
      </x:c>
      <x:c r="C1575" s="4" t="n">
        <x:v>11</x:v>
      </x:c>
      <x:c r="D1575" s="4" t="n">
        <x:v>0</x:v>
      </x:c>
    </x:row>
    <x:row r="1576">
      <x:c r="A1576" s="4" t="str">
        <x:v>C01571</x:v>
      </x:c>
      <x:c r="B1576" s="4" t="n">
        <x:v>2</x:v>
      </x:c>
      <x:c r="C1576" s="4" t="n">
        <x:v>16</x:v>
      </x:c>
      <x:c r="D1576" s="4" t="n">
        <x:v>0</x:v>
      </x:c>
    </x:row>
    <x:row r="1577">
      <x:c r="A1577" s="4" t="str">
        <x:v>C01572</x:v>
      </x:c>
      <x:c r="B1577" s="4" t="n">
        <x:v>2</x:v>
      </x:c>
      <x:c r="C1577" s="4" t="n">
        <x:v>7</x:v>
      </x:c>
      <x:c r="D1577" s="4" t="n">
        <x:v>0</x:v>
      </x:c>
    </x:row>
    <x:row r="1578">
      <x:c r="A1578" s="4" t="str">
        <x:v>C01573</x:v>
      </x:c>
      <x:c r="B1578" s="4" t="n">
        <x:v>6</x:v>
      </x:c>
      <x:c r="C1578" s="4"/>
      <x:c r="D1578" s="4" t="n">
        <x:v>1</x:v>
      </x:c>
    </x:row>
    <x:row r="1579">
      <x:c r="A1579" s="4" t="str">
        <x:v>C01574</x:v>
      </x:c>
      <x:c r="B1579" s="4" t="n">
        <x:v>2</x:v>
      </x:c>
      <x:c r="C1579" s="4" t="n">
        <x:v>6</x:v>
      </x:c>
      <x:c r="D1579" s="4" t="n">
        <x:v>0</x:v>
      </x:c>
    </x:row>
    <x:row r="1580">
      <x:c r="A1580" s="4" t="str">
        <x:v>C01575</x:v>
      </x:c>
      <x:c r="B1580" s="4" t="n">
        <x:v>2</x:v>
      </x:c>
      <x:c r="C1580" s="4" t="n">
        <x:v>11</x:v>
      </x:c>
      <x:c r="D1580" s="4" t="n">
        <x:v>0</x:v>
      </x:c>
    </x:row>
    <x:row r="1581">
      <x:c r="A1581" s="4" t="str">
        <x:v>C01576</x:v>
      </x:c>
      <x:c r="B1581" s="4" t="n">
        <x:v>2</x:v>
      </x:c>
      <x:c r="C1581" s="4"/>
      <x:c r="D1581" s="4" t="n">
        <x:v>0</x:v>
      </x:c>
    </x:row>
    <x:row r="1582">
      <x:c r="A1582" s="4" t="str">
        <x:v>C01577</x:v>
      </x:c>
      <x:c r="B1582" s="4" t="n">
        <x:v>2</x:v>
      </x:c>
      <x:c r="C1582" s="4"/>
      <x:c r="D1582" s="4" t="n">
        <x:v>0</x:v>
      </x:c>
    </x:row>
    <x:row r="1583">
      <x:c r="A1583" s="4" t="str">
        <x:v>C01578</x:v>
      </x:c>
      <x:c r="B1583" s="4" t="n">
        <x:v>3</x:v>
      </x:c>
      <x:c r="C1583" s="4" t="n">
        <x:v>22</x:v>
      </x:c>
      <x:c r="D1583" s="4" t="n">
        <x:v>0</x:v>
      </x:c>
    </x:row>
    <x:row r="1584">
      <x:c r="A1584" s="4" t="str">
        <x:v>C01579</x:v>
      </x:c>
      <x:c r="B1584" s="4" t="n">
        <x:v>6</x:v>
      </x:c>
      <x:c r="C1584" s="4" t="n">
        <x:v>31</x:v>
      </x:c>
      <x:c r="D1584" s="4" t="n">
        <x:v>1</x:v>
      </x:c>
    </x:row>
    <x:row r="1585">
      <x:c r="A1585" s="4" t="str">
        <x:v>C01580</x:v>
      </x:c>
      <x:c r="B1585" s="4" t="n">
        <x:v>2</x:v>
      </x:c>
      <x:c r="C1585" s="4"/>
      <x:c r="D1585" s="4" t="n">
        <x:v>0</x:v>
      </x:c>
    </x:row>
    <x:row r="1586">
      <x:c r="A1586" s="4" t="str">
        <x:v>C01581</x:v>
      </x:c>
      <x:c r="B1586" s="4" t="n">
        <x:v>3</x:v>
      </x:c>
      <x:c r="C1586" s="4" t="n">
        <x:v>12</x:v>
      </x:c>
      <x:c r="D1586" s="4" t="n">
        <x:v>0</x:v>
      </x:c>
    </x:row>
    <x:row r="1587">
      <x:c r="A1587" s="4" t="str">
        <x:v>C01582</x:v>
      </x:c>
      <x:c r="B1587" s="4" t="n">
        <x:v>2</x:v>
      </x:c>
      <x:c r="C1587" s="4" t="n">
        <x:v>16</x:v>
      </x:c>
      <x:c r="D1587" s="4" t="n">
        <x:v>0</x:v>
      </x:c>
    </x:row>
    <x:row r="1588">
      <x:c r="A1588" s="4" t="str">
        <x:v>C01583</x:v>
      </x:c>
      <x:c r="B1588" s="4" t="n">
        <x:v>5</x:v>
      </x:c>
      <x:c r="C1588" s="4"/>
      <x:c r="D1588" s="4" t="n">
        <x:v>1</x:v>
      </x:c>
    </x:row>
    <x:row r="1589">
      <x:c r="A1589" s="4" t="str">
        <x:v>C01584</x:v>
      </x:c>
      <x:c r="B1589" s="4" t="n">
        <x:v>2</x:v>
      </x:c>
      <x:c r="C1589" s="4" t="n">
        <x:v>11</x:v>
      </x:c>
      <x:c r="D1589" s="4" t="n">
        <x:v>0</x:v>
      </x:c>
    </x:row>
    <x:row r="1590">
      <x:c r="A1590" s="4" t="str">
        <x:v>C01585</x:v>
      </x:c>
      <x:c r="B1590" s="4" t="n">
        <x:v>5</x:v>
      </x:c>
      <x:c r="C1590" s="4" t="n">
        <x:v>45</x:v>
      </x:c>
      <x:c r="D1590" s="4" t="n">
        <x:v>1</x:v>
      </x:c>
    </x:row>
    <x:row r="1591">
      <x:c r="A1591" s="4" t="str">
        <x:v>C01586</x:v>
      </x:c>
      <x:c r="B1591" s="4" t="n">
        <x:v>3</x:v>
      </x:c>
      <x:c r="C1591" s="4" t="n">
        <x:v>14</x:v>
      </x:c>
      <x:c r="D1591" s="4" t="n">
        <x:v>0</x:v>
      </x:c>
    </x:row>
    <x:row r="1592">
      <x:c r="A1592" s="4" t="str">
        <x:v>C01587</x:v>
      </x:c>
      <x:c r="B1592" s="4" t="n">
        <x:v>5</x:v>
      </x:c>
      <x:c r="C1592" s="4" t="n">
        <x:v>37</x:v>
      </x:c>
      <x:c r="D1592" s="4" t="n">
        <x:v>1</x:v>
      </x:c>
    </x:row>
    <x:row r="1593">
      <x:c r="A1593" s="4" t="str">
        <x:v>C01588</x:v>
      </x:c>
      <x:c r="B1593" s="4" t="n">
        <x:v>2</x:v>
      </x:c>
      <x:c r="C1593" s="4" t="n">
        <x:v>18</x:v>
      </x:c>
      <x:c r="D1593" s="4" t="n">
        <x:v>0</x:v>
      </x:c>
    </x:row>
    <x:row r="1594">
      <x:c r="A1594" s="4" t="str">
        <x:v>C01589</x:v>
      </x:c>
      <x:c r="B1594" s="4" t="n">
        <x:v>2</x:v>
      </x:c>
      <x:c r="C1594" s="4" t="n">
        <x:v>6</x:v>
      </x:c>
      <x:c r="D1594" s="4" t="n">
        <x:v>0</x:v>
      </x:c>
    </x:row>
    <x:row r="1595">
      <x:c r="A1595" s="4" t="str">
        <x:v>C01590</x:v>
      </x:c>
      <x:c r="B1595" s="4" t="n">
        <x:v>2</x:v>
      </x:c>
      <x:c r="C1595" s="4" t="n">
        <x:v>13</x:v>
      </x:c>
      <x:c r="D1595" s="4" t="n">
        <x:v>0</x:v>
      </x:c>
    </x:row>
    <x:row r="1596">
      <x:c r="A1596" s="4" t="str">
        <x:v>C01591</x:v>
      </x:c>
      <x:c r="B1596" s="4" t="n">
        <x:v>6</x:v>
      </x:c>
      <x:c r="C1596" s="4"/>
      <x:c r="D1596" s="4" t="n">
        <x:v>1</x:v>
      </x:c>
    </x:row>
    <x:row r="1597">
      <x:c r="A1597" s="4" t="str">
        <x:v>C01592</x:v>
      </x:c>
      <x:c r="B1597" s="4" t="n">
        <x:v>2</x:v>
      </x:c>
      <x:c r="C1597" s="4" t="n">
        <x:v>6</x:v>
      </x:c>
      <x:c r="D1597" s="4" t="n">
        <x:v>0</x:v>
      </x:c>
    </x:row>
    <x:row r="1598">
      <x:c r="A1598" s="4" t="str">
        <x:v>C01593</x:v>
      </x:c>
      <x:c r="B1598" s="4" t="n">
        <x:v>5</x:v>
      </x:c>
      <x:c r="C1598" s="4" t="n">
        <x:v>27</x:v>
      </x:c>
      <x:c r="D1598" s="4" t="n">
        <x:v>1</x:v>
      </x:c>
    </x:row>
    <x:row r="1599">
      <x:c r="A1599" s="4" t="str">
        <x:v>C01594</x:v>
      </x:c>
      <x:c r="B1599" s="4" t="n">
        <x:v>5</x:v>
      </x:c>
      <x:c r="C1599" s="4"/>
      <x:c r="D1599" s="4" t="n">
        <x:v>1</x:v>
      </x:c>
    </x:row>
    <x:row r="1600">
      <x:c r="A1600" s="4" t="str">
        <x:v>C01595</x:v>
      </x:c>
      <x:c r="B1600" s="4" t="n">
        <x:v>3</x:v>
      </x:c>
      <x:c r="C1600" s="4" t="n">
        <x:v>13</x:v>
      </x:c>
      <x:c r="D1600" s="4" t="n">
        <x:v>0</x:v>
      </x:c>
    </x:row>
    <x:row r="1601">
      <x:c r="A1601" s="4" t="str">
        <x:v>C01596</x:v>
      </x:c>
      <x:c r="B1601" s="4" t="n">
        <x:v>4</x:v>
      </x:c>
      <x:c r="C1601" s="4" t="n">
        <x:v>32</x:v>
      </x:c>
      <x:c r="D1601" s="4" t="n">
        <x:v>1</x:v>
      </x:c>
    </x:row>
    <x:row r="1602">
      <x:c r="A1602" s="4" t="str">
        <x:v>C01597</x:v>
      </x:c>
      <x:c r="B1602" s="4" t="n">
        <x:v>3</x:v>
      </x:c>
      <x:c r="C1602" s="4" t="n">
        <x:v>19</x:v>
      </x:c>
      <x:c r="D1602" s="4" t="n">
        <x:v>0</x:v>
      </x:c>
    </x:row>
    <x:row r="1603">
      <x:c r="A1603" s="4" t="str">
        <x:v>C01598</x:v>
      </x:c>
      <x:c r="B1603" s="4" t="n">
        <x:v>6</x:v>
      </x:c>
      <x:c r="C1603" s="4" t="n">
        <x:v>39</x:v>
      </x:c>
      <x:c r="D1603" s="4" t="n">
        <x:v>1</x:v>
      </x:c>
    </x:row>
    <x:row r="1604">
      <x:c r="A1604" s="4" t="str">
        <x:v>C01599</x:v>
      </x:c>
      <x:c r="B1604" s="4" t="n">
        <x:v>6</x:v>
      </x:c>
      <x:c r="C1604" s="4" t="n">
        <x:v>30</x:v>
      </x:c>
      <x:c r="D1604" s="4" t="n">
        <x:v>1</x:v>
      </x:c>
    </x:row>
    <x:row r="1605">
      <x:c r="A1605" s="4" t="str">
        <x:v>C01600</x:v>
      </x:c>
      <x:c r="B1605" s="4" t="n">
        <x:v>2</x:v>
      </x:c>
      <x:c r="C1605" s="4" t="n">
        <x:v>10</x:v>
      </x:c>
      <x:c r="D1605" s="4" t="n">
        <x:v>0</x:v>
      </x:c>
    </x:row>
    <x:row r="1606">
      <x:c r="A1606" s="4" t="str">
        <x:v>C01601</x:v>
      </x:c>
      <x:c r="B1606" s="4" t="n">
        <x:v>3</x:v>
      </x:c>
      <x:c r="C1606" s="4" t="n">
        <x:v>16</x:v>
      </x:c>
      <x:c r="D1606" s="4" t="n">
        <x:v>0</x:v>
      </x:c>
    </x:row>
    <x:row r="1607">
      <x:c r="A1607" s="4" t="str">
        <x:v>C01602</x:v>
      </x:c>
      <x:c r="B1607" s="4" t="n">
        <x:v>4</x:v>
      </x:c>
      <x:c r="C1607" s="4" t="n">
        <x:v>40</x:v>
      </x:c>
      <x:c r="D1607" s="4" t="n">
        <x:v>1</x:v>
      </x:c>
    </x:row>
    <x:row r="1608">
      <x:c r="A1608" s="4" t="str">
        <x:v>C01603</x:v>
      </x:c>
      <x:c r="B1608" s="4" t="n">
        <x:v>4</x:v>
      </x:c>
      <x:c r="C1608" s="4" t="n">
        <x:v>27</x:v>
      </x:c>
      <x:c r="D1608" s="4" t="n">
        <x:v>0</x:v>
      </x:c>
    </x:row>
    <x:row r="1609">
      <x:c r="A1609" s="4" t="str">
        <x:v>C01604</x:v>
      </x:c>
      <x:c r="B1609" s="4" t="n">
        <x:v>5</x:v>
      </x:c>
      <x:c r="C1609" s="4" t="n">
        <x:v>37</x:v>
      </x:c>
      <x:c r="D1609" s="4" t="n">
        <x:v>1</x:v>
      </x:c>
    </x:row>
    <x:row r="1610">
      <x:c r="A1610" s="4" t="str">
        <x:v>C01605</x:v>
      </x:c>
      <x:c r="B1610" s="4" t="n">
        <x:v>4</x:v>
      </x:c>
      <x:c r="C1610" s="4" t="n">
        <x:v>20</x:v>
      </x:c>
      <x:c r="D1610" s="4" t="n">
        <x:v>0</x:v>
      </x:c>
    </x:row>
    <x:row r="1611">
      <x:c r="A1611" s="4" t="str">
        <x:v>C01606</x:v>
      </x:c>
      <x:c r="B1611" s="4" t="n">
        <x:v>6</x:v>
      </x:c>
      <x:c r="C1611" s="4" t="n">
        <x:v>39</x:v>
      </x:c>
      <x:c r="D1611" s="4" t="n">
        <x:v>1</x:v>
      </x:c>
    </x:row>
    <x:row r="1612">
      <x:c r="A1612" s="4" t="str">
        <x:v>C01607</x:v>
      </x:c>
      <x:c r="B1612" s="4" t="n">
        <x:v>4</x:v>
      </x:c>
      <x:c r="C1612" s="4" t="n">
        <x:v>28</x:v>
      </x:c>
      <x:c r="D1612" s="4" t="n">
        <x:v>1</x:v>
      </x:c>
    </x:row>
    <x:row r="1613">
      <x:c r="A1613" s="4" t="str">
        <x:v>C01608</x:v>
      </x:c>
      <x:c r="B1613" s="4" t="n">
        <x:v>5</x:v>
      </x:c>
      <x:c r="C1613" s="4" t="n">
        <x:v>39</x:v>
      </x:c>
      <x:c r="D1613" s="4" t="n">
        <x:v>1</x:v>
      </x:c>
    </x:row>
    <x:row r="1614">
      <x:c r="A1614" s="4" t="str">
        <x:v>C01609</x:v>
      </x:c>
      <x:c r="B1614" s="4" t="n">
        <x:v>3</x:v>
      </x:c>
      <x:c r="C1614" s="4" t="n">
        <x:v>17</x:v>
      </x:c>
      <x:c r="D1614" s="4" t="n">
        <x:v>0</x:v>
      </x:c>
    </x:row>
    <x:row r="1615">
      <x:c r="A1615" s="4" t="str">
        <x:v>C01610</x:v>
      </x:c>
      <x:c r="B1615" s="4" t="n">
        <x:v>2</x:v>
      </x:c>
      <x:c r="C1615" s="4"/>
      <x:c r="D1615" s="4" t="n">
        <x:v>0</x:v>
      </x:c>
    </x:row>
    <x:row r="1616">
      <x:c r="A1616" s="4" t="str">
        <x:v>C01611</x:v>
      </x:c>
      <x:c r="B1616" s="4" t="n">
        <x:v>4</x:v>
      </x:c>
      <x:c r="C1616" s="4"/>
      <x:c r="D1616" s="4" t="n">
        <x:v>0</x:v>
      </x:c>
    </x:row>
    <x:row r="1617">
      <x:c r="A1617" s="4" t="str">
        <x:v>C01612</x:v>
      </x:c>
      <x:c r="B1617" s="4" t="n">
        <x:v>3</x:v>
      </x:c>
      <x:c r="C1617" s="4" t="n">
        <x:v>14</x:v>
      </x:c>
      <x:c r="D1617" s="4" t="n">
        <x:v>0</x:v>
      </x:c>
    </x:row>
    <x:row r="1618">
      <x:c r="A1618" s="4" t="str">
        <x:v>C01613</x:v>
      </x:c>
      <x:c r="B1618" s="4" t="n">
        <x:v>2</x:v>
      </x:c>
      <x:c r="C1618" s="4" t="n">
        <x:v>7</x:v>
      </x:c>
      <x:c r="D1618" s="4" t="n">
        <x:v>0</x:v>
      </x:c>
    </x:row>
    <x:row r="1619">
      <x:c r="A1619" s="4" t="str">
        <x:v>C01614</x:v>
      </x:c>
      <x:c r="B1619" s="4" t="n">
        <x:v>3</x:v>
      </x:c>
      <x:c r="C1619" s="4" t="n">
        <x:v>15</x:v>
      </x:c>
      <x:c r="D1619" s="4" t="n">
        <x:v>0</x:v>
      </x:c>
    </x:row>
    <x:row r="1620">
      <x:c r="A1620" s="4" t="str">
        <x:v>C01615</x:v>
      </x:c>
      <x:c r="B1620" s="4" t="n">
        <x:v>4</x:v>
      </x:c>
      <x:c r="C1620" s="4"/>
      <x:c r="D1620" s="4" t="n">
        <x:v>0</x:v>
      </x:c>
    </x:row>
    <x:row r="1621">
      <x:c r="A1621" s="4" t="str">
        <x:v>C01616</x:v>
      </x:c>
      <x:c r="B1621" s="4" t="n">
        <x:v>3</x:v>
      </x:c>
      <x:c r="C1621" s="4" t="n">
        <x:v>12</x:v>
      </x:c>
      <x:c r="D1621" s="4" t="n">
        <x:v>0</x:v>
      </x:c>
    </x:row>
    <x:row r="1622">
      <x:c r="A1622" s="4" t="str">
        <x:v>C01617</x:v>
      </x:c>
      <x:c r="B1622" s="4" t="n">
        <x:v>4</x:v>
      </x:c>
      <x:c r="C1622" s="4" t="n">
        <x:v>21</x:v>
      </x:c>
      <x:c r="D1622" s="4" t="n">
        <x:v>0</x:v>
      </x:c>
    </x:row>
    <x:row r="1623">
      <x:c r="A1623" s="4" t="str">
        <x:v>C01618</x:v>
      </x:c>
      <x:c r="B1623" s="4" t="n">
        <x:v>4</x:v>
      </x:c>
      <x:c r="C1623" s="4"/>
      <x:c r="D1623" s="4" t="n">
        <x:v>0</x:v>
      </x:c>
    </x:row>
    <x:row r="1624">
      <x:c r="A1624" s="4" t="str">
        <x:v>C01619</x:v>
      </x:c>
      <x:c r="B1624" s="4" t="n">
        <x:v>3</x:v>
      </x:c>
      <x:c r="C1624" s="4" t="n">
        <x:v>8</x:v>
      </x:c>
      <x:c r="D1624" s="4" t="n">
        <x:v>0</x:v>
      </x:c>
    </x:row>
    <x:row r="1625">
      <x:c r="A1625" s="4" t="str">
        <x:v>C01620</x:v>
      </x:c>
      <x:c r="B1625" s="4" t="n">
        <x:v>4</x:v>
      </x:c>
      <x:c r="C1625" s="4" t="n">
        <x:v>12</x:v>
      </x:c>
      <x:c r="D1625" s="4" t="n">
        <x:v>0</x:v>
      </x:c>
    </x:row>
    <x:row r="1626">
      <x:c r="A1626" s="4" t="str">
        <x:v>C01621</x:v>
      </x:c>
      <x:c r="B1626" s="4" t="n">
        <x:v>3</x:v>
      </x:c>
      <x:c r="C1626" s="4" t="n">
        <x:v>6</x:v>
      </x:c>
      <x:c r="D1626" s="4" t="n">
        <x:v>0</x:v>
      </x:c>
    </x:row>
    <x:row r="1627">
      <x:c r="A1627" s="4" t="str">
        <x:v>C01622</x:v>
      </x:c>
      <x:c r="B1627" s="4" t="n">
        <x:v>3</x:v>
      </x:c>
      <x:c r="C1627" s="4"/>
      <x:c r="D1627" s="4" t="n">
        <x:v>0</x:v>
      </x:c>
    </x:row>
    <x:row r="1628">
      <x:c r="A1628" s="4" t="str">
        <x:v>C01623</x:v>
      </x:c>
      <x:c r="B1628" s="4" t="n">
        <x:v>4</x:v>
      </x:c>
      <x:c r="C1628" s="4" t="n">
        <x:v>15</x:v>
      </x:c>
      <x:c r="D1628" s="4" t="n">
        <x:v>0</x:v>
      </x:c>
    </x:row>
    <x:row r="1629">
      <x:c r="A1629" s="4" t="str">
        <x:v>C01624</x:v>
      </x:c>
      <x:c r="B1629" s="4" t="n">
        <x:v>4</x:v>
      </x:c>
      <x:c r="C1629" s="4" t="n">
        <x:v>41</x:v>
      </x:c>
      <x:c r="D1629" s="4" t="n">
        <x:v>1</x:v>
      </x:c>
    </x:row>
    <x:row r="1630">
      <x:c r="A1630" s="4" t="str">
        <x:v>C01625</x:v>
      </x:c>
      <x:c r="B1630" s="4" t="n">
        <x:v>6</x:v>
      </x:c>
      <x:c r="C1630" s="4" t="n">
        <x:v>34</x:v>
      </x:c>
      <x:c r="D1630" s="4" t="n">
        <x:v>1</x:v>
      </x:c>
    </x:row>
    <x:row r="1631">
      <x:c r="A1631" s="4" t="str">
        <x:v>C01626</x:v>
      </x:c>
      <x:c r="B1631" s="4" t="n">
        <x:v>3</x:v>
      </x:c>
      <x:c r="C1631" s="4" t="n">
        <x:v>9</x:v>
      </x:c>
      <x:c r="D1631" s="4" t="n">
        <x:v>0</x:v>
      </x:c>
    </x:row>
    <x:row r="1632">
      <x:c r="A1632" s="4" t="str">
        <x:v>C01627</x:v>
      </x:c>
      <x:c r="B1632" s="4" t="n">
        <x:v>3</x:v>
      </x:c>
      <x:c r="C1632" s="4"/>
      <x:c r="D1632" s="4" t="n">
        <x:v>0</x:v>
      </x:c>
    </x:row>
    <x:row r="1633">
      <x:c r="A1633" s="4" t="str">
        <x:v>C01628</x:v>
      </x:c>
      <x:c r="B1633" s="4" t="n">
        <x:v>6</x:v>
      </x:c>
      <x:c r="C1633" s="4" t="n">
        <x:v>32</x:v>
      </x:c>
      <x:c r="D1633" s="4" t="n">
        <x:v>1</x:v>
      </x:c>
    </x:row>
    <x:row r="1634">
      <x:c r="A1634" s="4" t="str">
        <x:v>C01629</x:v>
      </x:c>
      <x:c r="B1634" s="4" t="n">
        <x:v>5</x:v>
      </x:c>
      <x:c r="C1634" s="4" t="n">
        <x:v>43</x:v>
      </x:c>
      <x:c r="D1634" s="4" t="n">
        <x:v>1</x:v>
      </x:c>
    </x:row>
    <x:row r="1635">
      <x:c r="A1635" s="4" t="str">
        <x:v>C01630</x:v>
      </x:c>
      <x:c r="B1635" s="4" t="n">
        <x:v>6</x:v>
      </x:c>
      <x:c r="C1635" s="4"/>
      <x:c r="D1635" s="4" t="n">
        <x:v>1</x:v>
      </x:c>
    </x:row>
    <x:row r="1636">
      <x:c r="A1636" s="4" t="str">
        <x:v>C01631</x:v>
      </x:c>
      <x:c r="B1636" s="4" t="n">
        <x:v>3</x:v>
      </x:c>
      <x:c r="C1636" s="4" t="n">
        <x:v>18</x:v>
      </x:c>
      <x:c r="D1636" s="4" t="n">
        <x:v>0</x:v>
      </x:c>
    </x:row>
    <x:row r="1637">
      <x:c r="A1637" s="4" t="str">
        <x:v>C01632</x:v>
      </x:c>
      <x:c r="B1637" s="4" t="n">
        <x:v>2</x:v>
      </x:c>
      <x:c r="C1637" s="4" t="n">
        <x:v>11</x:v>
      </x:c>
      <x:c r="D1637" s="4" t="n">
        <x:v>0</x:v>
      </x:c>
    </x:row>
    <x:row r="1638">
      <x:c r="A1638" s="4" t="str">
        <x:v>C01633</x:v>
      </x:c>
      <x:c r="B1638" s="4" t="n">
        <x:v>3</x:v>
      </x:c>
      <x:c r="C1638" s="4"/>
      <x:c r="D1638" s="4" t="n">
        <x:v>0</x:v>
      </x:c>
    </x:row>
    <x:row r="1639">
      <x:c r="A1639" s="4" t="str">
        <x:v>C01634</x:v>
      </x:c>
      <x:c r="B1639" s="4" t="n">
        <x:v>2</x:v>
      </x:c>
      <x:c r="C1639" s="4" t="n">
        <x:v>20</x:v>
      </x:c>
      <x:c r="D1639" s="4" t="n">
        <x:v>0</x:v>
      </x:c>
    </x:row>
    <x:row r="1640">
      <x:c r="A1640" s="4" t="str">
        <x:v>C01635</x:v>
      </x:c>
      <x:c r="B1640" s="4" t="n">
        <x:v>4</x:v>
      </x:c>
      <x:c r="C1640" s="4" t="n">
        <x:v>30</x:v>
      </x:c>
      <x:c r="D1640" s="4" t="n">
        <x:v>0</x:v>
      </x:c>
    </x:row>
    <x:row r="1641">
      <x:c r="A1641" s="4" t="str">
        <x:v>C01636</x:v>
      </x:c>
      <x:c r="B1641" s="4" t="n">
        <x:v>4</x:v>
      </x:c>
      <x:c r="C1641" s="4" t="n">
        <x:v>24</x:v>
      </x:c>
      <x:c r="D1641" s="4" t="n">
        <x:v>1</x:v>
      </x:c>
    </x:row>
    <x:row r="1642">
      <x:c r="A1642" s="4" t="str">
        <x:v>C01637</x:v>
      </x:c>
      <x:c r="B1642" s="4" t="n">
        <x:v>3</x:v>
      </x:c>
      <x:c r="C1642" s="4" t="n">
        <x:v>7</x:v>
      </x:c>
      <x:c r="D1642" s="4" t="n">
        <x:v>0</x:v>
      </x:c>
    </x:row>
    <x:row r="1643">
      <x:c r="A1643" s="4" t="str">
        <x:v>C01638</x:v>
      </x:c>
      <x:c r="B1643" s="4" t="n">
        <x:v>4</x:v>
      </x:c>
      <x:c r="C1643" s="4" t="n">
        <x:v>16</x:v>
      </x:c>
      <x:c r="D1643" s="4" t="n">
        <x:v>0</x:v>
      </x:c>
    </x:row>
    <x:row r="1644">
      <x:c r="A1644" s="4" t="str">
        <x:v>C01639</x:v>
      </x:c>
      <x:c r="B1644" s="4" t="n">
        <x:v>2</x:v>
      </x:c>
      <x:c r="C1644" s="4" t="n">
        <x:v>15</x:v>
      </x:c>
      <x:c r="D1644" s="4" t="n">
        <x:v>0</x:v>
      </x:c>
    </x:row>
    <x:row r="1645">
      <x:c r="A1645" s="4" t="str">
        <x:v>C01640</x:v>
      </x:c>
      <x:c r="B1645" s="4" t="n">
        <x:v>3</x:v>
      </x:c>
      <x:c r="C1645" s="4" t="n">
        <x:v>10</x:v>
      </x:c>
      <x:c r="D1645" s="4" t="n">
        <x:v>0</x:v>
      </x:c>
    </x:row>
    <x:row r="1646">
      <x:c r="A1646" s="4" t="str">
        <x:v>C01641</x:v>
      </x:c>
      <x:c r="B1646" s="4" t="n">
        <x:v>5</x:v>
      </x:c>
      <x:c r="C1646" s="4" t="n">
        <x:v>26</x:v>
      </x:c>
      <x:c r="D1646" s="4" t="n">
        <x:v>1</x:v>
      </x:c>
    </x:row>
    <x:row r="1647">
      <x:c r="A1647" s="4" t="str">
        <x:v>C01642</x:v>
      </x:c>
      <x:c r="B1647" s="4" t="n">
        <x:v>5</x:v>
      </x:c>
      <x:c r="C1647" s="4" t="n">
        <x:v>25</x:v>
      </x:c>
      <x:c r="D1647" s="4" t="n">
        <x:v>1</x:v>
      </x:c>
    </x:row>
    <x:row r="1648">
      <x:c r="A1648" s="4" t="str">
        <x:v>C01643</x:v>
      </x:c>
      <x:c r="B1648" s="4" t="n">
        <x:v>4</x:v>
      </x:c>
      <x:c r="C1648" s="4"/>
      <x:c r="D1648" s="4" t="n">
        <x:v>0</x:v>
      </x:c>
    </x:row>
    <x:row r="1649">
      <x:c r="A1649" s="4" t="str">
        <x:v>C01644</x:v>
      </x:c>
      <x:c r="B1649" s="4" t="n">
        <x:v>2</x:v>
      </x:c>
      <x:c r="C1649" s="4"/>
      <x:c r="D1649" s="4" t="n">
        <x:v>0</x:v>
      </x:c>
    </x:row>
    <x:row r="1650">
      <x:c r="A1650" s="4" t="str">
        <x:v>C01645</x:v>
      </x:c>
      <x:c r="B1650" s="4" t="n">
        <x:v>3</x:v>
      </x:c>
      <x:c r="C1650" s="4"/>
      <x:c r="D1650" s="4" t="n">
        <x:v>0</x:v>
      </x:c>
    </x:row>
    <x:row r="1651">
      <x:c r="A1651" s="4" t="str">
        <x:v>C01646</x:v>
      </x:c>
      <x:c r="B1651" s="4" t="n">
        <x:v>2</x:v>
      </x:c>
      <x:c r="C1651" s="4" t="n">
        <x:v>11</x:v>
      </x:c>
      <x:c r="D1651" s="4" t="n">
        <x:v>0</x:v>
      </x:c>
    </x:row>
    <x:row r="1652">
      <x:c r="A1652" s="4" t="str">
        <x:v>C01647</x:v>
      </x:c>
      <x:c r="B1652" s="4" t="n">
        <x:v>3</x:v>
      </x:c>
      <x:c r="C1652" s="4" t="n">
        <x:v>15</x:v>
      </x:c>
      <x:c r="D1652" s="4" t="n">
        <x:v>0</x:v>
      </x:c>
    </x:row>
    <x:row r="1653">
      <x:c r="A1653" s="4" t="str">
        <x:v>C01648</x:v>
      </x:c>
      <x:c r="B1653" s="4" t="n">
        <x:v>6</x:v>
      </x:c>
      <x:c r="C1653" s="4" t="n">
        <x:v>24</x:v>
      </x:c>
      <x:c r="D1653" s="4" t="n">
        <x:v>1</x:v>
      </x:c>
    </x:row>
    <x:row r="1654">
      <x:c r="A1654" s="4" t="str">
        <x:v>C01649</x:v>
      </x:c>
      <x:c r="B1654" s="4" t="n">
        <x:v>2</x:v>
      </x:c>
      <x:c r="C1654" s="4" t="n">
        <x:v>11</x:v>
      </x:c>
      <x:c r="D1654" s="4" t="n">
        <x:v>0</x:v>
      </x:c>
    </x:row>
    <x:row r="1655">
      <x:c r="A1655" s="4" t="str">
        <x:v>C01650</x:v>
      </x:c>
      <x:c r="B1655" s="4" t="n">
        <x:v>5</x:v>
      </x:c>
      <x:c r="C1655" s="4"/>
      <x:c r="D1655" s="4" t="n">
        <x:v>1</x:v>
      </x:c>
    </x:row>
    <x:row r="1656">
      <x:c r="A1656" s="4" t="str">
        <x:v>C01651</x:v>
      </x:c>
      <x:c r="B1656" s="4" t="n">
        <x:v>2</x:v>
      </x:c>
      <x:c r="C1656" s="4" t="n">
        <x:v>10</x:v>
      </x:c>
      <x:c r="D1656" s="4" t="n">
        <x:v>0</x:v>
      </x:c>
    </x:row>
    <x:row r="1657">
      <x:c r="A1657" s="4" t="str">
        <x:v>C01652</x:v>
      </x:c>
      <x:c r="B1657" s="4" t="n">
        <x:v>4</x:v>
      </x:c>
      <x:c r="C1657" s="4" t="n">
        <x:v>20</x:v>
      </x:c>
      <x:c r="D1657" s="4" t="n">
        <x:v>1</x:v>
      </x:c>
    </x:row>
    <x:row r="1658">
      <x:c r="A1658" s="4" t="str">
        <x:v>C01653</x:v>
      </x:c>
      <x:c r="B1658" s="4" t="n">
        <x:v>4</x:v>
      </x:c>
      <x:c r="C1658" s="4" t="n">
        <x:v>21</x:v>
      </x:c>
      <x:c r="D1658" s="4" t="n">
        <x:v>0</x:v>
      </x:c>
    </x:row>
    <x:row r="1659">
      <x:c r="A1659" s="4" t="str">
        <x:v>C01654</x:v>
      </x:c>
      <x:c r="B1659" s="4" t="n">
        <x:v>6</x:v>
      </x:c>
      <x:c r="C1659" s="4" t="n">
        <x:v>31</x:v>
      </x:c>
      <x:c r="D1659" s="4" t="n">
        <x:v>1</x:v>
      </x:c>
    </x:row>
    <x:row r="1660">
      <x:c r="A1660" s="4" t="str">
        <x:v>C01655</x:v>
      </x:c>
      <x:c r="B1660" s="4" t="n">
        <x:v>6</x:v>
      </x:c>
      <x:c r="C1660" s="4"/>
      <x:c r="D1660" s="4" t="n">
        <x:v>1</x:v>
      </x:c>
    </x:row>
    <x:row r="1661">
      <x:c r="A1661" s="4" t="str">
        <x:v>C01656</x:v>
      </x:c>
      <x:c r="B1661" s="4" t="n">
        <x:v>5</x:v>
      </x:c>
      <x:c r="C1661" s="4" t="n">
        <x:v>26</x:v>
      </x:c>
      <x:c r="D1661" s="4" t="n">
        <x:v>1</x:v>
      </x:c>
    </x:row>
    <x:row r="1662">
      <x:c r="A1662" s="4" t="str">
        <x:v>C01657</x:v>
      </x:c>
      <x:c r="B1662" s="4" t="n">
        <x:v>5</x:v>
      </x:c>
      <x:c r="C1662" s="4" t="n">
        <x:v>27</x:v>
      </x:c>
      <x:c r="D1662" s="4" t="n">
        <x:v>1</x:v>
      </x:c>
    </x:row>
    <x:row r="1663">
      <x:c r="A1663" s="4" t="str">
        <x:v>C01658</x:v>
      </x:c>
      <x:c r="B1663" s="4" t="n">
        <x:v>6</x:v>
      </x:c>
      <x:c r="C1663" s="4" t="n">
        <x:v>43</x:v>
      </x:c>
      <x:c r="D1663" s="4" t="n">
        <x:v>1</x:v>
      </x:c>
    </x:row>
    <x:row r="1664">
      <x:c r="A1664" s="4" t="str">
        <x:v>C01659</x:v>
      </x:c>
      <x:c r="B1664" s="4" t="n">
        <x:v>3</x:v>
      </x:c>
      <x:c r="C1664" s="4" t="n">
        <x:v>12</x:v>
      </x:c>
      <x:c r="D1664" s="4" t="n">
        <x:v>0</x:v>
      </x:c>
    </x:row>
    <x:row r="1665">
      <x:c r="A1665" s="4" t="str">
        <x:v>C01660</x:v>
      </x:c>
      <x:c r="B1665" s="4" t="n">
        <x:v>4</x:v>
      </x:c>
      <x:c r="C1665" s="4" t="n">
        <x:v>15</x:v>
      </x:c>
      <x:c r="D1665" s="4" t="n">
        <x:v>0</x:v>
      </x:c>
    </x:row>
    <x:row r="1666">
      <x:c r="A1666" s="4" t="str">
        <x:v>C01661</x:v>
      </x:c>
      <x:c r="B1666" s="4" t="n">
        <x:v>4</x:v>
      </x:c>
      <x:c r="C1666" s="4" t="n">
        <x:v>35</x:v>
      </x:c>
      <x:c r="D1666" s="4" t="n">
        <x:v>1</x:v>
      </x:c>
    </x:row>
    <x:row r="1667">
      <x:c r="A1667" s="4" t="str">
        <x:v>C01662</x:v>
      </x:c>
      <x:c r="B1667" s="4" t="n">
        <x:v>2</x:v>
      </x:c>
      <x:c r="C1667" s="4"/>
      <x:c r="D1667" s="4" t="n">
        <x:v>0</x:v>
      </x:c>
    </x:row>
    <x:row r="1668">
      <x:c r="A1668" s="4" t="str">
        <x:v>C01663</x:v>
      </x:c>
      <x:c r="B1668" s="4" t="n">
        <x:v>3</x:v>
      </x:c>
      <x:c r="C1668" s="4"/>
      <x:c r="D1668" s="4" t="n">
        <x:v>0</x:v>
      </x:c>
    </x:row>
    <x:row r="1669">
      <x:c r="A1669" s="4" t="str">
        <x:v>C01664</x:v>
      </x:c>
      <x:c r="B1669" s="4" t="n">
        <x:v>2</x:v>
      </x:c>
      <x:c r="C1669" s="4" t="n">
        <x:v>15</x:v>
      </x:c>
      <x:c r="D1669" s="4" t="n">
        <x:v>0</x:v>
      </x:c>
    </x:row>
    <x:row r="1670">
      <x:c r="A1670" s="4" t="str">
        <x:v>C01665</x:v>
      </x:c>
      <x:c r="B1670" s="4" t="n">
        <x:v>2</x:v>
      </x:c>
      <x:c r="C1670" s="4"/>
      <x:c r="D1670" s="4" t="n">
        <x:v>0</x:v>
      </x:c>
    </x:row>
    <x:row r="1671">
      <x:c r="A1671" s="4" t="str">
        <x:v>C01666</x:v>
      </x:c>
      <x:c r="B1671" s="4" t="n">
        <x:v>4</x:v>
      </x:c>
      <x:c r="C1671" s="4" t="n">
        <x:v>37</x:v>
      </x:c>
      <x:c r="D1671" s="4" t="n">
        <x:v>1</x:v>
      </x:c>
    </x:row>
    <x:row r="1672">
      <x:c r="A1672" s="4" t="str">
        <x:v>C01667</x:v>
      </x:c>
      <x:c r="B1672" s="4" t="n">
        <x:v>2</x:v>
      </x:c>
      <x:c r="C1672" s="4" t="n">
        <x:v>16</x:v>
      </x:c>
      <x:c r="D1672" s="4" t="n">
        <x:v>0</x:v>
      </x:c>
    </x:row>
    <x:row r="1673">
      <x:c r="A1673" s="4" t="str">
        <x:v>C01668</x:v>
      </x:c>
      <x:c r="B1673" s="4" t="n">
        <x:v>6</x:v>
      </x:c>
      <x:c r="C1673" s="4" t="n">
        <x:v>40</x:v>
      </x:c>
      <x:c r="D1673" s="4" t="n">
        <x:v>1</x:v>
      </x:c>
    </x:row>
    <x:row r="1674">
      <x:c r="A1674" s="4" t="str">
        <x:v>C01669</x:v>
      </x:c>
      <x:c r="B1674" s="4" t="n">
        <x:v>3</x:v>
      </x:c>
      <x:c r="C1674" s="4"/>
      <x:c r="D1674" s="4" t="n">
        <x:v>0</x:v>
      </x:c>
    </x:row>
    <x:row r="1675">
      <x:c r="A1675" s="4" t="str">
        <x:v>C01670</x:v>
      </x:c>
      <x:c r="B1675" s="4" t="n">
        <x:v>4</x:v>
      </x:c>
      <x:c r="C1675" s="4" t="n">
        <x:v>40</x:v>
      </x:c>
      <x:c r="D1675" s="4" t="n">
        <x:v>0</x:v>
      </x:c>
    </x:row>
    <x:row r="1676">
      <x:c r="A1676" s="4" t="str">
        <x:v>C01671</x:v>
      </x:c>
      <x:c r="B1676" s="4" t="n">
        <x:v>2</x:v>
      </x:c>
      <x:c r="C1676" s="4" t="n">
        <x:v>11</x:v>
      </x:c>
      <x:c r="D1676" s="4" t="n">
        <x:v>0</x:v>
      </x:c>
    </x:row>
    <x:row r="1677">
      <x:c r="A1677" s="4" t="str">
        <x:v>C01672</x:v>
      </x:c>
      <x:c r="B1677" s="4" t="n">
        <x:v>2</x:v>
      </x:c>
      <x:c r="C1677" s="4" t="n">
        <x:v>12</x:v>
      </x:c>
      <x:c r="D1677" s="4" t="n">
        <x:v>0</x:v>
      </x:c>
    </x:row>
    <x:row r="1678">
      <x:c r="A1678" s="4" t="str">
        <x:v>C01673</x:v>
      </x:c>
      <x:c r="B1678" s="4" t="n">
        <x:v>3</x:v>
      </x:c>
      <x:c r="C1678" s="4"/>
      <x:c r="D1678" s="4" t="n">
        <x:v>0</x:v>
      </x:c>
    </x:row>
    <x:row r="1679">
      <x:c r="A1679" s="4" t="str">
        <x:v>C01674</x:v>
      </x:c>
      <x:c r="B1679" s="4" t="n">
        <x:v>6</x:v>
      </x:c>
      <x:c r="C1679" s="4" t="n">
        <x:v>29</x:v>
      </x:c>
      <x:c r="D1679" s="4" t="n">
        <x:v>1</x:v>
      </x:c>
    </x:row>
    <x:row r="1680">
      <x:c r="A1680" s="4" t="str">
        <x:v>C01675</x:v>
      </x:c>
      <x:c r="B1680" s="4" t="n">
        <x:v>6</x:v>
      </x:c>
      <x:c r="C1680" s="4" t="n">
        <x:v>36</x:v>
      </x:c>
      <x:c r="D1680" s="4" t="n">
        <x:v>1</x:v>
      </x:c>
    </x:row>
    <x:row r="1681">
      <x:c r="A1681" s="4" t="str">
        <x:v>C01676</x:v>
      </x:c>
      <x:c r="B1681" s="4" t="n">
        <x:v>6</x:v>
      </x:c>
      <x:c r="C1681" s="4" t="n">
        <x:v>28</x:v>
      </x:c>
      <x:c r="D1681" s="4" t="n">
        <x:v>1</x:v>
      </x:c>
    </x:row>
    <x:row r="1682">
      <x:c r="A1682" s="4" t="str">
        <x:v>C01677</x:v>
      </x:c>
      <x:c r="B1682" s="4" t="n">
        <x:v>5</x:v>
      </x:c>
      <x:c r="C1682" s="4" t="n">
        <x:v>42</x:v>
      </x:c>
      <x:c r="D1682" s="4" t="n">
        <x:v>1</x:v>
      </x:c>
    </x:row>
    <x:row r="1683">
      <x:c r="A1683" s="4" t="str">
        <x:v>C01678</x:v>
      </x:c>
      <x:c r="B1683" s="4" t="n">
        <x:v>4</x:v>
      </x:c>
      <x:c r="C1683" s="4" t="n">
        <x:v>21</x:v>
      </x:c>
      <x:c r="D1683" s="4" t="n">
        <x:v>0</x:v>
      </x:c>
    </x:row>
    <x:row r="1684">
      <x:c r="A1684" s="4" t="str">
        <x:v>C01679</x:v>
      </x:c>
      <x:c r="B1684" s="4" t="n">
        <x:v>2</x:v>
      </x:c>
      <x:c r="C1684" s="4" t="n">
        <x:v>9</x:v>
      </x:c>
      <x:c r="D1684" s="4" t="n">
        <x:v>0</x:v>
      </x:c>
    </x:row>
    <x:row r="1685">
      <x:c r="A1685" s="4" t="str">
        <x:v>C01680</x:v>
      </x:c>
      <x:c r="B1685" s="4" t="n">
        <x:v>3</x:v>
      </x:c>
      <x:c r="C1685" s="4"/>
      <x:c r="D1685" s="4" t="n">
        <x:v>0</x:v>
      </x:c>
    </x:row>
    <x:row r="1686">
      <x:c r="A1686" s="4" t="str">
        <x:v>C01681</x:v>
      </x:c>
      <x:c r="B1686" s="4" t="n">
        <x:v>2</x:v>
      </x:c>
      <x:c r="C1686" s="4" t="n">
        <x:v>23</x:v>
      </x:c>
      <x:c r="D1686" s="4" t="n">
        <x:v>0</x:v>
      </x:c>
    </x:row>
    <x:row r="1687">
      <x:c r="A1687" s="4" t="str">
        <x:v>C01682</x:v>
      </x:c>
      <x:c r="B1687" s="4" t="n">
        <x:v>2</x:v>
      </x:c>
      <x:c r="C1687" s="4" t="n">
        <x:v>11</x:v>
      </x:c>
      <x:c r="D1687" s="4" t="n">
        <x:v>0</x:v>
      </x:c>
    </x:row>
    <x:row r="1688">
      <x:c r="A1688" s="4" t="str">
        <x:v>C01683</x:v>
      </x:c>
      <x:c r="B1688" s="4" t="n">
        <x:v>3</x:v>
      </x:c>
      <x:c r="C1688" s="4" t="n">
        <x:v>13</x:v>
      </x:c>
      <x:c r="D1688" s="4" t="n">
        <x:v>0</x:v>
      </x:c>
    </x:row>
    <x:row r="1689">
      <x:c r="A1689" s="4" t="str">
        <x:v>C01684</x:v>
      </x:c>
      <x:c r="B1689" s="4" t="n">
        <x:v>4</x:v>
      </x:c>
      <x:c r="C1689" s="4" t="n">
        <x:v>13</x:v>
      </x:c>
      <x:c r="D1689" s="4" t="n">
        <x:v>0</x:v>
      </x:c>
    </x:row>
    <x:row r="1690">
      <x:c r="A1690" s="4" t="str">
        <x:v>C01685</x:v>
      </x:c>
      <x:c r="B1690" s="4" t="n">
        <x:v>2</x:v>
      </x:c>
      <x:c r="C1690" s="4" t="n">
        <x:v>11</x:v>
      </x:c>
      <x:c r="D1690" s="4" t="n">
        <x:v>0</x:v>
      </x:c>
    </x:row>
    <x:row r="1691">
      <x:c r="A1691" s="4" t="str">
        <x:v>C01686</x:v>
      </x:c>
      <x:c r="B1691" s="4" t="n">
        <x:v>6</x:v>
      </x:c>
      <x:c r="C1691" s="4" t="n">
        <x:v>37</x:v>
      </x:c>
      <x:c r="D1691" s="4" t="n">
        <x:v>1</x:v>
      </x:c>
    </x:row>
    <x:row r="1692">
      <x:c r="A1692" s="4" t="str">
        <x:v>C01687</x:v>
      </x:c>
      <x:c r="B1692" s="4" t="n">
        <x:v>5</x:v>
      </x:c>
      <x:c r="C1692" s="4" t="n">
        <x:v>31</x:v>
      </x:c>
      <x:c r="D1692" s="4" t="n">
        <x:v>1</x:v>
      </x:c>
    </x:row>
    <x:row r="1693">
      <x:c r="A1693" s="4" t="str">
        <x:v>C01688</x:v>
      </x:c>
      <x:c r="B1693" s="4" t="n">
        <x:v>4</x:v>
      </x:c>
      <x:c r="C1693" s="4"/>
      <x:c r="D1693" s="4" t="n">
        <x:v>0</x:v>
      </x:c>
    </x:row>
    <x:row r="1694">
      <x:c r="A1694" s="4" t="str">
        <x:v>C01689</x:v>
      </x:c>
      <x:c r="B1694" s="4" t="n">
        <x:v>4</x:v>
      </x:c>
      <x:c r="C1694" s="4" t="n">
        <x:v>33</x:v>
      </x:c>
      <x:c r="D1694" s="4" t="n">
        <x:v>1</x:v>
      </x:c>
    </x:row>
    <x:row r="1695">
      <x:c r="A1695" s="4" t="str">
        <x:v>C01690</x:v>
      </x:c>
      <x:c r="B1695" s="4" t="n">
        <x:v>4</x:v>
      </x:c>
      <x:c r="C1695" s="4" t="n">
        <x:v>22</x:v>
      </x:c>
      <x:c r="D1695" s="4" t="n">
        <x:v>0</x:v>
      </x:c>
    </x:row>
    <x:row r="1696">
      <x:c r="A1696" s="4" t="str">
        <x:v>C01691</x:v>
      </x:c>
      <x:c r="B1696" s="4" t="n">
        <x:v>2</x:v>
      </x:c>
      <x:c r="C1696" s="4"/>
      <x:c r="D1696" s="4" t="n">
        <x:v>0</x:v>
      </x:c>
    </x:row>
    <x:row r="1697">
      <x:c r="A1697" s="4" t="str">
        <x:v>C01692</x:v>
      </x:c>
      <x:c r="B1697" s="4" t="n">
        <x:v>3</x:v>
      </x:c>
      <x:c r="C1697" s="4" t="n">
        <x:v>30</x:v>
      </x:c>
      <x:c r="D1697" s="4" t="n">
        <x:v>0</x:v>
      </x:c>
    </x:row>
    <x:row r="1698">
      <x:c r="A1698" s="4" t="str">
        <x:v>C01693</x:v>
      </x:c>
      <x:c r="B1698" s="4" t="n">
        <x:v>4</x:v>
      </x:c>
      <x:c r="C1698" s="4" t="n">
        <x:v>17</x:v>
      </x:c>
      <x:c r="D1698" s="4" t="n">
        <x:v>0</x:v>
      </x:c>
    </x:row>
    <x:row r="1699">
      <x:c r="A1699" s="4" t="str">
        <x:v>C01694</x:v>
      </x:c>
      <x:c r="B1699" s="4" t="n">
        <x:v>4</x:v>
      </x:c>
      <x:c r="C1699" s="4"/>
      <x:c r="D1699" s="4" t="n">
        <x:v>0</x:v>
      </x:c>
    </x:row>
    <x:row r="1700">
      <x:c r="A1700" s="4" t="str">
        <x:v>C01695</x:v>
      </x:c>
      <x:c r="B1700" s="4" t="n">
        <x:v>4</x:v>
      </x:c>
      <x:c r="C1700" s="4" t="n">
        <x:v>34</x:v>
      </x:c>
      <x:c r="D1700" s="4" t="n">
        <x:v>1</x:v>
      </x:c>
    </x:row>
    <x:row r="1701">
      <x:c r="A1701" s="4" t="str">
        <x:v>C01696</x:v>
      </x:c>
      <x:c r="B1701" s="4" t="n">
        <x:v>2</x:v>
      </x:c>
      <x:c r="C1701" s="4" t="n">
        <x:v>19</x:v>
      </x:c>
      <x:c r="D1701" s="4" t="n">
        <x:v>0</x:v>
      </x:c>
    </x:row>
    <x:row r="1702">
      <x:c r="A1702" s="4" t="str">
        <x:v>C01697</x:v>
      </x:c>
      <x:c r="B1702" s="4" t="n">
        <x:v>5</x:v>
      </x:c>
      <x:c r="C1702" s="4" t="n">
        <x:v>37</x:v>
      </x:c>
      <x:c r="D1702" s="4" t="n">
        <x:v>1</x:v>
      </x:c>
    </x:row>
    <x:row r="1703">
      <x:c r="A1703" s="4" t="str">
        <x:v>C01698</x:v>
      </x:c>
      <x:c r="B1703" s="4" t="n">
        <x:v>3</x:v>
      </x:c>
      <x:c r="C1703" s="4"/>
      <x:c r="D1703" s="4" t="n">
        <x:v>0</x:v>
      </x:c>
    </x:row>
    <x:row r="1704">
      <x:c r="A1704" s="4" t="str">
        <x:v>C01699</x:v>
      </x:c>
      <x:c r="B1704" s="4" t="n">
        <x:v>2</x:v>
      </x:c>
      <x:c r="C1704" s="4" t="n">
        <x:v>23</x:v>
      </x:c>
      <x:c r="D1704" s="4" t="n">
        <x:v>0</x:v>
      </x:c>
    </x:row>
    <x:row r="1705">
      <x:c r="A1705" s="4" t="str">
        <x:v>C01700</x:v>
      </x:c>
      <x:c r="B1705" s="4" t="n">
        <x:v>4</x:v>
      </x:c>
      <x:c r="C1705" s="4"/>
      <x:c r="D1705" s="4" t="n">
        <x:v>1</x:v>
      </x:c>
    </x:row>
    <x:row r="1706">
      <x:c r="A1706" s="4" t="str">
        <x:v>C01701</x:v>
      </x:c>
      <x:c r="B1706" s="4" t="n">
        <x:v>2</x:v>
      </x:c>
      <x:c r="C1706" s="4" t="n">
        <x:v>17</x:v>
      </x:c>
      <x:c r="D1706" s="4" t="n">
        <x:v>0</x:v>
      </x:c>
    </x:row>
    <x:row r="1707">
      <x:c r="A1707" s="4" t="str">
        <x:v>C01702</x:v>
      </x:c>
      <x:c r="B1707" s="4" t="n">
        <x:v>2</x:v>
      </x:c>
      <x:c r="C1707" s="4" t="n">
        <x:v>11</x:v>
      </x:c>
      <x:c r="D1707" s="4" t="n">
        <x:v>0</x:v>
      </x:c>
    </x:row>
    <x:row r="1708">
      <x:c r="A1708" s="4" t="str">
        <x:v>C01703</x:v>
      </x:c>
      <x:c r="B1708" s="4" t="n">
        <x:v>3</x:v>
      </x:c>
      <x:c r="C1708" s="4"/>
      <x:c r="D1708" s="4" t="n">
        <x:v>0</x:v>
      </x:c>
    </x:row>
    <x:row r="1709">
      <x:c r="A1709" s="4" t="str">
        <x:v>C01704</x:v>
      </x:c>
      <x:c r="B1709" s="4" t="n">
        <x:v>2</x:v>
      </x:c>
      <x:c r="C1709" s="4"/>
      <x:c r="D1709" s="4" t="n">
        <x:v>0</x:v>
      </x:c>
    </x:row>
    <x:row r="1710">
      <x:c r="A1710" s="4" t="str">
        <x:v>C01705</x:v>
      </x:c>
      <x:c r="B1710" s="4" t="n">
        <x:v>4</x:v>
      </x:c>
      <x:c r="C1710" s="4" t="n">
        <x:v>23</x:v>
      </x:c>
      <x:c r="D1710" s="4" t="n">
        <x:v>0</x:v>
      </x:c>
    </x:row>
    <x:row r="1711">
      <x:c r="A1711" s="4" t="str">
        <x:v>C01706</x:v>
      </x:c>
      <x:c r="B1711" s="4" t="n">
        <x:v>4</x:v>
      </x:c>
      <x:c r="C1711" s="4" t="n">
        <x:v>23</x:v>
      </x:c>
      <x:c r="D1711" s="4" t="n">
        <x:v>0</x:v>
      </x:c>
    </x:row>
    <x:row r="1712">
      <x:c r="A1712" s="4" t="str">
        <x:v>C01707</x:v>
      </x:c>
      <x:c r="B1712" s="4" t="n">
        <x:v>4</x:v>
      </x:c>
      <x:c r="C1712" s="4" t="n">
        <x:v>28</x:v>
      </x:c>
      <x:c r="D1712" s="4" t="n">
        <x:v>1</x:v>
      </x:c>
    </x:row>
    <x:row r="1713">
      <x:c r="A1713" s="4" t="str">
        <x:v>C01708</x:v>
      </x:c>
      <x:c r="B1713" s="4" t="n">
        <x:v>6</x:v>
      </x:c>
      <x:c r="C1713" s="4" t="n">
        <x:v>38</x:v>
      </x:c>
      <x:c r="D1713" s="4" t="n">
        <x:v>1</x:v>
      </x:c>
    </x:row>
    <x:row r="1714">
      <x:c r="A1714" s="4" t="str">
        <x:v>C01709</x:v>
      </x:c>
      <x:c r="B1714" s="4" t="n">
        <x:v>3</x:v>
      </x:c>
      <x:c r="C1714" s="4" t="n">
        <x:v>24</x:v>
      </x:c>
      <x:c r="D1714" s="4" t="n">
        <x:v>0</x:v>
      </x:c>
    </x:row>
    <x:row r="1715">
      <x:c r="A1715" s="4" t="str">
        <x:v>C01710</x:v>
      </x:c>
      <x:c r="B1715" s="4" t="n">
        <x:v>2</x:v>
      </x:c>
      <x:c r="C1715" s="4" t="n">
        <x:v>12</x:v>
      </x:c>
      <x:c r="D1715" s="4" t="n">
        <x:v>0</x:v>
      </x:c>
    </x:row>
    <x:row r="1716">
      <x:c r="A1716" s="4" t="str">
        <x:v>C01711</x:v>
      </x:c>
      <x:c r="B1716" s="4" t="n">
        <x:v>2</x:v>
      </x:c>
      <x:c r="C1716" s="4"/>
      <x:c r="D1716" s="4" t="n">
        <x:v>0</x:v>
      </x:c>
    </x:row>
    <x:row r="1717">
      <x:c r="A1717" s="4" t="str">
        <x:v>C01712</x:v>
      </x:c>
      <x:c r="B1717" s="4" t="n">
        <x:v>3</x:v>
      </x:c>
      <x:c r="C1717" s="4" t="n">
        <x:v>10</x:v>
      </x:c>
      <x:c r="D1717" s="4" t="n">
        <x:v>0</x:v>
      </x:c>
    </x:row>
    <x:row r="1718">
      <x:c r="A1718" s="4" t="str">
        <x:v>C01713</x:v>
      </x:c>
      <x:c r="B1718" s="4" t="n">
        <x:v>6</x:v>
      </x:c>
      <x:c r="C1718" s="4" t="n">
        <x:v>38</x:v>
      </x:c>
      <x:c r="D1718" s="4" t="n">
        <x:v>1</x:v>
      </x:c>
    </x:row>
    <x:row r="1719">
      <x:c r="A1719" s="4" t="str">
        <x:v>C01714</x:v>
      </x:c>
      <x:c r="B1719" s="4" t="n">
        <x:v>2</x:v>
      </x:c>
      <x:c r="C1719" s="4" t="n">
        <x:v>9</x:v>
      </x:c>
      <x:c r="D1719" s="4" t="n">
        <x:v>0</x:v>
      </x:c>
    </x:row>
    <x:row r="1720">
      <x:c r="A1720" s="4" t="str">
        <x:v>C01715</x:v>
      </x:c>
      <x:c r="B1720" s="4" t="n">
        <x:v>4</x:v>
      </x:c>
      <x:c r="C1720" s="4" t="n">
        <x:v>33</x:v>
      </x:c>
      <x:c r="D1720" s="4" t="n">
        <x:v>1</x:v>
      </x:c>
    </x:row>
    <x:row r="1721">
      <x:c r="A1721" s="4" t="str">
        <x:v>C01716</x:v>
      </x:c>
      <x:c r="B1721" s="4" t="n">
        <x:v>3</x:v>
      </x:c>
      <x:c r="C1721" s="4" t="n">
        <x:v>16</x:v>
      </x:c>
      <x:c r="D1721" s="4" t="n">
        <x:v>0</x:v>
      </x:c>
    </x:row>
    <x:row r="1722">
      <x:c r="A1722" s="4" t="str">
        <x:v>C01717</x:v>
      </x:c>
      <x:c r="B1722" s="4" t="n">
        <x:v>4</x:v>
      </x:c>
      <x:c r="C1722" s="4" t="n">
        <x:v>10</x:v>
      </x:c>
      <x:c r="D1722" s="4" t="n">
        <x:v>0</x:v>
      </x:c>
    </x:row>
    <x:row r="1723">
      <x:c r="A1723" s="4" t="str">
        <x:v>C01718</x:v>
      </x:c>
      <x:c r="B1723" s="4" t="n">
        <x:v>2</x:v>
      </x:c>
      <x:c r="C1723" s="4" t="n">
        <x:v>17</x:v>
      </x:c>
      <x:c r="D1723" s="4" t="n">
        <x:v>0</x:v>
      </x:c>
    </x:row>
    <x:row r="1724">
      <x:c r="A1724" s="4" t="str">
        <x:v>C01719</x:v>
      </x:c>
      <x:c r="B1724" s="4" t="n">
        <x:v>6</x:v>
      </x:c>
      <x:c r="C1724" s="4" t="n">
        <x:v>45</x:v>
      </x:c>
      <x:c r="D1724" s="4" t="n">
        <x:v>1</x:v>
      </x:c>
    </x:row>
    <x:row r="1725">
      <x:c r="A1725" s="4" t="str">
        <x:v>C01720</x:v>
      </x:c>
      <x:c r="B1725" s="4" t="n">
        <x:v>5</x:v>
      </x:c>
      <x:c r="C1725" s="4" t="n">
        <x:v>38</x:v>
      </x:c>
      <x:c r="D1725" s="4" t="n">
        <x:v>1</x:v>
      </x:c>
    </x:row>
    <x:row r="1726">
      <x:c r="A1726" s="4" t="str">
        <x:v>C01721</x:v>
      </x:c>
      <x:c r="B1726" s="4" t="n">
        <x:v>2</x:v>
      </x:c>
      <x:c r="C1726" s="4"/>
      <x:c r="D1726" s="4" t="n">
        <x:v>0</x:v>
      </x:c>
    </x:row>
    <x:row r="1727">
      <x:c r="A1727" s="4" t="str">
        <x:v>C01722</x:v>
      </x:c>
      <x:c r="B1727" s="4" t="n">
        <x:v>4</x:v>
      </x:c>
      <x:c r="C1727" s="4" t="n">
        <x:v>14</x:v>
      </x:c>
      <x:c r="D1727" s="4" t="n">
        <x:v>0</x:v>
      </x:c>
    </x:row>
    <x:row r="1728">
      <x:c r="A1728" s="4" t="str">
        <x:v>C01723</x:v>
      </x:c>
      <x:c r="B1728" s="4" t="n">
        <x:v>4</x:v>
      </x:c>
      <x:c r="C1728" s="4" t="n">
        <x:v>22</x:v>
      </x:c>
      <x:c r="D1728" s="4" t="n">
        <x:v>1</x:v>
      </x:c>
    </x:row>
    <x:row r="1729">
      <x:c r="A1729" s="4" t="str">
        <x:v>C01724</x:v>
      </x:c>
      <x:c r="B1729" s="4" t="n">
        <x:v>3</x:v>
      </x:c>
      <x:c r="C1729" s="4" t="n">
        <x:v>10</x:v>
      </x:c>
      <x:c r="D1729" s="4" t="n">
        <x:v>0</x:v>
      </x:c>
    </x:row>
    <x:row r="1730">
      <x:c r="A1730" s="4" t="str">
        <x:v>C01725</x:v>
      </x:c>
      <x:c r="B1730" s="4" t="n">
        <x:v>3</x:v>
      </x:c>
      <x:c r="C1730" s="4" t="n">
        <x:v>21</x:v>
      </x:c>
      <x:c r="D1730" s="4" t="n">
        <x:v>0</x:v>
      </x:c>
    </x:row>
    <x:row r="1731">
      <x:c r="A1731" s="4" t="str">
        <x:v>C01726</x:v>
      </x:c>
      <x:c r="B1731" s="4" t="n">
        <x:v>4</x:v>
      </x:c>
      <x:c r="C1731" s="4"/>
      <x:c r="D1731" s="4" t="n">
        <x:v>0</x:v>
      </x:c>
    </x:row>
    <x:row r="1732">
      <x:c r="A1732" s="4" t="str">
        <x:v>C01727</x:v>
      </x:c>
      <x:c r="B1732" s="4" t="n">
        <x:v>6</x:v>
      </x:c>
      <x:c r="C1732" s="4" t="n">
        <x:v>36</x:v>
      </x:c>
      <x:c r="D1732" s="4" t="n">
        <x:v>1</x:v>
      </x:c>
    </x:row>
    <x:row r="1733">
      <x:c r="A1733" s="4" t="str">
        <x:v>C01728</x:v>
      </x:c>
      <x:c r="B1733" s="4" t="n">
        <x:v>6</x:v>
      </x:c>
      <x:c r="C1733" s="4"/>
      <x:c r="D1733" s="4" t="n">
        <x:v>1</x:v>
      </x:c>
    </x:row>
    <x:row r="1734">
      <x:c r="A1734" s="4" t="str">
        <x:v>C01729</x:v>
      </x:c>
      <x:c r="B1734" s="4" t="n">
        <x:v>5</x:v>
      </x:c>
      <x:c r="C1734" s="4" t="n">
        <x:v>24</x:v>
      </x:c>
      <x:c r="D1734" s="4" t="n">
        <x:v>1</x:v>
      </x:c>
    </x:row>
    <x:row r="1735">
      <x:c r="A1735" s="4" t="str">
        <x:v>C01730</x:v>
      </x:c>
      <x:c r="B1735" s="4" t="n">
        <x:v>4</x:v>
      </x:c>
      <x:c r="C1735" s="4"/>
      <x:c r="D1735" s="4" t="n">
        <x:v>1</x:v>
      </x:c>
    </x:row>
    <x:row r="1736">
      <x:c r="A1736" s="4" t="str">
        <x:v>C01731</x:v>
      </x:c>
      <x:c r="B1736" s="4" t="n">
        <x:v>2</x:v>
      </x:c>
      <x:c r="C1736" s="4" t="n">
        <x:v>22</x:v>
      </x:c>
      <x:c r="D1736" s="4" t="n">
        <x:v>0</x:v>
      </x:c>
    </x:row>
    <x:row r="1737">
      <x:c r="A1737" s="4" t="str">
        <x:v>C01732</x:v>
      </x:c>
      <x:c r="B1737" s="4" t="n">
        <x:v>3</x:v>
      </x:c>
      <x:c r="C1737" s="4" t="n">
        <x:v>15</x:v>
      </x:c>
      <x:c r="D1737" s="4" t="n">
        <x:v>0</x:v>
      </x:c>
    </x:row>
    <x:row r="1738">
      <x:c r="A1738" s="4" t="str">
        <x:v>C01733</x:v>
      </x:c>
      <x:c r="B1738" s="4" t="n">
        <x:v>5</x:v>
      </x:c>
      <x:c r="C1738" s="4" t="n">
        <x:v>35</x:v>
      </x:c>
      <x:c r="D1738" s="4" t="n">
        <x:v>1</x:v>
      </x:c>
    </x:row>
    <x:row r="1739">
      <x:c r="A1739" s="4" t="str">
        <x:v>C01734</x:v>
      </x:c>
      <x:c r="B1739" s="4" t="n">
        <x:v>2</x:v>
      </x:c>
      <x:c r="C1739" s="4" t="n">
        <x:v>24</x:v>
      </x:c>
      <x:c r="D1739" s="4" t="n">
        <x:v>0</x:v>
      </x:c>
    </x:row>
    <x:row r="1740">
      <x:c r="A1740" s="4" t="str">
        <x:v>C01735</x:v>
      </x:c>
      <x:c r="B1740" s="4" t="n">
        <x:v>2</x:v>
      </x:c>
      <x:c r="C1740" s="4" t="n">
        <x:v>15</x:v>
      </x:c>
      <x:c r="D1740" s="4" t="n">
        <x:v>0</x:v>
      </x:c>
    </x:row>
    <x:row r="1741">
      <x:c r="A1741" s="4" t="str">
        <x:v>C01736</x:v>
      </x:c>
      <x:c r="B1741" s="4" t="n">
        <x:v>3</x:v>
      </x:c>
      <x:c r="C1741" s="4" t="n">
        <x:v>23</x:v>
      </x:c>
      <x:c r="D1741" s="4" t="n">
        <x:v>0</x:v>
      </x:c>
    </x:row>
    <x:row r="1742">
      <x:c r="A1742" s="4" t="str">
        <x:v>C01737</x:v>
      </x:c>
      <x:c r="B1742" s="4" t="n">
        <x:v>4</x:v>
      </x:c>
      <x:c r="C1742" s="4" t="n">
        <x:v>25</x:v>
      </x:c>
      <x:c r="D1742" s="4" t="n">
        <x:v>0</x:v>
      </x:c>
    </x:row>
    <x:row r="1743">
      <x:c r="A1743" s="4" t="str">
        <x:v>C01738</x:v>
      </x:c>
      <x:c r="B1743" s="4" t="n">
        <x:v>6</x:v>
      </x:c>
      <x:c r="C1743" s="4" t="n">
        <x:v>21</x:v>
      </x:c>
      <x:c r="D1743" s="4" t="n">
        <x:v>1</x:v>
      </x:c>
    </x:row>
    <x:row r="1744">
      <x:c r="A1744" s="4" t="str">
        <x:v>C01739</x:v>
      </x:c>
      <x:c r="B1744" s="4" t="n">
        <x:v>6</x:v>
      </x:c>
      <x:c r="C1744" s="4" t="n">
        <x:v>32</x:v>
      </x:c>
      <x:c r="D1744" s="4" t="n">
        <x:v>1</x:v>
      </x:c>
    </x:row>
    <x:row r="1745">
      <x:c r="A1745" s="4" t="str">
        <x:v>C01740</x:v>
      </x:c>
      <x:c r="B1745" s="4" t="n">
        <x:v>5</x:v>
      </x:c>
      <x:c r="C1745" s="4" t="n">
        <x:v>38</x:v>
      </x:c>
      <x:c r="D1745" s="4" t="n">
        <x:v>1</x:v>
      </x:c>
    </x:row>
    <x:row r="1746">
      <x:c r="A1746" s="4" t="str">
        <x:v>C01741</x:v>
      </x:c>
      <x:c r="B1746" s="4" t="n">
        <x:v>4</x:v>
      </x:c>
      <x:c r="C1746" s="4" t="n">
        <x:v>13</x:v>
      </x:c>
      <x:c r="D1746" s="4" t="n">
        <x:v>0</x:v>
      </x:c>
    </x:row>
    <x:row r="1747">
      <x:c r="A1747" s="4" t="str">
        <x:v>C01742</x:v>
      </x:c>
      <x:c r="B1747" s="4" t="n">
        <x:v>5</x:v>
      </x:c>
      <x:c r="C1747" s="4"/>
      <x:c r="D1747" s="4" t="n">
        <x:v>1</x:v>
      </x:c>
    </x:row>
    <x:row r="1748">
      <x:c r="A1748" s="4" t="str">
        <x:v>C01743</x:v>
      </x:c>
      <x:c r="B1748" s="4" t="n">
        <x:v>3</x:v>
      </x:c>
      <x:c r="C1748" s="4" t="n">
        <x:v>15</x:v>
      </x:c>
      <x:c r="D1748" s="4" t="n">
        <x:v>0</x:v>
      </x:c>
    </x:row>
    <x:row r="1749">
      <x:c r="A1749" s="4" t="str">
        <x:v>C01744</x:v>
      </x:c>
      <x:c r="B1749" s="4" t="n">
        <x:v>2</x:v>
      </x:c>
      <x:c r="C1749" s="4" t="n">
        <x:v>21</x:v>
      </x:c>
      <x:c r="D1749" s="4" t="n">
        <x:v>0</x:v>
      </x:c>
    </x:row>
    <x:row r="1750">
      <x:c r="A1750" s="4" t="str">
        <x:v>C01745</x:v>
      </x:c>
      <x:c r="B1750" s="4" t="n">
        <x:v>3</x:v>
      </x:c>
      <x:c r="C1750" s="4" t="n">
        <x:v>19</x:v>
      </x:c>
      <x:c r="D1750" s="4" t="n">
        <x:v>0</x:v>
      </x:c>
    </x:row>
    <x:row r="1751">
      <x:c r="A1751" s="4" t="str">
        <x:v>C01746</x:v>
      </x:c>
      <x:c r="B1751" s="4" t="n">
        <x:v>2</x:v>
      </x:c>
      <x:c r="C1751" s="4" t="n">
        <x:v>18</x:v>
      </x:c>
      <x:c r="D1751" s="4" t="n">
        <x:v>0</x:v>
      </x:c>
    </x:row>
    <x:row r="1752">
      <x:c r="A1752" s="4" t="str">
        <x:v>C01747</x:v>
      </x:c>
      <x:c r="B1752" s="4" t="n">
        <x:v>3</x:v>
      </x:c>
      <x:c r="C1752" s="4" t="n">
        <x:v>11</x:v>
      </x:c>
      <x:c r="D1752" s="4" t="n">
        <x:v>0</x:v>
      </x:c>
    </x:row>
    <x:row r="1753">
      <x:c r="A1753" s="4" t="str">
        <x:v>C01748</x:v>
      </x:c>
      <x:c r="B1753" s="4" t="n">
        <x:v>4</x:v>
      </x:c>
      <x:c r="C1753" s="4" t="n">
        <x:v>11</x:v>
      </x:c>
      <x:c r="D1753" s="4" t="n">
        <x:v>0</x:v>
      </x:c>
    </x:row>
    <x:row r="1754">
      <x:c r="A1754" s="4" t="str">
        <x:v>C01749</x:v>
      </x:c>
      <x:c r="B1754" s="4" t="n">
        <x:v>3</x:v>
      </x:c>
      <x:c r="C1754" s="4"/>
      <x:c r="D1754" s="4" t="n">
        <x:v>0</x:v>
      </x:c>
    </x:row>
    <x:row r="1755">
      <x:c r="A1755" s="4" t="str">
        <x:v>C01750</x:v>
      </x:c>
      <x:c r="B1755" s="4" t="n">
        <x:v>2</x:v>
      </x:c>
      <x:c r="C1755" s="4"/>
      <x:c r="D1755" s="4" t="n">
        <x:v>0</x:v>
      </x:c>
    </x:row>
    <x:row r="1756">
      <x:c r="A1756" s="4" t="str">
        <x:v>C01751</x:v>
      </x:c>
      <x:c r="B1756" s="4" t="n">
        <x:v>6</x:v>
      </x:c>
      <x:c r="C1756" s="4" t="n">
        <x:v>35</x:v>
      </x:c>
      <x:c r="D1756" s="4" t="n">
        <x:v>1</x:v>
      </x:c>
    </x:row>
    <x:row r="1757">
      <x:c r="A1757" s="4" t="str">
        <x:v>C01752</x:v>
      </x:c>
      <x:c r="B1757" s="4" t="n">
        <x:v>6</x:v>
      </x:c>
      <x:c r="C1757" s="4" t="n">
        <x:v>35</x:v>
      </x:c>
      <x:c r="D1757" s="4" t="n">
        <x:v>1</x:v>
      </x:c>
    </x:row>
    <x:row r="1758">
      <x:c r="A1758" s="4" t="str">
        <x:v>C01753</x:v>
      </x:c>
      <x:c r="B1758" s="4" t="n">
        <x:v>5</x:v>
      </x:c>
      <x:c r="C1758" s="4" t="n">
        <x:v>22</x:v>
      </x:c>
      <x:c r="D1758" s="4" t="n">
        <x:v>1</x:v>
      </x:c>
    </x:row>
    <x:row r="1759">
      <x:c r="A1759" s="4" t="str">
        <x:v>C01754</x:v>
      </x:c>
      <x:c r="B1759" s="4" t="n">
        <x:v>2</x:v>
      </x:c>
      <x:c r="C1759" s="4" t="n">
        <x:v>25</x:v>
      </x:c>
      <x:c r="D1759" s="4" t="n">
        <x:v>0</x:v>
      </x:c>
    </x:row>
    <x:row r="1760">
      <x:c r="A1760" s="4" t="str">
        <x:v>C01755</x:v>
      </x:c>
      <x:c r="B1760" s="4" t="n">
        <x:v>4</x:v>
      </x:c>
      <x:c r="C1760" s="4" t="n">
        <x:v>28</x:v>
      </x:c>
      <x:c r="D1760" s="4" t="n">
        <x:v>1</x:v>
      </x:c>
    </x:row>
    <x:row r="1761">
      <x:c r="A1761" s="4" t="str">
        <x:v>C01756</x:v>
      </x:c>
      <x:c r="B1761" s="4" t="n">
        <x:v>2</x:v>
      </x:c>
      <x:c r="C1761" s="4" t="n">
        <x:v>14</x:v>
      </x:c>
      <x:c r="D1761" s="4" t="n">
        <x:v>0</x:v>
      </x:c>
    </x:row>
    <x:row r="1762">
      <x:c r="A1762" s="4" t="str">
        <x:v>C01757</x:v>
      </x:c>
      <x:c r="B1762" s="4" t="n">
        <x:v>4</x:v>
      </x:c>
      <x:c r="C1762" s="4" t="n">
        <x:v>10</x:v>
      </x:c>
      <x:c r="D1762" s="4" t="n">
        <x:v>0</x:v>
      </x:c>
    </x:row>
    <x:row r="1763">
      <x:c r="A1763" s="4" t="str">
        <x:v>C01758</x:v>
      </x:c>
      <x:c r="B1763" s="4" t="n">
        <x:v>2</x:v>
      </x:c>
      <x:c r="C1763" s="4" t="n">
        <x:v>16</x:v>
      </x:c>
      <x:c r="D1763" s="4" t="n">
        <x:v>0</x:v>
      </x:c>
    </x:row>
    <x:row r="1764">
      <x:c r="A1764" s="4" t="str">
        <x:v>C01759</x:v>
      </x:c>
      <x:c r="B1764" s="4" t="n">
        <x:v>5</x:v>
      </x:c>
      <x:c r="C1764" s="4" t="n">
        <x:v>29</x:v>
      </x:c>
      <x:c r="D1764" s="4" t="n">
        <x:v>1</x:v>
      </x:c>
    </x:row>
    <x:row r="1765">
      <x:c r="A1765" s="4" t="str">
        <x:v>C01760</x:v>
      </x:c>
      <x:c r="B1765" s="4" t="n">
        <x:v>4</x:v>
      </x:c>
      <x:c r="C1765" s="4" t="n">
        <x:v>11</x:v>
      </x:c>
      <x:c r="D1765" s="4" t="n">
        <x:v>0</x:v>
      </x:c>
    </x:row>
    <x:row r="1766">
      <x:c r="A1766" s="4" t="str">
        <x:v>C01761</x:v>
      </x:c>
      <x:c r="B1766" s="4" t="n">
        <x:v>4</x:v>
      </x:c>
      <x:c r="C1766" s="4" t="n">
        <x:v>15</x:v>
      </x:c>
      <x:c r="D1766" s="4" t="n">
        <x:v>0</x:v>
      </x:c>
    </x:row>
    <x:row r="1767">
      <x:c r="A1767" s="4" t="str">
        <x:v>C01762</x:v>
      </x:c>
      <x:c r="B1767" s="4" t="n">
        <x:v>2</x:v>
      </x:c>
      <x:c r="C1767" s="4" t="n">
        <x:v>16</x:v>
      </x:c>
      <x:c r="D1767" s="4" t="n">
        <x:v>0</x:v>
      </x:c>
    </x:row>
    <x:row r="1768">
      <x:c r="A1768" s="4" t="str">
        <x:v>C01763</x:v>
      </x:c>
      <x:c r="B1768" s="4" t="n">
        <x:v>4</x:v>
      </x:c>
      <x:c r="C1768" s="4" t="n">
        <x:v>15</x:v>
      </x:c>
      <x:c r="D1768" s="4" t="n">
        <x:v>0</x:v>
      </x:c>
    </x:row>
    <x:row r="1769">
      <x:c r="A1769" s="4" t="str">
        <x:v>C01764</x:v>
      </x:c>
      <x:c r="B1769" s="4" t="n">
        <x:v>4</x:v>
      </x:c>
      <x:c r="C1769" s="4"/>
      <x:c r="D1769" s="4" t="n">
        <x:v>0</x:v>
      </x:c>
    </x:row>
    <x:row r="1770">
      <x:c r="A1770" s="4" t="str">
        <x:v>C01765</x:v>
      </x:c>
      <x:c r="B1770" s="4" t="n">
        <x:v>3</x:v>
      </x:c>
      <x:c r="C1770" s="4"/>
      <x:c r="D1770" s="4" t="n">
        <x:v>0</x:v>
      </x:c>
    </x:row>
    <x:row r="1771">
      <x:c r="A1771" s="4" t="str">
        <x:v>C01766</x:v>
      </x:c>
      <x:c r="B1771" s="4" t="n">
        <x:v>2</x:v>
      </x:c>
      <x:c r="C1771" s="4"/>
      <x:c r="D1771" s="4" t="n">
        <x:v>0</x:v>
      </x:c>
    </x:row>
    <x:row r="1772">
      <x:c r="A1772" s="4" t="str">
        <x:v>C01767</x:v>
      </x:c>
      <x:c r="B1772" s="4" t="n">
        <x:v>4</x:v>
      </x:c>
      <x:c r="C1772" s="4"/>
      <x:c r="D1772" s="4" t="n">
        <x:v>0</x:v>
      </x:c>
    </x:row>
    <x:row r="1773">
      <x:c r="A1773" s="4" t="str">
        <x:v>C01768</x:v>
      </x:c>
      <x:c r="B1773" s="4" t="n">
        <x:v>5</x:v>
      </x:c>
      <x:c r="C1773" s="4" t="n">
        <x:v>25</x:v>
      </x:c>
      <x:c r="D1773" s="4" t="n">
        <x:v>1</x:v>
      </x:c>
    </x:row>
    <x:row r="1774">
      <x:c r="A1774" s="4" t="str">
        <x:v>C01769</x:v>
      </x:c>
      <x:c r="B1774" s="4" t="n">
        <x:v>5</x:v>
      </x:c>
      <x:c r="C1774" s="4" t="n">
        <x:v>35</x:v>
      </x:c>
      <x:c r="D1774" s="4" t="n">
        <x:v>1</x:v>
      </x:c>
    </x:row>
    <x:row r="1775">
      <x:c r="A1775" s="4" t="str">
        <x:v>C01770</x:v>
      </x:c>
      <x:c r="B1775" s="4" t="n">
        <x:v>3</x:v>
      </x:c>
      <x:c r="C1775" s="4" t="n">
        <x:v>21</x:v>
      </x:c>
      <x:c r="D1775" s="4" t="n">
        <x:v>0</x:v>
      </x:c>
    </x:row>
    <x:row r="1776">
      <x:c r="A1776" s="4" t="str">
        <x:v>C01771</x:v>
      </x:c>
      <x:c r="B1776" s="4" t="n">
        <x:v>4</x:v>
      </x:c>
      <x:c r="C1776" s="4" t="n">
        <x:v>13</x:v>
      </x:c>
      <x:c r="D1776" s="4" t="n">
        <x:v>1</x:v>
      </x:c>
    </x:row>
    <x:row r="1777">
      <x:c r="A1777" s="4" t="str">
        <x:v>C01772</x:v>
      </x:c>
      <x:c r="B1777" s="4" t="n">
        <x:v>3</x:v>
      </x:c>
      <x:c r="C1777" s="4" t="n">
        <x:v>17</x:v>
      </x:c>
      <x:c r="D1777" s="4" t="n">
        <x:v>0</x:v>
      </x:c>
    </x:row>
    <x:row r="1778">
      <x:c r="A1778" s="4" t="str">
        <x:v>C01773</x:v>
      </x:c>
      <x:c r="B1778" s="4" t="n">
        <x:v>2</x:v>
      </x:c>
      <x:c r="C1778" s="4" t="n">
        <x:v>8</x:v>
      </x:c>
      <x:c r="D1778" s="4" t="n">
        <x:v>0</x:v>
      </x:c>
    </x:row>
    <x:row r="1779">
      <x:c r="A1779" s="4" t="str">
        <x:v>C01774</x:v>
      </x:c>
      <x:c r="B1779" s="4" t="n">
        <x:v>2</x:v>
      </x:c>
      <x:c r="C1779" s="4"/>
      <x:c r="D1779" s="4" t="n">
        <x:v>0</x:v>
      </x:c>
    </x:row>
    <x:row r="1780">
      <x:c r="A1780" s="4" t="str">
        <x:v>C01775</x:v>
      </x:c>
      <x:c r="B1780" s="4" t="n">
        <x:v>3</x:v>
      </x:c>
      <x:c r="C1780" s="4" t="n">
        <x:v>23</x:v>
      </x:c>
      <x:c r="D1780" s="4" t="n">
        <x:v>0</x:v>
      </x:c>
    </x:row>
    <x:row r="1781">
      <x:c r="A1781" s="4" t="str">
        <x:v>C01776</x:v>
      </x:c>
      <x:c r="B1781" s="4" t="n">
        <x:v>2</x:v>
      </x:c>
      <x:c r="C1781" s="4" t="n">
        <x:v>9</x:v>
      </x:c>
      <x:c r="D1781" s="4" t="n">
        <x:v>0</x:v>
      </x:c>
    </x:row>
    <x:row r="1782">
      <x:c r="A1782" s="4" t="str">
        <x:v>C01777</x:v>
      </x:c>
      <x:c r="B1782" s="4" t="n">
        <x:v>4</x:v>
      </x:c>
      <x:c r="C1782" s="4"/>
      <x:c r="D1782" s="4" t="n">
        <x:v>0</x:v>
      </x:c>
    </x:row>
    <x:row r="1783">
      <x:c r="A1783" s="4" t="str">
        <x:v>C01778</x:v>
      </x:c>
      <x:c r="B1783" s="4" t="n">
        <x:v>6</x:v>
      </x:c>
      <x:c r="C1783" s="4" t="n">
        <x:v>41</x:v>
      </x:c>
      <x:c r="D1783" s="4" t="n">
        <x:v>1</x:v>
      </x:c>
    </x:row>
    <x:row r="1784">
      <x:c r="A1784" s="4" t="str">
        <x:v>C01779</x:v>
      </x:c>
      <x:c r="B1784" s="4" t="n">
        <x:v>3</x:v>
      </x:c>
      <x:c r="C1784" s="4" t="n">
        <x:v>19</x:v>
      </x:c>
      <x:c r="D1784" s="4" t="n">
        <x:v>0</x:v>
      </x:c>
    </x:row>
    <x:row r="1785">
      <x:c r="A1785" s="4" t="str">
        <x:v>C01780</x:v>
      </x:c>
      <x:c r="B1785" s="4" t="n">
        <x:v>5</x:v>
      </x:c>
      <x:c r="C1785" s="4" t="n">
        <x:v>37</x:v>
      </x:c>
      <x:c r="D1785" s="4" t="n">
        <x:v>1</x:v>
      </x:c>
    </x:row>
    <x:row r="1786">
      <x:c r="A1786" s="4" t="str">
        <x:v>C01781</x:v>
      </x:c>
      <x:c r="B1786" s="4" t="n">
        <x:v>2</x:v>
      </x:c>
      <x:c r="C1786" s="4"/>
      <x:c r="D1786" s="4" t="n">
        <x:v>0</x:v>
      </x:c>
    </x:row>
    <x:row r="1787">
      <x:c r="A1787" s="4" t="str">
        <x:v>C01782</x:v>
      </x:c>
      <x:c r="B1787" s="4" t="n">
        <x:v>2</x:v>
      </x:c>
      <x:c r="C1787" s="4"/>
      <x:c r="D1787" s="4" t="n">
        <x:v>0</x:v>
      </x:c>
    </x:row>
    <x:row r="1788">
      <x:c r="A1788" s="4" t="str">
        <x:v>C01783</x:v>
      </x:c>
      <x:c r="B1788" s="4" t="n">
        <x:v>4</x:v>
      </x:c>
      <x:c r="C1788" s="4" t="n">
        <x:v>20</x:v>
      </x:c>
      <x:c r="D1788" s="4" t="n">
        <x:v>0</x:v>
      </x:c>
    </x:row>
    <x:row r="1789">
      <x:c r="A1789" s="4" t="str">
        <x:v>C01784</x:v>
      </x:c>
      <x:c r="B1789" s="4" t="n">
        <x:v>3</x:v>
      </x:c>
      <x:c r="C1789" s="4" t="n">
        <x:v>14</x:v>
      </x:c>
      <x:c r="D1789" s="4" t="n">
        <x:v>0</x:v>
      </x:c>
    </x:row>
    <x:row r="1790">
      <x:c r="A1790" s="4" t="str">
        <x:v>C01785</x:v>
      </x:c>
      <x:c r="B1790" s="4" t="n">
        <x:v>4</x:v>
      </x:c>
      <x:c r="C1790" s="4"/>
      <x:c r="D1790" s="4" t="n">
        <x:v>0</x:v>
      </x:c>
    </x:row>
    <x:row r="1791">
      <x:c r="A1791" s="4" t="str">
        <x:v>C01786</x:v>
      </x:c>
      <x:c r="B1791" s="4" t="n">
        <x:v>2</x:v>
      </x:c>
      <x:c r="C1791" s="4" t="n">
        <x:v>12</x:v>
      </x:c>
      <x:c r="D1791" s="4" t="n">
        <x:v>0</x:v>
      </x:c>
    </x:row>
    <x:row r="1792">
      <x:c r="A1792" s="4" t="str">
        <x:v>C01787</x:v>
      </x:c>
      <x:c r="B1792" s="4" t="n">
        <x:v>4</x:v>
      </x:c>
      <x:c r="C1792" s="4" t="n">
        <x:v>41</x:v>
      </x:c>
      <x:c r="D1792" s="4" t="n">
        <x:v>1</x:v>
      </x:c>
    </x:row>
    <x:row r="1793">
      <x:c r="A1793" s="4" t="str">
        <x:v>C01788</x:v>
      </x:c>
      <x:c r="B1793" s="4" t="n">
        <x:v>5</x:v>
      </x:c>
      <x:c r="C1793" s="4" t="n">
        <x:v>44</x:v>
      </x:c>
      <x:c r="D1793" s="4" t="n">
        <x:v>1</x:v>
      </x:c>
    </x:row>
    <x:row r="1794">
      <x:c r="A1794" s="4" t="str">
        <x:v>C01789</x:v>
      </x:c>
      <x:c r="B1794" s="4" t="n">
        <x:v>4</x:v>
      </x:c>
      <x:c r="C1794" s="4" t="n">
        <x:v>18</x:v>
      </x:c>
      <x:c r="D1794" s="4" t="n">
        <x:v>0</x:v>
      </x:c>
    </x:row>
    <x:row r="1795">
      <x:c r="A1795" s="4" t="str">
        <x:v>C01790</x:v>
      </x:c>
      <x:c r="B1795" s="4" t="n">
        <x:v>5</x:v>
      </x:c>
      <x:c r="C1795" s="4" t="n">
        <x:v>23</x:v>
      </x:c>
      <x:c r="D1795" s="4" t="n">
        <x:v>1</x:v>
      </x:c>
    </x:row>
    <x:row r="1796">
      <x:c r="A1796" s="4" t="str">
        <x:v>C01791</x:v>
      </x:c>
      <x:c r="B1796" s="4" t="n">
        <x:v>4</x:v>
      </x:c>
      <x:c r="C1796" s="4"/>
      <x:c r="D1796" s="4" t="n">
        <x:v>0</x:v>
      </x:c>
    </x:row>
    <x:row r="1797">
      <x:c r="A1797" s="4" t="str">
        <x:v>C01792</x:v>
      </x:c>
      <x:c r="B1797" s="4" t="n">
        <x:v>2</x:v>
      </x:c>
      <x:c r="C1797" s="4" t="n">
        <x:v>18</x:v>
      </x:c>
      <x:c r="D1797" s="4" t="n">
        <x:v>0</x:v>
      </x:c>
    </x:row>
    <x:row r="1798">
      <x:c r="A1798" s="4" t="str">
        <x:v>C01793</x:v>
      </x:c>
      <x:c r="B1798" s="4" t="n">
        <x:v>4</x:v>
      </x:c>
      <x:c r="C1798" s="4" t="n">
        <x:v>16</x:v>
      </x:c>
      <x:c r="D1798" s="4" t="n">
        <x:v>0</x:v>
      </x:c>
    </x:row>
    <x:row r="1799">
      <x:c r="A1799" s="4" t="str">
        <x:v>C01794</x:v>
      </x:c>
      <x:c r="B1799" s="4" t="n">
        <x:v>3</x:v>
      </x:c>
      <x:c r="C1799" s="4" t="n">
        <x:v>23</x:v>
      </x:c>
      <x:c r="D1799" s="4" t="n">
        <x:v>0</x:v>
      </x:c>
    </x:row>
    <x:row r="1800">
      <x:c r="A1800" s="4" t="str">
        <x:v>C01795</x:v>
      </x:c>
      <x:c r="B1800" s="4" t="n">
        <x:v>2</x:v>
      </x:c>
      <x:c r="C1800" s="4" t="n">
        <x:v>8</x:v>
      </x:c>
      <x:c r="D1800" s="4" t="n">
        <x:v>0</x:v>
      </x:c>
    </x:row>
    <x:row r="1801">
      <x:c r="A1801" s="4" t="str">
        <x:v>C01796</x:v>
      </x:c>
      <x:c r="B1801" s="4" t="n">
        <x:v>3</x:v>
      </x:c>
      <x:c r="C1801" s="4" t="n">
        <x:v>17</x:v>
      </x:c>
      <x:c r="D1801" s="4" t="n">
        <x:v>0</x:v>
      </x:c>
    </x:row>
    <x:row r="1802">
      <x:c r="A1802" s="4" t="str">
        <x:v>C01797</x:v>
      </x:c>
      <x:c r="B1802" s="4" t="n">
        <x:v>4</x:v>
      </x:c>
      <x:c r="C1802" s="4" t="n">
        <x:v>10</x:v>
      </x:c>
      <x:c r="D1802" s="4" t="n">
        <x:v>0</x:v>
      </x:c>
    </x:row>
    <x:row r="1803">
      <x:c r="A1803" s="4" t="str">
        <x:v>C01798</x:v>
      </x:c>
      <x:c r="B1803" s="4" t="n">
        <x:v>6</x:v>
      </x:c>
      <x:c r="C1803" s="4" t="n">
        <x:v>45</x:v>
      </x:c>
      <x:c r="D1803" s="4" t="n">
        <x:v>1</x:v>
      </x:c>
    </x:row>
    <x:row r="1804">
      <x:c r="A1804" s="4" t="str">
        <x:v>C01799</x:v>
      </x:c>
      <x:c r="B1804" s="4" t="n">
        <x:v>2</x:v>
      </x:c>
      <x:c r="C1804" s="4" t="n">
        <x:v>18</x:v>
      </x:c>
      <x:c r="D1804" s="4" t="n">
        <x:v>0</x:v>
      </x:c>
    </x:row>
    <x:row r="1805">
      <x:c r="A1805" s="4" t="str">
        <x:v>C01800</x:v>
      </x:c>
      <x:c r="B1805" s="4" t="n">
        <x:v>4</x:v>
      </x:c>
      <x:c r="C1805" s="4" t="n">
        <x:v>24</x:v>
      </x:c>
      <x:c r="D1805" s="4" t="n">
        <x:v>0</x:v>
      </x:c>
    </x:row>
    <x:row r="1806">
      <x:c r="A1806" s="4" t="str">
        <x:v>C01801</x:v>
      </x:c>
      <x:c r="B1806" s="4" t="n">
        <x:v>2</x:v>
      </x:c>
      <x:c r="C1806" s="4" t="n">
        <x:v>17</x:v>
      </x:c>
      <x:c r="D1806" s="4" t="n">
        <x:v>0</x:v>
      </x:c>
    </x:row>
    <x:row r="1807">
      <x:c r="A1807" s="4" t="str">
        <x:v>C01802</x:v>
      </x:c>
      <x:c r="B1807" s="4" t="n">
        <x:v>3</x:v>
      </x:c>
      <x:c r="C1807" s="4"/>
      <x:c r="D1807" s="4" t="n">
        <x:v>0</x:v>
      </x:c>
    </x:row>
    <x:row r="1808">
      <x:c r="A1808" s="4" t="str">
        <x:v>C01803</x:v>
      </x:c>
      <x:c r="B1808" s="4" t="n">
        <x:v>5</x:v>
      </x:c>
      <x:c r="C1808" s="4"/>
      <x:c r="D1808" s="4" t="n">
        <x:v>1</x:v>
      </x:c>
    </x:row>
    <x:row r="1809">
      <x:c r="A1809" s="4" t="str">
        <x:v>C01804</x:v>
      </x:c>
      <x:c r="B1809" s="4" t="n">
        <x:v>6</x:v>
      </x:c>
      <x:c r="C1809" s="4" t="n">
        <x:v>31</x:v>
      </x:c>
      <x:c r="D1809" s="4" t="n">
        <x:v>1</x:v>
      </x:c>
    </x:row>
    <x:row r="1810">
      <x:c r="A1810" s="4" t="str">
        <x:v>C01805</x:v>
      </x:c>
      <x:c r="B1810" s="4" t="n">
        <x:v>3</x:v>
      </x:c>
      <x:c r="C1810" s="4"/>
      <x:c r="D1810" s="4" t="n">
        <x:v>0</x:v>
      </x:c>
    </x:row>
    <x:row r="1811">
      <x:c r="A1811" s="4" t="str">
        <x:v>C01806</x:v>
      </x:c>
      <x:c r="B1811" s="4" t="n">
        <x:v>4</x:v>
      </x:c>
      <x:c r="C1811" s="4" t="n">
        <x:v>32</x:v>
      </x:c>
      <x:c r="D1811" s="4" t="n">
        <x:v>1</x:v>
      </x:c>
    </x:row>
    <x:row r="1812">
      <x:c r="A1812" s="4" t="str">
        <x:v>C01807</x:v>
      </x:c>
      <x:c r="B1812" s="4" t="n">
        <x:v>5</x:v>
      </x:c>
      <x:c r="C1812" s="4"/>
      <x:c r="D1812" s="4" t="n">
        <x:v>1</x:v>
      </x:c>
    </x:row>
    <x:row r="1813">
      <x:c r="A1813" s="4" t="str">
        <x:v>C01808</x:v>
      </x:c>
      <x:c r="B1813" s="4" t="n">
        <x:v>6</x:v>
      </x:c>
      <x:c r="C1813" s="4" t="n">
        <x:v>22</x:v>
      </x:c>
      <x:c r="D1813" s="4" t="n">
        <x:v>1</x:v>
      </x:c>
    </x:row>
    <x:row r="1814">
      <x:c r="A1814" s="4" t="str">
        <x:v>C01809</x:v>
      </x:c>
      <x:c r="B1814" s="4" t="n">
        <x:v>6</x:v>
      </x:c>
      <x:c r="C1814" s="4" t="n">
        <x:v>40</x:v>
      </x:c>
      <x:c r="D1814" s="4" t="n">
        <x:v>1</x:v>
      </x:c>
    </x:row>
    <x:row r="1815">
      <x:c r="A1815" s="4" t="str">
        <x:v>C01810</x:v>
      </x:c>
      <x:c r="B1815" s="4" t="n">
        <x:v>4</x:v>
      </x:c>
      <x:c r="C1815" s="4" t="n">
        <x:v>26</x:v>
      </x:c>
      <x:c r="D1815" s="4" t="n">
        <x:v>1</x:v>
      </x:c>
    </x:row>
    <x:row r="1816">
      <x:c r="A1816" s="4" t="str">
        <x:v>C01811</x:v>
      </x:c>
      <x:c r="B1816" s="4" t="n">
        <x:v>3</x:v>
      </x:c>
      <x:c r="C1816" s="4" t="n">
        <x:v>9</x:v>
      </x:c>
      <x:c r="D1816" s="4" t="n">
        <x:v>0</x:v>
      </x:c>
    </x:row>
    <x:row r="1817">
      <x:c r="A1817" s="4" t="str">
        <x:v>C01812</x:v>
      </x:c>
      <x:c r="B1817" s="4" t="n">
        <x:v>4</x:v>
      </x:c>
      <x:c r="C1817" s="4" t="n">
        <x:v>38</x:v>
      </x:c>
      <x:c r="D1817" s="4" t="n">
        <x:v>1</x:v>
      </x:c>
    </x:row>
    <x:row r="1818">
      <x:c r="A1818" s="4" t="str">
        <x:v>C01813</x:v>
      </x:c>
      <x:c r="B1818" s="4" t="n">
        <x:v>3</x:v>
      </x:c>
      <x:c r="C1818" s="4" t="n">
        <x:v>24</x:v>
      </x:c>
      <x:c r="D1818" s="4" t="n">
        <x:v>0</x:v>
      </x:c>
    </x:row>
    <x:row r="1819">
      <x:c r="A1819" s="4" t="str">
        <x:v>C01814</x:v>
      </x:c>
      <x:c r="B1819" s="4" t="n">
        <x:v>5</x:v>
      </x:c>
      <x:c r="C1819" s="4" t="n">
        <x:v>32</x:v>
      </x:c>
      <x:c r="D1819" s="4" t="n">
        <x:v>1</x:v>
      </x:c>
    </x:row>
    <x:row r="1820">
      <x:c r="A1820" s="4" t="str">
        <x:v>C01815</x:v>
      </x:c>
      <x:c r="B1820" s="4" t="n">
        <x:v>4</x:v>
      </x:c>
      <x:c r="C1820" s="4" t="n">
        <x:v>22</x:v>
      </x:c>
      <x:c r="D1820" s="4" t="n">
        <x:v>0</x:v>
      </x:c>
    </x:row>
    <x:row r="1821">
      <x:c r="A1821" s="4" t="str">
        <x:v>C01816</x:v>
      </x:c>
      <x:c r="B1821" s="4" t="n">
        <x:v>2</x:v>
      </x:c>
      <x:c r="C1821" s="4"/>
      <x:c r="D1821" s="4" t="n">
        <x:v>0</x:v>
      </x:c>
    </x:row>
    <x:row r="1822">
      <x:c r="A1822" s="4" t="str">
        <x:v>C01817</x:v>
      </x:c>
      <x:c r="B1822" s="4" t="n">
        <x:v>6</x:v>
      </x:c>
      <x:c r="C1822" s="4" t="n">
        <x:v>40</x:v>
      </x:c>
      <x:c r="D1822" s="4" t="n">
        <x:v>1</x:v>
      </x:c>
    </x:row>
    <x:row r="1823">
      <x:c r="A1823" s="4" t="str">
        <x:v>C01818</x:v>
      </x:c>
      <x:c r="B1823" s="4" t="n">
        <x:v>6</x:v>
      </x:c>
      <x:c r="C1823" s="4" t="n">
        <x:v>29</x:v>
      </x:c>
      <x:c r="D1823" s="4" t="n">
        <x:v>1</x:v>
      </x:c>
    </x:row>
    <x:row r="1824">
      <x:c r="A1824" s="4" t="str">
        <x:v>C01819</x:v>
      </x:c>
      <x:c r="B1824" s="4" t="n">
        <x:v>3</x:v>
      </x:c>
      <x:c r="C1824" s="4" t="n">
        <x:v>15</x:v>
      </x:c>
      <x:c r="D1824" s="4" t="n">
        <x:v>0</x:v>
      </x:c>
    </x:row>
    <x:row r="1825">
      <x:c r="A1825" s="4" t="str">
        <x:v>C01820</x:v>
      </x:c>
      <x:c r="B1825" s="4" t="n">
        <x:v>3</x:v>
      </x:c>
      <x:c r="C1825" s="4" t="n">
        <x:v>18</x:v>
      </x:c>
      <x:c r="D1825" s="4" t="n">
        <x:v>0</x:v>
      </x:c>
    </x:row>
    <x:row r="1826">
      <x:c r="A1826" s="4" t="str">
        <x:v>C01821</x:v>
      </x:c>
      <x:c r="B1826" s="4" t="n">
        <x:v>3</x:v>
      </x:c>
      <x:c r="C1826" s="4" t="n">
        <x:v>21</x:v>
      </x:c>
      <x:c r="D1826" s="4" t="n">
        <x:v>0</x:v>
      </x:c>
    </x:row>
    <x:row r="1827">
      <x:c r="A1827" s="4" t="str">
        <x:v>C01822</x:v>
      </x:c>
      <x:c r="B1827" s="4" t="n">
        <x:v>2</x:v>
      </x:c>
      <x:c r="C1827" s="4"/>
      <x:c r="D1827" s="4" t="n">
        <x:v>0</x:v>
      </x:c>
    </x:row>
    <x:row r="1828">
      <x:c r="A1828" s="4" t="str">
        <x:v>C01823</x:v>
      </x:c>
      <x:c r="B1828" s="4" t="n">
        <x:v>6</x:v>
      </x:c>
      <x:c r="C1828" s="4" t="n">
        <x:v>43</x:v>
      </x:c>
      <x:c r="D1828" s="4" t="n">
        <x:v>1</x:v>
      </x:c>
    </x:row>
    <x:row r="1829">
      <x:c r="A1829" s="4" t="str">
        <x:v>C01824</x:v>
      </x:c>
      <x:c r="B1829" s="4" t="n">
        <x:v>3</x:v>
      </x:c>
      <x:c r="C1829" s="4" t="n">
        <x:v>9</x:v>
      </x:c>
      <x:c r="D1829" s="4" t="n">
        <x:v>0</x:v>
      </x:c>
    </x:row>
    <x:row r="1830">
      <x:c r="A1830" s="4" t="str">
        <x:v>C01825</x:v>
      </x:c>
      <x:c r="B1830" s="4" t="n">
        <x:v>4</x:v>
      </x:c>
      <x:c r="C1830" s="4" t="n">
        <x:v>29</x:v>
      </x:c>
      <x:c r="D1830" s="4" t="n">
        <x:v>1</x:v>
      </x:c>
    </x:row>
    <x:row r="1831">
      <x:c r="A1831" s="4" t="str">
        <x:v>C01826</x:v>
      </x:c>
      <x:c r="B1831" s="4" t="n">
        <x:v>3</x:v>
      </x:c>
      <x:c r="C1831" s="4" t="n">
        <x:v>19</x:v>
      </x:c>
      <x:c r="D1831" s="4" t="n">
        <x:v>0</x:v>
      </x:c>
    </x:row>
    <x:row r="1832">
      <x:c r="A1832" s="4" t="str">
        <x:v>C01827</x:v>
      </x:c>
      <x:c r="B1832" s="4" t="n">
        <x:v>4</x:v>
      </x:c>
      <x:c r="C1832" s="4"/>
      <x:c r="D1832" s="4" t="n">
        <x:v>0</x:v>
      </x:c>
    </x:row>
    <x:row r="1833">
      <x:c r="A1833" s="4" t="str">
        <x:v>C01828</x:v>
      </x:c>
      <x:c r="B1833" s="4" t="n">
        <x:v>4</x:v>
      </x:c>
      <x:c r="C1833" s="4"/>
      <x:c r="D1833" s="4" t="n">
        <x:v>0</x:v>
      </x:c>
    </x:row>
    <x:row r="1834">
      <x:c r="A1834" s="4" t="str">
        <x:v>C01829</x:v>
      </x:c>
      <x:c r="B1834" s="4" t="n">
        <x:v>2</x:v>
      </x:c>
      <x:c r="C1834" s="4" t="n">
        <x:v>7</x:v>
      </x:c>
      <x:c r="D1834" s="4" t="n">
        <x:v>0</x:v>
      </x:c>
    </x:row>
    <x:row r="1835">
      <x:c r="A1835" s="4" t="str">
        <x:v>C01830</x:v>
      </x:c>
      <x:c r="B1835" s="4" t="n">
        <x:v>4</x:v>
      </x:c>
      <x:c r="C1835" s="4" t="n">
        <x:v>29</x:v>
      </x:c>
      <x:c r="D1835" s="4" t="n">
        <x:v>0</x:v>
      </x:c>
    </x:row>
    <x:row r="1836">
      <x:c r="A1836" s="4" t="str">
        <x:v>C01831</x:v>
      </x:c>
      <x:c r="B1836" s="4" t="n">
        <x:v>4</x:v>
      </x:c>
      <x:c r="C1836" s="4"/>
      <x:c r="D1836" s="4" t="n">
        <x:v>0</x:v>
      </x:c>
    </x:row>
    <x:row r="1837">
      <x:c r="A1837" s="4" t="str">
        <x:v>C01832</x:v>
      </x:c>
      <x:c r="B1837" s="4" t="n">
        <x:v>2</x:v>
      </x:c>
      <x:c r="C1837" s="4" t="n">
        <x:v>12</x:v>
      </x:c>
      <x:c r="D1837" s="4" t="n">
        <x:v>0</x:v>
      </x:c>
    </x:row>
    <x:row r="1838">
      <x:c r="A1838" s="4" t="str">
        <x:v>C01833</x:v>
      </x:c>
      <x:c r="B1838" s="4" t="n">
        <x:v>3</x:v>
      </x:c>
      <x:c r="C1838" s="4" t="n">
        <x:v>8</x:v>
      </x:c>
      <x:c r="D1838" s="4" t="n">
        <x:v>0</x:v>
      </x:c>
    </x:row>
    <x:row r="1839">
      <x:c r="A1839" s="4" t="str">
        <x:v>C01834</x:v>
      </x:c>
      <x:c r="B1839" s="4" t="n">
        <x:v>4</x:v>
      </x:c>
      <x:c r="C1839" s="4" t="n">
        <x:v>19</x:v>
      </x:c>
      <x:c r="D1839" s="4" t="n">
        <x:v>0</x:v>
      </x:c>
    </x:row>
    <x:row r="1840">
      <x:c r="A1840" s="4" t="str">
        <x:v>C01835</x:v>
      </x:c>
      <x:c r="B1840" s="4" t="n">
        <x:v>2</x:v>
      </x:c>
      <x:c r="C1840" s="4" t="n">
        <x:v>15</x:v>
      </x:c>
      <x:c r="D1840" s="4" t="n">
        <x:v>0</x:v>
      </x:c>
    </x:row>
    <x:row r="1841">
      <x:c r="A1841" s="4" t="str">
        <x:v>C01836</x:v>
      </x:c>
      <x:c r="B1841" s="4" t="n">
        <x:v>3</x:v>
      </x:c>
      <x:c r="C1841" s="4"/>
      <x:c r="D1841" s="4" t="n">
        <x:v>0</x:v>
      </x:c>
    </x:row>
    <x:row r="1842">
      <x:c r="A1842" s="4" t="str">
        <x:v>C01837</x:v>
      </x:c>
      <x:c r="B1842" s="4" t="n">
        <x:v>3</x:v>
      </x:c>
      <x:c r="C1842" s="4"/>
      <x:c r="D1842" s="4" t="n">
        <x:v>0</x:v>
      </x:c>
    </x:row>
    <x:row r="1843">
      <x:c r="A1843" s="4" t="str">
        <x:v>C01838</x:v>
      </x:c>
      <x:c r="B1843" s="4" t="n">
        <x:v>2</x:v>
      </x:c>
      <x:c r="C1843" s="4" t="n">
        <x:v>11</x:v>
      </x:c>
      <x:c r="D1843" s="4" t="n">
        <x:v>0</x:v>
      </x:c>
    </x:row>
    <x:row r="1844">
      <x:c r="A1844" s="4" t="str">
        <x:v>C01839</x:v>
      </x:c>
      <x:c r="B1844" s="4" t="n">
        <x:v>4</x:v>
      </x:c>
      <x:c r="C1844" s="4" t="n">
        <x:v>26</x:v>
      </x:c>
      <x:c r="D1844" s="4" t="n">
        <x:v>1</x:v>
      </x:c>
    </x:row>
    <x:row r="1845">
      <x:c r="A1845" s="4" t="str">
        <x:v>C01840</x:v>
      </x:c>
      <x:c r="B1845" s="4" t="n">
        <x:v>5</x:v>
      </x:c>
      <x:c r="C1845" s="4"/>
      <x:c r="D1845" s="4" t="n">
        <x:v>1</x:v>
      </x:c>
    </x:row>
    <x:row r="1846">
      <x:c r="A1846" s="4" t="str">
        <x:v>C01841</x:v>
      </x:c>
      <x:c r="B1846" s="4" t="n">
        <x:v>2</x:v>
      </x:c>
      <x:c r="C1846" s="4" t="n">
        <x:v>26</x:v>
      </x:c>
      <x:c r="D1846" s="4" t="n">
        <x:v>0</x:v>
      </x:c>
    </x:row>
    <x:row r="1847">
      <x:c r="A1847" s="4" t="str">
        <x:v>C01842</x:v>
      </x:c>
      <x:c r="B1847" s="4" t="n">
        <x:v>2</x:v>
      </x:c>
      <x:c r="C1847" s="4" t="n">
        <x:v>9</x:v>
      </x:c>
      <x:c r="D1847" s="4" t="n">
        <x:v>0</x:v>
      </x:c>
    </x:row>
    <x:row r="1848">
      <x:c r="A1848" s="4" t="str">
        <x:v>C01843</x:v>
      </x:c>
      <x:c r="B1848" s="4" t="n">
        <x:v>4</x:v>
      </x:c>
      <x:c r="C1848" s="4" t="n">
        <x:v>23</x:v>
      </x:c>
      <x:c r="D1848" s="4" t="n">
        <x:v>1</x:v>
      </x:c>
    </x:row>
    <x:row r="1849">
      <x:c r="A1849" s="4" t="str">
        <x:v>C01844</x:v>
      </x:c>
      <x:c r="B1849" s="4" t="n">
        <x:v>4</x:v>
      </x:c>
      <x:c r="C1849" s="4"/>
      <x:c r="D1849" s="4" t="n">
        <x:v>1</x:v>
      </x:c>
    </x:row>
    <x:row r="1850">
      <x:c r="A1850" s="4" t="str">
        <x:v>C01845</x:v>
      </x:c>
      <x:c r="B1850" s="4" t="n">
        <x:v>3</x:v>
      </x:c>
      <x:c r="C1850" s="4" t="n">
        <x:v>11</x:v>
      </x:c>
      <x:c r="D1850" s="4" t="n">
        <x:v>0</x:v>
      </x:c>
    </x:row>
    <x:row r="1851">
      <x:c r="A1851" s="4" t="str">
        <x:v>C01846</x:v>
      </x:c>
      <x:c r="B1851" s="4" t="n">
        <x:v>2</x:v>
      </x:c>
      <x:c r="C1851" s="4" t="n">
        <x:v>13</x:v>
      </x:c>
      <x:c r="D1851" s="4" t="n">
        <x:v>0</x:v>
      </x:c>
    </x:row>
    <x:row r="1852">
      <x:c r="A1852" s="4" t="str">
        <x:v>C01847</x:v>
      </x:c>
      <x:c r="B1852" s="4" t="n">
        <x:v>3</x:v>
      </x:c>
      <x:c r="C1852" s="4" t="n">
        <x:v>11</x:v>
      </x:c>
      <x:c r="D1852" s="4" t="n">
        <x:v>0</x:v>
      </x:c>
    </x:row>
    <x:row r="1853">
      <x:c r="A1853" s="4" t="str">
        <x:v>C01848</x:v>
      </x:c>
      <x:c r="B1853" s="4" t="n">
        <x:v>4</x:v>
      </x:c>
      <x:c r="C1853" s="4" t="n">
        <x:v>10</x:v>
      </x:c>
      <x:c r="D1853" s="4" t="n">
        <x:v>0</x:v>
      </x:c>
    </x:row>
    <x:row r="1854">
      <x:c r="A1854" s="4" t="str">
        <x:v>C01849</x:v>
      </x:c>
      <x:c r="B1854" s="4" t="n">
        <x:v>3</x:v>
      </x:c>
      <x:c r="C1854" s="4" t="n">
        <x:v>14</x:v>
      </x:c>
      <x:c r="D1854" s="4" t="n">
        <x:v>0</x:v>
      </x:c>
    </x:row>
    <x:row r="1855">
      <x:c r="A1855" s="4" t="str">
        <x:v>C01850</x:v>
      </x:c>
      <x:c r="B1855" s="4" t="n">
        <x:v>4</x:v>
      </x:c>
      <x:c r="C1855" s="4"/>
      <x:c r="D1855" s="4" t="n">
        <x:v>0</x:v>
      </x:c>
    </x:row>
    <x:row r="1856">
      <x:c r="A1856" s="4" t="str">
        <x:v>C01851</x:v>
      </x:c>
      <x:c r="B1856" s="4" t="n">
        <x:v>2</x:v>
      </x:c>
      <x:c r="C1856" s="4"/>
      <x:c r="D1856" s="4" t="n">
        <x:v>0</x:v>
      </x:c>
    </x:row>
    <x:row r="1857">
      <x:c r="A1857" s="4" t="str">
        <x:v>C01852</x:v>
      </x:c>
      <x:c r="B1857" s="4" t="n">
        <x:v>6</x:v>
      </x:c>
      <x:c r="C1857" s="4" t="n">
        <x:v>43</x:v>
      </x:c>
      <x:c r="D1857" s="4" t="n">
        <x:v>1</x:v>
      </x:c>
    </x:row>
    <x:row r="1858">
      <x:c r="A1858" s="4" t="str">
        <x:v>C01853</x:v>
      </x:c>
      <x:c r="B1858" s="4" t="n">
        <x:v>4</x:v>
      </x:c>
      <x:c r="C1858" s="4" t="n">
        <x:v>23</x:v>
      </x:c>
      <x:c r="D1858" s="4" t="n">
        <x:v>1</x:v>
      </x:c>
    </x:row>
    <x:row r="1859">
      <x:c r="A1859" s="4" t="str">
        <x:v>C01854</x:v>
      </x:c>
      <x:c r="B1859" s="4" t="n">
        <x:v>2</x:v>
      </x:c>
      <x:c r="C1859" s="4"/>
      <x:c r="D1859" s="4" t="n">
        <x:v>0</x:v>
      </x:c>
    </x:row>
    <x:row r="1860">
      <x:c r="A1860" s="4" t="str">
        <x:v>C01855</x:v>
      </x:c>
      <x:c r="B1860" s="4" t="n">
        <x:v>6</x:v>
      </x:c>
      <x:c r="C1860" s="4" t="n">
        <x:v>35</x:v>
      </x:c>
      <x:c r="D1860" s="4" t="n">
        <x:v>1</x:v>
      </x:c>
    </x:row>
    <x:row r="1861">
      <x:c r="A1861" s="4" t="str">
        <x:v>C01856</x:v>
      </x:c>
      <x:c r="B1861" s="4" t="n">
        <x:v>5</x:v>
      </x:c>
      <x:c r="C1861" s="4" t="n">
        <x:v>29</x:v>
      </x:c>
      <x:c r="D1861" s="4" t="n">
        <x:v>1</x:v>
      </x:c>
    </x:row>
    <x:row r="1862">
      <x:c r="A1862" s="4" t="str">
        <x:v>C01857</x:v>
      </x:c>
      <x:c r="B1862" s="4" t="n">
        <x:v>4</x:v>
      </x:c>
      <x:c r="C1862" s="4" t="n">
        <x:v>22</x:v>
      </x:c>
      <x:c r="D1862" s="4" t="n">
        <x:v>0</x:v>
      </x:c>
    </x:row>
    <x:row r="1863">
      <x:c r="A1863" s="4" t="str">
        <x:v>C01858</x:v>
      </x:c>
      <x:c r="B1863" s="4" t="n">
        <x:v>6</x:v>
      </x:c>
      <x:c r="C1863" s="4" t="n">
        <x:v>41</x:v>
      </x:c>
      <x:c r="D1863" s="4" t="n">
        <x:v>1</x:v>
      </x:c>
    </x:row>
    <x:row r="1864">
      <x:c r="A1864" s="4" t="str">
        <x:v>C01859</x:v>
      </x:c>
      <x:c r="B1864" s="4" t="n">
        <x:v>3</x:v>
      </x:c>
      <x:c r="C1864" s="4" t="n">
        <x:v>7</x:v>
      </x:c>
      <x:c r="D1864" s="4" t="n">
        <x:v>0</x:v>
      </x:c>
    </x:row>
    <x:row r="1865">
      <x:c r="A1865" s="4" t="str">
        <x:v>C01860</x:v>
      </x:c>
      <x:c r="B1865" s="4" t="n">
        <x:v>2</x:v>
      </x:c>
      <x:c r="C1865" s="4" t="n">
        <x:v>10</x:v>
      </x:c>
      <x:c r="D1865" s="4" t="n">
        <x:v>0</x:v>
      </x:c>
    </x:row>
    <x:row r="1866">
      <x:c r="A1866" s="4" t="str">
        <x:v>C01861</x:v>
      </x:c>
      <x:c r="B1866" s="4" t="n">
        <x:v>5</x:v>
      </x:c>
      <x:c r="C1866" s="4" t="n">
        <x:v>34</x:v>
      </x:c>
      <x:c r="D1866" s="4" t="n">
        <x:v>1</x:v>
      </x:c>
    </x:row>
    <x:row r="1867">
      <x:c r="A1867" s="4" t="str">
        <x:v>C01862</x:v>
      </x:c>
      <x:c r="B1867" s="4" t="n">
        <x:v>3</x:v>
      </x:c>
      <x:c r="C1867" s="4" t="n">
        <x:v>19</x:v>
      </x:c>
      <x:c r="D1867" s="4" t="n">
        <x:v>0</x:v>
      </x:c>
    </x:row>
    <x:row r="1868">
      <x:c r="A1868" s="4" t="str">
        <x:v>C01863</x:v>
      </x:c>
      <x:c r="B1868" s="4" t="n">
        <x:v>3</x:v>
      </x:c>
      <x:c r="C1868" s="4" t="n">
        <x:v>11</x:v>
      </x:c>
      <x:c r="D1868" s="4" t="n">
        <x:v>0</x:v>
      </x:c>
    </x:row>
    <x:row r="1869">
      <x:c r="A1869" s="4" t="str">
        <x:v>C01864</x:v>
      </x:c>
      <x:c r="B1869" s="4" t="n">
        <x:v>2</x:v>
      </x:c>
      <x:c r="C1869" s="4" t="n">
        <x:v>12</x:v>
      </x:c>
      <x:c r="D1869" s="4" t="n">
        <x:v>0</x:v>
      </x:c>
    </x:row>
    <x:row r="1870">
      <x:c r="A1870" s="4" t="str">
        <x:v>C01865</x:v>
      </x:c>
      <x:c r="B1870" s="4" t="n">
        <x:v>4</x:v>
      </x:c>
      <x:c r="C1870" s="4" t="n">
        <x:v>9</x:v>
      </x:c>
      <x:c r="D1870" s="4" t="n">
        <x:v>0</x:v>
      </x:c>
    </x:row>
    <x:row r="1871">
      <x:c r="A1871" s="4" t="str">
        <x:v>C01866</x:v>
      </x:c>
      <x:c r="B1871" s="4" t="n">
        <x:v>3</x:v>
      </x:c>
      <x:c r="C1871" s="4" t="n">
        <x:v>17</x:v>
      </x:c>
      <x:c r="D1871" s="4" t="n">
        <x:v>0</x:v>
      </x:c>
    </x:row>
    <x:row r="1872">
      <x:c r="A1872" s="4" t="str">
        <x:v>C01867</x:v>
      </x:c>
      <x:c r="B1872" s="4" t="n">
        <x:v>4</x:v>
      </x:c>
      <x:c r="C1872" s="4"/>
      <x:c r="D1872" s="4" t="n">
        <x:v>0</x:v>
      </x:c>
    </x:row>
    <x:row r="1873">
      <x:c r="A1873" s="4" t="str">
        <x:v>C01868</x:v>
      </x:c>
      <x:c r="B1873" s="4" t="n">
        <x:v>5</x:v>
      </x:c>
      <x:c r="C1873" s="4"/>
      <x:c r="D1873" s="4" t="n">
        <x:v>1</x:v>
      </x:c>
    </x:row>
    <x:row r="1874">
      <x:c r="A1874" s="4" t="str">
        <x:v>C01869</x:v>
      </x:c>
      <x:c r="B1874" s="4" t="n">
        <x:v>3</x:v>
      </x:c>
      <x:c r="C1874" s="4" t="n">
        <x:v>18</x:v>
      </x:c>
      <x:c r="D1874" s="4" t="n">
        <x:v>0</x:v>
      </x:c>
    </x:row>
    <x:row r="1875">
      <x:c r="A1875" s="4" t="str">
        <x:v>C01870</x:v>
      </x:c>
      <x:c r="B1875" s="4" t="n">
        <x:v>2</x:v>
      </x:c>
      <x:c r="C1875" s="4" t="n">
        <x:v>11</x:v>
      </x:c>
      <x:c r="D1875" s="4" t="n">
        <x:v>0</x:v>
      </x:c>
    </x:row>
    <x:row r="1876">
      <x:c r="A1876" s="4" t="str">
        <x:v>C01871</x:v>
      </x:c>
      <x:c r="B1876" s="4" t="n">
        <x:v>6</x:v>
      </x:c>
      <x:c r="C1876" s="4"/>
      <x:c r="D1876" s="4" t="n">
        <x:v>1</x:v>
      </x:c>
    </x:row>
    <x:row r="1877">
      <x:c r="A1877" s="4" t="str">
        <x:v>C01872</x:v>
      </x:c>
      <x:c r="B1877" s="4" t="n">
        <x:v>4</x:v>
      </x:c>
      <x:c r="C1877" s="4" t="n">
        <x:v>35</x:v>
      </x:c>
      <x:c r="D1877" s="4" t="n">
        <x:v>1</x:v>
      </x:c>
    </x:row>
    <x:row r="1878">
      <x:c r="A1878" s="4" t="str">
        <x:v>C01873</x:v>
      </x:c>
      <x:c r="B1878" s="4" t="n">
        <x:v>4</x:v>
      </x:c>
      <x:c r="C1878" s="4"/>
      <x:c r="D1878" s="4" t="n">
        <x:v>1</x:v>
      </x:c>
    </x:row>
    <x:row r="1879">
      <x:c r="A1879" s="4" t="str">
        <x:v>C01874</x:v>
      </x:c>
      <x:c r="B1879" s="4" t="n">
        <x:v>6</x:v>
      </x:c>
      <x:c r="C1879" s="4" t="n">
        <x:v>37</x:v>
      </x:c>
      <x:c r="D1879" s="4" t="n">
        <x:v>1</x:v>
      </x:c>
    </x:row>
    <x:row r="1880">
      <x:c r="A1880" s="4" t="str">
        <x:v>C01875</x:v>
      </x:c>
      <x:c r="B1880" s="4" t="n">
        <x:v>5</x:v>
      </x:c>
      <x:c r="C1880" s="4" t="n">
        <x:v>38</x:v>
      </x:c>
      <x:c r="D1880" s="4" t="n">
        <x:v>1</x:v>
      </x:c>
    </x:row>
    <x:row r="1881">
      <x:c r="A1881" s="4" t="str">
        <x:v>C01876</x:v>
      </x:c>
      <x:c r="B1881" s="4" t="n">
        <x:v>3</x:v>
      </x:c>
      <x:c r="C1881" s="4" t="n">
        <x:v>9</x:v>
      </x:c>
      <x:c r="D1881" s="4" t="n">
        <x:v>0</x:v>
      </x:c>
    </x:row>
    <x:row r="1882">
      <x:c r="A1882" s="4" t="str">
        <x:v>C01877</x:v>
      </x:c>
      <x:c r="B1882" s="4" t="n">
        <x:v>4</x:v>
      </x:c>
      <x:c r="C1882" s="4" t="n">
        <x:v>27</x:v>
      </x:c>
      <x:c r="D1882" s="4" t="n">
        <x:v>1</x:v>
      </x:c>
    </x:row>
    <x:row r="1883">
      <x:c r="A1883" s="4" t="str">
        <x:v>C01878</x:v>
      </x:c>
      <x:c r="B1883" s="4" t="n">
        <x:v>2</x:v>
      </x:c>
      <x:c r="C1883" s="4"/>
      <x:c r="D1883" s="4" t="n">
        <x:v>0</x:v>
      </x:c>
    </x:row>
    <x:row r="1884">
      <x:c r="A1884" s="4" t="str">
        <x:v>C01879</x:v>
      </x:c>
      <x:c r="B1884" s="4" t="n">
        <x:v>3</x:v>
      </x:c>
      <x:c r="C1884" s="4" t="n">
        <x:v>14</x:v>
      </x:c>
      <x:c r="D1884" s="4" t="n">
        <x:v>0</x:v>
      </x:c>
    </x:row>
    <x:row r="1885">
      <x:c r="A1885" s="4" t="str">
        <x:v>C01880</x:v>
      </x:c>
      <x:c r="B1885" s="4" t="n">
        <x:v>4</x:v>
      </x:c>
      <x:c r="C1885" s="4" t="n">
        <x:v>26</x:v>
      </x:c>
      <x:c r="D1885" s="4" t="n">
        <x:v>1</x:v>
      </x:c>
    </x:row>
    <x:row r="1886">
      <x:c r="A1886" s="4" t="str">
        <x:v>C01881</x:v>
      </x:c>
      <x:c r="B1886" s="4" t="n">
        <x:v>3</x:v>
      </x:c>
      <x:c r="C1886" s="4" t="n">
        <x:v>18</x:v>
      </x:c>
      <x:c r="D1886" s="4" t="n">
        <x:v>0</x:v>
      </x:c>
    </x:row>
    <x:row r="1887">
      <x:c r="A1887" s="4" t="str">
        <x:v>C01882</x:v>
      </x:c>
      <x:c r="B1887" s="4" t="n">
        <x:v>6</x:v>
      </x:c>
      <x:c r="C1887" s="4"/>
      <x:c r="D1887" s="4" t="n">
        <x:v>1</x:v>
      </x:c>
    </x:row>
    <x:row r="1888">
      <x:c r="A1888" s="4" t="str">
        <x:v>C01883</x:v>
      </x:c>
      <x:c r="B1888" s="4" t="n">
        <x:v>3</x:v>
      </x:c>
      <x:c r="C1888" s="4"/>
      <x:c r="D1888" s="4" t="n">
        <x:v>0</x:v>
      </x:c>
    </x:row>
    <x:row r="1889">
      <x:c r="A1889" s="4" t="str">
        <x:v>C01884</x:v>
      </x:c>
      <x:c r="B1889" s="4" t="n">
        <x:v>5</x:v>
      </x:c>
      <x:c r="C1889" s="4" t="n">
        <x:v>29</x:v>
      </x:c>
      <x:c r="D1889" s="4" t="n">
        <x:v>1</x:v>
      </x:c>
    </x:row>
    <x:row r="1890">
      <x:c r="A1890" s="4" t="str">
        <x:v>C01885</x:v>
      </x:c>
      <x:c r="B1890" s="4" t="n">
        <x:v>4</x:v>
      </x:c>
      <x:c r="C1890" s="4" t="n">
        <x:v>35</x:v>
      </x:c>
      <x:c r="D1890" s="4" t="n">
        <x:v>1</x:v>
      </x:c>
    </x:row>
    <x:row r="1891">
      <x:c r="A1891" s="4" t="str">
        <x:v>C01886</x:v>
      </x:c>
      <x:c r="B1891" s="4" t="n">
        <x:v>5</x:v>
      </x:c>
      <x:c r="C1891" s="4" t="n">
        <x:v>37</x:v>
      </x:c>
      <x:c r="D1891" s="4" t="n">
        <x:v>1</x:v>
      </x:c>
    </x:row>
    <x:row r="1892">
      <x:c r="A1892" s="4" t="str">
        <x:v>C01887</x:v>
      </x:c>
      <x:c r="B1892" s="4" t="n">
        <x:v>4</x:v>
      </x:c>
      <x:c r="C1892" s="4" t="n">
        <x:v>21</x:v>
      </x:c>
      <x:c r="D1892" s="4" t="n">
        <x:v>0</x:v>
      </x:c>
    </x:row>
    <x:row r="1893">
      <x:c r="A1893" s="4" t="str">
        <x:v>C01888</x:v>
      </x:c>
      <x:c r="B1893" s="4" t="n">
        <x:v>3</x:v>
      </x:c>
      <x:c r="C1893" s="4"/>
      <x:c r="D1893" s="4" t="n">
        <x:v>0</x:v>
      </x:c>
    </x:row>
    <x:row r="1894">
      <x:c r="A1894" s="4" t="str">
        <x:v>C01889</x:v>
      </x:c>
      <x:c r="B1894" s="4" t="n">
        <x:v>4</x:v>
      </x:c>
      <x:c r="C1894" s="4" t="n">
        <x:v>15</x:v>
      </x:c>
      <x:c r="D1894" s="4" t="n">
        <x:v>0</x:v>
      </x:c>
    </x:row>
    <x:row r="1895">
      <x:c r="A1895" s="4" t="str">
        <x:v>C01890</x:v>
      </x:c>
      <x:c r="B1895" s="4" t="n">
        <x:v>4</x:v>
      </x:c>
      <x:c r="C1895" s="4"/>
      <x:c r="D1895" s="4" t="n">
        <x:v>0</x:v>
      </x:c>
    </x:row>
    <x:row r="1896">
      <x:c r="A1896" s="4" t="str">
        <x:v>C01891</x:v>
      </x:c>
      <x:c r="B1896" s="4" t="n">
        <x:v>4</x:v>
      </x:c>
      <x:c r="C1896" s="4" t="n">
        <x:v>15</x:v>
      </x:c>
      <x:c r="D1896" s="4" t="n">
        <x:v>0</x:v>
      </x:c>
    </x:row>
    <x:row r="1897">
      <x:c r="A1897" s="4" t="str">
        <x:v>C01892</x:v>
      </x:c>
      <x:c r="B1897" s="4" t="n">
        <x:v>3</x:v>
      </x:c>
      <x:c r="C1897" s="4"/>
      <x:c r="D1897" s="4" t="n">
        <x:v>0</x:v>
      </x:c>
    </x:row>
    <x:row r="1898">
      <x:c r="A1898" s="4" t="str">
        <x:v>C01893</x:v>
      </x:c>
      <x:c r="B1898" s="4" t="n">
        <x:v>4</x:v>
      </x:c>
      <x:c r="C1898" s="4"/>
      <x:c r="D1898" s="4" t="n">
        <x:v>1</x:v>
      </x:c>
    </x:row>
    <x:row r="1899">
      <x:c r="A1899" s="4" t="str">
        <x:v>C01894</x:v>
      </x:c>
      <x:c r="B1899" s="4" t="n">
        <x:v>2</x:v>
      </x:c>
      <x:c r="C1899" s="4" t="n">
        <x:v>12</x:v>
      </x:c>
      <x:c r="D1899" s="4" t="n">
        <x:v>0</x:v>
      </x:c>
    </x:row>
    <x:row r="1900">
      <x:c r="A1900" s="4" t="str">
        <x:v>C01895</x:v>
      </x:c>
      <x:c r="B1900" s="4" t="n">
        <x:v>4</x:v>
      </x:c>
      <x:c r="C1900" s="4"/>
      <x:c r="D1900" s="4" t="n">
        <x:v>0</x:v>
      </x:c>
    </x:row>
    <x:row r="1901">
      <x:c r="A1901" s="4" t="str">
        <x:v>C01896</x:v>
      </x:c>
      <x:c r="B1901" s="4" t="n">
        <x:v>3</x:v>
      </x:c>
      <x:c r="C1901" s="4" t="n">
        <x:v>16</x:v>
      </x:c>
      <x:c r="D1901" s="4" t="n">
        <x:v>0</x:v>
      </x:c>
    </x:row>
    <x:row r="1902">
      <x:c r="A1902" s="4" t="str">
        <x:v>C01897</x:v>
      </x:c>
      <x:c r="B1902" s="4" t="n">
        <x:v>6</x:v>
      </x:c>
      <x:c r="C1902" s="4" t="n">
        <x:v>28</x:v>
      </x:c>
      <x:c r="D1902" s="4" t="n">
        <x:v>1</x:v>
      </x:c>
    </x:row>
    <x:row r="1903">
      <x:c r="A1903" s="4" t="str">
        <x:v>C01898</x:v>
      </x:c>
      <x:c r="B1903" s="4" t="n">
        <x:v>4</x:v>
      </x:c>
      <x:c r="C1903" s="4" t="n">
        <x:v>22</x:v>
      </x:c>
      <x:c r="D1903" s="4" t="n">
        <x:v>0</x:v>
      </x:c>
    </x:row>
    <x:row r="1904">
      <x:c r="A1904" s="4" t="str">
        <x:v>C01899</x:v>
      </x:c>
      <x:c r="B1904" s="4" t="n">
        <x:v>3</x:v>
      </x:c>
      <x:c r="C1904" s="4" t="n">
        <x:v>21</x:v>
      </x:c>
      <x:c r="D1904" s="4" t="n">
        <x:v>0</x:v>
      </x:c>
    </x:row>
    <x:row r="1905">
      <x:c r="A1905" s="4" t="str">
        <x:v>C01900</x:v>
      </x:c>
      <x:c r="B1905" s="4" t="n">
        <x:v>2</x:v>
      </x:c>
      <x:c r="C1905" s="4" t="n">
        <x:v>10</x:v>
      </x:c>
      <x:c r="D1905" s="4" t="n">
        <x:v>0</x:v>
      </x:c>
    </x:row>
    <x:row r="1906">
      <x:c r="A1906" s="4" t="str">
        <x:v>C01901</x:v>
      </x:c>
      <x:c r="B1906" s="4" t="n">
        <x:v>6</x:v>
      </x:c>
      <x:c r="C1906" s="4" t="n">
        <x:v>45</x:v>
      </x:c>
      <x:c r="D1906" s="4" t="n">
        <x:v>1</x:v>
      </x:c>
    </x:row>
    <x:row r="1907">
      <x:c r="A1907" s="4" t="str">
        <x:v>C01902</x:v>
      </x:c>
      <x:c r="B1907" s="4" t="n">
        <x:v>2</x:v>
      </x:c>
      <x:c r="C1907" s="4" t="n">
        <x:v>12</x:v>
      </x:c>
      <x:c r="D1907" s="4" t="n">
        <x:v>0</x:v>
      </x:c>
    </x:row>
    <x:row r="1908">
      <x:c r="A1908" s="4" t="str">
        <x:v>C01903</x:v>
      </x:c>
      <x:c r="B1908" s="4" t="n">
        <x:v>3</x:v>
      </x:c>
      <x:c r="C1908" s="4" t="n">
        <x:v>15</x:v>
      </x:c>
      <x:c r="D1908" s="4" t="n">
        <x:v>0</x:v>
      </x:c>
    </x:row>
    <x:row r="1909">
      <x:c r="A1909" s="4" t="str">
        <x:v>C01904</x:v>
      </x:c>
      <x:c r="B1909" s="4" t="n">
        <x:v>4</x:v>
      </x:c>
      <x:c r="C1909" s="4" t="n">
        <x:v>25</x:v>
      </x:c>
      <x:c r="D1909" s="4" t="n">
        <x:v>1</x:v>
      </x:c>
    </x:row>
    <x:row r="1910">
      <x:c r="A1910" s="4" t="str">
        <x:v>C01905</x:v>
      </x:c>
      <x:c r="B1910" s="4" t="n">
        <x:v>2</x:v>
      </x:c>
      <x:c r="C1910" s="4" t="n">
        <x:v>7</x:v>
      </x:c>
      <x:c r="D1910" s="4" t="n">
        <x:v>0</x:v>
      </x:c>
    </x:row>
    <x:row r="1911">
      <x:c r="A1911" s="4" t="str">
        <x:v>C01906</x:v>
      </x:c>
      <x:c r="B1911" s="4" t="n">
        <x:v>3</x:v>
      </x:c>
      <x:c r="C1911" s="4"/>
      <x:c r="D1911" s="4" t="n">
        <x:v>0</x:v>
      </x:c>
    </x:row>
    <x:row r="1912">
      <x:c r="A1912" s="4" t="str">
        <x:v>C01907</x:v>
      </x:c>
      <x:c r="B1912" s="4" t="n">
        <x:v>5</x:v>
      </x:c>
      <x:c r="C1912" s="4" t="n">
        <x:v>29</x:v>
      </x:c>
      <x:c r="D1912" s="4" t="n">
        <x:v>1</x:v>
      </x:c>
    </x:row>
    <x:row r="1913">
      <x:c r="A1913" s="4" t="str">
        <x:v>C01908</x:v>
      </x:c>
      <x:c r="B1913" s="4" t="n">
        <x:v>5</x:v>
      </x:c>
      <x:c r="C1913" s="4" t="n">
        <x:v>28</x:v>
      </x:c>
      <x:c r="D1913" s="4" t="n">
        <x:v>1</x:v>
      </x:c>
    </x:row>
    <x:row r="1914">
      <x:c r="A1914" s="4" t="str">
        <x:v>C01909</x:v>
      </x:c>
      <x:c r="B1914" s="4" t="n">
        <x:v>3</x:v>
      </x:c>
      <x:c r="C1914" s="4"/>
      <x:c r="D1914" s="4" t="n">
        <x:v>0</x:v>
      </x:c>
    </x:row>
    <x:row r="1915">
      <x:c r="A1915" s="4" t="str">
        <x:v>C01910</x:v>
      </x:c>
      <x:c r="B1915" s="4" t="n">
        <x:v>3</x:v>
      </x:c>
      <x:c r="C1915" s="4" t="n">
        <x:v>15</x:v>
      </x:c>
      <x:c r="D1915" s="4" t="n">
        <x:v>0</x:v>
      </x:c>
    </x:row>
    <x:row r="1916">
      <x:c r="A1916" s="4" t="str">
        <x:v>C01911</x:v>
      </x:c>
      <x:c r="B1916" s="4" t="n">
        <x:v>2</x:v>
      </x:c>
      <x:c r="C1916" s="4" t="n">
        <x:v>8</x:v>
      </x:c>
      <x:c r="D1916" s="4" t="n">
        <x:v>0</x:v>
      </x:c>
    </x:row>
    <x:row r="1917">
      <x:c r="A1917" s="4" t="str">
        <x:v>C01912</x:v>
      </x:c>
      <x:c r="B1917" s="4" t="n">
        <x:v>4</x:v>
      </x:c>
      <x:c r="C1917" s="4" t="n">
        <x:v>32</x:v>
      </x:c>
      <x:c r="D1917" s="4" t="n">
        <x:v>1</x:v>
      </x:c>
    </x:row>
    <x:row r="1918">
      <x:c r="A1918" s="4" t="str">
        <x:v>C01913</x:v>
      </x:c>
      <x:c r="B1918" s="4" t="n">
        <x:v>4</x:v>
      </x:c>
      <x:c r="C1918" s="4"/>
      <x:c r="D1918" s="4" t="n">
        <x:v>0</x:v>
      </x:c>
    </x:row>
    <x:row r="1919">
      <x:c r="A1919" s="4" t="str">
        <x:v>C01914</x:v>
      </x:c>
      <x:c r="B1919" s="4" t="n">
        <x:v>6</x:v>
      </x:c>
      <x:c r="C1919" s="4" t="n">
        <x:v>31</x:v>
      </x:c>
      <x:c r="D1919" s="4" t="n">
        <x:v>1</x:v>
      </x:c>
    </x:row>
    <x:row r="1920">
      <x:c r="A1920" s="4" t="str">
        <x:v>C01915</x:v>
      </x:c>
      <x:c r="B1920" s="4" t="n">
        <x:v>5</x:v>
      </x:c>
      <x:c r="C1920" s="4"/>
      <x:c r="D1920" s="4" t="n">
        <x:v>1</x:v>
      </x:c>
    </x:row>
    <x:row r="1921">
      <x:c r="A1921" s="4" t="str">
        <x:v>C01916</x:v>
      </x:c>
      <x:c r="B1921" s="4" t="n">
        <x:v>2</x:v>
      </x:c>
      <x:c r="C1921" s="4" t="n">
        <x:v>8</x:v>
      </x:c>
      <x:c r="D1921" s="4" t="n">
        <x:v>0</x:v>
      </x:c>
    </x:row>
    <x:row r="1922">
      <x:c r="A1922" s="4" t="str">
        <x:v>C01917</x:v>
      </x:c>
      <x:c r="B1922" s="4" t="n">
        <x:v>4</x:v>
      </x:c>
      <x:c r="C1922" s="4" t="n">
        <x:v>16</x:v>
      </x:c>
      <x:c r="D1922" s="4" t="n">
        <x:v>0</x:v>
      </x:c>
    </x:row>
    <x:row r="1923">
      <x:c r="A1923" s="4" t="str">
        <x:v>C01918</x:v>
      </x:c>
      <x:c r="B1923" s="4" t="n">
        <x:v>4</x:v>
      </x:c>
      <x:c r="C1923" s="4" t="n">
        <x:v>13</x:v>
      </x:c>
      <x:c r="D1923" s="4" t="n">
        <x:v>0</x:v>
      </x:c>
    </x:row>
    <x:row r="1924">
      <x:c r="A1924" s="4" t="str">
        <x:v>C01919</x:v>
      </x:c>
      <x:c r="B1924" s="4" t="n">
        <x:v>2</x:v>
      </x:c>
      <x:c r="C1924" s="4"/>
      <x:c r="D1924" s="4" t="n">
        <x:v>0</x:v>
      </x:c>
    </x:row>
    <x:row r="1925">
      <x:c r="A1925" s="4" t="str">
        <x:v>C01920</x:v>
      </x:c>
      <x:c r="B1925" s="4" t="n">
        <x:v>2</x:v>
      </x:c>
      <x:c r="C1925" s="4"/>
      <x:c r="D1925" s="4" t="n">
        <x:v>0</x:v>
      </x:c>
    </x:row>
    <x:row r="1926">
      <x:c r="A1926" s="4" t="str">
        <x:v>C01921</x:v>
      </x:c>
      <x:c r="B1926" s="4" t="n">
        <x:v>4</x:v>
      </x:c>
      <x:c r="C1926" s="4"/>
      <x:c r="D1926" s="4" t="n">
        <x:v>1</x:v>
      </x:c>
    </x:row>
    <x:row r="1927">
      <x:c r="A1927" s="4" t="str">
        <x:v>C01922</x:v>
      </x:c>
      <x:c r="B1927" s="4" t="n">
        <x:v>4</x:v>
      </x:c>
      <x:c r="C1927" s="4" t="n">
        <x:v>22</x:v>
      </x:c>
      <x:c r="D1927" s="4" t="n">
        <x:v>0</x:v>
      </x:c>
    </x:row>
    <x:row r="1928">
      <x:c r="A1928" s="4" t="str">
        <x:v>C01923</x:v>
      </x:c>
      <x:c r="B1928" s="4" t="n">
        <x:v>6</x:v>
      </x:c>
      <x:c r="C1928" s="4" t="n">
        <x:v>41</x:v>
      </x:c>
      <x:c r="D1928" s="4" t="n">
        <x:v>1</x:v>
      </x:c>
    </x:row>
    <x:row r="1929">
      <x:c r="A1929" s="4" t="str">
        <x:v>C01924</x:v>
      </x:c>
      <x:c r="B1929" s="4" t="n">
        <x:v>5</x:v>
      </x:c>
      <x:c r="C1929" s="4"/>
      <x:c r="D1929" s="4" t="n">
        <x:v>1</x:v>
      </x:c>
    </x:row>
    <x:row r="1930">
      <x:c r="A1930" s="4" t="str">
        <x:v>C01925</x:v>
      </x:c>
      <x:c r="B1930" s="4" t="n">
        <x:v>4</x:v>
      </x:c>
      <x:c r="C1930" s="4" t="n">
        <x:v>31</x:v>
      </x:c>
      <x:c r="D1930" s="4" t="n">
        <x:v>1</x:v>
      </x:c>
    </x:row>
    <x:row r="1931">
      <x:c r="A1931" s="4" t="str">
        <x:v>C01926</x:v>
      </x:c>
      <x:c r="B1931" s="4" t="n">
        <x:v>3</x:v>
      </x:c>
      <x:c r="C1931" s="4" t="n">
        <x:v>11</x:v>
      </x:c>
      <x:c r="D1931" s="4" t="n">
        <x:v>0</x:v>
      </x:c>
    </x:row>
    <x:row r="1932">
      <x:c r="A1932" s="4" t="str">
        <x:v>C01927</x:v>
      </x:c>
      <x:c r="B1932" s="4" t="n">
        <x:v>4</x:v>
      </x:c>
      <x:c r="C1932" s="4" t="n">
        <x:v>18</x:v>
      </x:c>
      <x:c r="D1932" s="4" t="n">
        <x:v>1</x:v>
      </x:c>
    </x:row>
    <x:row r="1933">
      <x:c r="A1933" s="4" t="str">
        <x:v>C01928</x:v>
      </x:c>
      <x:c r="B1933" s="4" t="n">
        <x:v>4</x:v>
      </x:c>
      <x:c r="C1933" s="4" t="n">
        <x:v>28</x:v>
      </x:c>
      <x:c r="D1933" s="4" t="n">
        <x:v>1</x:v>
      </x:c>
    </x:row>
    <x:row r="1934">
      <x:c r="A1934" s="4" t="str">
        <x:v>C01929</x:v>
      </x:c>
      <x:c r="B1934" s="4" t="n">
        <x:v>2</x:v>
      </x:c>
      <x:c r="C1934" s="4" t="n">
        <x:v>13</x:v>
      </x:c>
      <x:c r="D1934" s="4" t="n">
        <x:v>0</x:v>
      </x:c>
    </x:row>
    <x:row r="1935">
      <x:c r="A1935" s="4" t="str">
        <x:v>C01930</x:v>
      </x:c>
      <x:c r="B1935" s="4" t="n">
        <x:v>4</x:v>
      </x:c>
      <x:c r="C1935" s="4"/>
      <x:c r="D1935" s="4" t="n">
        <x:v>1</x:v>
      </x:c>
    </x:row>
    <x:row r="1936">
      <x:c r="A1936" s="4" t="str">
        <x:v>C01931</x:v>
      </x:c>
      <x:c r="B1936" s="4" t="n">
        <x:v>4</x:v>
      </x:c>
      <x:c r="C1936" s="4" t="n">
        <x:v>38</x:v>
      </x:c>
      <x:c r="D1936" s="4" t="n">
        <x:v>1</x:v>
      </x:c>
    </x:row>
    <x:row r="1937">
      <x:c r="A1937" s="4" t="str">
        <x:v>C01932</x:v>
      </x:c>
      <x:c r="B1937" s="4" t="n">
        <x:v>4</x:v>
      </x:c>
      <x:c r="C1937" s="4"/>
      <x:c r="D1937" s="4" t="n">
        <x:v>0</x:v>
      </x:c>
    </x:row>
    <x:row r="1938">
      <x:c r="A1938" s="4" t="str">
        <x:v>C01933</x:v>
      </x:c>
      <x:c r="B1938" s="4" t="n">
        <x:v>3</x:v>
      </x:c>
      <x:c r="C1938" s="4" t="n">
        <x:v>7</x:v>
      </x:c>
      <x:c r="D1938" s="4" t="n">
        <x:v>0</x:v>
      </x:c>
    </x:row>
    <x:row r="1939">
      <x:c r="A1939" s="4" t="str">
        <x:v>C01934</x:v>
      </x:c>
      <x:c r="B1939" s="4" t="n">
        <x:v>3</x:v>
      </x:c>
      <x:c r="C1939" s="4"/>
      <x:c r="D1939" s="4" t="n">
        <x:v>0</x:v>
      </x:c>
    </x:row>
    <x:row r="1940">
      <x:c r="A1940" s="4" t="str">
        <x:v>C01935</x:v>
      </x:c>
      <x:c r="B1940" s="4" t="n">
        <x:v>3</x:v>
      </x:c>
      <x:c r="C1940" s="4" t="n">
        <x:v>15</x:v>
      </x:c>
      <x:c r="D1940" s="4" t="n">
        <x:v>0</x:v>
      </x:c>
    </x:row>
    <x:row r="1941">
      <x:c r="A1941" s="4" t="str">
        <x:v>C01936</x:v>
      </x:c>
      <x:c r="B1941" s="4" t="n">
        <x:v>4</x:v>
      </x:c>
      <x:c r="C1941" s="4" t="n">
        <x:v>16</x:v>
      </x:c>
      <x:c r="D1941" s="4" t="n">
        <x:v>0</x:v>
      </x:c>
    </x:row>
    <x:row r="1942">
      <x:c r="A1942" s="4" t="str">
        <x:v>C01937</x:v>
      </x:c>
      <x:c r="B1942" s="4" t="n">
        <x:v>6</x:v>
      </x:c>
      <x:c r="C1942" s="4" t="n">
        <x:v>34</x:v>
      </x:c>
      <x:c r="D1942" s="4" t="n">
        <x:v>1</x:v>
      </x:c>
    </x:row>
    <x:row r="1943">
      <x:c r="A1943" s="4" t="str">
        <x:v>C01938</x:v>
      </x:c>
      <x:c r="B1943" s="4" t="n">
        <x:v>5</x:v>
      </x:c>
      <x:c r="C1943" s="4" t="n">
        <x:v>25</x:v>
      </x:c>
      <x:c r="D1943" s="4" t="n">
        <x:v>1</x:v>
      </x:c>
    </x:row>
    <x:row r="1944">
      <x:c r="A1944" s="4" t="str">
        <x:v>C01939</x:v>
      </x:c>
      <x:c r="B1944" s="4" t="n">
        <x:v>6</x:v>
      </x:c>
      <x:c r="C1944" s="4" t="n">
        <x:v>40</x:v>
      </x:c>
      <x:c r="D1944" s="4" t="n">
        <x:v>1</x:v>
      </x:c>
    </x:row>
    <x:row r="1945">
      <x:c r="A1945" s="4" t="str">
        <x:v>C01940</x:v>
      </x:c>
      <x:c r="B1945" s="4" t="n">
        <x:v>5</x:v>
      </x:c>
      <x:c r="C1945" s="4" t="n">
        <x:v>41</x:v>
      </x:c>
      <x:c r="D1945" s="4" t="n">
        <x:v>1</x:v>
      </x:c>
    </x:row>
    <x:row r="1946">
      <x:c r="A1946" s="4" t="str">
        <x:v>C01941</x:v>
      </x:c>
      <x:c r="B1946" s="4" t="n">
        <x:v>2</x:v>
      </x:c>
      <x:c r="C1946" s="4" t="n">
        <x:v>22</x:v>
      </x:c>
      <x:c r="D1946" s="4" t="n">
        <x:v>0</x:v>
      </x:c>
    </x:row>
    <x:row r="1947">
      <x:c r="A1947" s="4" t="str">
        <x:v>C01942</x:v>
      </x:c>
      <x:c r="B1947" s="4" t="n">
        <x:v>4</x:v>
      </x:c>
      <x:c r="C1947" s="4" t="n">
        <x:v>17</x:v>
      </x:c>
      <x:c r="D1947" s="4" t="n">
        <x:v>0</x:v>
      </x:c>
    </x:row>
    <x:row r="1948">
      <x:c r="A1948" s="4" t="str">
        <x:v>C01943</x:v>
      </x:c>
      <x:c r="B1948" s="4" t="n">
        <x:v>4</x:v>
      </x:c>
      <x:c r="C1948" s="4" t="n">
        <x:v>24</x:v>
      </x:c>
      <x:c r="D1948" s="4" t="n">
        <x:v>0</x:v>
      </x:c>
    </x:row>
    <x:row r="1949">
      <x:c r="A1949" s="4" t="str">
        <x:v>C01944</x:v>
      </x:c>
      <x:c r="B1949" s="4" t="n">
        <x:v>5</x:v>
      </x:c>
      <x:c r="C1949" s="4" t="n">
        <x:v>28</x:v>
      </x:c>
      <x:c r="D1949" s="4" t="n">
        <x:v>1</x:v>
      </x:c>
    </x:row>
    <x:row r="1950">
      <x:c r="A1950" s="4" t="str">
        <x:v>C01945</x:v>
      </x:c>
      <x:c r="B1950" s="4" t="n">
        <x:v>3</x:v>
      </x:c>
      <x:c r="C1950" s="4" t="n">
        <x:v>15</x:v>
      </x:c>
      <x:c r="D1950" s="4" t="n">
        <x:v>0</x:v>
      </x:c>
    </x:row>
    <x:row r="1951">
      <x:c r="A1951" s="4" t="str">
        <x:v>C01946</x:v>
      </x:c>
      <x:c r="B1951" s="4" t="n">
        <x:v>4</x:v>
      </x:c>
      <x:c r="C1951" s="4"/>
      <x:c r="D1951" s="4" t="n">
        <x:v>0</x:v>
      </x:c>
    </x:row>
    <x:row r="1952">
      <x:c r="A1952" s="4" t="str">
        <x:v>C01947</x:v>
      </x:c>
      <x:c r="B1952" s="4" t="n">
        <x:v>5</x:v>
      </x:c>
      <x:c r="C1952" s="4" t="n">
        <x:v>24</x:v>
      </x:c>
      <x:c r="D1952" s="4" t="n">
        <x:v>1</x:v>
      </x:c>
    </x:row>
    <x:row r="1953">
      <x:c r="A1953" s="4" t="str">
        <x:v>C01948</x:v>
      </x:c>
      <x:c r="B1953" s="4" t="n">
        <x:v>5</x:v>
      </x:c>
      <x:c r="C1953" s="4" t="n">
        <x:v>25</x:v>
      </x:c>
      <x:c r="D1953" s="4" t="n">
        <x:v>1</x:v>
      </x:c>
    </x:row>
    <x:row r="1954">
      <x:c r="A1954" s="4" t="str">
        <x:v>C01949</x:v>
      </x:c>
      <x:c r="B1954" s="4" t="n">
        <x:v>4</x:v>
      </x:c>
      <x:c r="C1954" s="4"/>
      <x:c r="D1954" s="4" t="n">
        <x:v>0</x:v>
      </x:c>
    </x:row>
    <x:row r="1955">
      <x:c r="A1955" s="4" t="str">
        <x:v>C01950</x:v>
      </x:c>
      <x:c r="B1955" s="4" t="n">
        <x:v>4</x:v>
      </x:c>
      <x:c r="C1955" s="4" t="n">
        <x:v>35</x:v>
      </x:c>
      <x:c r="D1955" s="4" t="n">
        <x:v>1</x:v>
      </x:c>
    </x:row>
    <x:row r="1956">
      <x:c r="A1956" s="4" t="str">
        <x:v>C01951</x:v>
      </x:c>
      <x:c r="B1956" s="4" t="n">
        <x:v>3</x:v>
      </x:c>
      <x:c r="C1956" s="4" t="n">
        <x:v>15</x:v>
      </x:c>
      <x:c r="D1956" s="4" t="n">
        <x:v>0</x:v>
      </x:c>
    </x:row>
    <x:row r="1957">
      <x:c r="A1957" s="4" t="str">
        <x:v>C01952</x:v>
      </x:c>
      <x:c r="B1957" s="4" t="n">
        <x:v>4</x:v>
      </x:c>
      <x:c r="C1957" s="4"/>
      <x:c r="D1957" s="4" t="n">
        <x:v>0</x:v>
      </x:c>
    </x:row>
    <x:row r="1958">
      <x:c r="A1958" s="4" t="str">
        <x:v>C01953</x:v>
      </x:c>
      <x:c r="B1958" s="4" t="n">
        <x:v>2</x:v>
      </x:c>
      <x:c r="C1958" s="4"/>
      <x:c r="D1958" s="4" t="n">
        <x:v>0</x:v>
      </x:c>
    </x:row>
    <x:row r="1959">
      <x:c r="A1959" s="4" t="str">
        <x:v>C01954</x:v>
      </x:c>
      <x:c r="B1959" s="4" t="n">
        <x:v>2</x:v>
      </x:c>
      <x:c r="C1959" s="4" t="n">
        <x:v>20</x:v>
      </x:c>
      <x:c r="D1959" s="4" t="n">
        <x:v>0</x:v>
      </x:c>
    </x:row>
    <x:row r="1960">
      <x:c r="A1960" s="4" t="str">
        <x:v>C01955</x:v>
      </x:c>
      <x:c r="B1960" s="4" t="n">
        <x:v>3</x:v>
      </x:c>
      <x:c r="C1960" s="4" t="n">
        <x:v>18</x:v>
      </x:c>
      <x:c r="D1960" s="4" t="n">
        <x:v>0</x:v>
      </x:c>
    </x:row>
    <x:row r="1961">
      <x:c r="A1961" s="4" t="str">
        <x:v>C01956</x:v>
      </x:c>
      <x:c r="B1961" s="4" t="n">
        <x:v>2</x:v>
      </x:c>
      <x:c r="C1961" s="4" t="n">
        <x:v>15</x:v>
      </x:c>
      <x:c r="D1961" s="4" t="n">
        <x:v>0</x:v>
      </x:c>
    </x:row>
    <x:row r="1962">
      <x:c r="A1962" s="4" t="str">
        <x:v>C01957</x:v>
      </x:c>
      <x:c r="B1962" s="4" t="n">
        <x:v>3</x:v>
      </x:c>
      <x:c r="C1962" s="4"/>
      <x:c r="D1962" s="4" t="n">
        <x:v>0</x:v>
      </x:c>
    </x:row>
    <x:row r="1963">
      <x:c r="A1963" s="4" t="str">
        <x:v>C01958</x:v>
      </x:c>
      <x:c r="B1963" s="4" t="n">
        <x:v>2</x:v>
      </x:c>
      <x:c r="C1963" s="4" t="n">
        <x:v>16</x:v>
      </x:c>
      <x:c r="D1963" s="4" t="n">
        <x:v>0</x:v>
      </x:c>
    </x:row>
    <x:row r="1964">
      <x:c r="A1964" s="4" t="str">
        <x:v>C01959</x:v>
      </x:c>
      <x:c r="B1964" s="4" t="n">
        <x:v>3</x:v>
      </x:c>
      <x:c r="C1964" s="4" t="n">
        <x:v>18</x:v>
      </x:c>
      <x:c r="D1964" s="4" t="n">
        <x:v>0</x:v>
      </x:c>
    </x:row>
    <x:row r="1965">
      <x:c r="A1965" s="4" t="str">
        <x:v>C01960</x:v>
      </x:c>
      <x:c r="B1965" s="4" t="n">
        <x:v>3</x:v>
      </x:c>
      <x:c r="C1965" s="4" t="n">
        <x:v>19</x:v>
      </x:c>
      <x:c r="D1965" s="4" t="n">
        <x:v>0</x:v>
      </x:c>
    </x:row>
    <x:row r="1966">
      <x:c r="A1966" s="4" t="str">
        <x:v>C01961</x:v>
      </x:c>
      <x:c r="B1966" s="4" t="n">
        <x:v>4</x:v>
      </x:c>
      <x:c r="C1966" s="4"/>
      <x:c r="D1966" s="4" t="n">
        <x:v>1</x:v>
      </x:c>
    </x:row>
    <x:row r="1967">
      <x:c r="A1967" s="4" t="str">
        <x:v>C01962</x:v>
      </x:c>
      <x:c r="B1967" s="4" t="n">
        <x:v>5</x:v>
      </x:c>
      <x:c r="C1967" s="4" t="n">
        <x:v>32</x:v>
      </x:c>
      <x:c r="D1967" s="4" t="n">
        <x:v>1</x:v>
      </x:c>
    </x:row>
    <x:row r="1968">
      <x:c r="A1968" s="4" t="str">
        <x:v>C01963</x:v>
      </x:c>
      <x:c r="B1968" s="4" t="n">
        <x:v>2</x:v>
      </x:c>
      <x:c r="C1968" s="4"/>
      <x:c r="D1968" s="4" t="n">
        <x:v>0</x:v>
      </x:c>
    </x:row>
    <x:row r="1969">
      <x:c r="A1969" s="4" t="str">
        <x:v>C01964</x:v>
      </x:c>
      <x:c r="B1969" s="4" t="n">
        <x:v>2</x:v>
      </x:c>
      <x:c r="C1969" s="4"/>
      <x:c r="D1969" s="4" t="n">
        <x:v>0</x:v>
      </x:c>
    </x:row>
    <x:row r="1970">
      <x:c r="A1970" s="4" t="str">
        <x:v>C01965</x:v>
      </x:c>
      <x:c r="B1970" s="4" t="n">
        <x:v>3</x:v>
      </x:c>
      <x:c r="C1970" s="4" t="n">
        <x:v>17</x:v>
      </x:c>
      <x:c r="D1970" s="4" t="n">
        <x:v>0</x:v>
      </x:c>
    </x:row>
    <x:row r="1971">
      <x:c r="A1971" s="4" t="str">
        <x:v>C01966</x:v>
      </x:c>
      <x:c r="B1971" s="4" t="n">
        <x:v>4</x:v>
      </x:c>
      <x:c r="C1971" s="4" t="n">
        <x:v>27</x:v>
      </x:c>
      <x:c r="D1971" s="4" t="n">
        <x:v>1</x:v>
      </x:c>
    </x:row>
    <x:row r="1972">
      <x:c r="A1972" s="4" t="str">
        <x:v>C01967</x:v>
      </x:c>
      <x:c r="B1972" s="4" t="n">
        <x:v>4</x:v>
      </x:c>
      <x:c r="C1972" s="4"/>
      <x:c r="D1972" s="4" t="n">
        <x:v>0</x:v>
      </x:c>
    </x:row>
    <x:row r="1973">
      <x:c r="A1973" s="4" t="str">
        <x:v>C01968</x:v>
      </x:c>
      <x:c r="B1973" s="4" t="n">
        <x:v>4</x:v>
      </x:c>
      <x:c r="C1973" s="4" t="n">
        <x:v>38</x:v>
      </x:c>
      <x:c r="D1973" s="4" t="n">
        <x:v>1</x:v>
      </x:c>
    </x:row>
    <x:row r="1974">
      <x:c r="A1974" s="4" t="str">
        <x:v>C01969</x:v>
      </x:c>
      <x:c r="B1974" s="4" t="n">
        <x:v>3</x:v>
      </x:c>
      <x:c r="C1974" s="4" t="n">
        <x:v>12</x:v>
      </x:c>
      <x:c r="D1974" s="4" t="n">
        <x:v>0</x:v>
      </x:c>
    </x:row>
    <x:row r="1975">
      <x:c r="A1975" s="4" t="str">
        <x:v>C01970</x:v>
      </x:c>
      <x:c r="B1975" s="4" t="n">
        <x:v>2</x:v>
      </x:c>
      <x:c r="C1975" s="4" t="n">
        <x:v>12</x:v>
      </x:c>
      <x:c r="D1975" s="4" t="n">
        <x:v>0</x:v>
      </x:c>
    </x:row>
    <x:row r="1976">
      <x:c r="A1976" s="4" t="str">
        <x:v>C01971</x:v>
      </x:c>
      <x:c r="B1976" s="4" t="n">
        <x:v>5</x:v>
      </x:c>
      <x:c r="C1976" s="4" t="n">
        <x:v>28</x:v>
      </x:c>
      <x:c r="D1976" s="4" t="n">
        <x:v>1</x:v>
      </x:c>
    </x:row>
    <x:row r="1977">
      <x:c r="A1977" s="4" t="str">
        <x:v>C01972</x:v>
      </x:c>
      <x:c r="B1977" s="4" t="n">
        <x:v>2</x:v>
      </x:c>
      <x:c r="C1977" s="4" t="n">
        <x:v>13</x:v>
      </x:c>
      <x:c r="D1977" s="4" t="n">
        <x:v>0</x:v>
      </x:c>
    </x:row>
    <x:row r="1978">
      <x:c r="A1978" s="4" t="str">
        <x:v>C01973</x:v>
      </x:c>
      <x:c r="B1978" s="4" t="n">
        <x:v>4</x:v>
      </x:c>
      <x:c r="C1978" s="4"/>
      <x:c r="D1978" s="4" t="n">
        <x:v>0</x:v>
      </x:c>
    </x:row>
    <x:row r="1979">
      <x:c r="A1979" s="4" t="str">
        <x:v>C01974</x:v>
      </x:c>
      <x:c r="B1979" s="4" t="n">
        <x:v>2</x:v>
      </x:c>
      <x:c r="C1979" s="4" t="n">
        <x:v>19</x:v>
      </x:c>
      <x:c r="D1979" s="4" t="n">
        <x:v>0</x:v>
      </x:c>
    </x:row>
    <x:row r="1980">
      <x:c r="A1980" s="4" t="str">
        <x:v>C01975</x:v>
      </x:c>
      <x:c r="B1980" s="4" t="n">
        <x:v>3</x:v>
      </x:c>
      <x:c r="C1980" s="4"/>
      <x:c r="D1980" s="4" t="n">
        <x:v>0</x:v>
      </x:c>
    </x:row>
    <x:row r="1981">
      <x:c r="A1981" s="4" t="str">
        <x:v>C01976</x:v>
      </x:c>
      <x:c r="B1981" s="4" t="n">
        <x:v>4</x:v>
      </x:c>
      <x:c r="C1981" s="4" t="n">
        <x:v>17</x:v>
      </x:c>
      <x:c r="D1981" s="4" t="n">
        <x:v>0</x:v>
      </x:c>
    </x:row>
    <x:row r="1982">
      <x:c r="A1982" s="4" t="str">
        <x:v>C01977</x:v>
      </x:c>
      <x:c r="B1982" s="4" t="n">
        <x:v>3</x:v>
      </x:c>
      <x:c r="C1982" s="4"/>
      <x:c r="D1982" s="4" t="n">
        <x:v>0</x:v>
      </x:c>
    </x:row>
    <x:row r="1983">
      <x:c r="A1983" s="4" t="str">
        <x:v>C01978</x:v>
      </x:c>
      <x:c r="B1983" s="4" t="n">
        <x:v>4</x:v>
      </x:c>
      <x:c r="C1983" s="4" t="n">
        <x:v>25</x:v>
      </x:c>
      <x:c r="D1983" s="4" t="n">
        <x:v>0</x:v>
      </x:c>
    </x:row>
    <x:row r="1984">
      <x:c r="A1984" s="4" t="str">
        <x:v>C01979</x:v>
      </x:c>
      <x:c r="B1984" s="4" t="n">
        <x:v>2</x:v>
      </x:c>
      <x:c r="C1984" s="4" t="n">
        <x:v>9</x:v>
      </x:c>
      <x:c r="D1984" s="4" t="n">
        <x:v>0</x:v>
      </x:c>
    </x:row>
    <x:row r="1985">
      <x:c r="A1985" s="4" t="str">
        <x:v>C01980</x:v>
      </x:c>
      <x:c r="B1985" s="4" t="n">
        <x:v>2</x:v>
      </x:c>
      <x:c r="C1985" s="4"/>
      <x:c r="D1985" s="4" t="n">
        <x:v>0</x:v>
      </x:c>
    </x:row>
    <x:row r="1986">
      <x:c r="A1986" s="4" t="str">
        <x:v>C01981</x:v>
      </x:c>
      <x:c r="B1986" s="4" t="n">
        <x:v>4</x:v>
      </x:c>
      <x:c r="C1986" s="4"/>
      <x:c r="D1986" s="4" t="n">
        <x:v>0</x:v>
      </x:c>
    </x:row>
    <x:row r="1987">
      <x:c r="A1987" s="4" t="str">
        <x:v>C01982</x:v>
      </x:c>
      <x:c r="B1987" s="4" t="n">
        <x:v>2</x:v>
      </x:c>
      <x:c r="C1987" s="4" t="n">
        <x:v>23</x:v>
      </x:c>
      <x:c r="D1987" s="4" t="n">
        <x:v>0</x:v>
      </x:c>
    </x:row>
    <x:row r="1988">
      <x:c r="A1988" s="4" t="str">
        <x:v>C01983</x:v>
      </x:c>
      <x:c r="B1988" s="4" t="n">
        <x:v>5</x:v>
      </x:c>
      <x:c r="C1988" s="4"/>
      <x:c r="D1988" s="4" t="n">
        <x:v>1</x:v>
      </x:c>
    </x:row>
    <x:row r="1989">
      <x:c r="A1989" s="4" t="str">
        <x:v>C01984</x:v>
      </x:c>
      <x:c r="B1989" s="4" t="n">
        <x:v>4</x:v>
      </x:c>
      <x:c r="C1989" s="4" t="n">
        <x:v>33</x:v>
      </x:c>
      <x:c r="D1989" s="4" t="n">
        <x:v>1</x:v>
      </x:c>
    </x:row>
    <x:row r="1990">
      <x:c r="A1990" s="4" t="str">
        <x:v>C01985</x:v>
      </x:c>
      <x:c r="B1990" s="4" t="n">
        <x:v>5</x:v>
      </x:c>
      <x:c r="C1990" s="4" t="n">
        <x:v>26</x:v>
      </x:c>
      <x:c r="D1990" s="4" t="n">
        <x:v>1</x:v>
      </x:c>
    </x:row>
    <x:row r="1991">
      <x:c r="A1991" s="4" t="str">
        <x:v>C01986</x:v>
      </x:c>
      <x:c r="B1991" s="4" t="n">
        <x:v>5</x:v>
      </x:c>
      <x:c r="C1991" s="4" t="n">
        <x:v>32</x:v>
      </x:c>
      <x:c r="D1991" s="4" t="n">
        <x:v>1</x:v>
      </x:c>
    </x:row>
    <x:row r="1992">
      <x:c r="A1992" s="4" t="str">
        <x:v>C01987</x:v>
      </x:c>
      <x:c r="B1992" s="4" t="n">
        <x:v>6</x:v>
      </x:c>
      <x:c r="C1992" s="4" t="n">
        <x:v>33</x:v>
      </x:c>
      <x:c r="D1992" s="4" t="n">
        <x:v>1</x:v>
      </x:c>
    </x:row>
    <x:row r="1993">
      <x:c r="A1993" s="4" t="str">
        <x:v>C01988</x:v>
      </x:c>
      <x:c r="B1993" s="4" t="n">
        <x:v>3</x:v>
      </x:c>
      <x:c r="C1993" s="4" t="n">
        <x:v>13</x:v>
      </x:c>
      <x:c r="D1993" s="4" t="n">
        <x:v>0</x:v>
      </x:c>
    </x:row>
    <x:row r="1994">
      <x:c r="A1994" s="4" t="str">
        <x:v>C01989</x:v>
      </x:c>
      <x:c r="B1994" s="4" t="n">
        <x:v>4</x:v>
      </x:c>
      <x:c r="C1994" s="4" t="n">
        <x:v>17</x:v>
      </x:c>
      <x:c r="D1994" s="4" t="n">
        <x:v>0</x:v>
      </x:c>
    </x:row>
    <x:row r="1995">
      <x:c r="A1995" s="4" t="str">
        <x:v>C01990</x:v>
      </x:c>
      <x:c r="B1995" s="4" t="n">
        <x:v>4</x:v>
      </x:c>
      <x:c r="C1995" s="4"/>
      <x:c r="D1995" s="4" t="n">
        <x:v>0</x:v>
      </x:c>
    </x:row>
    <x:row r="1996">
      <x:c r="A1996" s="4" t="str">
        <x:v>C01991</x:v>
      </x:c>
      <x:c r="B1996" s="4" t="n">
        <x:v>4</x:v>
      </x:c>
      <x:c r="C1996" s="4" t="n">
        <x:v>15</x:v>
      </x:c>
      <x:c r="D1996" s="4" t="n">
        <x:v>0</x:v>
      </x:c>
    </x:row>
    <x:row r="1997">
      <x:c r="A1997" s="4" t="str">
        <x:v>C01992</x:v>
      </x:c>
      <x:c r="B1997" s="4" t="n">
        <x:v>4</x:v>
      </x:c>
      <x:c r="C1997" s="4"/>
      <x:c r="D1997" s="4" t="n">
        <x:v>0</x:v>
      </x:c>
    </x:row>
    <x:row r="1998">
      <x:c r="A1998" s="4" t="str">
        <x:v>C01993</x:v>
      </x:c>
      <x:c r="B1998" s="4" t="n">
        <x:v>5</x:v>
      </x:c>
      <x:c r="C1998" s="4" t="n">
        <x:v>24</x:v>
      </x:c>
      <x:c r="D1998" s="4" t="n">
        <x:v>1</x:v>
      </x:c>
    </x:row>
    <x:row r="1999">
      <x:c r="A1999" s="4" t="str">
        <x:v>C01994</x:v>
      </x:c>
      <x:c r="B1999" s="4" t="n">
        <x:v>3</x:v>
      </x:c>
      <x:c r="C1999" s="4" t="n">
        <x:v>18</x:v>
      </x:c>
      <x:c r="D1999" s="4" t="n">
        <x:v>0</x:v>
      </x:c>
    </x:row>
    <x:row r="2000">
      <x:c r="A2000" s="4" t="str">
        <x:v>C01995</x:v>
      </x:c>
      <x:c r="B2000" s="4" t="n">
        <x:v>4</x:v>
      </x:c>
      <x:c r="C2000" s="4"/>
      <x:c r="D2000" s="4" t="n">
        <x:v>1</x:v>
      </x:c>
    </x:row>
    <x:row r="2001">
      <x:c r="A2001" s="4" t="str">
        <x:v>C01996</x:v>
      </x:c>
      <x:c r="B2001" s="4" t="n">
        <x:v>4</x:v>
      </x:c>
      <x:c r="C2001" s="4" t="n">
        <x:v>31</x:v>
      </x:c>
      <x:c r="D2001" s="4" t="n">
        <x:v>1</x:v>
      </x:c>
    </x:row>
    <x:row r="2002">
      <x:c r="A2002" s="4" t="str">
        <x:v>C01997</x:v>
      </x:c>
      <x:c r="B2002" s="4" t="n">
        <x:v>5</x:v>
      </x:c>
      <x:c r="C2002" s="4" t="n">
        <x:v>32</x:v>
      </x:c>
      <x:c r="D2002" s="4" t="n">
        <x:v>1</x:v>
      </x:c>
    </x:row>
    <x:row r="2003">
      <x:c r="A2003" s="4" t="str">
        <x:v>C01998</x:v>
      </x:c>
      <x:c r="B2003" s="4" t="n">
        <x:v>3</x:v>
      </x:c>
      <x:c r="C2003" s="4"/>
      <x:c r="D2003" s="4" t="n">
        <x:v>0</x:v>
      </x:c>
    </x:row>
    <x:row r="2004">
      <x:c r="A2004" s="4" t="str">
        <x:v>C01999</x:v>
      </x:c>
      <x:c r="B2004" s="4" t="n">
        <x:v>4</x:v>
      </x:c>
      <x:c r="C2004" s="4" t="n">
        <x:v>34</x:v>
      </x:c>
      <x:c r="D2004" s="4" t="n">
        <x:v>1</x:v>
      </x:c>
    </x:row>
    <x:row r="2005">
      <x:c r="A2005" s="4" t="str">
        <x:v>C02000</x:v>
      </x:c>
      <x:c r="B2005" s="4" t="n">
        <x:v>6</x:v>
      </x:c>
      <x:c r="C2005" s="4" t="n">
        <x:v>47</x:v>
      </x:c>
      <x:c r="D2005" s="4" t="n">
        <x:v>1</x:v>
      </x:c>
    </x:row>
    <x:row r="2006">
      <x:c r="A2006" s="4" t="str">
        <x:v>C02001</x:v>
      </x:c>
      <x:c r="B2006" s="4" t="n">
        <x:v>4</x:v>
      </x:c>
      <x:c r="C2006" s="4" t="n">
        <x:v>9</x:v>
      </x:c>
      <x:c r="D2006" s="4" t="n">
        <x:v>0</x:v>
      </x:c>
    </x:row>
    <x:row r="2007">
      <x:c r="A2007" s="4" t="str">
        <x:v>C02002</x:v>
      </x:c>
      <x:c r="B2007" s="4" t="n">
        <x:v>2</x:v>
      </x:c>
      <x:c r="C2007" s="4" t="n">
        <x:v>7</x:v>
      </x:c>
      <x:c r="D2007" s="4" t="n">
        <x:v>0</x:v>
      </x:c>
    </x:row>
    <x:row r="2008">
      <x:c r="A2008" s="4" t="str">
        <x:v>C02003</x:v>
      </x:c>
      <x:c r="B2008" s="4" t="n">
        <x:v>2</x:v>
      </x:c>
      <x:c r="C2008" s="4" t="n">
        <x:v>4</x:v>
      </x:c>
      <x:c r="D2008" s="4" t="n">
        <x:v>0</x:v>
      </x:c>
    </x:row>
    <x:row r="2009">
      <x:c r="A2009" s="4" t="str">
        <x:v>C02004</x:v>
      </x:c>
      <x:c r="B2009" s="4" t="n">
        <x:v>4</x:v>
      </x:c>
      <x:c r="C2009" s="4" t="n">
        <x:v>10</x:v>
      </x:c>
      <x:c r="D2009" s="4" t="n">
        <x:v>0</x:v>
      </x:c>
    </x:row>
    <x:row r="2010">
      <x:c r="A2010" s="4" t="str">
        <x:v>C02005</x:v>
      </x:c>
      <x:c r="B2010" s="4" t="n">
        <x:v>2</x:v>
      </x:c>
      <x:c r="C2010" s="4" t="n">
        <x:v>13</x:v>
      </x:c>
      <x:c r="D2010" s="4" t="n">
        <x:v>0</x:v>
      </x:c>
    </x:row>
    <x:row r="2011">
      <x:c r="A2011" s="4" t="str">
        <x:v>C02006</x:v>
      </x:c>
      <x:c r="B2011" s="4" t="n">
        <x:v>2</x:v>
      </x:c>
      <x:c r="C2011" s="4" t="n">
        <x:v>10</x:v>
      </x:c>
      <x:c r="D2011" s="4" t="n">
        <x:v>0</x:v>
      </x:c>
    </x:row>
    <x:row r="2012">
      <x:c r="A2012" s="4" t="str">
        <x:v>C02007</x:v>
      </x:c>
      <x:c r="B2012" s="4" t="n">
        <x:v>2</x:v>
      </x:c>
      <x:c r="C2012" s="4" t="n">
        <x:v>8</x:v>
      </x:c>
      <x:c r="D2012" s="4" t="n">
        <x:v>0</x:v>
      </x:c>
    </x:row>
    <x:row r="2013">
      <x:c r="A2013" s="4" t="str">
        <x:v>C02008</x:v>
      </x:c>
      <x:c r="B2013" s="4" t="n">
        <x:v>4</x:v>
      </x:c>
      <x:c r="C2013" s="4" t="n">
        <x:v>17</x:v>
      </x:c>
      <x:c r="D2013" s="4" t="n">
        <x:v>0</x:v>
      </x:c>
    </x:row>
    <x:row r="2014">
      <x:c r="A2014" s="4" t="str">
        <x:v>C02009</x:v>
      </x:c>
      <x:c r="B2014" s="4" t="n">
        <x:v>4</x:v>
      </x:c>
      <x:c r="C2014" s="4"/>
      <x:c r="D2014" s="4" t="n">
        <x:v>1</x:v>
      </x:c>
    </x:row>
    <x:row r="2015">
      <x:c r="A2015" s="4" t="str">
        <x:v>C02010</x:v>
      </x:c>
      <x:c r="B2015" s="4" t="n">
        <x:v>2</x:v>
      </x:c>
      <x:c r="C2015" s="4" t="n">
        <x:v>20</x:v>
      </x:c>
      <x:c r="D2015" s="4" t="n">
        <x:v>0</x:v>
      </x:c>
    </x:row>
    <x:row r="2016">
      <x:c r="A2016" s="4" t="str">
        <x:v>C02011</x:v>
      </x:c>
      <x:c r="B2016" s="4" t="n">
        <x:v>3</x:v>
      </x:c>
      <x:c r="C2016" s="4" t="n">
        <x:v>21</x:v>
      </x:c>
      <x:c r="D2016" s="4" t="n">
        <x:v>0</x:v>
      </x:c>
    </x:row>
    <x:row r="2017">
      <x:c r="A2017" s="4" t="str">
        <x:v>C02012</x:v>
      </x:c>
      <x:c r="B2017" s="4" t="n">
        <x:v>3</x:v>
      </x:c>
      <x:c r="C2017" s="4"/>
      <x:c r="D2017" s="4" t="n">
        <x:v>0</x:v>
      </x:c>
    </x:row>
    <x:row r="2018">
      <x:c r="A2018" s="4" t="str">
        <x:v>C02013</x:v>
      </x:c>
      <x:c r="B2018" s="4" t="n">
        <x:v>4</x:v>
      </x:c>
      <x:c r="C2018" s="4"/>
      <x:c r="D2018" s="4" t="n">
        <x:v>0</x:v>
      </x:c>
    </x:row>
    <x:row r="2019">
      <x:c r="A2019" s="4" t="str">
        <x:v>C02014</x:v>
      </x:c>
      <x:c r="B2019" s="4" t="n">
        <x:v>2</x:v>
      </x:c>
      <x:c r="C2019" s="4" t="n">
        <x:v>14</x:v>
      </x:c>
      <x:c r="D2019" s="4" t="n">
        <x:v>0</x:v>
      </x:c>
    </x:row>
    <x:row r="2020">
      <x:c r="A2020" s="4" t="str">
        <x:v>C02015</x:v>
      </x:c>
      <x:c r="B2020" s="4" t="n">
        <x:v>4</x:v>
      </x:c>
      <x:c r="C2020" s="4" t="n">
        <x:v>33</x:v>
      </x:c>
      <x:c r="D2020" s="4" t="n">
        <x:v>1</x:v>
      </x:c>
    </x:row>
    <x:row r="2021">
      <x:c r="A2021" s="4" t="str">
        <x:v>C02016</x:v>
      </x:c>
      <x:c r="B2021" s="4" t="n">
        <x:v>5</x:v>
      </x:c>
      <x:c r="C2021" s="4" t="n">
        <x:v>39</x:v>
      </x:c>
      <x:c r="D2021" s="4" t="n">
        <x:v>1</x:v>
      </x:c>
    </x:row>
    <x:row r="2022">
      <x:c r="A2022" s="4" t="str">
        <x:v>C02017</x:v>
      </x:c>
      <x:c r="B2022" s="4" t="n">
        <x:v>3</x:v>
      </x:c>
      <x:c r="C2022" s="4" t="n">
        <x:v>7</x:v>
      </x:c>
      <x:c r="D2022" s="4" t="n">
        <x:v>0</x:v>
      </x:c>
    </x:row>
    <x:row r="2023">
      <x:c r="A2023" s="4" t="str">
        <x:v>C02018</x:v>
      </x:c>
      <x:c r="B2023" s="4" t="n">
        <x:v>3</x:v>
      </x:c>
      <x:c r="C2023" s="4" t="n">
        <x:v>13</x:v>
      </x:c>
      <x:c r="D2023" s="4" t="n">
        <x:v>0</x:v>
      </x:c>
    </x:row>
    <x:row r="2024">
      <x:c r="A2024" s="4" t="str">
        <x:v>C02019</x:v>
      </x:c>
      <x:c r="B2024" s="4" t="n">
        <x:v>2</x:v>
      </x:c>
      <x:c r="C2024" s="4" t="n">
        <x:v>16</x:v>
      </x:c>
      <x:c r="D2024" s="4" t="n">
        <x:v>0</x:v>
      </x:c>
    </x:row>
    <x:row r="2025">
      <x:c r="A2025" s="4" t="str">
        <x:v>C02020</x:v>
      </x:c>
      <x:c r="B2025" s="4" t="n">
        <x:v>5</x:v>
      </x:c>
      <x:c r="C2025" s="4"/>
      <x:c r="D2025" s="4" t="n">
        <x:v>1</x:v>
      </x:c>
    </x:row>
    <x:row r="2026">
      <x:c r="A2026" s="4" t="str">
        <x:v>C02021</x:v>
      </x:c>
      <x:c r="B2026" s="4" t="n">
        <x:v>4</x:v>
      </x:c>
      <x:c r="C2026" s="4" t="n">
        <x:v>21</x:v>
      </x:c>
      <x:c r="D2026" s="4" t="n">
        <x:v>0</x:v>
      </x:c>
    </x:row>
    <x:row r="2027">
      <x:c r="A2027" s="4" t="str">
        <x:v>C02022</x:v>
      </x:c>
      <x:c r="B2027" s="4" t="n">
        <x:v>4</x:v>
      </x:c>
      <x:c r="C2027" s="4" t="n">
        <x:v>22</x:v>
      </x:c>
      <x:c r="D2027" s="4" t="n">
        <x:v>0</x:v>
      </x:c>
    </x:row>
    <x:row r="2028">
      <x:c r="A2028" s="4" t="str">
        <x:v>C02023</x:v>
      </x:c>
      <x:c r="B2028" s="4" t="n">
        <x:v>4</x:v>
      </x:c>
      <x:c r="C2028" s="4"/>
      <x:c r="D2028" s="4" t="n">
        <x:v>0</x:v>
      </x:c>
    </x:row>
    <x:row r="2029">
      <x:c r="A2029" s="4" t="str">
        <x:v>C02024</x:v>
      </x:c>
      <x:c r="B2029" s="4" t="n">
        <x:v>2</x:v>
      </x:c>
      <x:c r="C2029" s="4" t="n">
        <x:v>11</x:v>
      </x:c>
      <x:c r="D2029" s="4" t="n">
        <x:v>0</x:v>
      </x:c>
    </x:row>
    <x:row r="2030">
      <x:c r="A2030" s="4" t="str">
        <x:v>C02025</x:v>
      </x:c>
      <x:c r="B2030" s="4" t="n">
        <x:v>6</x:v>
      </x:c>
      <x:c r="C2030" s="4" t="n">
        <x:v>22</x:v>
      </x:c>
      <x:c r="D2030" s="4" t="n">
        <x:v>1</x:v>
      </x:c>
    </x:row>
    <x:row r="2031">
      <x:c r="A2031" s="4" t="str">
        <x:v>C02026</x:v>
      </x:c>
      <x:c r="B2031" s="4" t="n">
        <x:v>4</x:v>
      </x:c>
      <x:c r="C2031" s="4" t="n">
        <x:v>11</x:v>
      </x:c>
      <x:c r="D2031" s="4" t="n">
        <x:v>0</x:v>
      </x:c>
    </x:row>
    <x:row r="2032">
      <x:c r="A2032" s="4" t="str">
        <x:v>C02027</x:v>
      </x:c>
      <x:c r="B2032" s="4" t="n">
        <x:v>3</x:v>
      </x:c>
      <x:c r="C2032" s="4" t="n">
        <x:v>13</x:v>
      </x:c>
      <x:c r="D2032" s="4" t="n">
        <x:v>0</x:v>
      </x:c>
    </x:row>
    <x:row r="2033">
      <x:c r="A2033" s="4" t="str">
        <x:v>C02028</x:v>
      </x:c>
      <x:c r="B2033" s="4" t="n">
        <x:v>2</x:v>
      </x:c>
      <x:c r="C2033" s="4" t="n">
        <x:v>17</x:v>
      </x:c>
      <x:c r="D2033" s="4" t="n">
        <x:v>0</x:v>
      </x:c>
    </x:row>
    <x:row r="2034">
      <x:c r="A2034" s="4" t="str">
        <x:v>C02029</x:v>
      </x:c>
      <x:c r="B2034" s="4" t="n">
        <x:v>3</x:v>
      </x:c>
      <x:c r="C2034" s="4" t="n">
        <x:v>21</x:v>
      </x:c>
      <x:c r="D2034" s="4" t="n">
        <x:v>0</x:v>
      </x:c>
    </x:row>
    <x:row r="2035">
      <x:c r="A2035" s="4" t="str">
        <x:v>C02030</x:v>
      </x:c>
      <x:c r="B2035" s="4" t="n">
        <x:v>6</x:v>
      </x:c>
      <x:c r="C2035" s="4"/>
      <x:c r="D2035" s="4" t="n">
        <x:v>1</x:v>
      </x:c>
    </x:row>
    <x:row r="2036">
      <x:c r="A2036" s="4" t="str">
        <x:v>C02031</x:v>
      </x:c>
      <x:c r="B2036" s="4" t="n">
        <x:v>5</x:v>
      </x:c>
      <x:c r="C2036" s="4" t="n">
        <x:v>44</x:v>
      </x:c>
      <x:c r="D2036" s="4" t="n">
        <x:v>1</x:v>
      </x:c>
    </x:row>
    <x:row r="2037">
      <x:c r="A2037" s="4" t="str">
        <x:v>C02032</x:v>
      </x:c>
      <x:c r="B2037" s="4" t="n">
        <x:v>2</x:v>
      </x:c>
      <x:c r="C2037" s="4"/>
      <x:c r="D2037" s="4" t="n">
        <x:v>0</x:v>
      </x:c>
    </x:row>
    <x:row r="2038">
      <x:c r="A2038" s="4" t="str">
        <x:v>C02033</x:v>
      </x:c>
      <x:c r="B2038" s="4" t="n">
        <x:v>2</x:v>
      </x:c>
      <x:c r="C2038" s="4" t="n">
        <x:v>17</x:v>
      </x:c>
      <x:c r="D2038" s="4" t="n">
        <x:v>0</x:v>
      </x:c>
    </x:row>
    <x:row r="2039">
      <x:c r="A2039" s="4" t="str">
        <x:v>C02034</x:v>
      </x:c>
      <x:c r="B2039" s="4" t="n">
        <x:v>3</x:v>
      </x:c>
      <x:c r="C2039" s="4" t="n">
        <x:v>13</x:v>
      </x:c>
      <x:c r="D2039" s="4" t="n">
        <x:v>0</x:v>
      </x:c>
    </x:row>
    <x:row r="2040">
      <x:c r="A2040" s="4" t="str">
        <x:v>C02035</x:v>
      </x:c>
      <x:c r="B2040" s="4" t="n">
        <x:v>6</x:v>
      </x:c>
      <x:c r="C2040" s="4" t="n">
        <x:v>36</x:v>
      </x:c>
      <x:c r="D2040" s="4" t="n">
        <x:v>1</x:v>
      </x:c>
    </x:row>
    <x:row r="2041">
      <x:c r="A2041" s="4" t="str">
        <x:v>C02036</x:v>
      </x:c>
      <x:c r="B2041" s="4" t="n">
        <x:v>5</x:v>
      </x:c>
      <x:c r="C2041" s="4" t="n">
        <x:v>41</x:v>
      </x:c>
      <x:c r="D2041" s="4" t="n">
        <x:v>1</x:v>
      </x:c>
    </x:row>
    <x:row r="2042">
      <x:c r="A2042" s="4" t="str">
        <x:v>C02037</x:v>
      </x:c>
      <x:c r="B2042" s="4" t="n">
        <x:v>6</x:v>
      </x:c>
      <x:c r="C2042" s="4" t="n">
        <x:v>38</x:v>
      </x:c>
      <x:c r="D2042" s="4" t="n">
        <x:v>1</x:v>
      </x:c>
    </x:row>
    <x:row r="2043">
      <x:c r="A2043" s="4" t="str">
        <x:v>C02038</x:v>
      </x:c>
      <x:c r="B2043" s="4" t="n">
        <x:v>6</x:v>
      </x:c>
      <x:c r="C2043" s="4" t="n">
        <x:v>39</x:v>
      </x:c>
      <x:c r="D2043" s="4" t="n">
        <x:v>1</x:v>
      </x:c>
    </x:row>
    <x:row r="2044">
      <x:c r="A2044" s="4" t="str">
        <x:v>C02039</x:v>
      </x:c>
      <x:c r="B2044" s="4" t="n">
        <x:v>4</x:v>
      </x:c>
      <x:c r="C2044" s="4" t="n">
        <x:v>19</x:v>
      </x:c>
      <x:c r="D2044" s="4" t="n">
        <x:v>0</x:v>
      </x:c>
    </x:row>
    <x:row r="2045">
      <x:c r="A2045" s="4" t="str">
        <x:v>C02040</x:v>
      </x:c>
      <x:c r="B2045" s="4" t="n">
        <x:v>5</x:v>
      </x:c>
      <x:c r="C2045" s="4" t="n">
        <x:v>27</x:v>
      </x:c>
      <x:c r="D2045" s="4" t="n">
        <x:v>1</x:v>
      </x:c>
    </x:row>
    <x:row r="2046">
      <x:c r="A2046" s="4" t="str">
        <x:v>C02041</x:v>
      </x:c>
      <x:c r="B2046" s="4" t="n">
        <x:v>4</x:v>
      </x:c>
      <x:c r="C2046" s="4" t="n">
        <x:v>23</x:v>
      </x:c>
      <x:c r="D2046" s="4" t="n">
        <x:v>0</x:v>
      </x:c>
    </x:row>
    <x:row r="2047">
      <x:c r="A2047" s="4" t="str">
        <x:v>C02042</x:v>
      </x:c>
      <x:c r="B2047" s="4" t="n">
        <x:v>4</x:v>
      </x:c>
      <x:c r="C2047" s="4" t="n">
        <x:v>22</x:v>
      </x:c>
      <x:c r="D2047" s="4" t="n">
        <x:v>1</x:v>
      </x:c>
    </x:row>
    <x:row r="2048">
      <x:c r="A2048" s="4" t="str">
        <x:v>C02043</x:v>
      </x:c>
      <x:c r="B2048" s="4" t="n">
        <x:v>4</x:v>
      </x:c>
      <x:c r="C2048" s="4" t="n">
        <x:v>37</x:v>
      </x:c>
      <x:c r="D2048" s="4" t="n">
        <x:v>1</x:v>
      </x:c>
    </x:row>
    <x:row r="2049">
      <x:c r="A2049" s="4" t="str">
        <x:v>C02044</x:v>
      </x:c>
      <x:c r="B2049" s="4" t="n">
        <x:v>4</x:v>
      </x:c>
      <x:c r="C2049" s="4"/>
      <x:c r="D2049" s="4" t="n">
        <x:v>0</x:v>
      </x:c>
    </x:row>
    <x:row r="2050">
      <x:c r="A2050" s="4" t="str">
        <x:v>C02045</x:v>
      </x:c>
      <x:c r="B2050" s="4" t="n">
        <x:v>4</x:v>
      </x:c>
      <x:c r="C2050" s="4" t="n">
        <x:v>23</x:v>
      </x:c>
      <x:c r="D2050" s="4" t="n">
        <x:v>0</x:v>
      </x:c>
    </x:row>
    <x:row r="2051">
      <x:c r="A2051" s="4" t="str">
        <x:v>C02046</x:v>
      </x:c>
      <x:c r="B2051" s="4" t="n">
        <x:v>4</x:v>
      </x:c>
      <x:c r="C2051" s="4" t="n">
        <x:v>29</x:v>
      </x:c>
      <x:c r="D2051" s="4" t="n">
        <x:v>1</x:v>
      </x:c>
    </x:row>
    <x:row r="2052">
      <x:c r="A2052" s="4" t="str">
        <x:v>C02047</x:v>
      </x:c>
      <x:c r="B2052" s="4" t="n">
        <x:v>5</x:v>
      </x:c>
      <x:c r="C2052" s="4" t="n">
        <x:v>20</x:v>
      </x:c>
      <x:c r="D2052" s="4" t="n">
        <x:v>1</x:v>
      </x:c>
    </x:row>
    <x:row r="2053">
      <x:c r="A2053" s="4" t="str">
        <x:v>C02048</x:v>
      </x:c>
      <x:c r="B2053" s="4" t="n">
        <x:v>4</x:v>
      </x:c>
      <x:c r="C2053" s="4" t="n">
        <x:v>29</x:v>
      </x:c>
      <x:c r="D2053" s="4" t="n">
        <x:v>1</x:v>
      </x:c>
    </x:row>
    <x:row r="2054">
      <x:c r="A2054" s="4" t="str">
        <x:v>C02049</x:v>
      </x:c>
      <x:c r="B2054" s="4" t="n">
        <x:v>2</x:v>
      </x:c>
      <x:c r="C2054" s="4"/>
      <x:c r="D2054" s="4" t="n">
        <x:v>0</x:v>
      </x:c>
    </x:row>
    <x:row r="2055">
      <x:c r="A2055" s="4" t="str">
        <x:v>C02050</x:v>
      </x:c>
      <x:c r="B2055" s="4" t="n">
        <x:v>5</x:v>
      </x:c>
      <x:c r="C2055" s="4"/>
      <x:c r="D2055" s="4" t="n">
        <x:v>1</x:v>
      </x:c>
    </x:row>
    <x:row r="2056">
      <x:c r="A2056" s="4" t="str">
        <x:v>C02051</x:v>
      </x:c>
      <x:c r="B2056" s="4" t="n">
        <x:v>5</x:v>
      </x:c>
      <x:c r="C2056" s="4" t="n">
        <x:v>35</x:v>
      </x:c>
      <x:c r="D2056" s="4" t="n">
        <x:v>1</x:v>
      </x:c>
    </x:row>
    <x:row r="2057">
      <x:c r="A2057" s="4" t="str">
        <x:v>C02052</x:v>
      </x:c>
      <x:c r="B2057" s="4" t="n">
        <x:v>4</x:v>
      </x:c>
      <x:c r="C2057" s="4"/>
      <x:c r="D2057" s="4" t="n">
        <x:v>0</x:v>
      </x:c>
    </x:row>
    <x:row r="2058">
      <x:c r="A2058" s="4" t="str">
        <x:v>C02053</x:v>
      </x:c>
      <x:c r="B2058" s="4" t="n">
        <x:v>4</x:v>
      </x:c>
      <x:c r="C2058" s="4" t="n">
        <x:v>20</x:v>
      </x:c>
      <x:c r="D2058" s="4" t="n">
        <x:v>0</x:v>
      </x:c>
    </x:row>
    <x:row r="2059">
      <x:c r="A2059" s="4" t="str">
        <x:v>C02054</x:v>
      </x:c>
      <x:c r="B2059" s="4" t="n">
        <x:v>4</x:v>
      </x:c>
      <x:c r="C2059" s="4"/>
      <x:c r="D2059" s="4" t="n">
        <x:v>0</x:v>
      </x:c>
    </x:row>
    <x:row r="2060">
      <x:c r="A2060" s="4" t="str">
        <x:v>C02055</x:v>
      </x:c>
      <x:c r="B2060" s="4" t="n">
        <x:v>2</x:v>
      </x:c>
      <x:c r="C2060" s="4"/>
      <x:c r="D2060" s="4" t="n">
        <x:v>0</x:v>
      </x:c>
    </x:row>
    <x:row r="2061">
      <x:c r="A2061" s="4" t="str">
        <x:v>C02056</x:v>
      </x:c>
      <x:c r="B2061" s="4" t="n">
        <x:v>4</x:v>
      </x:c>
      <x:c r="C2061" s="4" t="n">
        <x:v>21</x:v>
      </x:c>
      <x:c r="D2061" s="4" t="n">
        <x:v>0</x:v>
      </x:c>
    </x:row>
    <x:row r="2062">
      <x:c r="A2062" s="4" t="str">
        <x:v>C02057</x:v>
      </x:c>
      <x:c r="B2062" s="4" t="n">
        <x:v>5</x:v>
      </x:c>
      <x:c r="C2062" s="4"/>
      <x:c r="D2062" s="4" t="n">
        <x:v>1</x:v>
      </x:c>
    </x:row>
    <x:row r="2063">
      <x:c r="A2063" s="4" t="str">
        <x:v>C02058</x:v>
      </x:c>
      <x:c r="B2063" s="4" t="n">
        <x:v>2</x:v>
      </x:c>
      <x:c r="C2063" s="4" t="n">
        <x:v>8</x:v>
      </x:c>
      <x:c r="D2063" s="4" t="n">
        <x:v>0</x:v>
      </x:c>
    </x:row>
    <x:row r="2064">
      <x:c r="A2064" s="4" t="str">
        <x:v>C02059</x:v>
      </x:c>
      <x:c r="B2064" s="4" t="n">
        <x:v>3</x:v>
      </x:c>
      <x:c r="C2064" s="4" t="n">
        <x:v>7</x:v>
      </x:c>
      <x:c r="D2064" s="4" t="n">
        <x:v>0</x:v>
      </x:c>
    </x:row>
    <x:row r="2065">
      <x:c r="A2065" s="4" t="str">
        <x:v>C02060</x:v>
      </x:c>
      <x:c r="B2065" s="4" t="n">
        <x:v>2</x:v>
      </x:c>
      <x:c r="C2065" s="4" t="n">
        <x:v>14</x:v>
      </x:c>
      <x:c r="D2065" s="4" t="n">
        <x:v>0</x:v>
      </x:c>
    </x:row>
    <x:row r="2066">
      <x:c r="A2066" s="4" t="str">
        <x:v>C02061</x:v>
      </x:c>
      <x:c r="B2066" s="4" t="n">
        <x:v>3</x:v>
      </x:c>
      <x:c r="C2066" s="4" t="n">
        <x:v>22</x:v>
      </x:c>
      <x:c r="D2066" s="4" t="n">
        <x:v>0</x:v>
      </x:c>
    </x:row>
    <x:row r="2067">
      <x:c r="A2067" s="4" t="str">
        <x:v>C02062</x:v>
      </x:c>
      <x:c r="B2067" s="4" t="n">
        <x:v>4</x:v>
      </x:c>
      <x:c r="C2067" s="4" t="n">
        <x:v>20</x:v>
      </x:c>
      <x:c r="D2067" s="4" t="n">
        <x:v>0</x:v>
      </x:c>
    </x:row>
    <x:row r="2068">
      <x:c r="A2068" s="4" t="str">
        <x:v>C02063</x:v>
      </x:c>
      <x:c r="B2068" s="4" t="n">
        <x:v>6</x:v>
      </x:c>
      <x:c r="C2068" s="4" t="n">
        <x:v>27</x:v>
      </x:c>
      <x:c r="D2068" s="4" t="n">
        <x:v>1</x:v>
      </x:c>
    </x:row>
    <x:row r="2069">
      <x:c r="A2069" s="4" t="str">
        <x:v>C02064</x:v>
      </x:c>
      <x:c r="B2069" s="4" t="n">
        <x:v>2</x:v>
      </x:c>
      <x:c r="C2069" s="4" t="n">
        <x:v>12</x:v>
      </x:c>
      <x:c r="D2069" s="4" t="n">
        <x:v>0</x:v>
      </x:c>
    </x:row>
    <x:row r="2070">
      <x:c r="A2070" s="4" t="str">
        <x:v>C02065</x:v>
      </x:c>
      <x:c r="B2070" s="4" t="n">
        <x:v>4</x:v>
      </x:c>
      <x:c r="C2070" s="4" t="n">
        <x:v>36</x:v>
      </x:c>
      <x:c r="D2070" s="4" t="n">
        <x:v>1</x:v>
      </x:c>
    </x:row>
    <x:row r="2071">
      <x:c r="A2071" s="4" t="str">
        <x:v>C02066</x:v>
      </x:c>
      <x:c r="B2071" s="4" t="n">
        <x:v>3</x:v>
      </x:c>
      <x:c r="C2071" s="4" t="n">
        <x:v>14</x:v>
      </x:c>
      <x:c r="D2071" s="4" t="n">
        <x:v>0</x:v>
      </x:c>
    </x:row>
    <x:row r="2072">
      <x:c r="A2072" s="4" t="str">
        <x:v>C02067</x:v>
      </x:c>
      <x:c r="B2072" s="4" t="n">
        <x:v>2</x:v>
      </x:c>
      <x:c r="C2072" s="4" t="n">
        <x:v>15</x:v>
      </x:c>
      <x:c r="D2072" s="4" t="n">
        <x:v>0</x:v>
      </x:c>
    </x:row>
    <x:row r="2073">
      <x:c r="A2073" s="4" t="str">
        <x:v>C02068</x:v>
      </x:c>
      <x:c r="B2073" s="4" t="n">
        <x:v>4</x:v>
      </x:c>
      <x:c r="C2073" s="4" t="n">
        <x:v>13</x:v>
      </x:c>
      <x:c r="D2073" s="4" t="n">
        <x:v>0</x:v>
      </x:c>
    </x:row>
    <x:row r="2074">
      <x:c r="A2074" s="4" t="str">
        <x:v>C02069</x:v>
      </x:c>
      <x:c r="B2074" s="4" t="n">
        <x:v>2</x:v>
      </x:c>
      <x:c r="C2074" s="4" t="n">
        <x:v>12</x:v>
      </x:c>
      <x:c r="D2074" s="4" t="n">
        <x:v>0</x:v>
      </x:c>
    </x:row>
    <x:row r="2075">
      <x:c r="A2075" s="4" t="str">
        <x:v>C02070</x:v>
      </x:c>
      <x:c r="B2075" s="4" t="n">
        <x:v>2</x:v>
      </x:c>
      <x:c r="C2075" s="4" t="n">
        <x:v>3</x:v>
      </x:c>
      <x:c r="D2075" s="4" t="n">
        <x:v>0</x:v>
      </x:c>
    </x:row>
    <x:row r="2076">
      <x:c r="A2076" s="4" t="str">
        <x:v>C02071</x:v>
      </x:c>
      <x:c r="B2076" s="4" t="n">
        <x:v>2</x:v>
      </x:c>
      <x:c r="C2076" s="4" t="n">
        <x:v>14</x:v>
      </x:c>
      <x:c r="D2076" s="4" t="n">
        <x:v>0</x:v>
      </x:c>
    </x:row>
    <x:row r="2077">
      <x:c r="A2077" s="4" t="str">
        <x:v>C02072</x:v>
      </x:c>
      <x:c r="B2077" s="4" t="n">
        <x:v>3</x:v>
      </x:c>
      <x:c r="C2077" s="4" t="n">
        <x:v>11</x:v>
      </x:c>
      <x:c r="D2077" s="4" t="n">
        <x:v>0</x:v>
      </x:c>
    </x:row>
    <x:row r="2078">
      <x:c r="A2078" s="4" t="str">
        <x:v>C02073</x:v>
      </x:c>
      <x:c r="B2078" s="4" t="n">
        <x:v>4</x:v>
      </x:c>
      <x:c r="C2078" s="4" t="n">
        <x:v>21</x:v>
      </x:c>
      <x:c r="D2078" s="4" t="n">
        <x:v>0</x:v>
      </x:c>
    </x:row>
    <x:row r="2079">
      <x:c r="A2079" s="4" t="str">
        <x:v>C02074</x:v>
      </x:c>
      <x:c r="B2079" s="4" t="n">
        <x:v>6</x:v>
      </x:c>
      <x:c r="C2079" s="4" t="n">
        <x:v>20</x:v>
      </x:c>
      <x:c r="D2079" s="4" t="n">
        <x:v>1</x:v>
      </x:c>
    </x:row>
    <x:row r="2080">
      <x:c r="A2080" s="4" t="str">
        <x:v>C02075</x:v>
      </x:c>
      <x:c r="B2080" s="4" t="n">
        <x:v>4</x:v>
      </x:c>
      <x:c r="C2080" s="4" t="n">
        <x:v>24</x:v>
      </x:c>
      <x:c r="D2080" s="4" t="n">
        <x:v>0</x:v>
      </x:c>
    </x:row>
    <x:row r="2081">
      <x:c r="A2081" s="4" t="str">
        <x:v>C02076</x:v>
      </x:c>
      <x:c r="B2081" s="4" t="n">
        <x:v>3</x:v>
      </x:c>
      <x:c r="C2081" s="4" t="n">
        <x:v>5</x:v>
      </x:c>
      <x:c r="D2081" s="4" t="n">
        <x:v>0</x:v>
      </x:c>
    </x:row>
    <x:row r="2082">
      <x:c r="A2082" s="4" t="str">
        <x:v>C02077</x:v>
      </x:c>
      <x:c r="B2082" s="4" t="n">
        <x:v>2</x:v>
      </x:c>
      <x:c r="C2082" s="4" t="n">
        <x:v>5</x:v>
      </x:c>
      <x:c r="D2082" s="4" t="n">
        <x:v>0</x:v>
      </x:c>
    </x:row>
    <x:row r="2083">
      <x:c r="A2083" s="4" t="str">
        <x:v>C02078</x:v>
      </x:c>
      <x:c r="B2083" s="4" t="n">
        <x:v>4</x:v>
      </x:c>
      <x:c r="C2083" s="4"/>
      <x:c r="D2083" s="4" t="n">
        <x:v>0</x:v>
      </x:c>
    </x:row>
    <x:row r="2084">
      <x:c r="A2084" s="4" t="str">
        <x:v>C02079</x:v>
      </x:c>
      <x:c r="B2084" s="4" t="n">
        <x:v>4</x:v>
      </x:c>
      <x:c r="C2084" s="4" t="n">
        <x:v>18</x:v>
      </x:c>
      <x:c r="D2084" s="4" t="n">
        <x:v>0</x:v>
      </x:c>
    </x:row>
    <x:row r="2085">
      <x:c r="A2085" s="4" t="str">
        <x:v>C02080</x:v>
      </x:c>
      <x:c r="B2085" s="4" t="n">
        <x:v>5</x:v>
      </x:c>
      <x:c r="C2085" s="4" t="n">
        <x:v>36</x:v>
      </x:c>
      <x:c r="D2085" s="4" t="n">
        <x:v>1</x:v>
      </x:c>
    </x:row>
    <x:row r="2086">
      <x:c r="A2086" s="4" t="str">
        <x:v>C02081</x:v>
      </x:c>
      <x:c r="B2086" s="4" t="n">
        <x:v>4</x:v>
      </x:c>
      <x:c r="C2086" s="4" t="n">
        <x:v>20</x:v>
      </x:c>
      <x:c r="D2086" s="4" t="n">
        <x:v>0</x:v>
      </x:c>
    </x:row>
    <x:row r="2087">
      <x:c r="A2087" s="4" t="str">
        <x:v>C02082</x:v>
      </x:c>
      <x:c r="B2087" s="4" t="n">
        <x:v>2</x:v>
      </x:c>
      <x:c r="C2087" s="4" t="n">
        <x:v>11</x:v>
      </x:c>
      <x:c r="D2087" s="4" t="n">
        <x:v>0</x:v>
      </x:c>
    </x:row>
    <x:row r="2088">
      <x:c r="A2088" s="4" t="str">
        <x:v>C02083</x:v>
      </x:c>
      <x:c r="B2088" s="4" t="n">
        <x:v>5</x:v>
      </x:c>
      <x:c r="C2088" s="4" t="n">
        <x:v>29</x:v>
      </x:c>
      <x:c r="D2088" s="4" t="n">
        <x:v>1</x:v>
      </x:c>
    </x:row>
    <x:row r="2089">
      <x:c r="A2089" s="4" t="str">
        <x:v>C02084</x:v>
      </x:c>
      <x:c r="B2089" s="4" t="n">
        <x:v>4</x:v>
      </x:c>
      <x:c r="C2089" s="4" t="n">
        <x:v>17</x:v>
      </x:c>
      <x:c r="D2089" s="4" t="n">
        <x:v>0</x:v>
      </x:c>
    </x:row>
    <x:row r="2090">
      <x:c r="A2090" s="4" t="str">
        <x:v>C02085</x:v>
      </x:c>
      <x:c r="B2090" s="4" t="n">
        <x:v>3</x:v>
      </x:c>
      <x:c r="C2090" s="4" t="n">
        <x:v>14</x:v>
      </x:c>
      <x:c r="D2090" s="4" t="n">
        <x:v>0</x:v>
      </x:c>
    </x:row>
    <x:row r="2091">
      <x:c r="A2091" s="4" t="str">
        <x:v>C02086</x:v>
      </x:c>
      <x:c r="B2091" s="4" t="n">
        <x:v>4</x:v>
      </x:c>
      <x:c r="C2091" s="4" t="n">
        <x:v>6</x:v>
      </x:c>
      <x:c r="D2091" s="4" t="n">
        <x:v>0</x:v>
      </x:c>
    </x:row>
    <x:row r="2092">
      <x:c r="A2092" s="4" t="str">
        <x:v>C02087</x:v>
      </x:c>
      <x:c r="B2092" s="4" t="n">
        <x:v>4</x:v>
      </x:c>
      <x:c r="C2092" s="4" t="n">
        <x:v>18</x:v>
      </x:c>
      <x:c r="D2092" s="4" t="n">
        <x:v>0</x:v>
      </x:c>
    </x:row>
    <x:row r="2093">
      <x:c r="A2093" s="4" t="str">
        <x:v>C02088</x:v>
      </x:c>
      <x:c r="B2093" s="4" t="n">
        <x:v>4</x:v>
      </x:c>
      <x:c r="C2093" s="4" t="n">
        <x:v>15</x:v>
      </x:c>
      <x:c r="D2093" s="4" t="n">
        <x:v>0</x:v>
      </x:c>
    </x:row>
    <x:row r="2094">
      <x:c r="A2094" s="4" t="str">
        <x:v>C02089</x:v>
      </x:c>
      <x:c r="B2094" s="4" t="n">
        <x:v>4</x:v>
      </x:c>
      <x:c r="C2094" s="4"/>
      <x:c r="D2094" s="4" t="n">
        <x:v>1</x:v>
      </x:c>
    </x:row>
    <x:row r="2095">
      <x:c r="A2095" s="4" t="str">
        <x:v>C02090</x:v>
      </x:c>
      <x:c r="B2095" s="4" t="n">
        <x:v>3</x:v>
      </x:c>
      <x:c r="C2095" s="4" t="n">
        <x:v>7</x:v>
      </x:c>
      <x:c r="D2095" s="4" t="n">
        <x:v>0</x:v>
      </x:c>
    </x:row>
    <x:row r="2096">
      <x:c r="A2096" s="4" t="str">
        <x:v>C02091</x:v>
      </x:c>
      <x:c r="B2096" s="4" t="n">
        <x:v>5</x:v>
      </x:c>
      <x:c r="C2096" s="4" t="n">
        <x:v>27</x:v>
      </x:c>
      <x:c r="D2096" s="4" t="n">
        <x:v>1</x:v>
      </x:c>
    </x:row>
    <x:row r="2097">
      <x:c r="A2097" s="4" t="str">
        <x:v>C02092</x:v>
      </x:c>
      <x:c r="B2097" s="4" t="n">
        <x:v>3</x:v>
      </x:c>
      <x:c r="C2097" s="4" t="n">
        <x:v>23</x:v>
      </x:c>
      <x:c r="D2097" s="4" t="n">
        <x:v>0</x:v>
      </x:c>
    </x:row>
    <x:row r="2098">
      <x:c r="A2098" s="4" t="str">
        <x:v>C02093</x:v>
      </x:c>
      <x:c r="B2098" s="4" t="n">
        <x:v>4</x:v>
      </x:c>
      <x:c r="C2098" s="4" t="n">
        <x:v>20</x:v>
      </x:c>
      <x:c r="D2098" s="4" t="n">
        <x:v>0</x:v>
      </x:c>
    </x:row>
    <x:row r="2099">
      <x:c r="A2099" s="4" t="str">
        <x:v>C02094</x:v>
      </x:c>
      <x:c r="B2099" s="4" t="n">
        <x:v>2</x:v>
      </x:c>
      <x:c r="C2099" s="4" t="n">
        <x:v>14</x:v>
      </x:c>
      <x:c r="D2099" s="4" t="n">
        <x:v>0</x:v>
      </x:c>
    </x:row>
    <x:row r="2100">
      <x:c r="A2100" s="4" t="str">
        <x:v>C02095</x:v>
      </x:c>
      <x:c r="B2100" s="4" t="n">
        <x:v>2</x:v>
      </x:c>
      <x:c r="C2100" s="4" t="n">
        <x:v>17</x:v>
      </x:c>
      <x:c r="D2100" s="4" t="n">
        <x:v>0</x:v>
      </x:c>
    </x:row>
    <x:row r="2101">
      <x:c r="A2101" s="4" t="str">
        <x:v>C02096</x:v>
      </x:c>
      <x:c r="B2101" s="4" t="n">
        <x:v>4</x:v>
      </x:c>
      <x:c r="C2101" s="4" t="n">
        <x:v>31</x:v>
      </x:c>
      <x:c r="D2101" s="4" t="n">
        <x:v>1</x:v>
      </x:c>
    </x:row>
    <x:row r="2102">
      <x:c r="A2102" s="4" t="str">
        <x:v>C02097</x:v>
      </x:c>
      <x:c r="B2102" s="4" t="n">
        <x:v>4</x:v>
      </x:c>
      <x:c r="C2102" s="4" t="n">
        <x:v>28</x:v>
      </x:c>
      <x:c r="D2102" s="4" t="n">
        <x:v>0</x:v>
      </x:c>
    </x:row>
    <x:row r="2103">
      <x:c r="A2103" s="4" t="str">
        <x:v>C02098</x:v>
      </x:c>
      <x:c r="B2103" s="4" t="n">
        <x:v>6</x:v>
      </x:c>
      <x:c r="C2103" s="4" t="n">
        <x:v>30</x:v>
      </x:c>
      <x:c r="D2103" s="4" t="n">
        <x:v>1</x:v>
      </x:c>
    </x:row>
    <x:row r="2104">
      <x:c r="A2104" s="4" t="str">
        <x:v>C02099</x:v>
      </x:c>
      <x:c r="B2104" s="4" t="n">
        <x:v>2</x:v>
      </x:c>
      <x:c r="C2104" s="4"/>
      <x:c r="D2104" s="4" t="n">
        <x:v>0</x:v>
      </x:c>
    </x:row>
    <x:row r="2105">
      <x:c r="A2105" s="4" t="str">
        <x:v>C02100</x:v>
      </x:c>
      <x:c r="B2105" s="4" t="n">
        <x:v>4</x:v>
      </x:c>
      <x:c r="C2105" s="4" t="n">
        <x:v>19</x:v>
      </x:c>
      <x:c r="D2105" s="4" t="n">
        <x:v>0</x:v>
      </x:c>
    </x:row>
    <x:row r="2106">
      <x:c r="A2106" s="4" t="str">
        <x:v>C02101</x:v>
      </x:c>
      <x:c r="B2106" s="4" t="n">
        <x:v>4</x:v>
      </x:c>
      <x:c r="C2106" s="4" t="n">
        <x:v>26</x:v>
      </x:c>
      <x:c r="D2106" s="4" t="n">
        <x:v>1</x:v>
      </x:c>
    </x:row>
    <x:row r="2107">
      <x:c r="A2107" s="4" t="str">
        <x:v>C02102</x:v>
      </x:c>
      <x:c r="B2107" s="4" t="n">
        <x:v>3</x:v>
      </x:c>
      <x:c r="C2107" s="4"/>
      <x:c r="D2107" s="4" t="n">
        <x:v>0</x:v>
      </x:c>
    </x:row>
    <x:row r="2108">
      <x:c r="A2108" s="4" t="str">
        <x:v>C02103</x:v>
      </x:c>
      <x:c r="B2108" s="4" t="n">
        <x:v>2</x:v>
      </x:c>
      <x:c r="C2108" s="4" t="n">
        <x:v>16</x:v>
      </x:c>
      <x:c r="D2108" s="4" t="n">
        <x:v>0</x:v>
      </x:c>
    </x:row>
    <x:row r="2109">
      <x:c r="A2109" s="4" t="str">
        <x:v>C02104</x:v>
      </x:c>
      <x:c r="B2109" s="4" t="n">
        <x:v>4</x:v>
      </x:c>
      <x:c r="C2109" s="4" t="n">
        <x:v>14</x:v>
      </x:c>
      <x:c r="D2109" s="4" t="n">
        <x:v>0</x:v>
      </x:c>
    </x:row>
    <x:row r="2110">
      <x:c r="A2110" s="4" t="str">
        <x:v>C02105</x:v>
      </x:c>
      <x:c r="B2110" s="4" t="n">
        <x:v>4</x:v>
      </x:c>
      <x:c r="C2110" s="4" t="n">
        <x:v>16</x:v>
      </x:c>
      <x:c r="D2110" s="4" t="n">
        <x:v>0</x:v>
      </x:c>
    </x:row>
    <x:row r="2111">
      <x:c r="A2111" s="4" t="str">
        <x:v>C02106</x:v>
      </x:c>
      <x:c r="B2111" s="4" t="n">
        <x:v>3</x:v>
      </x:c>
      <x:c r="C2111" s="4"/>
      <x:c r="D2111" s="4" t="n">
        <x:v>0</x:v>
      </x:c>
    </x:row>
    <x:row r="2112">
      <x:c r="A2112" s="4" t="str">
        <x:v>C02107</x:v>
      </x:c>
      <x:c r="B2112" s="4" t="n">
        <x:v>4</x:v>
      </x:c>
      <x:c r="C2112" s="4" t="n">
        <x:v>16</x:v>
      </x:c>
      <x:c r="D2112" s="4" t="n">
        <x:v>0</x:v>
      </x:c>
    </x:row>
    <x:row r="2113">
      <x:c r="A2113" s="4" t="str">
        <x:v>C02108</x:v>
      </x:c>
      <x:c r="B2113" s="4" t="n">
        <x:v>4</x:v>
      </x:c>
      <x:c r="C2113" s="4" t="n">
        <x:v>23</x:v>
      </x:c>
      <x:c r="D2113" s="4" t="n">
        <x:v>0</x:v>
      </x:c>
    </x:row>
    <x:row r="2114">
      <x:c r="A2114" s="4" t="str">
        <x:v>C02109</x:v>
      </x:c>
      <x:c r="B2114" s="4" t="n">
        <x:v>2</x:v>
      </x:c>
      <x:c r="C2114" s="4"/>
      <x:c r="D2114" s="4" t="n">
        <x:v>0</x:v>
      </x:c>
    </x:row>
    <x:row r="2115">
      <x:c r="A2115" s="4" t="str">
        <x:v>C02110</x:v>
      </x:c>
      <x:c r="B2115" s="4" t="n">
        <x:v>3</x:v>
      </x:c>
      <x:c r="C2115" s="4" t="n">
        <x:v>19</x:v>
      </x:c>
      <x:c r="D2115" s="4" t="n">
        <x:v>0</x:v>
      </x:c>
    </x:row>
    <x:row r="2116">
      <x:c r="A2116" s="4" t="str">
        <x:v>C02111</x:v>
      </x:c>
      <x:c r="B2116" s="4" t="n">
        <x:v>4</x:v>
      </x:c>
      <x:c r="C2116" s="4" t="n">
        <x:v>45</x:v>
      </x:c>
      <x:c r="D2116" s="4" t="n">
        <x:v>1</x:v>
      </x:c>
    </x:row>
    <x:row r="2117">
      <x:c r="A2117" s="4" t="str">
        <x:v>C02112</x:v>
      </x:c>
      <x:c r="B2117" s="4" t="n">
        <x:v>6</x:v>
      </x:c>
      <x:c r="C2117" s="4"/>
      <x:c r="D2117" s="4" t="n">
        <x:v>1</x:v>
      </x:c>
    </x:row>
    <x:row r="2118">
      <x:c r="A2118" s="4" t="str">
        <x:v>C02113</x:v>
      </x:c>
      <x:c r="B2118" s="4" t="n">
        <x:v>5</x:v>
      </x:c>
      <x:c r="C2118" s="4"/>
      <x:c r="D2118" s="4" t="n">
        <x:v>1</x:v>
      </x:c>
    </x:row>
    <x:row r="2119">
      <x:c r="A2119" s="4" t="str">
        <x:v>C02114</x:v>
      </x:c>
      <x:c r="B2119" s="4" t="n">
        <x:v>6</x:v>
      </x:c>
      <x:c r="C2119" s="4" t="n">
        <x:v>49</x:v>
      </x:c>
      <x:c r="D2119" s="4" t="n">
        <x:v>1</x:v>
      </x:c>
    </x:row>
    <x:row r="2120">
      <x:c r="A2120" s="4" t="str">
        <x:v>C02115</x:v>
      </x:c>
      <x:c r="B2120" s="4" t="n">
        <x:v>5</x:v>
      </x:c>
      <x:c r="C2120" s="4" t="n">
        <x:v>30</x:v>
      </x:c>
      <x:c r="D2120" s="4" t="n">
        <x:v>1</x:v>
      </x:c>
    </x:row>
    <x:row r="2121">
      <x:c r="A2121" s="4" t="str">
        <x:v>C02116</x:v>
      </x:c>
      <x:c r="B2121" s="4" t="n">
        <x:v>3</x:v>
      </x:c>
      <x:c r="C2121" s="4" t="n">
        <x:v>23</x:v>
      </x:c>
      <x:c r="D2121" s="4" t="n">
        <x:v>0</x:v>
      </x:c>
    </x:row>
    <x:row r="2122">
      <x:c r="A2122" s="4" t="str">
        <x:v>C02117</x:v>
      </x:c>
      <x:c r="B2122" s="4" t="n">
        <x:v>2</x:v>
      </x:c>
      <x:c r="C2122" s="4"/>
      <x:c r="D2122" s="4" t="n">
        <x:v>0</x:v>
      </x:c>
    </x:row>
    <x:row r="2123">
      <x:c r="A2123" s="4" t="str">
        <x:v>C02118</x:v>
      </x:c>
      <x:c r="B2123" s="4" t="n">
        <x:v>6</x:v>
      </x:c>
      <x:c r="C2123" s="4" t="n">
        <x:v>29</x:v>
      </x:c>
      <x:c r="D2123" s="4" t="n">
        <x:v>1</x:v>
      </x:c>
    </x:row>
    <x:row r="2124">
      <x:c r="A2124" s="4" t="str">
        <x:v>C02119</x:v>
      </x:c>
      <x:c r="B2124" s="4" t="n">
        <x:v>4</x:v>
      </x:c>
      <x:c r="C2124" s="4" t="n">
        <x:v>25</x:v>
      </x:c>
      <x:c r="D2124" s="4" t="n">
        <x:v>1</x:v>
      </x:c>
    </x:row>
    <x:row r="2125">
      <x:c r="A2125" s="4" t="str">
        <x:v>C02120</x:v>
      </x:c>
      <x:c r="B2125" s="4" t="n">
        <x:v>3</x:v>
      </x:c>
      <x:c r="C2125" s="4" t="n">
        <x:v>6</x:v>
      </x:c>
      <x:c r="D2125" s="4" t="n">
        <x:v>0</x:v>
      </x:c>
    </x:row>
    <x:row r="2126">
      <x:c r="A2126" s="4" t="str">
        <x:v>C02121</x:v>
      </x:c>
      <x:c r="B2126" s="4" t="n">
        <x:v>3</x:v>
      </x:c>
      <x:c r="C2126" s="4" t="n">
        <x:v>15</x:v>
      </x:c>
      <x:c r="D2126" s="4" t="n">
        <x:v>0</x:v>
      </x:c>
    </x:row>
    <x:row r="2127">
      <x:c r="A2127" s="4" t="str">
        <x:v>C02122</x:v>
      </x:c>
      <x:c r="B2127" s="4" t="n">
        <x:v>4</x:v>
      </x:c>
      <x:c r="C2127" s="4"/>
      <x:c r="D2127" s="4" t="n">
        <x:v>0</x:v>
      </x:c>
    </x:row>
    <x:row r="2128">
      <x:c r="A2128" s="4" t="str">
        <x:v>C02123</x:v>
      </x:c>
      <x:c r="B2128" s="4" t="n">
        <x:v>5</x:v>
      </x:c>
      <x:c r="C2128" s="4" t="n">
        <x:v>32</x:v>
      </x:c>
      <x:c r="D2128" s="4" t="n">
        <x:v>1</x:v>
      </x:c>
    </x:row>
    <x:row r="2129">
      <x:c r="A2129" s="4" t="str">
        <x:v>C02124</x:v>
      </x:c>
      <x:c r="B2129" s="4" t="n">
        <x:v>2</x:v>
      </x:c>
      <x:c r="C2129" s="4" t="n">
        <x:v>27</x:v>
      </x:c>
      <x:c r="D2129" s="4" t="n">
        <x:v>0</x:v>
      </x:c>
    </x:row>
    <x:row r="2130">
      <x:c r="A2130" s="4" t="str">
        <x:v>C02125</x:v>
      </x:c>
      <x:c r="B2130" s="4" t="n">
        <x:v>2</x:v>
      </x:c>
      <x:c r="C2130" s="4" t="n">
        <x:v>16</x:v>
      </x:c>
      <x:c r="D2130" s="4" t="n">
        <x:v>0</x:v>
      </x:c>
    </x:row>
    <x:row r="2131">
      <x:c r="A2131" s="4" t="str">
        <x:v>C02126</x:v>
      </x:c>
      <x:c r="B2131" s="4" t="n">
        <x:v>2</x:v>
      </x:c>
      <x:c r="C2131" s="4" t="n">
        <x:v>15</x:v>
      </x:c>
      <x:c r="D2131" s="4" t="n">
        <x:v>0</x:v>
      </x:c>
    </x:row>
    <x:row r="2132">
      <x:c r="A2132" s="4" t="str">
        <x:v>C02127</x:v>
      </x:c>
      <x:c r="B2132" s="4" t="n">
        <x:v>5</x:v>
      </x:c>
      <x:c r="C2132" s="4" t="n">
        <x:v>36</x:v>
      </x:c>
      <x:c r="D2132" s="4" t="n">
        <x:v>1</x:v>
      </x:c>
    </x:row>
    <x:row r="2133">
      <x:c r="A2133" s="4" t="str">
        <x:v>C02128</x:v>
      </x:c>
      <x:c r="B2133" s="4" t="n">
        <x:v>6</x:v>
      </x:c>
      <x:c r="C2133" s="4" t="n">
        <x:v>32</x:v>
      </x:c>
      <x:c r="D2133" s="4" t="n">
        <x:v>1</x:v>
      </x:c>
    </x:row>
    <x:row r="2134">
      <x:c r="A2134" s="4" t="str">
        <x:v>C02129</x:v>
      </x:c>
      <x:c r="B2134" s="4" t="n">
        <x:v>4</x:v>
      </x:c>
      <x:c r="C2134" s="4" t="n">
        <x:v>15</x:v>
      </x:c>
      <x:c r="D2134" s="4" t="n">
        <x:v>0</x:v>
      </x:c>
    </x:row>
    <x:row r="2135">
      <x:c r="A2135" s="4" t="str">
        <x:v>C02130</x:v>
      </x:c>
      <x:c r="B2135" s="4" t="n">
        <x:v>4</x:v>
      </x:c>
      <x:c r="C2135" s="4" t="n">
        <x:v>15</x:v>
      </x:c>
      <x:c r="D2135" s="4" t="n">
        <x:v>0</x:v>
      </x:c>
    </x:row>
    <x:row r="2136">
      <x:c r="A2136" s="4" t="str">
        <x:v>C02131</x:v>
      </x:c>
      <x:c r="B2136" s="4" t="n">
        <x:v>4</x:v>
      </x:c>
      <x:c r="C2136" s="4" t="n">
        <x:v>14</x:v>
      </x:c>
      <x:c r="D2136" s="4" t="n">
        <x:v>0</x:v>
      </x:c>
    </x:row>
    <x:row r="2137">
      <x:c r="A2137" s="4" t="str">
        <x:v>C02132</x:v>
      </x:c>
      <x:c r="B2137" s="4" t="n">
        <x:v>4</x:v>
      </x:c>
      <x:c r="C2137" s="4" t="n">
        <x:v>18</x:v>
      </x:c>
      <x:c r="D2137" s="4" t="n">
        <x:v>0</x:v>
      </x:c>
    </x:row>
    <x:row r="2138">
      <x:c r="A2138" s="4" t="str">
        <x:v>C02133</x:v>
      </x:c>
      <x:c r="B2138" s="4" t="n">
        <x:v>6</x:v>
      </x:c>
      <x:c r="C2138" s="4" t="n">
        <x:v>32</x:v>
      </x:c>
      <x:c r="D2138" s="4" t="n">
        <x:v>1</x:v>
      </x:c>
    </x:row>
    <x:row r="2139">
      <x:c r="A2139" s="4" t="str">
        <x:v>C02134</x:v>
      </x:c>
      <x:c r="B2139" s="4" t="n">
        <x:v>2</x:v>
      </x:c>
      <x:c r="C2139" s="4" t="n">
        <x:v>18</x:v>
      </x:c>
      <x:c r="D2139" s="4" t="n">
        <x:v>0</x:v>
      </x:c>
    </x:row>
    <x:row r="2140">
      <x:c r="A2140" s="4" t="str">
        <x:v>C02135</x:v>
      </x:c>
      <x:c r="B2140" s="4" t="n">
        <x:v>2</x:v>
      </x:c>
      <x:c r="C2140" s="4"/>
      <x:c r="D2140" s="4" t="n">
        <x:v>0</x:v>
      </x:c>
    </x:row>
    <x:row r="2141">
      <x:c r="A2141" s="4" t="str">
        <x:v>C02136</x:v>
      </x:c>
      <x:c r="B2141" s="4" t="n">
        <x:v>4</x:v>
      </x:c>
      <x:c r="C2141" s="4" t="n">
        <x:v>37</x:v>
      </x:c>
      <x:c r="D2141" s="4" t="n">
        <x:v>1</x:v>
      </x:c>
    </x:row>
    <x:row r="2142">
      <x:c r="A2142" s="4" t="str">
        <x:v>C02137</x:v>
      </x:c>
      <x:c r="B2142" s="4" t="n">
        <x:v>2</x:v>
      </x:c>
      <x:c r="C2142" s="4" t="n">
        <x:v>22</x:v>
      </x:c>
      <x:c r="D2142" s="4" t="n">
        <x:v>0</x:v>
      </x:c>
    </x:row>
    <x:row r="2143">
      <x:c r="A2143" s="4" t="str">
        <x:v>C02138</x:v>
      </x:c>
      <x:c r="B2143" s="4" t="n">
        <x:v>5</x:v>
      </x:c>
      <x:c r="C2143" s="4" t="n">
        <x:v>37</x:v>
      </x:c>
      <x:c r="D2143" s="4" t="n">
        <x:v>1</x:v>
      </x:c>
    </x:row>
    <x:row r="2144">
      <x:c r="A2144" s="4" t="str">
        <x:v>C02139</x:v>
      </x:c>
      <x:c r="B2144" s="4" t="n">
        <x:v>3</x:v>
      </x:c>
      <x:c r="C2144" s="4" t="n">
        <x:v>26</x:v>
      </x:c>
      <x:c r="D2144" s="4" t="n">
        <x:v>0</x:v>
      </x:c>
    </x:row>
    <x:row r="2145">
      <x:c r="A2145" s="4" t="str">
        <x:v>C02140</x:v>
      </x:c>
      <x:c r="B2145" s="4" t="n">
        <x:v>4</x:v>
      </x:c>
      <x:c r="C2145" s="4"/>
      <x:c r="D2145" s="4" t="n">
        <x:v>0</x:v>
      </x:c>
    </x:row>
    <x:row r="2146">
      <x:c r="A2146" s="4" t="str">
        <x:v>C02141</x:v>
      </x:c>
      <x:c r="B2146" s="4" t="n">
        <x:v>3</x:v>
      </x:c>
      <x:c r="C2146" s="4" t="n">
        <x:v>24</x:v>
      </x:c>
      <x:c r="D2146" s="4" t="n">
        <x:v>0</x:v>
      </x:c>
    </x:row>
    <x:row r="2147">
      <x:c r="A2147" s="4" t="str">
        <x:v>C02142</x:v>
      </x:c>
      <x:c r="B2147" s="4" t="n">
        <x:v>6</x:v>
      </x:c>
      <x:c r="C2147" s="4"/>
      <x:c r="D2147" s="4" t="n">
        <x:v>1</x:v>
      </x:c>
    </x:row>
    <x:row r="2148">
      <x:c r="A2148" s="4" t="str">
        <x:v>C02143</x:v>
      </x:c>
      <x:c r="B2148" s="4" t="n">
        <x:v>3</x:v>
      </x:c>
      <x:c r="C2148" s="4"/>
      <x:c r="D2148" s="4" t="n">
        <x:v>0</x:v>
      </x:c>
    </x:row>
    <x:row r="2149">
      <x:c r="A2149" s="4" t="str">
        <x:v>C02144</x:v>
      </x:c>
      <x:c r="B2149" s="4" t="n">
        <x:v>4</x:v>
      </x:c>
      <x:c r="C2149" s="4"/>
      <x:c r="D2149" s="4" t="n">
        <x:v>0</x:v>
      </x:c>
    </x:row>
    <x:row r="2150">
      <x:c r="A2150" s="4" t="str">
        <x:v>C02145</x:v>
      </x:c>
      <x:c r="B2150" s="4" t="n">
        <x:v>6</x:v>
      </x:c>
      <x:c r="C2150" s="4" t="n">
        <x:v>37</x:v>
      </x:c>
      <x:c r="D2150" s="4" t="n">
        <x:v>1</x:v>
      </x:c>
    </x:row>
    <x:row r="2151">
      <x:c r="A2151" s="4" t="str">
        <x:v>C02146</x:v>
      </x:c>
      <x:c r="B2151" s="4" t="n">
        <x:v>3</x:v>
      </x:c>
      <x:c r="C2151" s="4"/>
      <x:c r="D2151" s="4" t="n">
        <x:v>0</x:v>
      </x:c>
    </x:row>
    <x:row r="2152">
      <x:c r="A2152" s="4" t="str">
        <x:v>C02147</x:v>
      </x:c>
      <x:c r="B2152" s="4" t="n">
        <x:v>4</x:v>
      </x:c>
      <x:c r="C2152" s="4" t="n">
        <x:v>21</x:v>
      </x:c>
      <x:c r="D2152" s="4" t="n">
        <x:v>0</x:v>
      </x:c>
    </x:row>
    <x:row r="2153">
      <x:c r="A2153" s="4" t="str">
        <x:v>C02148</x:v>
      </x:c>
      <x:c r="B2153" s="4" t="n">
        <x:v>4</x:v>
      </x:c>
      <x:c r="C2153" s="4" t="n">
        <x:v>21</x:v>
      </x:c>
      <x:c r="D2153" s="4" t="n">
        <x:v>0</x:v>
      </x:c>
    </x:row>
    <x:row r="2154">
      <x:c r="A2154" s="4" t="str">
        <x:v>C02149</x:v>
      </x:c>
      <x:c r="B2154" s="4" t="n">
        <x:v>4</x:v>
      </x:c>
      <x:c r="C2154" s="4" t="n">
        <x:v>24</x:v>
      </x:c>
      <x:c r="D2154" s="4" t="n">
        <x:v>1</x:v>
      </x:c>
    </x:row>
    <x:row r="2155">
      <x:c r="A2155" s="4" t="str">
        <x:v>C02150</x:v>
      </x:c>
      <x:c r="B2155" s="4" t="n">
        <x:v>4</x:v>
      </x:c>
      <x:c r="C2155" s="4"/>
      <x:c r="D2155" s="4" t="n">
        <x:v>1</x:v>
      </x:c>
    </x:row>
    <x:row r="2156">
      <x:c r="A2156" s="4" t="str">
        <x:v>C02151</x:v>
      </x:c>
      <x:c r="B2156" s="4" t="n">
        <x:v>4</x:v>
      </x:c>
      <x:c r="C2156" s="4"/>
      <x:c r="D2156" s="4" t="n">
        <x:v>1</x:v>
      </x:c>
    </x:row>
    <x:row r="2157">
      <x:c r="A2157" s="4" t="str">
        <x:v>C02152</x:v>
      </x:c>
      <x:c r="B2157" s="4" t="n">
        <x:v>6</x:v>
      </x:c>
      <x:c r="C2157" s="4" t="n">
        <x:v>31</x:v>
      </x:c>
      <x:c r="D2157" s="4" t="n">
        <x:v>1</x:v>
      </x:c>
    </x:row>
    <x:row r="2158">
      <x:c r="A2158" s="4" t="str">
        <x:v>C02153</x:v>
      </x:c>
      <x:c r="B2158" s="4" t="n">
        <x:v>3</x:v>
      </x:c>
      <x:c r="C2158" s="4"/>
      <x:c r="D2158" s="4" t="n">
        <x:v>0</x:v>
      </x:c>
    </x:row>
    <x:row r="2159">
      <x:c r="A2159" s="4" t="str">
        <x:v>C02154</x:v>
      </x:c>
      <x:c r="B2159" s="4" t="n">
        <x:v>5</x:v>
      </x:c>
      <x:c r="C2159" s="4" t="n">
        <x:v>35</x:v>
      </x:c>
      <x:c r="D2159" s="4" t="n">
        <x:v>1</x:v>
      </x:c>
    </x:row>
    <x:row r="2160">
      <x:c r="A2160" s="4" t="str">
        <x:v>C02155</x:v>
      </x:c>
      <x:c r="B2160" s="4" t="n">
        <x:v>2</x:v>
      </x:c>
      <x:c r="C2160" s="4" t="n">
        <x:v>13</x:v>
      </x:c>
      <x:c r="D2160" s="4" t="n">
        <x:v>0</x:v>
      </x:c>
    </x:row>
    <x:row r="2161">
      <x:c r="A2161" s="4" t="str">
        <x:v>C02156</x:v>
      </x:c>
      <x:c r="B2161" s="4" t="n">
        <x:v>5</x:v>
      </x:c>
      <x:c r="C2161" s="4" t="n">
        <x:v>32</x:v>
      </x:c>
      <x:c r="D2161" s="4" t="n">
        <x:v>1</x:v>
      </x:c>
    </x:row>
    <x:row r="2162">
      <x:c r="A2162" s="4" t="str">
        <x:v>C02157</x:v>
      </x:c>
      <x:c r="B2162" s="4" t="n">
        <x:v>3</x:v>
      </x:c>
      <x:c r="C2162" s="4" t="n">
        <x:v>18</x:v>
      </x:c>
      <x:c r="D2162" s="4" t="n">
        <x:v>0</x:v>
      </x:c>
    </x:row>
    <x:row r="2163">
      <x:c r="A2163" s="4" t="str">
        <x:v>C02158</x:v>
      </x:c>
      <x:c r="B2163" s="4" t="n">
        <x:v>3</x:v>
      </x:c>
      <x:c r="C2163" s="4" t="n">
        <x:v>9</x:v>
      </x:c>
      <x:c r="D2163" s="4" t="n">
        <x:v>0</x:v>
      </x:c>
    </x:row>
    <x:row r="2164">
      <x:c r="A2164" s="4" t="str">
        <x:v>C02159</x:v>
      </x:c>
      <x:c r="B2164" s="4" t="n">
        <x:v>2</x:v>
      </x:c>
      <x:c r="C2164" s="4"/>
      <x:c r="D2164" s="4" t="n">
        <x:v>0</x:v>
      </x:c>
    </x:row>
    <x:row r="2165">
      <x:c r="A2165" s="4" t="str">
        <x:v>C02160</x:v>
      </x:c>
      <x:c r="B2165" s="4" t="n">
        <x:v>6</x:v>
      </x:c>
      <x:c r="C2165" s="4"/>
      <x:c r="D2165" s="4" t="n">
        <x:v>1</x:v>
      </x:c>
    </x:row>
    <x:row r="2166">
      <x:c r="A2166" s="4" t="str">
        <x:v>C02161</x:v>
      </x:c>
      <x:c r="B2166" s="4" t="n">
        <x:v>5</x:v>
      </x:c>
      <x:c r="C2166" s="4" t="n">
        <x:v>34</x:v>
      </x:c>
      <x:c r="D2166" s="4" t="n">
        <x:v>1</x:v>
      </x:c>
    </x:row>
    <x:row r="2167">
      <x:c r="A2167" s="4" t="str">
        <x:v>C02162</x:v>
      </x:c>
      <x:c r="B2167" s="4" t="n">
        <x:v>2</x:v>
      </x:c>
      <x:c r="C2167" s="4" t="n">
        <x:v>26</x:v>
      </x:c>
      <x:c r="D2167" s="4" t="n">
        <x:v>0</x:v>
      </x:c>
    </x:row>
    <x:row r="2168">
      <x:c r="A2168" s="4" t="str">
        <x:v>C02163</x:v>
      </x:c>
      <x:c r="B2168" s="4" t="n">
        <x:v>4</x:v>
      </x:c>
      <x:c r="C2168" s="4" t="n">
        <x:v>28</x:v>
      </x:c>
      <x:c r="D2168" s="4" t="n">
        <x:v>1</x:v>
      </x:c>
    </x:row>
    <x:row r="2169">
      <x:c r="A2169" s="4" t="str">
        <x:v>C02164</x:v>
      </x:c>
      <x:c r="B2169" s="4" t="n">
        <x:v>4</x:v>
      </x:c>
      <x:c r="C2169" s="4" t="n">
        <x:v>35</x:v>
      </x:c>
      <x:c r="D2169" s="4" t="n">
        <x:v>1</x:v>
      </x:c>
    </x:row>
    <x:row r="2170">
      <x:c r="A2170" s="4" t="str">
        <x:v>C02165</x:v>
      </x:c>
      <x:c r="B2170" s="4" t="n">
        <x:v>2</x:v>
      </x:c>
      <x:c r="C2170" s="4" t="n">
        <x:v>11</x:v>
      </x:c>
      <x:c r="D2170" s="4" t="n">
        <x:v>0</x:v>
      </x:c>
    </x:row>
    <x:row r="2171">
      <x:c r="A2171" s="4" t="str">
        <x:v>C02166</x:v>
      </x:c>
      <x:c r="B2171" s="4" t="n">
        <x:v>6</x:v>
      </x:c>
      <x:c r="C2171" s="4" t="n">
        <x:v>35</x:v>
      </x:c>
      <x:c r="D2171" s="4" t="n">
        <x:v>1</x:v>
      </x:c>
    </x:row>
    <x:row r="2172">
      <x:c r="A2172" s="4" t="str">
        <x:v>C02167</x:v>
      </x:c>
      <x:c r="B2172" s="4" t="n">
        <x:v>4</x:v>
      </x:c>
      <x:c r="C2172" s="4" t="n">
        <x:v>10</x:v>
      </x:c>
      <x:c r="D2172" s="4" t="n">
        <x:v>0</x:v>
      </x:c>
    </x:row>
    <x:row r="2173">
      <x:c r="A2173" s="4" t="str">
        <x:v>C02168</x:v>
      </x:c>
      <x:c r="B2173" s="4" t="n">
        <x:v>4</x:v>
      </x:c>
      <x:c r="C2173" s="4" t="n">
        <x:v>9</x:v>
      </x:c>
      <x:c r="D2173" s="4" t="n">
        <x:v>0</x:v>
      </x:c>
    </x:row>
    <x:row r="2174">
      <x:c r="A2174" s="4" t="str">
        <x:v>C02169</x:v>
      </x:c>
      <x:c r="B2174" s="4" t="n">
        <x:v>2</x:v>
      </x:c>
      <x:c r="C2174" s="4"/>
      <x:c r="D2174" s="4" t="n">
        <x:v>0</x:v>
      </x:c>
    </x:row>
    <x:row r="2175">
      <x:c r="A2175" s="4" t="str">
        <x:v>C02170</x:v>
      </x:c>
      <x:c r="B2175" s="4" t="n">
        <x:v>5</x:v>
      </x:c>
      <x:c r="C2175" s="4" t="n">
        <x:v>30</x:v>
      </x:c>
      <x:c r="D2175" s="4" t="n">
        <x:v>1</x:v>
      </x:c>
    </x:row>
    <x:row r="2176">
      <x:c r="A2176" s="4" t="str">
        <x:v>C02171</x:v>
      </x:c>
      <x:c r="B2176" s="4" t="n">
        <x:v>2</x:v>
      </x:c>
      <x:c r="C2176" s="4" t="n">
        <x:v>16</x:v>
      </x:c>
      <x:c r="D2176" s="4" t="n">
        <x:v>0</x:v>
      </x:c>
    </x:row>
    <x:row r="2177">
      <x:c r="A2177" s="4" t="str">
        <x:v>C02172</x:v>
      </x:c>
      <x:c r="B2177" s="4" t="n">
        <x:v>2</x:v>
      </x:c>
      <x:c r="C2177" s="4" t="n">
        <x:v>13</x:v>
      </x:c>
      <x:c r="D2177" s="4" t="n">
        <x:v>0</x:v>
      </x:c>
    </x:row>
    <x:row r="2178">
      <x:c r="A2178" s="4" t="str">
        <x:v>C02173</x:v>
      </x:c>
      <x:c r="B2178" s="4" t="n">
        <x:v>3</x:v>
      </x:c>
      <x:c r="C2178" s="4" t="n">
        <x:v>20</x:v>
      </x:c>
      <x:c r="D2178" s="4" t="n">
        <x:v>0</x:v>
      </x:c>
    </x:row>
    <x:row r="2179">
      <x:c r="A2179" s="4" t="str">
        <x:v>C02174</x:v>
      </x:c>
      <x:c r="B2179" s="4" t="n">
        <x:v>3</x:v>
      </x:c>
      <x:c r="C2179" s="4" t="n">
        <x:v>16</x:v>
      </x:c>
      <x:c r="D2179" s="4" t="n">
        <x:v>0</x:v>
      </x:c>
    </x:row>
    <x:row r="2180">
      <x:c r="A2180" s="4" t="str">
        <x:v>C02175</x:v>
      </x:c>
      <x:c r="B2180" s="4" t="n">
        <x:v>4</x:v>
      </x:c>
      <x:c r="C2180" s="4" t="n">
        <x:v>25</x:v>
      </x:c>
      <x:c r="D2180" s="4" t="n">
        <x:v>0</x:v>
      </x:c>
    </x:row>
    <x:row r="2181">
      <x:c r="A2181" s="4" t="str">
        <x:v>C02176</x:v>
      </x:c>
      <x:c r="B2181" s="4" t="n">
        <x:v>2</x:v>
      </x:c>
      <x:c r="C2181" s="4" t="n">
        <x:v>11</x:v>
      </x:c>
      <x:c r="D2181" s="4" t="n">
        <x:v>0</x:v>
      </x:c>
    </x:row>
    <x:row r="2182">
      <x:c r="A2182" s="4" t="str">
        <x:v>C02177</x:v>
      </x:c>
      <x:c r="B2182" s="4" t="n">
        <x:v>6</x:v>
      </x:c>
      <x:c r="C2182" s="4" t="n">
        <x:v>24</x:v>
      </x:c>
      <x:c r="D2182" s="4" t="n">
        <x:v>1</x:v>
      </x:c>
    </x:row>
    <x:row r="2183">
      <x:c r="A2183" s="4" t="str">
        <x:v>C02178</x:v>
      </x:c>
      <x:c r="B2183" s="4" t="n">
        <x:v>2</x:v>
      </x:c>
      <x:c r="C2183" s="4" t="n">
        <x:v>11</x:v>
      </x:c>
      <x:c r="D2183" s="4" t="n">
        <x:v>0</x:v>
      </x:c>
    </x:row>
    <x:row r="2184">
      <x:c r="A2184" s="4" t="str">
        <x:v>C02179</x:v>
      </x:c>
      <x:c r="B2184" s="4" t="n">
        <x:v>2</x:v>
      </x:c>
      <x:c r="C2184" s="4" t="n">
        <x:v>12</x:v>
      </x:c>
      <x:c r="D2184" s="4" t="n">
        <x:v>0</x:v>
      </x:c>
    </x:row>
    <x:row r="2185">
      <x:c r="A2185" s="4" t="str">
        <x:v>C02180</x:v>
      </x:c>
      <x:c r="B2185" s="4" t="n">
        <x:v>2</x:v>
      </x:c>
      <x:c r="C2185" s="4" t="n">
        <x:v>17</x:v>
      </x:c>
      <x:c r="D2185" s="4" t="n">
        <x:v>0</x:v>
      </x:c>
    </x:row>
    <x:row r="2186">
      <x:c r="A2186" s="4" t="str">
        <x:v>C02181</x:v>
      </x:c>
      <x:c r="B2186" s="4" t="n">
        <x:v>2</x:v>
      </x:c>
      <x:c r="C2186" s="4" t="n">
        <x:v>7</x:v>
      </x:c>
      <x:c r="D2186" s="4" t="n">
        <x:v>0</x:v>
      </x:c>
    </x:row>
    <x:row r="2187">
      <x:c r="A2187" s="4" t="str">
        <x:v>C02182</x:v>
      </x:c>
      <x:c r="B2187" s="4" t="n">
        <x:v>3</x:v>
      </x:c>
      <x:c r="C2187" s="4"/>
      <x:c r="D2187" s="4" t="n">
        <x:v>0</x:v>
      </x:c>
    </x:row>
    <x:row r="2188">
      <x:c r="A2188" s="4" t="str">
        <x:v>C02183</x:v>
      </x:c>
      <x:c r="B2188" s="4" t="n">
        <x:v>2</x:v>
      </x:c>
      <x:c r="C2188" s="4" t="n">
        <x:v>19</x:v>
      </x:c>
      <x:c r="D2188" s="4" t="n">
        <x:v>0</x:v>
      </x:c>
    </x:row>
    <x:row r="2189">
      <x:c r="A2189" s="4" t="str">
        <x:v>C02184</x:v>
      </x:c>
      <x:c r="B2189" s="4" t="n">
        <x:v>4</x:v>
      </x:c>
      <x:c r="C2189" s="4"/>
      <x:c r="D2189" s="4" t="n">
        <x:v>1</x:v>
      </x:c>
    </x:row>
    <x:row r="2190">
      <x:c r="A2190" s="4" t="str">
        <x:v>C02185</x:v>
      </x:c>
      <x:c r="B2190" s="4" t="n">
        <x:v>3</x:v>
      </x:c>
      <x:c r="C2190" s="4" t="n">
        <x:v>12</x:v>
      </x:c>
      <x:c r="D2190" s="4" t="n">
        <x:v>0</x:v>
      </x:c>
    </x:row>
    <x:row r="2191">
      <x:c r="A2191" s="4" t="str">
        <x:v>C02186</x:v>
      </x:c>
      <x:c r="B2191" s="4" t="n">
        <x:v>2</x:v>
      </x:c>
      <x:c r="C2191" s="4" t="n">
        <x:v>21</x:v>
      </x:c>
      <x:c r="D2191" s="4" t="n">
        <x:v>0</x:v>
      </x:c>
    </x:row>
    <x:row r="2192">
      <x:c r="A2192" s="4" t="str">
        <x:v>C02187</x:v>
      </x:c>
      <x:c r="B2192" s="4" t="n">
        <x:v>6</x:v>
      </x:c>
      <x:c r="C2192" s="4" t="n">
        <x:v>34</x:v>
      </x:c>
      <x:c r="D2192" s="4" t="n">
        <x:v>1</x:v>
      </x:c>
    </x:row>
    <x:row r="2193">
      <x:c r="A2193" s="4" t="str">
        <x:v>C02188</x:v>
      </x:c>
      <x:c r="B2193" s="4" t="n">
        <x:v>2</x:v>
      </x:c>
      <x:c r="C2193" s="4" t="n">
        <x:v>18</x:v>
      </x:c>
      <x:c r="D2193" s="4" t="n">
        <x:v>0</x:v>
      </x:c>
    </x:row>
    <x:row r="2194">
      <x:c r="A2194" s="4" t="str">
        <x:v>C02189</x:v>
      </x:c>
      <x:c r="B2194" s="4" t="n">
        <x:v>6</x:v>
      </x:c>
      <x:c r="C2194" s="4" t="n">
        <x:v>38</x:v>
      </x:c>
      <x:c r="D2194" s="4" t="n">
        <x:v>1</x:v>
      </x:c>
    </x:row>
    <x:row r="2195">
      <x:c r="A2195" s="4" t="str">
        <x:v>C02190</x:v>
      </x:c>
      <x:c r="B2195" s="4" t="n">
        <x:v>3</x:v>
      </x:c>
      <x:c r="C2195" s="4" t="n">
        <x:v>12</x:v>
      </x:c>
      <x:c r="D2195" s="4" t="n">
        <x:v>0</x:v>
      </x:c>
    </x:row>
    <x:row r="2196">
      <x:c r="A2196" s="4" t="str">
        <x:v>C02191</x:v>
      </x:c>
      <x:c r="B2196" s="4" t="n">
        <x:v>6</x:v>
      </x:c>
      <x:c r="C2196" s="4" t="n">
        <x:v>32</x:v>
      </x:c>
      <x:c r="D2196" s="4" t="n">
        <x:v>1</x:v>
      </x:c>
    </x:row>
    <x:row r="2197">
      <x:c r="A2197" s="4" t="str">
        <x:v>C02192</x:v>
      </x:c>
      <x:c r="B2197" s="4" t="n">
        <x:v>2</x:v>
      </x:c>
      <x:c r="C2197" s="4" t="n">
        <x:v>11</x:v>
      </x:c>
      <x:c r="D2197" s="4" t="n">
        <x:v>0</x:v>
      </x:c>
    </x:row>
    <x:row r="2198">
      <x:c r="A2198" s="4" t="str">
        <x:v>C02193</x:v>
      </x:c>
      <x:c r="B2198" s="4" t="n">
        <x:v>4</x:v>
      </x:c>
      <x:c r="C2198" s="4" t="n">
        <x:v>30</x:v>
      </x:c>
      <x:c r="D2198" s="4" t="n">
        <x:v>1</x:v>
      </x:c>
    </x:row>
    <x:row r="2199">
      <x:c r="A2199" s="4" t="str">
        <x:v>C02194</x:v>
      </x:c>
      <x:c r="B2199" s="4" t="n">
        <x:v>2</x:v>
      </x:c>
      <x:c r="C2199" s="4" t="n">
        <x:v>12</x:v>
      </x:c>
      <x:c r="D2199" s="4" t="n">
        <x:v>0</x:v>
      </x:c>
    </x:row>
    <x:row r="2200">
      <x:c r="A2200" s="4" t="str">
        <x:v>C02195</x:v>
      </x:c>
      <x:c r="B2200" s="4" t="n">
        <x:v>2</x:v>
      </x:c>
      <x:c r="C2200" s="4" t="n">
        <x:v>9</x:v>
      </x:c>
      <x:c r="D2200" s="4" t="n">
        <x:v>0</x:v>
      </x:c>
    </x:row>
    <x:row r="2201">
      <x:c r="A2201" s="4" t="str">
        <x:v>C02196</x:v>
      </x:c>
      <x:c r="B2201" s="4" t="n">
        <x:v>5</x:v>
      </x:c>
      <x:c r="C2201" s="4" t="n">
        <x:v>26</x:v>
      </x:c>
      <x:c r="D2201" s="4" t="n">
        <x:v>1</x:v>
      </x:c>
    </x:row>
    <x:row r="2202">
      <x:c r="A2202" s="4" t="str">
        <x:v>C02197</x:v>
      </x:c>
      <x:c r="B2202" s="4" t="n">
        <x:v>3</x:v>
      </x:c>
      <x:c r="C2202" s="4" t="n">
        <x:v>12</x:v>
      </x:c>
      <x:c r="D2202" s="4" t="n">
        <x:v>0</x:v>
      </x:c>
    </x:row>
    <x:row r="2203">
      <x:c r="A2203" s="4" t="str">
        <x:v>C02198</x:v>
      </x:c>
      <x:c r="B2203" s="4" t="n">
        <x:v>4</x:v>
      </x:c>
      <x:c r="C2203" s="4" t="n">
        <x:v>14</x:v>
      </x:c>
      <x:c r="D2203" s="4" t="n">
        <x:v>0</x:v>
      </x:c>
    </x:row>
    <x:row r="2204">
      <x:c r="A2204" s="4" t="str">
        <x:v>C02199</x:v>
      </x:c>
      <x:c r="B2204" s="4" t="n">
        <x:v>6</x:v>
      </x:c>
      <x:c r="C2204" s="4" t="n">
        <x:v>18</x:v>
      </x:c>
      <x:c r="D2204" s="4" t="n">
        <x:v>1</x:v>
      </x:c>
    </x:row>
    <x:row r="2205">
      <x:c r="A2205" s="4" t="str">
        <x:v>C02200</x:v>
      </x:c>
      <x:c r="B2205" s="4" t="n">
        <x:v>6</x:v>
      </x:c>
      <x:c r="C2205" s="4" t="n">
        <x:v>40</x:v>
      </x:c>
      <x:c r="D2205" s="4" t="n">
        <x:v>1</x:v>
      </x:c>
    </x:row>
    <x:row r="2206">
      <x:c r="A2206" s="4" t="str">
        <x:v>C02201</x:v>
      </x:c>
      <x:c r="B2206" s="4" t="n">
        <x:v>3</x:v>
      </x:c>
      <x:c r="C2206" s="4" t="n">
        <x:v>11</x:v>
      </x:c>
      <x:c r="D2206" s="4" t="n">
        <x:v>0</x:v>
      </x:c>
    </x:row>
    <x:row r="2207">
      <x:c r="A2207" s="4" t="str">
        <x:v>C02202</x:v>
      </x:c>
      <x:c r="B2207" s="4" t="n">
        <x:v>5</x:v>
      </x:c>
      <x:c r="C2207" s="4" t="n">
        <x:v>21</x:v>
      </x:c>
      <x:c r="D2207" s="4" t="n">
        <x:v>1</x:v>
      </x:c>
    </x:row>
    <x:row r="2208">
      <x:c r="A2208" s="4" t="str">
        <x:v>C02203</x:v>
      </x:c>
      <x:c r="B2208" s="4" t="n">
        <x:v>4</x:v>
      </x:c>
      <x:c r="C2208" s="4" t="n">
        <x:v>17</x:v>
      </x:c>
      <x:c r="D2208" s="4" t="n">
        <x:v>0</x:v>
      </x:c>
    </x:row>
    <x:row r="2209">
      <x:c r="A2209" s="4" t="str">
        <x:v>C02204</x:v>
      </x:c>
      <x:c r="B2209" s="4" t="n">
        <x:v>4</x:v>
      </x:c>
      <x:c r="C2209" s="4" t="n">
        <x:v>13</x:v>
      </x:c>
      <x:c r="D2209" s="4" t="n">
        <x:v>0</x:v>
      </x:c>
    </x:row>
    <x:row r="2210">
      <x:c r="A2210" s="4" t="str">
        <x:v>C02205</x:v>
      </x:c>
      <x:c r="B2210" s="4" t="n">
        <x:v>3</x:v>
      </x:c>
      <x:c r="C2210" s="4" t="n">
        <x:v>20</x:v>
      </x:c>
      <x:c r="D2210" s="4" t="n">
        <x:v>0</x:v>
      </x:c>
    </x:row>
    <x:row r="2211">
      <x:c r="A2211" s="4" t="str">
        <x:v>C02206</x:v>
      </x:c>
      <x:c r="B2211" s="4" t="n">
        <x:v>4</x:v>
      </x:c>
      <x:c r="C2211" s="4" t="n">
        <x:v>16</x:v>
      </x:c>
      <x:c r="D2211" s="4" t="n">
        <x:v>0</x:v>
      </x:c>
    </x:row>
    <x:row r="2212">
      <x:c r="A2212" s="4" t="str">
        <x:v>C02207</x:v>
      </x:c>
      <x:c r="B2212" s="4" t="n">
        <x:v>4</x:v>
      </x:c>
      <x:c r="C2212" s="4" t="n">
        <x:v>32</x:v>
      </x:c>
      <x:c r="D2212" s="4" t="n">
        <x:v>1</x:v>
      </x:c>
    </x:row>
    <x:row r="2213">
      <x:c r="A2213" s="4" t="str">
        <x:v>C02208</x:v>
      </x:c>
      <x:c r="B2213" s="4" t="n">
        <x:v>6</x:v>
      </x:c>
      <x:c r="C2213" s="4" t="n">
        <x:v>47</x:v>
      </x:c>
      <x:c r="D2213" s="4" t="n">
        <x:v>1</x:v>
      </x:c>
    </x:row>
    <x:row r="2214">
      <x:c r="A2214" s="4" t="str">
        <x:v>C02209</x:v>
      </x:c>
      <x:c r="B2214" s="4" t="n">
        <x:v>6</x:v>
      </x:c>
      <x:c r="C2214" s="4" t="n">
        <x:v>29</x:v>
      </x:c>
      <x:c r="D2214" s="4" t="n">
        <x:v>1</x:v>
      </x:c>
    </x:row>
    <x:row r="2215">
      <x:c r="A2215" s="4" t="str">
        <x:v>C02210</x:v>
      </x:c>
      <x:c r="B2215" s="4" t="n">
        <x:v>3</x:v>
      </x:c>
      <x:c r="C2215" s="4" t="n">
        <x:v>16</x:v>
      </x:c>
      <x:c r="D2215" s="4" t="n">
        <x:v>0</x:v>
      </x:c>
    </x:row>
    <x:row r="2216">
      <x:c r="A2216" s="4" t="str">
        <x:v>C02211</x:v>
      </x:c>
      <x:c r="B2216" s="4" t="n">
        <x:v>5</x:v>
      </x:c>
      <x:c r="C2216" s="4" t="n">
        <x:v>46</x:v>
      </x:c>
      <x:c r="D2216" s="4" t="n">
        <x:v>1</x:v>
      </x:c>
    </x:row>
    <x:row r="2217">
      <x:c r="A2217" s="4" t="str">
        <x:v>C02212</x:v>
      </x:c>
      <x:c r="B2217" s="4" t="n">
        <x:v>2</x:v>
      </x:c>
      <x:c r="C2217" s="4" t="n">
        <x:v>23</x:v>
      </x:c>
      <x:c r="D2217" s="4" t="n">
        <x:v>0</x:v>
      </x:c>
    </x:row>
    <x:row r="2218">
      <x:c r="A2218" s="4" t="str">
        <x:v>C02213</x:v>
      </x:c>
      <x:c r="B2218" s="4" t="n">
        <x:v>5</x:v>
      </x:c>
      <x:c r="C2218" s="4"/>
      <x:c r="D2218" s="4" t="n">
        <x:v>1</x:v>
      </x:c>
    </x:row>
    <x:row r="2219">
      <x:c r="A2219" s="4" t="str">
        <x:v>C02214</x:v>
      </x:c>
      <x:c r="B2219" s="4" t="n">
        <x:v>2</x:v>
      </x:c>
      <x:c r="C2219" s="4" t="n">
        <x:v>9</x:v>
      </x:c>
      <x:c r="D2219" s="4" t="n">
        <x:v>0</x:v>
      </x:c>
    </x:row>
    <x:row r="2220">
      <x:c r="A2220" s="4" t="str">
        <x:v>C02215</x:v>
      </x:c>
      <x:c r="B2220" s="4" t="n">
        <x:v>6</x:v>
      </x:c>
      <x:c r="C2220" s="4" t="n">
        <x:v>43</x:v>
      </x:c>
      <x:c r="D2220" s="4" t="n">
        <x:v>1</x:v>
      </x:c>
    </x:row>
    <x:row r="2221">
      <x:c r="A2221" s="4" t="str">
        <x:v>C02216</x:v>
      </x:c>
      <x:c r="B2221" s="4" t="n">
        <x:v>4</x:v>
      </x:c>
      <x:c r="C2221" s="4"/>
      <x:c r="D2221" s="4" t="n">
        <x:v>1</x:v>
      </x:c>
    </x:row>
    <x:row r="2222">
      <x:c r="A2222" s="4" t="str">
        <x:v>C02217</x:v>
      </x:c>
      <x:c r="B2222" s="4" t="n">
        <x:v>2</x:v>
      </x:c>
      <x:c r="C2222" s="4" t="n">
        <x:v>5</x:v>
      </x:c>
      <x:c r="D2222" s="4" t="n">
        <x:v>0</x:v>
      </x:c>
    </x:row>
    <x:row r="2223">
      <x:c r="A2223" s="4" t="str">
        <x:v>C02218</x:v>
      </x:c>
      <x:c r="B2223" s="4" t="n">
        <x:v>5</x:v>
      </x:c>
      <x:c r="C2223" s="4" t="n">
        <x:v>29</x:v>
      </x:c>
      <x:c r="D2223" s="4" t="n">
        <x:v>1</x:v>
      </x:c>
    </x:row>
    <x:row r="2224">
      <x:c r="A2224" s="4" t="str">
        <x:v>C02219</x:v>
      </x:c>
      <x:c r="B2224" s="4" t="n">
        <x:v>4</x:v>
      </x:c>
      <x:c r="C2224" s="4" t="n">
        <x:v>20</x:v>
      </x:c>
      <x:c r="D2224" s="4" t="n">
        <x:v>0</x:v>
      </x:c>
    </x:row>
    <x:row r="2225">
      <x:c r="A2225" s="4" t="str">
        <x:v>C02220</x:v>
      </x:c>
      <x:c r="B2225" s="4" t="n">
        <x:v>6</x:v>
      </x:c>
      <x:c r="C2225" s="4" t="n">
        <x:v>33</x:v>
      </x:c>
      <x:c r="D2225" s="4" t="n">
        <x:v>1</x:v>
      </x:c>
    </x:row>
    <x:row r="2226">
      <x:c r="A2226" s="4" t="str">
        <x:v>C02221</x:v>
      </x:c>
      <x:c r="B2226" s="4" t="n">
        <x:v>5</x:v>
      </x:c>
      <x:c r="C2226" s="4"/>
      <x:c r="D2226" s="4" t="n">
        <x:v>1</x:v>
      </x:c>
    </x:row>
    <x:row r="2227">
      <x:c r="A2227" s="4" t="str">
        <x:v>C02222</x:v>
      </x:c>
      <x:c r="B2227" s="4" t="n">
        <x:v>2</x:v>
      </x:c>
      <x:c r="C2227" s="4"/>
      <x:c r="D2227" s="4" t="n">
        <x:v>0</x:v>
      </x:c>
    </x:row>
    <x:row r="2228">
      <x:c r="A2228" s="4" t="str">
        <x:v>C02223</x:v>
      </x:c>
      <x:c r="B2228" s="4" t="n">
        <x:v>4</x:v>
      </x:c>
      <x:c r="C2228" s="4" t="n">
        <x:v>19</x:v>
      </x:c>
      <x:c r="D2228" s="4" t="n">
        <x:v>0</x:v>
      </x:c>
    </x:row>
    <x:row r="2229">
      <x:c r="A2229" s="4" t="str">
        <x:v>C02224</x:v>
      </x:c>
      <x:c r="B2229" s="4" t="n">
        <x:v>3</x:v>
      </x:c>
      <x:c r="C2229" s="4" t="n">
        <x:v>10</x:v>
      </x:c>
      <x:c r="D2229" s="4" t="n">
        <x:v>0</x:v>
      </x:c>
    </x:row>
    <x:row r="2230">
      <x:c r="A2230" s="4" t="str">
        <x:v>C02225</x:v>
      </x:c>
      <x:c r="B2230" s="4" t="n">
        <x:v>3</x:v>
      </x:c>
      <x:c r="C2230" s="4" t="n">
        <x:v>11</x:v>
      </x:c>
      <x:c r="D2230" s="4" t="n">
        <x:v>0</x:v>
      </x:c>
    </x:row>
    <x:row r="2231">
      <x:c r="A2231" s="4" t="str">
        <x:v>C02226</x:v>
      </x:c>
      <x:c r="B2231" s="4" t="n">
        <x:v>4</x:v>
      </x:c>
      <x:c r="C2231" s="4" t="n">
        <x:v>19</x:v>
      </x:c>
      <x:c r="D2231" s="4" t="n">
        <x:v>0</x:v>
      </x:c>
    </x:row>
    <x:row r="2232">
      <x:c r="A2232" s="4" t="str">
        <x:v>C02227</x:v>
      </x:c>
      <x:c r="B2232" s="4" t="n">
        <x:v>3</x:v>
      </x:c>
      <x:c r="C2232" s="4" t="n">
        <x:v>19</x:v>
      </x:c>
      <x:c r="D2232" s="4" t="n">
        <x:v>0</x:v>
      </x:c>
    </x:row>
    <x:row r="2233">
      <x:c r="A2233" s="4" t="str">
        <x:v>C02228</x:v>
      </x:c>
      <x:c r="B2233" s="4" t="n">
        <x:v>3</x:v>
      </x:c>
      <x:c r="C2233" s="4"/>
      <x:c r="D2233" s="4" t="n">
        <x:v>0</x:v>
      </x:c>
    </x:row>
    <x:row r="2234">
      <x:c r="A2234" s="4" t="str">
        <x:v>C02229</x:v>
      </x:c>
      <x:c r="B2234" s="4" t="n">
        <x:v>6</x:v>
      </x:c>
      <x:c r="C2234" s="4" t="n">
        <x:v>27</x:v>
      </x:c>
      <x:c r="D2234" s="4" t="n">
        <x:v>1</x:v>
      </x:c>
    </x:row>
    <x:row r="2235">
      <x:c r="A2235" s="4" t="str">
        <x:v>C02230</x:v>
      </x:c>
      <x:c r="B2235" s="4" t="n">
        <x:v>4</x:v>
      </x:c>
      <x:c r="C2235" s="4"/>
      <x:c r="D2235" s="4" t="n">
        <x:v>1</x:v>
      </x:c>
    </x:row>
    <x:row r="2236">
      <x:c r="A2236" s="4" t="str">
        <x:v>C02231</x:v>
      </x:c>
      <x:c r="B2236" s="4" t="n">
        <x:v>6</x:v>
      </x:c>
      <x:c r="C2236" s="4" t="n">
        <x:v>33</x:v>
      </x:c>
      <x:c r="D2236" s="4" t="n">
        <x:v>1</x:v>
      </x:c>
    </x:row>
    <x:row r="2237">
      <x:c r="A2237" s="4" t="str">
        <x:v>C02232</x:v>
      </x:c>
      <x:c r="B2237" s="4" t="n">
        <x:v>4</x:v>
      </x:c>
      <x:c r="C2237" s="4" t="n">
        <x:v>19</x:v>
      </x:c>
      <x:c r="D2237" s="4" t="n">
        <x:v>0</x:v>
      </x:c>
    </x:row>
    <x:row r="2238">
      <x:c r="A2238" s="4" t="str">
        <x:v>C02233</x:v>
      </x:c>
      <x:c r="B2238" s="4" t="n">
        <x:v>3</x:v>
      </x:c>
      <x:c r="C2238" s="4"/>
      <x:c r="D2238" s="4" t="n">
        <x:v>0</x:v>
      </x:c>
    </x:row>
    <x:row r="2239">
      <x:c r="A2239" s="4" t="str">
        <x:v>C02234</x:v>
      </x:c>
      <x:c r="B2239" s="4" t="n">
        <x:v>5</x:v>
      </x:c>
      <x:c r="C2239" s="4" t="n">
        <x:v>32</x:v>
      </x:c>
      <x:c r="D2239" s="4" t="n">
        <x:v>1</x:v>
      </x:c>
    </x:row>
    <x:row r="2240">
      <x:c r="A2240" s="4" t="str">
        <x:v>C02235</x:v>
      </x:c>
      <x:c r="B2240" s="4" t="n">
        <x:v>4</x:v>
      </x:c>
      <x:c r="C2240" s="4" t="n">
        <x:v>44</x:v>
      </x:c>
      <x:c r="D2240" s="4" t="n">
        <x:v>1</x:v>
      </x:c>
    </x:row>
    <x:row r="2241">
      <x:c r="A2241" s="4" t="str">
        <x:v>C02236</x:v>
      </x:c>
      <x:c r="B2241" s="4" t="n">
        <x:v>2</x:v>
      </x:c>
      <x:c r="C2241" s="4" t="n">
        <x:v>16</x:v>
      </x:c>
      <x:c r="D2241" s="4" t="n">
        <x:v>0</x:v>
      </x:c>
    </x:row>
    <x:row r="2242">
      <x:c r="A2242" s="4" t="str">
        <x:v>C02237</x:v>
      </x:c>
      <x:c r="B2242" s="4" t="n">
        <x:v>6</x:v>
      </x:c>
      <x:c r="C2242" s="4" t="n">
        <x:v>45</x:v>
      </x:c>
      <x:c r="D2242" s="4" t="n">
        <x:v>1</x:v>
      </x:c>
    </x:row>
    <x:row r="2243">
      <x:c r="A2243" s="4" t="str">
        <x:v>C02238</x:v>
      </x:c>
      <x:c r="B2243" s="4" t="n">
        <x:v>5</x:v>
      </x:c>
      <x:c r="C2243" s="4" t="n">
        <x:v>38</x:v>
      </x:c>
      <x:c r="D2243" s="4" t="n">
        <x:v>1</x:v>
      </x:c>
    </x:row>
    <x:row r="2244">
      <x:c r="A2244" s="4" t="str">
        <x:v>C02239</x:v>
      </x:c>
      <x:c r="B2244" s="4" t="n">
        <x:v>4</x:v>
      </x:c>
      <x:c r="C2244" s="4" t="n">
        <x:v>10</x:v>
      </x:c>
      <x:c r="D2244" s="4" t="n">
        <x:v>0</x:v>
      </x:c>
    </x:row>
    <x:row r="2245">
      <x:c r="A2245" s="4" t="str">
        <x:v>C02240</x:v>
      </x:c>
      <x:c r="B2245" s="4" t="n">
        <x:v>2</x:v>
      </x:c>
      <x:c r="C2245" s="4"/>
      <x:c r="D2245" s="4" t="n">
        <x:v>0</x:v>
      </x:c>
    </x:row>
    <x:row r="2246">
      <x:c r="A2246" s="4" t="str">
        <x:v>C02241</x:v>
      </x:c>
      <x:c r="B2246" s="4" t="n">
        <x:v>2</x:v>
      </x:c>
      <x:c r="C2246" s="4" t="n">
        <x:v>9</x:v>
      </x:c>
      <x:c r="D2246" s="4" t="n">
        <x:v>0</x:v>
      </x:c>
    </x:row>
    <x:row r="2247">
      <x:c r="A2247" s="4" t="str">
        <x:v>C02242</x:v>
      </x:c>
      <x:c r="B2247" s="4" t="n">
        <x:v>4</x:v>
      </x:c>
      <x:c r="C2247" s="4"/>
      <x:c r="D2247" s="4" t="n">
        <x:v>0</x:v>
      </x:c>
    </x:row>
    <x:row r="2248">
      <x:c r="A2248" s="4" t="str">
        <x:v>C02243</x:v>
      </x:c>
      <x:c r="B2248" s="4" t="n">
        <x:v>3</x:v>
      </x:c>
      <x:c r="C2248" s="4"/>
      <x:c r="D2248" s="4" t="n">
        <x:v>0</x:v>
      </x:c>
    </x:row>
    <x:row r="2249">
      <x:c r="A2249" s="4" t="str">
        <x:v>C02244</x:v>
      </x:c>
      <x:c r="B2249" s="4" t="n">
        <x:v>2</x:v>
      </x:c>
      <x:c r="C2249" s="4" t="n">
        <x:v>12</x:v>
      </x:c>
      <x:c r="D2249" s="4" t="n">
        <x:v>0</x:v>
      </x:c>
    </x:row>
    <x:row r="2250">
      <x:c r="A2250" s="4" t="str">
        <x:v>C02245</x:v>
      </x:c>
      <x:c r="B2250" s="4" t="n">
        <x:v>4</x:v>
      </x:c>
      <x:c r="C2250" s="4" t="n">
        <x:v>24</x:v>
      </x:c>
      <x:c r="D2250" s="4" t="n">
        <x:v>1</x:v>
      </x:c>
    </x:row>
    <x:row r="2251">
      <x:c r="A2251" s="4" t="str">
        <x:v>C02246</x:v>
      </x:c>
      <x:c r="B2251" s="4" t="n">
        <x:v>4</x:v>
      </x:c>
      <x:c r="C2251" s="4" t="n">
        <x:v>15</x:v>
      </x:c>
      <x:c r="D2251" s="4" t="n">
        <x:v>0</x:v>
      </x:c>
    </x:row>
    <x:row r="2252">
      <x:c r="A2252" s="4" t="str">
        <x:v>C02247</x:v>
      </x:c>
      <x:c r="B2252" s="4" t="n">
        <x:v>2</x:v>
      </x:c>
      <x:c r="C2252" s="4" t="n">
        <x:v>13</x:v>
      </x:c>
      <x:c r="D2252" s="4" t="n">
        <x:v>0</x:v>
      </x:c>
    </x:row>
    <x:row r="2253">
      <x:c r="A2253" s="4" t="str">
        <x:v>C02248</x:v>
      </x:c>
      <x:c r="B2253" s="4" t="n">
        <x:v>2</x:v>
      </x:c>
      <x:c r="C2253" s="4" t="n">
        <x:v>8</x:v>
      </x:c>
      <x:c r="D2253" s="4" t="n">
        <x:v>0</x:v>
      </x:c>
    </x:row>
    <x:row r="2254">
      <x:c r="A2254" s="4" t="str">
        <x:v>C02249</x:v>
      </x:c>
      <x:c r="B2254" s="4" t="n">
        <x:v>2</x:v>
      </x:c>
      <x:c r="C2254" s="4" t="n">
        <x:v>9</x:v>
      </x:c>
      <x:c r="D2254" s="4" t="n">
        <x:v>0</x:v>
      </x:c>
    </x:row>
    <x:row r="2255">
      <x:c r="A2255" s="4" t="str">
        <x:v>C02250</x:v>
      </x:c>
      <x:c r="B2255" s="4" t="n">
        <x:v>4</x:v>
      </x:c>
      <x:c r="C2255" s="4"/>
      <x:c r="D2255" s="4" t="n">
        <x:v>0</x:v>
      </x:c>
    </x:row>
    <x:row r="2256">
      <x:c r="A2256" s="4" t="str">
        <x:v>C02251</x:v>
      </x:c>
      <x:c r="B2256" s="4" t="n">
        <x:v>5</x:v>
      </x:c>
      <x:c r="C2256" s="4"/>
      <x:c r="D2256" s="4" t="n">
        <x:v>1</x:v>
      </x:c>
    </x:row>
    <x:row r="2257">
      <x:c r="A2257" s="4" t="str">
        <x:v>C02252</x:v>
      </x:c>
      <x:c r="B2257" s="4" t="n">
        <x:v>2</x:v>
      </x:c>
      <x:c r="C2257" s="4" t="n">
        <x:v>13</x:v>
      </x:c>
      <x:c r="D2257" s="4" t="n">
        <x:v>0</x:v>
      </x:c>
    </x:row>
    <x:row r="2258">
      <x:c r="A2258" s="4" t="str">
        <x:v>C02253</x:v>
      </x:c>
      <x:c r="B2258" s="4" t="n">
        <x:v>4</x:v>
      </x:c>
      <x:c r="C2258" s="4"/>
      <x:c r="D2258" s="4" t="n">
        <x:v>0</x:v>
      </x:c>
    </x:row>
    <x:row r="2259">
      <x:c r="A2259" s="4" t="str">
        <x:v>C02254</x:v>
      </x:c>
      <x:c r="B2259" s="4" t="n">
        <x:v>6</x:v>
      </x:c>
      <x:c r="C2259" s="4" t="n">
        <x:v>43</x:v>
      </x:c>
      <x:c r="D2259" s="4" t="n">
        <x:v>1</x:v>
      </x:c>
    </x:row>
    <x:row r="2260">
      <x:c r="A2260" s="4" t="str">
        <x:v>C02255</x:v>
      </x:c>
      <x:c r="B2260" s="4" t="n">
        <x:v>6</x:v>
      </x:c>
      <x:c r="C2260" s="4"/>
      <x:c r="D2260" s="4" t="n">
        <x:v>1</x:v>
      </x:c>
    </x:row>
    <x:row r="2261">
      <x:c r="A2261" s="4" t="str">
        <x:v>C02256</x:v>
      </x:c>
      <x:c r="B2261" s="4" t="n">
        <x:v>4</x:v>
      </x:c>
      <x:c r="C2261" s="4" t="n">
        <x:v>25</x:v>
      </x:c>
      <x:c r="D2261" s="4" t="n">
        <x:v>1</x:v>
      </x:c>
    </x:row>
    <x:row r="2262">
      <x:c r="A2262" s="4" t="str">
        <x:v>C02257</x:v>
      </x:c>
      <x:c r="B2262" s="4" t="n">
        <x:v>2</x:v>
      </x:c>
      <x:c r="C2262" s="4"/>
      <x:c r="D2262" s="4" t="n">
        <x:v>0</x:v>
      </x:c>
    </x:row>
    <x:row r="2263">
      <x:c r="A2263" s="4" t="str">
        <x:v>C02258</x:v>
      </x:c>
      <x:c r="B2263" s="4" t="n">
        <x:v>4</x:v>
      </x:c>
      <x:c r="C2263" s="4"/>
      <x:c r="D2263" s="4" t="n">
        <x:v>0</x:v>
      </x:c>
    </x:row>
    <x:row r="2264">
      <x:c r="A2264" s="4" t="str">
        <x:v>C02259</x:v>
      </x:c>
      <x:c r="B2264" s="4" t="n">
        <x:v>6</x:v>
      </x:c>
      <x:c r="C2264" s="4" t="n">
        <x:v>34</x:v>
      </x:c>
      <x:c r="D2264" s="4" t="n">
        <x:v>1</x:v>
      </x:c>
    </x:row>
    <x:row r="2265">
      <x:c r="A2265" s="4" t="str">
        <x:v>C02260</x:v>
      </x:c>
      <x:c r="B2265" s="4" t="n">
        <x:v>4</x:v>
      </x:c>
      <x:c r="C2265" s="4"/>
      <x:c r="D2265" s="4" t="n">
        <x:v>0</x:v>
      </x:c>
    </x:row>
    <x:row r="2266">
      <x:c r="A2266" s="4" t="str">
        <x:v>C02261</x:v>
      </x:c>
      <x:c r="B2266" s="4" t="n">
        <x:v>3</x:v>
      </x:c>
      <x:c r="C2266" s="4" t="n">
        <x:v>16</x:v>
      </x:c>
      <x:c r="D2266" s="4" t="n">
        <x:v>0</x:v>
      </x:c>
    </x:row>
    <x:row r="2267">
      <x:c r="A2267" s="4" t="str">
        <x:v>C02262</x:v>
      </x:c>
      <x:c r="B2267" s="4" t="n">
        <x:v>3</x:v>
      </x:c>
      <x:c r="C2267" s="4" t="n">
        <x:v>14</x:v>
      </x:c>
      <x:c r="D2267" s="4" t="n">
        <x:v>0</x:v>
      </x:c>
    </x:row>
    <x:row r="2268">
      <x:c r="A2268" s="4" t="str">
        <x:v>C02263</x:v>
      </x:c>
      <x:c r="B2268" s="4" t="n">
        <x:v>2</x:v>
      </x:c>
      <x:c r="C2268" s="4" t="n">
        <x:v>14</x:v>
      </x:c>
      <x:c r="D2268" s="4" t="n">
        <x:v>0</x:v>
      </x:c>
    </x:row>
    <x:row r="2269">
      <x:c r="A2269" s="4" t="str">
        <x:v>C02264</x:v>
      </x:c>
      <x:c r="B2269" s="4" t="n">
        <x:v>4</x:v>
      </x:c>
      <x:c r="C2269" s="4" t="n">
        <x:v>21</x:v>
      </x:c>
      <x:c r="D2269" s="4" t="n">
        <x:v>1</x:v>
      </x:c>
    </x:row>
    <x:row r="2270">
      <x:c r="A2270" s="4" t="str">
        <x:v>C02265</x:v>
      </x:c>
      <x:c r="B2270" s="4" t="n">
        <x:v>4</x:v>
      </x:c>
      <x:c r="C2270" s="4" t="n">
        <x:v>31</x:v>
      </x:c>
      <x:c r="D2270" s="4" t="n">
        <x:v>1</x:v>
      </x:c>
    </x:row>
    <x:row r="2271">
      <x:c r="A2271" s="4" t="str">
        <x:v>C02266</x:v>
      </x:c>
      <x:c r="B2271" s="4" t="n">
        <x:v>3</x:v>
      </x:c>
      <x:c r="C2271" s="4" t="n">
        <x:v>11</x:v>
      </x:c>
      <x:c r="D2271" s="4" t="n">
        <x:v>0</x:v>
      </x:c>
    </x:row>
    <x:row r="2272">
      <x:c r="A2272" s="4" t="str">
        <x:v>C02267</x:v>
      </x:c>
      <x:c r="B2272" s="4" t="n">
        <x:v>3</x:v>
      </x:c>
      <x:c r="C2272" s="4" t="n">
        <x:v>17</x:v>
      </x:c>
      <x:c r="D2272" s="4" t="n">
        <x:v>0</x:v>
      </x:c>
    </x:row>
    <x:row r="2273">
      <x:c r="A2273" s="4" t="str">
        <x:v>C02268</x:v>
      </x:c>
      <x:c r="B2273" s="4" t="n">
        <x:v>5</x:v>
      </x:c>
      <x:c r="C2273" s="4" t="n">
        <x:v>17</x:v>
      </x:c>
      <x:c r="D2273" s="4" t="n">
        <x:v>1</x:v>
      </x:c>
    </x:row>
    <x:row r="2274">
      <x:c r="A2274" s="4" t="str">
        <x:v>C02269</x:v>
      </x:c>
      <x:c r="B2274" s="4" t="n">
        <x:v>5</x:v>
      </x:c>
      <x:c r="C2274" s="4" t="n">
        <x:v>30</x:v>
      </x:c>
      <x:c r="D2274" s="4" t="n">
        <x:v>1</x:v>
      </x:c>
    </x:row>
    <x:row r="2275">
      <x:c r="A2275" s="4" t="str">
        <x:v>C02270</x:v>
      </x:c>
      <x:c r="B2275" s="4" t="n">
        <x:v>3</x:v>
      </x:c>
      <x:c r="C2275" s="4"/>
      <x:c r="D2275" s="4" t="n">
        <x:v>0</x:v>
      </x:c>
    </x:row>
    <x:row r="2276">
      <x:c r="A2276" s="4" t="str">
        <x:v>C02271</x:v>
      </x:c>
      <x:c r="B2276" s="4" t="n">
        <x:v>4</x:v>
      </x:c>
      <x:c r="C2276" s="4" t="n">
        <x:v>14</x:v>
      </x:c>
      <x:c r="D2276" s="4" t="n">
        <x:v>0</x:v>
      </x:c>
    </x:row>
    <x:row r="2277">
      <x:c r="A2277" s="4" t="str">
        <x:v>C02272</x:v>
      </x:c>
      <x:c r="B2277" s="4" t="n">
        <x:v>3</x:v>
      </x:c>
      <x:c r="C2277" s="4" t="n">
        <x:v>26</x:v>
      </x:c>
      <x:c r="D2277" s="4" t="n">
        <x:v>0</x:v>
      </x:c>
    </x:row>
    <x:row r="2278">
      <x:c r="A2278" s="4" t="str">
        <x:v>C02273</x:v>
      </x:c>
      <x:c r="B2278" s="4" t="n">
        <x:v>6</x:v>
      </x:c>
      <x:c r="C2278" s="4" t="n">
        <x:v>41</x:v>
      </x:c>
      <x:c r="D2278" s="4" t="n">
        <x:v>1</x:v>
      </x:c>
    </x:row>
    <x:row r="2279">
      <x:c r="A2279" s="4" t="str">
        <x:v>C02274</x:v>
      </x:c>
      <x:c r="B2279" s="4" t="n">
        <x:v>4</x:v>
      </x:c>
      <x:c r="C2279" s="4"/>
      <x:c r="D2279" s="4" t="n">
        <x:v>0</x:v>
      </x:c>
    </x:row>
    <x:row r="2280">
      <x:c r="A2280" s="4" t="str">
        <x:v>C02275</x:v>
      </x:c>
      <x:c r="B2280" s="4" t="n">
        <x:v>3</x:v>
      </x:c>
      <x:c r="C2280" s="4" t="n">
        <x:v>18</x:v>
      </x:c>
      <x:c r="D2280" s="4" t="n">
        <x:v>0</x:v>
      </x:c>
    </x:row>
    <x:row r="2281">
      <x:c r="A2281" s="4" t="str">
        <x:v>C02276</x:v>
      </x:c>
      <x:c r="B2281" s="4" t="n">
        <x:v>4</x:v>
      </x:c>
      <x:c r="C2281" s="4"/>
      <x:c r="D2281" s="4" t="n">
        <x:v>0</x:v>
      </x:c>
    </x:row>
    <x:row r="2282">
      <x:c r="A2282" s="4" t="str">
        <x:v>C02277</x:v>
      </x:c>
      <x:c r="B2282" s="4" t="n">
        <x:v>2</x:v>
      </x:c>
      <x:c r="C2282" s="4"/>
      <x:c r="D2282" s="4" t="n">
        <x:v>0</x:v>
      </x:c>
    </x:row>
    <x:row r="2283">
      <x:c r="A2283" s="4" t="str">
        <x:v>C02278</x:v>
      </x:c>
      <x:c r="B2283" s="4" t="n">
        <x:v>5</x:v>
      </x:c>
      <x:c r="C2283" s="4"/>
      <x:c r="D2283" s="4" t="n">
        <x:v>1</x:v>
      </x:c>
    </x:row>
    <x:row r="2284">
      <x:c r="A2284" s="4" t="str">
        <x:v>C02279</x:v>
      </x:c>
      <x:c r="B2284" s="4" t="n">
        <x:v>2</x:v>
      </x:c>
      <x:c r="C2284" s="4" t="n">
        <x:v>16</x:v>
      </x:c>
      <x:c r="D2284" s="4" t="n">
        <x:v>0</x:v>
      </x:c>
    </x:row>
    <x:row r="2285">
      <x:c r="A2285" s="4" t="str">
        <x:v>C02280</x:v>
      </x:c>
      <x:c r="B2285" s="4" t="n">
        <x:v>4</x:v>
      </x:c>
      <x:c r="C2285" s="4" t="n">
        <x:v>36</x:v>
      </x:c>
      <x:c r="D2285" s="4" t="n">
        <x:v>1</x:v>
      </x:c>
    </x:row>
    <x:row r="2286">
      <x:c r="A2286" s="4" t="str">
        <x:v>C02281</x:v>
      </x:c>
      <x:c r="B2286" s="4" t="n">
        <x:v>2</x:v>
      </x:c>
      <x:c r="C2286" s="4" t="n">
        <x:v>16</x:v>
      </x:c>
      <x:c r="D2286" s="4" t="n">
        <x:v>0</x:v>
      </x:c>
    </x:row>
    <x:row r="2287">
      <x:c r="A2287" s="4" t="str">
        <x:v>C02282</x:v>
      </x:c>
      <x:c r="B2287" s="4" t="n">
        <x:v>2</x:v>
      </x:c>
      <x:c r="C2287" s="4" t="n">
        <x:v>11</x:v>
      </x:c>
      <x:c r="D2287" s="4" t="n">
        <x:v>0</x:v>
      </x:c>
    </x:row>
    <x:row r="2288">
      <x:c r="A2288" s="4" t="str">
        <x:v>C02283</x:v>
      </x:c>
      <x:c r="B2288" s="4" t="n">
        <x:v>3</x:v>
      </x:c>
      <x:c r="C2288" s="4" t="n">
        <x:v>17</x:v>
      </x:c>
      <x:c r="D2288" s="4" t="n">
        <x:v>0</x:v>
      </x:c>
    </x:row>
    <x:row r="2289">
      <x:c r="A2289" s="4" t="str">
        <x:v>C02284</x:v>
      </x:c>
      <x:c r="B2289" s="4" t="n">
        <x:v>4</x:v>
      </x:c>
      <x:c r="C2289" s="4" t="n">
        <x:v>15</x:v>
      </x:c>
      <x:c r="D2289" s="4" t="n">
        <x:v>0</x:v>
      </x:c>
    </x:row>
    <x:row r="2290">
      <x:c r="A2290" s="4" t="str">
        <x:v>C02285</x:v>
      </x:c>
      <x:c r="B2290" s="4" t="n">
        <x:v>6</x:v>
      </x:c>
      <x:c r="C2290" s="4" t="n">
        <x:v>31</x:v>
      </x:c>
      <x:c r="D2290" s="4" t="n">
        <x:v>1</x:v>
      </x:c>
    </x:row>
    <x:row r="2291">
      <x:c r="A2291" s="4" t="str">
        <x:v>C02286</x:v>
      </x:c>
      <x:c r="B2291" s="4" t="n">
        <x:v>4</x:v>
      </x:c>
      <x:c r="C2291" s="4" t="n">
        <x:v>24</x:v>
      </x:c>
      <x:c r="D2291" s="4" t="n">
        <x:v>0</x:v>
      </x:c>
    </x:row>
    <x:row r="2292">
      <x:c r="A2292" s="4" t="str">
        <x:v>C02287</x:v>
      </x:c>
      <x:c r="B2292" s="4" t="n">
        <x:v>2</x:v>
      </x:c>
      <x:c r="C2292" s="4" t="n">
        <x:v>5</x:v>
      </x:c>
      <x:c r="D2292" s="4" t="n">
        <x:v>0</x:v>
      </x:c>
    </x:row>
    <x:row r="2293">
      <x:c r="A2293" s="4" t="str">
        <x:v>C02288</x:v>
      </x:c>
      <x:c r="B2293" s="4" t="n">
        <x:v>3</x:v>
      </x:c>
      <x:c r="C2293" s="4" t="n">
        <x:v>19</x:v>
      </x:c>
      <x:c r="D2293" s="4" t="n">
        <x:v>0</x:v>
      </x:c>
    </x:row>
    <x:row r="2294">
      <x:c r="A2294" s="4" t="str">
        <x:v>C02289</x:v>
      </x:c>
      <x:c r="B2294" s="4" t="n">
        <x:v>5</x:v>
      </x:c>
      <x:c r="C2294" s="4" t="n">
        <x:v>36</x:v>
      </x:c>
      <x:c r="D2294" s="4" t="n">
        <x:v>1</x:v>
      </x:c>
    </x:row>
    <x:row r="2295">
      <x:c r="A2295" s="4" t="str">
        <x:v>C02290</x:v>
      </x:c>
      <x:c r="B2295" s="4" t="n">
        <x:v>2</x:v>
      </x:c>
      <x:c r="C2295" s="4" t="n">
        <x:v>21</x:v>
      </x:c>
      <x:c r="D2295" s="4" t="n">
        <x:v>0</x:v>
      </x:c>
    </x:row>
    <x:row r="2296">
      <x:c r="A2296" s="4" t="str">
        <x:v>C02291</x:v>
      </x:c>
      <x:c r="B2296" s="4" t="n">
        <x:v>4</x:v>
      </x:c>
      <x:c r="C2296" s="4" t="n">
        <x:v>34</x:v>
      </x:c>
      <x:c r="D2296" s="4" t="n">
        <x:v>1</x:v>
      </x:c>
    </x:row>
    <x:row r="2297">
      <x:c r="A2297" s="4" t="str">
        <x:v>C02292</x:v>
      </x:c>
      <x:c r="B2297" s="4" t="n">
        <x:v>3</x:v>
      </x:c>
      <x:c r="C2297" s="4" t="n">
        <x:v>15</x:v>
      </x:c>
      <x:c r="D2297" s="4" t="n">
        <x:v>0</x:v>
      </x:c>
    </x:row>
    <x:row r="2298">
      <x:c r="A2298" s="4" t="str">
        <x:v>C02293</x:v>
      </x:c>
      <x:c r="B2298" s="4" t="n">
        <x:v>6</x:v>
      </x:c>
      <x:c r="C2298" s="4" t="n">
        <x:v>39</x:v>
      </x:c>
      <x:c r="D2298" s="4" t="n">
        <x:v>1</x:v>
      </x:c>
    </x:row>
    <x:row r="2299">
      <x:c r="A2299" s="4" t="str">
        <x:v>C02294</x:v>
      </x:c>
      <x:c r="B2299" s="4" t="n">
        <x:v>3</x:v>
      </x:c>
      <x:c r="C2299" s="4"/>
      <x:c r="D2299" s="4" t="n">
        <x:v>0</x:v>
      </x:c>
    </x:row>
    <x:row r="2300">
      <x:c r="A2300" s="4" t="str">
        <x:v>C02295</x:v>
      </x:c>
      <x:c r="B2300" s="4" t="n">
        <x:v>3</x:v>
      </x:c>
      <x:c r="C2300" s="4" t="n">
        <x:v>22</x:v>
      </x:c>
      <x:c r="D2300" s="4" t="n">
        <x:v>0</x:v>
      </x:c>
    </x:row>
    <x:row r="2301">
      <x:c r="A2301" s="4" t="str">
        <x:v>C02296</x:v>
      </x:c>
      <x:c r="B2301" s="4" t="n">
        <x:v>6</x:v>
      </x:c>
      <x:c r="C2301" s="4" t="n">
        <x:v>35</x:v>
      </x:c>
      <x:c r="D2301" s="4" t="n">
        <x:v>1</x:v>
      </x:c>
    </x:row>
    <x:row r="2302">
      <x:c r="A2302" s="4" t="str">
        <x:v>C02297</x:v>
      </x:c>
      <x:c r="B2302" s="4" t="n">
        <x:v>3</x:v>
      </x:c>
      <x:c r="C2302" s="4" t="n">
        <x:v>14</x:v>
      </x:c>
      <x:c r="D2302" s="4" t="n">
        <x:v>0</x:v>
      </x:c>
    </x:row>
    <x:row r="2303">
      <x:c r="A2303" s="4" t="str">
        <x:v>C02298</x:v>
      </x:c>
      <x:c r="B2303" s="4" t="n">
        <x:v>4</x:v>
      </x:c>
      <x:c r="C2303" s="4" t="n">
        <x:v>13</x:v>
      </x:c>
      <x:c r="D2303" s="4" t="n">
        <x:v>0</x:v>
      </x:c>
    </x:row>
    <x:row r="2304">
      <x:c r="A2304" s="4" t="str">
        <x:v>C02299</x:v>
      </x:c>
      <x:c r="B2304" s="4" t="n">
        <x:v>6</x:v>
      </x:c>
      <x:c r="C2304" s="4" t="n">
        <x:v>33</x:v>
      </x:c>
      <x:c r="D2304" s="4" t="n">
        <x:v>1</x:v>
      </x:c>
    </x:row>
    <x:row r="2305">
      <x:c r="A2305" s="4" t="str">
        <x:v>C02300</x:v>
      </x:c>
      <x:c r="B2305" s="4" t="n">
        <x:v>2</x:v>
      </x:c>
      <x:c r="C2305" s="4" t="n">
        <x:v>14</x:v>
      </x:c>
      <x:c r="D2305" s="4" t="n">
        <x:v>0</x:v>
      </x:c>
    </x:row>
    <x:row r="2306">
      <x:c r="A2306" s="4" t="str">
        <x:v>C02301</x:v>
      </x:c>
      <x:c r="B2306" s="4" t="n">
        <x:v>3</x:v>
      </x:c>
      <x:c r="C2306" s="4" t="n">
        <x:v>14</x:v>
      </x:c>
      <x:c r="D2306" s="4" t="n">
        <x:v>0</x:v>
      </x:c>
    </x:row>
    <x:row r="2307">
      <x:c r="A2307" s="4" t="str">
        <x:v>C02302</x:v>
      </x:c>
      <x:c r="B2307" s="4" t="n">
        <x:v>5</x:v>
      </x:c>
      <x:c r="C2307" s="4" t="n">
        <x:v>22</x:v>
      </x:c>
      <x:c r="D2307" s="4" t="n">
        <x:v>1</x:v>
      </x:c>
    </x:row>
    <x:row r="2308">
      <x:c r="A2308" s="4" t="str">
        <x:v>C02303</x:v>
      </x:c>
      <x:c r="B2308" s="4" t="n">
        <x:v>2</x:v>
      </x:c>
      <x:c r="C2308" s="4" t="n">
        <x:v>11</x:v>
      </x:c>
      <x:c r="D2308" s="4" t="n">
        <x:v>0</x:v>
      </x:c>
    </x:row>
    <x:row r="2309">
      <x:c r="A2309" s="4" t="str">
        <x:v>C02304</x:v>
      </x:c>
      <x:c r="B2309" s="4" t="n">
        <x:v>4</x:v>
      </x:c>
      <x:c r="C2309" s="4" t="n">
        <x:v>28</x:v>
      </x:c>
      <x:c r="D2309" s="4" t="n">
        <x:v>1</x:v>
      </x:c>
    </x:row>
    <x:row r="2310">
      <x:c r="A2310" s="4" t="str">
        <x:v>C02305</x:v>
      </x:c>
      <x:c r="B2310" s="4" t="n">
        <x:v>5</x:v>
      </x:c>
      <x:c r="C2310" s="4" t="n">
        <x:v>28</x:v>
      </x:c>
      <x:c r="D2310" s="4" t="n">
        <x:v>1</x:v>
      </x:c>
    </x:row>
    <x:row r="2311">
      <x:c r="A2311" s="4" t="str">
        <x:v>C02306</x:v>
      </x:c>
      <x:c r="B2311" s="4" t="n">
        <x:v>3</x:v>
      </x:c>
      <x:c r="C2311" s="4"/>
      <x:c r="D2311" s="4" t="n">
        <x:v>0</x:v>
      </x:c>
    </x:row>
    <x:row r="2312">
      <x:c r="A2312" s="4" t="str">
        <x:v>C02307</x:v>
      </x:c>
      <x:c r="B2312" s="4" t="n">
        <x:v>3</x:v>
      </x:c>
      <x:c r="C2312" s="4"/>
      <x:c r="D2312" s="4" t="n">
        <x:v>0</x:v>
      </x:c>
    </x:row>
    <x:row r="2313">
      <x:c r="A2313" s="4" t="str">
        <x:v>C02308</x:v>
      </x:c>
      <x:c r="B2313" s="4" t="n">
        <x:v>6</x:v>
      </x:c>
      <x:c r="C2313" s="4" t="n">
        <x:v>37</x:v>
      </x:c>
      <x:c r="D2313" s="4" t="n">
        <x:v>1</x:v>
      </x:c>
    </x:row>
    <x:row r="2314">
      <x:c r="A2314" s="4" t="str">
        <x:v>C02309</x:v>
      </x:c>
      <x:c r="B2314" s="4" t="n">
        <x:v>4</x:v>
      </x:c>
      <x:c r="C2314" s="4" t="n">
        <x:v>21</x:v>
      </x:c>
      <x:c r="D2314" s="4" t="n">
        <x:v>0</x:v>
      </x:c>
    </x:row>
    <x:row r="2315">
      <x:c r="A2315" s="4" t="str">
        <x:v>C02310</x:v>
      </x:c>
      <x:c r="B2315" s="4" t="n">
        <x:v>2</x:v>
      </x:c>
      <x:c r="C2315" s="4" t="n">
        <x:v>9</x:v>
      </x:c>
      <x:c r="D2315" s="4" t="n">
        <x:v>0</x:v>
      </x:c>
    </x:row>
    <x:row r="2316">
      <x:c r="A2316" s="4" t="str">
        <x:v>C02311</x:v>
      </x:c>
      <x:c r="B2316" s="4" t="n">
        <x:v>4</x:v>
      </x:c>
      <x:c r="C2316" s="4"/>
      <x:c r="D2316" s="4" t="n">
        <x:v>1</x:v>
      </x:c>
    </x:row>
    <x:row r="2317">
      <x:c r="A2317" s="4" t="str">
        <x:v>C02312</x:v>
      </x:c>
      <x:c r="B2317" s="4" t="n">
        <x:v>3</x:v>
      </x:c>
      <x:c r="C2317" s="4" t="n">
        <x:v>16</x:v>
      </x:c>
      <x:c r="D2317" s="4" t="n">
        <x:v>0</x:v>
      </x:c>
    </x:row>
    <x:row r="2318">
      <x:c r="A2318" s="4" t="str">
        <x:v>C02313</x:v>
      </x:c>
      <x:c r="B2318" s="4" t="n">
        <x:v>5</x:v>
      </x:c>
      <x:c r="C2318" s="4" t="n">
        <x:v>33</x:v>
      </x:c>
      <x:c r="D2318" s="4" t="n">
        <x:v>1</x:v>
      </x:c>
    </x:row>
    <x:row r="2319">
      <x:c r="A2319" s="4" t="str">
        <x:v>C02314</x:v>
      </x:c>
      <x:c r="B2319" s="4" t="n">
        <x:v>4</x:v>
      </x:c>
      <x:c r="C2319" s="4"/>
      <x:c r="D2319" s="4" t="n">
        <x:v>0</x:v>
      </x:c>
    </x:row>
    <x:row r="2320">
      <x:c r="A2320" s="4" t="str">
        <x:v>C02315</x:v>
      </x:c>
      <x:c r="B2320" s="4" t="n">
        <x:v>4</x:v>
      </x:c>
      <x:c r="C2320" s="4" t="n">
        <x:v>20</x:v>
      </x:c>
      <x:c r="D2320" s="4" t="n">
        <x:v>0</x:v>
      </x:c>
    </x:row>
    <x:row r="2321">
      <x:c r="A2321" s="4" t="str">
        <x:v>C02316</x:v>
      </x:c>
      <x:c r="B2321" s="4" t="n">
        <x:v>4</x:v>
      </x:c>
      <x:c r="C2321" s="4"/>
      <x:c r="D2321" s="4" t="n">
        <x:v>0</x:v>
      </x:c>
    </x:row>
    <x:row r="2322">
      <x:c r="A2322" s="4" t="str">
        <x:v>C02317</x:v>
      </x:c>
      <x:c r="B2322" s="4" t="n">
        <x:v>4</x:v>
      </x:c>
      <x:c r="C2322" s="4" t="n">
        <x:v>35</x:v>
      </x:c>
      <x:c r="D2322" s="4" t="n">
        <x:v>1</x:v>
      </x:c>
    </x:row>
    <x:row r="2323">
      <x:c r="A2323" s="4" t="str">
        <x:v>C02318</x:v>
      </x:c>
      <x:c r="B2323" s="4" t="n">
        <x:v>5</x:v>
      </x:c>
      <x:c r="C2323" s="4" t="n">
        <x:v>44</x:v>
      </x:c>
      <x:c r="D2323" s="4" t="n">
        <x:v>1</x:v>
      </x:c>
    </x:row>
    <x:row r="2324">
      <x:c r="A2324" s="4" t="str">
        <x:v>C02319</x:v>
      </x:c>
      <x:c r="B2324" s="4" t="n">
        <x:v>2</x:v>
      </x:c>
      <x:c r="C2324" s="4"/>
      <x:c r="D2324" s="4" t="n">
        <x:v>0</x:v>
      </x:c>
    </x:row>
    <x:row r="2325">
      <x:c r="A2325" s="4" t="str">
        <x:v>C02320</x:v>
      </x:c>
      <x:c r="B2325" s="4" t="n">
        <x:v>3</x:v>
      </x:c>
      <x:c r="C2325" s="4" t="n">
        <x:v>16</x:v>
      </x:c>
      <x:c r="D2325" s="4" t="n">
        <x:v>0</x:v>
      </x:c>
    </x:row>
    <x:row r="2326">
      <x:c r="A2326" s="4" t="str">
        <x:v>C02321</x:v>
      </x:c>
      <x:c r="B2326" s="4" t="n">
        <x:v>2</x:v>
      </x:c>
      <x:c r="C2326" s="4" t="n">
        <x:v>6</x:v>
      </x:c>
      <x:c r="D2326" s="4" t="n">
        <x:v>0</x:v>
      </x:c>
    </x:row>
    <x:row r="2327">
      <x:c r="A2327" s="4" t="str">
        <x:v>C02322</x:v>
      </x:c>
      <x:c r="B2327" s="4" t="n">
        <x:v>4</x:v>
      </x:c>
      <x:c r="C2327" s="4" t="n">
        <x:v>18</x:v>
      </x:c>
      <x:c r="D2327" s="4" t="n">
        <x:v>0</x:v>
      </x:c>
    </x:row>
    <x:row r="2328">
      <x:c r="A2328" s="4" t="str">
        <x:v>C02323</x:v>
      </x:c>
      <x:c r="B2328" s="4" t="n">
        <x:v>3</x:v>
      </x:c>
      <x:c r="C2328" s="4" t="n">
        <x:v>16</x:v>
      </x:c>
      <x:c r="D2328" s="4" t="n">
        <x:v>0</x:v>
      </x:c>
    </x:row>
    <x:row r="2329">
      <x:c r="A2329" s="4" t="str">
        <x:v>C02324</x:v>
      </x:c>
      <x:c r="B2329" s="4" t="n">
        <x:v>4</x:v>
      </x:c>
      <x:c r="C2329" s="4" t="n">
        <x:v>3</x:v>
      </x:c>
      <x:c r="D2329" s="4" t="n">
        <x:v>0</x:v>
      </x:c>
    </x:row>
    <x:row r="2330">
      <x:c r="A2330" s="4" t="str">
        <x:v>C02325</x:v>
      </x:c>
      <x:c r="B2330" s="4" t="n">
        <x:v>2</x:v>
      </x:c>
      <x:c r="C2330" s="4" t="n">
        <x:v>12</x:v>
      </x:c>
      <x:c r="D2330" s="4" t="n">
        <x:v>0</x:v>
      </x:c>
    </x:row>
    <x:row r="2331">
      <x:c r="A2331" s="4" t="str">
        <x:v>C02326</x:v>
      </x:c>
      <x:c r="B2331" s="4" t="n">
        <x:v>4</x:v>
      </x:c>
      <x:c r="C2331" s="4" t="n">
        <x:v>21</x:v>
      </x:c>
      <x:c r="D2331" s="4" t="n">
        <x:v>0</x:v>
      </x:c>
    </x:row>
    <x:row r="2332">
      <x:c r="A2332" s="4" t="str">
        <x:v>C02327</x:v>
      </x:c>
      <x:c r="B2332" s="4" t="n">
        <x:v>5</x:v>
      </x:c>
      <x:c r="C2332" s="4" t="n">
        <x:v>39</x:v>
      </x:c>
      <x:c r="D2332" s="4" t="n">
        <x:v>1</x:v>
      </x:c>
    </x:row>
    <x:row r="2333">
      <x:c r="A2333" s="4" t="str">
        <x:v>C02328</x:v>
      </x:c>
      <x:c r="B2333" s="4" t="n">
        <x:v>4</x:v>
      </x:c>
      <x:c r="C2333" s="4" t="n">
        <x:v>26</x:v>
      </x:c>
      <x:c r="D2333" s="4" t="n">
        <x:v>1</x:v>
      </x:c>
    </x:row>
    <x:row r="2334">
      <x:c r="A2334" s="4" t="str">
        <x:v>C02329</x:v>
      </x:c>
      <x:c r="B2334" s="4" t="n">
        <x:v>3</x:v>
      </x:c>
      <x:c r="C2334" s="4"/>
      <x:c r="D2334" s="4" t="n">
        <x:v>0</x:v>
      </x:c>
    </x:row>
    <x:row r="2335">
      <x:c r="A2335" s="4" t="str">
        <x:v>C02330</x:v>
      </x:c>
      <x:c r="B2335" s="4" t="n">
        <x:v>4</x:v>
      </x:c>
      <x:c r="C2335" s="4"/>
      <x:c r="D2335" s="4" t="n">
        <x:v>1</x:v>
      </x:c>
    </x:row>
    <x:row r="2336">
      <x:c r="A2336" s="4" t="str">
        <x:v>C02331</x:v>
      </x:c>
      <x:c r="B2336" s="4" t="n">
        <x:v>4</x:v>
      </x:c>
      <x:c r="C2336" s="4" t="n">
        <x:v>24</x:v>
      </x:c>
      <x:c r="D2336" s="4" t="n">
        <x:v>1</x:v>
      </x:c>
    </x:row>
    <x:row r="2337">
      <x:c r="A2337" s="4" t="str">
        <x:v>C02332</x:v>
      </x:c>
      <x:c r="B2337" s="4" t="n">
        <x:v>4</x:v>
      </x:c>
      <x:c r="C2337" s="4"/>
      <x:c r="D2337" s="4" t="n">
        <x:v>1</x:v>
      </x:c>
    </x:row>
    <x:row r="2338">
      <x:c r="A2338" s="4" t="str">
        <x:v>C02333</x:v>
      </x:c>
      <x:c r="B2338" s="4" t="n">
        <x:v>6</x:v>
      </x:c>
      <x:c r="C2338" s="4" t="n">
        <x:v>35</x:v>
      </x:c>
      <x:c r="D2338" s="4" t="n">
        <x:v>1</x:v>
      </x:c>
    </x:row>
    <x:row r="2339">
      <x:c r="A2339" s="4" t="str">
        <x:v>C02334</x:v>
      </x:c>
      <x:c r="B2339" s="4" t="n">
        <x:v>4</x:v>
      </x:c>
      <x:c r="C2339" s="4" t="n">
        <x:v>13</x:v>
      </x:c>
      <x:c r="D2339" s="4" t="n">
        <x:v>0</x:v>
      </x:c>
    </x:row>
    <x:row r="2340">
      <x:c r="A2340" s="4" t="str">
        <x:v>C02335</x:v>
      </x:c>
      <x:c r="B2340" s="4" t="n">
        <x:v>3</x:v>
      </x:c>
      <x:c r="C2340" s="4" t="n">
        <x:v>19</x:v>
      </x:c>
      <x:c r="D2340" s="4" t="n">
        <x:v>0</x:v>
      </x:c>
    </x:row>
    <x:row r="2341">
      <x:c r="A2341" s="4" t="str">
        <x:v>C02336</x:v>
      </x:c>
      <x:c r="B2341" s="4" t="n">
        <x:v>4</x:v>
      </x:c>
      <x:c r="C2341" s="4"/>
      <x:c r="D2341" s="4" t="n">
        <x:v>0</x:v>
      </x:c>
    </x:row>
    <x:row r="2342">
      <x:c r="A2342" s="4" t="str">
        <x:v>C02337</x:v>
      </x:c>
      <x:c r="B2342" s="4" t="n">
        <x:v>2</x:v>
      </x:c>
      <x:c r="C2342" s="4" t="n">
        <x:v>21</x:v>
      </x:c>
      <x:c r="D2342" s="4" t="n">
        <x:v>0</x:v>
      </x:c>
    </x:row>
    <x:row r="2343">
      <x:c r="A2343" s="4" t="str">
        <x:v>C02338</x:v>
      </x:c>
      <x:c r="B2343" s="4" t="n">
        <x:v>4</x:v>
      </x:c>
      <x:c r="C2343" s="4" t="n">
        <x:v>35</x:v>
      </x:c>
      <x:c r="D2343" s="4" t="n">
        <x:v>1</x:v>
      </x:c>
    </x:row>
    <x:row r="2344">
      <x:c r="A2344" s="4" t="str">
        <x:v>C02339</x:v>
      </x:c>
      <x:c r="B2344" s="4" t="n">
        <x:v>2</x:v>
      </x:c>
      <x:c r="C2344" s="4"/>
      <x:c r="D2344" s="4" t="n">
        <x:v>0</x:v>
      </x:c>
    </x:row>
    <x:row r="2345">
      <x:c r="A2345" s="4" t="str">
        <x:v>C02340</x:v>
      </x:c>
      <x:c r="B2345" s="4" t="n">
        <x:v>4</x:v>
      </x:c>
      <x:c r="C2345" s="4" t="n">
        <x:v>18</x:v>
      </x:c>
      <x:c r="D2345" s="4" t="n">
        <x:v>0</x:v>
      </x:c>
    </x:row>
    <x:row r="2346">
      <x:c r="A2346" s="4" t="str">
        <x:v>C02341</x:v>
      </x:c>
      <x:c r="B2346" s="4" t="n">
        <x:v>4</x:v>
      </x:c>
      <x:c r="C2346" s="4" t="n">
        <x:v>28</x:v>
      </x:c>
      <x:c r="D2346" s="4" t="n">
        <x:v>0</x:v>
      </x:c>
    </x:row>
    <x:row r="2347">
      <x:c r="A2347" s="4" t="str">
        <x:v>C02342</x:v>
      </x:c>
      <x:c r="B2347" s="4" t="n">
        <x:v>4</x:v>
      </x:c>
      <x:c r="C2347" s="4" t="n">
        <x:v>27</x:v>
      </x:c>
      <x:c r="D2347" s="4" t="n">
        <x:v>0</x:v>
      </x:c>
    </x:row>
    <x:row r="2348">
      <x:c r="A2348" s="4" t="str">
        <x:v>C02343</x:v>
      </x:c>
      <x:c r="B2348" s="4" t="n">
        <x:v>6</x:v>
      </x:c>
      <x:c r="C2348" s="4" t="n">
        <x:v>41</x:v>
      </x:c>
      <x:c r="D2348" s="4" t="n">
        <x:v>1</x:v>
      </x:c>
    </x:row>
    <x:row r="2349">
      <x:c r="A2349" s="4" t="str">
        <x:v>C02344</x:v>
      </x:c>
      <x:c r="B2349" s="4" t="n">
        <x:v>2</x:v>
      </x:c>
      <x:c r="C2349" s="4" t="n">
        <x:v>11</x:v>
      </x:c>
      <x:c r="D2349" s="4" t="n">
        <x:v>0</x:v>
      </x:c>
    </x:row>
    <x:row r="2350">
      <x:c r="A2350" s="4" t="str">
        <x:v>C02345</x:v>
      </x:c>
      <x:c r="B2350" s="4" t="n">
        <x:v>3</x:v>
      </x:c>
      <x:c r="C2350" s="4" t="n">
        <x:v>8</x:v>
      </x:c>
      <x:c r="D2350" s="4" t="n">
        <x:v>0</x:v>
      </x:c>
    </x:row>
    <x:row r="2351">
      <x:c r="A2351" s="4" t="str">
        <x:v>C02346</x:v>
      </x:c>
      <x:c r="B2351" s="4" t="n">
        <x:v>5</x:v>
      </x:c>
      <x:c r="C2351" s="4" t="n">
        <x:v>37</x:v>
      </x:c>
      <x:c r="D2351" s="4" t="n">
        <x:v>1</x:v>
      </x:c>
    </x:row>
    <x:row r="2352">
      <x:c r="A2352" s="4" t="str">
        <x:v>C02347</x:v>
      </x:c>
      <x:c r="B2352" s="4" t="n">
        <x:v>4</x:v>
      </x:c>
      <x:c r="C2352" s="4" t="n">
        <x:v>16</x:v>
      </x:c>
      <x:c r="D2352" s="4" t="n">
        <x:v>0</x:v>
      </x:c>
    </x:row>
    <x:row r="2353">
      <x:c r="A2353" s="4" t="str">
        <x:v>C02348</x:v>
      </x:c>
      <x:c r="B2353" s="4" t="n">
        <x:v>6</x:v>
      </x:c>
      <x:c r="C2353" s="4"/>
      <x:c r="D2353" s="4" t="n">
        <x:v>1</x:v>
      </x:c>
    </x:row>
    <x:row r="2354">
      <x:c r="A2354" s="4" t="str">
        <x:v>C02349</x:v>
      </x:c>
      <x:c r="B2354" s="4" t="n">
        <x:v>3</x:v>
      </x:c>
      <x:c r="C2354" s="4" t="n">
        <x:v>22</x:v>
      </x:c>
      <x:c r="D2354" s="4" t="n">
        <x:v>0</x:v>
      </x:c>
    </x:row>
    <x:row r="2355">
      <x:c r="A2355" s="4" t="str">
        <x:v>C02350</x:v>
      </x:c>
      <x:c r="B2355" s="4" t="n">
        <x:v>2</x:v>
      </x:c>
      <x:c r="C2355" s="4" t="n">
        <x:v>18</x:v>
      </x:c>
      <x:c r="D2355" s="4" t="n">
        <x:v>0</x:v>
      </x:c>
    </x:row>
    <x:row r="2356">
      <x:c r="A2356" s="4" t="str">
        <x:v>C02351</x:v>
      </x:c>
      <x:c r="B2356" s="4" t="n">
        <x:v>4</x:v>
      </x:c>
      <x:c r="C2356" s="4" t="n">
        <x:v>15</x:v>
      </x:c>
      <x:c r="D2356" s="4" t="n">
        <x:v>0</x:v>
      </x:c>
    </x:row>
    <x:row r="2357">
      <x:c r="A2357" s="4" t="str">
        <x:v>C02352</x:v>
      </x:c>
      <x:c r="B2357" s="4" t="n">
        <x:v>4</x:v>
      </x:c>
      <x:c r="C2357" s="4"/>
      <x:c r="D2357" s="4" t="n">
        <x:v>0</x:v>
      </x:c>
    </x:row>
    <x:row r="2358">
      <x:c r="A2358" s="4" t="str">
        <x:v>C02353</x:v>
      </x:c>
      <x:c r="B2358" s="4" t="n">
        <x:v>4</x:v>
      </x:c>
      <x:c r="C2358" s="4"/>
      <x:c r="D2358" s="4" t="n">
        <x:v>0</x:v>
      </x:c>
    </x:row>
    <x:row r="2359">
      <x:c r="A2359" s="4" t="str">
        <x:v>C02354</x:v>
      </x:c>
      <x:c r="B2359" s="4" t="n">
        <x:v>2</x:v>
      </x:c>
      <x:c r="C2359" s="4" t="n">
        <x:v>14</x:v>
      </x:c>
      <x:c r="D2359" s="4" t="n">
        <x:v>0</x:v>
      </x:c>
    </x:row>
    <x:row r="2360">
      <x:c r="A2360" s="4" t="str">
        <x:v>C02355</x:v>
      </x:c>
      <x:c r="B2360" s="4" t="n">
        <x:v>4</x:v>
      </x:c>
      <x:c r="C2360" s="4" t="n">
        <x:v>40</x:v>
      </x:c>
      <x:c r="D2360" s="4" t="n">
        <x:v>1</x:v>
      </x:c>
    </x:row>
    <x:row r="2361">
      <x:c r="A2361" s="4" t="str">
        <x:v>C02356</x:v>
      </x:c>
      <x:c r="B2361" s="4" t="n">
        <x:v>4</x:v>
      </x:c>
      <x:c r="C2361" s="4" t="n">
        <x:v>17</x:v>
      </x:c>
      <x:c r="D2361" s="4" t="n">
        <x:v>0</x:v>
      </x:c>
    </x:row>
    <x:row r="2362">
      <x:c r="A2362" s="4" t="str">
        <x:v>C02357</x:v>
      </x:c>
      <x:c r="B2362" s="4" t="n">
        <x:v>4</x:v>
      </x:c>
      <x:c r="C2362" s="4" t="n">
        <x:v>12</x:v>
      </x:c>
      <x:c r="D2362" s="4" t="n">
        <x:v>0</x:v>
      </x:c>
    </x:row>
    <x:row r="2363">
      <x:c r="A2363" s="4" t="str">
        <x:v>C02358</x:v>
      </x:c>
      <x:c r="B2363" s="4" t="n">
        <x:v>6</x:v>
      </x:c>
      <x:c r="C2363" s="4" t="n">
        <x:v>38</x:v>
      </x:c>
      <x:c r="D2363" s="4" t="n">
        <x:v>1</x:v>
      </x:c>
    </x:row>
    <x:row r="2364">
      <x:c r="A2364" s="4" t="str">
        <x:v>C02359</x:v>
      </x:c>
      <x:c r="B2364" s="4" t="n">
        <x:v>3</x:v>
      </x:c>
      <x:c r="C2364" s="4" t="n">
        <x:v>19</x:v>
      </x:c>
      <x:c r="D2364" s="4" t="n">
        <x:v>0</x:v>
      </x:c>
    </x:row>
    <x:row r="2365">
      <x:c r="A2365" s="4" t="str">
        <x:v>C02360</x:v>
      </x:c>
      <x:c r="B2365" s="4" t="n">
        <x:v>6</x:v>
      </x:c>
      <x:c r="C2365" s="4" t="n">
        <x:v>32</x:v>
      </x:c>
      <x:c r="D2365" s="4" t="n">
        <x:v>1</x:v>
      </x:c>
    </x:row>
    <x:row r="2366">
      <x:c r="A2366" s="4" t="str">
        <x:v>C02361</x:v>
      </x:c>
      <x:c r="B2366" s="4" t="n">
        <x:v>2</x:v>
      </x:c>
      <x:c r="C2366" s="4" t="n">
        <x:v>21</x:v>
      </x:c>
      <x:c r="D2366" s="4" t="n">
        <x:v>0</x:v>
      </x:c>
    </x:row>
    <x:row r="2367">
      <x:c r="A2367" s="4" t="str">
        <x:v>C02362</x:v>
      </x:c>
      <x:c r="B2367" s="4" t="n">
        <x:v>4</x:v>
      </x:c>
      <x:c r="C2367" s="4" t="n">
        <x:v>16</x:v>
      </x:c>
      <x:c r="D2367" s="4" t="n">
        <x:v>0</x:v>
      </x:c>
    </x:row>
    <x:row r="2368">
      <x:c r="A2368" s="4" t="str">
        <x:v>C02363</x:v>
      </x:c>
      <x:c r="B2368" s="4" t="n">
        <x:v>3</x:v>
      </x:c>
      <x:c r="C2368" s="4" t="n">
        <x:v>18</x:v>
      </x:c>
      <x:c r="D2368" s="4" t="n">
        <x:v>0</x:v>
      </x:c>
    </x:row>
    <x:row r="2369">
      <x:c r="A2369" s="4" t="str">
        <x:v>C02364</x:v>
      </x:c>
      <x:c r="B2369" s="4" t="n">
        <x:v>2</x:v>
      </x:c>
      <x:c r="C2369" s="4"/>
      <x:c r="D2369" s="4" t="n">
        <x:v>0</x:v>
      </x:c>
    </x:row>
    <x:row r="2370">
      <x:c r="A2370" s="4" t="str">
        <x:v>C02365</x:v>
      </x:c>
      <x:c r="B2370" s="4" t="n">
        <x:v>4</x:v>
      </x:c>
      <x:c r="C2370" s="4" t="n">
        <x:v>26</x:v>
      </x:c>
      <x:c r="D2370" s="4" t="n">
        <x:v>0</x:v>
      </x:c>
    </x:row>
    <x:row r="2371">
      <x:c r="A2371" s="4" t="str">
        <x:v>C02366</x:v>
      </x:c>
      <x:c r="B2371" s="4" t="n">
        <x:v>3</x:v>
      </x:c>
      <x:c r="C2371" s="4" t="n">
        <x:v>17</x:v>
      </x:c>
      <x:c r="D2371" s="4" t="n">
        <x:v>0</x:v>
      </x:c>
    </x:row>
    <x:row r="2372">
      <x:c r="A2372" s="4" t="str">
        <x:v>C02367</x:v>
      </x:c>
      <x:c r="B2372" s="4" t="n">
        <x:v>4</x:v>
      </x:c>
      <x:c r="C2372" s="4" t="n">
        <x:v>36</x:v>
      </x:c>
      <x:c r="D2372" s="4" t="n">
        <x:v>1</x:v>
      </x:c>
    </x:row>
    <x:row r="2373">
      <x:c r="A2373" s="4" t="str">
        <x:v>C02368</x:v>
      </x:c>
      <x:c r="B2373" s="4" t="n">
        <x:v>6</x:v>
      </x:c>
      <x:c r="C2373" s="4" t="n">
        <x:v>38</x:v>
      </x:c>
      <x:c r="D2373" s="4" t="n">
        <x:v>1</x:v>
      </x:c>
    </x:row>
    <x:row r="2374">
      <x:c r="A2374" s="4" t="str">
        <x:v>C02369</x:v>
      </x:c>
      <x:c r="B2374" s="4" t="n">
        <x:v>6</x:v>
      </x:c>
      <x:c r="C2374" s="4" t="n">
        <x:v>37</x:v>
      </x:c>
      <x:c r="D2374" s="4" t="n">
        <x:v>1</x:v>
      </x:c>
    </x:row>
    <x:row r="2375">
      <x:c r="A2375" s="4" t="str">
        <x:v>C02370</x:v>
      </x:c>
      <x:c r="B2375" s="4" t="n">
        <x:v>2</x:v>
      </x:c>
      <x:c r="C2375" s="4" t="n">
        <x:v>15</x:v>
      </x:c>
      <x:c r="D2375" s="4" t="n">
        <x:v>0</x:v>
      </x:c>
    </x:row>
    <x:row r="2376">
      <x:c r="A2376" s="4" t="str">
        <x:v>C02371</x:v>
      </x:c>
      <x:c r="B2376" s="4" t="n">
        <x:v>4</x:v>
      </x:c>
      <x:c r="C2376" s="4" t="n">
        <x:v>23</x:v>
      </x:c>
      <x:c r="D2376" s="4" t="n">
        <x:v>0</x:v>
      </x:c>
    </x:row>
    <x:row r="2377">
      <x:c r="A2377" s="4" t="str">
        <x:v>C02372</x:v>
      </x:c>
      <x:c r="B2377" s="4" t="n">
        <x:v>4</x:v>
      </x:c>
      <x:c r="C2377" s="4"/>
      <x:c r="D2377" s="4" t="n">
        <x:v>0</x:v>
      </x:c>
    </x:row>
    <x:row r="2378">
      <x:c r="A2378" s="4" t="str">
        <x:v>C02373</x:v>
      </x:c>
      <x:c r="B2378" s="4" t="n">
        <x:v>4</x:v>
      </x:c>
      <x:c r="C2378" s="4" t="n">
        <x:v>27</x:v>
      </x:c>
      <x:c r="D2378" s="4" t="n">
        <x:v>1</x:v>
      </x:c>
    </x:row>
    <x:row r="2379">
      <x:c r="A2379" s="4" t="str">
        <x:v>C02374</x:v>
      </x:c>
      <x:c r="B2379" s="4" t="n">
        <x:v>3</x:v>
      </x:c>
      <x:c r="C2379" s="4"/>
      <x:c r="D2379" s="4" t="n">
        <x:v>0</x:v>
      </x:c>
    </x:row>
    <x:row r="2380">
      <x:c r="A2380" s="4" t="str">
        <x:v>C02375</x:v>
      </x:c>
      <x:c r="B2380" s="4" t="n">
        <x:v>4</x:v>
      </x:c>
      <x:c r="C2380" s="4" t="n">
        <x:v>20</x:v>
      </x:c>
      <x:c r="D2380" s="4" t="n">
        <x:v>0</x:v>
      </x:c>
    </x:row>
    <x:row r="2381">
      <x:c r="A2381" s="4" t="str">
        <x:v>C02376</x:v>
      </x:c>
      <x:c r="B2381" s="4" t="n">
        <x:v>4</x:v>
      </x:c>
      <x:c r="C2381" s="4" t="n">
        <x:v>28</x:v>
      </x:c>
      <x:c r="D2381" s="4" t="n">
        <x:v>1</x:v>
      </x:c>
    </x:row>
    <x:row r="2382">
      <x:c r="A2382" s="4" t="str">
        <x:v>C02377</x:v>
      </x:c>
      <x:c r="B2382" s="4" t="n">
        <x:v>4</x:v>
      </x:c>
      <x:c r="C2382" s="4" t="n">
        <x:v>18</x:v>
      </x:c>
      <x:c r="D2382" s="4" t="n">
        <x:v>0</x:v>
      </x:c>
    </x:row>
    <x:row r="2383">
      <x:c r="A2383" s="4" t="str">
        <x:v>C02378</x:v>
      </x:c>
      <x:c r="B2383" s="4" t="n">
        <x:v>5</x:v>
      </x:c>
      <x:c r="C2383" s="4"/>
      <x:c r="D2383" s="4" t="n">
        <x:v>1</x:v>
      </x:c>
    </x:row>
    <x:row r="2384">
      <x:c r="A2384" s="4" t="str">
        <x:v>C02379</x:v>
      </x:c>
      <x:c r="B2384" s="4" t="n">
        <x:v>4</x:v>
      </x:c>
      <x:c r="C2384" s="4" t="n">
        <x:v>18</x:v>
      </x:c>
      <x:c r="D2384" s="4" t="n">
        <x:v>0</x:v>
      </x:c>
    </x:row>
    <x:row r="2385">
      <x:c r="A2385" s="4" t="str">
        <x:v>C02380</x:v>
      </x:c>
      <x:c r="B2385" s="4" t="n">
        <x:v>4</x:v>
      </x:c>
      <x:c r="C2385" s="4" t="n">
        <x:v>9</x:v>
      </x:c>
      <x:c r="D2385" s="4" t="n">
        <x:v>0</x:v>
      </x:c>
    </x:row>
    <x:row r="2386">
      <x:c r="A2386" s="4" t="str">
        <x:v>C02381</x:v>
      </x:c>
      <x:c r="B2386" s="4" t="n">
        <x:v>3</x:v>
      </x:c>
      <x:c r="C2386" s="4" t="n">
        <x:v>14</x:v>
      </x:c>
      <x:c r="D2386" s="4" t="n">
        <x:v>0</x:v>
      </x:c>
    </x:row>
    <x:row r="2387">
      <x:c r="A2387" s="4" t="str">
        <x:v>C02382</x:v>
      </x:c>
      <x:c r="B2387" s="4" t="n">
        <x:v>5</x:v>
      </x:c>
      <x:c r="C2387" s="4" t="n">
        <x:v>40</x:v>
      </x:c>
      <x:c r="D2387" s="4" t="n">
        <x:v>1</x:v>
      </x:c>
    </x:row>
    <x:row r="2388">
      <x:c r="A2388" s="4" t="str">
        <x:v>C02383</x:v>
      </x:c>
      <x:c r="B2388" s="4" t="n">
        <x:v>3</x:v>
      </x:c>
      <x:c r="C2388" s="4" t="n">
        <x:v>21</x:v>
      </x:c>
      <x:c r="D2388" s="4" t="n">
        <x:v>0</x:v>
      </x:c>
    </x:row>
    <x:row r="2389">
      <x:c r="A2389" s="4" t="str">
        <x:v>C02384</x:v>
      </x:c>
      <x:c r="B2389" s="4" t="n">
        <x:v>3</x:v>
      </x:c>
      <x:c r="C2389" s="4" t="n">
        <x:v>12</x:v>
      </x:c>
      <x:c r="D2389" s="4" t="n">
        <x:v>0</x:v>
      </x:c>
    </x:row>
    <x:row r="2390">
      <x:c r="A2390" s="4" t="str">
        <x:v>C02385</x:v>
      </x:c>
      <x:c r="B2390" s="4" t="n">
        <x:v>6</x:v>
      </x:c>
      <x:c r="C2390" s="4" t="n">
        <x:v>50</x:v>
      </x:c>
      <x:c r="D2390" s="4" t="n">
        <x:v>1</x:v>
      </x:c>
    </x:row>
    <x:row r="2391">
      <x:c r="A2391" s="4" t="str">
        <x:v>C02386</x:v>
      </x:c>
      <x:c r="B2391" s="4" t="n">
        <x:v>3</x:v>
      </x:c>
      <x:c r="C2391" s="4" t="n">
        <x:v>17</x:v>
      </x:c>
      <x:c r="D2391" s="4" t="n">
        <x:v>0</x:v>
      </x:c>
    </x:row>
    <x:row r="2392">
      <x:c r="A2392" s="4" t="str">
        <x:v>C02387</x:v>
      </x:c>
      <x:c r="B2392" s="4" t="n">
        <x:v>3</x:v>
      </x:c>
      <x:c r="C2392" s="4" t="n">
        <x:v>7</x:v>
      </x:c>
      <x:c r="D2392" s="4" t="n">
        <x:v>0</x:v>
      </x:c>
    </x:row>
    <x:row r="2393">
      <x:c r="A2393" s="4" t="str">
        <x:v>C02388</x:v>
      </x:c>
      <x:c r="B2393" s="4" t="n">
        <x:v>4</x:v>
      </x:c>
      <x:c r="C2393" s="4"/>
      <x:c r="D2393" s="4" t="n">
        <x:v>0</x:v>
      </x:c>
    </x:row>
    <x:row r="2394">
      <x:c r="A2394" s="4" t="str">
        <x:v>C02389</x:v>
      </x:c>
      <x:c r="B2394" s="4" t="n">
        <x:v>4</x:v>
      </x:c>
      <x:c r="C2394" s="4"/>
      <x:c r="D2394" s="4" t="n">
        <x:v>0</x:v>
      </x:c>
    </x:row>
    <x:row r="2395">
      <x:c r="A2395" s="4" t="str">
        <x:v>C02390</x:v>
      </x:c>
      <x:c r="B2395" s="4" t="n">
        <x:v>3</x:v>
      </x:c>
      <x:c r="C2395" s="4"/>
      <x:c r="D2395" s="4" t="n">
        <x:v>0</x:v>
      </x:c>
    </x:row>
    <x:row r="2396">
      <x:c r="A2396" s="4" t="str">
        <x:v>C02391</x:v>
      </x:c>
      <x:c r="B2396" s="4" t="n">
        <x:v>3</x:v>
      </x:c>
      <x:c r="C2396" s="4" t="n">
        <x:v>24</x:v>
      </x:c>
      <x:c r="D2396" s="4" t="n">
        <x:v>0</x:v>
      </x:c>
    </x:row>
    <x:row r="2397">
      <x:c r="A2397" s="4" t="str">
        <x:v>C02392</x:v>
      </x:c>
      <x:c r="B2397" s="4" t="n">
        <x:v>3</x:v>
      </x:c>
      <x:c r="C2397" s="4" t="n">
        <x:v>7</x:v>
      </x:c>
      <x:c r="D2397" s="4" t="n">
        <x:v>0</x:v>
      </x:c>
    </x:row>
    <x:row r="2398">
      <x:c r="A2398" s="4" t="str">
        <x:v>C02393</x:v>
      </x:c>
      <x:c r="B2398" s="4" t="n">
        <x:v>3</x:v>
      </x:c>
      <x:c r="C2398" s="4" t="n">
        <x:v>14</x:v>
      </x:c>
      <x:c r="D2398" s="4" t="n">
        <x:v>0</x:v>
      </x:c>
    </x:row>
    <x:row r="2399">
      <x:c r="A2399" s="4" t="str">
        <x:v>C02394</x:v>
      </x:c>
      <x:c r="B2399" s="4" t="n">
        <x:v>5</x:v>
      </x:c>
      <x:c r="C2399" s="4"/>
      <x:c r="D2399" s="4" t="n">
        <x:v>1</x:v>
      </x:c>
    </x:row>
    <x:row r="2400">
      <x:c r="A2400" s="4" t="str">
        <x:v>C02395</x:v>
      </x:c>
      <x:c r="B2400" s="4" t="n">
        <x:v>2</x:v>
      </x:c>
      <x:c r="C2400" s="4" t="n">
        <x:v>14</x:v>
      </x:c>
      <x:c r="D2400" s="4" t="n">
        <x:v>0</x:v>
      </x:c>
    </x:row>
    <x:row r="2401">
      <x:c r="A2401" s="4" t="str">
        <x:v>C02396</x:v>
      </x:c>
      <x:c r="B2401" s="4" t="n">
        <x:v>3</x:v>
      </x:c>
      <x:c r="C2401" s="4" t="n">
        <x:v>11</x:v>
      </x:c>
      <x:c r="D2401" s="4" t="n">
        <x:v>0</x:v>
      </x:c>
    </x:row>
    <x:row r="2402">
      <x:c r="A2402" s="4" t="str">
        <x:v>C02397</x:v>
      </x:c>
      <x:c r="B2402" s="4" t="n">
        <x:v>3</x:v>
      </x:c>
      <x:c r="C2402" s="4" t="n">
        <x:v>12</x:v>
      </x:c>
      <x:c r="D2402" s="4" t="n">
        <x:v>0</x:v>
      </x:c>
    </x:row>
    <x:row r="2403">
      <x:c r="A2403" s="4" t="str">
        <x:v>C02398</x:v>
      </x:c>
      <x:c r="B2403" s="4" t="n">
        <x:v>2</x:v>
      </x:c>
      <x:c r="C2403" s="4"/>
      <x:c r="D2403" s="4" t="n">
        <x:v>0</x:v>
      </x:c>
    </x:row>
    <x:row r="2404">
      <x:c r="A2404" s="4" t="str">
        <x:v>C02399</x:v>
      </x:c>
      <x:c r="B2404" s="4" t="n">
        <x:v>6</x:v>
      </x:c>
      <x:c r="C2404" s="4" t="n">
        <x:v>41</x:v>
      </x:c>
      <x:c r="D2404" s="4" t="n">
        <x:v>1</x:v>
      </x:c>
    </x:row>
    <x:row r="2405">
      <x:c r="A2405" s="4" t="str">
        <x:v>C02400</x:v>
      </x:c>
      <x:c r="B2405" s="4" t="n">
        <x:v>4</x:v>
      </x:c>
      <x:c r="C2405" s="4"/>
      <x:c r="D2405" s="4" t="n">
        <x:v>0</x:v>
      </x:c>
    </x:row>
    <x:row r="2406">
      <x:c r="A2406" s="4" t="str">
        <x:v>C02401</x:v>
      </x:c>
      <x:c r="B2406" s="4" t="n">
        <x:v>4</x:v>
      </x:c>
      <x:c r="C2406" s="4" t="n">
        <x:v>31</x:v>
      </x:c>
      <x:c r="D2406" s="4" t="n">
        <x:v>1</x:v>
      </x:c>
    </x:row>
    <x:row r="2407">
      <x:c r="A2407" s="4" t="str">
        <x:v>C02402</x:v>
      </x:c>
      <x:c r="B2407" s="4" t="n">
        <x:v>2</x:v>
      </x:c>
      <x:c r="C2407" s="4"/>
      <x:c r="D2407" s="4" t="n">
        <x:v>0</x:v>
      </x:c>
    </x:row>
    <x:row r="2408">
      <x:c r="A2408" s="4" t="str">
        <x:v>C02403</x:v>
      </x:c>
      <x:c r="B2408" s="4" t="n">
        <x:v>5</x:v>
      </x:c>
      <x:c r="C2408" s="4" t="n">
        <x:v>22</x:v>
      </x:c>
      <x:c r="D2408" s="4" t="n">
        <x:v>1</x:v>
      </x:c>
    </x:row>
    <x:row r="2409">
      <x:c r="A2409" s="4" t="str">
        <x:v>C02404</x:v>
      </x:c>
      <x:c r="B2409" s="4" t="n">
        <x:v>4</x:v>
      </x:c>
      <x:c r="C2409" s="4" t="n">
        <x:v>24</x:v>
      </x:c>
      <x:c r="D2409" s="4" t="n">
        <x:v>0</x:v>
      </x:c>
    </x:row>
    <x:row r="2410">
      <x:c r="A2410" s="4" t="str">
        <x:v>C02405</x:v>
      </x:c>
      <x:c r="B2410" s="4" t="n">
        <x:v>3</x:v>
      </x:c>
      <x:c r="C2410" s="4" t="n">
        <x:v>12</x:v>
      </x:c>
      <x:c r="D2410" s="4" t="n">
        <x:v>0</x:v>
      </x:c>
    </x:row>
    <x:row r="2411">
      <x:c r="A2411" s="4" t="str">
        <x:v>C02406</x:v>
      </x:c>
      <x:c r="B2411" s="4" t="n">
        <x:v>6</x:v>
      </x:c>
      <x:c r="C2411" s="4" t="n">
        <x:v>31</x:v>
      </x:c>
      <x:c r="D2411" s="4" t="n">
        <x:v>1</x:v>
      </x:c>
    </x:row>
    <x:row r="2412">
      <x:c r="A2412" s="4" t="str">
        <x:v>C02407</x:v>
      </x:c>
      <x:c r="B2412" s="4" t="n">
        <x:v>2</x:v>
      </x:c>
      <x:c r="C2412" s="4"/>
      <x:c r="D2412" s="4" t="n">
        <x:v>0</x:v>
      </x:c>
    </x:row>
    <x:row r="2413">
      <x:c r="A2413" s="4" t="str">
        <x:v>C02408</x:v>
      </x:c>
      <x:c r="B2413" s="4" t="n">
        <x:v>5</x:v>
      </x:c>
      <x:c r="C2413" s="4" t="n">
        <x:v>24</x:v>
      </x:c>
      <x:c r="D2413" s="4" t="n">
        <x:v>1</x:v>
      </x:c>
    </x:row>
    <x:row r="2414">
      <x:c r="A2414" s="4" t="str">
        <x:v>C02409</x:v>
      </x:c>
      <x:c r="B2414" s="4" t="n">
        <x:v>4</x:v>
      </x:c>
      <x:c r="C2414" s="4"/>
      <x:c r="D2414" s="4" t="n">
        <x:v>0</x:v>
      </x:c>
    </x:row>
    <x:row r="2415">
      <x:c r="A2415" s="4" t="str">
        <x:v>C02410</x:v>
      </x:c>
      <x:c r="B2415" s="4" t="n">
        <x:v>4</x:v>
      </x:c>
      <x:c r="C2415" s="4" t="n">
        <x:v>13</x:v>
      </x:c>
      <x:c r="D2415" s="4" t="n">
        <x:v>0</x:v>
      </x:c>
    </x:row>
    <x:row r="2416">
      <x:c r="A2416" s="4" t="str">
        <x:v>C02411</x:v>
      </x:c>
      <x:c r="B2416" s="4" t="n">
        <x:v>4</x:v>
      </x:c>
      <x:c r="C2416" s="4"/>
      <x:c r="D2416" s="4" t="n">
        <x:v>1</x:v>
      </x:c>
    </x:row>
    <x:row r="2417">
      <x:c r="A2417" s="4" t="str">
        <x:v>C02412</x:v>
      </x:c>
      <x:c r="B2417" s="4" t="n">
        <x:v>4</x:v>
      </x:c>
      <x:c r="C2417" s="4" t="n">
        <x:v>19</x:v>
      </x:c>
      <x:c r="D2417" s="4" t="n">
        <x:v>0</x:v>
      </x:c>
    </x:row>
    <x:row r="2418">
      <x:c r="A2418" s="4" t="str">
        <x:v>C02413</x:v>
      </x:c>
      <x:c r="B2418" s="4" t="n">
        <x:v>2</x:v>
      </x:c>
      <x:c r="C2418" s="4" t="n">
        <x:v>17</x:v>
      </x:c>
      <x:c r="D2418" s="4" t="n">
        <x:v>0</x:v>
      </x:c>
    </x:row>
    <x:row r="2419">
      <x:c r="A2419" s="4" t="str">
        <x:v>C02414</x:v>
      </x:c>
      <x:c r="B2419" s="4" t="n">
        <x:v>2</x:v>
      </x:c>
      <x:c r="C2419" s="4"/>
      <x:c r="D2419" s="4" t="n">
        <x:v>0</x:v>
      </x:c>
    </x:row>
    <x:row r="2420">
      <x:c r="A2420" s="4" t="str">
        <x:v>C02415</x:v>
      </x:c>
      <x:c r="B2420" s="4" t="n">
        <x:v>4</x:v>
      </x:c>
      <x:c r="C2420" s="4" t="n">
        <x:v>23</x:v>
      </x:c>
      <x:c r="D2420" s="4" t="n">
        <x:v>0</x:v>
      </x:c>
    </x:row>
    <x:row r="2421">
      <x:c r="A2421" s="4" t="str">
        <x:v>C02416</x:v>
      </x:c>
      <x:c r="B2421" s="4" t="n">
        <x:v>4</x:v>
      </x:c>
      <x:c r="C2421" s="4" t="n">
        <x:v>13</x:v>
      </x:c>
      <x:c r="D2421" s="4" t="n">
        <x:v>0</x:v>
      </x:c>
    </x:row>
    <x:row r="2422">
      <x:c r="A2422" s="4" t="str">
        <x:v>C02417</x:v>
      </x:c>
      <x:c r="B2422" s="4" t="n">
        <x:v>2</x:v>
      </x:c>
      <x:c r="C2422" s="4" t="n">
        <x:v>1</x:v>
      </x:c>
      <x:c r="D2422" s="4" t="n">
        <x:v>0</x:v>
      </x:c>
    </x:row>
    <x:row r="2423">
      <x:c r="A2423" s="4" t="str">
        <x:v>C02418</x:v>
      </x:c>
      <x:c r="B2423" s="4" t="n">
        <x:v>4</x:v>
      </x:c>
      <x:c r="C2423" s="4" t="n">
        <x:v>20</x:v>
      </x:c>
      <x:c r="D2423" s="4" t="n">
        <x:v>0</x:v>
      </x:c>
    </x:row>
    <x:row r="2424">
      <x:c r="A2424" s="4" t="str">
        <x:v>C02419</x:v>
      </x:c>
      <x:c r="B2424" s="4" t="n">
        <x:v>4</x:v>
      </x:c>
      <x:c r="C2424" s="4"/>
      <x:c r="D2424" s="4" t="n">
        <x:v>0</x:v>
      </x:c>
    </x:row>
    <x:row r="2425">
      <x:c r="A2425" s="4" t="str">
        <x:v>C02420</x:v>
      </x:c>
      <x:c r="B2425" s="4" t="n">
        <x:v>2</x:v>
      </x:c>
      <x:c r="C2425" s="4" t="n">
        <x:v>9</x:v>
      </x:c>
      <x:c r="D2425" s="4" t="n">
        <x:v>0</x:v>
      </x:c>
    </x:row>
    <x:row r="2426">
      <x:c r="A2426" s="4" t="str">
        <x:v>C02421</x:v>
      </x:c>
      <x:c r="B2426" s="4" t="n">
        <x:v>2</x:v>
      </x:c>
      <x:c r="C2426" s="4"/>
      <x:c r="D2426" s="4" t="n">
        <x:v>0</x:v>
      </x:c>
    </x:row>
    <x:row r="2427">
      <x:c r="A2427" s="4" t="str">
        <x:v>C02422</x:v>
      </x:c>
      <x:c r="B2427" s="4" t="n">
        <x:v>2</x:v>
      </x:c>
      <x:c r="C2427" s="4"/>
      <x:c r="D2427" s="4" t="n">
        <x:v>0</x:v>
      </x:c>
    </x:row>
    <x:row r="2428">
      <x:c r="A2428" s="4" t="str">
        <x:v>C02423</x:v>
      </x:c>
      <x:c r="B2428" s="4" t="n">
        <x:v>4</x:v>
      </x:c>
      <x:c r="C2428" s="4" t="n">
        <x:v>19</x:v>
      </x:c>
      <x:c r="D2428" s="4" t="n">
        <x:v>0</x:v>
      </x:c>
    </x:row>
    <x:row r="2429">
      <x:c r="A2429" s="4" t="str">
        <x:v>C02424</x:v>
      </x:c>
      <x:c r="B2429" s="4" t="n">
        <x:v>5</x:v>
      </x:c>
      <x:c r="C2429" s="4" t="n">
        <x:v>47</x:v>
      </x:c>
      <x:c r="D2429" s="4" t="n">
        <x:v>1</x:v>
      </x:c>
    </x:row>
    <x:row r="2430">
      <x:c r="A2430" s="4" t="str">
        <x:v>C02425</x:v>
      </x:c>
      <x:c r="B2430" s="4" t="n">
        <x:v>5</x:v>
      </x:c>
      <x:c r="C2430" s="4" t="n">
        <x:v>38</x:v>
      </x:c>
      <x:c r="D2430" s="4" t="n">
        <x:v>1</x:v>
      </x:c>
    </x:row>
    <x:row r="2431">
      <x:c r="A2431" s="4" t="str">
        <x:v>C02426</x:v>
      </x:c>
      <x:c r="B2431" s="4" t="n">
        <x:v>5</x:v>
      </x:c>
      <x:c r="C2431" s="4"/>
      <x:c r="D2431" s="4" t="n">
        <x:v>1</x:v>
      </x:c>
    </x:row>
    <x:row r="2432">
      <x:c r="A2432" s="4" t="str">
        <x:v>C02427</x:v>
      </x:c>
      <x:c r="B2432" s="4" t="n">
        <x:v>3</x:v>
      </x:c>
      <x:c r="C2432" s="4" t="n">
        <x:v>13</x:v>
      </x:c>
      <x:c r="D2432" s="4" t="n">
        <x:v>0</x:v>
      </x:c>
    </x:row>
    <x:row r="2433">
      <x:c r="A2433" s="4" t="str">
        <x:v>C02428</x:v>
      </x:c>
      <x:c r="B2433" s="4" t="n">
        <x:v>3</x:v>
      </x:c>
      <x:c r="C2433" s="4"/>
      <x:c r="D2433" s="4" t="n">
        <x:v>0</x:v>
      </x:c>
    </x:row>
    <x:row r="2434">
      <x:c r="A2434" s="4" t="str">
        <x:v>C02429</x:v>
      </x:c>
      <x:c r="B2434" s="4" t="n">
        <x:v>2</x:v>
      </x:c>
      <x:c r="C2434" s="4"/>
      <x:c r="D2434" s="4" t="n">
        <x:v>0</x:v>
      </x:c>
    </x:row>
    <x:row r="2435">
      <x:c r="A2435" s="4" t="str">
        <x:v>C02430</x:v>
      </x:c>
      <x:c r="B2435" s="4" t="n">
        <x:v>5</x:v>
      </x:c>
      <x:c r="C2435" s="4" t="n">
        <x:v>49</x:v>
      </x:c>
      <x:c r="D2435" s="4" t="n">
        <x:v>1</x:v>
      </x:c>
    </x:row>
    <x:row r="2436">
      <x:c r="A2436" s="4" t="str">
        <x:v>C02431</x:v>
      </x:c>
      <x:c r="B2436" s="4" t="n">
        <x:v>2</x:v>
      </x:c>
      <x:c r="C2436" s="4" t="n">
        <x:v>16</x:v>
      </x:c>
      <x:c r="D2436" s="4" t="n">
        <x:v>0</x:v>
      </x:c>
    </x:row>
    <x:row r="2437">
      <x:c r="A2437" s="4" t="str">
        <x:v>C02432</x:v>
      </x:c>
      <x:c r="B2437" s="4" t="n">
        <x:v>4</x:v>
      </x:c>
      <x:c r="C2437" s="4" t="n">
        <x:v>12</x:v>
      </x:c>
      <x:c r="D2437" s="4" t="n">
        <x:v>0</x:v>
      </x:c>
    </x:row>
    <x:row r="2438">
      <x:c r="A2438" s="4" t="str">
        <x:v>C02433</x:v>
      </x:c>
      <x:c r="B2438" s="4" t="n">
        <x:v>2</x:v>
      </x:c>
      <x:c r="C2438" s="4"/>
      <x:c r="D2438" s="4" t="n">
        <x:v>0</x:v>
      </x:c>
    </x:row>
    <x:row r="2439">
      <x:c r="A2439" s="4" t="str">
        <x:v>C02434</x:v>
      </x:c>
      <x:c r="B2439" s="4" t="n">
        <x:v>4</x:v>
      </x:c>
      <x:c r="C2439" s="4" t="n">
        <x:v>36</x:v>
      </x:c>
      <x:c r="D2439" s="4" t="n">
        <x:v>1</x:v>
      </x:c>
    </x:row>
    <x:row r="2440">
      <x:c r="A2440" s="4" t="str">
        <x:v>C02435</x:v>
      </x:c>
      <x:c r="B2440" s="4" t="n">
        <x:v>5</x:v>
      </x:c>
      <x:c r="C2440" s="4" t="n">
        <x:v>28</x:v>
      </x:c>
      <x:c r="D2440" s="4" t="n">
        <x:v>1</x:v>
      </x:c>
    </x:row>
    <x:row r="2441">
      <x:c r="A2441" s="4" t="str">
        <x:v>C02436</x:v>
      </x:c>
      <x:c r="B2441" s="4" t="n">
        <x:v>3</x:v>
      </x:c>
      <x:c r="C2441" s="4"/>
      <x:c r="D2441" s="4" t="n">
        <x:v>0</x:v>
      </x:c>
    </x:row>
    <x:row r="2442">
      <x:c r="A2442" s="4" t="str">
        <x:v>C02437</x:v>
      </x:c>
      <x:c r="B2442" s="4" t="n">
        <x:v>3</x:v>
      </x:c>
      <x:c r="C2442" s="4"/>
      <x:c r="D2442" s="4" t="n">
        <x:v>0</x:v>
      </x:c>
    </x:row>
    <x:row r="2443">
      <x:c r="A2443" s="4" t="str">
        <x:v>C02438</x:v>
      </x:c>
      <x:c r="B2443" s="4" t="n">
        <x:v>4</x:v>
      </x:c>
      <x:c r="C2443" s="4" t="n">
        <x:v>20</x:v>
      </x:c>
      <x:c r="D2443" s="4" t="n">
        <x:v>0</x:v>
      </x:c>
    </x:row>
    <x:row r="2444">
      <x:c r="A2444" s="4" t="str">
        <x:v>C02439</x:v>
      </x:c>
      <x:c r="B2444" s="4" t="n">
        <x:v>6</x:v>
      </x:c>
      <x:c r="C2444" s="4" t="n">
        <x:v>50</x:v>
      </x:c>
      <x:c r="D2444" s="4" t="n">
        <x:v>1</x:v>
      </x:c>
    </x:row>
    <x:row r="2445">
      <x:c r="A2445" s="4" t="str">
        <x:v>C02440</x:v>
      </x:c>
      <x:c r="B2445" s="4" t="n">
        <x:v>3</x:v>
      </x:c>
      <x:c r="C2445" s="4"/>
      <x:c r="D2445" s="4" t="n">
        <x:v>0</x:v>
      </x:c>
    </x:row>
    <x:row r="2446">
      <x:c r="A2446" s="4" t="str">
        <x:v>C02441</x:v>
      </x:c>
      <x:c r="B2446" s="4" t="n">
        <x:v>6</x:v>
      </x:c>
      <x:c r="C2446" s="4" t="n">
        <x:v>20</x:v>
      </x:c>
      <x:c r="D2446" s="4" t="n">
        <x:v>1</x:v>
      </x:c>
    </x:row>
    <x:row r="2447">
      <x:c r="A2447" s="4" t="str">
        <x:v>C02442</x:v>
      </x:c>
      <x:c r="B2447" s="4" t="n">
        <x:v>3</x:v>
      </x:c>
      <x:c r="C2447" s="4" t="n">
        <x:v>12</x:v>
      </x:c>
      <x:c r="D2447" s="4" t="n">
        <x:v>0</x:v>
      </x:c>
    </x:row>
    <x:row r="2448">
      <x:c r="A2448" s="4" t="str">
        <x:v>C02443</x:v>
      </x:c>
      <x:c r="B2448" s="4" t="n">
        <x:v>4</x:v>
      </x:c>
      <x:c r="C2448" s="4"/>
      <x:c r="D2448" s="4" t="n">
        <x:v>1</x:v>
      </x:c>
    </x:row>
    <x:row r="2449">
      <x:c r="A2449" s="4" t="str">
        <x:v>C02444</x:v>
      </x:c>
      <x:c r="B2449" s="4" t="n">
        <x:v>2</x:v>
      </x:c>
      <x:c r="C2449" s="4" t="n">
        <x:v>12</x:v>
      </x:c>
      <x:c r="D2449" s="4" t="n">
        <x:v>0</x:v>
      </x:c>
    </x:row>
    <x:row r="2450">
      <x:c r="A2450" s="4" t="str">
        <x:v>C02445</x:v>
      </x:c>
      <x:c r="B2450" s="4" t="n">
        <x:v>4</x:v>
      </x:c>
      <x:c r="C2450" s="4"/>
      <x:c r="D2450" s="4" t="n">
        <x:v>1</x:v>
      </x:c>
    </x:row>
    <x:row r="2451">
      <x:c r="A2451" s="4" t="str">
        <x:v>C02446</x:v>
      </x:c>
      <x:c r="B2451" s="4" t="n">
        <x:v>4</x:v>
      </x:c>
      <x:c r="C2451" s="4"/>
      <x:c r="D2451" s="4" t="n">
        <x:v>1</x:v>
      </x:c>
    </x:row>
    <x:row r="2452">
      <x:c r="A2452" s="4" t="str">
        <x:v>C02447</x:v>
      </x:c>
      <x:c r="B2452" s="4" t="n">
        <x:v>4</x:v>
      </x:c>
      <x:c r="C2452" s="4"/>
      <x:c r="D2452" s="4" t="n">
        <x:v>0</x:v>
      </x:c>
    </x:row>
    <x:row r="2453">
      <x:c r="A2453" s="4" t="str">
        <x:v>C02448</x:v>
      </x:c>
      <x:c r="B2453" s="4" t="n">
        <x:v>5</x:v>
      </x:c>
      <x:c r="C2453" s="4" t="n">
        <x:v>30</x:v>
      </x:c>
      <x:c r="D2453" s="4" t="n">
        <x:v>1</x:v>
      </x:c>
    </x:row>
    <x:row r="2454">
      <x:c r="A2454" s="4" t="str">
        <x:v>C02449</x:v>
      </x:c>
      <x:c r="B2454" s="4" t="n">
        <x:v>3</x:v>
      </x:c>
      <x:c r="C2454" s="4"/>
      <x:c r="D2454" s="4" t="n">
        <x:v>0</x:v>
      </x:c>
    </x:row>
    <x:row r="2455">
      <x:c r="A2455" s="4" t="str">
        <x:v>C02450</x:v>
      </x:c>
      <x:c r="B2455" s="4" t="n">
        <x:v>3</x:v>
      </x:c>
      <x:c r="C2455" s="4" t="n">
        <x:v>12</x:v>
      </x:c>
      <x:c r="D2455" s="4" t="n">
        <x:v>0</x:v>
      </x:c>
    </x:row>
    <x:row r="2456">
      <x:c r="A2456" s="4" t="str">
        <x:v>C02451</x:v>
      </x:c>
      <x:c r="B2456" s="4" t="n">
        <x:v>2</x:v>
      </x:c>
      <x:c r="C2456" s="4" t="n">
        <x:v>16</x:v>
      </x:c>
      <x:c r="D2456" s="4" t="n">
        <x:v>0</x:v>
      </x:c>
    </x:row>
    <x:row r="2457">
      <x:c r="A2457" s="4" t="str">
        <x:v>C02452</x:v>
      </x:c>
      <x:c r="B2457" s="4" t="n">
        <x:v>6</x:v>
      </x:c>
      <x:c r="C2457" s="4" t="n">
        <x:v>38</x:v>
      </x:c>
      <x:c r="D2457" s="4" t="n">
        <x:v>1</x:v>
      </x:c>
    </x:row>
    <x:row r="2458">
      <x:c r="A2458" s="4" t="str">
        <x:v>C02453</x:v>
      </x:c>
      <x:c r="B2458" s="4" t="n">
        <x:v>4</x:v>
      </x:c>
      <x:c r="C2458" s="4" t="n">
        <x:v>29</x:v>
      </x:c>
      <x:c r="D2458" s="4" t="n">
        <x:v>1</x:v>
      </x:c>
    </x:row>
    <x:row r="2459">
      <x:c r="A2459" s="4" t="str">
        <x:v>C02454</x:v>
      </x:c>
      <x:c r="B2459" s="4" t="n">
        <x:v>3</x:v>
      </x:c>
      <x:c r="C2459" s="4" t="n">
        <x:v>20</x:v>
      </x:c>
      <x:c r="D2459" s="4" t="n">
        <x:v>0</x:v>
      </x:c>
    </x:row>
    <x:row r="2460">
      <x:c r="A2460" s="4" t="str">
        <x:v>C02455</x:v>
      </x:c>
      <x:c r="B2460" s="4" t="n">
        <x:v>4</x:v>
      </x:c>
      <x:c r="C2460" s="4" t="n">
        <x:v>26</x:v>
      </x:c>
      <x:c r="D2460" s="4" t="n">
        <x:v>0</x:v>
      </x:c>
    </x:row>
    <x:row r="2461">
      <x:c r="A2461" s="4" t="str">
        <x:v>C02456</x:v>
      </x:c>
      <x:c r="B2461" s="4" t="n">
        <x:v>4</x:v>
      </x:c>
      <x:c r="C2461" s="4"/>
      <x:c r="D2461" s="4" t="n">
        <x:v>0</x:v>
      </x:c>
    </x:row>
    <x:row r="2462">
      <x:c r="A2462" s="4" t="str">
        <x:v>C02457</x:v>
      </x:c>
      <x:c r="B2462" s="4" t="n">
        <x:v>5</x:v>
      </x:c>
      <x:c r="C2462" s="4" t="n">
        <x:v>46</x:v>
      </x:c>
      <x:c r="D2462" s="4" t="n">
        <x:v>1</x:v>
      </x:c>
    </x:row>
    <x:row r="2463">
      <x:c r="A2463" s="4" t="str">
        <x:v>C02458</x:v>
      </x:c>
      <x:c r="B2463" s="4" t="n">
        <x:v>4</x:v>
      </x:c>
      <x:c r="C2463" s="4" t="n">
        <x:v>10</x:v>
      </x:c>
      <x:c r="D2463" s="4" t="n">
        <x:v>0</x:v>
      </x:c>
    </x:row>
    <x:row r="2464">
      <x:c r="A2464" s="4" t="str">
        <x:v>C02459</x:v>
      </x:c>
      <x:c r="B2464" s="4" t="n">
        <x:v>4</x:v>
      </x:c>
      <x:c r="C2464" s="4" t="n">
        <x:v>19</x:v>
      </x:c>
      <x:c r="D2464" s="4" t="n">
        <x:v>1</x:v>
      </x:c>
    </x:row>
    <x:row r="2465">
      <x:c r="A2465" s="4" t="str">
        <x:v>C02460</x:v>
      </x:c>
      <x:c r="B2465" s="4" t="n">
        <x:v>4</x:v>
      </x:c>
      <x:c r="C2465" s="4" t="n">
        <x:v>35</x:v>
      </x:c>
      <x:c r="D2465" s="4" t="n">
        <x:v>1</x:v>
      </x:c>
    </x:row>
    <x:row r="2466">
      <x:c r="A2466" s="4" t="str">
        <x:v>C02461</x:v>
      </x:c>
      <x:c r="B2466" s="4" t="n">
        <x:v>3</x:v>
      </x:c>
      <x:c r="C2466" s="4" t="n">
        <x:v>12</x:v>
      </x:c>
      <x:c r="D2466" s="4" t="n">
        <x:v>0</x:v>
      </x:c>
    </x:row>
    <x:row r="2467">
      <x:c r="A2467" s="4" t="str">
        <x:v>C02462</x:v>
      </x:c>
      <x:c r="B2467" s="4" t="n">
        <x:v>2</x:v>
      </x:c>
      <x:c r="C2467" s="4" t="n">
        <x:v>11</x:v>
      </x:c>
      <x:c r="D2467" s="4" t="n">
        <x:v>0</x:v>
      </x:c>
    </x:row>
    <x:row r="2468">
      <x:c r="A2468" s="4" t="str">
        <x:v>C02463</x:v>
      </x:c>
      <x:c r="B2468" s="4" t="n">
        <x:v>2</x:v>
      </x:c>
      <x:c r="C2468" s="4" t="n">
        <x:v>12</x:v>
      </x:c>
      <x:c r="D2468" s="4" t="n">
        <x:v>0</x:v>
      </x:c>
    </x:row>
    <x:row r="2469">
      <x:c r="A2469" s="4" t="str">
        <x:v>C02464</x:v>
      </x:c>
      <x:c r="B2469" s="4" t="n">
        <x:v>4</x:v>
      </x:c>
      <x:c r="C2469" s="4" t="n">
        <x:v>16</x:v>
      </x:c>
      <x:c r="D2469" s="4" t="n">
        <x:v>0</x:v>
      </x:c>
    </x:row>
    <x:row r="2470">
      <x:c r="A2470" s="4" t="str">
        <x:v>C02465</x:v>
      </x:c>
      <x:c r="B2470" s="4" t="n">
        <x:v>4</x:v>
      </x:c>
      <x:c r="C2470" s="4" t="n">
        <x:v>14</x:v>
      </x:c>
      <x:c r="D2470" s="4" t="n">
        <x:v>0</x:v>
      </x:c>
    </x:row>
    <x:row r="2471">
      <x:c r="A2471" s="4" t="str">
        <x:v>C02466</x:v>
      </x:c>
      <x:c r="B2471" s="4" t="n">
        <x:v>2</x:v>
      </x:c>
      <x:c r="C2471" s="4"/>
      <x:c r="D2471" s="4" t="n">
        <x:v>0</x:v>
      </x:c>
    </x:row>
    <x:row r="2472">
      <x:c r="A2472" s="4" t="str">
        <x:v>C02467</x:v>
      </x:c>
      <x:c r="B2472" s="4" t="n">
        <x:v>2</x:v>
      </x:c>
      <x:c r="C2472" s="4" t="n">
        <x:v>11</x:v>
      </x:c>
      <x:c r="D2472" s="4" t="n">
        <x:v>0</x:v>
      </x:c>
    </x:row>
    <x:row r="2473">
      <x:c r="A2473" s="4" t="str">
        <x:v>C02468</x:v>
      </x:c>
      <x:c r="B2473" s="4" t="n">
        <x:v>5</x:v>
      </x:c>
      <x:c r="C2473" s="4" t="n">
        <x:v>37</x:v>
      </x:c>
      <x:c r="D2473" s="4" t="n">
        <x:v>1</x:v>
      </x:c>
    </x:row>
    <x:row r="2474">
      <x:c r="A2474" s="4" t="str">
        <x:v>C02469</x:v>
      </x:c>
      <x:c r="B2474" s="4" t="n">
        <x:v>2</x:v>
      </x:c>
      <x:c r="C2474" s="4" t="n">
        <x:v>8</x:v>
      </x:c>
      <x:c r="D2474" s="4" t="n">
        <x:v>0</x:v>
      </x:c>
    </x:row>
    <x:row r="2475">
      <x:c r="A2475" s="4" t="str">
        <x:v>C02470</x:v>
      </x:c>
      <x:c r="B2475" s="4" t="n">
        <x:v>4</x:v>
      </x:c>
      <x:c r="C2475" s="4" t="n">
        <x:v>23</x:v>
      </x:c>
      <x:c r="D2475" s="4" t="n">
        <x:v>1</x:v>
      </x:c>
    </x:row>
    <x:row r="2476">
      <x:c r="A2476" s="4" t="str">
        <x:v>C02471</x:v>
      </x:c>
      <x:c r="B2476" s="4" t="n">
        <x:v>4</x:v>
      </x:c>
      <x:c r="C2476" s="4"/>
      <x:c r="D2476" s="4" t="n">
        <x:v>0</x:v>
      </x:c>
    </x:row>
    <x:row r="2477">
      <x:c r="A2477" s="4" t="str">
        <x:v>C02472</x:v>
      </x:c>
      <x:c r="B2477" s="4" t="n">
        <x:v>6</x:v>
      </x:c>
      <x:c r="C2477" s="4" t="n">
        <x:v>48</x:v>
      </x:c>
      <x:c r="D2477" s="4" t="n">
        <x:v>1</x:v>
      </x:c>
    </x:row>
    <x:row r="2478">
      <x:c r="A2478" s="4" t="str">
        <x:v>C02473</x:v>
      </x:c>
      <x:c r="B2478" s="4" t="n">
        <x:v>6</x:v>
      </x:c>
      <x:c r="C2478" s="4"/>
      <x:c r="D2478" s="4" t="n">
        <x:v>1</x:v>
      </x:c>
    </x:row>
    <x:row r="2479">
      <x:c r="A2479" s="4" t="str">
        <x:v>C02474</x:v>
      </x:c>
      <x:c r="B2479" s="4" t="n">
        <x:v>4</x:v>
      </x:c>
      <x:c r="C2479" s="4" t="n">
        <x:v>30</x:v>
      </x:c>
      <x:c r="D2479" s="4" t="n">
        <x:v>1</x:v>
      </x:c>
    </x:row>
    <x:row r="2480">
      <x:c r="A2480" s="4" t="str">
        <x:v>C02475</x:v>
      </x:c>
      <x:c r="B2480" s="4" t="n">
        <x:v>6</x:v>
      </x:c>
      <x:c r="C2480" s="4" t="n">
        <x:v>37</x:v>
      </x:c>
      <x:c r="D2480" s="4" t="n">
        <x:v>1</x:v>
      </x:c>
    </x:row>
    <x:row r="2481">
      <x:c r="A2481" s="4" t="str">
        <x:v>C02476</x:v>
      </x:c>
      <x:c r="B2481" s="4" t="n">
        <x:v>4</x:v>
      </x:c>
      <x:c r="C2481" s="4" t="n">
        <x:v>24</x:v>
      </x:c>
      <x:c r="D2481" s="4" t="n">
        <x:v>1</x:v>
      </x:c>
    </x:row>
    <x:row r="2482">
      <x:c r="A2482" s="4" t="str">
        <x:v>C02477</x:v>
      </x:c>
      <x:c r="B2482" s="4" t="n">
        <x:v>4</x:v>
      </x:c>
      <x:c r="C2482" s="4" t="n">
        <x:v>24</x:v>
      </x:c>
      <x:c r="D2482" s="4" t="n">
        <x:v>0</x:v>
      </x:c>
    </x:row>
    <x:row r="2483">
      <x:c r="A2483" s="4" t="str">
        <x:v>C02478</x:v>
      </x:c>
      <x:c r="B2483" s="4" t="n">
        <x:v>5</x:v>
      </x:c>
      <x:c r="C2483" s="4" t="n">
        <x:v>26</x:v>
      </x:c>
      <x:c r="D2483" s="4" t="n">
        <x:v>1</x:v>
      </x:c>
    </x:row>
    <x:row r="2484">
      <x:c r="A2484" s="4" t="str">
        <x:v>C02479</x:v>
      </x:c>
      <x:c r="B2484" s="4" t="n">
        <x:v>2</x:v>
      </x:c>
      <x:c r="C2484" s="4" t="n">
        <x:v>10</x:v>
      </x:c>
      <x:c r="D2484" s="4" t="n">
        <x:v>0</x:v>
      </x:c>
    </x:row>
    <x:row r="2485">
      <x:c r="A2485" s="4" t="str">
        <x:v>C02480</x:v>
      </x:c>
      <x:c r="B2485" s="4" t="n">
        <x:v>4</x:v>
      </x:c>
      <x:c r="C2485" s="4" t="n">
        <x:v>19</x:v>
      </x:c>
      <x:c r="D2485" s="4" t="n">
        <x:v>0</x:v>
      </x:c>
    </x:row>
    <x:row r="2486">
      <x:c r="A2486" s="4" t="str">
        <x:v>C02481</x:v>
      </x:c>
      <x:c r="B2486" s="4" t="n">
        <x:v>3</x:v>
      </x:c>
      <x:c r="C2486" s="4" t="n">
        <x:v>8</x:v>
      </x:c>
      <x:c r="D2486" s="4" t="n">
        <x:v>0</x:v>
      </x:c>
    </x:row>
    <x:row r="2487">
      <x:c r="A2487" s="4" t="str">
        <x:v>C02482</x:v>
      </x:c>
      <x:c r="B2487" s="4" t="n">
        <x:v>4</x:v>
      </x:c>
      <x:c r="C2487" s="4" t="n">
        <x:v>38</x:v>
      </x:c>
      <x:c r="D2487" s="4" t="n">
        <x:v>1</x:v>
      </x:c>
    </x:row>
    <x:row r="2488">
      <x:c r="A2488" s="4" t="str">
        <x:v>C02483</x:v>
      </x:c>
      <x:c r="B2488" s="4" t="n">
        <x:v>6</x:v>
      </x:c>
      <x:c r="C2488" s="4" t="n">
        <x:v>42</x:v>
      </x:c>
      <x:c r="D2488" s="4" t="n">
        <x:v>1</x:v>
      </x:c>
    </x:row>
    <x:row r="2489">
      <x:c r="A2489" s="4" t="str">
        <x:v>C02484</x:v>
      </x:c>
      <x:c r="B2489" s="4" t="n">
        <x:v>4</x:v>
      </x:c>
      <x:c r="C2489" s="4" t="n">
        <x:v>11</x:v>
      </x:c>
      <x:c r="D2489" s="4" t="n">
        <x:v>0</x:v>
      </x:c>
    </x:row>
    <x:row r="2490">
      <x:c r="A2490" s="4" t="str">
        <x:v>C02485</x:v>
      </x:c>
      <x:c r="B2490" s="4" t="n">
        <x:v>3</x:v>
      </x:c>
      <x:c r="C2490" s="4"/>
      <x:c r="D2490" s="4" t="n">
        <x:v>0</x:v>
      </x:c>
    </x:row>
    <x:row r="2491">
      <x:c r="A2491" s="4" t="str">
        <x:v>C02486</x:v>
      </x:c>
      <x:c r="B2491" s="4" t="n">
        <x:v>5</x:v>
      </x:c>
      <x:c r="C2491" s="4" t="n">
        <x:v>24</x:v>
      </x:c>
      <x:c r="D2491" s="4" t="n">
        <x:v>1</x:v>
      </x:c>
    </x:row>
    <x:row r="2492">
      <x:c r="A2492" s="4" t="str">
        <x:v>C02487</x:v>
      </x:c>
      <x:c r="B2492" s="4" t="n">
        <x:v>2</x:v>
      </x:c>
      <x:c r="C2492" s="4"/>
      <x:c r="D2492" s="4" t="n">
        <x:v>0</x:v>
      </x:c>
    </x:row>
    <x:row r="2493">
      <x:c r="A2493" s="4" t="str">
        <x:v>C02488</x:v>
      </x:c>
      <x:c r="B2493" s="4" t="n">
        <x:v>3</x:v>
      </x:c>
      <x:c r="C2493" s="4" t="n">
        <x:v>17</x:v>
      </x:c>
      <x:c r="D2493" s="4" t="n">
        <x:v>0</x:v>
      </x:c>
    </x:row>
    <x:row r="2494">
      <x:c r="A2494" s="4" t="str">
        <x:v>C02489</x:v>
      </x:c>
      <x:c r="B2494" s="4" t="n">
        <x:v>6</x:v>
      </x:c>
      <x:c r="C2494" s="4" t="n">
        <x:v>31</x:v>
      </x:c>
      <x:c r="D2494" s="4" t="n">
        <x:v>1</x:v>
      </x:c>
    </x:row>
    <x:row r="2495">
      <x:c r="A2495" s="4" t="str">
        <x:v>C02490</x:v>
      </x:c>
      <x:c r="B2495" s="4" t="n">
        <x:v>3</x:v>
      </x:c>
      <x:c r="C2495" s="4"/>
      <x:c r="D2495" s="4" t="n">
        <x:v>0</x:v>
      </x:c>
    </x:row>
    <x:row r="2496">
      <x:c r="A2496" s="4" t="str">
        <x:v>C02491</x:v>
      </x:c>
      <x:c r="B2496" s="4" t="n">
        <x:v>6</x:v>
      </x:c>
      <x:c r="C2496" s="4"/>
      <x:c r="D2496" s="4" t="n">
        <x:v>1</x:v>
      </x:c>
    </x:row>
    <x:row r="2497">
      <x:c r="A2497" s="4" t="str">
        <x:v>C02492</x:v>
      </x:c>
      <x:c r="B2497" s="4" t="n">
        <x:v>2</x:v>
      </x:c>
      <x:c r="C2497" s="4"/>
      <x:c r="D2497" s="4" t="n">
        <x:v>0</x:v>
      </x:c>
    </x:row>
    <x:row r="2498">
      <x:c r="A2498" s="4" t="str">
        <x:v>C02493</x:v>
      </x:c>
      <x:c r="B2498" s="4" t="n">
        <x:v>2</x:v>
      </x:c>
      <x:c r="C2498" s="4" t="n">
        <x:v>11</x:v>
      </x:c>
      <x:c r="D2498" s="4" t="n">
        <x:v>0</x:v>
      </x:c>
    </x:row>
    <x:row r="2499">
      <x:c r="A2499" s="4" t="str">
        <x:v>C02494</x:v>
      </x:c>
      <x:c r="B2499" s="4" t="n">
        <x:v>2</x:v>
      </x:c>
      <x:c r="C2499" s="4" t="n">
        <x:v>7</x:v>
      </x:c>
      <x:c r="D2499" s="4" t="n">
        <x:v>0</x:v>
      </x:c>
    </x:row>
    <x:row r="2500">
      <x:c r="A2500" s="4" t="str">
        <x:v>C02495</x:v>
      </x:c>
      <x:c r="B2500" s="4" t="n">
        <x:v>2</x:v>
      </x:c>
      <x:c r="C2500" s="4" t="n">
        <x:v>17</x:v>
      </x:c>
      <x:c r="D2500" s="4" t="n">
        <x:v>0</x:v>
      </x:c>
    </x:row>
    <x:row r="2501">
      <x:c r="A2501" s="4" t="str">
        <x:v>C02496</x:v>
      </x:c>
      <x:c r="B2501" s="4" t="n">
        <x:v>4</x:v>
      </x:c>
      <x:c r="C2501" s="4"/>
      <x:c r="D2501" s="4" t="n">
        <x:v>0</x:v>
      </x:c>
    </x:row>
    <x:row r="2502">
      <x:c r="A2502" s="4" t="str">
        <x:v>C02497</x:v>
      </x:c>
      <x:c r="B2502" s="4" t="n">
        <x:v>3</x:v>
      </x:c>
      <x:c r="C2502" s="4" t="n">
        <x:v>17</x:v>
      </x:c>
      <x:c r="D2502" s="4" t="n">
        <x:v>0</x:v>
      </x:c>
    </x:row>
    <x:row r="2503">
      <x:c r="A2503" s="4" t="str">
        <x:v>C02498</x:v>
      </x:c>
      <x:c r="B2503" s="4" t="n">
        <x:v>2</x:v>
      </x:c>
      <x:c r="C2503" s="4"/>
      <x:c r="D2503" s="4" t="n">
        <x:v>0</x:v>
      </x:c>
    </x:row>
    <x:row r="2504">
      <x:c r="A2504" s="4" t="str">
        <x:v>C02499</x:v>
      </x:c>
      <x:c r="B2504" s="4" t="n">
        <x:v>5</x:v>
      </x:c>
      <x:c r="C2504" s="4" t="n">
        <x:v>29</x:v>
      </x:c>
      <x:c r="D2504" s="4" t="n">
        <x:v>1</x:v>
      </x:c>
    </x:row>
    <x:row r="2505">
      <x:c r="A2505" s="4" t="str">
        <x:v>C02500</x:v>
      </x:c>
      <x:c r="B2505" s="4" t="n">
        <x:v>4</x:v>
      </x:c>
      <x:c r="C2505" s="4" t="n">
        <x:v>16</x:v>
      </x:c>
      <x:c r="D2505" s="4" t="n">
        <x:v>0</x:v>
      </x:c>
    </x:row>
    <x:row r="2506">
      <x:c r="A2506" s="4" t="str">
        <x:v>C02501</x:v>
      </x:c>
      <x:c r="B2506" s="4" t="n">
        <x:v>6</x:v>
      </x:c>
      <x:c r="C2506" s="4" t="n">
        <x:v>38</x:v>
      </x:c>
      <x:c r="D2506" s="4" t="n">
        <x:v>1</x:v>
      </x:c>
    </x:row>
    <x:row r="2507">
      <x:c r="A2507" s="4" t="str">
        <x:v>C02502</x:v>
      </x:c>
      <x:c r="B2507" s="4" t="n">
        <x:v>2</x:v>
      </x:c>
      <x:c r="C2507" s="4" t="n">
        <x:v>7</x:v>
      </x:c>
      <x:c r="D2507" s="4" t="n">
        <x:v>0</x:v>
      </x:c>
    </x:row>
    <x:row r="2508">
      <x:c r="A2508" s="4" t="str">
        <x:v>C02503</x:v>
      </x:c>
      <x:c r="B2508" s="4" t="n">
        <x:v>4</x:v>
      </x:c>
      <x:c r="C2508" s="4" t="n">
        <x:v>11</x:v>
      </x:c>
      <x:c r="D2508" s="4" t="n">
        <x:v>0</x:v>
      </x:c>
    </x:row>
    <x:row r="2509">
      <x:c r="A2509" s="4" t="str">
        <x:v>C02504</x:v>
      </x:c>
      <x:c r="B2509" s="4" t="n">
        <x:v>5</x:v>
      </x:c>
      <x:c r="C2509" s="4" t="n">
        <x:v>41</x:v>
      </x:c>
      <x:c r="D2509" s="4" t="n">
        <x:v>1</x:v>
      </x:c>
    </x:row>
    <x:row r="2510">
      <x:c r="A2510" s="4" t="str">
        <x:v>C02505</x:v>
      </x:c>
      <x:c r="B2510" s="4" t="n">
        <x:v>4</x:v>
      </x:c>
      <x:c r="C2510" s="4" t="n">
        <x:v>12</x:v>
      </x:c>
      <x:c r="D2510" s="4" t="n">
        <x:v>0</x:v>
      </x:c>
    </x:row>
    <x:row r="2511">
      <x:c r="A2511" s="4" t="str">
        <x:v>C02506</x:v>
      </x:c>
      <x:c r="B2511" s="4" t="n">
        <x:v>3</x:v>
      </x:c>
      <x:c r="C2511" s="4" t="n">
        <x:v>11</x:v>
      </x:c>
      <x:c r="D2511" s="4" t="n">
        <x:v>0</x:v>
      </x:c>
    </x:row>
    <x:row r="2512">
      <x:c r="A2512" s="4" t="str">
        <x:v>C02507</x:v>
      </x:c>
      <x:c r="B2512" s="4" t="n">
        <x:v>4</x:v>
      </x:c>
      <x:c r="C2512" s="4" t="n">
        <x:v>18</x:v>
      </x:c>
      <x:c r="D2512" s="4" t="n">
        <x:v>0</x:v>
      </x:c>
    </x:row>
    <x:row r="2513">
      <x:c r="A2513" s="4" t="str">
        <x:v>C02508</x:v>
      </x:c>
      <x:c r="B2513" s="4" t="n">
        <x:v>6</x:v>
      </x:c>
      <x:c r="C2513" s="4"/>
      <x:c r="D2513" s="4" t="n">
        <x:v>1</x:v>
      </x:c>
    </x:row>
    <x:row r="2514">
      <x:c r="A2514" s="4" t="str">
        <x:v>C02509</x:v>
      </x:c>
      <x:c r="B2514" s="4" t="n">
        <x:v>4</x:v>
      </x:c>
      <x:c r="C2514" s="4" t="n">
        <x:v>20</x:v>
      </x:c>
      <x:c r="D2514" s="4" t="n">
        <x:v>0</x:v>
      </x:c>
    </x:row>
    <x:row r="2515">
      <x:c r="A2515" s="4" t="str">
        <x:v>C02510</x:v>
      </x:c>
      <x:c r="B2515" s="4" t="n">
        <x:v>2</x:v>
      </x:c>
      <x:c r="C2515" s="4"/>
      <x:c r="D2515" s="4" t="n">
        <x:v>0</x:v>
      </x:c>
    </x:row>
    <x:row r="2516">
      <x:c r="A2516" s="4" t="str">
        <x:v>C02511</x:v>
      </x:c>
      <x:c r="B2516" s="4" t="n">
        <x:v>4</x:v>
      </x:c>
      <x:c r="C2516" s="4" t="n">
        <x:v>15</x:v>
      </x:c>
      <x:c r="D2516" s="4" t="n">
        <x:v>0</x:v>
      </x:c>
    </x:row>
    <x:row r="2517">
      <x:c r="A2517" s="4" t="str">
        <x:v>C02512</x:v>
      </x:c>
      <x:c r="B2517" s="4" t="n">
        <x:v>2</x:v>
      </x:c>
      <x:c r="C2517" s="4" t="n">
        <x:v>16</x:v>
      </x:c>
      <x:c r="D2517" s="4" t="n">
        <x:v>0</x:v>
      </x:c>
    </x:row>
    <x:row r="2518">
      <x:c r="A2518" s="4" t="str">
        <x:v>C02513</x:v>
      </x:c>
      <x:c r="B2518" s="4" t="n">
        <x:v>4</x:v>
      </x:c>
      <x:c r="C2518" s="4"/>
      <x:c r="D2518" s="4" t="n">
        <x:v>0</x:v>
      </x:c>
    </x:row>
    <x:row r="2519">
      <x:c r="A2519" s="4" t="str">
        <x:v>C02514</x:v>
      </x:c>
      <x:c r="B2519" s="4" t="n">
        <x:v>5</x:v>
      </x:c>
      <x:c r="C2519" s="4" t="n">
        <x:v>31</x:v>
      </x:c>
      <x:c r="D2519" s="4" t="n">
        <x:v>1</x:v>
      </x:c>
    </x:row>
    <x:row r="2520">
      <x:c r="A2520" s="4" t="str">
        <x:v>C02515</x:v>
      </x:c>
      <x:c r="B2520" s="4" t="n">
        <x:v>2</x:v>
      </x:c>
      <x:c r="C2520" s="4" t="n">
        <x:v>16</x:v>
      </x:c>
      <x:c r="D2520" s="4" t="n">
        <x:v>0</x:v>
      </x:c>
    </x:row>
    <x:row r="2521">
      <x:c r="A2521" s="4" t="str">
        <x:v>C02516</x:v>
      </x:c>
      <x:c r="B2521" s="4" t="n">
        <x:v>2</x:v>
      </x:c>
      <x:c r="C2521" s="4"/>
      <x:c r="D2521" s="4" t="n">
        <x:v>0</x:v>
      </x:c>
    </x:row>
    <x:row r="2522">
      <x:c r="A2522" s="4" t="str">
        <x:v>C02517</x:v>
      </x:c>
      <x:c r="B2522" s="4" t="n">
        <x:v>4</x:v>
      </x:c>
      <x:c r="C2522" s="4" t="n">
        <x:v>15</x:v>
      </x:c>
      <x:c r="D2522" s="4" t="n">
        <x:v>0</x:v>
      </x:c>
    </x:row>
    <x:row r="2523">
      <x:c r="A2523" s="4" t="str">
        <x:v>C02518</x:v>
      </x:c>
      <x:c r="B2523" s="4" t="n">
        <x:v>3</x:v>
      </x:c>
      <x:c r="C2523" s="4" t="n">
        <x:v>23</x:v>
      </x:c>
      <x:c r="D2523" s="4" t="n">
        <x:v>0</x:v>
      </x:c>
    </x:row>
    <x:row r="2524">
      <x:c r="A2524" s="4" t="str">
        <x:v>C02519</x:v>
      </x:c>
      <x:c r="B2524" s="4" t="n">
        <x:v>4</x:v>
      </x:c>
      <x:c r="C2524" s="4"/>
      <x:c r="D2524" s="4" t="n">
        <x:v>1</x:v>
      </x:c>
    </x:row>
    <x:row r="2525">
      <x:c r="A2525" s="4" t="str">
        <x:v>C02520</x:v>
      </x:c>
      <x:c r="B2525" s="4" t="n">
        <x:v>6</x:v>
      </x:c>
      <x:c r="C2525" s="4" t="n">
        <x:v>32</x:v>
      </x:c>
      <x:c r="D2525" s="4" t="n">
        <x:v>1</x:v>
      </x:c>
    </x:row>
    <x:row r="2526">
      <x:c r="A2526" s="4" t="str">
        <x:v>C02521</x:v>
      </x:c>
      <x:c r="B2526" s="4" t="n">
        <x:v>4</x:v>
      </x:c>
      <x:c r="C2526" s="4" t="n">
        <x:v>19</x:v>
      </x:c>
      <x:c r="D2526" s="4" t="n">
        <x:v>0</x:v>
      </x:c>
    </x:row>
    <x:row r="2527">
      <x:c r="A2527" s="4" t="str">
        <x:v>C02522</x:v>
      </x:c>
      <x:c r="B2527" s="4" t="n">
        <x:v>2</x:v>
      </x:c>
      <x:c r="C2527" s="4"/>
      <x:c r="D2527" s="4" t="n">
        <x:v>0</x:v>
      </x:c>
    </x:row>
    <x:row r="2528">
      <x:c r="A2528" s="4" t="str">
        <x:v>C02523</x:v>
      </x:c>
      <x:c r="B2528" s="4" t="n">
        <x:v>2</x:v>
      </x:c>
      <x:c r="C2528" s="4"/>
      <x:c r="D2528" s="4" t="n">
        <x:v>0</x:v>
      </x:c>
    </x:row>
    <x:row r="2529">
      <x:c r="A2529" s="4" t="str">
        <x:v>C02524</x:v>
      </x:c>
      <x:c r="B2529" s="4" t="n">
        <x:v>4</x:v>
      </x:c>
      <x:c r="C2529" s="4" t="n">
        <x:v>16</x:v>
      </x:c>
      <x:c r="D2529" s="4" t="n">
        <x:v>0</x:v>
      </x:c>
    </x:row>
    <x:row r="2530">
      <x:c r="A2530" s="4" t="str">
        <x:v>C02525</x:v>
      </x:c>
      <x:c r="B2530" s="4" t="n">
        <x:v>3</x:v>
      </x:c>
      <x:c r="C2530" s="4" t="n">
        <x:v>17</x:v>
      </x:c>
      <x:c r="D2530" s="4" t="n">
        <x:v>0</x:v>
      </x:c>
    </x:row>
    <x:row r="2531">
      <x:c r="A2531" s="4" t="str">
        <x:v>C02526</x:v>
      </x:c>
      <x:c r="B2531" s="4" t="n">
        <x:v>2</x:v>
      </x:c>
      <x:c r="C2531" s="4"/>
      <x:c r="D2531" s="4" t="n">
        <x:v>0</x:v>
      </x:c>
    </x:row>
    <x:row r="2532">
      <x:c r="A2532" s="4" t="str">
        <x:v>C02527</x:v>
      </x:c>
      <x:c r="B2532" s="4" t="n">
        <x:v>5</x:v>
      </x:c>
      <x:c r="C2532" s="4"/>
      <x:c r="D2532" s="4" t="n">
        <x:v>1</x:v>
      </x:c>
    </x:row>
    <x:row r="2533">
      <x:c r="A2533" s="4" t="str">
        <x:v>C02528</x:v>
      </x:c>
      <x:c r="B2533" s="4" t="n">
        <x:v>4</x:v>
      </x:c>
      <x:c r="C2533" s="4" t="n">
        <x:v>11</x:v>
      </x:c>
      <x:c r="D2533" s="4" t="n">
        <x:v>0</x:v>
      </x:c>
    </x:row>
    <x:row r="2534">
      <x:c r="A2534" s="4" t="str">
        <x:v>C02529</x:v>
      </x:c>
      <x:c r="B2534" s="4" t="n">
        <x:v>5</x:v>
      </x:c>
      <x:c r="C2534" s="4" t="n">
        <x:v>37</x:v>
      </x:c>
      <x:c r="D2534" s="4" t="n">
        <x:v>1</x:v>
      </x:c>
    </x:row>
    <x:row r="2535">
      <x:c r="A2535" s="4" t="str">
        <x:v>C02530</x:v>
      </x:c>
      <x:c r="B2535" s="4" t="n">
        <x:v>4</x:v>
      </x:c>
      <x:c r="C2535" s="4" t="n">
        <x:v>11</x:v>
      </x:c>
      <x:c r="D2535" s="4" t="n">
        <x:v>0</x:v>
      </x:c>
    </x:row>
    <x:row r="2536">
      <x:c r="A2536" s="4" t="str">
        <x:v>C02531</x:v>
      </x:c>
      <x:c r="B2536" s="4" t="n">
        <x:v>2</x:v>
      </x:c>
      <x:c r="C2536" s="4" t="n">
        <x:v>9</x:v>
      </x:c>
      <x:c r="D2536" s="4" t="n">
        <x:v>0</x:v>
      </x:c>
    </x:row>
    <x:row r="2537">
      <x:c r="A2537" s="4" t="str">
        <x:v>C02532</x:v>
      </x:c>
      <x:c r="B2537" s="4" t="n">
        <x:v>6</x:v>
      </x:c>
      <x:c r="C2537" s="4"/>
      <x:c r="D2537" s="4" t="n">
        <x:v>1</x:v>
      </x:c>
    </x:row>
    <x:row r="2538">
      <x:c r="A2538" s="4" t="str">
        <x:v>C02533</x:v>
      </x:c>
      <x:c r="B2538" s="4" t="n">
        <x:v>3</x:v>
      </x:c>
      <x:c r="C2538" s="4"/>
      <x:c r="D2538" s="4" t="n">
        <x:v>0</x:v>
      </x:c>
    </x:row>
    <x:row r="2539">
      <x:c r="A2539" s="4" t="str">
        <x:v>C02534</x:v>
      </x:c>
      <x:c r="B2539" s="4" t="n">
        <x:v>4</x:v>
      </x:c>
      <x:c r="C2539" s="4" t="n">
        <x:v>21</x:v>
      </x:c>
      <x:c r="D2539" s="4" t="n">
        <x:v>0</x:v>
      </x:c>
    </x:row>
    <x:row r="2540">
      <x:c r="A2540" s="4" t="str">
        <x:v>C02535</x:v>
      </x:c>
      <x:c r="B2540" s="4" t="n">
        <x:v>5</x:v>
      </x:c>
      <x:c r="C2540" s="4"/>
      <x:c r="D2540" s="4" t="n">
        <x:v>1</x:v>
      </x:c>
    </x:row>
    <x:row r="2541">
      <x:c r="A2541" s="4" t="str">
        <x:v>C02536</x:v>
      </x:c>
      <x:c r="B2541" s="4" t="n">
        <x:v>6</x:v>
      </x:c>
      <x:c r="C2541" s="4"/>
      <x:c r="D2541" s="4" t="n">
        <x:v>1</x:v>
      </x:c>
    </x:row>
    <x:row r="2542">
      <x:c r="A2542" s="4" t="str">
        <x:v>C02537</x:v>
      </x:c>
      <x:c r="B2542" s="4" t="n">
        <x:v>2</x:v>
      </x:c>
      <x:c r="C2542" s="4" t="n">
        <x:v>16</x:v>
      </x:c>
      <x:c r="D2542" s="4" t="n">
        <x:v>0</x:v>
      </x:c>
    </x:row>
    <x:row r="2543">
      <x:c r="A2543" s="4" t="str">
        <x:v>C02538</x:v>
      </x:c>
      <x:c r="B2543" s="4" t="n">
        <x:v>2</x:v>
      </x:c>
      <x:c r="C2543" s="4"/>
      <x:c r="D2543" s="4" t="n">
        <x:v>0</x:v>
      </x:c>
    </x:row>
    <x:row r="2544">
      <x:c r="A2544" s="4" t="str">
        <x:v>C02539</x:v>
      </x:c>
      <x:c r="B2544" s="4" t="n">
        <x:v>6</x:v>
      </x:c>
      <x:c r="C2544" s="4" t="n">
        <x:v>36</x:v>
      </x:c>
      <x:c r="D2544" s="4" t="n">
        <x:v>1</x:v>
      </x:c>
    </x:row>
    <x:row r="2545">
      <x:c r="A2545" s="4" t="str">
        <x:v>C02540</x:v>
      </x:c>
      <x:c r="B2545" s="4" t="n">
        <x:v>2</x:v>
      </x:c>
      <x:c r="C2545" s="4"/>
      <x:c r="D2545" s="4" t="n">
        <x:v>0</x:v>
      </x:c>
    </x:row>
    <x:row r="2546">
      <x:c r="A2546" s="4" t="str">
        <x:v>C02541</x:v>
      </x:c>
      <x:c r="B2546" s="4" t="n">
        <x:v>4</x:v>
      </x:c>
      <x:c r="C2546" s="4" t="n">
        <x:v>13</x:v>
      </x:c>
      <x:c r="D2546" s="4" t="n">
        <x:v>0</x:v>
      </x:c>
    </x:row>
    <x:row r="2547">
      <x:c r="A2547" s="4" t="str">
        <x:v>C02542</x:v>
      </x:c>
      <x:c r="B2547" s="4" t="n">
        <x:v>2</x:v>
      </x:c>
      <x:c r="C2547" s="4" t="n">
        <x:v>20</x:v>
      </x:c>
      <x:c r="D2547" s="4" t="n">
        <x:v>0</x:v>
      </x:c>
    </x:row>
    <x:row r="2548">
      <x:c r="A2548" s="4" t="str">
        <x:v>C02543</x:v>
      </x:c>
      <x:c r="B2548" s="4" t="n">
        <x:v>4</x:v>
      </x:c>
      <x:c r="C2548" s="4" t="n">
        <x:v>16</x:v>
      </x:c>
      <x:c r="D2548" s="4" t="n">
        <x:v>0</x:v>
      </x:c>
    </x:row>
    <x:row r="2549">
      <x:c r="A2549" s="4" t="str">
        <x:v>C02544</x:v>
      </x:c>
      <x:c r="B2549" s="4" t="n">
        <x:v>5</x:v>
      </x:c>
      <x:c r="C2549" s="4" t="n">
        <x:v>38</x:v>
      </x:c>
      <x:c r="D2549" s="4" t="n">
        <x:v>1</x:v>
      </x:c>
    </x:row>
    <x:row r="2550">
      <x:c r="A2550" s="4" t="str">
        <x:v>C02545</x:v>
      </x:c>
      <x:c r="B2550" s="4" t="n">
        <x:v>5</x:v>
      </x:c>
      <x:c r="C2550" s="4" t="n">
        <x:v>38</x:v>
      </x:c>
      <x:c r="D2550" s="4" t="n">
        <x:v>1</x:v>
      </x:c>
    </x:row>
    <x:row r="2551">
      <x:c r="A2551" s="4" t="str">
        <x:v>C02546</x:v>
      </x:c>
      <x:c r="B2551" s="4" t="n">
        <x:v>3</x:v>
      </x:c>
      <x:c r="C2551" s="4" t="n">
        <x:v>22</x:v>
      </x:c>
      <x:c r="D2551" s="4" t="n">
        <x:v>0</x:v>
      </x:c>
    </x:row>
    <x:row r="2552">
      <x:c r="A2552" s="4" t="str">
        <x:v>C02547</x:v>
      </x:c>
      <x:c r="B2552" s="4" t="n">
        <x:v>3</x:v>
      </x:c>
      <x:c r="C2552" s="4" t="n">
        <x:v>12</x:v>
      </x:c>
      <x:c r="D2552" s="4" t="n">
        <x:v>0</x:v>
      </x:c>
    </x:row>
    <x:row r="2553">
      <x:c r="A2553" s="4" t="str">
        <x:v>C02548</x:v>
      </x:c>
      <x:c r="B2553" s="4" t="n">
        <x:v>3</x:v>
      </x:c>
      <x:c r="C2553" s="4" t="n">
        <x:v>22</x:v>
      </x:c>
      <x:c r="D2553" s="4" t="n">
        <x:v>0</x:v>
      </x:c>
    </x:row>
    <x:row r="2554">
      <x:c r="A2554" s="4" t="str">
        <x:v>C02549</x:v>
      </x:c>
      <x:c r="B2554" s="4" t="n">
        <x:v>3</x:v>
      </x:c>
      <x:c r="C2554" s="4" t="n">
        <x:v>10</x:v>
      </x:c>
      <x:c r="D2554" s="4" t="n">
        <x:v>0</x:v>
      </x:c>
    </x:row>
    <x:row r="2555">
      <x:c r="A2555" s="4" t="str">
        <x:v>C02550</x:v>
      </x:c>
      <x:c r="B2555" s="4" t="n">
        <x:v>4</x:v>
      </x:c>
      <x:c r="C2555" s="4" t="n">
        <x:v>24</x:v>
      </x:c>
      <x:c r="D2555" s="4" t="n">
        <x:v>0</x:v>
      </x:c>
    </x:row>
    <x:row r="2556">
      <x:c r="A2556" s="4" t="str">
        <x:v>C02551</x:v>
      </x:c>
      <x:c r="B2556" s="4" t="n">
        <x:v>4</x:v>
      </x:c>
      <x:c r="C2556" s="4" t="n">
        <x:v>7</x:v>
      </x:c>
      <x:c r="D2556" s="4" t="n">
        <x:v>0</x:v>
      </x:c>
    </x:row>
    <x:row r="2557">
      <x:c r="A2557" s="4" t="str">
        <x:v>C02552</x:v>
      </x:c>
      <x:c r="B2557" s="4" t="n">
        <x:v>5</x:v>
      </x:c>
      <x:c r="C2557" s="4"/>
      <x:c r="D2557" s="4" t="n">
        <x:v>1</x:v>
      </x:c>
    </x:row>
    <x:row r="2558">
      <x:c r="A2558" s="4" t="str">
        <x:v>C02553</x:v>
      </x:c>
      <x:c r="B2558" s="4" t="n">
        <x:v>3</x:v>
      </x:c>
      <x:c r="C2558" s="4" t="n">
        <x:v>25</x:v>
      </x:c>
      <x:c r="D2558" s="4" t="n">
        <x:v>0</x:v>
      </x:c>
    </x:row>
    <x:row r="2559">
      <x:c r="A2559" s="4" t="str">
        <x:v>C02554</x:v>
      </x:c>
      <x:c r="B2559" s="4" t="n">
        <x:v>4</x:v>
      </x:c>
      <x:c r="C2559" s="4" t="n">
        <x:v>29</x:v>
      </x:c>
      <x:c r="D2559" s="4" t="n">
        <x:v>1</x:v>
      </x:c>
    </x:row>
    <x:row r="2560">
      <x:c r="A2560" s="4" t="str">
        <x:v>C02555</x:v>
      </x:c>
      <x:c r="B2560" s="4" t="n">
        <x:v>4</x:v>
      </x:c>
      <x:c r="C2560" s="4" t="n">
        <x:v>18</x:v>
      </x:c>
      <x:c r="D2560" s="4" t="n">
        <x:v>0</x:v>
      </x:c>
    </x:row>
    <x:row r="2561">
      <x:c r="A2561" s="4" t="str">
        <x:v>C02556</x:v>
      </x:c>
      <x:c r="B2561" s="4" t="n">
        <x:v>4</x:v>
      </x:c>
      <x:c r="C2561" s="4" t="n">
        <x:v>31</x:v>
      </x:c>
      <x:c r="D2561" s="4" t="n">
        <x:v>1</x:v>
      </x:c>
    </x:row>
    <x:row r="2562">
      <x:c r="A2562" s="4" t="str">
        <x:v>C02557</x:v>
      </x:c>
      <x:c r="B2562" s="4" t="n">
        <x:v>5</x:v>
      </x:c>
      <x:c r="C2562" s="4" t="n">
        <x:v>27</x:v>
      </x:c>
      <x:c r="D2562" s="4" t="n">
        <x:v>1</x:v>
      </x:c>
    </x:row>
    <x:row r="2563">
      <x:c r="A2563" s="4" t="str">
        <x:v>C02558</x:v>
      </x:c>
      <x:c r="B2563" s="4" t="n">
        <x:v>4</x:v>
      </x:c>
      <x:c r="C2563" s="4" t="n">
        <x:v>22</x:v>
      </x:c>
      <x:c r="D2563" s="4" t="n">
        <x:v>0</x:v>
      </x:c>
    </x:row>
    <x:row r="2564">
      <x:c r="A2564" s="4" t="str">
        <x:v>C02559</x:v>
      </x:c>
      <x:c r="B2564" s="4" t="n">
        <x:v>4</x:v>
      </x:c>
      <x:c r="C2564" s="4" t="n">
        <x:v>18</x:v>
      </x:c>
      <x:c r="D2564" s="4" t="n">
        <x:v>0</x:v>
      </x:c>
    </x:row>
    <x:row r="2565">
      <x:c r="A2565" s="4" t="str">
        <x:v>C02560</x:v>
      </x:c>
      <x:c r="B2565" s="4" t="n">
        <x:v>3</x:v>
      </x:c>
      <x:c r="C2565" s="4" t="n">
        <x:v>21</x:v>
      </x:c>
      <x:c r="D2565" s="4" t="n">
        <x:v>0</x:v>
      </x:c>
    </x:row>
    <x:row r="2566">
      <x:c r="A2566" s="4" t="str">
        <x:v>C02561</x:v>
      </x:c>
      <x:c r="B2566" s="4" t="n">
        <x:v>3</x:v>
      </x:c>
      <x:c r="C2566" s="4"/>
      <x:c r="D2566" s="4" t="n">
        <x:v>0</x:v>
      </x:c>
    </x:row>
    <x:row r="2567">
      <x:c r="A2567" s="4" t="str">
        <x:v>C02562</x:v>
      </x:c>
      <x:c r="B2567" s="4" t="n">
        <x:v>2</x:v>
      </x:c>
      <x:c r="C2567" s="4" t="n">
        <x:v>13</x:v>
      </x:c>
      <x:c r="D2567" s="4" t="n">
        <x:v>0</x:v>
      </x:c>
    </x:row>
    <x:row r="2568">
      <x:c r="A2568" s="4" t="str">
        <x:v>C02563</x:v>
      </x:c>
      <x:c r="B2568" s="4" t="n">
        <x:v>3</x:v>
      </x:c>
      <x:c r="C2568" s="4" t="n">
        <x:v>20</x:v>
      </x:c>
      <x:c r="D2568" s="4" t="n">
        <x:v>0</x:v>
      </x:c>
    </x:row>
    <x:row r="2569">
      <x:c r="A2569" s="4" t="str">
        <x:v>C02564</x:v>
      </x:c>
      <x:c r="B2569" s="4" t="n">
        <x:v>4</x:v>
      </x:c>
      <x:c r="C2569" s="4" t="n">
        <x:v>27</x:v>
      </x:c>
      <x:c r="D2569" s="4" t="n">
        <x:v>1</x:v>
      </x:c>
    </x:row>
    <x:row r="2570">
      <x:c r="A2570" s="4" t="str">
        <x:v>C02565</x:v>
      </x:c>
      <x:c r="B2570" s="4" t="n">
        <x:v>6</x:v>
      </x:c>
      <x:c r="C2570" s="4" t="n">
        <x:v>32</x:v>
      </x:c>
      <x:c r="D2570" s="4" t="n">
        <x:v>1</x:v>
      </x:c>
    </x:row>
    <x:row r="2571">
      <x:c r="A2571" s="4" t="str">
        <x:v>C02566</x:v>
      </x:c>
      <x:c r="B2571" s="4" t="n">
        <x:v>4</x:v>
      </x:c>
      <x:c r="C2571" s="4"/>
      <x:c r="D2571" s="4" t="n">
        <x:v>0</x:v>
      </x:c>
    </x:row>
    <x:row r="2572">
      <x:c r="A2572" s="4" t="str">
        <x:v>C02567</x:v>
      </x:c>
      <x:c r="B2572" s="4" t="n">
        <x:v>2</x:v>
      </x:c>
      <x:c r="C2572" s="4" t="n">
        <x:v>19</x:v>
      </x:c>
      <x:c r="D2572" s="4" t="n">
        <x:v>0</x:v>
      </x:c>
    </x:row>
    <x:row r="2573">
      <x:c r="A2573" s="4" t="str">
        <x:v>C02568</x:v>
      </x:c>
      <x:c r="B2573" s="4" t="n">
        <x:v>4</x:v>
      </x:c>
      <x:c r="C2573" s="4" t="n">
        <x:v>28</x:v>
      </x:c>
      <x:c r="D2573" s="4" t="n">
        <x:v>1</x:v>
      </x:c>
    </x:row>
    <x:row r="2574">
      <x:c r="A2574" s="4" t="str">
        <x:v>C02569</x:v>
      </x:c>
      <x:c r="B2574" s="4" t="n">
        <x:v>5</x:v>
      </x:c>
      <x:c r="C2574" s="4" t="n">
        <x:v>24</x:v>
      </x:c>
      <x:c r="D2574" s="4" t="n">
        <x:v>1</x:v>
      </x:c>
    </x:row>
    <x:row r="2575">
      <x:c r="A2575" s="4" t="str">
        <x:v>C02570</x:v>
      </x:c>
      <x:c r="B2575" s="4" t="n">
        <x:v>3</x:v>
      </x:c>
      <x:c r="C2575" s="4" t="n">
        <x:v>19</x:v>
      </x:c>
      <x:c r="D2575" s="4" t="n">
        <x:v>0</x:v>
      </x:c>
    </x:row>
    <x:row r="2576">
      <x:c r="A2576" s="4" t="str">
        <x:v>C02571</x:v>
      </x:c>
      <x:c r="B2576" s="4" t="n">
        <x:v>5</x:v>
      </x:c>
      <x:c r="C2576" s="4" t="n">
        <x:v>39</x:v>
      </x:c>
      <x:c r="D2576" s="4" t="n">
        <x:v>1</x:v>
      </x:c>
    </x:row>
    <x:row r="2577">
      <x:c r="A2577" s="4" t="str">
        <x:v>C02572</x:v>
      </x:c>
      <x:c r="B2577" s="4" t="n">
        <x:v>2</x:v>
      </x:c>
      <x:c r="C2577" s="4" t="n">
        <x:v>13</x:v>
      </x:c>
      <x:c r="D2577" s="4" t="n">
        <x:v>0</x:v>
      </x:c>
    </x:row>
    <x:row r="2578">
      <x:c r="A2578" s="4" t="str">
        <x:v>C02573</x:v>
      </x:c>
      <x:c r="B2578" s="4" t="n">
        <x:v>4</x:v>
      </x:c>
      <x:c r="C2578" s="4" t="n">
        <x:v>20</x:v>
      </x:c>
      <x:c r="D2578" s="4" t="n">
        <x:v>0</x:v>
      </x:c>
    </x:row>
    <x:row r="2579">
      <x:c r="A2579" s="4" t="str">
        <x:v>C02574</x:v>
      </x:c>
      <x:c r="B2579" s="4" t="n">
        <x:v>2</x:v>
      </x:c>
      <x:c r="C2579" s="4" t="n">
        <x:v>15</x:v>
      </x:c>
      <x:c r="D2579" s="4" t="n">
        <x:v>0</x:v>
      </x:c>
    </x:row>
    <x:row r="2580">
      <x:c r="A2580" s="4" t="str">
        <x:v>C02575</x:v>
      </x:c>
      <x:c r="B2580" s="4" t="n">
        <x:v>5</x:v>
      </x:c>
      <x:c r="C2580" s="4" t="n">
        <x:v>32</x:v>
      </x:c>
      <x:c r="D2580" s="4" t="n">
        <x:v>1</x:v>
      </x:c>
    </x:row>
    <x:row r="2581">
      <x:c r="A2581" s="4" t="str">
        <x:v>C02576</x:v>
      </x:c>
      <x:c r="B2581" s="4" t="n">
        <x:v>6</x:v>
      </x:c>
      <x:c r="C2581" s="4" t="n">
        <x:v>32</x:v>
      </x:c>
      <x:c r="D2581" s="4" t="n">
        <x:v>1</x:v>
      </x:c>
    </x:row>
    <x:row r="2582">
      <x:c r="A2582" s="4" t="str">
        <x:v>C02577</x:v>
      </x:c>
      <x:c r="B2582" s="4" t="n">
        <x:v>6</x:v>
      </x:c>
      <x:c r="C2582" s="4"/>
      <x:c r="D2582" s="4" t="n">
        <x:v>1</x:v>
      </x:c>
    </x:row>
    <x:row r="2583">
      <x:c r="A2583" s="4" t="str">
        <x:v>C02578</x:v>
      </x:c>
      <x:c r="B2583" s="4" t="n">
        <x:v>3</x:v>
      </x:c>
      <x:c r="C2583" s="4" t="n">
        <x:v>13</x:v>
      </x:c>
      <x:c r="D2583" s="4" t="n">
        <x:v>0</x:v>
      </x:c>
    </x:row>
    <x:row r="2584">
      <x:c r="A2584" s="4" t="str">
        <x:v>C02579</x:v>
      </x:c>
      <x:c r="B2584" s="4" t="n">
        <x:v>2</x:v>
      </x:c>
      <x:c r="C2584" s="4" t="n">
        <x:v>18</x:v>
      </x:c>
      <x:c r="D2584" s="4" t="n">
        <x:v>0</x:v>
      </x:c>
    </x:row>
    <x:row r="2585">
      <x:c r="A2585" s="4" t="str">
        <x:v>C02580</x:v>
      </x:c>
      <x:c r="B2585" s="4" t="n">
        <x:v>4</x:v>
      </x:c>
      <x:c r="C2585" s="4" t="n">
        <x:v>18</x:v>
      </x:c>
      <x:c r="D2585" s="4" t="n">
        <x:v>0</x:v>
      </x:c>
    </x:row>
    <x:row r="2586">
      <x:c r="A2586" s="4" t="str">
        <x:v>C02581</x:v>
      </x:c>
      <x:c r="B2586" s="4" t="n">
        <x:v>4</x:v>
      </x:c>
      <x:c r="C2586" s="4"/>
      <x:c r="D2586" s="4" t="n">
        <x:v>1</x:v>
      </x:c>
    </x:row>
    <x:row r="2587">
      <x:c r="A2587" s="4" t="str">
        <x:v>C02582</x:v>
      </x:c>
      <x:c r="B2587" s="4" t="n">
        <x:v>4</x:v>
      </x:c>
      <x:c r="C2587" s="4" t="n">
        <x:v>42</x:v>
      </x:c>
      <x:c r="D2587" s="4" t="n">
        <x:v>1</x:v>
      </x:c>
    </x:row>
    <x:row r="2588">
      <x:c r="A2588" s="4" t="str">
        <x:v>C02583</x:v>
      </x:c>
      <x:c r="B2588" s="4" t="n">
        <x:v>4</x:v>
      </x:c>
      <x:c r="C2588" s="4" t="n">
        <x:v>34</x:v>
      </x:c>
      <x:c r="D2588" s="4" t="n">
        <x:v>1</x:v>
      </x:c>
    </x:row>
    <x:row r="2589">
      <x:c r="A2589" s="4" t="str">
        <x:v>C02584</x:v>
      </x:c>
      <x:c r="B2589" s="4" t="n">
        <x:v>4</x:v>
      </x:c>
      <x:c r="C2589" s="4" t="n">
        <x:v>18</x:v>
      </x:c>
      <x:c r="D2589" s="4" t="n">
        <x:v>0</x:v>
      </x:c>
    </x:row>
    <x:row r="2590">
      <x:c r="A2590" s="4" t="str">
        <x:v>C02585</x:v>
      </x:c>
      <x:c r="B2590" s="4" t="n">
        <x:v>5</x:v>
      </x:c>
      <x:c r="C2590" s="4" t="n">
        <x:v>32</x:v>
      </x:c>
      <x:c r="D2590" s="4" t="n">
        <x:v>1</x:v>
      </x:c>
    </x:row>
    <x:row r="2591">
      <x:c r="A2591" s="4" t="str">
        <x:v>C02586</x:v>
      </x:c>
      <x:c r="B2591" s="4" t="n">
        <x:v>3</x:v>
      </x:c>
      <x:c r="C2591" s="4" t="n">
        <x:v>10</x:v>
      </x:c>
      <x:c r="D2591" s="4" t="n">
        <x:v>0</x:v>
      </x:c>
    </x:row>
    <x:row r="2592">
      <x:c r="A2592" s="4" t="str">
        <x:v>C02587</x:v>
      </x:c>
      <x:c r="B2592" s="4" t="n">
        <x:v>4</x:v>
      </x:c>
      <x:c r="C2592" s="4" t="n">
        <x:v>25</x:v>
      </x:c>
      <x:c r="D2592" s="4" t="n">
        <x:v>0</x:v>
      </x:c>
    </x:row>
    <x:row r="2593">
      <x:c r="A2593" s="4" t="str">
        <x:v>C02588</x:v>
      </x:c>
      <x:c r="B2593" s="4" t="n">
        <x:v>4</x:v>
      </x:c>
      <x:c r="C2593" s="4" t="n">
        <x:v>22</x:v>
      </x:c>
      <x:c r="D2593" s="4" t="n">
        <x:v>0</x:v>
      </x:c>
    </x:row>
    <x:row r="2594">
      <x:c r="A2594" s="4" t="str">
        <x:v>C02589</x:v>
      </x:c>
      <x:c r="B2594" s="4" t="n">
        <x:v>6</x:v>
      </x:c>
      <x:c r="C2594" s="4" t="n">
        <x:v>38</x:v>
      </x:c>
      <x:c r="D2594" s="4" t="n">
        <x:v>1</x:v>
      </x:c>
    </x:row>
    <x:row r="2595">
      <x:c r="A2595" s="4" t="str">
        <x:v>C02590</x:v>
      </x:c>
      <x:c r="B2595" s="4" t="n">
        <x:v>2</x:v>
      </x:c>
      <x:c r="C2595" s="4" t="n">
        <x:v>17</x:v>
      </x:c>
      <x:c r="D2595" s="4" t="n">
        <x:v>0</x:v>
      </x:c>
    </x:row>
    <x:row r="2596">
      <x:c r="A2596" s="4" t="str">
        <x:v>C02591</x:v>
      </x:c>
      <x:c r="B2596" s="4" t="n">
        <x:v>5</x:v>
      </x:c>
      <x:c r="C2596" s="4" t="n">
        <x:v>26</x:v>
      </x:c>
      <x:c r="D2596" s="4" t="n">
        <x:v>1</x:v>
      </x:c>
    </x:row>
    <x:row r="2597">
      <x:c r="A2597" s="4" t="str">
        <x:v>C02592</x:v>
      </x:c>
      <x:c r="B2597" s="4" t="n">
        <x:v>5</x:v>
      </x:c>
      <x:c r="C2597" s="4" t="n">
        <x:v>30</x:v>
      </x:c>
      <x:c r="D2597" s="4" t="n">
        <x:v>1</x:v>
      </x:c>
    </x:row>
    <x:row r="2598">
      <x:c r="A2598" s="4" t="str">
        <x:v>C02593</x:v>
      </x:c>
      <x:c r="B2598" s="4" t="n">
        <x:v>4</x:v>
      </x:c>
      <x:c r="C2598" s="4" t="n">
        <x:v>13</x:v>
      </x:c>
      <x:c r="D2598" s="4" t="n">
        <x:v>0</x:v>
      </x:c>
    </x:row>
    <x:row r="2599">
      <x:c r="A2599" s="4" t="str">
        <x:v>C02594</x:v>
      </x:c>
      <x:c r="B2599" s="4" t="n">
        <x:v>3</x:v>
      </x:c>
      <x:c r="C2599" s="4"/>
      <x:c r="D2599" s="4" t="n">
        <x:v>0</x:v>
      </x:c>
    </x:row>
    <x:row r="2600">
      <x:c r="A2600" s="4" t="str">
        <x:v>C02595</x:v>
      </x:c>
      <x:c r="B2600" s="4" t="n">
        <x:v>4</x:v>
      </x:c>
      <x:c r="C2600" s="4" t="n">
        <x:v>26</x:v>
      </x:c>
      <x:c r="D2600" s="4" t="n">
        <x:v>1</x:v>
      </x:c>
    </x:row>
    <x:row r="2601">
      <x:c r="A2601" s="4" t="str">
        <x:v>C02596</x:v>
      </x:c>
      <x:c r="B2601" s="4" t="n">
        <x:v>6</x:v>
      </x:c>
      <x:c r="C2601" s="4" t="n">
        <x:v>36</x:v>
      </x:c>
      <x:c r="D2601" s="4" t="n">
        <x:v>1</x:v>
      </x:c>
    </x:row>
    <x:row r="2602">
      <x:c r="A2602" s="4" t="str">
        <x:v>C02597</x:v>
      </x:c>
      <x:c r="B2602" s="4" t="n">
        <x:v>5</x:v>
      </x:c>
      <x:c r="C2602" s="4" t="n">
        <x:v>41</x:v>
      </x:c>
      <x:c r="D2602" s="4" t="n">
        <x:v>1</x:v>
      </x:c>
    </x:row>
    <x:row r="2603">
      <x:c r="A2603" s="4" t="str">
        <x:v>C02598</x:v>
      </x:c>
      <x:c r="B2603" s="4" t="n">
        <x:v>4</x:v>
      </x:c>
      <x:c r="C2603" s="4"/>
      <x:c r="D2603" s="4" t="n">
        <x:v>0</x:v>
      </x:c>
    </x:row>
    <x:row r="2604">
      <x:c r="A2604" s="4" t="str">
        <x:v>C02599</x:v>
      </x:c>
      <x:c r="B2604" s="4" t="n">
        <x:v>5</x:v>
      </x:c>
      <x:c r="C2604" s="4" t="n">
        <x:v>37</x:v>
      </x:c>
      <x:c r="D2604" s="4" t="n">
        <x:v>1</x:v>
      </x:c>
    </x:row>
    <x:row r="2605">
      <x:c r="A2605" s="4" t="str">
        <x:v>C02600</x:v>
      </x:c>
      <x:c r="B2605" s="4" t="n">
        <x:v>3</x:v>
      </x:c>
      <x:c r="C2605" s="4" t="n">
        <x:v>10</x:v>
      </x:c>
      <x:c r="D2605" s="4" t="n">
        <x:v>0</x:v>
      </x:c>
    </x:row>
    <x:row r="2606">
      <x:c r="A2606" s="4" t="str">
        <x:v>C02601</x:v>
      </x:c>
      <x:c r="B2606" s="4" t="n">
        <x:v>2</x:v>
      </x:c>
      <x:c r="C2606" s="4" t="n">
        <x:v>4</x:v>
      </x:c>
      <x:c r="D2606" s="4" t="n">
        <x:v>0</x:v>
      </x:c>
    </x:row>
    <x:row r="2607">
      <x:c r="A2607" s="4" t="str">
        <x:v>C02602</x:v>
      </x:c>
      <x:c r="B2607" s="4" t="n">
        <x:v>4</x:v>
      </x:c>
      <x:c r="C2607" s="4" t="n">
        <x:v>33</x:v>
      </x:c>
      <x:c r="D2607" s="4" t="n">
        <x:v>1</x:v>
      </x:c>
    </x:row>
    <x:row r="2608">
      <x:c r="A2608" s="4" t="str">
        <x:v>C02603</x:v>
      </x:c>
      <x:c r="B2608" s="4" t="n">
        <x:v>4</x:v>
      </x:c>
      <x:c r="C2608" s="4" t="n">
        <x:v>25</x:v>
      </x:c>
      <x:c r="D2608" s="4" t="n">
        <x:v>1</x:v>
      </x:c>
    </x:row>
    <x:row r="2609">
      <x:c r="A2609" s="4" t="str">
        <x:v>C02604</x:v>
      </x:c>
      <x:c r="B2609" s="4" t="n">
        <x:v>2</x:v>
      </x:c>
      <x:c r="C2609" s="4"/>
      <x:c r="D2609" s="4" t="n">
        <x:v>0</x:v>
      </x:c>
    </x:row>
    <x:row r="2610">
      <x:c r="A2610" s="4" t="str">
        <x:v>C02605</x:v>
      </x:c>
      <x:c r="B2610" s="4" t="n">
        <x:v>5</x:v>
      </x:c>
      <x:c r="C2610" s="4"/>
      <x:c r="D2610" s="4" t="n">
        <x:v>1</x:v>
      </x:c>
    </x:row>
    <x:row r="2611">
      <x:c r="A2611" s="4" t="str">
        <x:v>C02606</x:v>
      </x:c>
      <x:c r="B2611" s="4" t="n">
        <x:v>2</x:v>
      </x:c>
      <x:c r="C2611" s="4" t="n">
        <x:v>4</x:v>
      </x:c>
      <x:c r="D2611" s="4" t="n">
        <x:v>0</x:v>
      </x:c>
    </x:row>
    <x:row r="2612">
      <x:c r="A2612" s="4" t="str">
        <x:v>C02607</x:v>
      </x:c>
      <x:c r="B2612" s="4" t="n">
        <x:v>2</x:v>
      </x:c>
      <x:c r="C2612" s="4" t="n">
        <x:v>7</x:v>
      </x:c>
      <x:c r="D2612" s="4" t="n">
        <x:v>0</x:v>
      </x:c>
    </x:row>
    <x:row r="2613">
      <x:c r="A2613" s="4" t="str">
        <x:v>C02608</x:v>
      </x:c>
      <x:c r="B2613" s="4" t="n">
        <x:v>6</x:v>
      </x:c>
      <x:c r="C2613" s="4"/>
      <x:c r="D2613" s="4" t="n">
        <x:v>1</x:v>
      </x:c>
    </x:row>
    <x:row r="2614">
      <x:c r="A2614" s="4" t="str">
        <x:v>C02609</x:v>
      </x:c>
      <x:c r="B2614" s="4" t="n">
        <x:v>6</x:v>
      </x:c>
      <x:c r="C2614" s="4"/>
      <x:c r="D2614" s="4" t="n">
        <x:v>1</x:v>
      </x:c>
    </x:row>
    <x:row r="2615">
      <x:c r="A2615" s="4" t="str">
        <x:v>C02610</x:v>
      </x:c>
      <x:c r="B2615" s="4" t="n">
        <x:v>2</x:v>
      </x:c>
      <x:c r="C2615" s="4" t="n">
        <x:v>5</x:v>
      </x:c>
      <x:c r="D2615" s="4" t="n">
        <x:v>0</x:v>
      </x:c>
    </x:row>
    <x:row r="2616">
      <x:c r="A2616" s="4" t="str">
        <x:v>C02611</x:v>
      </x:c>
      <x:c r="B2616" s="4" t="n">
        <x:v>6</x:v>
      </x:c>
      <x:c r="C2616" s="4" t="n">
        <x:v>42</x:v>
      </x:c>
      <x:c r="D2616" s="4" t="n">
        <x:v>1</x:v>
      </x:c>
    </x:row>
    <x:row r="2617">
      <x:c r="A2617" s="4" t="str">
        <x:v>C02612</x:v>
      </x:c>
      <x:c r="B2617" s="4" t="n">
        <x:v>4</x:v>
      </x:c>
      <x:c r="C2617" s="4"/>
      <x:c r="D2617" s="4" t="n">
        <x:v>1</x:v>
      </x:c>
    </x:row>
    <x:row r="2618">
      <x:c r="A2618" s="4" t="str">
        <x:v>C02613</x:v>
      </x:c>
      <x:c r="B2618" s="4" t="n">
        <x:v>2</x:v>
      </x:c>
      <x:c r="C2618" s="4" t="n">
        <x:v>9</x:v>
      </x:c>
      <x:c r="D2618" s="4" t="n">
        <x:v>0</x:v>
      </x:c>
    </x:row>
    <x:row r="2619">
      <x:c r="A2619" s="4" t="str">
        <x:v>C02614</x:v>
      </x:c>
      <x:c r="B2619" s="4" t="n">
        <x:v>3</x:v>
      </x:c>
      <x:c r="C2619" s="4" t="n">
        <x:v>19</x:v>
      </x:c>
      <x:c r="D2619" s="4" t="n">
        <x:v>0</x:v>
      </x:c>
    </x:row>
    <x:row r="2620">
      <x:c r="A2620" s="4" t="str">
        <x:v>C02615</x:v>
      </x:c>
      <x:c r="B2620" s="4" t="n">
        <x:v>2</x:v>
      </x:c>
      <x:c r="C2620" s="4" t="n">
        <x:v>18</x:v>
      </x:c>
      <x:c r="D2620" s="4" t="n">
        <x:v>0</x:v>
      </x:c>
    </x:row>
    <x:row r="2621">
      <x:c r="A2621" s="4" t="str">
        <x:v>C02616</x:v>
      </x:c>
      <x:c r="B2621" s="4" t="n">
        <x:v>4</x:v>
      </x:c>
      <x:c r="C2621" s="4" t="n">
        <x:v>31</x:v>
      </x:c>
      <x:c r="D2621" s="4" t="n">
        <x:v>1</x:v>
      </x:c>
    </x:row>
    <x:row r="2622">
      <x:c r="A2622" s="4" t="str">
        <x:v>C02617</x:v>
      </x:c>
      <x:c r="B2622" s="4" t="n">
        <x:v>6</x:v>
      </x:c>
      <x:c r="C2622" s="4" t="n">
        <x:v>37</x:v>
      </x:c>
      <x:c r="D2622" s="4" t="n">
        <x:v>1</x:v>
      </x:c>
    </x:row>
    <x:row r="2623">
      <x:c r="A2623" s="4" t="str">
        <x:v>C02618</x:v>
      </x:c>
      <x:c r="B2623" s="4" t="n">
        <x:v>4</x:v>
      </x:c>
      <x:c r="C2623" s="4" t="n">
        <x:v>18</x:v>
      </x:c>
      <x:c r="D2623" s="4" t="n">
        <x:v>0</x:v>
      </x:c>
    </x:row>
    <x:row r="2624">
      <x:c r="A2624" s="4" t="str">
        <x:v>C02619</x:v>
      </x:c>
      <x:c r="B2624" s="4" t="n">
        <x:v>2</x:v>
      </x:c>
      <x:c r="C2624" s="4"/>
      <x:c r="D2624" s="4" t="n">
        <x:v>0</x:v>
      </x:c>
    </x:row>
    <x:row r="2625">
      <x:c r="A2625" s="4" t="str">
        <x:v>C02620</x:v>
      </x:c>
      <x:c r="B2625" s="4" t="n">
        <x:v>2</x:v>
      </x:c>
      <x:c r="C2625" s="4" t="n">
        <x:v>23</x:v>
      </x:c>
      <x:c r="D2625" s="4" t="n">
        <x:v>0</x:v>
      </x:c>
    </x:row>
    <x:row r="2626">
      <x:c r="A2626" s="4" t="str">
        <x:v>C02621</x:v>
      </x:c>
      <x:c r="B2626" s="4" t="n">
        <x:v>4</x:v>
      </x:c>
      <x:c r="C2626" s="4"/>
      <x:c r="D2626" s="4" t="n">
        <x:v>0</x:v>
      </x:c>
    </x:row>
    <x:row r="2627">
      <x:c r="A2627" s="4" t="str">
        <x:v>C02622</x:v>
      </x:c>
      <x:c r="B2627" s="4" t="n">
        <x:v>4</x:v>
      </x:c>
      <x:c r="C2627" s="4"/>
      <x:c r="D2627" s="4" t="n">
        <x:v>0</x:v>
      </x:c>
    </x:row>
    <x:row r="2628">
      <x:c r="A2628" s="4" t="str">
        <x:v>C02623</x:v>
      </x:c>
      <x:c r="B2628" s="4" t="n">
        <x:v>2</x:v>
      </x:c>
      <x:c r="C2628" s="4"/>
      <x:c r="D2628" s="4" t="n">
        <x:v>0</x:v>
      </x:c>
    </x:row>
    <x:row r="2629">
      <x:c r="A2629" s="4" t="str">
        <x:v>C02624</x:v>
      </x:c>
      <x:c r="B2629" s="4" t="n">
        <x:v>4</x:v>
      </x:c>
      <x:c r="C2629" s="4" t="n">
        <x:v>17</x:v>
      </x:c>
      <x:c r="D2629" s="4" t="n">
        <x:v>0</x:v>
      </x:c>
    </x:row>
    <x:row r="2630">
      <x:c r="A2630" s="4" t="str">
        <x:v>C02625</x:v>
      </x:c>
      <x:c r="B2630" s="4" t="n">
        <x:v>2</x:v>
      </x:c>
      <x:c r="C2630" s="4"/>
      <x:c r="D2630" s="4" t="n">
        <x:v>0</x:v>
      </x:c>
    </x:row>
    <x:row r="2631">
      <x:c r="A2631" s="4" t="str">
        <x:v>C02626</x:v>
      </x:c>
      <x:c r="B2631" s="4" t="n">
        <x:v>5</x:v>
      </x:c>
      <x:c r="C2631" s="4" t="n">
        <x:v>30</x:v>
      </x:c>
      <x:c r="D2631" s="4" t="n">
        <x:v>1</x:v>
      </x:c>
    </x:row>
    <x:row r="2632">
      <x:c r="A2632" s="4" t="str">
        <x:v>C02627</x:v>
      </x:c>
      <x:c r="B2632" s="4" t="n">
        <x:v>4</x:v>
      </x:c>
      <x:c r="C2632" s="4" t="n">
        <x:v>18</x:v>
      </x:c>
      <x:c r="D2632" s="4" t="n">
        <x:v>0</x:v>
      </x:c>
    </x:row>
    <x:row r="2633">
      <x:c r="A2633" s="4" t="str">
        <x:v>C02628</x:v>
      </x:c>
      <x:c r="B2633" s="4" t="n">
        <x:v>3</x:v>
      </x:c>
      <x:c r="C2633" s="4"/>
      <x:c r="D2633" s="4" t="n">
        <x:v>0</x:v>
      </x:c>
    </x:row>
    <x:row r="2634">
      <x:c r="A2634" s="4" t="str">
        <x:v>C02629</x:v>
      </x:c>
      <x:c r="B2634" s="4" t="n">
        <x:v>3</x:v>
      </x:c>
      <x:c r="C2634" s="4" t="n">
        <x:v>14</x:v>
      </x:c>
      <x:c r="D2634" s="4" t="n">
        <x:v>0</x:v>
      </x:c>
    </x:row>
    <x:row r="2635">
      <x:c r="A2635" s="4" t="str">
        <x:v>C02630</x:v>
      </x:c>
      <x:c r="B2635" s="4" t="n">
        <x:v>4</x:v>
      </x:c>
      <x:c r="C2635" s="4"/>
      <x:c r="D2635" s="4" t="n">
        <x:v>0</x:v>
      </x:c>
    </x:row>
    <x:row r="2636">
      <x:c r="A2636" s="4" t="str">
        <x:v>C02631</x:v>
      </x:c>
      <x:c r="B2636" s="4" t="n">
        <x:v>3</x:v>
      </x:c>
      <x:c r="C2636" s="4" t="n">
        <x:v>16</x:v>
      </x:c>
      <x:c r="D2636" s="4" t="n">
        <x:v>0</x:v>
      </x:c>
    </x:row>
    <x:row r="2637">
      <x:c r="A2637" s="4" t="str">
        <x:v>C02632</x:v>
      </x:c>
      <x:c r="B2637" s="4" t="n">
        <x:v>4</x:v>
      </x:c>
      <x:c r="C2637" s="4" t="n">
        <x:v>17</x:v>
      </x:c>
      <x:c r="D2637" s="4" t="n">
        <x:v>0</x:v>
      </x:c>
    </x:row>
    <x:row r="2638">
      <x:c r="A2638" s="4" t="str">
        <x:v>C02633</x:v>
      </x:c>
      <x:c r="B2638" s="4" t="n">
        <x:v>6</x:v>
      </x:c>
      <x:c r="C2638" s="4" t="n">
        <x:v>34</x:v>
      </x:c>
      <x:c r="D2638" s="4" t="n">
        <x:v>1</x:v>
      </x:c>
    </x:row>
    <x:row r="2639">
      <x:c r="A2639" s="4" t="str">
        <x:v>C02634</x:v>
      </x:c>
      <x:c r="B2639" s="4" t="n">
        <x:v>2</x:v>
      </x:c>
      <x:c r="C2639" s="4" t="n">
        <x:v>13</x:v>
      </x:c>
      <x:c r="D2639" s="4" t="n">
        <x:v>0</x:v>
      </x:c>
    </x:row>
    <x:row r="2640">
      <x:c r="A2640" s="4" t="str">
        <x:v>C02635</x:v>
      </x:c>
      <x:c r="B2640" s="4" t="n">
        <x:v>4</x:v>
      </x:c>
      <x:c r="C2640" s="4" t="n">
        <x:v>23</x:v>
      </x:c>
      <x:c r="D2640" s="4" t="n">
        <x:v>0</x:v>
      </x:c>
    </x:row>
    <x:row r="2641">
      <x:c r="A2641" s="4" t="str">
        <x:v>C02636</x:v>
      </x:c>
      <x:c r="B2641" s="4" t="n">
        <x:v>6</x:v>
      </x:c>
      <x:c r="C2641" s="4"/>
      <x:c r="D2641" s="4" t="n">
        <x:v>1</x:v>
      </x:c>
    </x:row>
    <x:row r="2642">
      <x:c r="A2642" s="4" t="str">
        <x:v>C02637</x:v>
      </x:c>
      <x:c r="B2642" s="4" t="n">
        <x:v>4</x:v>
      </x:c>
      <x:c r="C2642" s="4" t="n">
        <x:v>16</x:v>
      </x:c>
      <x:c r="D2642" s="4" t="n">
        <x:v>0</x:v>
      </x:c>
    </x:row>
    <x:row r="2643">
      <x:c r="A2643" s="4" t="str">
        <x:v>C02638</x:v>
      </x:c>
      <x:c r="B2643" s="4" t="n">
        <x:v>5</x:v>
      </x:c>
      <x:c r="C2643" s="4" t="n">
        <x:v>27</x:v>
      </x:c>
      <x:c r="D2643" s="4" t="n">
        <x:v>1</x:v>
      </x:c>
    </x:row>
    <x:row r="2644">
      <x:c r="A2644" s="4" t="str">
        <x:v>C02639</x:v>
      </x:c>
      <x:c r="B2644" s="4" t="n">
        <x:v>3</x:v>
      </x:c>
      <x:c r="C2644" s="4" t="n">
        <x:v>21</x:v>
      </x:c>
      <x:c r="D2644" s="4" t="n">
        <x:v>0</x:v>
      </x:c>
    </x:row>
    <x:row r="2645">
      <x:c r="A2645" s="4" t="str">
        <x:v>C02640</x:v>
      </x:c>
      <x:c r="B2645" s="4" t="n">
        <x:v>5</x:v>
      </x:c>
      <x:c r="C2645" s="4" t="n">
        <x:v>29</x:v>
      </x:c>
      <x:c r="D2645" s="4" t="n">
        <x:v>1</x:v>
      </x:c>
    </x:row>
    <x:row r="2646">
      <x:c r="A2646" s="4" t="str">
        <x:v>C02641</x:v>
      </x:c>
      <x:c r="B2646" s="4" t="n">
        <x:v>4</x:v>
      </x:c>
      <x:c r="C2646" s="4" t="n">
        <x:v>11</x:v>
      </x:c>
      <x:c r="D2646" s="4" t="n">
        <x:v>0</x:v>
      </x:c>
    </x:row>
    <x:row r="2647">
      <x:c r="A2647" s="4" t="str">
        <x:v>C02642</x:v>
      </x:c>
      <x:c r="B2647" s="4" t="n">
        <x:v>3</x:v>
      </x:c>
      <x:c r="C2647" s="4" t="n">
        <x:v>23</x:v>
      </x:c>
      <x:c r="D2647" s="4" t="n">
        <x:v>0</x:v>
      </x:c>
    </x:row>
    <x:row r="2648">
      <x:c r="A2648" s="4" t="str">
        <x:v>C02643</x:v>
      </x:c>
      <x:c r="B2648" s="4" t="n">
        <x:v>4</x:v>
      </x:c>
      <x:c r="C2648" s="4" t="n">
        <x:v>26</x:v>
      </x:c>
      <x:c r="D2648" s="4" t="n">
        <x:v>1</x:v>
      </x:c>
    </x:row>
    <x:row r="2649">
      <x:c r="A2649" s="4" t="str">
        <x:v>C02644</x:v>
      </x:c>
      <x:c r="B2649" s="4" t="n">
        <x:v>6</x:v>
      </x:c>
      <x:c r="C2649" s="4"/>
      <x:c r="D2649" s="4" t="n">
        <x:v>1</x:v>
      </x:c>
    </x:row>
    <x:row r="2650">
      <x:c r="A2650" s="4" t="str">
        <x:v>C02645</x:v>
      </x:c>
      <x:c r="B2650" s="4" t="n">
        <x:v>2</x:v>
      </x:c>
      <x:c r="C2650" s="4" t="n">
        <x:v>21</x:v>
      </x:c>
      <x:c r="D2650" s="4" t="n">
        <x:v>0</x:v>
      </x:c>
    </x:row>
    <x:row r="2651">
      <x:c r="A2651" s="4" t="str">
        <x:v>C02646</x:v>
      </x:c>
      <x:c r="B2651" s="4" t="n">
        <x:v>3</x:v>
      </x:c>
      <x:c r="C2651" s="4" t="n">
        <x:v>16</x:v>
      </x:c>
      <x:c r="D2651" s="4" t="n">
        <x:v>0</x:v>
      </x:c>
    </x:row>
    <x:row r="2652">
      <x:c r="A2652" s="4" t="str">
        <x:v>C02647</x:v>
      </x:c>
      <x:c r="B2652" s="4" t="n">
        <x:v>4</x:v>
      </x:c>
      <x:c r="C2652" s="4" t="n">
        <x:v>25</x:v>
      </x:c>
      <x:c r="D2652" s="4" t="n">
        <x:v>1</x:v>
      </x:c>
    </x:row>
    <x:row r="2653">
      <x:c r="A2653" s="4" t="str">
        <x:v>C02648</x:v>
      </x:c>
      <x:c r="B2653" s="4" t="n">
        <x:v>3</x:v>
      </x:c>
      <x:c r="C2653" s="4" t="n">
        <x:v>20</x:v>
      </x:c>
      <x:c r="D2653" s="4" t="n">
        <x:v>0</x:v>
      </x:c>
    </x:row>
    <x:row r="2654">
      <x:c r="A2654" s="4" t="str">
        <x:v>C02649</x:v>
      </x:c>
      <x:c r="B2654" s="4" t="n">
        <x:v>5</x:v>
      </x:c>
      <x:c r="C2654" s="4"/>
      <x:c r="D2654" s="4" t="n">
        <x:v>1</x:v>
      </x:c>
    </x:row>
    <x:row r="2655">
      <x:c r="A2655" s="4" t="str">
        <x:v>C02650</x:v>
      </x:c>
      <x:c r="B2655" s="4" t="n">
        <x:v>4</x:v>
      </x:c>
      <x:c r="C2655" s="4" t="n">
        <x:v>36</x:v>
      </x:c>
      <x:c r="D2655" s="4" t="n">
        <x:v>1</x:v>
      </x:c>
    </x:row>
    <x:row r="2656">
      <x:c r="A2656" s="4" t="str">
        <x:v>C02651</x:v>
      </x:c>
      <x:c r="B2656" s="4" t="n">
        <x:v>6</x:v>
      </x:c>
      <x:c r="C2656" s="4" t="n">
        <x:v>40</x:v>
      </x:c>
      <x:c r="D2656" s="4" t="n">
        <x:v>1</x:v>
      </x:c>
    </x:row>
    <x:row r="2657">
      <x:c r="A2657" s="4" t="str">
        <x:v>C02652</x:v>
      </x:c>
      <x:c r="B2657" s="4" t="n">
        <x:v>3</x:v>
      </x:c>
      <x:c r="C2657" s="4"/>
      <x:c r="D2657" s="4" t="n">
        <x:v>0</x:v>
      </x:c>
    </x:row>
    <x:row r="2658">
      <x:c r="A2658" s="4" t="str">
        <x:v>C02653</x:v>
      </x:c>
      <x:c r="B2658" s="4" t="n">
        <x:v>5</x:v>
      </x:c>
      <x:c r="C2658" s="4" t="n">
        <x:v>31</x:v>
      </x:c>
      <x:c r="D2658" s="4" t="n">
        <x:v>1</x:v>
      </x:c>
    </x:row>
    <x:row r="2659">
      <x:c r="A2659" s="4" t="str">
        <x:v>C02654</x:v>
      </x:c>
      <x:c r="B2659" s="4" t="n">
        <x:v>4</x:v>
      </x:c>
      <x:c r="C2659" s="4" t="n">
        <x:v>20</x:v>
      </x:c>
      <x:c r="D2659" s="4" t="n">
        <x:v>1</x:v>
      </x:c>
    </x:row>
    <x:row r="2660">
      <x:c r="A2660" s="4" t="str">
        <x:v>C02655</x:v>
      </x:c>
      <x:c r="B2660" s="4" t="n">
        <x:v>4</x:v>
      </x:c>
      <x:c r="C2660" s="4"/>
      <x:c r="D2660" s="4" t="n">
        <x:v>0</x:v>
      </x:c>
    </x:row>
    <x:row r="2661">
      <x:c r="A2661" s="4" t="str">
        <x:v>C02656</x:v>
      </x:c>
      <x:c r="B2661" s="4" t="n">
        <x:v>4</x:v>
      </x:c>
      <x:c r="C2661" s="4"/>
      <x:c r="D2661" s="4" t="n">
        <x:v>0</x:v>
      </x:c>
    </x:row>
    <x:row r="2662">
      <x:c r="A2662" s="4" t="str">
        <x:v>C02657</x:v>
      </x:c>
      <x:c r="B2662" s="4" t="n">
        <x:v>5</x:v>
      </x:c>
      <x:c r="C2662" s="4" t="n">
        <x:v>43</x:v>
      </x:c>
      <x:c r="D2662" s="4" t="n">
        <x:v>1</x:v>
      </x:c>
    </x:row>
    <x:row r="2663">
      <x:c r="A2663" s="4" t="str">
        <x:v>C02658</x:v>
      </x:c>
      <x:c r="B2663" s="4" t="n">
        <x:v>5</x:v>
      </x:c>
      <x:c r="C2663" s="4" t="n">
        <x:v>20</x:v>
      </x:c>
      <x:c r="D2663" s="4" t="n">
        <x:v>1</x:v>
      </x:c>
    </x:row>
    <x:row r="2664">
      <x:c r="A2664" s="4" t="str">
        <x:v>C02659</x:v>
      </x:c>
      <x:c r="B2664" s="4" t="n">
        <x:v>3</x:v>
      </x:c>
      <x:c r="C2664" s="4" t="n">
        <x:v>20</x:v>
      </x:c>
      <x:c r="D2664" s="4" t="n">
        <x:v>0</x:v>
      </x:c>
    </x:row>
    <x:row r="2665">
      <x:c r="A2665" s="4" t="str">
        <x:v>C02660</x:v>
      </x:c>
      <x:c r="B2665" s="4" t="n">
        <x:v>6</x:v>
      </x:c>
      <x:c r="C2665" s="4" t="n">
        <x:v>41</x:v>
      </x:c>
      <x:c r="D2665" s="4" t="n">
        <x:v>1</x:v>
      </x:c>
    </x:row>
    <x:row r="2666">
      <x:c r="A2666" s="4" t="str">
        <x:v>C02661</x:v>
      </x:c>
      <x:c r="B2666" s="4" t="n">
        <x:v>2</x:v>
      </x:c>
      <x:c r="C2666" s="4" t="n">
        <x:v>14</x:v>
      </x:c>
      <x:c r="D2666" s="4" t="n">
        <x:v>0</x:v>
      </x:c>
    </x:row>
    <x:row r="2667">
      <x:c r="A2667" s="4" t="str">
        <x:v>C02662</x:v>
      </x:c>
      <x:c r="B2667" s="4" t="n">
        <x:v>4</x:v>
      </x:c>
      <x:c r="C2667" s="4" t="n">
        <x:v>21</x:v>
      </x:c>
      <x:c r="D2667" s="4" t="n">
        <x:v>0</x:v>
      </x:c>
    </x:row>
    <x:row r="2668">
      <x:c r="A2668" s="4" t="str">
        <x:v>C02663</x:v>
      </x:c>
      <x:c r="B2668" s="4" t="n">
        <x:v>4</x:v>
      </x:c>
      <x:c r="C2668" s="4" t="n">
        <x:v>10</x:v>
      </x:c>
      <x:c r="D2668" s="4" t="n">
        <x:v>0</x:v>
      </x:c>
    </x:row>
    <x:row r="2669">
      <x:c r="A2669" s="4" t="str">
        <x:v>C02664</x:v>
      </x:c>
      <x:c r="B2669" s="4" t="n">
        <x:v>4</x:v>
      </x:c>
      <x:c r="C2669" s="4" t="n">
        <x:v>11</x:v>
      </x:c>
      <x:c r="D2669" s="4" t="n">
        <x:v>0</x:v>
      </x:c>
    </x:row>
    <x:row r="2670">
      <x:c r="A2670" s="4" t="str">
        <x:v>C02665</x:v>
      </x:c>
      <x:c r="B2670" s="4" t="n">
        <x:v>6</x:v>
      </x:c>
      <x:c r="C2670" s="4" t="n">
        <x:v>42</x:v>
      </x:c>
      <x:c r="D2670" s="4" t="n">
        <x:v>1</x:v>
      </x:c>
    </x:row>
    <x:row r="2671">
      <x:c r="A2671" s="4" t="str">
        <x:v>C02666</x:v>
      </x:c>
      <x:c r="B2671" s="4" t="n">
        <x:v>6</x:v>
      </x:c>
      <x:c r="C2671" s="4" t="n">
        <x:v>47</x:v>
      </x:c>
      <x:c r="D2671" s="4" t="n">
        <x:v>1</x:v>
      </x:c>
    </x:row>
    <x:row r="2672">
      <x:c r="A2672" s="4" t="str">
        <x:v>C02667</x:v>
      </x:c>
      <x:c r="B2672" s="4" t="n">
        <x:v>4</x:v>
      </x:c>
      <x:c r="C2672" s="4" t="n">
        <x:v>34</x:v>
      </x:c>
      <x:c r="D2672" s="4" t="n">
        <x:v>1</x:v>
      </x:c>
    </x:row>
    <x:row r="2673">
      <x:c r="A2673" s="4" t="str">
        <x:v>C02668</x:v>
      </x:c>
      <x:c r="B2673" s="4" t="n">
        <x:v>2</x:v>
      </x:c>
      <x:c r="C2673" s="4" t="n">
        <x:v>6</x:v>
      </x:c>
      <x:c r="D2673" s="4" t="n">
        <x:v>0</x:v>
      </x:c>
    </x:row>
    <x:row r="2674">
      <x:c r="A2674" s="4" t="str">
        <x:v>C02669</x:v>
      </x:c>
      <x:c r="B2674" s="4" t="n">
        <x:v>2</x:v>
      </x:c>
      <x:c r="C2674" s="4" t="n">
        <x:v>12</x:v>
      </x:c>
      <x:c r="D2674" s="4" t="n">
        <x:v>0</x:v>
      </x:c>
    </x:row>
    <x:row r="2675">
      <x:c r="A2675" s="4" t="str">
        <x:v>C02670</x:v>
      </x:c>
      <x:c r="B2675" s="4" t="n">
        <x:v>3</x:v>
      </x:c>
      <x:c r="C2675" s="4" t="n">
        <x:v>15</x:v>
      </x:c>
      <x:c r="D2675" s="4" t="n">
        <x:v>0</x:v>
      </x:c>
    </x:row>
    <x:row r="2676">
      <x:c r="A2676" s="4" t="str">
        <x:v>C02671</x:v>
      </x:c>
      <x:c r="B2676" s="4" t="n">
        <x:v>5</x:v>
      </x:c>
      <x:c r="C2676" s="4" t="n">
        <x:v>37</x:v>
      </x:c>
      <x:c r="D2676" s="4" t="n">
        <x:v>1</x:v>
      </x:c>
    </x:row>
    <x:row r="2677">
      <x:c r="A2677" s="4" t="str">
        <x:v>C02672</x:v>
      </x:c>
      <x:c r="B2677" s="4" t="n">
        <x:v>2</x:v>
      </x:c>
      <x:c r="C2677" s="4" t="n">
        <x:v>18</x:v>
      </x:c>
      <x:c r="D2677" s="4" t="n">
        <x:v>0</x:v>
      </x:c>
    </x:row>
    <x:row r="2678">
      <x:c r="A2678" s="4" t="str">
        <x:v>C02673</x:v>
      </x:c>
      <x:c r="B2678" s="4" t="n">
        <x:v>3</x:v>
      </x:c>
      <x:c r="C2678" s="4" t="n">
        <x:v>18</x:v>
      </x:c>
      <x:c r="D2678" s="4" t="n">
        <x:v>0</x:v>
      </x:c>
    </x:row>
    <x:row r="2679">
      <x:c r="A2679" s="4" t="str">
        <x:v>C02674</x:v>
      </x:c>
      <x:c r="B2679" s="4" t="n">
        <x:v>2</x:v>
      </x:c>
      <x:c r="C2679" s="4" t="n">
        <x:v>12</x:v>
      </x:c>
      <x:c r="D2679" s="4" t="n">
        <x:v>0</x:v>
      </x:c>
    </x:row>
    <x:row r="2680">
      <x:c r="A2680" s="4" t="str">
        <x:v>C02675</x:v>
      </x:c>
      <x:c r="B2680" s="4" t="n">
        <x:v>5</x:v>
      </x:c>
      <x:c r="C2680" s="4" t="n">
        <x:v>18</x:v>
      </x:c>
      <x:c r="D2680" s="4" t="n">
        <x:v>1</x:v>
      </x:c>
    </x:row>
    <x:row r="2681">
      <x:c r="A2681" s="4" t="str">
        <x:v>C02676</x:v>
      </x:c>
      <x:c r="B2681" s="4" t="n">
        <x:v>3</x:v>
      </x:c>
      <x:c r="C2681" s="4" t="n">
        <x:v>10</x:v>
      </x:c>
      <x:c r="D2681" s="4" t="n">
        <x:v>0</x:v>
      </x:c>
    </x:row>
    <x:row r="2682">
      <x:c r="A2682" s="4" t="str">
        <x:v>C02677</x:v>
      </x:c>
      <x:c r="B2682" s="4" t="n">
        <x:v>4</x:v>
      </x:c>
      <x:c r="C2682" s="4" t="n">
        <x:v>13</x:v>
      </x:c>
      <x:c r="D2682" s="4" t="n">
        <x:v>0</x:v>
      </x:c>
    </x:row>
    <x:row r="2683">
      <x:c r="A2683" s="4" t="str">
        <x:v>C02678</x:v>
      </x:c>
      <x:c r="B2683" s="4" t="n">
        <x:v>6</x:v>
      </x:c>
      <x:c r="C2683" s="4" t="n">
        <x:v>36</x:v>
      </x:c>
      <x:c r="D2683" s="4" t="n">
        <x:v>1</x:v>
      </x:c>
    </x:row>
    <x:row r="2684">
      <x:c r="A2684" s="4" t="str">
        <x:v>C02679</x:v>
      </x:c>
      <x:c r="B2684" s="4" t="n">
        <x:v>5</x:v>
      </x:c>
      <x:c r="C2684" s="4" t="n">
        <x:v>32</x:v>
      </x:c>
      <x:c r="D2684" s="4" t="n">
        <x:v>1</x:v>
      </x:c>
    </x:row>
    <x:row r="2685">
      <x:c r="A2685" s="4" t="str">
        <x:v>C02680</x:v>
      </x:c>
      <x:c r="B2685" s="4" t="n">
        <x:v>4</x:v>
      </x:c>
      <x:c r="C2685" s="4" t="n">
        <x:v>16</x:v>
      </x:c>
      <x:c r="D2685" s="4" t="n">
        <x:v>0</x:v>
      </x:c>
    </x:row>
    <x:row r="2686">
      <x:c r="A2686" s="4" t="str">
        <x:v>C02681</x:v>
      </x:c>
      <x:c r="B2686" s="4" t="n">
        <x:v>2</x:v>
      </x:c>
      <x:c r="C2686" s="4" t="n">
        <x:v>6</x:v>
      </x:c>
      <x:c r="D2686" s="4" t="n">
        <x:v>0</x:v>
      </x:c>
    </x:row>
    <x:row r="2687">
      <x:c r="A2687" s="4" t="str">
        <x:v>C02682</x:v>
      </x:c>
      <x:c r="B2687" s="4" t="n">
        <x:v>2</x:v>
      </x:c>
      <x:c r="C2687" s="4"/>
      <x:c r="D2687" s="4" t="n">
        <x:v>0</x:v>
      </x:c>
    </x:row>
    <x:row r="2688">
      <x:c r="A2688" s="4" t="str">
        <x:v>C02683</x:v>
      </x:c>
      <x:c r="B2688" s="4" t="n">
        <x:v>4</x:v>
      </x:c>
      <x:c r="C2688" s="4" t="n">
        <x:v>19</x:v>
      </x:c>
      <x:c r="D2688" s="4" t="n">
        <x:v>0</x:v>
      </x:c>
    </x:row>
    <x:row r="2689">
      <x:c r="A2689" s="4" t="str">
        <x:v>C02684</x:v>
      </x:c>
      <x:c r="B2689" s="4" t="n">
        <x:v>4</x:v>
      </x:c>
      <x:c r="C2689" s="4" t="n">
        <x:v>17</x:v>
      </x:c>
      <x:c r="D2689" s="4" t="n">
        <x:v>0</x:v>
      </x:c>
    </x:row>
    <x:row r="2690">
      <x:c r="A2690" s="4" t="str">
        <x:v>C02685</x:v>
      </x:c>
      <x:c r="B2690" s="4" t="n">
        <x:v>4</x:v>
      </x:c>
      <x:c r="C2690" s="4"/>
      <x:c r="D2690" s="4" t="n">
        <x:v>1</x:v>
      </x:c>
    </x:row>
    <x:row r="2691">
      <x:c r="A2691" s="4" t="str">
        <x:v>C02686</x:v>
      </x:c>
      <x:c r="B2691" s="4" t="n">
        <x:v>2</x:v>
      </x:c>
      <x:c r="C2691" s="4"/>
      <x:c r="D2691" s="4" t="n">
        <x:v>0</x:v>
      </x:c>
    </x:row>
    <x:row r="2692">
      <x:c r="A2692" s="4" t="str">
        <x:v>C02687</x:v>
      </x:c>
      <x:c r="B2692" s="4" t="n">
        <x:v>4</x:v>
      </x:c>
      <x:c r="C2692" s="4" t="n">
        <x:v>32</x:v>
      </x:c>
      <x:c r="D2692" s="4" t="n">
        <x:v>1</x:v>
      </x:c>
    </x:row>
    <x:row r="2693">
      <x:c r="A2693" s="4" t="str">
        <x:v>C02688</x:v>
      </x:c>
      <x:c r="B2693" s="4" t="n">
        <x:v>2</x:v>
      </x:c>
      <x:c r="C2693" s="4" t="n">
        <x:v>14</x:v>
      </x:c>
      <x:c r="D2693" s="4" t="n">
        <x:v>0</x:v>
      </x:c>
    </x:row>
    <x:row r="2694">
      <x:c r="A2694" s="4" t="str">
        <x:v>C02689</x:v>
      </x:c>
      <x:c r="B2694" s="4" t="n">
        <x:v>5</x:v>
      </x:c>
      <x:c r="C2694" s="4" t="n">
        <x:v>38</x:v>
      </x:c>
      <x:c r="D2694" s="4" t="n">
        <x:v>1</x:v>
      </x:c>
    </x:row>
    <x:row r="2695">
      <x:c r="A2695" s="4" t="str">
        <x:v>C02690</x:v>
      </x:c>
      <x:c r="B2695" s="4" t="n">
        <x:v>2</x:v>
      </x:c>
      <x:c r="C2695" s="4"/>
      <x:c r="D2695" s="4" t="n">
        <x:v>0</x:v>
      </x:c>
    </x:row>
    <x:row r="2696">
      <x:c r="A2696" s="4" t="str">
        <x:v>C02691</x:v>
      </x:c>
      <x:c r="B2696" s="4" t="n">
        <x:v>4</x:v>
      </x:c>
      <x:c r="C2696" s="4" t="n">
        <x:v>23</x:v>
      </x:c>
      <x:c r="D2696" s="4" t="n">
        <x:v>0</x:v>
      </x:c>
    </x:row>
    <x:row r="2697">
      <x:c r="A2697" s="4" t="str">
        <x:v>C02692</x:v>
      </x:c>
      <x:c r="B2697" s="4" t="n">
        <x:v>3</x:v>
      </x:c>
      <x:c r="C2697" s="4" t="n">
        <x:v>12</x:v>
      </x:c>
      <x:c r="D2697" s="4" t="n">
        <x:v>0</x:v>
      </x:c>
    </x:row>
    <x:row r="2698">
      <x:c r="A2698" s="4" t="str">
        <x:v>C02693</x:v>
      </x:c>
      <x:c r="B2698" s="4" t="n">
        <x:v>4</x:v>
      </x:c>
      <x:c r="C2698" s="4" t="n">
        <x:v>31</x:v>
      </x:c>
      <x:c r="D2698" s="4" t="n">
        <x:v>0</x:v>
      </x:c>
    </x:row>
    <x:row r="2699">
      <x:c r="A2699" s="4" t="str">
        <x:v>C02694</x:v>
      </x:c>
      <x:c r="B2699" s="4" t="n">
        <x:v>3</x:v>
      </x:c>
      <x:c r="C2699" s="4" t="n">
        <x:v>9</x:v>
      </x:c>
      <x:c r="D2699" s="4" t="n">
        <x:v>0</x:v>
      </x:c>
    </x:row>
    <x:row r="2700">
      <x:c r="A2700" s="4" t="str">
        <x:v>C02695</x:v>
      </x:c>
      <x:c r="B2700" s="4" t="n">
        <x:v>6</x:v>
      </x:c>
      <x:c r="C2700" s="4" t="n">
        <x:v>35</x:v>
      </x:c>
      <x:c r="D2700" s="4" t="n">
        <x:v>1</x:v>
      </x:c>
    </x:row>
    <x:row r="2701">
      <x:c r="A2701" s="4" t="str">
        <x:v>C02696</x:v>
      </x:c>
      <x:c r="B2701" s="4" t="n">
        <x:v>2</x:v>
      </x:c>
      <x:c r="C2701" s="4" t="n">
        <x:v>10</x:v>
      </x:c>
      <x:c r="D2701" s="4" t="n">
        <x:v>0</x:v>
      </x:c>
    </x:row>
    <x:row r="2702">
      <x:c r="A2702" s="4" t="str">
        <x:v>C02697</x:v>
      </x:c>
      <x:c r="B2702" s="4" t="n">
        <x:v>5</x:v>
      </x:c>
      <x:c r="C2702" s="4" t="n">
        <x:v>31</x:v>
      </x:c>
      <x:c r="D2702" s="4" t="n">
        <x:v>1</x:v>
      </x:c>
    </x:row>
    <x:row r="2703">
      <x:c r="A2703" s="4" t="str">
        <x:v>C02698</x:v>
      </x:c>
      <x:c r="B2703" s="4" t="n">
        <x:v>2</x:v>
      </x:c>
      <x:c r="C2703" s="4" t="n">
        <x:v>11</x:v>
      </x:c>
      <x:c r="D2703" s="4" t="n">
        <x:v>0</x:v>
      </x:c>
    </x:row>
    <x:row r="2704">
      <x:c r="A2704" s="4" t="str">
        <x:v>C02699</x:v>
      </x:c>
      <x:c r="B2704" s="4" t="n">
        <x:v>4</x:v>
      </x:c>
      <x:c r="C2704" s="4" t="n">
        <x:v>10</x:v>
      </x:c>
      <x:c r="D2704" s="4" t="n">
        <x:v>0</x:v>
      </x:c>
    </x:row>
    <x:row r="2705">
      <x:c r="A2705" s="4" t="str">
        <x:v>C02700</x:v>
      </x:c>
      <x:c r="B2705" s="4" t="n">
        <x:v>3</x:v>
      </x:c>
      <x:c r="C2705" s="4" t="n">
        <x:v>3</x:v>
      </x:c>
      <x:c r="D2705" s="4" t="n">
        <x:v>0</x:v>
      </x:c>
    </x:row>
    <x:row r="2706">
      <x:c r="A2706" s="4" t="str">
        <x:v>C02701</x:v>
      </x:c>
      <x:c r="B2706" s="4" t="n">
        <x:v>2</x:v>
      </x:c>
      <x:c r="C2706" s="4"/>
      <x:c r="D2706" s="4" t="n">
        <x:v>0</x:v>
      </x:c>
    </x:row>
    <x:row r="2707">
      <x:c r="A2707" s="4" t="str">
        <x:v>C02702</x:v>
      </x:c>
      <x:c r="B2707" s="4" t="n">
        <x:v>6</x:v>
      </x:c>
      <x:c r="C2707" s="4" t="n">
        <x:v>33</x:v>
      </x:c>
      <x:c r="D2707" s="4" t="n">
        <x:v>1</x:v>
      </x:c>
    </x:row>
    <x:row r="2708">
      <x:c r="A2708" s="4" t="str">
        <x:v>C02703</x:v>
      </x:c>
      <x:c r="B2708" s="4" t="n">
        <x:v>4</x:v>
      </x:c>
      <x:c r="C2708" s="4" t="n">
        <x:v>4</x:v>
      </x:c>
      <x:c r="D2708" s="4" t="n">
        <x:v>0</x:v>
      </x:c>
    </x:row>
    <x:row r="2709">
      <x:c r="A2709" s="4" t="str">
        <x:v>C02704</x:v>
      </x:c>
      <x:c r="B2709" s="4" t="n">
        <x:v>4</x:v>
      </x:c>
      <x:c r="C2709" s="4" t="n">
        <x:v>27</x:v>
      </x:c>
      <x:c r="D2709" s="4" t="n">
        <x:v>1</x:v>
      </x:c>
    </x:row>
    <x:row r="2710">
      <x:c r="A2710" s="4" t="str">
        <x:v>C02705</x:v>
      </x:c>
      <x:c r="B2710" s="4" t="n">
        <x:v>6</x:v>
      </x:c>
      <x:c r="C2710" s="4" t="n">
        <x:v>43</x:v>
      </x:c>
      <x:c r="D2710" s="4" t="n">
        <x:v>1</x:v>
      </x:c>
    </x:row>
    <x:row r="2711">
      <x:c r="A2711" s="4" t="str">
        <x:v>C02706</x:v>
      </x:c>
      <x:c r="B2711" s="4" t="n">
        <x:v>4</x:v>
      </x:c>
      <x:c r="C2711" s="4" t="n">
        <x:v>15</x:v>
      </x:c>
      <x:c r="D2711" s="4" t="n">
        <x:v>0</x:v>
      </x:c>
    </x:row>
    <x:row r="2712">
      <x:c r="A2712" s="4" t="str">
        <x:v>C02707</x:v>
      </x:c>
      <x:c r="B2712" s="4" t="n">
        <x:v>5</x:v>
      </x:c>
      <x:c r="C2712" s="4" t="n">
        <x:v>27</x:v>
      </x:c>
      <x:c r="D2712" s="4" t="n">
        <x:v>1</x:v>
      </x:c>
    </x:row>
    <x:row r="2713">
      <x:c r="A2713" s="4" t="str">
        <x:v>C02708</x:v>
      </x:c>
      <x:c r="B2713" s="4" t="n">
        <x:v>3</x:v>
      </x:c>
      <x:c r="C2713" s="4" t="n">
        <x:v>13</x:v>
      </x:c>
      <x:c r="D2713" s="4" t="n">
        <x:v>0</x:v>
      </x:c>
    </x:row>
    <x:row r="2714">
      <x:c r="A2714" s="4" t="str">
        <x:v>C02709</x:v>
      </x:c>
      <x:c r="B2714" s="4" t="n">
        <x:v>4</x:v>
      </x:c>
      <x:c r="C2714" s="4" t="n">
        <x:v>25</x:v>
      </x:c>
      <x:c r="D2714" s="4" t="n">
        <x:v>0</x:v>
      </x:c>
    </x:row>
    <x:row r="2715">
      <x:c r="A2715" s="4" t="str">
        <x:v>C02710</x:v>
      </x:c>
      <x:c r="B2715" s="4" t="n">
        <x:v>3</x:v>
      </x:c>
      <x:c r="C2715" s="4"/>
      <x:c r="D2715" s="4" t="n">
        <x:v>0</x:v>
      </x:c>
    </x:row>
    <x:row r="2716">
      <x:c r="A2716" s="4" t="str">
        <x:v>C02711</x:v>
      </x:c>
      <x:c r="B2716" s="4" t="n">
        <x:v>3</x:v>
      </x:c>
      <x:c r="C2716" s="4" t="n">
        <x:v>24</x:v>
      </x:c>
      <x:c r="D2716" s="4" t="n">
        <x:v>0</x:v>
      </x:c>
    </x:row>
    <x:row r="2717">
      <x:c r="A2717" s="4" t="str">
        <x:v>C02712</x:v>
      </x:c>
      <x:c r="B2717" s="4" t="n">
        <x:v>2</x:v>
      </x:c>
      <x:c r="C2717" s="4"/>
      <x:c r="D2717" s="4" t="n">
        <x:v>0</x:v>
      </x:c>
    </x:row>
    <x:row r="2718">
      <x:c r="A2718" s="4" t="str">
        <x:v>C02713</x:v>
      </x:c>
      <x:c r="B2718" s="4" t="n">
        <x:v>6</x:v>
      </x:c>
      <x:c r="C2718" s="4"/>
      <x:c r="D2718" s="4" t="n">
        <x:v>1</x:v>
      </x:c>
    </x:row>
    <x:row r="2719">
      <x:c r="A2719" s="4" t="str">
        <x:v>C02714</x:v>
      </x:c>
      <x:c r="B2719" s="4" t="n">
        <x:v>6</x:v>
      </x:c>
      <x:c r="C2719" s="4" t="n">
        <x:v>32</x:v>
      </x:c>
      <x:c r="D2719" s="4" t="n">
        <x:v>1</x:v>
      </x:c>
    </x:row>
    <x:row r="2720">
      <x:c r="A2720" s="4" t="str">
        <x:v>C02715</x:v>
      </x:c>
      <x:c r="B2720" s="4" t="n">
        <x:v>2</x:v>
      </x:c>
      <x:c r="C2720" s="4" t="n">
        <x:v>13</x:v>
      </x:c>
      <x:c r="D2720" s="4" t="n">
        <x:v>0</x:v>
      </x:c>
    </x:row>
    <x:row r="2721">
      <x:c r="A2721" s="4" t="str">
        <x:v>C02716</x:v>
      </x:c>
      <x:c r="B2721" s="4" t="n">
        <x:v>5</x:v>
      </x:c>
      <x:c r="C2721" s="4"/>
      <x:c r="D2721" s="4" t="n">
        <x:v>1</x:v>
      </x:c>
    </x:row>
    <x:row r="2722">
      <x:c r="A2722" s="4" t="str">
        <x:v>C02717</x:v>
      </x:c>
      <x:c r="B2722" s="4" t="n">
        <x:v>2</x:v>
      </x:c>
      <x:c r="C2722" s="4"/>
      <x:c r="D2722" s="4" t="n">
        <x:v>0</x:v>
      </x:c>
    </x:row>
    <x:row r="2723">
      <x:c r="A2723" s="4" t="str">
        <x:v>C02718</x:v>
      </x:c>
      <x:c r="B2723" s="4" t="n">
        <x:v>3</x:v>
      </x:c>
      <x:c r="C2723" s="4" t="n">
        <x:v>17</x:v>
      </x:c>
      <x:c r="D2723" s="4" t="n">
        <x:v>0</x:v>
      </x:c>
    </x:row>
    <x:row r="2724">
      <x:c r="A2724" s="4" t="str">
        <x:v>C02719</x:v>
      </x:c>
      <x:c r="B2724" s="4" t="n">
        <x:v>2</x:v>
      </x:c>
      <x:c r="C2724" s="4" t="n">
        <x:v>19</x:v>
      </x:c>
      <x:c r="D2724" s="4" t="n">
        <x:v>0</x:v>
      </x:c>
    </x:row>
    <x:row r="2725">
      <x:c r="A2725" s="4" t="str">
        <x:v>C02720</x:v>
      </x:c>
      <x:c r="B2725" s="4" t="n">
        <x:v>4</x:v>
      </x:c>
      <x:c r="C2725" s="4" t="n">
        <x:v>18</x:v>
      </x:c>
      <x:c r="D2725" s="4" t="n">
        <x:v>0</x:v>
      </x:c>
    </x:row>
    <x:row r="2726">
      <x:c r="A2726" s="4" t="str">
        <x:v>C02721</x:v>
      </x:c>
      <x:c r="B2726" s="4" t="n">
        <x:v>4</x:v>
      </x:c>
      <x:c r="C2726" s="4" t="n">
        <x:v>14</x:v>
      </x:c>
      <x:c r="D2726" s="4" t="n">
        <x:v>0</x:v>
      </x:c>
    </x:row>
    <x:row r="2727">
      <x:c r="A2727" s="4" t="str">
        <x:v>C02722</x:v>
      </x:c>
      <x:c r="B2727" s="4" t="n">
        <x:v>4</x:v>
      </x:c>
      <x:c r="C2727" s="4" t="n">
        <x:v>18</x:v>
      </x:c>
      <x:c r="D2727" s="4" t="n">
        <x:v>0</x:v>
      </x:c>
    </x:row>
    <x:row r="2728">
      <x:c r="A2728" s="4" t="str">
        <x:v>C02723</x:v>
      </x:c>
      <x:c r="B2728" s="4" t="n">
        <x:v>6</x:v>
      </x:c>
      <x:c r="C2728" s="4" t="n">
        <x:v>44</x:v>
      </x:c>
      <x:c r="D2728" s="4" t="n">
        <x:v>1</x:v>
      </x:c>
    </x:row>
    <x:row r="2729">
      <x:c r="A2729" s="4" t="str">
        <x:v>C02724</x:v>
      </x:c>
      <x:c r="B2729" s="4" t="n">
        <x:v>6</x:v>
      </x:c>
      <x:c r="C2729" s="4" t="n">
        <x:v>22</x:v>
      </x:c>
      <x:c r="D2729" s="4" t="n">
        <x:v>1</x:v>
      </x:c>
    </x:row>
    <x:row r="2730">
      <x:c r="A2730" s="4" t="str">
        <x:v>C02725</x:v>
      </x:c>
      <x:c r="B2730" s="4" t="n">
        <x:v>2</x:v>
      </x:c>
      <x:c r="C2730" s="4" t="n">
        <x:v>14</x:v>
      </x:c>
      <x:c r="D2730" s="4" t="n">
        <x:v>0</x:v>
      </x:c>
    </x:row>
    <x:row r="2731">
      <x:c r="A2731" s="4" t="str">
        <x:v>C02726</x:v>
      </x:c>
      <x:c r="B2731" s="4" t="n">
        <x:v>4</x:v>
      </x:c>
      <x:c r="C2731" s="4" t="n">
        <x:v>25</x:v>
      </x:c>
      <x:c r="D2731" s="4" t="n">
        <x:v>0</x:v>
      </x:c>
    </x:row>
    <x:row r="2732">
      <x:c r="A2732" s="4" t="str">
        <x:v>C02727</x:v>
      </x:c>
      <x:c r="B2732" s="4" t="n">
        <x:v>6</x:v>
      </x:c>
      <x:c r="C2732" s="4"/>
      <x:c r="D2732" s="4" t="n">
        <x:v>1</x:v>
      </x:c>
    </x:row>
    <x:row r="2733">
      <x:c r="A2733" s="4" t="str">
        <x:v>C02728</x:v>
      </x:c>
      <x:c r="B2733" s="4" t="n">
        <x:v>4</x:v>
      </x:c>
      <x:c r="C2733" s="4" t="n">
        <x:v>41</x:v>
      </x:c>
      <x:c r="D2733" s="4" t="n">
        <x:v>1</x:v>
      </x:c>
    </x:row>
    <x:row r="2734">
      <x:c r="A2734" s="4" t="str">
        <x:v>C02729</x:v>
      </x:c>
      <x:c r="B2734" s="4" t="n">
        <x:v>4</x:v>
      </x:c>
      <x:c r="C2734" s="4" t="n">
        <x:v>41</x:v>
      </x:c>
      <x:c r="D2734" s="4" t="n">
        <x:v>1</x:v>
      </x:c>
    </x:row>
    <x:row r="2735">
      <x:c r="A2735" s="4" t="str">
        <x:v>C02730</x:v>
      </x:c>
      <x:c r="B2735" s="4" t="n">
        <x:v>4</x:v>
      </x:c>
      <x:c r="C2735" s="4" t="n">
        <x:v>11</x:v>
      </x:c>
      <x:c r="D2735" s="4" t="n">
        <x:v>0</x:v>
      </x:c>
    </x:row>
    <x:row r="2736">
      <x:c r="A2736" s="4" t="str">
        <x:v>C02731</x:v>
      </x:c>
      <x:c r="B2736" s="4" t="n">
        <x:v>3</x:v>
      </x:c>
      <x:c r="C2736" s="4" t="n">
        <x:v>17</x:v>
      </x:c>
      <x:c r="D2736" s="4" t="n">
        <x:v>0</x:v>
      </x:c>
    </x:row>
    <x:row r="2737">
      <x:c r="A2737" s="4" t="str">
        <x:v>C02732</x:v>
      </x:c>
      <x:c r="B2737" s="4" t="n">
        <x:v>4</x:v>
      </x:c>
      <x:c r="C2737" s="4" t="n">
        <x:v>34</x:v>
      </x:c>
      <x:c r="D2737" s="4" t="n">
        <x:v>1</x:v>
      </x:c>
    </x:row>
    <x:row r="2738">
      <x:c r="A2738" s="4" t="str">
        <x:v>C02733</x:v>
      </x:c>
      <x:c r="B2738" s="4" t="n">
        <x:v>5</x:v>
      </x:c>
      <x:c r="C2738" s="4" t="n">
        <x:v>27</x:v>
      </x:c>
      <x:c r="D2738" s="4" t="n">
        <x:v>1</x:v>
      </x:c>
    </x:row>
    <x:row r="2739">
      <x:c r="A2739" s="4" t="str">
        <x:v>C02734</x:v>
      </x:c>
      <x:c r="B2739" s="4" t="n">
        <x:v>6</x:v>
      </x:c>
      <x:c r="C2739" s="4"/>
      <x:c r="D2739" s="4" t="n">
        <x:v>1</x:v>
      </x:c>
    </x:row>
    <x:row r="2740">
      <x:c r="A2740" s="4" t="str">
        <x:v>C02735</x:v>
      </x:c>
      <x:c r="B2740" s="4" t="n">
        <x:v>3</x:v>
      </x:c>
      <x:c r="C2740" s="4"/>
      <x:c r="D2740" s="4" t="n">
        <x:v>0</x:v>
      </x:c>
    </x:row>
    <x:row r="2741">
      <x:c r="A2741" s="4" t="str">
        <x:v>C02736</x:v>
      </x:c>
      <x:c r="B2741" s="4" t="n">
        <x:v>5</x:v>
      </x:c>
      <x:c r="C2741" s="4" t="n">
        <x:v>30</x:v>
      </x:c>
      <x:c r="D2741" s="4" t="n">
        <x:v>1</x:v>
      </x:c>
    </x:row>
    <x:row r="2742">
      <x:c r="A2742" s="4" t="str">
        <x:v>C02737</x:v>
      </x:c>
      <x:c r="B2742" s="4" t="n">
        <x:v>3</x:v>
      </x:c>
      <x:c r="C2742" s="4" t="n">
        <x:v>11</x:v>
      </x:c>
      <x:c r="D2742" s="4" t="n">
        <x:v>0</x:v>
      </x:c>
    </x:row>
    <x:row r="2743">
      <x:c r="A2743" s="4" t="str">
        <x:v>C02738</x:v>
      </x:c>
      <x:c r="B2743" s="4" t="n">
        <x:v>2</x:v>
      </x:c>
      <x:c r="C2743" s="4" t="n">
        <x:v>9</x:v>
      </x:c>
      <x:c r="D2743" s="4" t="n">
        <x:v>0</x:v>
      </x:c>
    </x:row>
    <x:row r="2744">
      <x:c r="A2744" s="4" t="str">
        <x:v>C02739</x:v>
      </x:c>
      <x:c r="B2744" s="4" t="n">
        <x:v>2</x:v>
      </x:c>
      <x:c r="C2744" s="4"/>
      <x:c r="D2744" s="4" t="n">
        <x:v>0</x:v>
      </x:c>
    </x:row>
    <x:row r="2745">
      <x:c r="A2745" s="4" t="str">
        <x:v>C02740</x:v>
      </x:c>
      <x:c r="B2745" s="4" t="n">
        <x:v>3</x:v>
      </x:c>
      <x:c r="C2745" s="4" t="n">
        <x:v>11</x:v>
      </x:c>
      <x:c r="D2745" s="4" t="n">
        <x:v>0</x:v>
      </x:c>
    </x:row>
    <x:row r="2746">
      <x:c r="A2746" s="4" t="str">
        <x:v>C02741</x:v>
      </x:c>
      <x:c r="B2746" s="4" t="n">
        <x:v>2</x:v>
      </x:c>
      <x:c r="C2746" s="4" t="n">
        <x:v>19</x:v>
      </x:c>
      <x:c r="D2746" s="4" t="n">
        <x:v>0</x:v>
      </x:c>
    </x:row>
    <x:row r="2747">
      <x:c r="A2747" s="4" t="str">
        <x:v>C02742</x:v>
      </x:c>
      <x:c r="B2747" s="4" t="n">
        <x:v>4</x:v>
      </x:c>
      <x:c r="C2747" s="4" t="n">
        <x:v>19</x:v>
      </x:c>
      <x:c r="D2747" s="4" t="n">
        <x:v>0</x:v>
      </x:c>
    </x:row>
    <x:row r="2748">
      <x:c r="A2748" s="4" t="str">
        <x:v>C02743</x:v>
      </x:c>
      <x:c r="B2748" s="4" t="n">
        <x:v>5</x:v>
      </x:c>
      <x:c r="C2748" s="4" t="n">
        <x:v>33</x:v>
      </x:c>
      <x:c r="D2748" s="4" t="n">
        <x:v>1</x:v>
      </x:c>
    </x:row>
    <x:row r="2749">
      <x:c r="A2749" s="4" t="str">
        <x:v>C02744</x:v>
      </x:c>
      <x:c r="B2749" s="4" t="n">
        <x:v>3</x:v>
      </x:c>
      <x:c r="C2749" s="4"/>
      <x:c r="D2749" s="4" t="n">
        <x:v>0</x:v>
      </x:c>
    </x:row>
    <x:row r="2750">
      <x:c r="A2750" s="4" t="str">
        <x:v>C02745</x:v>
      </x:c>
      <x:c r="B2750" s="4" t="n">
        <x:v>3</x:v>
      </x:c>
      <x:c r="C2750" s="4" t="n">
        <x:v>18</x:v>
      </x:c>
      <x:c r="D2750" s="4" t="n">
        <x:v>0</x:v>
      </x:c>
    </x:row>
    <x:row r="2751">
      <x:c r="A2751" s="4" t="str">
        <x:v>C02746</x:v>
      </x:c>
      <x:c r="B2751" s="4" t="n">
        <x:v>4</x:v>
      </x:c>
      <x:c r="C2751" s="4" t="n">
        <x:v>13</x:v>
      </x:c>
      <x:c r="D2751" s="4" t="n">
        <x:v>0</x:v>
      </x:c>
    </x:row>
    <x:row r="2752">
      <x:c r="A2752" s="4" t="str">
        <x:v>C02747</x:v>
      </x:c>
      <x:c r="B2752" s="4" t="n">
        <x:v>3</x:v>
      </x:c>
      <x:c r="C2752" s="4" t="n">
        <x:v>12</x:v>
      </x:c>
      <x:c r="D2752" s="4" t="n">
        <x:v>0</x:v>
      </x:c>
    </x:row>
    <x:row r="2753">
      <x:c r="A2753" s="4" t="str">
        <x:v>C02748</x:v>
      </x:c>
      <x:c r="B2753" s="4" t="n">
        <x:v>4</x:v>
      </x:c>
      <x:c r="C2753" s="4"/>
      <x:c r="D2753" s="4" t="n">
        <x:v>1</x:v>
      </x:c>
    </x:row>
    <x:row r="2754">
      <x:c r="A2754" s="4" t="str">
        <x:v>C02749</x:v>
      </x:c>
      <x:c r="B2754" s="4" t="n">
        <x:v>5</x:v>
      </x:c>
      <x:c r="C2754" s="4" t="n">
        <x:v>37</x:v>
      </x:c>
      <x:c r="D2754" s="4" t="n">
        <x:v>1</x:v>
      </x:c>
    </x:row>
    <x:row r="2755">
      <x:c r="A2755" s="4" t="str">
        <x:v>C02750</x:v>
      </x:c>
      <x:c r="B2755" s="4" t="n">
        <x:v>4</x:v>
      </x:c>
      <x:c r="C2755" s="4" t="n">
        <x:v>28</x:v>
      </x:c>
      <x:c r="D2755" s="4" t="n">
        <x:v>1</x:v>
      </x:c>
    </x:row>
    <x:row r="2756">
      <x:c r="A2756" s="4" t="str">
        <x:v>C02751</x:v>
      </x:c>
      <x:c r="B2756" s="4" t="n">
        <x:v>3</x:v>
      </x:c>
      <x:c r="C2756" s="4" t="n">
        <x:v>15</x:v>
      </x:c>
      <x:c r="D2756" s="4" t="n">
        <x:v>0</x:v>
      </x:c>
    </x:row>
    <x:row r="2757">
      <x:c r="A2757" s="4" t="str">
        <x:v>C02752</x:v>
      </x:c>
      <x:c r="B2757" s="4" t="n">
        <x:v>5</x:v>
      </x:c>
      <x:c r="C2757" s="4" t="n">
        <x:v>40</x:v>
      </x:c>
      <x:c r="D2757" s="4" t="n">
        <x:v>1</x:v>
      </x:c>
    </x:row>
    <x:row r="2758">
      <x:c r="A2758" s="4" t="str">
        <x:v>C02753</x:v>
      </x:c>
      <x:c r="B2758" s="4" t="n">
        <x:v>3</x:v>
      </x:c>
      <x:c r="C2758" s="4" t="n">
        <x:v>18</x:v>
      </x:c>
      <x:c r="D2758" s="4" t="n">
        <x:v>0</x:v>
      </x:c>
    </x:row>
    <x:row r="2759">
      <x:c r="A2759" s="4" t="str">
        <x:v>C02754</x:v>
      </x:c>
      <x:c r="B2759" s="4" t="n">
        <x:v>3</x:v>
      </x:c>
      <x:c r="C2759" s="4" t="n">
        <x:v>16</x:v>
      </x:c>
      <x:c r="D2759" s="4" t="n">
        <x:v>0</x:v>
      </x:c>
    </x:row>
    <x:row r="2760">
      <x:c r="A2760" s="4" t="str">
        <x:v>C02755</x:v>
      </x:c>
      <x:c r="B2760" s="4" t="n">
        <x:v>3</x:v>
      </x:c>
      <x:c r="C2760" s="4"/>
      <x:c r="D2760" s="4" t="n">
        <x:v>0</x:v>
      </x:c>
    </x:row>
    <x:row r="2761">
      <x:c r="A2761" s="4" t="str">
        <x:v>C02756</x:v>
      </x:c>
      <x:c r="B2761" s="4" t="n">
        <x:v>6</x:v>
      </x:c>
      <x:c r="C2761" s="4" t="n">
        <x:v>37</x:v>
      </x:c>
      <x:c r="D2761" s="4" t="n">
        <x:v>1</x:v>
      </x:c>
    </x:row>
    <x:row r="2762">
      <x:c r="A2762" s="4" t="str">
        <x:v>C02757</x:v>
      </x:c>
      <x:c r="B2762" s="4" t="n">
        <x:v>4</x:v>
      </x:c>
      <x:c r="C2762" s="4" t="n">
        <x:v>20</x:v>
      </x:c>
      <x:c r="D2762" s="4" t="n">
        <x:v>0</x:v>
      </x:c>
    </x:row>
    <x:row r="2763">
      <x:c r="A2763" s="4" t="str">
        <x:v>C02758</x:v>
      </x:c>
      <x:c r="B2763" s="4" t="n">
        <x:v>4</x:v>
      </x:c>
      <x:c r="C2763" s="4" t="n">
        <x:v>16</x:v>
      </x:c>
      <x:c r="D2763" s="4" t="n">
        <x:v>0</x:v>
      </x:c>
    </x:row>
    <x:row r="2764">
      <x:c r="A2764" s="4" t="str">
        <x:v>C02759</x:v>
      </x:c>
      <x:c r="B2764" s="4" t="n">
        <x:v>2</x:v>
      </x:c>
      <x:c r="C2764" s="4"/>
      <x:c r="D2764" s="4" t="n">
        <x:v>0</x:v>
      </x:c>
    </x:row>
    <x:row r="2765">
      <x:c r="A2765" s="4" t="str">
        <x:v>C02760</x:v>
      </x:c>
      <x:c r="B2765" s="4" t="n">
        <x:v>3</x:v>
      </x:c>
      <x:c r="C2765" s="4" t="n">
        <x:v>19</x:v>
      </x:c>
      <x:c r="D2765" s="4" t="n">
        <x:v>0</x:v>
      </x:c>
    </x:row>
    <x:row r="2766">
      <x:c r="A2766" s="4" t="str">
        <x:v>C02761</x:v>
      </x:c>
      <x:c r="B2766" s="4" t="n">
        <x:v>4</x:v>
      </x:c>
      <x:c r="C2766" s="4" t="n">
        <x:v>31</x:v>
      </x:c>
      <x:c r="D2766" s="4" t="n">
        <x:v>1</x:v>
      </x:c>
    </x:row>
    <x:row r="2767">
      <x:c r="A2767" s="4" t="str">
        <x:v>C02762</x:v>
      </x:c>
      <x:c r="B2767" s="4" t="n">
        <x:v>3</x:v>
      </x:c>
      <x:c r="C2767" s="4" t="n">
        <x:v>14</x:v>
      </x:c>
      <x:c r="D2767" s="4" t="n">
        <x:v>0</x:v>
      </x:c>
    </x:row>
    <x:row r="2768">
      <x:c r="A2768" s="4" t="str">
        <x:v>C02763</x:v>
      </x:c>
      <x:c r="B2768" s="4" t="n">
        <x:v>4</x:v>
      </x:c>
      <x:c r="C2768" s="4"/>
      <x:c r="D2768" s="4" t="n">
        <x:v>0</x:v>
      </x:c>
    </x:row>
    <x:row r="2769">
      <x:c r="A2769" s="4" t="str">
        <x:v>C02764</x:v>
      </x:c>
      <x:c r="B2769" s="4" t="n">
        <x:v>3</x:v>
      </x:c>
      <x:c r="C2769" s="4" t="n">
        <x:v>13</x:v>
      </x:c>
      <x:c r="D2769" s="4" t="n">
        <x:v>0</x:v>
      </x:c>
    </x:row>
    <x:row r="2770">
      <x:c r="A2770" s="4" t="str">
        <x:v>C02765</x:v>
      </x:c>
      <x:c r="B2770" s="4" t="n">
        <x:v>6</x:v>
      </x:c>
      <x:c r="C2770" s="4"/>
      <x:c r="D2770" s="4" t="n">
        <x:v>1</x:v>
      </x:c>
    </x:row>
    <x:row r="2771">
      <x:c r="A2771" s="4" t="str">
        <x:v>C02766</x:v>
      </x:c>
      <x:c r="B2771" s="4" t="n">
        <x:v>6</x:v>
      </x:c>
      <x:c r="C2771" s="4" t="n">
        <x:v>35</x:v>
      </x:c>
      <x:c r="D2771" s="4" t="n">
        <x:v>1</x:v>
      </x:c>
    </x:row>
    <x:row r="2772">
      <x:c r="A2772" s="4" t="str">
        <x:v>C02767</x:v>
      </x:c>
      <x:c r="B2772" s="4" t="n">
        <x:v>6</x:v>
      </x:c>
      <x:c r="C2772" s="4" t="n">
        <x:v>36</x:v>
      </x:c>
      <x:c r="D2772" s="4" t="n">
        <x:v>1</x:v>
      </x:c>
    </x:row>
    <x:row r="2773">
      <x:c r="A2773" s="4" t="str">
        <x:v>C02768</x:v>
      </x:c>
      <x:c r="B2773" s="4" t="n">
        <x:v>6</x:v>
      </x:c>
      <x:c r="C2773" s="4" t="n">
        <x:v>33</x:v>
      </x:c>
      <x:c r="D2773" s="4" t="n">
        <x:v>1</x:v>
      </x:c>
    </x:row>
    <x:row r="2774">
      <x:c r="A2774" s="4" t="str">
        <x:v>C02769</x:v>
      </x:c>
      <x:c r="B2774" s="4" t="n">
        <x:v>4</x:v>
      </x:c>
      <x:c r="C2774" s="4" t="n">
        <x:v>5</x:v>
      </x:c>
      <x:c r="D2774" s="4" t="n">
        <x:v>0</x:v>
      </x:c>
    </x:row>
    <x:row r="2775">
      <x:c r="A2775" s="4" t="str">
        <x:v>C02770</x:v>
      </x:c>
      <x:c r="B2775" s="4" t="n">
        <x:v>4</x:v>
      </x:c>
      <x:c r="C2775" s="4"/>
      <x:c r="D2775" s="4" t="n">
        <x:v>0</x:v>
      </x:c>
    </x:row>
    <x:row r="2776">
      <x:c r="A2776" s="4" t="str">
        <x:v>C02771</x:v>
      </x:c>
      <x:c r="B2776" s="4" t="n">
        <x:v>2</x:v>
      </x:c>
      <x:c r="C2776" s="4" t="n">
        <x:v>8</x:v>
      </x:c>
      <x:c r="D2776" s="4" t="n">
        <x:v>0</x:v>
      </x:c>
    </x:row>
    <x:row r="2777">
      <x:c r="A2777" s="4" t="str">
        <x:v>C02772</x:v>
      </x:c>
      <x:c r="B2777" s="4" t="n">
        <x:v>2</x:v>
      </x:c>
      <x:c r="C2777" s="4" t="n">
        <x:v>6</x:v>
      </x:c>
      <x:c r="D2777" s="4" t="n">
        <x:v>0</x:v>
      </x:c>
    </x:row>
    <x:row r="2778">
      <x:c r="A2778" s="4" t="str">
        <x:v>C02773</x:v>
      </x:c>
      <x:c r="B2778" s="4" t="n">
        <x:v>3</x:v>
      </x:c>
      <x:c r="C2778" s="4" t="n">
        <x:v>17</x:v>
      </x:c>
      <x:c r="D2778" s="4" t="n">
        <x:v>0</x:v>
      </x:c>
    </x:row>
    <x:row r="2779">
      <x:c r="A2779" s="4" t="str">
        <x:v>C02774</x:v>
      </x:c>
      <x:c r="B2779" s="4" t="n">
        <x:v>4</x:v>
      </x:c>
      <x:c r="C2779" s="4"/>
      <x:c r="D2779" s="4" t="n">
        <x:v>0</x:v>
      </x:c>
    </x:row>
    <x:row r="2780">
      <x:c r="A2780" s="4" t="str">
        <x:v>C02775</x:v>
      </x:c>
      <x:c r="B2780" s="4" t="n">
        <x:v>3</x:v>
      </x:c>
      <x:c r="C2780" s="4"/>
      <x:c r="D2780" s="4" t="n">
        <x:v>0</x:v>
      </x:c>
    </x:row>
    <x:row r="2781">
      <x:c r="A2781" s="4" t="str">
        <x:v>C02776</x:v>
      </x:c>
      <x:c r="B2781" s="4" t="n">
        <x:v>2</x:v>
      </x:c>
      <x:c r="C2781" s="4" t="n">
        <x:v>12</x:v>
      </x:c>
      <x:c r="D2781" s="4" t="n">
        <x:v>0</x:v>
      </x:c>
    </x:row>
    <x:row r="2782">
      <x:c r="A2782" s="4" t="str">
        <x:v>C02777</x:v>
      </x:c>
      <x:c r="B2782" s="4" t="n">
        <x:v>6</x:v>
      </x:c>
      <x:c r="C2782" s="4" t="n">
        <x:v>39</x:v>
      </x:c>
      <x:c r="D2782" s="4" t="n">
        <x:v>1</x:v>
      </x:c>
    </x:row>
    <x:row r="2783">
      <x:c r="A2783" s="4" t="str">
        <x:v>C02778</x:v>
      </x:c>
      <x:c r="B2783" s="4" t="n">
        <x:v>4</x:v>
      </x:c>
      <x:c r="C2783" s="4" t="n">
        <x:v>18</x:v>
      </x:c>
      <x:c r="D2783" s="4" t="n">
        <x:v>0</x:v>
      </x:c>
    </x:row>
    <x:row r="2784">
      <x:c r="A2784" s="4" t="str">
        <x:v>C02779</x:v>
      </x:c>
      <x:c r="B2784" s="4" t="n">
        <x:v>5</x:v>
      </x:c>
      <x:c r="C2784" s="4" t="n">
        <x:v>30</x:v>
      </x:c>
      <x:c r="D2784" s="4" t="n">
        <x:v>1</x:v>
      </x:c>
    </x:row>
    <x:row r="2785">
      <x:c r="A2785" s="4" t="str">
        <x:v>C02780</x:v>
      </x:c>
      <x:c r="B2785" s="4" t="n">
        <x:v>4</x:v>
      </x:c>
      <x:c r="C2785" s="4" t="n">
        <x:v>25</x:v>
      </x:c>
      <x:c r="D2785" s="4" t="n">
        <x:v>0</x:v>
      </x:c>
    </x:row>
    <x:row r="2786">
      <x:c r="A2786" s="4" t="str">
        <x:v>C02781</x:v>
      </x:c>
      <x:c r="B2786" s="4" t="n">
        <x:v>6</x:v>
      </x:c>
      <x:c r="C2786" s="4" t="n">
        <x:v>41</x:v>
      </x:c>
      <x:c r="D2786" s="4" t="n">
        <x:v>1</x:v>
      </x:c>
    </x:row>
    <x:row r="2787">
      <x:c r="A2787" s="4" t="str">
        <x:v>C02782</x:v>
      </x:c>
      <x:c r="B2787" s="4" t="n">
        <x:v>6</x:v>
      </x:c>
      <x:c r="C2787" s="4"/>
      <x:c r="D2787" s="4" t="n">
        <x:v>1</x:v>
      </x:c>
    </x:row>
    <x:row r="2788">
      <x:c r="A2788" s="4" t="str">
        <x:v>C02783</x:v>
      </x:c>
      <x:c r="B2788" s="4" t="n">
        <x:v>2</x:v>
      </x:c>
      <x:c r="C2788" s="4"/>
      <x:c r="D2788" s="4" t="n">
        <x:v>0</x:v>
      </x:c>
    </x:row>
    <x:row r="2789">
      <x:c r="A2789" s="4" t="str">
        <x:v>C02784</x:v>
      </x:c>
      <x:c r="B2789" s="4" t="n">
        <x:v>4</x:v>
      </x:c>
      <x:c r="C2789" s="4" t="n">
        <x:v>48</x:v>
      </x:c>
      <x:c r="D2789" s="4" t="n">
        <x:v>1</x:v>
      </x:c>
    </x:row>
    <x:row r="2790">
      <x:c r="A2790" s="4" t="str">
        <x:v>C02785</x:v>
      </x:c>
      <x:c r="B2790" s="4" t="n">
        <x:v>3</x:v>
      </x:c>
      <x:c r="C2790" s="4" t="n">
        <x:v>15</x:v>
      </x:c>
      <x:c r="D2790" s="4" t="n">
        <x:v>0</x:v>
      </x:c>
    </x:row>
    <x:row r="2791">
      <x:c r="A2791" s="4" t="str">
        <x:v>C02786</x:v>
      </x:c>
      <x:c r="B2791" s="4" t="n">
        <x:v>4</x:v>
      </x:c>
      <x:c r="C2791" s="4" t="n">
        <x:v>19</x:v>
      </x:c>
      <x:c r="D2791" s="4" t="n">
        <x:v>0</x:v>
      </x:c>
    </x:row>
    <x:row r="2792">
      <x:c r="A2792" s="4" t="str">
        <x:v>C02787</x:v>
      </x:c>
      <x:c r="B2792" s="4" t="n">
        <x:v>4</x:v>
      </x:c>
      <x:c r="C2792" s="4" t="n">
        <x:v>19</x:v>
      </x:c>
      <x:c r="D2792" s="4" t="n">
        <x:v>0</x:v>
      </x:c>
    </x:row>
    <x:row r="2793">
      <x:c r="A2793" s="4" t="str">
        <x:v>C02788</x:v>
      </x:c>
      <x:c r="B2793" s="4" t="n">
        <x:v>2</x:v>
      </x:c>
      <x:c r="C2793" s="4" t="n">
        <x:v>13</x:v>
      </x:c>
      <x:c r="D2793" s="4" t="n">
        <x:v>0</x:v>
      </x:c>
    </x:row>
    <x:row r="2794">
      <x:c r="A2794" s="4" t="str">
        <x:v>C02789</x:v>
      </x:c>
      <x:c r="B2794" s="4" t="n">
        <x:v>6</x:v>
      </x:c>
      <x:c r="C2794" s="4" t="n">
        <x:v>44</x:v>
      </x:c>
      <x:c r="D2794" s="4" t="n">
        <x:v>1</x:v>
      </x:c>
    </x:row>
    <x:row r="2795">
      <x:c r="A2795" s="4" t="str">
        <x:v>C02790</x:v>
      </x:c>
      <x:c r="B2795" s="4" t="n">
        <x:v>5</x:v>
      </x:c>
      <x:c r="C2795" s="4" t="n">
        <x:v>13</x:v>
      </x:c>
      <x:c r="D2795" s="4" t="n">
        <x:v>1</x:v>
      </x:c>
    </x:row>
    <x:row r="2796">
      <x:c r="A2796" s="4" t="str">
        <x:v>C02791</x:v>
      </x:c>
      <x:c r="B2796" s="4" t="n">
        <x:v>4</x:v>
      </x:c>
      <x:c r="C2796" s="4" t="n">
        <x:v>15</x:v>
      </x:c>
      <x:c r="D2796" s="4" t="n">
        <x:v>0</x:v>
      </x:c>
    </x:row>
    <x:row r="2797">
      <x:c r="A2797" s="4" t="str">
        <x:v>C02792</x:v>
      </x:c>
      <x:c r="B2797" s="4" t="n">
        <x:v>6</x:v>
      </x:c>
      <x:c r="C2797" s="4"/>
      <x:c r="D2797" s="4" t="n">
        <x:v>1</x:v>
      </x:c>
    </x:row>
    <x:row r="2798">
      <x:c r="A2798" s="4" t="str">
        <x:v>C02793</x:v>
      </x:c>
      <x:c r="B2798" s="4" t="n">
        <x:v>2</x:v>
      </x:c>
      <x:c r="C2798" s="4" t="n">
        <x:v>14</x:v>
      </x:c>
      <x:c r="D2798" s="4" t="n">
        <x:v>0</x:v>
      </x:c>
    </x:row>
    <x:row r="2799">
      <x:c r="A2799" s="4" t="str">
        <x:v>C02794</x:v>
      </x:c>
      <x:c r="B2799" s="4" t="n">
        <x:v>5</x:v>
      </x:c>
      <x:c r="C2799" s="4" t="n">
        <x:v>33</x:v>
      </x:c>
      <x:c r="D2799" s="4" t="n">
        <x:v>1</x:v>
      </x:c>
    </x:row>
    <x:row r="2800">
      <x:c r="A2800" s="4" t="str">
        <x:v>C02795</x:v>
      </x:c>
      <x:c r="B2800" s="4" t="n">
        <x:v>2</x:v>
      </x:c>
      <x:c r="C2800" s="4" t="n">
        <x:v>19</x:v>
      </x:c>
      <x:c r="D2800" s="4" t="n">
        <x:v>0</x:v>
      </x:c>
    </x:row>
    <x:row r="2801">
      <x:c r="A2801" s="4" t="str">
        <x:v>C02796</x:v>
      </x:c>
      <x:c r="B2801" s="4" t="n">
        <x:v>5</x:v>
      </x:c>
      <x:c r="C2801" s="4"/>
      <x:c r="D2801" s="4" t="n">
        <x:v>1</x:v>
      </x:c>
    </x:row>
    <x:row r="2802">
      <x:c r="A2802" s="4" t="str">
        <x:v>C02797</x:v>
      </x:c>
      <x:c r="B2802" s="4" t="n">
        <x:v>4</x:v>
      </x:c>
      <x:c r="C2802" s="4" t="n">
        <x:v>20</x:v>
      </x:c>
      <x:c r="D2802" s="4" t="n">
        <x:v>0</x:v>
      </x:c>
    </x:row>
    <x:row r="2803">
      <x:c r="A2803" s="4" t="str">
        <x:v>C02798</x:v>
      </x:c>
      <x:c r="B2803" s="4" t="n">
        <x:v>4</x:v>
      </x:c>
      <x:c r="C2803" s="4" t="n">
        <x:v>15</x:v>
      </x:c>
      <x:c r="D2803" s="4" t="n">
        <x:v>0</x:v>
      </x:c>
    </x:row>
    <x:row r="2804">
      <x:c r="A2804" s="4" t="str">
        <x:v>C02799</x:v>
      </x:c>
      <x:c r="B2804" s="4" t="n">
        <x:v>4</x:v>
      </x:c>
      <x:c r="C2804" s="4" t="n">
        <x:v>18</x:v>
      </x:c>
      <x:c r="D2804" s="4" t="n">
        <x:v>0</x:v>
      </x:c>
    </x:row>
    <x:row r="2805">
      <x:c r="A2805" s="4" t="str">
        <x:v>C02800</x:v>
      </x:c>
      <x:c r="B2805" s="4" t="n">
        <x:v>5</x:v>
      </x:c>
      <x:c r="C2805" s="4"/>
      <x:c r="D2805" s="4" t="n">
        <x:v>1</x:v>
      </x:c>
    </x:row>
    <x:row r="2806">
      <x:c r="A2806" s="4" t="str">
        <x:v>C02801</x:v>
      </x:c>
      <x:c r="B2806" s="4" t="n">
        <x:v>4</x:v>
      </x:c>
      <x:c r="C2806" s="4" t="n">
        <x:v>30</x:v>
      </x:c>
      <x:c r="D2806" s="4" t="n">
        <x:v>1</x:v>
      </x:c>
    </x:row>
    <x:row r="2807">
      <x:c r="A2807" s="4" t="str">
        <x:v>C02802</x:v>
      </x:c>
      <x:c r="B2807" s="4" t="n">
        <x:v>3</x:v>
      </x:c>
      <x:c r="C2807" s="4" t="n">
        <x:v>18</x:v>
      </x:c>
      <x:c r="D2807" s="4" t="n">
        <x:v>0</x:v>
      </x:c>
    </x:row>
    <x:row r="2808">
      <x:c r="A2808" s="4" t="str">
        <x:v>C02803</x:v>
      </x:c>
      <x:c r="B2808" s="4" t="n">
        <x:v>5</x:v>
      </x:c>
      <x:c r="C2808" s="4" t="n">
        <x:v>28</x:v>
      </x:c>
      <x:c r="D2808" s="4" t="n">
        <x:v>1</x:v>
      </x:c>
    </x:row>
    <x:row r="2809">
      <x:c r="A2809" s="4" t="str">
        <x:v>C02804</x:v>
      </x:c>
      <x:c r="B2809" s="4" t="n">
        <x:v>5</x:v>
      </x:c>
      <x:c r="C2809" s="4" t="n">
        <x:v>35</x:v>
      </x:c>
      <x:c r="D2809" s="4" t="n">
        <x:v>1</x:v>
      </x:c>
    </x:row>
    <x:row r="2810">
      <x:c r="A2810" s="4" t="str">
        <x:v>C02805</x:v>
      </x:c>
      <x:c r="B2810" s="4" t="n">
        <x:v>2</x:v>
      </x:c>
      <x:c r="C2810" s="4" t="n">
        <x:v>14</x:v>
      </x:c>
      <x:c r="D2810" s="4" t="n">
        <x:v>0</x:v>
      </x:c>
    </x:row>
    <x:row r="2811">
      <x:c r="A2811" s="4" t="str">
        <x:v>C02806</x:v>
      </x:c>
      <x:c r="B2811" s="4" t="n">
        <x:v>4</x:v>
      </x:c>
      <x:c r="C2811" s="4"/>
      <x:c r="D2811" s="4" t="n">
        <x:v>0</x:v>
      </x:c>
    </x:row>
    <x:row r="2812">
      <x:c r="A2812" s="4" t="str">
        <x:v>C02807</x:v>
      </x:c>
      <x:c r="B2812" s="4" t="n">
        <x:v>3</x:v>
      </x:c>
      <x:c r="C2812" s="4" t="n">
        <x:v>19</x:v>
      </x:c>
      <x:c r="D2812" s="4" t="n">
        <x:v>0</x:v>
      </x:c>
    </x:row>
    <x:row r="2813">
      <x:c r="A2813" s="4" t="str">
        <x:v>C02808</x:v>
      </x:c>
      <x:c r="B2813" s="4" t="n">
        <x:v>3</x:v>
      </x:c>
      <x:c r="C2813" s="4"/>
      <x:c r="D2813" s="4" t="n">
        <x:v>0</x:v>
      </x:c>
    </x:row>
    <x:row r="2814">
      <x:c r="A2814" s="4" t="str">
        <x:v>C02809</x:v>
      </x:c>
      <x:c r="B2814" s="4" t="n">
        <x:v>4</x:v>
      </x:c>
      <x:c r="C2814" s="4"/>
      <x:c r="D2814" s="4" t="n">
        <x:v>1</x:v>
      </x:c>
    </x:row>
    <x:row r="2815">
      <x:c r="A2815" s="4" t="str">
        <x:v>C02810</x:v>
      </x:c>
      <x:c r="B2815" s="4" t="n">
        <x:v>2</x:v>
      </x:c>
      <x:c r="C2815" s="4" t="n">
        <x:v>13</x:v>
      </x:c>
      <x:c r="D2815" s="4" t="n">
        <x:v>0</x:v>
      </x:c>
    </x:row>
    <x:row r="2816">
      <x:c r="A2816" s="4" t="str">
        <x:v>C02811</x:v>
      </x:c>
      <x:c r="B2816" s="4" t="n">
        <x:v>5</x:v>
      </x:c>
      <x:c r="C2816" s="4"/>
      <x:c r="D2816" s="4" t="n">
        <x:v>1</x:v>
      </x:c>
    </x:row>
    <x:row r="2817">
      <x:c r="A2817" s="4" t="str">
        <x:v>C02812</x:v>
      </x:c>
      <x:c r="B2817" s="4" t="n">
        <x:v>3</x:v>
      </x:c>
      <x:c r="C2817" s="4" t="n">
        <x:v>12</x:v>
      </x:c>
      <x:c r="D2817" s="4" t="n">
        <x:v>0</x:v>
      </x:c>
    </x:row>
    <x:row r="2818">
      <x:c r="A2818" s="4" t="str">
        <x:v>C02813</x:v>
      </x:c>
      <x:c r="B2818" s="4" t="n">
        <x:v>6</x:v>
      </x:c>
      <x:c r="C2818" s="4" t="n">
        <x:v>29</x:v>
      </x:c>
      <x:c r="D2818" s="4" t="n">
        <x:v>1</x:v>
      </x:c>
    </x:row>
    <x:row r="2819">
      <x:c r="A2819" s="4" t="str">
        <x:v>C02814</x:v>
      </x:c>
      <x:c r="B2819" s="4" t="n">
        <x:v>4</x:v>
      </x:c>
      <x:c r="C2819" s="4" t="n">
        <x:v>28</x:v>
      </x:c>
      <x:c r="D2819" s="4" t="n">
        <x:v>0</x:v>
      </x:c>
    </x:row>
    <x:row r="2820">
      <x:c r="A2820" s="4" t="str">
        <x:v>C02815</x:v>
      </x:c>
      <x:c r="B2820" s="4" t="n">
        <x:v>3</x:v>
      </x:c>
      <x:c r="C2820" s="4"/>
      <x:c r="D2820" s="4" t="n">
        <x:v>0</x:v>
      </x:c>
    </x:row>
    <x:row r="2821">
      <x:c r="A2821" s="4" t="str">
        <x:v>C02816</x:v>
      </x:c>
      <x:c r="B2821" s="4" t="n">
        <x:v>2</x:v>
      </x:c>
      <x:c r="C2821" s="4" t="n">
        <x:v>9</x:v>
      </x:c>
      <x:c r="D2821" s="4" t="n">
        <x:v>0</x:v>
      </x:c>
    </x:row>
    <x:row r="2822">
      <x:c r="A2822" s="4" t="str">
        <x:v>C02817</x:v>
      </x:c>
      <x:c r="B2822" s="4" t="n">
        <x:v>2</x:v>
      </x:c>
      <x:c r="C2822" s="4" t="n">
        <x:v>16</x:v>
      </x:c>
      <x:c r="D2822" s="4" t="n">
        <x:v>0</x:v>
      </x:c>
    </x:row>
    <x:row r="2823">
      <x:c r="A2823" s="4" t="str">
        <x:v>C02818</x:v>
      </x:c>
      <x:c r="B2823" s="4" t="n">
        <x:v>2</x:v>
      </x:c>
      <x:c r="C2823" s="4" t="n">
        <x:v>12</x:v>
      </x:c>
      <x:c r="D2823" s="4" t="n">
        <x:v>0</x:v>
      </x:c>
    </x:row>
    <x:row r="2824">
      <x:c r="A2824" s="4" t="str">
        <x:v>C02819</x:v>
      </x:c>
      <x:c r="B2824" s="4" t="n">
        <x:v>4</x:v>
      </x:c>
      <x:c r="C2824" s="4"/>
      <x:c r="D2824" s="4" t="n">
        <x:v>1</x:v>
      </x:c>
    </x:row>
    <x:row r="2825">
      <x:c r="A2825" s="4" t="str">
        <x:v>C02820</x:v>
      </x:c>
      <x:c r="B2825" s="4" t="n">
        <x:v>4</x:v>
      </x:c>
      <x:c r="C2825" s="4" t="n">
        <x:v>15</x:v>
      </x:c>
      <x:c r="D2825" s="4" t="n">
        <x:v>0</x:v>
      </x:c>
    </x:row>
    <x:row r="2826">
      <x:c r="A2826" s="4" t="str">
        <x:v>C02821</x:v>
      </x:c>
      <x:c r="B2826" s="4" t="n">
        <x:v>2</x:v>
      </x:c>
      <x:c r="C2826" s="4" t="n">
        <x:v>13</x:v>
      </x:c>
      <x:c r="D2826" s="4" t="n">
        <x:v>0</x:v>
      </x:c>
    </x:row>
    <x:row r="2827">
      <x:c r="A2827" s="4" t="str">
        <x:v>C02822</x:v>
      </x:c>
      <x:c r="B2827" s="4" t="n">
        <x:v>6</x:v>
      </x:c>
      <x:c r="C2827" s="4" t="n">
        <x:v>42</x:v>
      </x:c>
      <x:c r="D2827" s="4" t="n">
        <x:v>1</x:v>
      </x:c>
    </x:row>
    <x:row r="2828">
      <x:c r="A2828" s="4" t="str">
        <x:v>C02823</x:v>
      </x:c>
      <x:c r="B2828" s="4" t="n">
        <x:v>5</x:v>
      </x:c>
      <x:c r="C2828" s="4" t="n">
        <x:v>36</x:v>
      </x:c>
      <x:c r="D2828" s="4" t="n">
        <x:v>1</x:v>
      </x:c>
    </x:row>
    <x:row r="2829">
      <x:c r="A2829" s="4" t="str">
        <x:v>C02824</x:v>
      </x:c>
      <x:c r="B2829" s="4" t="n">
        <x:v>3</x:v>
      </x:c>
      <x:c r="C2829" s="4" t="n">
        <x:v>15</x:v>
      </x:c>
      <x:c r="D2829" s="4" t="n">
        <x:v>0</x:v>
      </x:c>
    </x:row>
    <x:row r="2830">
      <x:c r="A2830" s="4" t="str">
        <x:v>C02825</x:v>
      </x:c>
      <x:c r="B2830" s="4" t="n">
        <x:v>4</x:v>
      </x:c>
      <x:c r="C2830" s="4" t="n">
        <x:v>6</x:v>
      </x:c>
      <x:c r="D2830" s="4" t="n">
        <x:v>0</x:v>
      </x:c>
    </x:row>
    <x:row r="2831">
      <x:c r="A2831" s="4" t="str">
        <x:v>C02826</x:v>
      </x:c>
      <x:c r="B2831" s="4" t="n">
        <x:v>4</x:v>
      </x:c>
      <x:c r="C2831" s="4" t="n">
        <x:v>20</x:v>
      </x:c>
      <x:c r="D2831" s="4" t="n">
        <x:v>0</x:v>
      </x:c>
    </x:row>
    <x:row r="2832">
      <x:c r="A2832" s="4" t="str">
        <x:v>C02827</x:v>
      </x:c>
      <x:c r="B2832" s="4" t="n">
        <x:v>2</x:v>
      </x:c>
      <x:c r="C2832" s="4" t="n">
        <x:v>21</x:v>
      </x:c>
      <x:c r="D2832" s="4" t="n">
        <x:v>0</x:v>
      </x:c>
    </x:row>
    <x:row r="2833">
      <x:c r="A2833" s="4" t="str">
        <x:v>C02828</x:v>
      </x:c>
      <x:c r="B2833" s="4" t="n">
        <x:v>6</x:v>
      </x:c>
      <x:c r="C2833" s="4" t="n">
        <x:v>24</x:v>
      </x:c>
      <x:c r="D2833" s="4" t="n">
        <x:v>1</x:v>
      </x:c>
    </x:row>
    <x:row r="2834">
      <x:c r="A2834" s="4" t="str">
        <x:v>C02829</x:v>
      </x:c>
      <x:c r="B2834" s="4" t="n">
        <x:v>2</x:v>
      </x:c>
      <x:c r="C2834" s="4"/>
      <x:c r="D2834" s="4" t="n">
        <x:v>0</x:v>
      </x:c>
    </x:row>
    <x:row r="2835">
      <x:c r="A2835" s="4" t="str">
        <x:v>C02830</x:v>
      </x:c>
      <x:c r="B2835" s="4" t="n">
        <x:v>3</x:v>
      </x:c>
      <x:c r="C2835" s="4" t="n">
        <x:v>16</x:v>
      </x:c>
      <x:c r="D2835" s="4" t="n">
        <x:v>0</x:v>
      </x:c>
    </x:row>
    <x:row r="2836">
      <x:c r="A2836" s="4" t="str">
        <x:v>C02831</x:v>
      </x:c>
      <x:c r="B2836" s="4" t="n">
        <x:v>3</x:v>
      </x:c>
      <x:c r="C2836" s="4" t="n">
        <x:v>13</x:v>
      </x:c>
      <x:c r="D2836" s="4" t="n">
        <x:v>0</x:v>
      </x:c>
    </x:row>
    <x:row r="2837">
      <x:c r="A2837" s="4" t="str">
        <x:v>C02832</x:v>
      </x:c>
      <x:c r="B2837" s="4" t="n">
        <x:v>2</x:v>
      </x:c>
      <x:c r="C2837" s="4"/>
      <x:c r="D2837" s="4" t="n">
        <x:v>0</x:v>
      </x:c>
    </x:row>
    <x:row r="2838">
      <x:c r="A2838" s="4" t="str">
        <x:v>C02833</x:v>
      </x:c>
      <x:c r="B2838" s="4" t="n">
        <x:v>5</x:v>
      </x:c>
      <x:c r="C2838" s="4" t="n">
        <x:v>26</x:v>
      </x:c>
      <x:c r="D2838" s="4" t="n">
        <x:v>1</x:v>
      </x:c>
    </x:row>
    <x:row r="2839">
      <x:c r="A2839" s="4" t="str">
        <x:v>C02834</x:v>
      </x:c>
      <x:c r="B2839" s="4" t="n">
        <x:v>3</x:v>
      </x:c>
      <x:c r="C2839" s="4"/>
      <x:c r="D2839" s="4" t="n">
        <x:v>0</x:v>
      </x:c>
    </x:row>
    <x:row r="2840">
      <x:c r="A2840" s="4" t="str">
        <x:v>C02835</x:v>
      </x:c>
      <x:c r="B2840" s="4" t="n">
        <x:v>4</x:v>
      </x:c>
      <x:c r="C2840" s="4" t="n">
        <x:v>12</x:v>
      </x:c>
      <x:c r="D2840" s="4" t="n">
        <x:v>0</x:v>
      </x:c>
    </x:row>
    <x:row r="2841">
      <x:c r="A2841" s="4" t="str">
        <x:v>C02836</x:v>
      </x:c>
      <x:c r="B2841" s="4" t="n">
        <x:v>6</x:v>
      </x:c>
      <x:c r="C2841" s="4" t="n">
        <x:v>53</x:v>
      </x:c>
      <x:c r="D2841" s="4" t="n">
        <x:v>1</x:v>
      </x:c>
    </x:row>
    <x:row r="2842">
      <x:c r="A2842" s="4" t="str">
        <x:v>C02837</x:v>
      </x:c>
      <x:c r="B2842" s="4" t="n">
        <x:v>3</x:v>
      </x:c>
      <x:c r="C2842" s="4" t="n">
        <x:v>20</x:v>
      </x:c>
      <x:c r="D2842" s="4" t="n">
        <x:v>0</x:v>
      </x:c>
    </x:row>
    <x:row r="2843">
      <x:c r="A2843" s="4" t="str">
        <x:v>C02838</x:v>
      </x:c>
      <x:c r="B2843" s="4" t="n">
        <x:v>6</x:v>
      </x:c>
      <x:c r="C2843" s="4" t="n">
        <x:v>37</x:v>
      </x:c>
      <x:c r="D2843" s="4" t="n">
        <x:v>1</x:v>
      </x:c>
    </x:row>
    <x:row r="2844">
      <x:c r="A2844" s="4" t="str">
        <x:v>C02839</x:v>
      </x:c>
      <x:c r="B2844" s="4" t="n">
        <x:v>6</x:v>
      </x:c>
      <x:c r="C2844" s="4"/>
      <x:c r="D2844" s="4" t="n">
        <x:v>1</x:v>
      </x:c>
    </x:row>
    <x:row r="2845">
      <x:c r="A2845" s="4" t="str">
        <x:v>C02840</x:v>
      </x:c>
      <x:c r="B2845" s="4" t="n">
        <x:v>4</x:v>
      </x:c>
      <x:c r="C2845" s="4" t="n">
        <x:v>33</x:v>
      </x:c>
      <x:c r="D2845" s="4" t="n">
        <x:v>1</x:v>
      </x:c>
    </x:row>
    <x:row r="2846">
      <x:c r="A2846" s="4" t="str">
        <x:v>C02841</x:v>
      </x:c>
      <x:c r="B2846" s="4" t="n">
        <x:v>4</x:v>
      </x:c>
      <x:c r="C2846" s="4"/>
      <x:c r="D2846" s="4" t="n">
        <x:v>0</x:v>
      </x:c>
    </x:row>
    <x:row r="2847">
      <x:c r="A2847" s="4" t="str">
        <x:v>C02842</x:v>
      </x:c>
      <x:c r="B2847" s="4" t="n">
        <x:v>4</x:v>
      </x:c>
      <x:c r="C2847" s="4" t="n">
        <x:v>8</x:v>
      </x:c>
      <x:c r="D2847" s="4" t="n">
        <x:v>0</x:v>
      </x:c>
    </x:row>
    <x:row r="2848">
      <x:c r="A2848" s="4" t="str">
        <x:v>C02843</x:v>
      </x:c>
      <x:c r="B2848" s="4" t="n">
        <x:v>4</x:v>
      </x:c>
      <x:c r="C2848" s="4"/>
      <x:c r="D2848" s="4" t="n">
        <x:v>1</x:v>
      </x:c>
    </x:row>
    <x:row r="2849">
      <x:c r="A2849" s="4" t="str">
        <x:v>C02844</x:v>
      </x:c>
      <x:c r="B2849" s="4" t="n">
        <x:v>4</x:v>
      </x:c>
      <x:c r="C2849" s="4"/>
      <x:c r="D2849" s="4" t="n">
        <x:v>0</x:v>
      </x:c>
    </x:row>
    <x:row r="2850">
      <x:c r="A2850" s="4" t="str">
        <x:v>C02845</x:v>
      </x:c>
      <x:c r="B2850" s="4" t="n">
        <x:v>2</x:v>
      </x:c>
      <x:c r="C2850" s="4" t="n">
        <x:v>14</x:v>
      </x:c>
      <x:c r="D2850" s="4" t="n">
        <x:v>0</x:v>
      </x:c>
    </x:row>
    <x:row r="2851">
      <x:c r="A2851" s="4" t="str">
        <x:v>C02846</x:v>
      </x:c>
      <x:c r="B2851" s="4" t="n">
        <x:v>5</x:v>
      </x:c>
      <x:c r="C2851" s="4" t="n">
        <x:v>28</x:v>
      </x:c>
      <x:c r="D2851" s="4" t="n">
        <x:v>1</x:v>
      </x:c>
    </x:row>
    <x:row r="2852">
      <x:c r="A2852" s="4" t="str">
        <x:v>C02847</x:v>
      </x:c>
      <x:c r="B2852" s="4" t="n">
        <x:v>4</x:v>
      </x:c>
      <x:c r="C2852" s="4"/>
      <x:c r="D2852" s="4" t="n">
        <x:v>0</x:v>
      </x:c>
    </x:row>
    <x:row r="2853">
      <x:c r="A2853" s="4" t="str">
        <x:v>C02848</x:v>
      </x:c>
      <x:c r="B2853" s="4" t="n">
        <x:v>4</x:v>
      </x:c>
      <x:c r="C2853" s="4" t="n">
        <x:v>11</x:v>
      </x:c>
      <x:c r="D2853" s="4" t="n">
        <x:v>0</x:v>
      </x:c>
    </x:row>
    <x:row r="2854">
      <x:c r="A2854" s="4" t="str">
        <x:v>C02849</x:v>
      </x:c>
      <x:c r="B2854" s="4" t="n">
        <x:v>6</x:v>
      </x:c>
      <x:c r="C2854" s="4" t="n">
        <x:v>27</x:v>
      </x:c>
      <x:c r="D2854" s="4" t="n">
        <x:v>1</x:v>
      </x:c>
    </x:row>
    <x:row r="2855">
      <x:c r="A2855" s="4" t="str">
        <x:v>C02850</x:v>
      </x:c>
      <x:c r="B2855" s="4" t="n">
        <x:v>4</x:v>
      </x:c>
      <x:c r="C2855" s="4" t="n">
        <x:v>12</x:v>
      </x:c>
      <x:c r="D2855" s="4" t="n">
        <x:v>0</x:v>
      </x:c>
    </x:row>
    <x:row r="2856">
      <x:c r="A2856" s="4" t="str">
        <x:v>C02851</x:v>
      </x:c>
      <x:c r="B2856" s="4" t="n">
        <x:v>2</x:v>
      </x:c>
      <x:c r="C2856" s="4" t="n">
        <x:v>17</x:v>
      </x:c>
      <x:c r="D2856" s="4" t="n">
        <x:v>0</x:v>
      </x:c>
    </x:row>
    <x:row r="2857">
      <x:c r="A2857" s="4" t="str">
        <x:v>C02852</x:v>
      </x:c>
      <x:c r="B2857" s="4" t="n">
        <x:v>6</x:v>
      </x:c>
      <x:c r="C2857" s="4" t="n">
        <x:v>21</x:v>
      </x:c>
      <x:c r="D2857" s="4" t="n">
        <x:v>1</x:v>
      </x:c>
    </x:row>
    <x:row r="2858">
      <x:c r="A2858" s="4" t="str">
        <x:v>C02853</x:v>
      </x:c>
      <x:c r="B2858" s="4" t="n">
        <x:v>3</x:v>
      </x:c>
      <x:c r="C2858" s="4" t="n">
        <x:v>14</x:v>
      </x:c>
      <x:c r="D2858" s="4" t="n">
        <x:v>0</x:v>
      </x:c>
    </x:row>
    <x:row r="2859">
      <x:c r="A2859" s="4" t="str">
        <x:v>C02854</x:v>
      </x:c>
      <x:c r="B2859" s="4" t="n">
        <x:v>6</x:v>
      </x:c>
      <x:c r="C2859" s="4" t="n">
        <x:v>24</x:v>
      </x:c>
      <x:c r="D2859" s="4" t="n">
        <x:v>1</x:v>
      </x:c>
    </x:row>
    <x:row r="2860">
      <x:c r="A2860" s="4" t="str">
        <x:v>C02855</x:v>
      </x:c>
      <x:c r="B2860" s="4" t="n">
        <x:v>3</x:v>
      </x:c>
      <x:c r="C2860" s="4" t="n">
        <x:v>22</x:v>
      </x:c>
      <x:c r="D2860" s="4" t="n">
        <x:v>0</x:v>
      </x:c>
    </x:row>
    <x:row r="2861">
      <x:c r="A2861" s="4" t="str">
        <x:v>C02856</x:v>
      </x:c>
      <x:c r="B2861" s="4" t="n">
        <x:v>2</x:v>
      </x:c>
      <x:c r="C2861" s="4" t="n">
        <x:v>18</x:v>
      </x:c>
      <x:c r="D2861" s="4" t="n">
        <x:v>0</x:v>
      </x:c>
    </x:row>
    <x:row r="2862">
      <x:c r="A2862" s="4" t="str">
        <x:v>C02857</x:v>
      </x:c>
      <x:c r="B2862" s="4" t="n">
        <x:v>3</x:v>
      </x:c>
      <x:c r="C2862" s="4" t="n">
        <x:v>17</x:v>
      </x:c>
      <x:c r="D2862" s="4" t="n">
        <x:v>0</x:v>
      </x:c>
    </x:row>
    <x:row r="2863">
      <x:c r="A2863" s="4" t="str">
        <x:v>C02858</x:v>
      </x:c>
      <x:c r="B2863" s="4" t="n">
        <x:v>6</x:v>
      </x:c>
      <x:c r="C2863" s="4" t="n">
        <x:v>26</x:v>
      </x:c>
      <x:c r="D2863" s="4" t="n">
        <x:v>1</x:v>
      </x:c>
    </x:row>
    <x:row r="2864">
      <x:c r="A2864" s="4" t="str">
        <x:v>C02859</x:v>
      </x:c>
      <x:c r="B2864" s="4" t="n">
        <x:v>4</x:v>
      </x:c>
      <x:c r="C2864" s="4" t="n">
        <x:v>21</x:v>
      </x:c>
      <x:c r="D2864" s="4" t="n">
        <x:v>0</x:v>
      </x:c>
    </x:row>
    <x:row r="2865">
      <x:c r="A2865" s="4" t="str">
        <x:v>C02860</x:v>
      </x:c>
      <x:c r="B2865" s="4" t="n">
        <x:v>5</x:v>
      </x:c>
      <x:c r="C2865" s="4"/>
      <x:c r="D2865" s="4" t="n">
        <x:v>1</x:v>
      </x:c>
    </x:row>
    <x:row r="2866">
      <x:c r="A2866" s="4" t="str">
        <x:v>C02861</x:v>
      </x:c>
      <x:c r="B2866" s="4" t="n">
        <x:v>2</x:v>
      </x:c>
      <x:c r="C2866" s="4"/>
      <x:c r="D2866" s="4" t="n">
        <x:v>0</x:v>
      </x:c>
    </x:row>
    <x:row r="2867">
      <x:c r="A2867" s="4" t="str">
        <x:v>C02862</x:v>
      </x:c>
      <x:c r="B2867" s="4" t="n">
        <x:v>4</x:v>
      </x:c>
      <x:c r="C2867" s="4"/>
      <x:c r="D2867" s="4" t="n">
        <x:v>0</x:v>
      </x:c>
    </x:row>
    <x:row r="2868">
      <x:c r="A2868" s="4" t="str">
        <x:v>C02863</x:v>
      </x:c>
      <x:c r="B2868" s="4" t="n">
        <x:v>6</x:v>
      </x:c>
      <x:c r="C2868" s="4" t="n">
        <x:v>18</x:v>
      </x:c>
      <x:c r="D2868" s="4" t="n">
        <x:v>1</x:v>
      </x:c>
    </x:row>
    <x:row r="2869">
      <x:c r="A2869" s="4" t="str">
        <x:v>C02864</x:v>
      </x:c>
      <x:c r="B2869" s="4" t="n">
        <x:v>6</x:v>
      </x:c>
      <x:c r="C2869" s="4" t="n">
        <x:v>44</x:v>
      </x:c>
      <x:c r="D2869" s="4" t="n">
        <x:v>1</x:v>
      </x:c>
    </x:row>
    <x:row r="2870">
      <x:c r="A2870" s="4" t="str">
        <x:v>C02865</x:v>
      </x:c>
      <x:c r="B2870" s="4" t="n">
        <x:v>4</x:v>
      </x:c>
      <x:c r="C2870" s="4" t="n">
        <x:v>13</x:v>
      </x:c>
      <x:c r="D2870" s="4" t="n">
        <x:v>0</x:v>
      </x:c>
    </x:row>
    <x:row r="2871">
      <x:c r="A2871" s="4" t="str">
        <x:v>C02866</x:v>
      </x:c>
      <x:c r="B2871" s="4" t="n">
        <x:v>4</x:v>
      </x:c>
      <x:c r="C2871" s="4" t="n">
        <x:v>14</x:v>
      </x:c>
      <x:c r="D2871" s="4" t="n">
        <x:v>0</x:v>
      </x:c>
    </x:row>
    <x:row r="2872">
      <x:c r="A2872" s="4" t="str">
        <x:v>C02867</x:v>
      </x:c>
      <x:c r="B2872" s="4" t="n">
        <x:v>5</x:v>
      </x:c>
      <x:c r="C2872" s="4" t="n">
        <x:v>32</x:v>
      </x:c>
      <x:c r="D2872" s="4" t="n">
        <x:v>1</x:v>
      </x:c>
    </x:row>
    <x:row r="2873">
      <x:c r="A2873" s="4" t="str">
        <x:v>C02868</x:v>
      </x:c>
      <x:c r="B2873" s="4" t="n">
        <x:v>4</x:v>
      </x:c>
      <x:c r="C2873" s="4" t="n">
        <x:v>8</x:v>
      </x:c>
      <x:c r="D2873" s="4" t="n">
        <x:v>0</x:v>
      </x:c>
    </x:row>
    <x:row r="2874">
      <x:c r="A2874" s="4" t="str">
        <x:v>C02869</x:v>
      </x:c>
      <x:c r="B2874" s="4" t="n">
        <x:v>5</x:v>
      </x:c>
      <x:c r="C2874" s="4"/>
      <x:c r="D2874" s="4" t="n">
        <x:v>1</x:v>
      </x:c>
    </x:row>
    <x:row r="2875">
      <x:c r="A2875" s="4" t="str">
        <x:v>C02870</x:v>
      </x:c>
      <x:c r="B2875" s="4" t="n">
        <x:v>4</x:v>
      </x:c>
      <x:c r="C2875" s="4" t="n">
        <x:v>21</x:v>
      </x:c>
      <x:c r="D2875" s="4" t="n">
        <x:v>0</x:v>
      </x:c>
    </x:row>
    <x:row r="2876">
      <x:c r="A2876" s="4" t="str">
        <x:v>C02871</x:v>
      </x:c>
      <x:c r="B2876" s="4" t="n">
        <x:v>2</x:v>
      </x:c>
      <x:c r="C2876" s="4" t="n">
        <x:v>16</x:v>
      </x:c>
      <x:c r="D2876" s="4" t="n">
        <x:v>0</x:v>
      </x:c>
    </x:row>
    <x:row r="2877">
      <x:c r="A2877" s="4" t="str">
        <x:v>C02872</x:v>
      </x:c>
      <x:c r="B2877" s="4" t="n">
        <x:v>4</x:v>
      </x:c>
      <x:c r="C2877" s="4"/>
      <x:c r="D2877" s="4" t="n">
        <x:v>1</x:v>
      </x:c>
    </x:row>
    <x:row r="2878">
      <x:c r="A2878" s="4" t="str">
        <x:v>C02873</x:v>
      </x:c>
      <x:c r="B2878" s="4" t="n">
        <x:v>2</x:v>
      </x:c>
      <x:c r="C2878" s="4" t="n">
        <x:v>20</x:v>
      </x:c>
      <x:c r="D2878" s="4" t="n">
        <x:v>0</x:v>
      </x:c>
    </x:row>
    <x:row r="2879">
      <x:c r="A2879" s="4" t="str">
        <x:v>C02874</x:v>
      </x:c>
      <x:c r="B2879" s="4" t="n">
        <x:v>5</x:v>
      </x:c>
      <x:c r="C2879" s="4" t="n">
        <x:v>22</x:v>
      </x:c>
      <x:c r="D2879" s="4" t="n">
        <x:v>1</x:v>
      </x:c>
    </x:row>
    <x:row r="2880">
      <x:c r="A2880" s="4" t="str">
        <x:v>C02875</x:v>
      </x:c>
      <x:c r="B2880" s="4" t="n">
        <x:v>4</x:v>
      </x:c>
      <x:c r="C2880" s="4" t="n">
        <x:v>15</x:v>
      </x:c>
      <x:c r="D2880" s="4" t="n">
        <x:v>0</x:v>
      </x:c>
    </x:row>
    <x:row r="2881">
      <x:c r="A2881" s="4" t="str">
        <x:v>C02876</x:v>
      </x:c>
      <x:c r="B2881" s="4" t="n">
        <x:v>2</x:v>
      </x:c>
      <x:c r="C2881" s="4"/>
      <x:c r="D2881" s="4" t="n">
        <x:v>0</x:v>
      </x:c>
    </x:row>
    <x:row r="2882">
      <x:c r="A2882" s="4" t="str">
        <x:v>C02877</x:v>
      </x:c>
      <x:c r="B2882" s="4" t="n">
        <x:v>6</x:v>
      </x:c>
      <x:c r="C2882" s="4" t="n">
        <x:v>34</x:v>
      </x:c>
      <x:c r="D2882" s="4" t="n">
        <x:v>1</x:v>
      </x:c>
    </x:row>
    <x:row r="2883">
      <x:c r="A2883" s="4" t="str">
        <x:v>C02878</x:v>
      </x:c>
      <x:c r="B2883" s="4" t="n">
        <x:v>4</x:v>
      </x:c>
      <x:c r="C2883" s="4" t="n">
        <x:v>24</x:v>
      </x:c>
      <x:c r="D2883" s="4" t="n">
        <x:v>0</x:v>
      </x:c>
    </x:row>
    <x:row r="2884">
      <x:c r="A2884" s="4" t="str">
        <x:v>C02879</x:v>
      </x:c>
      <x:c r="B2884" s="4" t="n">
        <x:v>4</x:v>
      </x:c>
      <x:c r="C2884" s="4" t="n">
        <x:v>22</x:v>
      </x:c>
      <x:c r="D2884" s="4" t="n">
        <x:v>0</x:v>
      </x:c>
    </x:row>
    <x:row r="2885">
      <x:c r="A2885" s="4" t="str">
        <x:v>C02880</x:v>
      </x:c>
      <x:c r="B2885" s="4" t="n">
        <x:v>3</x:v>
      </x:c>
      <x:c r="C2885" s="4" t="n">
        <x:v>18</x:v>
      </x:c>
      <x:c r="D2885" s="4" t="n">
        <x:v>0</x:v>
      </x:c>
    </x:row>
    <x:row r="2886">
      <x:c r="A2886" s="4" t="str">
        <x:v>C02881</x:v>
      </x:c>
      <x:c r="B2886" s="4" t="n">
        <x:v>2</x:v>
      </x:c>
      <x:c r="C2886" s="4" t="n">
        <x:v>12</x:v>
      </x:c>
      <x:c r="D2886" s="4" t="n">
        <x:v>0</x:v>
      </x:c>
    </x:row>
    <x:row r="2887">
      <x:c r="A2887" s="4" t="str">
        <x:v>C02882</x:v>
      </x:c>
      <x:c r="B2887" s="4" t="n">
        <x:v>3</x:v>
      </x:c>
      <x:c r="C2887" s="4" t="n">
        <x:v>15</x:v>
      </x:c>
      <x:c r="D2887" s="4" t="n">
        <x:v>0</x:v>
      </x:c>
    </x:row>
    <x:row r="2888">
      <x:c r="A2888" s="4" t="str">
        <x:v>C02883</x:v>
      </x:c>
      <x:c r="B2888" s="4" t="n">
        <x:v>4</x:v>
      </x:c>
      <x:c r="C2888" s="4" t="n">
        <x:v>32</x:v>
      </x:c>
      <x:c r="D2888" s="4" t="n">
        <x:v>1</x:v>
      </x:c>
    </x:row>
    <x:row r="2889">
      <x:c r="A2889" s="4" t="str">
        <x:v>C02884</x:v>
      </x:c>
      <x:c r="B2889" s="4" t="n">
        <x:v>2</x:v>
      </x:c>
      <x:c r="C2889" s="4"/>
      <x:c r="D2889" s="4" t="n">
        <x:v>0</x:v>
      </x:c>
    </x:row>
    <x:row r="2890">
      <x:c r="A2890" s="4" t="str">
        <x:v>C02885</x:v>
      </x:c>
      <x:c r="B2890" s="4" t="n">
        <x:v>6</x:v>
      </x:c>
      <x:c r="C2890" s="4" t="n">
        <x:v>24</x:v>
      </x:c>
      <x:c r="D2890" s="4" t="n">
        <x:v>1</x:v>
      </x:c>
    </x:row>
    <x:row r="2891">
      <x:c r="A2891" s="4" t="str">
        <x:v>C02886</x:v>
      </x:c>
      <x:c r="B2891" s="4" t="n">
        <x:v>3</x:v>
      </x:c>
      <x:c r="C2891" s="4" t="n">
        <x:v>19</x:v>
      </x:c>
      <x:c r="D2891" s="4" t="n">
        <x:v>0</x:v>
      </x:c>
    </x:row>
    <x:row r="2892">
      <x:c r="A2892" s="4" t="str">
        <x:v>C02887</x:v>
      </x:c>
      <x:c r="B2892" s="4" t="n">
        <x:v>4</x:v>
      </x:c>
      <x:c r="C2892" s="4" t="n">
        <x:v>16</x:v>
      </x:c>
      <x:c r="D2892" s="4" t="n">
        <x:v>0</x:v>
      </x:c>
    </x:row>
    <x:row r="2893">
      <x:c r="A2893" s="4" t="str">
        <x:v>C02888</x:v>
      </x:c>
      <x:c r="B2893" s="4" t="n">
        <x:v>3</x:v>
      </x:c>
      <x:c r="C2893" s="4" t="n">
        <x:v>20</x:v>
      </x:c>
      <x:c r="D2893" s="4" t="n">
        <x:v>0</x:v>
      </x:c>
    </x:row>
    <x:row r="2894">
      <x:c r="A2894" s="4" t="str">
        <x:v>C02889</x:v>
      </x:c>
      <x:c r="B2894" s="4" t="n">
        <x:v>3</x:v>
      </x:c>
      <x:c r="C2894" s="4" t="n">
        <x:v>15</x:v>
      </x:c>
      <x:c r="D2894" s="4" t="n">
        <x:v>0</x:v>
      </x:c>
    </x:row>
    <x:row r="2895">
      <x:c r="A2895" s="4" t="str">
        <x:v>C02890</x:v>
      </x:c>
      <x:c r="B2895" s="4" t="n">
        <x:v>4</x:v>
      </x:c>
      <x:c r="C2895" s="4" t="n">
        <x:v>9</x:v>
      </x:c>
      <x:c r="D2895" s="4" t="n">
        <x:v>0</x:v>
      </x:c>
    </x:row>
    <x:row r="2896">
      <x:c r="A2896" s="4" t="str">
        <x:v>C02891</x:v>
      </x:c>
      <x:c r="B2896" s="4" t="n">
        <x:v>3</x:v>
      </x:c>
      <x:c r="C2896" s="4" t="n">
        <x:v>5</x:v>
      </x:c>
      <x:c r="D2896" s="4" t="n">
        <x:v>0</x:v>
      </x:c>
    </x:row>
    <x:row r="2897">
      <x:c r="A2897" s="4" t="str">
        <x:v>C02892</x:v>
      </x:c>
      <x:c r="B2897" s="4" t="n">
        <x:v>4</x:v>
      </x:c>
      <x:c r="C2897" s="4" t="n">
        <x:v>21</x:v>
      </x:c>
      <x:c r="D2897" s="4" t="n">
        <x:v>0</x:v>
      </x:c>
    </x:row>
    <x:row r="2898">
      <x:c r="A2898" s="4" t="str">
        <x:v>C02893</x:v>
      </x:c>
      <x:c r="B2898" s="4" t="n">
        <x:v>2</x:v>
      </x:c>
      <x:c r="C2898" s="4" t="n">
        <x:v>17</x:v>
      </x:c>
      <x:c r="D2898" s="4" t="n">
        <x:v>0</x:v>
      </x:c>
    </x:row>
    <x:row r="2899">
      <x:c r="A2899" s="4" t="str">
        <x:v>C02894</x:v>
      </x:c>
      <x:c r="B2899" s="4" t="n">
        <x:v>3</x:v>
      </x:c>
      <x:c r="C2899" s="4" t="n">
        <x:v>20</x:v>
      </x:c>
      <x:c r="D2899" s="4" t="n">
        <x:v>0</x:v>
      </x:c>
    </x:row>
    <x:row r="2900">
      <x:c r="A2900" s="4" t="str">
        <x:v>C02895</x:v>
      </x:c>
      <x:c r="B2900" s="4" t="n">
        <x:v>4</x:v>
      </x:c>
      <x:c r="C2900" s="4" t="n">
        <x:v>20</x:v>
      </x:c>
      <x:c r="D2900" s="4" t="n">
        <x:v>0</x:v>
      </x:c>
    </x:row>
    <x:row r="2901">
      <x:c r="A2901" s="4" t="str">
        <x:v>C02896</x:v>
      </x:c>
      <x:c r="B2901" s="4" t="n">
        <x:v>4</x:v>
      </x:c>
      <x:c r="C2901" s="4" t="n">
        <x:v>13</x:v>
      </x:c>
      <x:c r="D2901" s="4" t="n">
        <x:v>0</x:v>
      </x:c>
    </x:row>
    <x:row r="2902">
      <x:c r="A2902" s="4" t="str">
        <x:v>C02897</x:v>
      </x:c>
      <x:c r="B2902" s="4" t="n">
        <x:v>6</x:v>
      </x:c>
      <x:c r="C2902" s="4"/>
      <x:c r="D2902" s="4" t="n">
        <x:v>1</x:v>
      </x:c>
    </x:row>
    <x:row r="2903">
      <x:c r="A2903" s="4" t="str">
        <x:v>C02898</x:v>
      </x:c>
      <x:c r="B2903" s="4" t="n">
        <x:v>2</x:v>
      </x:c>
      <x:c r="C2903" s="4" t="n">
        <x:v>21</x:v>
      </x:c>
      <x:c r="D2903" s="4" t="n">
        <x:v>0</x:v>
      </x:c>
    </x:row>
    <x:row r="2904">
      <x:c r="A2904" s="4" t="str">
        <x:v>C02899</x:v>
      </x:c>
      <x:c r="B2904" s="4" t="n">
        <x:v>3</x:v>
      </x:c>
      <x:c r="C2904" s="4"/>
      <x:c r="D2904" s="4" t="n">
        <x:v>0</x:v>
      </x:c>
    </x:row>
    <x:row r="2905">
      <x:c r="A2905" s="4" t="str">
        <x:v>C02900</x:v>
      </x:c>
      <x:c r="B2905" s="4" t="n">
        <x:v>4</x:v>
      </x:c>
      <x:c r="C2905" s="4" t="n">
        <x:v>36</x:v>
      </x:c>
      <x:c r="D2905" s="4" t="n">
        <x:v>1</x:v>
      </x:c>
    </x:row>
    <x:row r="2906">
      <x:c r="A2906" s="4" t="str">
        <x:v>C02901</x:v>
      </x:c>
      <x:c r="B2906" s="4" t="n">
        <x:v>6</x:v>
      </x:c>
      <x:c r="C2906" s="4"/>
      <x:c r="D2906" s="4" t="n">
        <x:v>1</x:v>
      </x:c>
    </x:row>
    <x:row r="2907">
      <x:c r="A2907" s="4" t="str">
        <x:v>C02902</x:v>
      </x:c>
      <x:c r="B2907" s="4" t="n">
        <x:v>5</x:v>
      </x:c>
      <x:c r="C2907" s="4" t="n">
        <x:v>48</x:v>
      </x:c>
      <x:c r="D2907" s="4" t="n">
        <x:v>1</x:v>
      </x:c>
    </x:row>
    <x:row r="2908">
      <x:c r="A2908" s="4" t="str">
        <x:v>C02903</x:v>
      </x:c>
      <x:c r="B2908" s="4" t="n">
        <x:v>4</x:v>
      </x:c>
      <x:c r="C2908" s="4" t="n">
        <x:v>38</x:v>
      </x:c>
      <x:c r="D2908" s="4" t="n">
        <x:v>1</x:v>
      </x:c>
    </x:row>
    <x:row r="2909">
      <x:c r="A2909" s="4" t="str">
        <x:v>C02904</x:v>
      </x:c>
      <x:c r="B2909" s="4" t="n">
        <x:v>6</x:v>
      </x:c>
      <x:c r="C2909" s="4" t="n">
        <x:v>28</x:v>
      </x:c>
      <x:c r="D2909" s="4" t="n">
        <x:v>1</x:v>
      </x:c>
    </x:row>
    <x:row r="2910">
      <x:c r="A2910" s="4" t="str">
        <x:v>C02905</x:v>
      </x:c>
      <x:c r="B2910" s="4" t="n">
        <x:v>4</x:v>
      </x:c>
      <x:c r="C2910" s="4" t="n">
        <x:v>17</x:v>
      </x:c>
      <x:c r="D2910" s="4" t="n">
        <x:v>0</x:v>
      </x:c>
    </x:row>
    <x:row r="2911">
      <x:c r="A2911" s="4" t="str">
        <x:v>C02906</x:v>
      </x:c>
      <x:c r="B2911" s="4" t="n">
        <x:v>2</x:v>
      </x:c>
      <x:c r="C2911" s="4" t="n">
        <x:v>19</x:v>
      </x:c>
      <x:c r="D2911" s="4" t="n">
        <x:v>0</x:v>
      </x:c>
    </x:row>
    <x:row r="2912">
      <x:c r="A2912" s="4" t="str">
        <x:v>C02907</x:v>
      </x:c>
      <x:c r="B2912" s="4" t="n">
        <x:v>2</x:v>
      </x:c>
      <x:c r="C2912" s="4" t="n">
        <x:v>11</x:v>
      </x:c>
      <x:c r="D2912" s="4" t="n">
        <x:v>0</x:v>
      </x:c>
    </x:row>
    <x:row r="2913">
      <x:c r="A2913" s="4" t="str">
        <x:v>C02908</x:v>
      </x:c>
      <x:c r="B2913" s="4" t="n">
        <x:v>4</x:v>
      </x:c>
      <x:c r="C2913" s="4"/>
      <x:c r="D2913" s="4" t="n">
        <x:v>1</x:v>
      </x:c>
    </x:row>
    <x:row r="2914">
      <x:c r="A2914" s="4" t="str">
        <x:v>C02909</x:v>
      </x:c>
      <x:c r="B2914" s="4" t="n">
        <x:v>4</x:v>
      </x:c>
      <x:c r="C2914" s="4"/>
      <x:c r="D2914" s="4" t="n">
        <x:v>1</x:v>
      </x:c>
    </x:row>
    <x:row r="2915">
      <x:c r="A2915" s="4" t="str">
        <x:v>C02910</x:v>
      </x:c>
      <x:c r="B2915" s="4" t="n">
        <x:v>3</x:v>
      </x:c>
      <x:c r="C2915" s="4" t="n">
        <x:v>20</x:v>
      </x:c>
      <x:c r="D2915" s="4" t="n">
        <x:v>0</x:v>
      </x:c>
    </x:row>
    <x:row r="2916">
      <x:c r="A2916" s="4" t="str">
        <x:v>C02911</x:v>
      </x:c>
      <x:c r="B2916" s="4" t="n">
        <x:v>6</x:v>
      </x:c>
      <x:c r="C2916" s="4"/>
      <x:c r="D2916" s="4" t="n">
        <x:v>1</x:v>
      </x:c>
    </x:row>
    <x:row r="2917">
      <x:c r="A2917" s="4" t="str">
        <x:v>C02912</x:v>
      </x:c>
      <x:c r="B2917" s="4" t="n">
        <x:v>2</x:v>
      </x:c>
      <x:c r="C2917" s="4" t="n">
        <x:v>8</x:v>
      </x:c>
      <x:c r="D2917" s="4" t="n">
        <x:v>0</x:v>
      </x:c>
    </x:row>
    <x:row r="2918">
      <x:c r="A2918" s="4" t="str">
        <x:v>C02913</x:v>
      </x:c>
      <x:c r="B2918" s="4" t="n">
        <x:v>5</x:v>
      </x:c>
      <x:c r="C2918" s="4" t="n">
        <x:v>28</x:v>
      </x:c>
      <x:c r="D2918" s="4" t="n">
        <x:v>1</x:v>
      </x:c>
    </x:row>
    <x:row r="2919">
      <x:c r="A2919" s="4" t="str">
        <x:v>C02914</x:v>
      </x:c>
      <x:c r="B2919" s="4" t="n">
        <x:v>5</x:v>
      </x:c>
      <x:c r="C2919" s="4" t="n">
        <x:v>36</x:v>
      </x:c>
      <x:c r="D2919" s="4" t="n">
        <x:v>1</x:v>
      </x:c>
    </x:row>
    <x:row r="2920">
      <x:c r="A2920" s="4" t="str">
        <x:v>C02915</x:v>
      </x:c>
      <x:c r="B2920" s="4" t="n">
        <x:v>6</x:v>
      </x:c>
      <x:c r="C2920" s="4" t="n">
        <x:v>36</x:v>
      </x:c>
      <x:c r="D2920" s="4" t="n">
        <x:v>1</x:v>
      </x:c>
    </x:row>
    <x:row r="2921">
      <x:c r="A2921" s="4" t="str">
        <x:v>C02916</x:v>
      </x:c>
      <x:c r="B2921" s="4" t="n">
        <x:v>3</x:v>
      </x:c>
      <x:c r="C2921" s="4"/>
      <x:c r="D2921" s="4" t="n">
        <x:v>0</x:v>
      </x:c>
    </x:row>
    <x:row r="2922">
      <x:c r="A2922" s="4" t="str">
        <x:v>C02917</x:v>
      </x:c>
      <x:c r="B2922" s="4" t="n">
        <x:v>4</x:v>
      </x:c>
      <x:c r="C2922" s="4"/>
      <x:c r="D2922" s="4" t="n">
        <x:v>0</x:v>
      </x:c>
    </x:row>
    <x:row r="2923">
      <x:c r="A2923" s="4" t="str">
        <x:v>C02918</x:v>
      </x:c>
      <x:c r="B2923" s="4" t="n">
        <x:v>4</x:v>
      </x:c>
      <x:c r="C2923" s="4"/>
      <x:c r="D2923" s="4" t="n">
        <x:v>0</x:v>
      </x:c>
    </x:row>
    <x:row r="2924">
      <x:c r="A2924" s="4" t="str">
        <x:v>C02919</x:v>
      </x:c>
      <x:c r="B2924" s="4" t="n">
        <x:v>4</x:v>
      </x:c>
      <x:c r="C2924" s="4" t="n">
        <x:v>31</x:v>
      </x:c>
      <x:c r="D2924" s="4" t="n">
        <x:v>1</x:v>
      </x:c>
    </x:row>
    <x:row r="2925">
      <x:c r="A2925" s="4" t="str">
        <x:v>C02920</x:v>
      </x:c>
      <x:c r="B2925" s="4" t="n">
        <x:v>4</x:v>
      </x:c>
      <x:c r="C2925" s="4" t="n">
        <x:v>42</x:v>
      </x:c>
      <x:c r="D2925" s="4" t="n">
        <x:v>1</x:v>
      </x:c>
    </x:row>
    <x:row r="2926">
      <x:c r="A2926" s="4" t="str">
        <x:v>C02921</x:v>
      </x:c>
      <x:c r="B2926" s="4" t="n">
        <x:v>4</x:v>
      </x:c>
      <x:c r="C2926" s="4" t="n">
        <x:v>19</x:v>
      </x:c>
      <x:c r="D2926" s="4" t="n">
        <x:v>1</x:v>
      </x:c>
    </x:row>
    <x:row r="2927">
      <x:c r="A2927" s="4" t="str">
        <x:v>C02922</x:v>
      </x:c>
      <x:c r="B2927" s="4" t="n">
        <x:v>2</x:v>
      </x:c>
      <x:c r="C2927" s="4" t="n">
        <x:v>23</x:v>
      </x:c>
      <x:c r="D2927" s="4" t="n">
        <x:v>0</x:v>
      </x:c>
    </x:row>
    <x:row r="2928">
      <x:c r="A2928" s="4" t="str">
        <x:v>C02923</x:v>
      </x:c>
      <x:c r="B2928" s="4" t="n">
        <x:v>3</x:v>
      </x:c>
      <x:c r="C2928" s="4"/>
      <x:c r="D2928" s="4" t="n">
        <x:v>0</x:v>
      </x:c>
    </x:row>
    <x:row r="2929">
      <x:c r="A2929" s="4" t="str">
        <x:v>C02924</x:v>
      </x:c>
      <x:c r="B2929" s="4" t="n">
        <x:v>2</x:v>
      </x:c>
      <x:c r="C2929" s="4" t="n">
        <x:v>18</x:v>
      </x:c>
      <x:c r="D2929" s="4" t="n">
        <x:v>0</x:v>
      </x:c>
    </x:row>
    <x:row r="2930">
      <x:c r="A2930" s="4" t="str">
        <x:v>C02925</x:v>
      </x:c>
      <x:c r="B2930" s="4" t="n">
        <x:v>5</x:v>
      </x:c>
      <x:c r="C2930" s="4"/>
      <x:c r="D2930" s="4" t="n">
        <x:v>1</x:v>
      </x:c>
    </x:row>
    <x:row r="2931">
      <x:c r="A2931" s="4" t="str">
        <x:v>C02926</x:v>
      </x:c>
      <x:c r="B2931" s="4" t="n">
        <x:v>2</x:v>
      </x:c>
      <x:c r="C2931" s="4" t="n">
        <x:v>14</x:v>
      </x:c>
      <x:c r="D2931" s="4" t="n">
        <x:v>0</x:v>
      </x:c>
    </x:row>
    <x:row r="2932">
      <x:c r="A2932" s="4" t="str">
        <x:v>C02927</x:v>
      </x:c>
      <x:c r="B2932" s="4" t="n">
        <x:v>3</x:v>
      </x:c>
      <x:c r="C2932" s="4" t="n">
        <x:v>16</x:v>
      </x:c>
      <x:c r="D2932" s="4" t="n">
        <x:v>0</x:v>
      </x:c>
    </x:row>
    <x:row r="2933">
      <x:c r="A2933" s="4" t="str">
        <x:v>C02928</x:v>
      </x:c>
      <x:c r="B2933" s="4" t="n">
        <x:v>4</x:v>
      </x:c>
      <x:c r="C2933" s="4" t="n">
        <x:v>10</x:v>
      </x:c>
      <x:c r="D2933" s="4" t="n">
        <x:v>0</x:v>
      </x:c>
    </x:row>
    <x:row r="2934">
      <x:c r="A2934" s="4" t="str">
        <x:v>C02929</x:v>
      </x:c>
      <x:c r="B2934" s="4" t="n">
        <x:v>5</x:v>
      </x:c>
      <x:c r="C2934" s="4" t="n">
        <x:v>30</x:v>
      </x:c>
      <x:c r="D2934" s="4" t="n">
        <x:v>1</x:v>
      </x:c>
    </x:row>
    <x:row r="2935">
      <x:c r="A2935" s="4" t="str">
        <x:v>C02930</x:v>
      </x:c>
      <x:c r="B2935" s="4" t="n">
        <x:v>3</x:v>
      </x:c>
      <x:c r="C2935" s="4" t="n">
        <x:v>15</x:v>
      </x:c>
      <x:c r="D2935" s="4" t="n">
        <x:v>0</x:v>
      </x:c>
    </x:row>
    <x:row r="2936">
      <x:c r="A2936" s="4" t="str">
        <x:v>C02931</x:v>
      </x:c>
      <x:c r="B2936" s="4" t="n">
        <x:v>3</x:v>
      </x:c>
      <x:c r="C2936" s="4"/>
      <x:c r="D2936" s="4" t="n">
        <x:v>0</x:v>
      </x:c>
    </x:row>
    <x:row r="2937">
      <x:c r="A2937" s="4" t="str">
        <x:v>C02932</x:v>
      </x:c>
      <x:c r="B2937" s="4" t="n">
        <x:v>2</x:v>
      </x:c>
      <x:c r="C2937" s="4" t="n">
        <x:v>9</x:v>
      </x:c>
      <x:c r="D2937" s="4" t="n">
        <x:v>0</x:v>
      </x:c>
    </x:row>
    <x:row r="2938">
      <x:c r="A2938" s="4" t="str">
        <x:v>C02933</x:v>
      </x:c>
      <x:c r="B2938" s="4" t="n">
        <x:v>5</x:v>
      </x:c>
      <x:c r="C2938" s="4" t="n">
        <x:v>31</x:v>
      </x:c>
      <x:c r="D2938" s="4" t="n">
        <x:v>1</x:v>
      </x:c>
    </x:row>
    <x:row r="2939">
      <x:c r="A2939" s="4" t="str">
        <x:v>C02934</x:v>
      </x:c>
      <x:c r="B2939" s="4" t="n">
        <x:v>4</x:v>
      </x:c>
      <x:c r="C2939" s="4" t="n">
        <x:v>16</x:v>
      </x:c>
      <x:c r="D2939" s="4" t="n">
        <x:v>0</x:v>
      </x:c>
    </x:row>
    <x:row r="2940">
      <x:c r="A2940" s="4" t="str">
        <x:v>C02935</x:v>
      </x:c>
      <x:c r="B2940" s="4" t="n">
        <x:v>2</x:v>
      </x:c>
      <x:c r="C2940" s="4" t="n">
        <x:v>14</x:v>
      </x:c>
      <x:c r="D2940" s="4" t="n">
        <x:v>0</x:v>
      </x:c>
    </x:row>
    <x:row r="2941">
      <x:c r="A2941" s="4" t="str">
        <x:v>C02936</x:v>
      </x:c>
      <x:c r="B2941" s="4" t="n">
        <x:v>4</x:v>
      </x:c>
      <x:c r="C2941" s="4" t="n">
        <x:v>15</x:v>
      </x:c>
      <x:c r="D2941" s="4" t="n">
        <x:v>0</x:v>
      </x:c>
    </x:row>
    <x:row r="2942">
      <x:c r="A2942" s="4" t="str">
        <x:v>C02937</x:v>
      </x:c>
      <x:c r="B2942" s="4" t="n">
        <x:v>2</x:v>
      </x:c>
      <x:c r="C2942" s="4"/>
      <x:c r="D2942" s="4" t="n">
        <x:v>0</x:v>
      </x:c>
    </x:row>
    <x:row r="2943">
      <x:c r="A2943" s="4" t="str">
        <x:v>C02938</x:v>
      </x:c>
      <x:c r="B2943" s="4" t="n">
        <x:v>2</x:v>
      </x:c>
      <x:c r="C2943" s="4" t="n">
        <x:v>14</x:v>
      </x:c>
      <x:c r="D2943" s="4" t="n">
        <x:v>0</x:v>
      </x:c>
    </x:row>
    <x:row r="2944">
      <x:c r="A2944" s="4" t="str">
        <x:v>C02939</x:v>
      </x:c>
      <x:c r="B2944" s="4" t="n">
        <x:v>2</x:v>
      </x:c>
      <x:c r="C2944" s="4"/>
      <x:c r="D2944" s="4" t="n">
        <x:v>0</x:v>
      </x:c>
    </x:row>
    <x:row r="2945">
      <x:c r="A2945" s="4" t="str">
        <x:v>C02940</x:v>
      </x:c>
      <x:c r="B2945" s="4" t="n">
        <x:v>2</x:v>
      </x:c>
      <x:c r="C2945" s="4" t="n">
        <x:v>15</x:v>
      </x:c>
      <x:c r="D2945" s="4" t="n">
        <x:v>0</x:v>
      </x:c>
    </x:row>
    <x:row r="2946">
      <x:c r="A2946" s="4" t="str">
        <x:v>C02941</x:v>
      </x:c>
      <x:c r="B2946" s="4" t="n">
        <x:v>2</x:v>
      </x:c>
      <x:c r="C2946" s="4" t="n">
        <x:v>22</x:v>
      </x:c>
      <x:c r="D2946" s="4" t="n">
        <x:v>0</x:v>
      </x:c>
    </x:row>
    <x:row r="2947">
      <x:c r="A2947" s="4" t="str">
        <x:v>C02942</x:v>
      </x:c>
      <x:c r="B2947" s="4" t="n">
        <x:v>4</x:v>
      </x:c>
      <x:c r="C2947" s="4" t="n">
        <x:v>12</x:v>
      </x:c>
      <x:c r="D2947" s="4" t="n">
        <x:v>0</x:v>
      </x:c>
    </x:row>
    <x:row r="2948">
      <x:c r="A2948" s="4" t="str">
        <x:v>C02943</x:v>
      </x:c>
      <x:c r="B2948" s="4" t="n">
        <x:v>4</x:v>
      </x:c>
      <x:c r="C2948" s="4" t="n">
        <x:v>24</x:v>
      </x:c>
      <x:c r="D2948" s="4" t="n">
        <x:v>0</x:v>
      </x:c>
    </x:row>
    <x:row r="2949">
      <x:c r="A2949" s="4" t="str">
        <x:v>C02944</x:v>
      </x:c>
      <x:c r="B2949" s="4" t="n">
        <x:v>6</x:v>
      </x:c>
      <x:c r="C2949" s="4" t="n">
        <x:v>34</x:v>
      </x:c>
      <x:c r="D2949" s="4" t="n">
        <x:v>1</x:v>
      </x:c>
    </x:row>
    <x:row r="2950">
      <x:c r="A2950" s="4" t="str">
        <x:v>C02945</x:v>
      </x:c>
      <x:c r="B2950" s="4" t="n">
        <x:v>4</x:v>
      </x:c>
      <x:c r="C2950" s="4" t="n">
        <x:v>28</x:v>
      </x:c>
      <x:c r="D2950" s="4" t="n">
        <x:v>1</x:v>
      </x:c>
    </x:row>
    <x:row r="2951">
      <x:c r="A2951" s="4" t="str">
        <x:v>C02946</x:v>
      </x:c>
      <x:c r="B2951" s="4" t="n">
        <x:v>6</x:v>
      </x:c>
      <x:c r="C2951" s="4" t="n">
        <x:v>46</x:v>
      </x:c>
      <x:c r="D2951" s="4" t="n">
        <x:v>1</x:v>
      </x:c>
    </x:row>
    <x:row r="2952">
      <x:c r="A2952" s="4" t="str">
        <x:v>C02947</x:v>
      </x:c>
      <x:c r="B2952" s="4" t="n">
        <x:v>6</x:v>
      </x:c>
      <x:c r="C2952" s="4" t="n">
        <x:v>28</x:v>
      </x:c>
      <x:c r="D2952" s="4" t="n">
        <x:v>1</x:v>
      </x:c>
    </x:row>
    <x:row r="2953">
      <x:c r="A2953" s="4" t="str">
        <x:v>C02948</x:v>
      </x:c>
      <x:c r="B2953" s="4" t="n">
        <x:v>2</x:v>
      </x:c>
      <x:c r="C2953" s="4" t="n">
        <x:v>13</x:v>
      </x:c>
      <x:c r="D2953" s="4" t="n">
        <x:v>0</x:v>
      </x:c>
    </x:row>
    <x:row r="2954">
      <x:c r="A2954" s="4" t="str">
        <x:v>C02949</x:v>
      </x:c>
      <x:c r="B2954" s="4" t="n">
        <x:v>5</x:v>
      </x:c>
      <x:c r="C2954" s="4" t="n">
        <x:v>25</x:v>
      </x:c>
      <x:c r="D2954" s="4" t="n">
        <x:v>1</x:v>
      </x:c>
    </x:row>
    <x:row r="2955">
      <x:c r="A2955" s="4" t="str">
        <x:v>C02950</x:v>
      </x:c>
      <x:c r="B2955" s="4" t="n">
        <x:v>4</x:v>
      </x:c>
      <x:c r="C2955" s="4" t="n">
        <x:v>23</x:v>
      </x:c>
      <x:c r="D2955" s="4" t="n">
        <x:v>0</x:v>
      </x:c>
    </x:row>
    <x:row r="2956">
      <x:c r="A2956" s="4" t="str">
        <x:v>C02951</x:v>
      </x:c>
      <x:c r="B2956" s="4" t="n">
        <x:v>2</x:v>
      </x:c>
      <x:c r="C2956" s="4" t="n">
        <x:v>8</x:v>
      </x:c>
      <x:c r="D2956" s="4" t="n">
        <x:v>0</x:v>
      </x:c>
    </x:row>
    <x:row r="2957">
      <x:c r="A2957" s="4" t="str">
        <x:v>C02952</x:v>
      </x:c>
      <x:c r="B2957" s="4" t="n">
        <x:v>2</x:v>
      </x:c>
      <x:c r="C2957" s="4" t="n">
        <x:v>14</x:v>
      </x:c>
      <x:c r="D2957" s="4" t="n">
        <x:v>0</x:v>
      </x:c>
    </x:row>
    <x:row r="2958">
      <x:c r="A2958" s="4" t="str">
        <x:v>C02953</x:v>
      </x:c>
      <x:c r="B2958" s="4" t="n">
        <x:v>3</x:v>
      </x:c>
      <x:c r="C2958" s="4" t="n">
        <x:v>17</x:v>
      </x:c>
      <x:c r="D2958" s="4" t="n">
        <x:v>0</x:v>
      </x:c>
    </x:row>
    <x:row r="2959">
      <x:c r="A2959" s="4" t="str">
        <x:v>C02954</x:v>
      </x:c>
      <x:c r="B2959" s="4" t="n">
        <x:v>3</x:v>
      </x:c>
      <x:c r="C2959" s="4" t="n">
        <x:v>22</x:v>
      </x:c>
      <x:c r="D2959" s="4" t="n">
        <x:v>0</x:v>
      </x:c>
    </x:row>
    <x:row r="2960">
      <x:c r="A2960" s="4" t="str">
        <x:v>C02955</x:v>
      </x:c>
      <x:c r="B2960" s="4" t="n">
        <x:v>3</x:v>
      </x:c>
      <x:c r="C2960" s="4" t="n">
        <x:v>9</x:v>
      </x:c>
      <x:c r="D2960" s="4" t="n">
        <x:v>0</x:v>
      </x:c>
    </x:row>
    <x:row r="2961">
      <x:c r="A2961" s="4" t="str">
        <x:v>C02956</x:v>
      </x:c>
      <x:c r="B2961" s="4" t="n">
        <x:v>4</x:v>
      </x:c>
      <x:c r="C2961" s="4" t="n">
        <x:v>22</x:v>
      </x:c>
      <x:c r="D2961" s="4" t="n">
        <x:v>0</x:v>
      </x:c>
    </x:row>
    <x:row r="2962">
      <x:c r="A2962" s="4" t="str">
        <x:v>C02957</x:v>
      </x:c>
      <x:c r="B2962" s="4" t="n">
        <x:v>3</x:v>
      </x:c>
      <x:c r="C2962" s="4" t="n">
        <x:v>8</x:v>
      </x:c>
      <x:c r="D2962" s="4" t="n">
        <x:v>0</x:v>
      </x:c>
    </x:row>
    <x:row r="2963">
      <x:c r="A2963" s="4" t="str">
        <x:v>C02958</x:v>
      </x:c>
      <x:c r="B2963" s="4" t="n">
        <x:v>6</x:v>
      </x:c>
      <x:c r="C2963" s="4" t="n">
        <x:v>22</x:v>
      </x:c>
      <x:c r="D2963" s="4" t="n">
        <x:v>1</x:v>
      </x:c>
    </x:row>
    <x:row r="2964">
      <x:c r="A2964" s="4" t="str">
        <x:v>C02959</x:v>
      </x:c>
      <x:c r="B2964" s="4" t="n">
        <x:v>4</x:v>
      </x:c>
      <x:c r="C2964" s="4"/>
      <x:c r="D2964" s="4" t="n">
        <x:v>1</x:v>
      </x:c>
    </x:row>
    <x:row r="2965">
      <x:c r="A2965" s="4" t="str">
        <x:v>C02960</x:v>
      </x:c>
      <x:c r="B2965" s="4" t="n">
        <x:v>2</x:v>
      </x:c>
      <x:c r="C2965" s="4" t="n">
        <x:v>16</x:v>
      </x:c>
      <x:c r="D2965" s="4" t="n">
        <x:v>0</x:v>
      </x:c>
    </x:row>
    <x:row r="2966">
      <x:c r="A2966" s="4" t="str">
        <x:v>C02961</x:v>
      </x:c>
      <x:c r="B2966" s="4" t="n">
        <x:v>4</x:v>
      </x:c>
      <x:c r="C2966" s="4" t="n">
        <x:v>36</x:v>
      </x:c>
      <x:c r="D2966" s="4" t="n">
        <x:v>1</x:v>
      </x:c>
    </x:row>
    <x:row r="2967">
      <x:c r="A2967" s="4" t="str">
        <x:v>C02962</x:v>
      </x:c>
      <x:c r="B2967" s="4" t="n">
        <x:v>4</x:v>
      </x:c>
      <x:c r="C2967" s="4" t="n">
        <x:v>23</x:v>
      </x:c>
      <x:c r="D2967" s="4" t="n">
        <x:v>1</x:v>
      </x:c>
    </x:row>
    <x:row r="2968">
      <x:c r="A2968" s="4" t="str">
        <x:v>C02963</x:v>
      </x:c>
      <x:c r="B2968" s="4" t="n">
        <x:v>2</x:v>
      </x:c>
      <x:c r="C2968" s="4"/>
      <x:c r="D2968" s="4" t="n">
        <x:v>0</x:v>
      </x:c>
    </x:row>
    <x:row r="2969">
      <x:c r="A2969" s="4" t="str">
        <x:v>C02964</x:v>
      </x:c>
      <x:c r="B2969" s="4" t="n">
        <x:v>4</x:v>
      </x:c>
      <x:c r="C2969" s="4" t="n">
        <x:v>19</x:v>
      </x:c>
      <x:c r="D2969" s="4" t="n">
        <x:v>0</x:v>
      </x:c>
    </x:row>
    <x:row r="2970">
      <x:c r="A2970" s="4" t="str">
        <x:v>C02965</x:v>
      </x:c>
      <x:c r="B2970" s="4" t="n">
        <x:v>2</x:v>
      </x:c>
      <x:c r="C2970" s="4" t="n">
        <x:v>15</x:v>
      </x:c>
      <x:c r="D2970" s="4" t="n">
        <x:v>0</x:v>
      </x:c>
    </x:row>
    <x:row r="2971">
      <x:c r="A2971" s="4" t="str">
        <x:v>C02966</x:v>
      </x:c>
      <x:c r="B2971" s="4" t="n">
        <x:v>2</x:v>
      </x:c>
      <x:c r="C2971" s="4" t="n">
        <x:v>7</x:v>
      </x:c>
      <x:c r="D2971" s="4" t="n">
        <x:v>0</x:v>
      </x:c>
    </x:row>
    <x:row r="2972">
      <x:c r="A2972" s="4" t="str">
        <x:v>C02967</x:v>
      </x:c>
      <x:c r="B2972" s="4" t="n">
        <x:v>2</x:v>
      </x:c>
      <x:c r="C2972" s="4"/>
      <x:c r="D2972" s="4" t="n">
        <x:v>0</x:v>
      </x:c>
    </x:row>
    <x:row r="2973">
      <x:c r="A2973" s="4" t="str">
        <x:v>C02968</x:v>
      </x:c>
      <x:c r="B2973" s="4" t="n">
        <x:v>2</x:v>
      </x:c>
      <x:c r="C2973" s="4" t="n">
        <x:v>15</x:v>
      </x:c>
      <x:c r="D2973" s="4" t="n">
        <x:v>0</x:v>
      </x:c>
    </x:row>
    <x:row r="2974">
      <x:c r="A2974" s="4" t="str">
        <x:v>C02969</x:v>
      </x:c>
      <x:c r="B2974" s="4" t="n">
        <x:v>2</x:v>
      </x:c>
      <x:c r="C2974" s="4" t="n">
        <x:v>8</x:v>
      </x:c>
      <x:c r="D2974" s="4" t="n">
        <x:v>0</x:v>
      </x:c>
    </x:row>
    <x:row r="2975">
      <x:c r="A2975" s="4" t="str">
        <x:v>C02970</x:v>
      </x:c>
      <x:c r="B2975" s="4" t="n">
        <x:v>4</x:v>
      </x:c>
      <x:c r="C2975" s="4" t="n">
        <x:v>29</x:v>
      </x:c>
      <x:c r="D2975" s="4" t="n">
        <x:v>1</x:v>
      </x:c>
    </x:row>
    <x:row r="2976">
      <x:c r="A2976" s="4" t="str">
        <x:v>C02971</x:v>
      </x:c>
      <x:c r="B2976" s="4" t="n">
        <x:v>3</x:v>
      </x:c>
      <x:c r="C2976" s="4" t="n">
        <x:v>12</x:v>
      </x:c>
      <x:c r="D2976" s="4" t="n">
        <x:v>0</x:v>
      </x:c>
    </x:row>
    <x:row r="2977">
      <x:c r="A2977" s="4" t="str">
        <x:v>C02972</x:v>
      </x:c>
      <x:c r="B2977" s="4" t="n">
        <x:v>4</x:v>
      </x:c>
      <x:c r="C2977" s="4" t="n">
        <x:v>36</x:v>
      </x:c>
      <x:c r="D2977" s="4" t="n">
        <x:v>1</x:v>
      </x:c>
    </x:row>
    <x:row r="2978">
      <x:c r="A2978" s="4" t="str">
        <x:v>C02973</x:v>
      </x:c>
      <x:c r="B2978" s="4" t="n">
        <x:v>2</x:v>
      </x:c>
      <x:c r="C2978" s="4"/>
      <x:c r="D2978" s="4" t="n">
        <x:v>0</x:v>
      </x:c>
    </x:row>
    <x:row r="2979">
      <x:c r="A2979" s="4" t="str">
        <x:v>C02974</x:v>
      </x:c>
      <x:c r="B2979" s="4" t="n">
        <x:v>4</x:v>
      </x:c>
      <x:c r="C2979" s="4"/>
      <x:c r="D2979" s="4" t="n">
        <x:v>0</x:v>
      </x:c>
    </x:row>
    <x:row r="2980">
      <x:c r="A2980" s="4" t="str">
        <x:v>C02975</x:v>
      </x:c>
      <x:c r="B2980" s="4" t="n">
        <x:v>2</x:v>
      </x:c>
      <x:c r="C2980" s="4" t="n">
        <x:v>8</x:v>
      </x:c>
      <x:c r="D2980" s="4" t="n">
        <x:v>0</x:v>
      </x:c>
    </x:row>
    <x:row r="2981">
      <x:c r="A2981" s="4" t="str">
        <x:v>C02976</x:v>
      </x:c>
      <x:c r="B2981" s="4" t="n">
        <x:v>2</x:v>
      </x:c>
      <x:c r="C2981" s="4"/>
      <x:c r="D2981" s="4" t="n">
        <x:v>0</x:v>
      </x:c>
    </x:row>
    <x:row r="2982">
      <x:c r="A2982" s="4" t="str">
        <x:v>C02977</x:v>
      </x:c>
      <x:c r="B2982" s="4" t="n">
        <x:v>2</x:v>
      </x:c>
      <x:c r="C2982" s="4"/>
      <x:c r="D2982" s="4" t="n">
        <x:v>0</x:v>
      </x:c>
    </x:row>
    <x:row r="2983">
      <x:c r="A2983" s="4" t="str">
        <x:v>C02978</x:v>
      </x:c>
      <x:c r="B2983" s="4" t="n">
        <x:v>3</x:v>
      </x:c>
      <x:c r="C2983" s="4" t="n">
        <x:v>23</x:v>
      </x:c>
      <x:c r="D2983" s="4" t="n">
        <x:v>0</x:v>
      </x:c>
    </x:row>
    <x:row r="2984">
      <x:c r="A2984" s="4" t="str">
        <x:v>C02979</x:v>
      </x:c>
      <x:c r="B2984" s="4" t="n">
        <x:v>4</x:v>
      </x:c>
      <x:c r="C2984" s="4" t="n">
        <x:v>4</x:v>
      </x:c>
      <x:c r="D2984" s="4" t="n">
        <x:v>0</x:v>
      </x:c>
    </x:row>
    <x:row r="2985">
      <x:c r="A2985" s="4" t="str">
        <x:v>C02980</x:v>
      </x:c>
      <x:c r="B2985" s="4" t="n">
        <x:v>4</x:v>
      </x:c>
      <x:c r="C2985" s="4" t="n">
        <x:v>22</x:v>
      </x:c>
      <x:c r="D2985" s="4" t="n">
        <x:v>0</x:v>
      </x:c>
    </x:row>
    <x:row r="2986">
      <x:c r="A2986" s="4" t="str">
        <x:v>C02981</x:v>
      </x:c>
      <x:c r="B2986" s="4" t="n">
        <x:v>6</x:v>
      </x:c>
      <x:c r="C2986" s="4" t="n">
        <x:v>39</x:v>
      </x:c>
      <x:c r="D2986" s="4" t="n">
        <x:v>1</x:v>
      </x:c>
    </x:row>
    <x:row r="2987">
      <x:c r="A2987" s="4" t="str">
        <x:v>C02982</x:v>
      </x:c>
      <x:c r="B2987" s="4" t="n">
        <x:v>2</x:v>
      </x:c>
      <x:c r="C2987" s="4" t="n">
        <x:v>14</x:v>
      </x:c>
      <x:c r="D2987" s="4" t="n">
        <x:v>0</x:v>
      </x:c>
    </x:row>
    <x:row r="2988">
      <x:c r="A2988" s="4" t="str">
        <x:v>C02983</x:v>
      </x:c>
      <x:c r="B2988" s="4" t="n">
        <x:v>3</x:v>
      </x:c>
      <x:c r="C2988" s="4"/>
      <x:c r="D2988" s="4" t="n">
        <x:v>0</x:v>
      </x:c>
    </x:row>
    <x:row r="2989">
      <x:c r="A2989" s="4" t="str">
        <x:v>C02984</x:v>
      </x:c>
      <x:c r="B2989" s="4" t="n">
        <x:v>5</x:v>
      </x:c>
      <x:c r="C2989" s="4"/>
      <x:c r="D2989" s="4" t="n">
        <x:v>1</x:v>
      </x:c>
    </x:row>
    <x:row r="2990">
      <x:c r="A2990" s="4" t="str">
        <x:v>C02985</x:v>
      </x:c>
      <x:c r="B2990" s="4" t="n">
        <x:v>4</x:v>
      </x:c>
      <x:c r="C2990" s="4" t="n">
        <x:v>20</x:v>
      </x:c>
      <x:c r="D2990" s="4" t="n">
        <x:v>0</x:v>
      </x:c>
    </x:row>
    <x:row r="2991">
      <x:c r="A2991" s="4" t="str">
        <x:v>C02986</x:v>
      </x:c>
      <x:c r="B2991" s="4" t="n">
        <x:v>3</x:v>
      </x:c>
      <x:c r="C2991" s="4" t="n">
        <x:v>10</x:v>
      </x:c>
      <x:c r="D2991" s="4" t="n">
        <x:v>0</x:v>
      </x:c>
    </x:row>
    <x:row r="2992">
      <x:c r="A2992" s="4" t="str">
        <x:v>C02987</x:v>
      </x:c>
      <x:c r="B2992" s="4" t="n">
        <x:v>4</x:v>
      </x:c>
      <x:c r="C2992" s="4" t="n">
        <x:v>19</x:v>
      </x:c>
      <x:c r="D2992" s="4" t="n">
        <x:v>0</x:v>
      </x:c>
    </x:row>
    <x:row r="2993">
      <x:c r="A2993" s="4" t="str">
        <x:v>C02988</x:v>
      </x:c>
      <x:c r="B2993" s="4" t="n">
        <x:v>4</x:v>
      </x:c>
      <x:c r="C2993" s="4"/>
      <x:c r="D2993" s="4" t="n">
        <x:v>0</x:v>
      </x:c>
    </x:row>
    <x:row r="2994">
      <x:c r="A2994" s="4" t="str">
        <x:v>C02989</x:v>
      </x:c>
      <x:c r="B2994" s="4" t="n">
        <x:v>4</x:v>
      </x:c>
      <x:c r="C2994" s="4" t="n">
        <x:v>16</x:v>
      </x:c>
      <x:c r="D2994" s="4" t="n">
        <x:v>0</x:v>
      </x:c>
    </x:row>
    <x:row r="2995">
      <x:c r="A2995" s="4" t="str">
        <x:v>C02990</x:v>
      </x:c>
      <x:c r="B2995" s="4" t="n">
        <x:v>4</x:v>
      </x:c>
      <x:c r="C2995" s="4" t="n">
        <x:v>14</x:v>
      </x:c>
      <x:c r="D2995" s="4" t="n">
        <x:v>0</x:v>
      </x:c>
    </x:row>
    <x:row r="2996">
      <x:c r="A2996" s="4" t="str">
        <x:v>C02991</x:v>
      </x:c>
      <x:c r="B2996" s="4" t="n">
        <x:v>4</x:v>
      </x:c>
      <x:c r="C2996" s="4" t="n">
        <x:v>18</x:v>
      </x:c>
      <x:c r="D2996" s="4" t="n">
        <x:v>0</x:v>
      </x:c>
    </x:row>
    <x:row r="2997">
      <x:c r="A2997" s="4" t="str">
        <x:v>C02992</x:v>
      </x:c>
      <x:c r="B2997" s="4" t="n">
        <x:v>4</x:v>
      </x:c>
      <x:c r="C2997" s="4" t="n">
        <x:v>27</x:v>
      </x:c>
      <x:c r="D2997" s="4" t="n">
        <x:v>0</x:v>
      </x:c>
    </x:row>
    <x:row r="2998">
      <x:c r="A2998" s="4" t="str">
        <x:v>C02993</x:v>
      </x:c>
      <x:c r="B2998" s="4" t="n">
        <x:v>5</x:v>
      </x:c>
      <x:c r="C2998" s="4" t="n">
        <x:v>33</x:v>
      </x:c>
      <x:c r="D2998" s="4" t="n">
        <x:v>1</x:v>
      </x:c>
    </x:row>
    <x:row r="2999">
      <x:c r="A2999" s="4" t="str">
        <x:v>C02994</x:v>
      </x:c>
      <x:c r="B2999" s="4" t="n">
        <x:v>3</x:v>
      </x:c>
      <x:c r="C2999" s="4" t="n">
        <x:v>14</x:v>
      </x:c>
      <x:c r="D2999" s="4" t="n">
        <x:v>0</x:v>
      </x:c>
    </x:row>
    <x:row r="3000">
      <x:c r="A3000" s="4" t="str">
        <x:v>C02995</x:v>
      </x:c>
      <x:c r="B3000" s="4" t="n">
        <x:v>3</x:v>
      </x:c>
      <x:c r="C3000" s="4" t="n">
        <x:v>21</x:v>
      </x:c>
      <x:c r="D3000" s="4" t="n">
        <x:v>0</x:v>
      </x:c>
    </x:row>
    <x:row r="3001">
      <x:c r="A3001" s="4" t="str">
        <x:v>C02996</x:v>
      </x:c>
      <x:c r="B3001" s="4" t="n">
        <x:v>4</x:v>
      </x:c>
      <x:c r="C3001" s="4"/>
      <x:c r="D3001" s="4" t="n">
        <x:v>0</x:v>
      </x:c>
    </x:row>
    <x:row r="3002">
      <x:c r="A3002" s="4" t="str">
        <x:v>C02997</x:v>
      </x:c>
      <x:c r="B3002" s="4" t="n">
        <x:v>2</x:v>
      </x:c>
      <x:c r="C3002" s="4" t="n">
        <x:v>21</x:v>
      </x:c>
      <x:c r="D3002" s="4" t="n">
        <x:v>0</x:v>
      </x:c>
    </x:row>
    <x:row r="3003">
      <x:c r="A3003" s="4" t="str">
        <x:v>C02998</x:v>
      </x:c>
      <x:c r="B3003" s="4" t="n">
        <x:v>3</x:v>
      </x:c>
      <x:c r="C3003" s="4" t="n">
        <x:v>14</x:v>
      </x:c>
      <x:c r="D3003" s="4" t="n">
        <x:v>0</x:v>
      </x:c>
    </x:row>
    <x:row r="3004">
      <x:c r="A3004" s="4" t="str">
        <x:v>C02999</x:v>
      </x:c>
      <x:c r="B3004" s="4" t="n">
        <x:v>3</x:v>
      </x:c>
      <x:c r="C3004" s="4" t="n">
        <x:v>16</x:v>
      </x:c>
      <x:c r="D3004" s="4" t="n">
        <x:v>0</x:v>
      </x:c>
    </x:row>
    <x:row r="3005">
      <x:c r="A3005" s="4" t="str">
        <x:v>C03000</x:v>
      </x:c>
      <x:c r="B3005" s="4" t="n">
        <x:v>3</x:v>
      </x:c>
      <x:c r="C3005" s="4" t="n">
        <x:v>12</x:v>
      </x:c>
      <x:c r="D3005" s="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d578564e8f94207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3" customHeight="1">
      <x:c r="A2" s="2" t="str">
        <x:v>Region lookup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3" customHeight="1">
      <x:c r="A3" s="1" t="str">
        <x:v>Cleaned synthetic source CSV. Missing numeric values remain blank.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6" customHeight="1">
      <x:c r="A5" s="9" t="str">
        <x:v>region_id</x:v>
      </x:c>
      <x:c r="B5" s="9" t="str">
        <x:v>region_name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3" customHeight="1">
      <x:c r="A6" s="4" t="str">
        <x:v>R01</x:v>
      </x:c>
      <x:c r="B6" s="4" t="str">
        <x:v>South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3" customHeight="1">
      <x:c r="A7" s="4" t="str">
        <x:v>R02</x:v>
      </x:c>
      <x:c r="B7" s="4" t="str">
        <x:v>North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3" customHeight="1">
      <x:c r="A8" s="4" t="str">
        <x:v>R03</x:v>
      </x:c>
      <x:c r="B8" s="4" t="str">
        <x:v>West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3" customHeight="1">
      <x:c r="A9" s="4" t="str">
        <x:v>R04</x:v>
      </x:c>
      <x:c r="B9" s="4" t="str">
        <x:v>East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23" customHeight="1">
      <x:c r="A10" s="4" t="str">
        <x:v>R05</x:v>
      </x:c>
      <x:c r="B10" s="4" t="str">
        <x:v>Central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2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2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2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2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2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2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2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2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2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2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2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2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2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2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2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2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2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2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2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2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2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2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2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</x:sheetData>
  <x:pageMargins left="0.7" right="0.7" top="0.75" bottom="0.75" header="0.3" footer="0.3"/>
  <x:tableParts count="1">
    <x:tablePart xmlns:r="http://schemas.openxmlformats.org/officeDocument/2006/relationships" r:id="R19326e70f66a43a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2" hidden="0" customWidth="1"/>
    <x:col min="3" max="3" width="18" hidden="0" customWidth="1"/>
    <x:col min="4" max="4" width="16" hidden="0" customWidth="1"/>
    <x:col min="5" max="5" width="30" hidden="0" customWidth="1"/>
    <x:col min="6" max="6" width="60" hidden="0" customWidth="1"/>
    <x:col min="7" max="7" width="48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3" customHeight="1">
      <x:c r="A2" s="2" t="str">
        <x:v>Data cleaning evidence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3" customHeight="1">
      <x:c r="A3" s="1" t="str">
        <x:v>Counts come from the executed cleaning pipeline. Formula checks below independently review the workbook.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6" customHeight="1">
      <x:c r="A5" s="9" t="str">
        <x:v>Source</x:v>
      </x:c>
      <x:c r="B5" s="9" t="str">
        <x:v>Cleaning check</x:v>
      </x:c>
      <x:c r="C5" s="9" t="str">
        <x:v>Record count</x:v>
      </x:c>
      <x:c r="D5" s="1"/>
      <x:c r="E5" s="9" t="str">
        <x:v>Independent workbook check</x:v>
      </x:c>
      <x:c r="F5" s="9" t="str">
        <x:v>Result</x:v>
      </x:c>
      <x:c r="G5" s="9" t="str">
        <x:v>Meaning</x:v>
      </x:c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3" customHeight="1">
      <x:c r="A6" s="1" t="str">
        <x:v>claims</x:v>
      </x:c>
      <x:c r="B6" s="1" t="str">
        <x:v>raw rows</x:v>
      </x:c>
      <x:c r="C6" s="1" t="n">
        <x:v>3020</x:v>
      </x:c>
      <x:c r="D6" s="1"/>
      <x:c r="E6" s="1" t="str">
        <x:v>Raw claim records</x:v>
      </x:c>
      <x:c r="F6" s="1" t="n">
        <x:f>COUNTA('Raw Claims'!A6:A3025)</x:f>
        <x:v>3020</x:v>
      </x:c>
      <x:c r="G6" s="1" t="str">
        <x:v>Includes 20 repeated records</x:v>
      </x:c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3" customHeight="1">
      <x:c r="A7" s="1" t="str">
        <x:v>claims</x:v>
      </x:c>
      <x:c r="B7" s="1" t="str">
        <x:v>duplicate keys removed</x:v>
      </x:c>
      <x:c r="C7" s="1" t="n">
        <x:v>20</x:v>
      </x:c>
      <x:c r="D7" s="1"/>
      <x:c r="E7" s="1" t="str">
        <x:v>Prepared claim records</x:v>
      </x:c>
      <x:c r="F7" s="1" t="n">
        <x:f>COUNTA('Claims Data'!A2:A3001)</x:f>
        <x:v>3000</x:v>
      </x:c>
      <x:c r="G7" s="1" t="str">
        <x:v>One row per claim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3" customHeight="1">
      <x:c r="A8" s="1" t="str">
        <x:v>policies</x:v>
      </x:c>
      <x:c r="B8" s="1" t="str">
        <x:v>raw rows</x:v>
      </x:c>
      <x:c r="C8" s="1" t="n">
        <x:v>1620</x:v>
      </x:c>
      <x:c r="D8" s="1"/>
      <x:c r="E8" s="1" t="str">
        <x:v>Rows removed</x:v>
      </x:c>
      <x:c r="F8" s="1" t="n">
        <x:f>F6-F7</x:f>
        <x:v>20</x:v>
      </x:c>
      <x:c r="G8" s="1" t="str">
        <x:v>Exact repeated claim rows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3" customHeight="1">
      <x:c r="A9" s="1" t="str">
        <x:v>policies</x:v>
      </x:c>
      <x:c r="B9" s="1" t="str">
        <x:v>duplicate keys removed</x:v>
      </x:c>
      <x:c r="C9" s="1" t="n">
        <x:v>20</x:v>
      </x:c>
      <x:c r="D9" s="1"/>
      <x:c r="E9" s="1" t="str">
        <x:v>Missing observed amounts</x:v>
      </x:c>
      <x:c r="F9" s="1" t="n">
        <x:f>COUNTBLANK('Claims Data'!F2:F3001)</x:f>
        <x:v>59</x:v>
      </x:c>
      <x:c r="G9" s="1" t="str">
        <x:v>Invalid negatives also become missing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23" customHeight="1">
      <x:c r="A10" s="1" t="str">
        <x:v>incidents</x:v>
      </x:c>
      <x:c r="B10" s="1" t="str">
        <x:v>raw rows</x:v>
      </x:c>
      <x:c r="C10" s="1" t="n">
        <x:v>3020</x:v>
      </x:c>
      <x:c r="D10" s="1"/>
      <x:c r="E10" s="1" t="str">
        <x:v>Unmatched policy links</x:v>
      </x:c>
      <x:c r="F10" s="1" t="n">
        <x:f>SUM('Claims Data'!U2:U3001)</x:f>
        <x:v>1</x:v>
      </x:c>
      <x:c r="G10" s="1" t="str">
        <x:v>Retained for review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3" customHeight="1">
      <x:c r="A11" s="1" t="str">
        <x:v>incidents</x:v>
      </x:c>
      <x:c r="B11" s="1" t="str">
        <x:v>duplicate keys removed</x:v>
      </x:c>
      <x:c r="C11" s="1" t="n">
        <x:v>20</x:v>
      </x:c>
      <x:c r="D11" s="1"/>
      <x:c r="E11" s="1" t="str">
        <x:v>Missing claim dates</x:v>
      </x:c>
      <x:c r="F11" s="1" t="n">
        <x:f>COUNTBLANK('Claims Data'!Q2:Q3001)</x:f>
        <x:v>1</x:v>
      </x:c>
      <x:c r="G11" s="1" t="str">
        <x:v>Invalid date retained as missing</x:v>
      </x:c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3" customHeight="1">
      <x:c r="A12" s="1" t="str">
        <x:v>processing</x:v>
      </x:c>
      <x:c r="B12" s="1" t="str">
        <x:v>raw rows</x:v>
      </x:c>
      <x:c r="C12" s="1" t="n">
        <x:v>3020</x:v>
      </x:c>
      <x:c r="D12" s="1"/>
      <x:c r="E12" s="1" t="str">
        <x:v>Feature records</x:v>
      </x:c>
      <x:c r="F12" s="1" t="n">
        <x:f>COUNTA('Feature Engineering'!A6:A3005)</x:f>
        <x:v>3000</x:v>
      </x:c>
      <x:c r="G12" s="1" t="str">
        <x:v>Must match prepared claims</x:v>
      </x:c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3" customHeight="1">
      <x:c r="A13" s="1" t="str">
        <x:v>processing</x:v>
      </x:c>
      <x:c r="B13" s="1" t="str">
        <x:v>duplicate keys removed</x:v>
      </x:c>
      <x:c r="C13" s="1" t="n">
        <x:v>20</x:v>
      </x:c>
      <x:c r="D13" s="1"/>
      <x:c r="E13" s="1" t="str">
        <x:v>Feature amount flags</x:v>
      </x:c>
      <x:c r="F13" s="1" t="n">
        <x:f>SUM('Feature Engineering'!B6:B3005)</x:f>
        <x:v>59</x:v>
      </x:c>
      <x:c r="G13" s="1" t="str">
        <x:v>Must match missing amounts</x:v>
      </x:c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3" customHeight="1">
      <x:c r="A14" s="1" t="str">
        <x:v>regions</x:v>
      </x:c>
      <x:c r="B14" s="1" t="str">
        <x:v>raw rows</x:v>
      </x:c>
      <x:c r="C14" s="1" t="n">
        <x:v>5</x:v>
      </x:c>
      <x:c r="D14" s="1"/>
      <x:c r="E14" s="1" t="str">
        <x:v>Valid settled duration</x:v>
      </x:c>
      <x:c r="F14" s="1" t="n">
        <x:f>SUM('Claims Data'!N2:N3001)</x:f>
        <x:v>2300</x:v>
      </x:c>
      <x:c r="G14" s="1" t="str">
        <x:v>Duration denominator</x:v>
      </x:c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3" customHeight="1">
      <x:c r="A15" s="1" t="str">
        <x:v>regions</x:v>
      </x:c>
      <x:c r="B15" s="1" t="str">
        <x:v>duplicate keys removed</x:v>
      </x:c>
      <x:c r="C15" s="1" t="n">
        <x:v>0</x:v>
      </x:c>
      <x:c r="D15" s="1"/>
      <x:c r="E15" s="1" t="str">
        <x:v>Unknown incident type</x:v>
      </x:c>
      <x:c r="F15" s="1" t="n">
        <x:f>COUNTIF('Claims Data'!D2:D3001,"Unknown")</x:f>
        <x:v>40</x:v>
      </x:c>
      <x:c r="G15" s="1" t="str">
        <x:v>Missing details remain explicit</x:v>
      </x:c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3" customHeight="1">
      <x:c r="A16" s="1" t="str">
        <x:v>claims</x:v>
      </x:c>
      <x:c r="B16" s="1" t="str">
        <x:v>invalid or missing dates retained</x:v>
      </x:c>
      <x:c r="C16" s="1" t="n">
        <x:v>1</x:v>
      </x:c>
      <x:c r="D16" s="1"/>
      <x:c r="E16" s="1" t="str">
        <x:v>Unknown severity</x:v>
      </x:c>
      <x:c r="F16" s="1" t="n">
        <x:f>COUNTIF('Claims Data'!E2:E3001,"Unknown")</x:f>
        <x:v>60</x:v>
      </x:c>
      <x:c r="G16" s="1" t="str">
        <x:v>No invented severity rank</x:v>
      </x:c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3" customHeight="1">
      <x:c r="A17" s="1" t="str">
        <x:v>claims</x:v>
      </x:c>
      <x:c r="B17" s="1" t="str">
        <x:v>negative amount set missing</x:v>
      </x:c>
      <x:c r="C17" s="1" t="n">
        <x:v>15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3" customHeight="1">
      <x:c r="A18" s="1" t="str">
        <x:v>claims</x:v>
      </x:c>
      <x:c r="B18" s="1" t="str">
        <x:v>missing amount after validation</x:v>
      </x:c>
      <x:c r="C18" s="1" t="n">
        <x:v>59</x:v>
      </x:c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3" customHeight="1">
      <x:c r="A19" s="1" t="str">
        <x:v>policies</x:v>
      </x:c>
      <x:c r="B19" s="1" t="str">
        <x:v>negative premium set missing</x:v>
      </x:c>
      <x:c r="C19" s="1" t="n">
        <x:v>1</x:v>
      </x:c>
      <x:c r="D19" s="1"/>
      <x:c r="E19" s="1" t="str">
        <x:v>Cleaning rules</x:v>
      </x:c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35" customHeight="1">
      <x:c r="A20" s="1" t="str">
        <x:v>policies</x:v>
      </x:c>
      <x:c r="B20" s="1" t="str">
        <x:v>missing premium after validation</x:v>
      </x:c>
      <x:c r="C20" s="1" t="n">
        <x:v>1</x:v>
      </x:c>
      <x:c r="D20" s="1"/>
      <x:c r="E20" s="1" t="str">
        <x:v>Duplicate rows</x:v>
      </x:c>
      <x:c r="F20" s="27" t="str">
        <x:v>Remove exact repetitions. Preserve unique claim IDs.</x:v>
      </x:c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35" customHeight="1">
      <x:c r="A21" s="1" t="str">
        <x:v>policies</x:v>
      </x:c>
      <x:c r="B21" s="1" t="str">
        <x:v>negative tenure set missing</x:v>
      </x:c>
      <x:c r="C21" s="1" t="n">
        <x:v>0</x:v>
      </x:c>
      <x:c r="D21" s="1"/>
      <x:c r="E21" s="1" t="str">
        <x:v>Invalid numerics</x:v>
      </x:c>
      <x:c r="F21" s="27" t="str">
        <x:v>Convert negative amounts, premiums, durations and stage counts to missing.</x:v>
      </x:c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35" customHeight="1">
      <x:c r="A22" s="1" t="str">
        <x:v>policies</x:v>
      </x:c>
      <x:c r="B22" s="1" t="str">
        <x:v>missing tenure after validation</x:v>
      </x:c>
      <x:c r="C22" s="1" t="n">
        <x:v>0</x:v>
      </x:c>
      <x:c r="D22" s="1"/>
      <x:c r="E22" s="1" t="str">
        <x:v>Text categories</x:v>
      </x:c>
      <x:c r="F22" s="27" t="str">
        <x:v>Trim whitespace, normalise case and retain Unknown categories.</x:v>
      </x:c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35" customHeight="1">
      <x:c r="A23" s="1" t="str">
        <x:v>processing</x:v>
      </x:c>
      <x:c r="B23" s="1" t="str">
        <x:v>negative stages set missing</x:v>
      </x:c>
      <x:c r="C23" s="1" t="n">
        <x:v>1</x:v>
      </x:c>
      <x:c r="D23" s="1"/>
      <x:c r="E23" s="1" t="str">
        <x:v>Large amounts</x:v>
      </x:c>
      <x:c r="F23" s="27" t="str">
        <x:v>Retain valid large claims. They can represent genuine high-value losses.</x:v>
      </x:c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35" customHeight="1">
      <x:c r="A24" s="1" t="str">
        <x:v>processing</x:v>
      </x:c>
      <x:c r="B24" s="1" t="str">
        <x:v>missing stages after validation</x:v>
      </x:c>
      <x:c r="C24" s="1" t="n">
        <x:v>1</x:v>
      </x:c>
      <x:c r="D24" s="1"/>
      <x:c r="E24" s="1" t="str">
        <x:v>Missing duration</x:v>
      </x:c>
      <x:c r="F24" s="27" t="str">
        <x:v>Exclude from settlement averages and delay rates. Never replace with zero.</x:v>
      </x:c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35" customHeight="1">
      <x:c r="A25" s="1" t="str">
        <x:v>processing</x:v>
      </x:c>
      <x:c r="B25" s="1" t="str">
        <x:v>negative settlement days set missing</x:v>
      </x:c>
      <x:c r="C25" s="1" t="n">
        <x:v>25</x:v>
      </x:c>
      <x:c r="D25" s="1"/>
      <x:c r="E25" s="1" t="str">
        <x:v>Financial analysis</x:v>
      </x:c>
      <x:c r="F25" s="27" t="str">
        <x:v>Use observed amounts. Keep filled features separate from financial totals.</x:v>
      </x:c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3" customHeight="1">
      <x:c r="A26" s="1" t="str">
        <x:v>processing</x:v>
      </x:c>
      <x:c r="B26" s="1" t="str">
        <x:v>missing settlement days after validation</x:v>
      </x:c>
      <x:c r="C26" s="1" t="n">
        <x:v>700</x:v>
      </x:c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3" customHeight="1">
      <x:c r="A27" s="1" t="str">
        <x:v>incidents</x:v>
      </x:c>
      <x:c r="B27" s="1" t="str">
        <x:v>missing incident type marked unknown</x:v>
      </x:c>
      <x:c r="C27" s="1" t="n">
        <x:v>40</x:v>
      </x:c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23" customHeight="1">
      <x:c r="A28" s="1" t="str">
        <x:v>incidents</x:v>
      </x:c>
      <x:c r="B28" s="1" t="str">
        <x:v>missing severity marked unknown</x:v>
      </x:c>
      <x:c r="C28" s="1" t="n">
        <x:v>60</x:v>
      </x:c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23" customHeight="1">
      <x:c r="A29" s="1" t="str">
        <x:v>merged</x:v>
      </x:c>
      <x:c r="B29" s="1" t="str">
        <x:v>unmatched policies retained</x:v>
      </x:c>
      <x:c r="C29" s="1" t="n">
        <x:v>1</x:v>
      </x:c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2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2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2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2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2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2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2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2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2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2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2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2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2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2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2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2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2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2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2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2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2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2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2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27" hidden="0" customWidth="1"/>
    <x:col min="3" max="3" width="88" hidden="0" customWidth="1"/>
    <x:col min="4" max="4" width="6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3" customHeight="1">
      <x:c r="A2" s="2" t="str">
        <x:v>Formula guide and calculation definitions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3" customHeight="1">
      <x:c r="A3" s="1" t="str">
        <x:v>Select any result cell in Summary, Analysis, Claims Data or Feature Engineering to inspect its live formula.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6" customHeight="1">
      <x:c r="A5" s="9" t="str">
        <x:v>Calculation</x:v>
      </x:c>
      <x:c r="B5" s="9" t="str">
        <x:v>Example cell</x:v>
      </x:c>
      <x:c r="C5" s="9" t="str">
        <x:v>Formula example</x:v>
      </x:c>
      <x:c r="D5" s="9" t="str">
        <x:v>How to interpret it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48" customHeight="1">
      <x:c r="A6" s="1" t="str">
        <x:v>Total claims</x:v>
      </x:c>
      <x:c r="B6" s="1" t="str">
        <x:v>Summary!B8</x:v>
      </x:c>
      <x:c r="C6" s="27" t="str">
        <x:v>=COUNTA('Claims Data'!$A$2:$A$3001)</x:v>
      </x:c>
      <x:c r="D6" s="27" t="str">
        <x:v>Counts claim identifiers after deduplication.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48" customHeight="1">
      <x:c r="A7" s="1" t="str">
        <x:v>Observed amount count</x:v>
      </x:c>
      <x:c r="B7" s="1" t="str">
        <x:v>Summary!B9</x:v>
      </x:c>
      <x:c r="C7" s="27" t="str">
        <x:v>=COUNT('Claims Data'!$F$2:$F$3001)</x:v>
      </x:c>
      <x:c r="D7" s="27" t="str">
        <x:v>Counts numeric amounts, excluding missing values.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48" customHeight="1">
      <x:c r="A8" s="1" t="str">
        <x:v>Requested amount total</x:v>
      </x:c>
      <x:c r="B8" s="1" t="str">
        <x:v>Summary!B10</x:v>
      </x:c>
      <x:c r="C8" s="27" t="str">
        <x:v>=SUM('Claims Data'!$F$2:$F$3001)</x:v>
      </x:c>
      <x:c r="D8" s="27" t="str">
        <x:v>Sum of observed requests. Not paid settlements.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48" customHeight="1">
      <x:c r="A9" s="1" t="str">
        <x:v>Mean amount</x:v>
      </x:c>
      <x:c r="B9" s="1" t="str">
        <x:v>Summary!B11</x:v>
      </x:c>
      <x:c r="C9" s="27" t="str">
        <x:v>=AVERAGE('Claims Data'!$F$2:$F$3001)</x:v>
      </x:c>
      <x:c r="D9" s="27" t="str">
        <x:v>Arithmetic mean of observed values.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48" customHeight="1">
      <x:c r="A10" s="1" t="str">
        <x:v>Median amount</x:v>
      </x:c>
      <x:c r="B10" s="1" t="str">
        <x:v>Summary!B12</x:v>
      </x:c>
      <x:c r="C10" s="27" t="str">
        <x:v>=MEDIAN('Claims Data'!$F$2:$F$3001)</x:v>
      </x:c>
      <x:c r="D10" s="27" t="str">
        <x:v>Middle observed amount. Less sensitive to large claims.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48" customHeight="1">
      <x:c r="A11" s="1" t="str">
        <x:v>Sample standard deviation</x:v>
      </x:c>
      <x:c r="B11" s="1" t="str">
        <x:v>Summary!B13</x:v>
      </x:c>
      <x:c r="C11" s="27" t="str">
        <x:v>=STDEV('Claims Data'!$F$2:$F$3001)</x:v>
      </x:c>
      <x:c r="D11" s="27" t="str">
        <x:v>Spread of observed amounts, in INR.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48" customHeight="1">
      <x:c r="A12" s="1" t="str">
        <x:v>Valid settled flag</x:v>
      </x:c>
      <x:c r="B12" s="1" t="str">
        <x:v>Claims Data!N2</x:v>
      </x:c>
      <x:c r="C12" s="27" t="str">
        <x:v>=IF(AND(I2="Settled",ISNUMBER(K2)),1,0)</x:v>
      </x:c>
      <x:c r="D12" s="27" t="str">
        <x:v>Requires settled status and a numeric duration.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48" customHeight="1">
      <x:c r="A13" s="1" t="str">
        <x:v>Delay flag</x:v>
      </x:c>
      <x:c r="B13" s="1" t="str">
        <x:v>Claims Data!O2</x:v>
      </x:c>
      <x:c r="C13" s="27" t="str">
        <x:v>=IF(N2=1,IF(K2&gt;Summary!$B$5,1,0),"")</x:v>
      </x:c>
      <x:c r="D13" s="27" t="str">
        <x:v>Blank means an unavailable settlement outcome.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48" customHeight="1">
      <x:c r="A14" s="1" t="str">
        <x:v>Delay rate</x:v>
      </x:c>
      <x:c r="B14" s="1" t="str">
        <x:v>Summary!B17</x:v>
      </x:c>
      <x:c r="C14" s="27" t="str">
        <x:v>=B16/B14</x:v>
      </x:c>
      <x:c r="D14" s="27" t="str">
        <x:v>Delayed valid settlements divided by valid settled claims.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48" customHeight="1">
      <x:c r="A15" s="1" t="str">
        <x:v>Category count</x:v>
      </x:c>
      <x:c r="B15" s="1" t="str">
        <x:v>Analysis!B7</x:v>
      </x:c>
      <x:c r="C15" s="27" t="str">
        <x:v>=COUNTIF('Claims Data'!$B$2:$B$3001,$A7)</x:v>
      </x:c>
      <x:c r="D15" s="27" t="str">
        <x:v>Counts claims matching the category in column A.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48" customHeight="1">
      <x:c r="A16" s="1" t="str">
        <x:v>Category mean amount</x:v>
      </x:c>
      <x:c r="B16" s="1" t="str">
        <x:v>Analysis!C7</x:v>
      </x:c>
      <x:c r="C16" s="27" t="str">
        <x:v>=IF(B7=0,"n.a.",AVERAGEIF('Claims Data'!$B$2:$B$3001,$A7,'Claims Data'!$F$2:$F$3001))</x:v>
      </x:c>
      <x:c r="D16" s="27" t="str">
        <x:v>Mean observed amount within that policy type.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48" customHeight="1">
      <x:c r="A17" s="1" t="str">
        <x:v>Category mean days</x:v>
      </x:c>
      <x:c r="B17" s="1" t="str">
        <x:v>Analysis!E7</x:v>
      </x:c>
      <x:c r="C17" s="27" t="str">
        <x:v>=IF(D7=0,"n.a.",SUMIF('Claims Data'!$B$2:$B$3001,$A7,'Claims Data'!$K$2:$K$3001)/D7)</x:v>
      </x:c>
      <x:c r="D17" s="27" t="str">
        <x:v>Total observed settlement days divided by matching eligible claims.</x:v>
      </x:c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48" customHeight="1">
      <x:c r="A18" s="1" t="str">
        <x:v>Category delay share</x:v>
      </x:c>
      <x:c r="B18" s="1" t="str">
        <x:v>Analysis!G7</x:v>
      </x:c>
      <x:c r="C18" s="27" t="str">
        <x:v>=IF(D7=0,"n.a.",F7/D7)</x:v>
      </x:c>
      <x:c r="D18" s="27" t="str">
        <x:v>Uses only category-specific valid settlements.</x:v>
      </x:c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48" customHeight="1">
      <x:c r="A19" s="1" t="str">
        <x:v>Missing amount feature</x:v>
      </x:c>
      <x:c r="B19" s="1" t="str">
        <x:v>Feature Engineering!B6</x:v>
      </x:c>
      <x:c r="C19" s="27" t="str">
        <x:v>=IF(ISNUMBER('Claims Data'!F2),0,1)</x:v>
      </x:c>
      <x:c r="D19" s="27" t="str">
        <x:v>One means observed amount is missing.</x:v>
      </x:c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48" customHeight="1">
      <x:c r="A20" s="1" t="str">
        <x:v>Filled amount feature</x:v>
      </x:c>
      <x:c r="B20" s="1" t="str">
        <x:v>Feature Engineering!C6</x:v>
      </x:c>
      <x:c r="C20" s="27" t="str">
        <x:v>=IF(B6=0,'Claims Data'!F2,Summary!$B$12)</x:v>
      </x:c>
      <x:c r="D20" s="27" t="str">
        <x:v>Overall median fallback in Excel only. Python uses policy-type medians.</x:v>
      </x:c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48" customHeight="1">
      <x:c r="A21" s="1" t="str">
        <x:v>Severity rank</x:v>
      </x:c>
      <x:c r="B21" s="1" t="str">
        <x:v>Feature Engineering!D6</x:v>
      </x:c>
      <x:c r="C21" s="27" t="str">
        <x:v>=IF('Claims Data'!E2="Low",1,IF('Claims Data'!E2="Medium",2,IF('Claims Data'!E2="High",3,"")))</x:v>
      </x:c>
      <x:c r="D21" s="27" t="str">
        <x:v>Low 1, Medium 2, High 3, Unknown blank.</x:v>
      </x:c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48" customHeight="1">
      <x:c r="A22" s="1" t="str">
        <x:v>Motor indicator</x:v>
      </x:c>
      <x:c r="B22" s="1" t="str">
        <x:v>Feature Engineering!E6</x:v>
      </x:c>
      <x:c r="C22" s="27" t="str">
        <x:v>=IF('Claims Data'!B2="Motor",1,0)</x:v>
      </x:c>
      <x:c r="D22" s="27" t="str">
        <x:v>Example of one-hot categorical encoding.</x:v>
      </x:c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48" customHeight="1">
      <x:c r="A23" s="1" t="str">
        <x:v>Amount to premium</x:v>
      </x:c>
      <x:c r="B23" s="1" t="str">
        <x:v>Claims Data!P2</x:v>
      </x:c>
      <x:c r="C23" s="27" t="str">
        <x:v>=IF(AND(ISNUMBER(F2),ISNUMBER(G2),G2&gt;0),F2/G2,"")</x:v>
      </x:c>
      <x:c r="D23" s="27" t="str">
        <x:v>Defined only for observed amount and positive premium.</x:v>
      </x:c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48" customHeight="1">
      <x:c r="A24" s="1" t="str">
        <x:v>Interquartile range</x:v>
      </x:c>
      <x:c r="B24" s="1" t="str">
        <x:v>Summary!B37</x:v>
      </x:c>
      <x:c r="C24" s="27" t="str">
        <x:v>=B36-B35</x:v>
      </x:c>
      <x:c r="D24" s="27" t="str">
        <x:v>Third quartile less first quartile.</x:v>
      </x:c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48" customHeight="1">
      <x:c r="A25" s="1" t="str">
        <x:v>Stage-duration correlation</x:v>
      </x:c>
      <x:c r="B25" s="1" t="str">
        <x:v>Summary!B42</x:v>
      </x:c>
      <x:c r="C25" s="27" t="str">
        <x:v>=CORREL('Claims Data'!$J$2:$J$3001,'Claims Data'!$K$2:$K$3001)</x:v>
      </x:c>
      <x:c r="D25" s="27" t="str">
        <x:v>Descriptive Pearson association on pairs with numeric values.</x:v>
      </x:c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48" customHeight="1">
      <x:c r="A26" s="1" t="str">
        <x:v>Pivot mean amount</x:v>
      </x:c>
      <x:c r="B26" s="1" t="str">
        <x:v>Pivot Analysis!B6</x:v>
      </x:c>
      <x:c r="C26" s="27" t="str">
        <x:v>Average aggregation of Amount INR by Policy Type</x:v>
      </x:c>
      <x:c r="D26" s="27" t="str">
        <x:v>Refresh All after source changes.</x:v>
      </x:c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48" customHeight="1">
      <x:c r="A27" s="1" t="str">
        <x:v>Pivot claim count</x:v>
      </x:c>
      <x:c r="B27" s="1" t="str">
        <x:v>Pivot Analysis!B22</x:v>
      </x:c>
      <x:c r="C27" s="27" t="str">
        <x:v>Count aggregation of Claim ID by Region</x:v>
      </x:c>
      <x:c r="D27" s="27" t="str">
        <x:v>Includes Unknown region for the orphan policy.</x:v>
      </x:c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48" customHeight="1">
      <x:c r="A28" s="1" t="str">
        <x:v>Pivot settlement mean</x:v>
      </x:c>
      <x:c r="B28" s="1" t="str">
        <x:v>Pivot Analysis!B38</x:v>
      </x:c>
      <x:c r="C28" s="27" t="str">
        <x:v>Average aggregation of Settlement Days by Incident Type</x:v>
      </x:c>
      <x:c r="D28" s="27" t="str">
        <x:v>Missing durations do not contribute.</x:v>
      </x:c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48" customHeight="1">
      <x:c r="A29" s="1" t="str">
        <x:v>Pivot investigation workload</x:v>
      </x:c>
      <x:c r="B29" s="1" t="str">
        <x:v>Pivot Analysis!B86</x:v>
      </x:c>
      <x:c r="C29" s="27" t="str">
        <x:v>Sum aggregation of Investigation by Incident Type</x:v>
      </x:c>
      <x:c r="D29" s="27" t="str">
        <x:v>Counts investigated claims, not staff hours.</x:v>
      </x:c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48" customHeight="1">
      <x:c r="A30" s="1"/>
      <x:c r="B30" s="1"/>
      <x:c r="C30" s="27"/>
      <x:c r="D30" s="27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2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2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2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2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2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2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2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2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2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2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2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2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2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2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2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2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2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2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2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2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2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2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2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0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3" customHeight="1">
      <x:c r="A2" s="2" t="str">
        <x:v>Definitions and data preparation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8" customHeight="1">
      <x:c r="A5" s="28" t="str">
        <x:v>Source</x:v>
      </x:c>
      <x:c r="B5" s="27" t="str">
        <x:v>Generated synthetic insurance records, seed 42. No customer data.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38" customHeight="1">
      <x:c r="A6" s="28" t="str">
        <x:v>Period</x:v>
      </x:c>
      <x:c r="B6" s="27" t="str">
        <x:v>Claim dates in 2025. The sample has 3,000 unique claims.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38" customHeight="1">
      <x:c r="A7" s="28" t="str">
        <x:v>Amount</x:v>
      </x:c>
      <x:c r="B7" s="27" t="str">
        <x:v>Requested claim amount in INR, not actual settlement payout.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38" customHeight="1">
      <x:c r="A8" s="28" t="str">
        <x:v>Cleaning</x:v>
      </x:c>
      <x:c r="B8" s="27" t="str">
        <x:v>Exact duplicate keys removed. Whitespace and case standardised.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38" customHeight="1">
      <x:c r="A9" s="28" t="str">
        <x:v>Invalid values</x:v>
      </x:c>
      <x:c r="B9" s="27" t="str">
        <x:v>Negative amounts, premiums, stage counts and durations become missing.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38" customHeight="1">
      <x:c r="A10" s="28" t="str">
        <x:v>Unknown details</x:v>
      </x:c>
      <x:c r="B10" s="27" t="str">
        <x:v>Missing incident categories remain Unknown. Orphan policy links remain flagged in CSV.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38" customHeight="1">
      <x:c r="A11" s="28" t="str">
        <x:v>Settlement population</x:v>
      </x:c>
      <x:c r="B11" s="27" t="str">
        <x:v>Only settled claims with valid duration contribute to duration and delay metrics.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38" customHeight="1">
      <x:c r="A12" s="28" t="str">
        <x:v>Delay assumption</x:v>
      </x:c>
      <x:c r="B12" s="27" t="str">
        <x:v>More than the editable threshold on Summary, initially 30 days. This is not a company SLA.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38" customHeight="1">
      <x:c r="A13" s="28" t="str">
        <x:v>Missing amounts</x:v>
      </x:c>
      <x:c r="B13" s="27" t="str">
        <x:v>Blank amounts remain excluded from averages and totals. Imputed feature is only in the CSV.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38" customHeight="1">
      <x:c r="A14" s="28" t="str">
        <x:v>Investigation effort</x:v>
      </x:c>
      <x:c r="B14" s="27" t="str">
        <x:v>Investigation flag and stage count are proxies. Staff-hours are unavailable.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38" customHeight="1">
      <x:c r="A15" s="28" t="str">
        <x:v>Stage analysis</x:v>
      </x:c>
      <x:c r="B15" s="27" t="str">
        <x:v>Counts do not identify which stage is slow. Named stage timestamps are required.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38" customHeight="1">
      <x:c r="A16" s="28" t="str">
        <x:v>Interpretation</x:v>
      </x:c>
      <x:c r="B16" s="27" t="str">
        <x:v>Synthetic associations do not establish real operational causality. Regional counts lack exposure.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38" customHeight="1">
      <x:c r="A17" s="28" t="str">
        <x:v>Refresh</x:v>
      </x:c>
      <x:c r="B17" s="27" t="str">
        <x:v>Formulas update with existing rows. Refresh All updates pivots. Adding rows requires extending source ranges.</x:v>
      </x:c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38" customHeight="1">
      <x:c r="A18" s="28" t="str">
        <x:v>Functions</x:v>
      </x:c>
      <x:c r="B18" s="27" t="str">
        <x:v>COUNT, COUNTA, SUM, AVERAGE, MEDIAN, STDEV, COUNTIF, SUMIF, AVERAGEIF and IF.</x:v>
      </x:c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2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2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2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2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2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2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2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2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2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2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2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2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2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2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2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2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2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2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2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2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2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2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2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</x:sheetData>
  <x:pageMargins left="0.7" right="0.7" top="0.75" bottom="0.75" header="0.3" footer="0.3"/>
</x:worksheet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036964f16a844ef8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036964f16a844ef8" createdVersion="5" refreshedVersion="8" minRefreshableVersion="3" recordCount="3000">
  <x:cacheSource type="worksheet">
    <x:worksheetSource ref="A1:P3001" sheet="Claims Data"/>
  </x:cacheSource>
  <x:cacheFields count="16">
    <x:cacheField name="Claim ID" numFmtId="0">
      <x:sharedItems containsSemiMixedTypes="1" containsNonDate="1" containsDate="0" containsString="1" containsBlank="0" containsMixedTypes="0" containsNumber="0" longText="0"/>
    </x:cacheField>
    <x:cacheField name="Policy Type" numFmtId="0">
      <x:sharedItems containsSemiMixedTypes="1" containsNonDate="1" containsDate="0" containsString="1" containsBlank="0" containsMixedTypes="0" containsNumber="0" count="3" longText="0">
        <x:s v="Motor"/>
        <x:s v="Unknown"/>
        <x:s v="Property"/>
      </x:sharedItems>
    </x:cacheField>
    <x:cacheField name="Region" numFmtId="0">
      <x:sharedItems containsSemiMixedTypes="1" containsNonDate="1" containsDate="0" containsString="1" containsBlank="0" containsMixedTypes="0" containsNumber="0" count="6" longText="0">
        <x:s v="South"/>
        <x:s v="Unknown"/>
        <x:s v="Central"/>
        <x:s v="North"/>
        <x:s v="East"/>
        <x:s v="West"/>
      </x:sharedItems>
    </x:cacheField>
    <x:cacheField name="Incident Type" numFmtId="0">
      <x:sharedItems containsSemiMixedTypes="1" containsNonDate="1" containsDate="0" containsString="1" containsBlank="0" containsMixedTypes="0" containsNumber="0" count="7" longText="0">
        <x:s v="Theft"/>
        <x:s v="Collision"/>
        <x:s v="Flood"/>
        <x:s v="Glass Damage"/>
        <x:s v="Water Damage"/>
        <x:s v="Fire"/>
        <x:s v="Unknown"/>
      </x:sharedItems>
    </x:cacheField>
    <x:cacheField name="Severity" numFmtId="0">
      <x:sharedItems containsSemiMixedTypes="1" containsNonDate="1" containsDate="0" containsString="1" containsBlank="0" containsMixedTypes="0" containsNumber="0" count="4" longText="0">
        <x:s v="Low"/>
        <x:s v="High"/>
        <x:s v="Medium"/>
        <x:s v="Unknown"/>
      </x:sharedItems>
    </x:cacheField>
    <x:cacheField name="Amount INR" numFmtId="200">
      <x:sharedItems containsSemiMixedTypes="1" containsNonDate="1" containsDate="0" containsString="0" containsBlank="1" containsMixedTypes="0" containsNumber="1" containsInteger="0" minValue="1341.89" maxValue="1836460.58" longText="0"/>
    </x:cacheField>
    <x:cacheField name="Premium INR" numFmtId="200">
      <x:sharedItems containsSemiMixedTypes="1" containsNonDate="1" containsDate="0" containsString="0" containsBlank="1" containsMixedTypes="0" containsNumber="1" containsInteger="0" minValue="2755.35" maxValue="43338.17" longText="0"/>
    </x:cacheField>
    <x:cacheField name="Tenure Years" numFmtId="201">
      <x:sharedItems containsSemiMixedTypes="1" containsNonDate="1" containsDate="0" containsString="0" containsBlank="1" containsMixedTypes="0" containsNumber="1" containsInteger="1" minValue="1" maxValue="10" longText="0"/>
    </x:cacheField>
    <x:cacheField name="Status" numFmtId="201">
      <x:sharedItems containsSemiMixedTypes="1" containsNonDate="1" containsDate="0" containsString="1" containsBlank="0" containsMixedTypes="0" containsNumber="0" longText="0"/>
    </x:cacheField>
    <x:cacheField name="Stage Count" numFmtId="201">
      <x:sharedItems containsSemiMixedTypes="1" containsNonDate="1" containsDate="0" containsString="0" containsBlank="1" containsMixedTypes="0" containsNumber="1" containsInteger="1" minValue="2" maxValue="6" count="6" longText="0">
        <x:m/>
        <x:n v="4"/>
        <x:n v="3"/>
        <x:n v="2"/>
        <x:n v="6"/>
        <x:n v="5"/>
      </x:sharedItems>
    </x:cacheField>
    <x:cacheField name="Settlement Days" numFmtId="201">
      <x:sharedItems containsSemiMixedTypes="1" containsNonDate="1" containsDate="0" containsString="0" containsBlank="1" containsMixedTypes="0" containsNumber="1" containsInteger="1" minValue="1" maxValue="53" longText="0"/>
    </x:cacheField>
    <x:cacheField name="Investigation" numFmtId="201">
      <x:sharedItems containsSemiMixedTypes="0" containsNonDate="1" containsDate="0" containsString="0" containsBlank="0" containsMixedTypes="0" containsNumber="1" containsInteger="1" minValue="0" maxValue="1" longText="0"/>
    </x:cacheField>
    <x:cacheField name="Claim Month" numFmtId="0">
      <x:sharedItems containsSemiMixedTypes="1" containsNonDate="1" containsDate="0" containsString="1" containsBlank="0" containsMixedTypes="0" containsNumber="0" longText="0"/>
    </x:cacheField>
    <x:cacheField name="Valid Settled" numFmtId="0">
      <x:sharedItems containsSemiMixedTypes="0" containsNonDate="1" containsDate="0" containsString="0" containsBlank="0" containsMixedTypes="0" containsNumber="1" containsInteger="1" minValue="0" maxValue="1" longText="0"/>
    </x:cacheField>
    <x:cacheField name="Delayed" numFmtId="0">
      <x:sharedItems containsSemiMixedTypes="1" containsNonDate="1" containsDate="0" containsString="1" containsBlank="0" containsMixedTypes="1" containsNumber="1" containsInteger="1" minValue="0" maxValue="1" longText="0"/>
    </x:cacheField>
    <x:cacheField name="Amount / Premium" numFmtId="202">
      <x:sharedItems containsSemiMixedTypes="1" containsNonDate="1" containsDate="0" containsString="1" containsBlank="0" containsMixedTypes="1" containsNumber="1" containsInteger="0" minValue="0.08027213407382772" maxValue="532.2672520626926" longText="0"/>
    </x:cacheField>
  </x:cacheFields>
</x:pivotCacheDefinition>
</file>

<file path=pivotCache/pivotCacheRecords1.xml><?xml version="1.0" encoding="utf-8"?>
<x:pivotCacheRecords xmlns:x="http://schemas.openxmlformats.org/spreadsheetml/2006/main" count="3000">
  <x:r>
    <x:s v="C00001"/>
    <x:x v="0"/>
    <x:x v="0"/>
    <x:x v="0"/>
    <x:x v="0"/>
    <x:n v="28534.95"/>
    <x:n v="13606.28"/>
    <x:n v="2"/>
    <x:s v="Settled"/>
    <x:x v="0"/>
    <x:n v="20"/>
    <x:n v="1"/>
    <x:s v="Unknown"/>
    <x:n v="1"/>
    <x:n v="0"/>
    <x:n v="2.097189680059502"/>
  </x:r>
  <x:r>
    <x:s v="C00002"/>
    <x:x v="1"/>
    <x:x v="1"/>
    <x:x v="1"/>
    <x:x v="0"/>
    <x:n v="37810.45"/>
    <x:m/>
    <x:m/>
    <x:s v="Settled"/>
    <x:x v="1"/>
    <x:n v="20"/>
    <x:n v="0"/>
    <x:s v="2025-09"/>
    <x:n v="1"/>
    <x:n v="0"/>
    <x:s v=""/>
  </x:r>
  <x:r>
    <x:s v="C00003"/>
    <x:x v="0"/>
    <x:x v="2"/>
    <x:x v="1"/>
    <x:x v="1"/>
    <x:n v="71396.39"/>
    <x:n v="9670.48"/>
    <x:n v="7"/>
    <x:s v="Settled"/>
    <x:x v="1"/>
    <x:n v="36"/>
    <x:n v="1"/>
    <x:s v="2025-04"/>
    <x:n v="1"/>
    <x:n v="1"/>
    <x:n v="7.382921013227886"/>
  </x:r>
  <x:r>
    <x:s v="C00004"/>
    <x:x v="0"/>
    <x:x v="3"/>
    <x:x v="0"/>
    <x:x v="0"/>
    <x:n v="17903.29"/>
    <x:n v="11810.94"/>
    <x:n v="2"/>
    <x:s v="Rejected"/>
    <x:x v="1"/>
    <x:m/>
    <x:n v="1"/>
    <x:s v="2025-10"/>
    <x:n v="0"/>
    <x:s v=""/>
    <x:n v="1.515822618690807"/>
  </x:r>
  <x:r>
    <x:s v="C00005"/>
    <x:x v="0"/>
    <x:x v="0"/>
    <x:x v="1"/>
    <x:x v="0"/>
    <x:n v="19057.87"/>
    <x:n v="9932.14"/>
    <x:n v="10"/>
    <x:s v="Pending"/>
    <x:x v="1"/>
    <x:m/>
    <x:n v="0"/>
    <x:s v="2025-10"/>
    <x:n v="0"/>
    <x:s v=""/>
    <x:n v="1.9188080313004046"/>
  </x:r>
  <x:r>
    <x:s v="C00006"/>
    <x:x v="0"/>
    <x:x v="0"/>
    <x:x v="1"/>
    <x:x v="0"/>
    <x:n v="10586.8"/>
    <x:n v="13055.35"/>
    <x:n v="3"/>
    <x:s v="Pending"/>
    <x:x v="1"/>
    <x:m/>
    <x:n v="0"/>
    <x:s v="2025-05"/>
    <x:n v="0"/>
    <x:s v=""/>
    <x:n v="0.810916597410257"/>
  </x:r>
  <x:r>
    <x:s v="C00007"/>
    <x:x v="2"/>
    <x:x v="3"/>
    <x:x v="2"/>
    <x:x v="2"/>
    <x:n v="46372.09"/>
    <x:n v="15760.8"/>
    <x:n v="3"/>
    <x:s v="Settled"/>
    <x:x v="1"/>
    <x:n v="25"/>
    <x:n v="0"/>
    <x:s v="2025-07"/>
    <x:n v="1"/>
    <x:n v="0"/>
    <x:n v="2.942242145068778"/>
  </x:r>
  <x:r>
    <x:s v="C00008"/>
    <x:x v="0"/>
    <x:x v="4"/>
    <x:x v="0"/>
    <x:x v="1"/>
    <x:n v="139204.24"/>
    <x:n v="4942.62"/>
    <x:n v="7"/>
    <x:s v="Pending"/>
    <x:x v="1"/>
    <x:m/>
    <x:n v="1"/>
    <x:s v="2025-06"/>
    <x:n v="0"/>
    <x:s v=""/>
    <x:n v="28.164058738078182"/>
  </x:r>
  <x:r>
    <x:s v="C00009"/>
    <x:x v="0"/>
    <x:x v="0"/>
    <x:x v="1"/>
    <x:x v="2"/>
    <x:n v="102049.6"/>
    <x:n v="14729.69"/>
    <x:n v="10"/>
    <x:s v="Rejected"/>
    <x:x v="1"/>
    <x:m/>
    <x:n v="0"/>
    <x:s v="2025-09"/>
    <x:n v="0"/>
    <x:s v=""/>
    <x:n v="6.928156668606061"/>
  </x:r>
  <x:r>
    <x:s v="C00010"/>
    <x:x v="0"/>
    <x:x v="0"/>
    <x:x v="3"/>
    <x:x v="2"/>
    <x:n v="11259.25"/>
    <x:n v="6205.95"/>
    <x:n v="8"/>
    <x:s v="Settled"/>
    <x:x v="2"/>
    <x:n v="10"/>
    <x:n v="0"/>
    <x:s v="2025-04"/>
    <x:n v="1"/>
    <x:n v="0"/>
    <x:n v="1.8142669534881848"/>
  </x:r>
  <x:r>
    <x:s v="C00011"/>
    <x:x v="0"/>
    <x:x v="0"/>
    <x:x v="0"/>
    <x:x v="1"/>
    <x:n v="185604.22"/>
    <x:n v="9878.3"/>
    <x:n v="5"/>
    <x:s v="Pending"/>
    <x:x v="3"/>
    <x:m/>
    <x:n v="0"/>
    <x:s v="2025-05"/>
    <x:n v="0"/>
    <x:s v=""/>
    <x:n v="18.789085166476013"/>
  </x:r>
  <x:r>
    <x:s v="C00012"/>
    <x:x v="2"/>
    <x:x v="2"/>
    <x:x v="4"/>
    <x:x v="2"/>
    <x:n v="17106.47"/>
    <x:n v="10354.62"/>
    <x:n v="2"/>
    <x:s v="Settled"/>
    <x:x v="1"/>
    <x:n v="21"/>
    <x:n v="0"/>
    <x:s v="2025-06"/>
    <x:n v="1"/>
    <x:n v="0"/>
    <x:n v="1.6520615918305066"/>
  </x:r>
  <x:r>
    <x:s v="C00013"/>
    <x:x v="0"/>
    <x:x v="0"/>
    <x:x v="1"/>
    <x:x v="1"/>
    <x:n v="133802.46"/>
    <x:n v="11290.18"/>
    <x:n v="4"/>
    <x:s v="Settled"/>
    <x:x v="4"/>
    <x:n v="45"/>
    <x:n v="1"/>
    <x:s v="2025-03"/>
    <x:n v="1"/>
    <x:n v="1"/>
    <x:n v="11.851224692608975"/>
  </x:r>
  <x:r>
    <x:s v="C00014"/>
    <x:x v="0"/>
    <x:x v="3"/>
    <x:x v="0"/>
    <x:x v="2"/>
    <x:n v="77484.03"/>
    <x:n v="10421.33"/>
    <x:n v="2"/>
    <x:s v="Settled"/>
    <x:x v="5"/>
    <x:n v="29"/>
    <x:n v="1"/>
    <x:s v="2025-07"/>
    <x:n v="1"/>
    <x:n v="0"/>
    <x:n v="7.4351383172781205"/>
  </x:r>
  <x:r>
    <x:s v="C00015"/>
    <x:x v="2"/>
    <x:x v="3"/>
    <x:x v="2"/>
    <x:x v="0"/>
    <x:n v="35560.21"/>
    <x:n v="4844.85"/>
    <x:n v="8"/>
    <x:s v="Settled"/>
    <x:x v="3"/>
    <x:n v="1"/>
    <x:n v="0"/>
    <x:s v="2025-12"/>
    <x:n v="1"/>
    <x:n v="0"/>
    <x:n v="7.339795865713076"/>
  </x:r>
  <x:r>
    <x:s v="C00016"/>
    <x:x v="0"/>
    <x:x v="5"/>
    <x:x v="0"/>
    <x:x v="2"/>
    <x:n v="81267.68"/>
    <x:n v="10973.55"/>
    <x:n v="9"/>
    <x:s v="Settled"/>
    <x:x v="1"/>
    <x:n v="27"/>
    <x:n v="1"/>
    <x:s v="2025-05"/>
    <x:n v="1"/>
    <x:n v="0"/>
    <x:n v="7.405778439976125"/>
  </x:r>
  <x:r>
    <x:s v="C00017"/>
    <x:x v="0"/>
    <x:x v="0"/>
    <x:x v="1"/>
    <x:x v="0"/>
    <x:n v="21649.58"/>
    <x:n v="14643.87"/>
    <x:n v="5"/>
    <x:s v="Settled"/>
    <x:x v="2"/>
    <x:n v="12"/>
    <x:n v="0"/>
    <x:s v="2025-11"/>
    <x:n v="1"/>
    <x:n v="0"/>
    <x:n v="1.4784056400391428"/>
  </x:r>
  <x:r>
    <x:s v="C00018"/>
    <x:x v="0"/>
    <x:x v="0"/>
    <x:x v="0"/>
    <x:x v="0"/>
    <x:n v="17614.18"/>
    <x:n v="8649.94"/>
    <x:n v="3"/>
    <x:s v="Settled"/>
    <x:x v="1"/>
    <x:n v="15"/>
    <x:n v="1"/>
    <x:s v="2025-06"/>
    <x:n v="1"/>
    <x:n v="0"/>
    <x:n v="2.0363355121538413"/>
  </x:r>
  <x:r>
    <x:s v="C00019"/>
    <x:x v="0"/>
    <x:x v="2"/>
    <x:x v="3"/>
    <x:x v="1"/>
    <x:n v="31551.49"/>
    <x:n v="7609.66"/>
    <x:n v="10"/>
    <x:s v="Pending"/>
    <x:x v="1"/>
    <x:m/>
    <x:n v="1"/>
    <x:s v="2025-03"/>
    <x:n v="0"/>
    <x:s v=""/>
    <x:n v="4.146241750616979"/>
  </x:r>
  <x:r>
    <x:s v="C00020"/>
    <x:x v="0"/>
    <x:x v="4"/>
    <x:x v="1"/>
    <x:x v="0"/>
    <x:n v="38085.88"/>
    <x:n v="4252.9"/>
    <x:n v="7"/>
    <x:s v="Settled"/>
    <x:x v="3"/>
    <x:n v="6"/>
    <x:n v="0"/>
    <x:s v="2025-07"/>
    <x:n v="1"/>
    <x:n v="0"/>
    <x:n v="8.95527287262809"/>
  </x:r>
  <x:r>
    <x:s v="C00021"/>
    <x:x v="0"/>
    <x:x v="0"/>
    <x:x v="0"/>
    <x:x v="2"/>
    <x:n v="64932.79"/>
    <x:n v="11529.23"/>
    <x:n v="5"/>
    <x:s v="Settled"/>
    <x:x v="1"/>
    <x:n v="22"/>
    <x:n v="0"/>
    <x:s v="2025-07"/>
    <x:n v="1"/>
    <x:n v="0"/>
    <x:n v="5.632014453697255"/>
  </x:r>
  <x:r>
    <x:s v="C00022"/>
    <x:x v="0"/>
    <x:x v="4"/>
    <x:x v="0"/>
    <x:x v="1"/>
    <x:n v="104399.24"/>
    <x:n v="10670.14"/>
    <x:n v="1"/>
    <x:s v="Settled"/>
    <x:x v="5"/>
    <x:n v="37"/>
    <x:n v="1"/>
    <x:s v="2025-01"/>
    <x:n v="1"/>
    <x:n v="1"/>
    <x:n v="9.784242755952594"/>
  </x:r>
  <x:r>
    <x:s v="C00023"/>
    <x:x v="0"/>
    <x:x v="3"/>
    <x:x v="3"/>
    <x:x v="2"/>
    <x:n v="10430.7"/>
    <x:n v="10416.63"/>
    <x:n v="5"/>
    <x:s v="Settled"/>
    <x:x v="2"/>
    <x:n v="26"/>
    <x:n v="0"/>
    <x:s v="2025-06"/>
    <x:n v="1"/>
    <x:n v="0"/>
    <x:n v="1.0013507247545512"/>
  </x:r>
  <x:r>
    <x:s v="C00024"/>
    <x:x v="0"/>
    <x:x v="0"/>
    <x:x v="3"/>
    <x:x v="0"/>
    <x:n v="7886.58"/>
    <x:n v="20332.61"/>
    <x:n v="1"/>
    <x:s v="Pending"/>
    <x:x v="2"/>
    <x:m/>
    <x:n v="0"/>
    <x:s v="2025-03"/>
    <x:n v="0"/>
    <x:s v=""/>
    <x:n v="0.38787838846070427"/>
  </x:r>
  <x:r>
    <x:s v="C00025"/>
    <x:x v="2"/>
    <x:x v="5"/>
    <x:x v="4"/>
    <x:x v="2"/>
    <x:n v="28122.31"/>
    <x:n v="7524.51"/>
    <x:n v="9"/>
    <x:s v="Settled"/>
    <x:x v="3"/>
    <x:n v="17"/>
    <x:n v="0"/>
    <x:s v="2025-10"/>
    <x:n v="1"/>
    <x:n v="0"/>
    <x:n v="3.737427420523064"/>
  </x:r>
  <x:r>
    <x:s v="C00026"/>
    <x:x v="0"/>
    <x:x v="0"/>
    <x:x v="1"/>
    <x:x v="1"/>
    <x:n v="144546.69"/>
    <x:n v="8598.43"/>
    <x:n v="2"/>
    <x:s v="Settled"/>
    <x:x v="5"/>
    <x:n v="37"/>
    <x:n v="1"/>
    <x:s v="2025-07"/>
    <x:n v="1"/>
    <x:n v="1"/>
    <x:n v="16.810823603843957"/>
  </x:r>
  <x:r>
    <x:s v="C00027"/>
    <x:x v="2"/>
    <x:x v="3"/>
    <x:x v="5"/>
    <x:x v="0"/>
    <x:n v="54315.28"/>
    <x:n v="12933.12"/>
    <x:n v="7"/>
    <x:s v="Rejected"/>
    <x:x v="4"/>
    <x:m/>
    <x:n v="1"/>
    <x:s v="2025-04"/>
    <x:n v="0"/>
    <x:s v=""/>
    <x:n v="4.199704325019794"/>
  </x:r>
  <x:r>
    <x:s v="C00028"/>
    <x:x v="0"/>
    <x:x v="0"/>
    <x:x v="1"/>
    <x:x v="0"/>
    <x:n v="22523.38"/>
    <x:n v="6424.65"/>
    <x:n v="5"/>
    <x:s v="Settled"/>
    <x:x v="1"/>
    <x:n v="14"/>
    <x:n v="0"/>
    <x:s v="2025-01"/>
    <x:n v="1"/>
    <x:n v="0"/>
    <x:n v="3.5057754118901423"/>
  </x:r>
  <x:r>
    <x:s v="C00029"/>
    <x:x v="0"/>
    <x:x v="0"/>
    <x:x v="1"/>
    <x:x v="2"/>
    <x:n v="33728.22"/>
    <x:n v="18675.22"/>
    <x:n v="1"/>
    <x:s v="Settled"/>
    <x:x v="3"/>
    <x:n v="18"/>
    <x:n v="0"/>
    <x:s v="2025-07"/>
    <x:n v="1"/>
    <x:n v="0"/>
    <x:n v="1.8060413746129897"/>
  </x:r>
  <x:r>
    <x:s v="C00030"/>
    <x:x v="2"/>
    <x:x v="5"/>
    <x:x v="5"/>
    <x:x v="1"/>
    <x:n v="307917.09"/>
    <x:n v="9559.57"/>
    <x:n v="2"/>
    <x:s v="Settled"/>
    <x:x v="1"/>
    <x:n v="39"/>
    <x:n v="1"/>
    <x:s v="2025-09"/>
    <x:n v="1"/>
    <x:n v="1"/>
    <x:n v="32.21034941948226"/>
  </x:r>
  <x:r>
    <x:s v="C00031"/>
    <x:x v="0"/>
    <x:x v="0"/>
    <x:x v="1"/>
    <x:x v="0"/>
    <x:n v="45564.15"/>
    <x:n v="6593.12"/>
    <x:n v="4"/>
    <x:s v="Settled"/>
    <x:x v="1"/>
    <x:n v="14"/>
    <x:n v="0"/>
    <x:s v="2025-06"/>
    <x:n v="1"/>
    <x:n v="0"/>
    <x:n v="6.9108631421845805"/>
  </x:r>
  <x:r>
    <x:s v="C00032"/>
    <x:x v="2"/>
    <x:x v="3"/>
    <x:x v="2"/>
    <x:x v="0"/>
    <x:n v="23616.2"/>
    <x:n v="8410.08"/>
    <x:n v="2"/>
    <x:s v="Pending"/>
    <x:x v="1"/>
    <x:m/>
    <x:n v="0"/>
    <x:s v="2025-11"/>
    <x:n v="0"/>
    <x:s v=""/>
    <x:n v="2.8080826817343"/>
  </x:r>
  <x:r>
    <x:s v="C00033"/>
    <x:x v="0"/>
    <x:x v="5"/>
    <x:x v="3"/>
    <x:x v="1"/>
    <x:n v="34331.13"/>
    <x:n v="38727.53"/>
    <x:n v="6"/>
    <x:s v="Settled"/>
    <x:x v="4"/>
    <x:n v="43"/>
    <x:n v="1"/>
    <x:s v="2025-03"/>
    <x:n v="1"/>
    <x:n v="1"/>
    <x:n v="0.8864786884162248"/>
  </x:r>
  <x:r>
    <x:s v="C00034"/>
    <x:x v="0"/>
    <x:x v="3"/>
    <x:x v="1"/>
    <x:x v="0"/>
    <x:n v="51093"/>
    <x:n v="6696.22"/>
    <x:n v="9"/>
    <x:s v="Settled"/>
    <x:x v="2"/>
    <x:n v="15"/>
    <x:n v="0"/>
    <x:s v="2025-10"/>
    <x:n v="1"/>
    <x:n v="0"/>
    <x:n v="7.630125652980338"/>
  </x:r>
  <x:r>
    <x:s v="C00035"/>
    <x:x v="2"/>
    <x:x v="0"/>
    <x:x v="4"/>
    <x:x v="0"/>
    <x:n v="34493.74"/>
    <x:n v="8883.47"/>
    <x:n v="7"/>
    <x:s v="Settled"/>
    <x:x v="2"/>
    <x:n v="18"/>
    <x:n v="0"/>
    <x:s v="2025-06"/>
    <x:n v="1"/>
    <x:n v="0"/>
    <x:n v="3.8829128707588363"/>
  </x:r>
  <x:r>
    <x:s v="C00036"/>
    <x:x v="0"/>
    <x:x v="2"/>
    <x:x v="0"/>
    <x:x v="2"/>
    <x:n v="35396.65"/>
    <x:n v="16543.37"/>
    <x:n v="7"/>
    <x:s v="Settled"/>
    <x:x v="4"/>
    <x:n v="31"/>
    <x:n v="1"/>
    <x:s v="2025-04"/>
    <x:n v="1"/>
    <x:n v="1"/>
    <x:n v="2.139627536590187"/>
  </x:r>
  <x:r>
    <x:s v="C00037"/>
    <x:x v="0"/>
    <x:x v="0"/>
    <x:x v="1"/>
    <x:x v="0"/>
    <x:n v="9743.01"/>
    <x:n v="20653.31"/>
    <x:n v="10"/>
    <x:s v="Settled"/>
    <x:x v="1"/>
    <x:n v="7"/>
    <x:n v="0"/>
    <x:s v="2025-04"/>
    <x:n v="1"/>
    <x:n v="0"/>
    <x:n v="0.471740849287596"/>
  </x:r>
  <x:r>
    <x:s v="C00038"/>
    <x:x v="2"/>
    <x:x v="0"/>
    <x:x v="2"/>
    <x:x v="0"/>
    <x:n v="33904.12"/>
    <x:n v="12234.56"/>
    <x:n v="6"/>
    <x:s v="Settled"/>
    <x:x v="1"/>
    <x:n v="18"/>
    <x:n v="0"/>
    <x:s v="2025-06"/>
    <x:n v="1"/>
    <x:n v="0"/>
    <x:n v="2.7711760782570036"/>
  </x:r>
  <x:r>
    <x:s v="C00039"/>
    <x:x v="0"/>
    <x:x v="0"/>
    <x:x v="1"/>
    <x:x v="2"/>
    <x:n v="50177.48"/>
    <x:n v="11583.22"/>
    <x:n v="5"/>
    <x:s v="Settled"/>
    <x:x v="3"/>
    <x:n v="15"/>
    <x:n v="0"/>
    <x:s v="2025-01"/>
    <x:n v="1"/>
    <x:n v="0"/>
    <x:n v="4.331911161145174"/>
  </x:r>
  <x:r>
    <x:s v="C00040"/>
    <x:x v="0"/>
    <x:x v="3"/>
    <x:x v="1"/>
    <x:x v="2"/>
    <x:n v="52090.65"/>
    <x:n v="7665.66"/>
    <x:n v="8"/>
    <x:s v="Settled"/>
    <x:x v="1"/>
    <x:n v="26"/>
    <x:n v="0"/>
    <x:s v="2025-08"/>
    <x:n v="1"/>
    <x:n v="0"/>
    <x:n v="6.795324864395238"/>
  </x:r>
  <x:r>
    <x:s v="C00041"/>
    <x:x v="2"/>
    <x:x v="3"/>
    <x:x v="2"/>
    <x:x v="2"/>
    <x:n v="59429.77"/>
    <x:n v="8140.29"/>
    <x:n v="3"/>
    <x:s v="Settled"/>
    <x:x v="3"/>
    <x:n v="15"/>
    <x:n v="0"/>
    <x:s v="2025-05"/>
    <x:n v="1"/>
    <x:n v="0"/>
    <x:n v="7.30069444700373"/>
  </x:r>
  <x:r>
    <x:s v="C00042"/>
    <x:x v="2"/>
    <x:x v="5"/>
    <x:x v="5"/>
    <x:x v="0"/>
    <x:n v="48798.37"/>
    <x:n v="4431.3"/>
    <x:n v="8"/>
    <x:s v="Settled"/>
    <x:x v="1"/>
    <x:n v="25"/>
    <x:n v="1"/>
    <x:s v="2025-09"/>
    <x:n v="1"/>
    <x:n v="0"/>
    <x:n v="11.012201836932729"/>
  </x:r>
  <x:r>
    <x:s v="C00043"/>
    <x:x v="2"/>
    <x:x v="5"/>
    <x:x v="2"/>
    <x:x v="2"/>
    <x:n v="76547.62"/>
    <x:n v="6150.12"/>
    <x:n v="2"/>
    <x:s v="Settled"/>
    <x:x v="2"/>
    <x:n v="19"/>
    <x:n v="0"/>
    <x:s v="2025-07"/>
    <x:n v="1"/>
    <x:n v="0"/>
    <x:n v="12.446524620657808"/>
  </x:r>
  <x:r>
    <x:s v="C00044"/>
    <x:x v="2"/>
    <x:x v="3"/>
    <x:x v="5"/>
    <x:x v="2"/>
    <x:n v="166600.81"/>
    <x:n v="12969.91"/>
    <x:n v="10"/>
    <x:s v="Pending"/>
    <x:x v="5"/>
    <x:m/>
    <x:n v="1"/>
    <x:s v="2025-12"/>
    <x:n v="0"/>
    <x:s v=""/>
    <x:n v="12.845178571015527"/>
  </x:r>
  <x:r>
    <x:s v="C00045"/>
    <x:x v="0"/>
    <x:x v="2"/>
    <x:x v="0"/>
    <x:x v="1"/>
    <x:n v="501188.19"/>
    <x:n v="17005.69"/>
    <x:n v="4"/>
    <x:s v="Settled"/>
    <x:x v="2"/>
    <x:n v="21"/>
    <x:n v="0"/>
    <x:s v="2025-01"/>
    <x:n v="1"/>
    <x:n v="0"/>
    <x:n v="29.471793852528187"/>
  </x:r>
  <x:r>
    <x:s v="C00046"/>
    <x:x v="0"/>
    <x:x v="3"/>
    <x:x v="1"/>
    <x:x v="2"/>
    <x:n v="27535.17"/>
    <x:n v="11315.51"/>
    <x:n v="10"/>
    <x:s v="Pending"/>
    <x:x v="1"/>
    <x:m/>
    <x:n v="0"/>
    <x:s v="2025-06"/>
    <x:n v="0"/>
    <x:s v=""/>
    <x:n v="2.43340070398948"/>
  </x:r>
  <x:r>
    <x:s v="C00047"/>
    <x:x v="0"/>
    <x:x v="5"/>
    <x:x v="1"/>
    <x:x v="2"/>
    <x:n v="26880.21"/>
    <x:n v="11808.56"/>
    <x:n v="3"/>
    <x:s v="Settled"/>
    <x:x v="1"/>
    <x:n v="14"/>
    <x:n v="0"/>
    <x:s v="2025-07"/>
    <x:n v="1"/>
    <x:n v="0"/>
    <x:n v="2.276332592627721"/>
  </x:r>
  <x:r>
    <x:s v="C00048"/>
    <x:x v="2"/>
    <x:x v="0"/>
    <x:x v="4"/>
    <x:x v="1"/>
    <x:n v="67659.65"/>
    <x:n v="23570.27"/>
    <x:n v="9"/>
    <x:s v="Settled"/>
    <x:x v="4"/>
    <x:n v="39"/>
    <x:n v="1"/>
    <x:s v="2025-04"/>
    <x:n v="1"/>
    <x:n v="1"/>
    <x:n v="2.870550485845092"/>
  </x:r>
  <x:r>
    <x:s v="C00049"/>
    <x:x v="0"/>
    <x:x v="3"/>
    <x:x v="1"/>
    <x:x v="1"/>
    <x:n v="149148.89"/>
    <x:n v="9052.27"/>
    <x:n v="9"/>
    <x:s v="Settled"/>
    <x:x v="1"/>
    <x:n v="45"/>
    <x:n v="1"/>
    <x:s v="2025-09"/>
    <x:n v="1"/>
    <x:n v="1"/>
    <x:n v="16.476407575116518"/>
  </x:r>
  <x:r>
    <x:s v="C00050"/>
    <x:x v="2"/>
    <x:x v="0"/>
    <x:x v="4"/>
    <x:x v="0"/>
    <x:n v="23127.05"/>
    <x:n v="17775.11"/>
    <x:n v="8"/>
    <x:s v="Settled"/>
    <x:x v="3"/>
    <x:n v="17"/>
    <x:n v="0"/>
    <x:s v="2025-05"/>
    <x:n v="1"/>
    <x:n v="0"/>
    <x:n v="1.3010918075893763"/>
  </x:r>
  <x:r>
    <x:s v="C00051"/>
    <x:x v="2"/>
    <x:x v="0"/>
    <x:x v="4"/>
    <x:x v="1"/>
    <x:n v="77076.04"/>
    <x:n v="8853.43"/>
    <x:n v="10"/>
    <x:s v="Settled"/>
    <x:x v="1"/>
    <x:m/>
    <x:n v="1"/>
    <x:s v="2025-10"/>
    <x:n v="0"/>
    <x:s v=""/>
    <x:n v="8.705782956436092"/>
  </x:r>
  <x:r>
    <x:s v="C00052"/>
    <x:x v="0"/>
    <x:x v="0"/>
    <x:x v="3"/>
    <x:x v="1"/>
    <x:n v="21532.5"/>
    <x:n v="12391.68"/>
    <x:n v="4"/>
    <x:s v="Pending"/>
    <x:x v="2"/>
    <x:m/>
    <x:n v="0"/>
    <x:s v="2025-12"/>
    <x:n v="0"/>
    <x:s v=""/>
    <x:n v="1.7376578478462967"/>
  </x:r>
  <x:r>
    <x:s v="C00053"/>
    <x:x v="2"/>
    <x:x v="5"/>
    <x:x v="2"/>
    <x:x v="0"/>
    <x:n v="33168.48"/>
    <x:n v="10072.02"/>
    <x:n v="3"/>
    <x:s v="Pending"/>
    <x:x v="1"/>
    <x:m/>
    <x:n v="0"/>
    <x:s v="2025-11"/>
    <x:n v="0"/>
    <x:s v=""/>
    <x:n v="3.2931308714637186"/>
  </x:r>
  <x:r>
    <x:s v="C00054"/>
    <x:x v="2"/>
    <x:x v="4"/>
    <x:x v="5"/>
    <x:x v="0"/>
    <x:n v="92800.65"/>
    <x:n v="10365.99"/>
    <x:n v="3"/>
    <x:s v="Settled"/>
    <x:x v="4"/>
    <x:n v="42"/>
    <x:n v="1"/>
    <x:s v="2025-08"/>
    <x:n v="1"/>
    <x:n v="1"/>
    <x:n v="8.952415543522616"/>
  </x:r>
  <x:r>
    <x:s v="C00055"/>
    <x:x v="0"/>
    <x:x v="0"/>
    <x:x v="1"/>
    <x:x v="2"/>
    <x:n v="201365.99"/>
    <x:n v="5640.25"/>
    <x:n v="4"/>
    <x:s v="Settled"/>
    <x:x v="3"/>
    <x:n v="12"/>
    <x:n v="0"/>
    <x:s v="2025-09"/>
    <x:n v="1"/>
    <x:n v="0"/>
    <x:n v="35.70160719826249"/>
  </x:r>
  <x:r>
    <x:s v="C00056"/>
    <x:x v="2"/>
    <x:x v="0"/>
    <x:x v="4"/>
    <x:x v="2"/>
    <x:n v="74739.89"/>
    <x:n v="5211.52"/>
    <x:n v="5"/>
    <x:s v="Settled"/>
    <x:x v="3"/>
    <x:n v="25"/>
    <x:n v="0"/>
    <x:s v="2025-11"/>
    <x:n v="1"/>
    <x:n v="0"/>
    <x:n v="14.34128430860862"/>
  </x:r>
  <x:r>
    <x:s v="C00057"/>
    <x:x v="2"/>
    <x:x v="3"/>
    <x:x v="2"/>
    <x:x v="2"/>
    <x:n v="113645.59"/>
    <x:n v="7708.49"/>
    <x:n v="4"/>
    <x:s v="Settled"/>
    <x:x v="2"/>
    <x:n v="27"/>
    <x:n v="0"/>
    <x:s v="2025-12"/>
    <x:n v="1"/>
    <x:n v="0"/>
    <x:n v="14.742912035949972"/>
  </x:r>
  <x:r>
    <x:s v="C00058"/>
    <x:x v="0"/>
    <x:x v="3"/>
    <x:x v="0"/>
    <x:x v="2"/>
    <x:n v="51059.11"/>
    <x:n v="7237.35"/>
    <x:n v="10"/>
    <x:s v="Settled"/>
    <x:x v="5"/>
    <x:n v="22"/>
    <x:n v="1"/>
    <x:s v="2025-09"/>
    <x:n v="1"/>
    <x:n v="0"/>
    <x:n v="7.054945525641291"/>
  </x:r>
  <x:r>
    <x:s v="C00059"/>
    <x:x v="2"/>
    <x:x v="5"/>
    <x:x v="2"/>
    <x:x v="0"/>
    <x:n v="24485"/>
    <x:n v="11680.46"/>
    <x:n v="4"/>
    <x:s v="Settled"/>
    <x:x v="3"/>
    <x:n v="19"/>
    <x:n v="0"/>
    <x:s v="2025-11"/>
    <x:n v="1"/>
    <x:n v="0"/>
    <x:n v="2.0962359359134832"/>
  </x:r>
  <x:r>
    <x:s v="C00060"/>
    <x:x v="0"/>
    <x:x v="0"/>
    <x:x v="1"/>
    <x:x v="0"/>
    <x:n v="29516.47"/>
    <x:n v="8419.31"/>
    <x:n v="6"/>
    <x:s v="Settled"/>
    <x:x v="1"/>
    <x:n v="14"/>
    <x:n v="0"/>
    <x:s v="2025-12"/>
    <x:n v="1"/>
    <x:n v="0"/>
    <x:n v="3.505806295290232"/>
  </x:r>
  <x:r>
    <x:s v="C00061"/>
    <x:x v="0"/>
    <x:x v="5"/>
    <x:x v="1"/>
    <x:x v="1"/>
    <x:n v="152786.32"/>
    <x:n v="24331.42"/>
    <x:n v="7"/>
    <x:s v="Settled"/>
    <x:x v="1"/>
    <x:n v="33"/>
    <x:n v="1"/>
    <x:s v="2025-03"/>
    <x:n v="1"/>
    <x:n v="1"/>
    <x:n v="6.279383611807285"/>
  </x:r>
  <x:r>
    <x:s v="C00062"/>
    <x:x v="2"/>
    <x:x v="4"/>
    <x:x v="2"/>
    <x:x v="0"/>
    <x:n v="39669.2"/>
    <x:n v="13606.99"/>
    <x:n v="4"/>
    <x:s v="Settled"/>
    <x:x v="2"/>
    <x:n v="16"/>
    <x:n v="0"/>
    <x:s v="2025-07"/>
    <x:n v="1"/>
    <x:n v="0"/>
    <x:n v="2.9153545346913607"/>
  </x:r>
  <x:r>
    <x:s v="C00063"/>
    <x:x v="2"/>
    <x:x v="3"/>
    <x:x v="4"/>
    <x:x v="2"/>
    <x:n v="107594.79"/>
    <x:n v="5032.09"/>
    <x:n v="4"/>
    <x:s v="Settled"/>
    <x:x v="1"/>
    <x:n v="14"/>
    <x:n v="0"/>
    <x:s v="2025-05"/>
    <x:n v="1"/>
    <x:n v="0"/>
    <x:n v="21.381730056497396"/>
  </x:r>
  <x:r>
    <x:s v="C00064"/>
    <x:x v="0"/>
    <x:x v="3"/>
    <x:x v="1"/>
    <x:x v="0"/>
    <x:n v="19945.99"/>
    <x:n v="9527.96"/>
    <x:n v="3"/>
    <x:s v="Settled"/>
    <x:x v="3"/>
    <x:n v="14"/>
    <x:n v="0"/>
    <x:s v="2025-12"/>
    <x:n v="1"/>
    <x:n v="0"/>
    <x:n v="2.0934166390287117"/>
  </x:r>
  <x:r>
    <x:s v="C00065"/>
    <x:x v="0"/>
    <x:x v="3"/>
    <x:x v="1"/>
    <x:x v="2"/>
    <x:n v="70445.22"/>
    <x:n v="14042.7"/>
    <x:n v="9"/>
    <x:s v="Settled"/>
    <x:x v="1"/>
    <x:n v="14"/>
    <x:n v="0"/>
    <x:s v="2025-09"/>
    <x:n v="1"/>
    <x:n v="0"/>
    <x:n v="5.016501100215771"/>
  </x:r>
  <x:r>
    <x:s v="C00066"/>
    <x:x v="0"/>
    <x:x v="0"/>
    <x:x v="0"/>
    <x:x v="2"/>
    <x:n v="86628.51"/>
    <x:n v="22330.34"/>
    <x:n v="9"/>
    <x:s v="Settled"/>
    <x:x v="5"/>
    <x:n v="31"/>
    <x:n v="1"/>
    <x:s v="2025-11"/>
    <x:n v="1"/>
    <x:n v="1"/>
    <x:n v="3.8794084640001"/>
  </x:r>
  <x:r>
    <x:s v="C00067"/>
    <x:x v="0"/>
    <x:x v="3"/>
    <x:x v="1"/>
    <x:x v="0"/>
    <x:n v="17885.57"/>
    <x:n v="11276.23"/>
    <x:n v="7"/>
    <x:s v="Rejected"/>
    <x:x v="1"/>
    <x:m/>
    <x:n v="0"/>
    <x:s v="2025-05"/>
    <x:n v="0"/>
    <x:s v=""/>
    <x:n v="1.5861302935466908"/>
  </x:r>
  <x:r>
    <x:s v="C00068"/>
    <x:x v="0"/>
    <x:x v="4"/>
    <x:x v="1"/>
    <x:x v="2"/>
    <x:n v="27208.53"/>
    <x:n v="15846.03"/>
    <x:n v="10"/>
    <x:s v="Settled"/>
    <x:x v="2"/>
    <x:n v="19"/>
    <x:n v="0"/>
    <x:s v="2025-11"/>
    <x:n v="1"/>
    <x:n v="0"/>
    <x:n v="1.7170565750538147"/>
  </x:r>
  <x:r>
    <x:s v="C00069"/>
    <x:x v="2"/>
    <x:x v="2"/>
    <x:x v="5"/>
    <x:x v="2"/>
    <x:n v="169858.58"/>
    <x:n v="10840.5"/>
    <x:n v="7"/>
    <x:s v="Settled"/>
    <x:x v="1"/>
    <x:n v="17"/>
    <x:n v="0"/>
    <x:s v="2025-01"/>
    <x:n v="1"/>
    <x:n v="0"/>
    <x:n v="15.668887966422211"/>
  </x:r>
  <x:r>
    <x:s v="C00070"/>
    <x:x v="0"/>
    <x:x v="3"/>
    <x:x v="1"/>
    <x:x v="0"/>
    <x:n v="31329.09"/>
    <x:n v="13223.19"/>
    <x:n v="2"/>
    <x:s v="Settled"/>
    <x:x v="2"/>
    <x:n v="16"/>
    <x:n v="0"/>
    <x:s v="2025-12"/>
    <x:n v="1"/>
    <x:n v="0"/>
    <x:n v="2.3692535613569796"/>
  </x:r>
  <x:r>
    <x:s v="C00071"/>
    <x:x v="0"/>
    <x:x v="5"/>
    <x:x v="1"/>
    <x:x v="0"/>
    <x:n v="14908.7"/>
    <x:n v="18900.94"/>
    <x:n v="3"/>
    <x:s v="Settled"/>
    <x:x v="3"/>
    <x:n v="4"/>
    <x:n v="0"/>
    <x:s v="2025-03"/>
    <x:n v="1"/>
    <x:n v="0"/>
    <x:n v="0.7887808754485227"/>
  </x:r>
  <x:r>
    <x:s v="C00072"/>
    <x:x v="0"/>
    <x:x v="3"/>
    <x:x v="0"/>
    <x:x v="2"/>
    <x:n v="93745"/>
    <x:n v="10716.06"/>
    <x:n v="7"/>
    <x:s v="Settled"/>
    <x:x v="4"/>
    <x:n v="28"/>
    <x:n v="1"/>
    <x:s v="2025-07"/>
    <x:n v="1"/>
    <x:n v="0"/>
    <x:n v="8.748084650515208"/>
  </x:r>
  <x:r>
    <x:s v="C00073"/>
    <x:x v="0"/>
    <x:x v="0"/>
    <x:x v="3"/>
    <x:x v="2"/>
    <x:n v="6340.25"/>
    <x:n v="15439.43"/>
    <x:n v="1"/>
    <x:s v="Settled"/>
    <x:x v="1"/>
    <x:n v="16"/>
    <x:n v="0"/>
    <x:s v="2025-09"/>
    <x:n v="1"/>
    <x:n v="0"/>
    <x:n v="0.41065311348929334"/>
  </x:r>
  <x:r>
    <x:s v="C00074"/>
    <x:x v="2"/>
    <x:x v="5"/>
    <x:x v="2"/>
    <x:x v="2"/>
    <x:n v="183692.01"/>
    <x:n v="6461.69"/>
    <x:n v="7"/>
    <x:s v="Settled"/>
    <x:x v="2"/>
    <x:n v="21"/>
    <x:n v="0"/>
    <x:s v="2025-09"/>
    <x:n v="1"/>
    <x:n v="0"/>
    <x:n v="28.427858656171995"/>
  </x:r>
  <x:r>
    <x:s v="C00075"/>
    <x:x v="0"/>
    <x:x v="0"/>
    <x:x v="3"/>
    <x:x v="2"/>
    <x:n v="13660.94"/>
    <x:n v="8402.94"/>
    <x:n v="10"/>
    <x:s v="Pending"/>
    <x:x v="1"/>
    <x:m/>
    <x:n v="0"/>
    <x:s v="2025-03"/>
    <x:n v="0"/>
    <x:s v=""/>
    <x:n v="1.625733374271386"/>
  </x:r>
  <x:r>
    <x:s v="C00076"/>
    <x:x v="2"/>
    <x:x v="3"/>
    <x:x v="5"/>
    <x:x v="0"/>
    <x:n v="40713.21"/>
    <x:n v="12627"/>
    <x:n v="8"/>
    <x:s v="Settled"/>
    <x:x v="4"/>
    <x:n v="32"/>
    <x:n v="1"/>
    <x:s v="2025-07"/>
    <x:n v="1"/>
    <x:n v="1"/>
    <x:n v="3.2242979330007127"/>
  </x:r>
  <x:r>
    <x:s v="C00077"/>
    <x:x v="2"/>
    <x:x v="3"/>
    <x:x v="5"/>
    <x:x v="0"/>
    <x:n v="69721.27"/>
    <x:n v="4844.85"/>
    <x:n v="8"/>
    <x:s v="Settled"/>
    <x:x v="2"/>
    <x:n v="13"/>
    <x:n v="0"/>
    <x:s v="2025-07"/>
    <x:n v="1"/>
    <x:n v="0"/>
    <x:n v="14.390800540780416"/>
  </x:r>
  <x:r>
    <x:s v="C00078"/>
    <x:x v="0"/>
    <x:x v="2"/>
    <x:x v="0"/>
    <x:x v="2"/>
    <x:n v="122856.02"/>
    <x:n v="17119.83"/>
    <x:n v="10"/>
    <x:s v="Settled"/>
    <x:x v="4"/>
    <x:n v="29"/>
    <x:n v="1"/>
    <x:s v="2025-10"/>
    <x:n v="1"/>
    <x:n v="0"/>
    <x:n v="7.1762406519223605"/>
  </x:r>
  <x:r>
    <x:s v="C00079"/>
    <x:x v="2"/>
    <x:x v="5"/>
    <x:x v="4"/>
    <x:x v="2"/>
    <x:n v="27620.84"/>
    <x:n v="8413.55"/>
    <x:n v="8"/>
    <x:s v="Settled"/>
    <x:x v="2"/>
    <x:n v="24"/>
    <x:n v="0"/>
    <x:s v="2025-04"/>
    <x:n v="1"/>
    <x:n v="0"/>
    <x:n v="3.2828996083698323"/>
  </x:r>
  <x:r>
    <x:s v="C00080"/>
    <x:x v="0"/>
    <x:x v="3"/>
    <x:x v="1"/>
    <x:x v="1"/>
    <x:n v="58344.96"/>
    <x:n v="8297.1"/>
    <x:n v="4"/>
    <x:s v="Settled"/>
    <x:x v="4"/>
    <x:n v="36"/>
    <x:n v="1"/>
    <x:s v="2025-10"/>
    <x:n v="1"/>
    <x:n v="1"/>
    <x:n v="7.031970206457678"/>
  </x:r>
  <x:r>
    <x:s v="C00081"/>
    <x:x v="0"/>
    <x:x v="0"/>
    <x:x v="1"/>
    <x:x v="0"/>
    <x:n v="18976.39"/>
    <x:n v="15959.44"/>
    <x:n v="6"/>
    <x:s v="Settled"/>
    <x:x v="2"/>
    <x:n v="15"/>
    <x:n v="0"/>
    <x:s v="2025-08"/>
    <x:n v="1"/>
    <x:n v="0"/>
    <x:n v="1.189038587820124"/>
  </x:r>
  <x:r>
    <x:s v="C00082"/>
    <x:x v="2"/>
    <x:x v="0"/>
    <x:x v="4"/>
    <x:x v="2"/>
    <x:n v="178461.06"/>
    <x:n v="4500.05"/>
    <x:n v="7"/>
    <x:s v="Settled"/>
    <x:x v="2"/>
    <x:n v="16"/>
    <x:n v="0"/>
    <x:s v="2025-10"/>
    <x:n v="1"/>
    <x:n v="0"/>
    <x:n v="39.65757269363674"/>
  </x:r>
  <x:r>
    <x:s v="C00083"/>
    <x:x v="0"/>
    <x:x v="0"/>
    <x:x v="3"/>
    <x:x v="2"/>
    <x:n v="7944.7"/>
    <x:n v="20332.61"/>
    <x:n v="1"/>
    <x:s v="Settled"/>
    <x:x v="3"/>
    <x:n v="17"/>
    <x:n v="0"/>
    <x:s v="2025-11"/>
    <x:n v="1"/>
    <x:n v="0"/>
    <x:n v="0.39073685080272524"/>
  </x:r>
  <x:r>
    <x:s v="C00084"/>
    <x:x v="0"/>
    <x:x v="3"/>
    <x:x v="0"/>
    <x:x v="0"/>
    <x:n v="41422.47"/>
    <x:n v="14618.62"/>
    <x:n v="7"/>
    <x:s v="Settled"/>
    <x:x v="3"/>
    <x:n v="8"/>
    <x:n v="0"/>
    <x:s v="2025-06"/>
    <x:n v="1"/>
    <x:n v="0"/>
    <x:n v="2.8335417433382903"/>
  </x:r>
  <x:r>
    <x:s v="C00085"/>
    <x:x v="2"/>
    <x:x v="0"/>
    <x:x v="5"/>
    <x:x v="2"/>
    <x:n v="212318.14"/>
    <x:n v="10045.09"/>
    <x:n v="3"/>
    <x:s v="Rejected"/>
    <x:x v="2"/>
    <x:m/>
    <x:n v="0"/>
    <x:s v="2025-06"/>
    <x:n v="0"/>
    <x:s v=""/>
    <x:n v="21.13650947876027"/>
  </x:r>
  <x:r>
    <x:s v="C00086"/>
    <x:x v="0"/>
    <x:x v="5"/>
    <x:x v="1"/>
    <x:x v="2"/>
    <x:n v="33264.18"/>
    <x:n v="10455.32"/>
    <x:n v="6"/>
    <x:s v="Settled"/>
    <x:x v="1"/>
    <x:n v="25"/>
    <x:n v="0"/>
    <x:s v="2025-10"/>
    <x:n v="1"/>
    <x:n v="0"/>
    <x:n v="3.181555418676808"/>
  </x:r>
  <x:r>
    <x:s v="C00087"/>
    <x:x v="0"/>
    <x:x v="0"/>
    <x:x v="1"/>
    <x:x v="0"/>
    <x:n v="21542.82"/>
    <x:n v="13554.47"/>
    <x:n v="8"/>
    <x:s v="Settled"/>
    <x:x v="3"/>
    <x:n v="16"/>
    <x:n v="0"/>
    <x:s v="2025-10"/>
    <x:n v="1"/>
    <x:n v="0"/>
    <x:n v="1.5893517046406094"/>
  </x:r>
  <x:r>
    <x:s v="C00088"/>
    <x:x v="0"/>
    <x:x v="0"/>
    <x:x v="1"/>
    <x:x v="0"/>
    <x:n v="15411.44"/>
    <x:n v="24069.27"/>
    <x:n v="8"/>
    <x:s v="Settled"/>
    <x:x v="3"/>
    <x:n v="12"/>
    <x:n v="0"/>
    <x:s v="2025-11"/>
    <x:n v="1"/>
    <x:n v="0"/>
    <x:n v="0.640295281078321"/>
  </x:r>
  <x:r>
    <x:s v="C00089"/>
    <x:x v="2"/>
    <x:x v="4"/>
    <x:x v="4"/>
    <x:x v="0"/>
    <x:n v="19432.52"/>
    <x:n v="11195.47"/>
    <x:n v="9"/>
    <x:s v="Settled"/>
    <x:x v="3"/>
    <x:n v="9"/>
    <x:n v="0"/>
    <x:s v="2025-07"/>
    <x:n v="1"/>
    <x:n v="0"/>
    <x:n v="1.7357484768392932"/>
  </x:r>
  <x:r>
    <x:s v="C00090"/>
    <x:x v="0"/>
    <x:x v="3"/>
    <x:x v="0"/>
    <x:x v="1"/>
    <x:n v="67471.12"/>
    <x:n v="7472.35"/>
    <x:n v="10"/>
    <x:s v="Settled"/>
    <x:x v="5"/>
    <x:n v="52"/>
    <x:n v="1"/>
    <x:s v="2025-08"/>
    <x:n v="1"/>
    <x:n v="1"/>
    <x:n v="9.029437860913902"/>
  </x:r>
  <x:r>
    <x:s v="C00091"/>
    <x:x v="0"/>
    <x:x v="0"/>
    <x:x v="1"/>
    <x:x v="0"/>
    <x:n v="19452.57"/>
    <x:n v="8589.59"/>
    <x:n v="9"/>
    <x:s v="Settled"/>
    <x:x v="2"/>
    <x:n v="8"/>
    <x:n v="0"/>
    <x:s v="2025-01"/>
    <x:n v="1"/>
    <x:n v="0"/>
    <x:n v="2.2646680458555064"/>
  </x:r>
  <x:r>
    <x:s v="C00092"/>
    <x:x v="2"/>
    <x:x v="0"/>
    <x:x v="5"/>
    <x:x v="0"/>
    <x:n v="129310.29"/>
    <x:n v="15164.51"/>
    <x:n v="1"/>
    <x:s v="Settled"/>
    <x:x v="1"/>
    <x:n v="30"/>
    <x:n v="1"/>
    <x:s v="2025-06"/>
    <x:n v="1"/>
    <x:n v="0"/>
    <x:n v="8.527165731039116"/>
  </x:r>
  <x:r>
    <x:s v="C00093"/>
    <x:x v="0"/>
    <x:x v="5"/>
    <x:x v="0"/>
    <x:x v="0"/>
    <x:n v="32557.47"/>
    <x:n v="8185.39"/>
    <x:n v="8"/>
    <x:s v="Settled"/>
    <x:x v="4"/>
    <x:n v="31"/>
    <x:n v="1"/>
    <x:s v="2025-03"/>
    <x:n v="1"/>
    <x:n v="1"/>
    <x:n v="3.9775099292764304"/>
  </x:r>
  <x:r>
    <x:s v="C00094"/>
    <x:x v="2"/>
    <x:x v="3"/>
    <x:x v="4"/>
    <x:x v="0"/>
    <x:n v="43099.87"/>
    <x:n v="12703.59"/>
    <x:n v="1"/>
    <x:s v="Settled"/>
    <x:x v="2"/>
    <x:n v="13"/>
    <x:n v="0"/>
    <x:s v="2025-11"/>
    <x:n v="1"/>
    <x:n v="0"/>
    <x:n v="3.392731503456897"/>
  </x:r>
  <x:r>
    <x:s v="C00095"/>
    <x:x v="0"/>
    <x:x v="0"/>
    <x:x v="0"/>
    <x:x v="0"/>
    <x:n v="43406.22"/>
    <x:n v="19328.23"/>
    <x:n v="6"/>
    <x:s v="Settled"/>
    <x:x v="1"/>
    <x:n v="26"/>
    <x:n v="1"/>
    <x:s v="2025-02"/>
    <x:n v="1"/>
    <x:n v="0"/>
    <x:n v="2.245742108822174"/>
  </x:r>
  <x:r>
    <x:s v="C00096"/>
    <x:x v="0"/>
    <x:x v="0"/>
    <x:x v="0"/>
    <x:x v="2"/>
    <x:n v="71234.19"/>
    <x:n v="9735.97"/>
    <x:n v="2"/>
    <x:s v="Pending"/>
    <x:x v="1"/>
    <x:m/>
    <x:n v="0"/>
    <x:s v="2025-10"/>
    <x:n v="0"/>
    <x:s v=""/>
    <x:n v="7.316599167828167"/>
  </x:r>
  <x:r>
    <x:s v="C00097"/>
    <x:x v="0"/>
    <x:x v="4"/>
    <x:x v="1"/>
    <x:x v="0"/>
    <x:n v="13958.1"/>
    <x:n v="6381.03"/>
    <x:n v="5"/>
    <x:s v="Settled"/>
    <x:x v="1"/>
    <x:n v="18"/>
    <x:n v="0"/>
    <x:s v="2025-11"/>
    <x:n v="1"/>
    <x:n v="0"/>
    <x:n v="2.1874368244625084"/>
  </x:r>
  <x:r>
    <x:s v="C00098"/>
    <x:x v="2"/>
    <x:x v="5"/>
    <x:x v="2"/>
    <x:x v="0"/>
    <x:n v="39231.72"/>
    <x:n v="17868.54"/>
    <x:n v="5"/>
    <x:s v="Settled"/>
    <x:x v="2"/>
    <x:n v="15"/>
    <x:n v="0"/>
    <x:s v="2025-06"/>
    <x:n v="1"/>
    <x:n v="0"/>
    <x:n v="2.1955750162016594"/>
  </x:r>
  <x:r>
    <x:s v="C00099"/>
    <x:x v="0"/>
    <x:x v="0"/>
    <x:x v="0"/>
    <x:x v="0"/>
    <x:n v="14050.27"/>
    <x:n v="15682.86"/>
    <x:n v="4"/>
    <x:s v="Settled"/>
    <x:x v="4"/>
    <x:n v="43"/>
    <x:n v="1"/>
    <x:s v="2025-09"/>
    <x:n v="1"/>
    <x:n v="1"/>
    <x:n v="0.8958997274731777"/>
  </x:r>
  <x:r>
    <x:s v="C00100"/>
    <x:x v="2"/>
    <x:x v="3"/>
    <x:x v="4"/>
    <x:x v="2"/>
    <x:n v="47662.51"/>
    <x:n v="6129.64"/>
    <x:n v="10"/>
    <x:s v="Settled"/>
    <x:x v="2"/>
    <x:n v="22"/>
    <x:n v="0"/>
    <x:s v="2025-07"/>
    <x:n v="1"/>
    <x:n v="0"/>
    <x:n v="7.775743763092123"/>
  </x:r>
  <x:r>
    <x:s v="C00101"/>
    <x:x v="0"/>
    <x:x v="3"/>
    <x:x v="1"/>
    <x:x v="0"/>
    <x:n v="21364.24"/>
    <x:n v="13223.19"/>
    <x:n v="2"/>
    <x:s v="Settled"/>
    <x:x v="3"/>
    <x:n v="14"/>
    <x:n v="0"/>
    <x:s v="2025-09"/>
    <x:n v="1"/>
    <x:n v="0"/>
    <x:n v="1.6156646013556488"/>
  </x:r>
  <x:r>
    <x:s v="C00102"/>
    <x:x v="2"/>
    <x:x v="4"/>
    <x:x v="4"/>
    <x:x v="2"/>
    <x:n v="141814.54"/>
    <x:n v="10365.99"/>
    <x:n v="3"/>
    <x:s v="Pending"/>
    <x:x v="3"/>
    <x:m/>
    <x:n v="0"/>
    <x:s v="2025-09"/>
    <x:n v="0"/>
    <x:s v=""/>
    <x:n v="13.680752151989344"/>
  </x:r>
  <x:r>
    <x:s v="C00103"/>
    <x:x v="0"/>
    <x:x v="0"/>
    <x:x v="1"/>
    <x:x v="2"/>
    <x:n v="61515.74"/>
    <x:n v="10160.94"/>
    <x:n v="7"/>
    <x:s v="Settled"/>
    <x:x v="3"/>
    <x:n v="24"/>
    <x:n v="0"/>
    <x:s v="2025-04"/>
    <x:n v="1"/>
    <x:n v="0"/>
    <x:n v="6.054138691892678"/>
  </x:r>
  <x:r>
    <x:s v="C00104"/>
    <x:x v="0"/>
    <x:x v="0"/>
    <x:x v="1"/>
    <x:x v="2"/>
    <x:n v="28589.72"/>
    <x:n v="5328.77"/>
    <x:n v="4"/>
    <x:s v="Rejected"/>
    <x:x v="3"/>
    <x:m/>
    <x:n v="0"/>
    <x:s v="2025-09"/>
    <x:n v="0"/>
    <x:s v=""/>
    <x:n v="5.365163067649758"/>
  </x:r>
  <x:r>
    <x:s v="C00105"/>
    <x:x v="0"/>
    <x:x v="0"/>
    <x:x v="1"/>
    <x:x v="0"/>
    <x:n v="8933.13"/>
    <x:n v="20631.47"/>
    <x:n v="4"/>
    <x:s v="Settled"/>
    <x:x v="2"/>
    <x:n v="12"/>
    <x:n v="0"/>
    <x:s v="2025-11"/>
    <x:n v="1"/>
    <x:n v="0"/>
    <x:n v="0.4329856282659451"/>
  </x:r>
  <x:r>
    <x:s v="C00106"/>
    <x:x v="0"/>
    <x:x v="4"/>
    <x:x v="1"/>
    <x:x v="1"/>
    <x:n v="93858.83"/>
    <x:n v="8289.24"/>
    <x:n v="4"/>
    <x:s v="Settled"/>
    <x:x v="5"/>
    <x:m/>
    <x:n v="1"/>
    <x:s v="2025-04"/>
    <x:n v="0"/>
    <x:s v=""/>
    <x:n v="11.322971707900846"/>
  </x:r>
  <x:r>
    <x:s v="C00107"/>
    <x:x v="0"/>
    <x:x v="2"/>
    <x:x v="6"/>
    <x:x v="3"/>
    <x:n v="71893.61"/>
    <x:n v="8647.22"/>
    <x:n v="2"/>
    <x:s v="Settled"/>
    <x:x v="2"/>
    <x:n v="19"/>
    <x:n v="0"/>
    <x:s v="2025-04"/>
    <x:n v="1"/>
    <x:n v="0"/>
    <x:n v="8.314072037024618"/>
  </x:r>
  <x:r>
    <x:s v="C00108"/>
    <x:x v="0"/>
    <x:x v="0"/>
    <x:x v="6"/>
    <x:x v="0"/>
    <x:n v="27940.68"/>
    <x:n v="21286.23"/>
    <x:n v="6"/>
    <x:s v="Settled"/>
    <x:x v="4"/>
    <x:m/>
    <x:n v="1"/>
    <x:s v="2025-04"/>
    <x:n v="0"/>
    <x:s v=""/>
    <x:n v="1.3126175936274296"/>
  </x:r>
  <x:r>
    <x:s v="C00109"/>
    <x:x v="2"/>
    <x:x v="0"/>
    <x:x v="4"/>
    <x:x v="2"/>
    <x:n v="74375.74"/>
    <x:n v="8619.89"/>
    <x:n v="1"/>
    <x:s v="Settled"/>
    <x:x v="3"/>
    <x:n v="10"/>
    <x:n v="0"/>
    <x:s v="2025-11"/>
    <x:n v="1"/>
    <x:n v="0"/>
    <x:n v="8.628386209104757"/>
  </x:r>
  <x:r>
    <x:s v="C00110"/>
    <x:x v="0"/>
    <x:x v="0"/>
    <x:x v="1"/>
    <x:x v="2"/>
    <x:n v="41641.53"/>
    <x:n v="22330.34"/>
    <x:n v="9"/>
    <x:s v="Pending"/>
    <x:x v="1"/>
    <x:m/>
    <x:n v="0"/>
    <x:s v="2025-11"/>
    <x:n v="0"/>
    <x:s v=""/>
    <x:n v="1.8647960577402762"/>
  </x:r>
  <x:r>
    <x:s v="C00111"/>
    <x:x v="0"/>
    <x:x v="0"/>
    <x:x v="1"/>
    <x:x v="0"/>
    <x:n v="29246.78"/>
    <x:n v="9835.38"/>
    <x:n v="4"/>
    <x:s v="Settled"/>
    <x:x v="3"/>
    <x:n v="8"/>
    <x:n v="0"/>
    <x:s v="2025-05"/>
    <x:n v="1"/>
    <x:n v="0"/>
    <x:n v="2.9736298953370386"/>
  </x:r>
  <x:r>
    <x:s v="C00112"/>
    <x:x v="0"/>
    <x:x v="5"/>
    <x:x v="1"/>
    <x:x v="0"/>
    <x:n v="8190.11"/>
    <x:n v="11454.21"/>
    <x:n v="7"/>
    <x:s v="Settled"/>
    <x:x v="1"/>
    <x:n v="14"/>
    <x:n v="0"/>
    <x:s v="2025-12"/>
    <x:n v="1"/>
    <x:n v="0"/>
    <x:n v="0.7150305433548014"/>
  </x:r>
  <x:r>
    <x:s v="C00113"/>
    <x:x v="2"/>
    <x:x v="5"/>
    <x:x v="5"/>
    <x:x v="2"/>
    <x:n v="444660.68"/>
    <x:n v="8869.77"/>
    <x:n v="9"/>
    <x:s v="Settled"/>
    <x:x v="1"/>
    <x:n v="29"/>
    <x:n v="1"/>
    <x:s v="2025-10"/>
    <x:n v="1"/>
    <x:n v="0"/>
    <x:n v="50.132154497805466"/>
  </x:r>
  <x:r>
    <x:s v="C00114"/>
    <x:x v="0"/>
    <x:x v="5"/>
    <x:x v="3"/>
    <x:x v="0"/>
    <x:n v="2673.15"/>
    <x:n v="11304.7"/>
    <x:n v="8"/>
    <x:s v="Settled"/>
    <x:x v="3"/>
    <x:n v="19"/>
    <x:n v="0"/>
    <x:s v="2025-05"/>
    <x:n v="1"/>
    <x:n v="0"/>
    <x:n v="0.23646359478800852"/>
  </x:r>
  <x:r>
    <x:s v="C00115"/>
    <x:x v="2"/>
    <x:x v="0"/>
    <x:x v="6"/>
    <x:x v="1"/>
    <x:n v="195247.87"/>
    <x:n v="7797.26"/>
    <x:n v="7"/>
    <x:s v="Rejected"/>
    <x:x v="1"/>
    <x:m/>
    <x:n v="1"/>
    <x:s v="2025-10"/>
    <x:n v="0"/>
    <x:s v=""/>
    <x:n v="25.040574509507184"/>
  </x:r>
  <x:r>
    <x:s v="C00116"/>
    <x:x v="0"/>
    <x:x v="0"/>
    <x:x v="1"/>
    <x:x v="0"/>
    <x:n v="16974.6"/>
    <x:n v="20141.62"/>
    <x:n v="9"/>
    <x:s v="Pending"/>
    <x:x v="3"/>
    <x:m/>
    <x:n v="0"/>
    <x:s v="2025-11"/>
    <x:n v="0"/>
    <x:s v=""/>
    <x:n v="0.842762399449498"/>
  </x:r>
  <x:r>
    <x:s v="C00117"/>
    <x:x v="0"/>
    <x:x v="4"/>
    <x:x v="1"/>
    <x:x v="0"/>
    <x:n v="18498.95"/>
    <x:n v="10855.46"/>
    <x:n v="2"/>
    <x:s v="Settled"/>
    <x:x v="1"/>
    <x:n v="19"/>
    <x:n v="0"/>
    <x:s v="2025-11"/>
    <x:n v="1"/>
    <x:n v="0"/>
    <x:n v="1.7041147956880687"/>
  </x:r>
  <x:r>
    <x:s v="C00118"/>
    <x:x v="0"/>
    <x:x v="0"/>
    <x:x v="1"/>
    <x:x v="0"/>
    <x:n v="17267.27"/>
    <x:n v="5956.93"/>
    <x:n v="8"/>
    <x:s v="Settled"/>
    <x:x v="2"/>
    <x:n v="16"/>
    <x:n v="0"/>
    <x:s v="2025-06"/>
    <x:n v="1"/>
    <x:n v="0"/>
    <x:n v="2.89868606815927"/>
  </x:r>
  <x:r>
    <x:s v="C00119"/>
    <x:x v="2"/>
    <x:x v="5"/>
    <x:x v="5"/>
    <x:x v="0"/>
    <x:n v="90767.02"/>
    <x:n v="7362.54"/>
    <x:n v="4"/>
    <x:s v="Settled"/>
    <x:x v="1"/>
    <x:n v="28"/>
    <x:n v="1"/>
    <x:s v="2025-03"/>
    <x:n v="1"/>
    <x:n v="0"/>
    <x:n v="12.328220967220552"/>
  </x:r>
  <x:r>
    <x:s v="C00120"/>
    <x:x v="2"/>
    <x:x v="5"/>
    <x:x v="4"/>
    <x:x v="1"/>
    <x:n v="162285.25"/>
    <x:n v="16193.88"/>
    <x:n v="3"/>
    <x:s v="Settled"/>
    <x:x v="5"/>
    <x:n v="42"/>
    <x:n v="1"/>
    <x:s v="2025-03"/>
    <x:n v="1"/>
    <x:n v="1"/>
    <x:n v="10.02139388460332"/>
  </x:r>
  <x:r>
    <x:s v="C00121"/>
    <x:x v="0"/>
    <x:x v="3"/>
    <x:x v="0"/>
    <x:x v="1"/>
    <x:n v="301116.73"/>
    <x:n v="5355.11"/>
    <x:n v="4"/>
    <x:s v="Settled"/>
    <x:x v="5"/>
    <x:n v="35"/>
    <x:n v="1"/>
    <x:s v="2025-10"/>
    <x:n v="1"/>
    <x:n v="1"/>
    <x:n v="56.22979359901104"/>
  </x:r>
  <x:r>
    <x:s v="C00122"/>
    <x:x v="0"/>
    <x:x v="0"/>
    <x:x v="1"/>
    <x:x v="1"/>
    <x:n v="228096.19"/>
    <x:n v="5640.25"/>
    <x:n v="4"/>
    <x:s v="Pending"/>
    <x:x v="1"/>
    <x:m/>
    <x:n v="0"/>
    <x:s v="2025-09"/>
    <x:n v="0"/>
    <x:s v=""/>
    <x:n v="40.4407942910332"/>
  </x:r>
  <x:r>
    <x:s v="C00123"/>
    <x:x v="0"/>
    <x:x v="5"/>
    <x:x v="0"/>
    <x:x v="2"/>
    <x:n v="88342.6"/>
    <x:n v="8397.64"/>
    <x:n v="8"/>
    <x:s v="Settled"/>
    <x:x v="4"/>
    <x:n v="32"/>
    <x:n v="1"/>
    <x:s v="2025-09"/>
    <x:n v="1"/>
    <x:n v="1"/>
    <x:n v="10.51993179036015"/>
  </x:r>
  <x:r>
    <x:s v="C00124"/>
    <x:x v="0"/>
    <x:x v="4"/>
    <x:x v="1"/>
    <x:x v="2"/>
    <x:n v="118065.29"/>
    <x:n v="6878.65"/>
    <x:n v="5"/>
    <x:s v="Pending"/>
    <x:x v="1"/>
    <x:m/>
    <x:n v="0"/>
    <x:s v="2025-01"/>
    <x:n v="0"/>
    <x:s v=""/>
    <x:n v="17.16402055635917"/>
  </x:r>
  <x:r>
    <x:s v="C00125"/>
    <x:x v="0"/>
    <x:x v="5"/>
    <x:x v="3"/>
    <x:x v="0"/>
    <x:n v="5187.54"/>
    <x:n v="29578.07"/>
    <x:n v="6"/>
    <x:s v="Rejected"/>
    <x:x v="3"/>
    <x:m/>
    <x:n v="0"/>
    <x:s v="2025-12"/>
    <x:n v="0"/>
    <x:s v=""/>
    <x:n v="0.17538466843847486"/>
  </x:r>
  <x:r>
    <x:s v="C00126"/>
    <x:x v="0"/>
    <x:x v="0"/>
    <x:x v="1"/>
    <x:x v="0"/>
    <x:n v="35659.35"/>
    <x:n v="14905.14"/>
    <x:n v="6"/>
    <x:s v="Settled"/>
    <x:x v="2"/>
    <x:n v="10"/>
    <x:n v="0"/>
    <x:s v="2025-02"/>
    <x:n v="1"/>
    <x:n v="0"/>
    <x:n v="2.392419661942122"/>
  </x:r>
  <x:r>
    <x:s v="C00127"/>
    <x:x v="0"/>
    <x:x v="0"/>
    <x:x v="1"/>
    <x:x v="1"/>
    <x:n v="133112.06"/>
    <x:n v="21158.38"/>
    <x:n v="7"/>
    <x:s v="Settled"/>
    <x:x v="2"/>
    <x:n v="25"/>
    <x:n v="0"/>
    <x:s v="2025-07"/>
    <x:n v="1"/>
    <x:n v="0"/>
    <x:n v="6.291221728695675"/>
  </x:r>
  <x:r>
    <x:s v="C00128"/>
    <x:x v="0"/>
    <x:x v="0"/>
    <x:x v="0"/>
    <x:x v="3"/>
    <x:n v="54415.99"/>
    <x:n v="15682.86"/>
    <x:n v="4"/>
    <x:s v="Settled"/>
    <x:x v="5"/>
    <x:n v="27"/>
    <x:n v="1"/>
    <x:s v="2025-12"/>
    <x:n v="1"/>
    <x:n v="0"/>
    <x:n v="3.4697746456960017"/>
  </x:r>
  <x:r>
    <x:s v="C00129"/>
    <x:x v="2"/>
    <x:x v="0"/>
    <x:x v="2"/>
    <x:x v="2"/>
    <x:n v="132145.98"/>
    <x:n v="21693.44"/>
    <x:n v="9"/>
    <x:s v="Settled"/>
    <x:x v="1"/>
    <x:n v="31"/>
    <x:n v="0"/>
    <x:s v="2025-03"/>
    <x:n v="1"/>
    <x:n v="1"/>
    <x:n v="6.091517988848243"/>
  </x:r>
  <x:r>
    <x:s v="C00130"/>
    <x:x v="0"/>
    <x:x v="2"/>
    <x:x v="3"/>
    <x:x v="2"/>
    <x:n v="15167.68"/>
    <x:n v="11204.34"/>
    <x:n v="6"/>
    <x:s v="Settled"/>
    <x:x v="1"/>
    <x:n v="30"/>
    <x:n v="0"/>
    <x:s v="2025-07"/>
    <x:n v="1"/>
    <x:n v="0"/>
    <x:n v="1.3537325714856923"/>
  </x:r>
  <x:r>
    <x:s v="C00131"/>
    <x:x v="2"/>
    <x:x v="5"/>
    <x:x v="5"/>
    <x:x v="2"/>
    <x:n v="180783.89"/>
    <x:n v="11960.45"/>
    <x:n v="8"/>
    <x:s v="Settled"/>
    <x:x v="4"/>
    <x:n v="32"/>
    <x:n v="1"/>
    <x:s v="2025-11"/>
    <x:n v="1"/>
    <x:n v="1"/>
    <x:n v="15.115141152715827"/>
  </x:r>
  <x:r>
    <x:s v="C00132"/>
    <x:x v="0"/>
    <x:x v="5"/>
    <x:x v="3"/>
    <x:x v="0"/>
    <x:n v="6185.43"/>
    <x:n v="8589.22"/>
    <x:n v="6"/>
    <x:s v="Settled"/>
    <x:x v="3"/>
    <x:n v="14"/>
    <x:n v="0"/>
    <x:s v="2025-04"/>
    <x:n v="1"/>
    <x:n v="0"/>
    <x:n v="0.7201387320385321"/>
  </x:r>
  <x:r>
    <x:s v="C00133"/>
    <x:x v="0"/>
    <x:x v="0"/>
    <x:x v="3"/>
    <x:x v="2"/>
    <x:n v="18511.13"/>
    <x:n v="6317.36"/>
    <x:n v="10"/>
    <x:s v="Pending"/>
    <x:x v="2"/>
    <x:m/>
    <x:n v="0"/>
    <x:s v="2025-02"/>
    <x:n v="0"/>
    <x:s v=""/>
    <x:n v="2.930200273531982"/>
  </x:r>
  <x:r>
    <x:s v="C00134"/>
    <x:x v="0"/>
    <x:x v="0"/>
    <x:x v="1"/>
    <x:x v="2"/>
    <x:n v="45415.88"/>
    <x:n v="11579.23"/>
    <x:n v="6"/>
    <x:s v="Settled"/>
    <x:x v="1"/>
    <x:n v="17"/>
    <x:n v="0"/>
    <x:s v="2025-06"/>
    <x:n v="1"/>
    <x:n v="0"/>
    <x:n v="3.9221848084889928"/>
  </x:r>
  <x:r>
    <x:s v="C00135"/>
    <x:x v="2"/>
    <x:x v="0"/>
    <x:x v="2"/>
    <x:x v="1"/>
    <x:n v="54150.58"/>
    <x:n v="8119.22"/>
    <x:n v="8"/>
    <x:s v="Settled"/>
    <x:x v="1"/>
    <x:n v="36"/>
    <x:n v="1"/>
    <x:s v="2025-10"/>
    <x:n v="1"/>
    <x:n v="1"/>
    <x:n v="6.66943130005099"/>
  </x:r>
  <x:r>
    <x:s v="C00136"/>
    <x:x v="0"/>
    <x:x v="3"/>
    <x:x v="0"/>
    <x:x v="0"/>
    <x:n v="79397.85"/>
    <x:n v="6667.09"/>
    <x:n v="7"/>
    <x:s v="Rejected"/>
    <x:x v="4"/>
    <x:m/>
    <x:n v="1"/>
    <x:s v="2025-07"/>
    <x:n v="0"/>
    <x:s v=""/>
    <x:n v="11.908921283498499"/>
  </x:r>
  <x:r>
    <x:s v="C00137"/>
    <x:x v="0"/>
    <x:x v="0"/>
    <x:x v="0"/>
    <x:x v="0"/>
    <x:n v="26782.47"/>
    <x:n v="6566.94"/>
    <x:n v="9"/>
    <x:s v="Settled"/>
    <x:x v="1"/>
    <x:n v="18"/>
    <x:n v="1"/>
    <x:s v="2025-06"/>
    <x:n v="1"/>
    <x:n v="0"/>
    <x:n v="4.078378971027602"/>
  </x:r>
  <x:r>
    <x:s v="C00138"/>
    <x:x v="0"/>
    <x:x v="0"/>
    <x:x v="1"/>
    <x:x v="2"/>
    <x:m/>
    <x:n v="10160.94"/>
    <x:n v="7"/>
    <x:s v="Settled"/>
    <x:x v="3"/>
    <x:n v="16"/>
    <x:n v="0"/>
    <x:s v="2025-08"/>
    <x:n v="1"/>
    <x:n v="0"/>
    <x:s v=""/>
  </x:r>
  <x:r>
    <x:s v="C00139"/>
    <x:x v="0"/>
    <x:x v="4"/>
    <x:x v="1"/>
    <x:x v="1"/>
    <x:n v="56663.76"/>
    <x:n v="8532.08"/>
    <x:n v="3"/>
    <x:s v="Settled"/>
    <x:x v="1"/>
    <x:n v="36"/>
    <x:n v="1"/>
    <x:s v="2025-01"/>
    <x:n v="1"/>
    <x:n v="1"/>
    <x:n v="6.641259810034599"/>
  </x:r>
  <x:r>
    <x:s v="C00140"/>
    <x:x v="0"/>
    <x:x v="0"/>
    <x:x v="3"/>
    <x:x v="1"/>
    <x:n v="21846.83"/>
    <x:n v="14433.48"/>
    <x:n v="4"/>
    <x:s v="Settled"/>
    <x:x v="4"/>
    <x:n v="41"/>
    <x:n v="1"/>
    <x:s v="2025-05"/>
    <x:n v="1"/>
    <x:n v="1"/>
    <x:n v="1.5136218015336567"/>
  </x:r>
  <x:r>
    <x:s v="C00141"/>
    <x:x v="2"/>
    <x:x v="2"/>
    <x:x v="2"/>
    <x:x v="2"/>
    <x:n v="87769.77"/>
    <x:n v="11656.73"/>
    <x:n v="10"/>
    <x:s v="Settled"/>
    <x:x v="1"/>
    <x:n v="18"/>
    <x:n v="0"/>
    <x:s v="2025-11"/>
    <x:n v="1"/>
    <x:n v="0"/>
    <x:n v="7.529536156366323"/>
  </x:r>
  <x:r>
    <x:s v="C00142"/>
    <x:x v="0"/>
    <x:x v="3"/>
    <x:x v="1"/>
    <x:x v="0"/>
    <x:n v="13145.29"/>
    <x:n v="7651.68"/>
    <x:n v="9"/>
    <x:s v="Settled"/>
    <x:x v="1"/>
    <x:n v="14"/>
    <x:n v="0"/>
    <x:s v="2025-05"/>
    <x:n v="1"/>
    <x:n v="0"/>
    <x:n v="1.7179612843192607"/>
  </x:r>
  <x:r>
    <x:s v="C00143"/>
    <x:x v="0"/>
    <x:x v="2"/>
    <x:x v="1"/>
    <x:x v="0"/>
    <x:n v="13548.15"/>
    <x:n v="20248"/>
    <x:n v="6"/>
    <x:s v="Settled"/>
    <x:x v="3"/>
    <x:n v="16"/>
    <x:n v="0"/>
    <x:s v="2025-12"/>
    <x:n v="1"/>
    <x:n v="0"/>
    <x:n v="0.6691105294350059"/>
  </x:r>
  <x:r>
    <x:s v="C00144"/>
    <x:x v="2"/>
    <x:x v="0"/>
    <x:x v="2"/>
    <x:x v="2"/>
    <x:n v="160066.12"/>
    <x:n v="4500.05"/>
    <x:n v="7"/>
    <x:s v="Settled"/>
    <x:x v="1"/>
    <x:n v="21"/>
    <x:n v="0"/>
    <x:s v="2025-07"/>
    <x:n v="1"/>
    <x:n v="0"/>
    <x:n v="35.56985366829257"/>
  </x:r>
  <x:r>
    <x:s v="C00145"/>
    <x:x v="0"/>
    <x:x v="0"/>
    <x:x v="1"/>
    <x:x v="0"/>
    <x:n v="60226.89"/>
    <x:n v="2755.35"/>
    <x:n v="9"/>
    <x:s v="Settled"/>
    <x:x v="3"/>
    <x:n v="18"/>
    <x:n v="0"/>
    <x:s v="2025-12"/>
    <x:n v="1"/>
    <x:n v="0"/>
    <x:n v="21.858163209755567"/>
  </x:r>
  <x:r>
    <x:s v="C00146"/>
    <x:x v="0"/>
    <x:x v="5"/>
    <x:x v="3"/>
    <x:x v="2"/>
    <x:n v="18060.68"/>
    <x:n v="17318.84"/>
    <x:n v="1"/>
    <x:s v="Settled"/>
    <x:x v="3"/>
    <x:n v="17"/>
    <x:n v="0"/>
    <x:s v="2025-08"/>
    <x:n v="1"/>
    <x:n v="0"/>
    <x:n v="1.042834277584411"/>
  </x:r>
  <x:r>
    <x:s v="C00147"/>
    <x:x v="0"/>
    <x:x v="5"/>
    <x:x v="0"/>
    <x:x v="1"/>
    <x:m/>
    <x:n v="16210.67"/>
    <x:n v="4"/>
    <x:s v="Rejected"/>
    <x:x v="1"/>
    <x:m/>
    <x:n v="1"/>
    <x:s v="2025-06"/>
    <x:n v="0"/>
    <x:s v=""/>
    <x:s v=""/>
  </x:r>
  <x:r>
    <x:s v="C00148"/>
    <x:x v="0"/>
    <x:x v="3"/>
    <x:x v="1"/>
    <x:x v="0"/>
    <x:n v="16020.09"/>
    <x:n v="13923.5"/>
    <x:n v="5"/>
    <x:s v="Settled"/>
    <x:x v="3"/>
    <x:n v="14"/>
    <x:n v="0"/>
    <x:s v="2025-12"/>
    <x:n v="1"/>
    <x:n v="0"/>
    <x:n v="1.150579236542536"/>
  </x:r>
  <x:r>
    <x:s v="C00149"/>
    <x:x v="2"/>
    <x:x v="3"/>
    <x:x v="4"/>
    <x:x v="0"/>
    <x:n v="25060.84"/>
    <x:n v="8998.99"/>
    <x:n v="3"/>
    <x:s v="Settled"/>
    <x:x v="2"/>
    <x:n v="3"/>
    <x:n v="0"/>
    <x:s v="2025-04"/>
    <x:n v="1"/>
    <x:n v="0"/>
    <x:n v="2.784850299866985"/>
  </x:r>
  <x:r>
    <x:s v="C00150"/>
    <x:x v="2"/>
    <x:x v="2"/>
    <x:x v="4"/>
    <x:x v="0"/>
    <x:n v="29913.38"/>
    <x:n v="8784.98"/>
    <x:n v="3"/>
    <x:s v="Settled"/>
    <x:x v="1"/>
    <x:n v="26"/>
    <x:n v="0"/>
    <x:s v="2025-05"/>
    <x:n v="1"/>
    <x:n v="0"/>
    <x:n v="3.4050595448139895"/>
  </x:r>
  <x:r>
    <x:s v="C00151"/>
    <x:x v="0"/>
    <x:x v="4"/>
    <x:x v="3"/>
    <x:x v="0"/>
    <x:n v="3429.34"/>
    <x:n v="10855.46"/>
    <x:n v="2"/>
    <x:s v="Settled"/>
    <x:x v="3"/>
    <x:n v="13"/>
    <x:n v="0"/>
    <x:s v="2025-09"/>
    <x:n v="1"/>
    <x:n v="0"/>
    <x:n v="0.31590922908840346"/>
  </x:r>
  <x:r>
    <x:s v="C00152"/>
    <x:x v="0"/>
    <x:x v="2"/>
    <x:x v="1"/>
    <x:x v="2"/>
    <x:n v="36399.88"/>
    <x:n v="14824.3"/>
    <x:n v="4"/>
    <x:s v="Pending"/>
    <x:x v="3"/>
    <x:m/>
    <x:n v="0"/>
    <x:s v="2025-11"/>
    <x:n v="0"/>
    <x:s v=""/>
    <x:n v="2.4554198174618698"/>
  </x:r>
  <x:r>
    <x:s v="C00153"/>
    <x:x v="0"/>
    <x:x v="0"/>
    <x:x v="1"/>
    <x:x v="0"/>
    <x:n v="31545.24"/>
    <x:n v="12291.7"/>
    <x:n v="3"/>
    <x:s v="Pending"/>
    <x:x v="2"/>
    <x:m/>
    <x:n v="0"/>
    <x:s v="2025-03"/>
    <x:n v="0"/>
    <x:s v=""/>
    <x:n v="2.566385447090313"/>
  </x:r>
  <x:r>
    <x:s v="C00154"/>
    <x:x v="0"/>
    <x:x v="4"/>
    <x:x v="1"/>
    <x:x v="0"/>
    <x:n v="35912.31"/>
    <x:n v="11288.63"/>
    <x:n v="8"/>
    <x:s v="Settled"/>
    <x:x v="3"/>
    <x:n v="6"/>
    <x:n v="0"/>
    <x:s v="2025-12"/>
    <x:n v="1"/>
    <x:n v="0"/>
    <x:n v="3.181281519546659"/>
  </x:r>
  <x:r>
    <x:s v="C00155"/>
    <x:x v="0"/>
    <x:x v="0"/>
    <x:x v="1"/>
    <x:x v="0"/>
    <x:n v="20460.47"/>
    <x:n v="4491.82"/>
    <x:n v="10"/>
    <x:s v="Settled"/>
    <x:x v="1"/>
    <x:n v="17"/>
    <x:n v="0"/>
    <x:s v="2025-06"/>
    <x:n v="1"/>
    <x:n v="0"/>
    <x:n v="4.555051181926258"/>
  </x:r>
  <x:r>
    <x:s v="C00156"/>
    <x:x v="0"/>
    <x:x v="5"/>
    <x:x v="1"/>
    <x:x v="0"/>
    <x:n v="10217.3"/>
    <x:n v="11196.14"/>
    <x:n v="10"/>
    <x:s v="Settled"/>
    <x:x v="2"/>
    <x:n v="15"/>
    <x:n v="0"/>
    <x:s v="2025-05"/>
    <x:n v="1"/>
    <x:n v="0"/>
    <x:n v="0.9125734404893114"/>
  </x:r>
  <x:r>
    <x:s v="C00157"/>
    <x:x v="0"/>
    <x:x v="2"/>
    <x:x v="0"/>
    <x:x v="2"/>
    <x:n v="62561.18"/>
    <x:n v="8647.22"/>
    <x:n v="2"/>
    <x:s v="Settled"/>
    <x:x v="5"/>
    <x:n v="32"/>
    <x:n v="1"/>
    <x:s v="2025-02"/>
    <x:n v="1"/>
    <x:n v="1"/>
    <x:n v="7.234831541235218"/>
  </x:r>
  <x:r>
    <x:s v="C00158"/>
    <x:x v="2"/>
    <x:x v="0"/>
    <x:x v="2"/>
    <x:x v="2"/>
    <x:n v="54135.83"/>
    <x:n v="7131.37"/>
    <x:n v="3"/>
    <x:s v="Settled"/>
    <x:x v="3"/>
    <x:n v="16"/>
    <x:n v="0"/>
    <x:s v="2025-01"/>
    <x:n v="1"/>
    <x:n v="0"/>
    <x:n v="7.5912244070914845"/>
  </x:r>
  <x:r>
    <x:s v="C00159"/>
    <x:x v="0"/>
    <x:x v="0"/>
    <x:x v="1"/>
    <x:x v="2"/>
    <x:n v="47946.14"/>
    <x:n v="17110.67"/>
    <x:n v="9"/>
    <x:s v="Settled"/>
    <x:x v="1"/>
    <x:n v="15"/>
    <x:n v="0"/>
    <x:s v="2025-07"/>
    <x:n v="1"/>
    <x:n v="0"/>
    <x:n v="2.802119379311272"/>
  </x:r>
  <x:r>
    <x:s v="C00160"/>
    <x:x v="2"/>
    <x:x v="4"/>
    <x:x v="4"/>
    <x:x v="2"/>
    <x:n v="63529.87"/>
    <x:n v="7163.55"/>
    <x:n v="1"/>
    <x:s v="Settled"/>
    <x:x v="1"/>
    <x:n v="11"/>
    <x:n v="0"/>
    <x:s v="2025-08"/>
    <x:n v="1"/>
    <x:n v="0"/>
    <x:n v="8.868489785092587"/>
  </x:r>
  <x:r>
    <x:s v="C00161"/>
    <x:x v="0"/>
    <x:x v="0"/>
    <x:x v="3"/>
    <x:x v="3"/>
    <x:n v="4247.09"/>
    <x:n v="11394.2"/>
    <x:n v="10"/>
    <x:s v="Settled"/>
    <x:x v="1"/>
    <x:n v="17"/>
    <x:n v="0"/>
    <x:s v="2025-02"/>
    <x:n v="1"/>
    <x:n v="0"/>
    <x:n v="0.37274139474469464"/>
  </x:r>
  <x:r>
    <x:s v="C00162"/>
    <x:x v="0"/>
    <x:x v="5"/>
    <x:x v="3"/>
    <x:x v="2"/>
    <x:n v="13136.09"/>
    <x:n v="24686.49"/>
    <x:n v="1"/>
    <x:s v="Settled"/>
    <x:x v="2"/>
    <x:n v="10"/>
    <x:n v="0"/>
    <x:s v="2025-11"/>
    <x:n v="1"/>
    <x:n v="0"/>
    <x:n v="0.5321165544392904"/>
  </x:r>
  <x:r>
    <x:s v="C00163"/>
    <x:x v="0"/>
    <x:x v="0"/>
    <x:x v="1"/>
    <x:x v="0"/>
    <x:n v="24796.8"/>
    <x:n v="8667.57"/>
    <x:n v="4"/>
    <x:s v="Settled"/>
    <x:x v="3"/>
    <x:n v="5"/>
    <x:n v="0"/>
    <x:s v="2025-07"/>
    <x:n v="1"/>
    <x:n v="0"/>
    <x:n v="2.8608710399800636"/>
  </x:r>
  <x:r>
    <x:s v="C00164"/>
    <x:x v="0"/>
    <x:x v="5"/>
    <x:x v="1"/>
    <x:x v="1"/>
    <x:n v="121106.42"/>
    <x:n v="16353.7"/>
    <x:n v="7"/>
    <x:s v="Settled"/>
    <x:x v="1"/>
    <x:n v="34"/>
    <x:n v="1"/>
    <x:s v="2025-01"/>
    <x:n v="1"/>
    <x:n v="1"/>
    <x:n v="7.405444639439392"/>
  </x:r>
  <x:r>
    <x:s v="C00165"/>
    <x:x v="0"/>
    <x:x v="3"/>
    <x:x v="0"/>
    <x:x v="0"/>
    <x:n v="16290.48"/>
    <x:n v="5654.55"/>
    <x:n v="3"/>
    <x:s v="Settled"/>
    <x:x v="1"/>
    <x:n v="28"/>
    <x:n v="1"/>
    <x:s v="2025-11"/>
    <x:n v="1"/>
    <x:n v="0"/>
    <x:n v="2.8809507387855797"/>
  </x:r>
  <x:r>
    <x:s v="C00166"/>
    <x:x v="2"/>
    <x:x v="0"/>
    <x:x v="5"/>
    <x:x v="2"/>
    <x:n v="160086.76"/>
    <x:n v="8318.96"/>
    <x:n v="8"/>
    <x:s v="Settled"/>
    <x:x v="5"/>
    <x:n v="41"/>
    <x:n v="1"/>
    <x:s v="2025-03"/>
    <x:n v="1"/>
    <x:n v="1"/>
    <x:n v="19.24360256570533"/>
  </x:r>
  <x:r>
    <x:s v="C00167"/>
    <x:x v="0"/>
    <x:x v="3"/>
    <x:x v="1"/>
    <x:x v="0"/>
    <x:n v="24700.73"/>
    <x:n v="15977.83"/>
    <x:n v="3"/>
    <x:s v="Rejected"/>
    <x:x v="3"/>
    <x:m/>
    <x:n v="0"/>
    <x:s v="2025-09"/>
    <x:n v="0"/>
    <x:s v=""/>
    <x:n v="1.5459377149462723"/>
  </x:r>
  <x:r>
    <x:s v="C00168"/>
    <x:x v="0"/>
    <x:x v="3"/>
    <x:x v="0"/>
    <x:x v="2"/>
    <x:n v="175390"/>
    <x:n v="8623.17"/>
    <x:n v="7"/>
    <x:s v="Settled"/>
    <x:x v="1"/>
    <x:m/>
    <x:n v="1"/>
    <x:s v="2025-09"/>
    <x:n v="0"/>
    <x:s v=""/>
    <x:n v="20.33938795129865"/>
  </x:r>
  <x:r>
    <x:s v="C00169"/>
    <x:x v="2"/>
    <x:x v="5"/>
    <x:x v="4"/>
    <x:x v="0"/>
    <x:n v="20372.41"/>
    <x:n v="6235.82"/>
    <x:n v="6"/>
    <x:s v="Pending"/>
    <x:x v="3"/>
    <x:m/>
    <x:n v="0"/>
    <x:s v="2025-10"/>
    <x:n v="0"/>
    <x:s v=""/>
    <x:n v="3.2669977645281616"/>
  </x:r>
  <x:r>
    <x:s v="C00170"/>
    <x:x v="0"/>
    <x:x v="3"/>
    <x:x v="0"/>
    <x:x v="1"/>
    <x:n v="227775.68"/>
    <x:n v="17523.39"/>
    <x:n v="5"/>
    <x:s v="Settled"/>
    <x:x v="1"/>
    <x:n v="38"/>
    <x:n v="1"/>
    <x:s v="2025-10"/>
    <x:n v="1"/>
    <x:n v="1"/>
    <x:n v="12.998379879692228"/>
  </x:r>
  <x:r>
    <x:s v="C00171"/>
    <x:x v="0"/>
    <x:x v="0"/>
    <x:x v="0"/>
    <x:x v="0"/>
    <x:n v="51131.78"/>
    <x:n v="7151.02"/>
    <x:n v="6"/>
    <x:s v="Settled"/>
    <x:x v="3"/>
    <x:n v="24"/>
    <x:n v="0"/>
    <x:s v="2025-12"/>
    <x:n v="1"/>
    <x:n v="0"/>
    <x:n v="7.150277862458782"/>
  </x:r>
  <x:r>
    <x:s v="C00172"/>
    <x:x v="0"/>
    <x:x v="5"/>
    <x:x v="0"/>
    <x:x v="1"/>
    <x:n v="150996.09"/>
    <x:n v="8123.52"/>
    <x:n v="6"/>
    <x:s v="Settled"/>
    <x:x v="5"/>
    <x:n v="31"/>
    <x:n v="1"/>
    <x:s v="2025-02"/>
    <x:n v="1"/>
    <x:n v="1"/>
    <x:n v="18.587519942094065"/>
  </x:r>
  <x:r>
    <x:s v="C00173"/>
    <x:x v="2"/>
    <x:x v="4"/>
    <x:x v="5"/>
    <x:x v="2"/>
    <x:n v="346068.1"/>
    <x:n v="8240.32"/>
    <x:n v="5"/>
    <x:s v="Settled"/>
    <x:x v="4"/>
    <x:n v="31"/>
    <x:n v="1"/>
    <x:s v="2025-05"/>
    <x:n v="1"/>
    <x:n v="1"/>
    <x:n v="41.996924876703815"/>
  </x:r>
  <x:r>
    <x:s v="C00174"/>
    <x:x v="0"/>
    <x:x v="4"/>
    <x:x v="1"/>
    <x:x v="0"/>
    <x:n v="38191.57"/>
    <x:n v="10444.2"/>
    <x:n v="1"/>
    <x:s v="Pending"/>
    <x:x v="2"/>
    <x:m/>
    <x:n v="0"/>
    <x:s v="2025-05"/>
    <x:n v="0"/>
    <x:s v=""/>
    <x:n v="3.656725263782769"/>
  </x:r>
  <x:r>
    <x:s v="C00175"/>
    <x:x v="0"/>
    <x:x v="0"/>
    <x:x v="1"/>
    <x:x v="0"/>
    <x:n v="42124.55"/>
    <x:n v="39570.82"/>
    <x:n v="8"/>
    <x:s v="Settled"/>
    <x:x v="3"/>
    <x:n v="16"/>
    <x:n v="0"/>
    <x:s v="2025-05"/>
    <x:n v="1"/>
    <x:n v="0"/>
    <x:n v="1.0645356856390644"/>
  </x:r>
  <x:r>
    <x:s v="C00176"/>
    <x:x v="2"/>
    <x:x v="3"/>
    <x:x v="5"/>
    <x:x v="0"/>
    <x:n v="101478.93"/>
    <x:n v="7987.19"/>
    <x:n v="5"/>
    <x:s v="Settled"/>
    <x:x v="5"/>
    <x:n v="23"/>
    <x:n v="1"/>
    <x:s v="2025-03"/>
    <x:n v="1"/>
    <x:n v="0"/>
    <x:n v="12.705210468262305"/>
  </x:r>
  <x:r>
    <x:s v="C00177"/>
    <x:x v="0"/>
    <x:x v="0"/>
    <x:x v="3"/>
    <x:x v="1"/>
    <x:n v="96271.92"/>
    <x:n v="18832.54"/>
    <x:n v="7"/>
    <x:s v="Pending"/>
    <x:x v="1"/>
    <x:m/>
    <x:n v="1"/>
    <x:s v="2025-03"/>
    <x:n v="0"/>
    <x:s v=""/>
    <x:n v="5.111998700122235"/>
  </x:r>
  <x:r>
    <x:s v="C00178"/>
    <x:x v="0"/>
    <x:x v="5"/>
    <x:x v="3"/>
    <x:x v="1"/>
    <x:n v="18740.66"/>
    <x:n v="10016.31"/>
    <x:n v="4"/>
    <x:s v="Pending"/>
    <x:x v="5"/>
    <x:m/>
    <x:n v="1"/>
    <x:s v="2025-12"/>
    <x:n v="0"/>
    <x:s v=""/>
    <x:n v="1.8710143755534723"/>
  </x:r>
  <x:r>
    <x:s v="C00179"/>
    <x:x v="0"/>
    <x:x v="3"/>
    <x:x v="0"/>
    <x:x v="0"/>
    <x:n v="101460.08"/>
    <x:n v="7712.41"/>
    <x:n v="7"/>
    <x:s v="Settled"/>
    <x:x v="1"/>
    <x:n v="29"/>
    <x:n v="1"/>
    <x:s v="2025-11"/>
    <x:n v="1"/>
    <x:n v="0"/>
    <x:n v="13.15543131135404"/>
  </x:r>
  <x:r>
    <x:s v="C00180"/>
    <x:x v="0"/>
    <x:x v="3"/>
    <x:x v="1"/>
    <x:x v="0"/>
    <x:n v="30083.71"/>
    <x:n v="10142.16"/>
    <x:n v="7"/>
    <x:s v="Settled"/>
    <x:x v="2"/>
    <x:n v="17"/>
    <x:n v="0"/>
    <x:s v="2025-09"/>
    <x:n v="1"/>
    <x:n v="0"/>
    <x:n v="2.966203451730203"/>
  </x:r>
  <x:r>
    <x:s v="C00181"/>
    <x:x v="0"/>
    <x:x v="3"/>
    <x:x v="1"/>
    <x:x v="0"/>
    <x:n v="41207.99"/>
    <x:n v="8187.78"/>
    <x:n v="7"/>
    <x:s v="Pending"/>
    <x:x v="1"/>
    <x:m/>
    <x:n v="0"/>
    <x:s v="2025-07"/>
    <x:n v="0"/>
    <x:s v=""/>
    <x:n v="5.032864830271453"/>
  </x:r>
  <x:r>
    <x:s v="C00182"/>
    <x:x v="2"/>
    <x:x v="0"/>
    <x:x v="4"/>
    <x:x v="0"/>
    <x:n v="19840.39"/>
    <x:n v="17372.16"/>
    <x:n v="4"/>
    <x:s v="Settled"/>
    <x:x v="2"/>
    <x:n v="13"/>
    <x:n v="0"/>
    <x:s v="2025-06"/>
    <x:n v="1"/>
    <x:n v="0"/>
    <x:n v="1.1420796262525788"/>
  </x:r>
  <x:r>
    <x:s v="C00183"/>
    <x:x v="0"/>
    <x:x v="3"/>
    <x:x v="1"/>
    <x:x v="2"/>
    <x:n v="73198.73"/>
    <x:n v="10416.63"/>
    <x:n v="5"/>
    <x:s v="Rejected"/>
    <x:x v="1"/>
    <x:m/>
    <x:n v="0"/>
    <x:s v="2025-09"/>
    <x:n v="0"/>
    <x:s v=""/>
    <x:n v="7.027102815401911"/>
  </x:r>
  <x:r>
    <x:s v="C00184"/>
    <x:x v="0"/>
    <x:x v="0"/>
    <x:x v="1"/>
    <x:x v="0"/>
    <x:n v="43217.91"/>
    <x:n v="8563.79"/>
    <x:n v="4"/>
    <x:s v="Settled"/>
    <x:x v="2"/>
    <x:n v="10"/>
    <x:n v="0"/>
    <x:s v="2025-11"/>
    <x:n v="1"/>
    <x:n v="0"/>
    <x:n v="5.046586849981141"/>
  </x:r>
  <x:r>
    <x:s v="C00185"/>
    <x:x v="2"/>
    <x:x v="0"/>
    <x:x v="5"/>
    <x:x v="0"/>
    <x:n v="43365.59"/>
    <x:n v="8318.96"/>
    <x:n v="8"/>
    <x:s v="Pending"/>
    <x:x v="1"/>
    <x:m/>
    <x:n v="0"/>
    <x:s v="2025-06"/>
    <x:n v="0"/>
    <x:s v=""/>
    <x:n v="5.212861944281497"/>
  </x:r>
  <x:r>
    <x:s v="C00186"/>
    <x:x v="0"/>
    <x:x v="5"/>
    <x:x v="3"/>
    <x:x v="1"/>
    <x:n v="24029.25"/>
    <x:n v="10769.64"/>
    <x:n v="6"/>
    <x:s v="Pending"/>
    <x:x v="4"/>
    <x:m/>
    <x:n v="1"/>
    <x:s v="2025-07"/>
    <x:n v="0"/>
    <x:s v=""/>
    <x:n v="2.231202714296857"/>
  </x:r>
  <x:r>
    <x:s v="C00187"/>
    <x:x v="0"/>
    <x:x v="5"/>
    <x:x v="1"/>
    <x:x v="2"/>
    <x:n v="14168.6"/>
    <x:n v="11403.84"/>
    <x:n v="4"/>
    <x:s v="Pending"/>
    <x:x v="2"/>
    <x:m/>
    <x:n v="0"/>
    <x:s v="2025-11"/>
    <x:n v="0"/>
    <x:s v=""/>
    <x:n v="1.2424411426326571"/>
  </x:r>
  <x:r>
    <x:s v="C00188"/>
    <x:x v="2"/>
    <x:x v="2"/>
    <x:x v="2"/>
    <x:x v="2"/>
    <x:n v="108434.39"/>
    <x:n v="31631.14"/>
    <x:n v="4"/>
    <x:s v="Settled"/>
    <x:x v="2"/>
    <x:n v="20"/>
    <x:n v="0"/>
    <x:s v="2025-11"/>
    <x:n v="1"/>
    <x:n v="0"/>
    <x:n v="3.428089850697762"/>
  </x:r>
  <x:r>
    <x:s v="C00189"/>
    <x:x v="0"/>
    <x:x v="5"/>
    <x:x v="3"/>
    <x:x v="0"/>
    <x:n v="3146.59"/>
    <x:n v="4843.55"/>
    <x:n v="6"/>
    <x:s v="Settled"/>
    <x:x v="2"/>
    <x:n v="16"/>
    <x:n v="0"/>
    <x:s v="2025-03"/>
    <x:n v="1"/>
    <x:n v="0"/>
    <x:n v="0.649645404713485"/>
  </x:r>
  <x:r>
    <x:s v="C00190"/>
    <x:x v="0"/>
    <x:x v="4"/>
    <x:x v="0"/>
    <x:x v="1"/>
    <x:m/>
    <x:n v="17127.66"/>
    <x:n v="5"/>
    <x:s v="Settled"/>
    <x:x v="1"/>
    <x:n v="42"/>
    <x:n v="1"/>
    <x:s v="2025-03"/>
    <x:n v="1"/>
    <x:n v="1"/>
    <x:s v=""/>
  </x:r>
  <x:r>
    <x:s v="C00191"/>
    <x:x v="0"/>
    <x:x v="0"/>
    <x:x v="1"/>
    <x:x v="3"/>
    <x:n v="229687.76"/>
    <x:n v="9096.62"/>
    <x:n v="6"/>
    <x:s v="Settled"/>
    <x:x v="3"/>
    <x:n v="6"/>
    <x:n v="0"/>
    <x:s v="2025-03"/>
    <x:n v="1"/>
    <x:n v="0"/>
    <x:n v="25.24979168086608"/>
  </x:r>
  <x:r>
    <x:s v="C00192"/>
    <x:x v="2"/>
    <x:x v="5"/>
    <x:x v="2"/>
    <x:x v="2"/>
    <x:n v="307667.71"/>
    <x:n v="8925.09"/>
    <x:n v="7"/>
    <x:s v="Settled"/>
    <x:x v="1"/>
    <x:n v="23"/>
    <x:n v="0"/>
    <x:s v="2025-01"/>
    <x:n v="1"/>
    <x:n v="0"/>
    <x:n v="34.47222492994469"/>
  </x:r>
  <x:r>
    <x:s v="C00193"/>
    <x:x v="0"/>
    <x:x v="0"/>
    <x:x v="3"/>
    <x:x v="0"/>
    <x:n v="2233.18"/>
    <x:n v="9526.12"/>
    <x:n v="8"/>
    <x:s v="Settled"/>
    <x:x v="2"/>
    <x:n v="13"/>
    <x:n v="0"/>
    <x:s v="2025-09"/>
    <x:n v="1"/>
    <x:n v="0"/>
    <x:n v="0.23442702800300644"/>
  </x:r>
  <x:r>
    <x:s v="C00194"/>
    <x:x v="2"/>
    <x:x v="0"/>
    <x:x v="1"/>
    <x:x v="1"/>
    <x:n v="371133.95"/>
    <x:n v="8312"/>
    <x:n v="9"/>
    <x:s v="Pending"/>
    <x:x v="4"/>
    <x:m/>
    <x:n v="1"/>
    <x:s v="2025-06"/>
    <x:n v="0"/>
    <x:s v=""/>
    <x:n v="44.65037897016362"/>
  </x:r>
  <x:r>
    <x:s v="C00195"/>
    <x:x v="2"/>
    <x:x v="3"/>
    <x:x v="2"/>
    <x:x v="2"/>
    <x:n v="185608.66"/>
    <x:n v="6603.51"/>
    <x:n v="7"/>
    <x:s v="Settled"/>
    <x:x v="2"/>
    <x:n v="15"/>
    <x:n v="0"/>
    <x:s v="2025-01"/>
    <x:n v="1"/>
    <x:n v="0"/>
    <x:n v="28.107576122395514"/>
  </x:r>
  <x:r>
    <x:s v="C00196"/>
    <x:x v="0"/>
    <x:x v="3"/>
    <x:x v="1"/>
    <x:x v="1"/>
    <x:n v="87317.61"/>
    <x:n v="32102.99"/>
    <x:n v="10"/>
    <x:s v="Settled"/>
    <x:x v="1"/>
    <x:n v="41"/>
    <x:n v="1"/>
    <x:s v="2025-03"/>
    <x:n v="1"/>
    <x:n v="1"/>
    <x:n v="2.7199214154195603"/>
  </x:r>
  <x:r>
    <x:s v="C00197"/>
    <x:x v="0"/>
    <x:x v="5"/>
    <x:x v="0"/>
    <x:x v="2"/>
    <x:n v="81189.81"/>
    <x:n v="10991.32"/>
    <x:n v="6"/>
    <x:s v="Settled"/>
    <x:x v="5"/>
    <x:n v="34"/>
    <x:n v="1"/>
    <x:s v="2025-07"/>
    <x:n v="1"/>
    <x:n v="1"/>
    <x:n v="7.386720612264951"/>
  </x:r>
  <x:r>
    <x:s v="C00198"/>
    <x:x v="0"/>
    <x:x v="3"/>
    <x:x v="3"/>
    <x:x v="2"/>
    <x:n v="13386.05"/>
    <x:n v="32067.56"/>
    <x:n v="10"/>
    <x:s v="Rejected"/>
    <x:x v="2"/>
    <x:m/>
    <x:n v="0"/>
    <x:s v="2025-11"/>
    <x:n v="0"/>
    <x:s v=""/>
    <x:n v="0.41743275759053694"/>
  </x:r>
  <x:r>
    <x:s v="C00199"/>
    <x:x v="0"/>
    <x:x v="5"/>
    <x:x v="1"/>
    <x:x v="2"/>
    <x:n v="21934.94"/>
    <x:n v="8002.35"/>
    <x:n v="1"/>
    <x:s v="Settled"/>
    <x:x v="2"/>
    <x:n v="11"/>
    <x:n v="0"/>
    <x:s v="2025-08"/>
    <x:n v="1"/>
    <x:n v="0"/>
    <x:n v="2.741062312945572"/>
  </x:r>
  <x:r>
    <x:s v="C00200"/>
    <x:x v="0"/>
    <x:x v="4"/>
    <x:x v="1"/>
    <x:x v="1"/>
    <x:n v="59630.33"/>
    <x:n v="16853.78"/>
    <x:n v="7"/>
    <x:s v="Settled"/>
    <x:x v="4"/>
    <x:n v="34"/>
    <x:n v="1"/>
    <x:s v="2025-07"/>
    <x:n v="1"/>
    <x:n v="1"/>
    <x:n v="3.538098278249746"/>
  </x:r>
  <x:r>
    <x:s v="C00201"/>
    <x:x v="0"/>
    <x:x v="3"/>
    <x:x v="1"/>
    <x:x v="0"/>
    <x:n v="21675.49"/>
    <x:n v="4338.82"/>
    <x:n v="8"/>
    <x:s v="Settled"/>
    <x:x v="2"/>
    <x:n v="17"/>
    <x:n v="0"/>
    <x:s v="2025-03"/>
    <x:n v="1"/>
    <x:n v="0"/>
    <x:n v="4.995710815382985"/>
  </x:r>
  <x:r>
    <x:s v="C00202"/>
    <x:x v="2"/>
    <x:x v="5"/>
    <x:x v="5"/>
    <x:x v="0"/>
    <x:n v="83294.69"/>
    <x:n v="8646.54"/>
    <x:n v="1"/>
    <x:s v="Settled"/>
    <x:x v="1"/>
    <x:m/>
    <x:n v="1"/>
    <x:s v="2025-04"/>
    <x:n v="0"/>
    <x:s v=""/>
    <x:n v="9.633297249535651"/>
  </x:r>
  <x:r>
    <x:s v="C00203"/>
    <x:x v="2"/>
    <x:x v="3"/>
    <x:x v="5"/>
    <x:x v="2"/>
    <x:n v="124624.08"/>
    <x:n v="11537.97"/>
    <x:n v="2"/>
    <x:s v="Settled"/>
    <x:x v="1"/>
    <x:n v="28"/>
    <x:n v="1"/>
    <x:s v="2025-10"/>
    <x:n v="1"/>
    <x:n v="0"/>
    <x:n v="10.801213731704971"/>
  </x:r>
  <x:r>
    <x:s v="C00204"/>
    <x:x v="2"/>
    <x:x v="0"/>
    <x:x v="4"/>
    <x:x v="2"/>
    <x:n v="35663.64"/>
    <x:n v="13576.67"/>
    <x:n v="8"/>
    <x:s v="Pending"/>
    <x:x v="1"/>
    <x:m/>
    <x:n v="0"/>
    <x:s v="2025-10"/>
    <x:n v="0"/>
    <x:s v=""/>
    <x:n v="2.626832647475412"/>
  </x:r>
  <x:r>
    <x:s v="C00205"/>
    <x:x v="0"/>
    <x:x v="2"/>
    <x:x v="1"/>
    <x:x v="2"/>
    <x:n v="43787.06"/>
    <x:n v="8647.22"/>
    <x:n v="2"/>
    <x:s v="Settled"/>
    <x:x v="2"/>
    <x:n v="19"/>
    <x:n v="0"/>
    <x:s v="2025-11"/>
    <x:n v="1"/>
    <x:n v="0"/>
    <x:n v="5.063715274966984"/>
  </x:r>
  <x:r>
    <x:s v="C00206"/>
    <x:x v="0"/>
    <x:x v="5"/>
    <x:x v="1"/>
    <x:x v="3"/>
    <x:n v="74895.96"/>
    <x:n v="7573.75"/>
    <x:n v="3"/>
    <x:s v="Settled"/>
    <x:x v="2"/>
    <x:n v="20"/>
    <x:n v="0"/>
    <x:s v="2025-07"/>
    <x:n v="1"/>
    <x:n v="0"/>
    <x:n v="9.88888727512791"/>
  </x:r>
  <x:r>
    <x:s v="C00207"/>
    <x:x v="2"/>
    <x:x v="5"/>
    <x:x v="4"/>
    <x:x v="2"/>
    <x:n v="52930.06"/>
    <x:n v="24568.72"/>
    <x:n v="7"/>
    <x:s v="Pending"/>
    <x:x v="3"/>
    <x:m/>
    <x:n v="0"/>
    <x:s v="2025-04"/>
    <x:n v="0"/>
    <x:s v=""/>
    <x:n v="2.1543678303143183"/>
  </x:r>
  <x:r>
    <x:s v="C00208"/>
    <x:x v="0"/>
    <x:x v="0"/>
    <x:x v="1"/>
    <x:x v="2"/>
    <x:n v="112305.06"/>
    <x:n v="13106.55"/>
    <x:n v="5"/>
    <x:s v="Settled"/>
    <x:x v="1"/>
    <x:n v="12"/>
    <x:n v="0"/>
    <x:s v="2025-07"/>
    <x:n v="1"/>
    <x:n v="0"/>
    <x:n v="8.568621032994953"/>
  </x:r>
  <x:r>
    <x:s v="C00209"/>
    <x:x v="0"/>
    <x:x v="0"/>
    <x:x v="1"/>
    <x:x v="0"/>
    <x:n v="13446.49"/>
    <x:n v="9878.3"/>
    <x:n v="5"/>
    <x:s v="Settled"/>
    <x:x v="2"/>
    <x:n v="17"/>
    <x:n v="0"/>
    <x:s v="2025-11"/>
    <x:n v="1"/>
    <x:n v="0"/>
    <x:n v="1.361214986384297"/>
  </x:r>
  <x:r>
    <x:s v="C00210"/>
    <x:x v="0"/>
    <x:x v="0"/>
    <x:x v="1"/>
    <x:x v="1"/>
    <x:n v="116933.56"/>
    <x:n v="8289.3"/>
    <x:n v="4"/>
    <x:s v="Settled"/>
    <x:x v="4"/>
    <x:n v="38"/>
    <x:n v="1"/>
    <x:s v="2025-03"/>
    <x:n v="1"/>
    <x:n v="1"/>
    <x:n v="14.106566296309701"/>
  </x:r>
  <x:r>
    <x:s v="C00211"/>
    <x:x v="0"/>
    <x:x v="4"/>
    <x:x v="0"/>
    <x:x v="0"/>
    <x:n v="25960.09"/>
    <x:n v="6163.63"/>
    <x:n v="4"/>
    <x:s v="Settled"/>
    <x:x v="4"/>
    <x:n v="35"/>
    <x:n v="1"/>
    <x:s v="2025-11"/>
    <x:n v="1"/>
    <x:n v="1"/>
    <x:n v="4.211818360284442"/>
  </x:r>
  <x:r>
    <x:s v="C00212"/>
    <x:x v="2"/>
    <x:x v="0"/>
    <x:x v="5"/>
    <x:x v="2"/>
    <x:n v="254268.26"/>
    <x:n v="15032.05"/>
    <x:n v="6"/>
    <x:s v="Settled"/>
    <x:x v="4"/>
    <x:n v="33"/>
    <x:n v="1"/>
    <x:s v="2025-12"/>
    <x:n v="1"/>
    <x:n v="1"/>
    <x:n v="16.91507545544354"/>
  </x:r>
  <x:r>
    <x:s v="C00213"/>
    <x:x v="0"/>
    <x:x v="5"/>
    <x:x v="1"/>
    <x:x v="1"/>
    <x:n v="68410.22"/>
    <x:n v="11942.61"/>
    <x:n v="6"/>
    <x:s v="Rejected"/>
    <x:x v="3"/>
    <x:m/>
    <x:n v="0"/>
    <x:s v="2025-10"/>
    <x:n v="0"/>
    <x:s v=""/>
    <x:n v="5.728247007982342"/>
  </x:r>
  <x:r>
    <x:s v="C00214"/>
    <x:x v="0"/>
    <x:x v="0"/>
    <x:x v="3"/>
    <x:x v="0"/>
    <x:n v="14227.74"/>
    <x:n v="13454.9"/>
    <x:n v="9"/>
    <x:s v="Pending"/>
    <x:x v="2"/>
    <x:m/>
    <x:n v="0"/>
    <x:s v="2025-08"/>
    <x:n v="0"/>
    <x:s v=""/>
    <x:n v="1.0574392972077087"/>
  </x:r>
  <x:r>
    <x:s v="C00215"/>
    <x:x v="2"/>
    <x:x v="0"/>
    <x:x v="5"/>
    <x:x v="0"/>
    <x:n v="31120.81"/>
    <x:n v="9585.13"/>
    <x:n v="6"/>
    <x:s v="Settled"/>
    <x:x v="5"/>
    <x:n v="29"/>
    <x:n v="1"/>
    <x:s v="2025-05"/>
    <x:n v="1"/>
    <x:n v="0"/>
    <x:n v="3.246780168865733"/>
  </x:r>
  <x:r>
    <x:s v="C00216"/>
    <x:x v="0"/>
    <x:x v="5"/>
    <x:x v="3"/>
    <x:x v="0"/>
    <x:n v="12662.42"/>
    <x:n v="5468.01"/>
    <x:n v="6"/>
    <x:s v="Settled"/>
    <x:x v="1"/>
    <x:m/>
    <x:n v="0"/>
    <x:s v="2025-11"/>
    <x:n v="0"/>
    <x:s v=""/>
    <x:n v="2.315727293841818"/>
  </x:r>
  <x:r>
    <x:s v="C00217"/>
    <x:x v="0"/>
    <x:x v="5"/>
    <x:x v="1"/>
    <x:x v="2"/>
    <x:n v="48337.64"/>
    <x:n v="6303.64"/>
    <x:n v="5"/>
    <x:s v="Settled"/>
    <x:x v="1"/>
    <x:n v="24"/>
    <x:n v="0"/>
    <x:s v="2025-02"/>
    <x:n v="1"/>
    <x:n v="0"/>
    <x:n v="7.6682107480757145"/>
  </x:r>
  <x:r>
    <x:s v="C00218"/>
    <x:x v="2"/>
    <x:x v="5"/>
    <x:x v="4"/>
    <x:x v="2"/>
    <x:n v="74804.05"/>
    <x:n v="7747.24"/>
    <x:n v="10"/>
    <x:s v="Pending"/>
    <x:x v="3"/>
    <x:m/>
    <x:n v="0"/>
    <x:s v="2025-10"/>
    <x:n v="0"/>
    <x:s v=""/>
    <x:n v="9.655574114136131"/>
  </x:r>
  <x:r>
    <x:s v="C00219"/>
    <x:x v="0"/>
    <x:x v="3"/>
    <x:x v="1"/>
    <x:x v="0"/>
    <x:n v="41075.33"/>
    <x:n v="19275.72"/>
    <x:n v="6"/>
    <x:s v="Settled"/>
    <x:x v="1"/>
    <x:n v="11"/>
    <x:n v="0"/>
    <x:s v="2025-05"/>
    <x:n v="1"/>
    <x:n v="0"/>
    <x:n v="2.1309362244315646"/>
  </x:r>
  <x:r>
    <x:s v="C00220"/>
    <x:x v="0"/>
    <x:x v="3"/>
    <x:x v="1"/>
    <x:x v="1"/>
    <x:n v="168529.25"/>
    <x:n v="12469.52"/>
    <x:n v="2"/>
    <x:s v="Settled"/>
    <x:x v="1"/>
    <x:m/>
    <x:n v="1"/>
    <x:s v="2025-07"/>
    <x:n v="0"/>
    <x:s v=""/>
    <x:n v="13.515295697027632"/>
  </x:r>
  <x:r>
    <x:s v="C00221"/>
    <x:x v="0"/>
    <x:x v="0"/>
    <x:x v="1"/>
    <x:x v="0"/>
    <x:n v="13195.88"/>
    <x:n v="6665.51"/>
    <x:n v="7"/>
    <x:s v="Settled"/>
    <x:x v="1"/>
    <x:n v="23"/>
    <x:n v="0"/>
    <x:s v="2025-06"/>
    <x:n v="1"/>
    <x:n v="0"/>
    <x:n v="1.9797254823711912"/>
  </x:r>
  <x:r>
    <x:s v="C00222"/>
    <x:x v="0"/>
    <x:x v="3"/>
    <x:x v="3"/>
    <x:x v="2"/>
    <x:n v="15998.13"/>
    <x:n v="12417.72"/>
    <x:n v="2"/>
    <x:s v="Settled"/>
    <x:x v="1"/>
    <x:n v="25"/>
    <x:n v="0"/>
    <x:s v="2025-01"/>
    <x:n v="1"/>
    <x:n v="0"/>
    <x:n v="1.288330708052686"/>
  </x:r>
  <x:r>
    <x:s v="C00223"/>
    <x:x v="0"/>
    <x:x v="4"/>
    <x:x v="0"/>
    <x:x v="2"/>
    <x:n v="205579.18"/>
    <x:n v="7164.55"/>
    <x:n v="3"/>
    <x:s v="Settled"/>
    <x:x v="1"/>
    <x:n v="22"/>
    <x:n v="1"/>
    <x:s v="2025-12"/>
    <x:n v="1"/>
    <x:n v="0"/>
    <x:n v="28.693941699059952"/>
  </x:r>
  <x:r>
    <x:s v="C00224"/>
    <x:x v="0"/>
    <x:x v="4"/>
    <x:x v="1"/>
    <x:x v="0"/>
    <x:n v="12102.46"/>
    <x:n v="14801.02"/>
    <x:n v="9"/>
    <x:s v="Settled"/>
    <x:x v="2"/>
    <x:n v="12"/>
    <x:n v="0"/>
    <x:s v="2025-09"/>
    <x:n v="1"/>
    <x:n v="0"/>
    <x:n v="0.8176774303392603"/>
  </x:r>
  <x:r>
    <x:s v="C00225"/>
    <x:x v="0"/>
    <x:x v="3"/>
    <x:x v="3"/>
    <x:x v="0"/>
    <x:n v="15803.96"/>
    <x:n v="6553.49"/>
    <x:n v="6"/>
    <x:s v="Settled"/>
    <x:x v="2"/>
    <x:n v="23"/>
    <x:n v="0"/>
    <x:s v="2025-08"/>
    <x:n v="1"/>
    <x:n v="0"/>
    <x:n v="2.4115333967092343"/>
  </x:r>
  <x:r>
    <x:s v="C00226"/>
    <x:x v="0"/>
    <x:x v="3"/>
    <x:x v="1"/>
    <x:x v="1"/>
    <x:n v="129999.67"/>
    <x:n v="6484.82"/>
    <x:n v="8"/>
    <x:s v="Settled"/>
    <x:x v="4"/>
    <x:n v="39"/>
    <x:n v="1"/>
    <x:s v="2025-02"/>
    <x:n v="1"/>
    <x:n v="1"/>
    <x:n v="20.046766140000802"/>
  </x:r>
  <x:r>
    <x:s v="C00227"/>
    <x:x v="2"/>
    <x:x v="0"/>
    <x:x v="5"/>
    <x:x v="2"/>
    <x:n v="145000.33"/>
    <x:n v="10993.67"/>
    <x:n v="9"/>
    <x:s v="Settled"/>
    <x:x v="1"/>
    <x:n v="20"/>
    <x:n v="0"/>
    <x:s v="2025-10"/>
    <x:n v="1"/>
    <x:n v="0"/>
    <x:n v="13.189438103927078"/>
  </x:r>
  <x:r>
    <x:s v="C00228"/>
    <x:x v="0"/>
    <x:x v="5"/>
    <x:x v="1"/>
    <x:x v="0"/>
    <x:n v="12062.6"/>
    <x:n v="7586.77"/>
    <x:n v="7"/>
    <x:s v="Settled"/>
    <x:x v="3"/>
    <x:n v="17"/>
    <x:n v="0"/>
    <x:s v="2025-12"/>
    <x:n v="1"/>
    <x:n v="0"/>
    <x:n v="1.5899519822005939"/>
  </x:r>
  <x:r>
    <x:s v="C00229"/>
    <x:x v="2"/>
    <x:x v="4"/>
    <x:x v="2"/>
    <x:x v="2"/>
    <x:n v="105786.25"/>
    <x:n v="9979.6"/>
    <x:n v="8"/>
    <x:s v="Settled"/>
    <x:x v="1"/>
    <x:n v="12"/>
    <x:n v="0"/>
    <x:s v="2025-10"/>
    <x:n v="1"/>
    <x:n v="0"/>
    <x:n v="10.600249508998356"/>
  </x:r>
  <x:r>
    <x:s v="C00230"/>
    <x:x v="2"/>
    <x:x v="3"/>
    <x:x v="2"/>
    <x:x v="2"/>
    <x:n v="40805.84"/>
    <x:n v="11606.37"/>
    <x:n v="2"/>
    <x:s v="Settled"/>
    <x:x v="3"/>
    <x:n v="10"/>
    <x:n v="0"/>
    <x:s v="2025-04"/>
    <x:n v="1"/>
    <x:n v="0"/>
    <x:n v="3.515814160672113"/>
  </x:r>
  <x:r>
    <x:s v="C00231"/>
    <x:x v="2"/>
    <x:x v="3"/>
    <x:x v="2"/>
    <x:x v="0"/>
    <x:n v="40794.45"/>
    <x:n v="15208.24"/>
    <x:n v="9"/>
    <x:s v="Settled"/>
    <x:x v="2"/>
    <x:n v="12"/>
    <x:n v="0"/>
    <x:s v="2025-03"/>
    <x:n v="1"/>
    <x:n v="0"/>
    <x:n v="2.682391256318943"/>
  </x:r>
  <x:r>
    <x:s v="C00232"/>
    <x:x v="0"/>
    <x:x v="0"/>
    <x:x v="3"/>
    <x:x v="2"/>
    <x:n v="9952.39"/>
    <x:n v="12654.97"/>
    <x:n v="9"/>
    <x:s v="Settled"/>
    <x:x v="3"/>
    <x:n v="21"/>
    <x:n v="0"/>
    <x:s v="2025-05"/>
    <x:n v="1"/>
    <x:n v="0"/>
    <x:n v="0.7864412163758586"/>
  </x:r>
  <x:r>
    <x:s v="C00233"/>
    <x:x v="0"/>
    <x:x v="0"/>
    <x:x v="1"/>
    <x:x v="2"/>
    <x:n v="25477.34"/>
    <x:n v="9799.16"/>
    <x:n v="9"/>
    <x:s v="Settled"/>
    <x:x v="3"/>
    <x:n v="20"/>
    <x:n v="0"/>
    <x:s v="2025-01"/>
    <x:n v="1"/>
    <x:n v="0"/>
    <x:n v="2.5999514244078066"/>
  </x:r>
  <x:r>
    <x:s v="C00234"/>
    <x:x v="0"/>
    <x:x v="2"/>
    <x:x v="0"/>
    <x:x v="0"/>
    <x:n v="47595.47"/>
    <x:n v="6735.1"/>
    <x:n v="9"/>
    <x:s v="Settled"/>
    <x:x v="5"/>
    <x:n v="31"/>
    <x:n v="1"/>
    <x:s v="2025-07"/>
    <x:n v="1"/>
    <x:n v="1"/>
    <x:n v="7.066780003266469"/>
  </x:r>
  <x:r>
    <x:s v="C00235"/>
    <x:x v="2"/>
    <x:x v="5"/>
    <x:x v="5"/>
    <x:x v="1"/>
    <x:n v="372921.68"/>
    <x:n v="3391.92"/>
    <x:n v="4"/>
    <x:s v="Settled"/>
    <x:x v="3"/>
    <x:n v="22"/>
    <x:n v="0"/>
    <x:s v="2025-06"/>
    <x:n v="1"/>
    <x:n v="0"/>
    <x:n v="109.9441260407085"/>
  </x:r>
  <x:r>
    <x:s v="C00236"/>
    <x:x v="0"/>
    <x:x v="3"/>
    <x:x v="1"/>
    <x:x v="0"/>
    <x:n v="13897.82"/>
    <x:n v="35797.5"/>
    <x:n v="7"/>
    <x:s v="Settled"/>
    <x:x v="3"/>
    <x:n v="18"/>
    <x:n v="0"/>
    <x:s v="2025-07"/>
    <x:n v="1"/>
    <x:n v="0"/>
    <x:n v="0.3882343739087925"/>
  </x:r>
  <x:r>
    <x:s v="C00237"/>
    <x:x v="0"/>
    <x:x v="0"/>
    <x:x v="3"/>
    <x:x v="0"/>
    <x:n v="4121.39"/>
    <x:n v="11606.76"/>
    <x:n v="10"/>
    <x:s v="Pending"/>
    <x:x v="1"/>
    <x:m/>
    <x:n v="0"/>
    <x:s v="2025-12"/>
    <x:n v="0"/>
    <x:s v=""/>
    <x:n v="0.3550853123524567"/>
  </x:r>
  <x:r>
    <x:s v="C00238"/>
    <x:x v="0"/>
    <x:x v="5"/>
    <x:x v="0"/>
    <x:x v="0"/>
    <x:n v="38349.13"/>
    <x:n v="8570.64"/>
    <x:n v="10"/>
    <x:s v="Settled"/>
    <x:x v="2"/>
    <x:n v="17"/>
    <x:n v="0"/>
    <x:s v="2025-08"/>
    <x:n v="1"/>
    <x:n v="0"/>
    <x:n v="4.474476818533971"/>
  </x:r>
  <x:r>
    <x:s v="C00239"/>
    <x:x v="0"/>
    <x:x v="4"/>
    <x:x v="1"/>
    <x:x v="2"/>
    <x:n v="47893.92"/>
    <x:n v="8289.24"/>
    <x:n v="4"/>
    <x:s v="Settled"/>
    <x:x v="2"/>
    <x:n v="22"/>
    <x:n v="0"/>
    <x:s v="2025-06"/>
    <x:n v="1"/>
    <x:n v="0"/>
    <x:n v="5.777842118215904"/>
  </x:r>
  <x:r>
    <x:s v="C00240"/>
    <x:x v="0"/>
    <x:x v="2"/>
    <x:x v="1"/>
    <x:x v="2"/>
    <x:n v="31286.31"/>
    <x:n v="31843"/>
    <x:n v="10"/>
    <x:s v="Settled"/>
    <x:x v="1"/>
    <x:n v="28"/>
    <x:n v="0"/>
    <x:s v="2025-10"/>
    <x:n v="1"/>
    <x:n v="0"/>
    <x:n v="0.9825176647928902"/>
  </x:r>
  <x:r>
    <x:s v="C00241"/>
    <x:x v="2"/>
    <x:x v="0"/>
    <x:x v="4"/>
    <x:x v="1"/>
    <x:n v="135209.64"/>
    <x:n v="7245.92"/>
    <x:n v="2"/>
    <x:s v="Pending"/>
    <x:x v="1"/>
    <x:m/>
    <x:n v="1"/>
    <x:s v="2025-05"/>
    <x:n v="0"/>
    <x:s v=""/>
    <x:n v="18.660106653123414"/>
  </x:r>
  <x:r>
    <x:s v="C00242"/>
    <x:x v="0"/>
    <x:x v="0"/>
    <x:x v="1"/>
    <x:x v="0"/>
    <x:n v="19173.85"/>
    <x:n v="17510.19"/>
    <x:n v="9"/>
    <x:s v="Settled"/>
    <x:x v="1"/>
    <x:n v="14"/>
    <x:n v="0"/>
    <x:s v="2025-10"/>
    <x:n v="1"/>
    <x:n v="0"/>
    <x:n v="1.0950109621883028"/>
  </x:r>
  <x:r>
    <x:s v="C00243"/>
    <x:x v="0"/>
    <x:x v="3"/>
    <x:x v="1"/>
    <x:x v="2"/>
    <x:n v="24581.93"/>
    <x:n v="5654.55"/>
    <x:n v="3"/>
    <x:s v="Rejected"/>
    <x:x v="3"/>
    <x:m/>
    <x:n v="0"/>
    <x:s v="2025-12"/>
    <x:n v="0"/>
    <x:s v=""/>
    <x:n v="4.347283161347941"/>
  </x:r>
  <x:r>
    <x:s v="C00244"/>
    <x:x v="0"/>
    <x:x v="4"/>
    <x:x v="3"/>
    <x:x v="2"/>
    <x:n v="9813.36"/>
    <x:n v="12527.71"/>
    <x:n v="4"/>
    <x:s v="Settled"/>
    <x:x v="1"/>
    <x:n v="26"/>
    <x:n v="0"/>
    <x:s v="2025-11"/>
    <x:n v="1"/>
    <x:n v="0"/>
    <x:n v="0.7833323089375474"/>
  </x:r>
  <x:r>
    <x:s v="C00245"/>
    <x:x v="0"/>
    <x:x v="3"/>
    <x:x v="1"/>
    <x:x v="0"/>
    <x:n v="27114.13"/>
    <x:n v="15330"/>
    <x:n v="3"/>
    <x:s v="Settled"/>
    <x:x v="3"/>
    <x:n v="9"/>
    <x:n v="0"/>
    <x:s v="2025-07"/>
    <x:n v="1"/>
    <x:n v="0"/>
    <x:n v="1.7686973255055447"/>
  </x:r>
  <x:r>
    <x:s v="C00246"/>
    <x:x v="0"/>
    <x:x v="3"/>
    <x:x v="1"/>
    <x:x v="0"/>
    <x:n v="27006.97"/>
    <x:n v="15325.23"/>
    <x:n v="2"/>
    <x:s v="Settled"/>
    <x:x v="3"/>
    <x:n v="6"/>
    <x:n v="0"/>
    <x:s v="2025-06"/>
    <x:n v="1"/>
    <x:n v="0"/>
    <x:n v="1.762255444127103"/>
  </x:r>
  <x:r>
    <x:s v="C00247"/>
    <x:x v="0"/>
    <x:x v="3"/>
    <x:x v="1"/>
    <x:x v="1"/>
    <x:n v="92657.99"/>
    <x:n v="6860.52"/>
    <x:n v="1"/>
    <x:s v="Settled"/>
    <x:x v="1"/>
    <x:n v="42"/>
    <x:n v="1"/>
    <x:s v="2025-05"/>
    <x:n v="1"/>
    <x:n v="1"/>
    <x:n v="13.50597185053028"/>
  </x:r>
  <x:r>
    <x:s v="C00248"/>
    <x:x v="0"/>
    <x:x v="0"/>
    <x:x v="1"/>
    <x:x v="0"/>
    <x:n v="28606.79"/>
    <x:n v="4100.38"/>
    <x:n v="1"/>
    <x:s v="Settled"/>
    <x:x v="2"/>
    <x:n v="6"/>
    <x:n v="0"/>
    <x:s v="2025-07"/>
    <x:n v="1"/>
    <x:n v="0"/>
    <x:n v="6.9766192401679845"/>
  </x:r>
  <x:r>
    <x:s v="C00249"/>
    <x:x v="0"/>
    <x:x v="5"/>
    <x:x v="1"/>
    <x:x v="2"/>
    <x:n v="26835.92"/>
    <x:n v="7021.64"/>
    <x:n v="4"/>
    <x:s v="Settled"/>
    <x:x v="1"/>
    <x:n v="11"/>
    <x:n v="0"/>
    <x:s v="2025-12"/>
    <x:n v="1"/>
    <x:n v="0"/>
    <x:n v="3.821887764112087"/>
  </x:r>
  <x:r>
    <x:s v="C00250"/>
    <x:x v="0"/>
    <x:x v="2"/>
    <x:x v="1"/>
    <x:x v="2"/>
    <x:n v="27296.91"/>
    <x:n v="11204.34"/>
    <x:n v="6"/>
    <x:s v="Settled"/>
    <x:x v="1"/>
    <x:n v="18"/>
    <x:n v="0"/>
    <x:s v="2025-11"/>
    <x:n v="1"/>
    <x:n v="0"/>
    <x:n v="2.4362800486240155"/>
  </x:r>
  <x:r>
    <x:s v="C00251"/>
    <x:x v="0"/>
    <x:x v="0"/>
    <x:x v="1"/>
    <x:x v="0"/>
    <x:n v="17171.12"/>
    <x:n v="6796.59"/>
    <x:n v="7"/>
    <x:s v="Settled"/>
    <x:x v="1"/>
    <x:n v="16"/>
    <x:n v="0"/>
    <x:s v="2025-08"/>
    <x:n v="1"/>
    <x:n v="0"/>
    <x:n v="2.526431637041516"/>
  </x:r>
  <x:r>
    <x:s v="C00252"/>
    <x:x v="0"/>
    <x:x v="3"/>
    <x:x v="1"/>
    <x:x v="1"/>
    <x:n v="239620.62"/>
    <x:n v="10263.73"/>
    <x:n v="2"/>
    <x:s v="Settled"/>
    <x:x v="1"/>
    <x:n v="31"/>
    <x:n v="1"/>
    <x:s v="2025-04"/>
    <x:n v="1"/>
    <x:n v="1"/>
    <x:n v="23.346348744559727"/>
  </x:r>
  <x:r>
    <x:s v="C00253"/>
    <x:x v="0"/>
    <x:x v="0"/>
    <x:x v="1"/>
    <x:x v="1"/>
    <x:n v="115028.96"/>
    <x:n v="6897.83"/>
    <x:n v="10"/>
    <x:s v="Pending"/>
    <x:x v="4"/>
    <x:m/>
    <x:n v="1"/>
    <x:s v="2025-05"/>
    <x:n v="0"/>
    <x:s v=""/>
    <x:n v="16.676108283329686"/>
  </x:r>
  <x:r>
    <x:s v="C00254"/>
    <x:x v="0"/>
    <x:x v="0"/>
    <x:x v="3"/>
    <x:x v="2"/>
    <x:n v="9884.53"/>
    <x:n v="17601.43"/>
    <x:n v="3"/>
    <x:s v="Settled"/>
    <x:x v="2"/>
    <x:n v="18"/>
    <x:n v="0"/>
    <x:s v="2025-03"/>
    <x:n v="1"/>
    <x:n v="0"/>
    <x:n v="0.5615753947264512"/>
  </x:r>
  <x:r>
    <x:s v="C00255"/>
    <x:x v="0"/>
    <x:x v="4"/>
    <x:x v="1"/>
    <x:x v="2"/>
    <x:n v="107553.98"/>
    <x:n v="13039.06"/>
    <x:n v="6"/>
    <x:s v="Pending"/>
    <x:x v="3"/>
    <x:m/>
    <x:n v="0"/>
    <x:s v="2025-03"/>
    <x:n v="0"/>
    <x:s v=""/>
    <x:n v="8.248599208838675"/>
  </x:r>
  <x:r>
    <x:s v="C00256"/>
    <x:x v="0"/>
    <x:x v="0"/>
    <x:x v="1"/>
    <x:x v="2"/>
    <x:n v="39287.28"/>
    <x:n v="9162.4"/>
    <x:n v="5"/>
    <x:s v="Pending"/>
    <x:x v="1"/>
    <x:m/>
    <x:n v="0"/>
    <x:s v="2025-01"/>
    <x:n v="0"/>
    <x:s v=""/>
    <x:n v="4.287880904566489"/>
  </x:r>
  <x:r>
    <x:s v="C00257"/>
    <x:x v="0"/>
    <x:x v="5"/>
    <x:x v="1"/>
    <x:x v="2"/>
    <x:n v="157247.38"/>
    <x:n v="12029.58"/>
    <x:n v="3"/>
    <x:s v="Pending"/>
    <x:x v="1"/>
    <x:m/>
    <x:n v="0"/>
    <x:s v="2025-10"/>
    <x:n v="0"/>
    <x:s v=""/>
    <x:n v="13.071726527443186"/>
  </x:r>
  <x:r>
    <x:s v="C00258"/>
    <x:x v="0"/>
    <x:x v="2"/>
    <x:x v="0"/>
    <x:x v="0"/>
    <x:n v="23812.65"/>
    <x:n v="17122.29"/>
    <x:n v="4"/>
    <x:s v="Settled"/>
    <x:x v="1"/>
    <x:n v="31"/>
    <x:n v="1"/>
    <x:s v="2025-09"/>
    <x:n v="1"/>
    <x:n v="1"/>
    <x:n v="1.3907397900631282"/>
  </x:r>
  <x:r>
    <x:s v="C00259"/>
    <x:x v="0"/>
    <x:x v="0"/>
    <x:x v="1"/>
    <x:x v="2"/>
    <x:n v="26371.03"/>
    <x:n v="11529.23"/>
    <x:n v="5"/>
    <x:s v="Settled"/>
    <x:x v="2"/>
    <x:n v="9"/>
    <x:n v="0"/>
    <x:s v="2025-03"/>
    <x:n v="1"/>
    <x:n v="0"/>
    <x:n v="2.2873192745742776"/>
  </x:r>
  <x:r>
    <x:s v="C00260"/>
    <x:x v="0"/>
    <x:x v="0"/>
    <x:x v="1"/>
    <x:x v="0"/>
    <x:n v="17991.87"/>
    <x:n v="12402.57"/>
    <x:n v="7"/>
    <x:s v="Pending"/>
    <x:x v="1"/>
    <x:m/>
    <x:n v="0"/>
    <x:s v="2025-09"/>
    <x:n v="0"/>
    <x:s v=""/>
    <x:n v="1.4506565977857815"/>
  </x:r>
  <x:r>
    <x:s v="C00261"/>
    <x:x v="0"/>
    <x:x v="0"/>
    <x:x v="0"/>
    <x:x v="2"/>
    <x:n v="64182.09"/>
    <x:n v="8402.94"/>
    <x:n v="10"/>
    <x:s v="Settled"/>
    <x:x v="4"/>
    <x:n v="35"/>
    <x:n v="1"/>
    <x:s v="2025-03"/>
    <x:n v="1"/>
    <x:n v="1"/>
    <x:n v="7.63805168191133"/>
  </x:r>
  <x:r>
    <x:s v="C00262"/>
    <x:x v="2"/>
    <x:x v="3"/>
    <x:x v="4"/>
    <x:x v="2"/>
    <x:n v="35402.86"/>
    <x:n v="7740.64"/>
    <x:n v="9"/>
    <x:s v="Settled"/>
    <x:x v="3"/>
    <x:n v="24"/>
    <x:n v="0"/>
    <x:s v="2025-04"/>
    <x:n v="1"/>
    <x:n v="0"/>
    <x:n v="4.573634738212861"/>
  </x:r>
  <x:r>
    <x:s v="C00263"/>
    <x:x v="0"/>
    <x:x v="2"/>
    <x:x v="1"/>
    <x:x v="0"/>
    <x:n v="82475.79"/>
    <x:n v="12009.91"/>
    <x:n v="10"/>
    <x:s v="Settled"/>
    <x:x v="1"/>
    <x:n v="10"/>
    <x:n v="0"/>
    <x:s v="2025-04"/>
    <x:n v="1"/>
    <x:n v="0"/>
    <x:n v="6.867311245463121"/>
  </x:r>
  <x:r>
    <x:s v="C00264"/>
    <x:x v="2"/>
    <x:x v="0"/>
    <x:x v="4"/>
    <x:x v="1"/>
    <x:n v="150349.37"/>
    <x:n v="12655.41"/>
    <x:n v="9"/>
    <x:s v="Settled"/>
    <x:x v="3"/>
    <x:n v="23"/>
    <x:n v="0"/>
    <x:s v="2025-02"/>
    <x:n v="1"/>
    <x:n v="0"/>
    <x:n v="11.880244891315256"/>
  </x:r>
  <x:r>
    <x:s v="C00265"/>
    <x:x v="2"/>
    <x:x v="5"/>
    <x:x v="4"/>
    <x:x v="0"/>
    <x:n v="30541.24"/>
    <x:n v="7418.56"/>
    <x:n v="2"/>
    <x:s v="Settled"/>
    <x:x v="2"/>
    <x:n v="7"/>
    <x:n v="0"/>
    <x:s v="2025-09"/>
    <x:n v="1"/>
    <x:n v="0"/>
    <x:n v="4.11686904197041"/>
  </x:r>
  <x:r>
    <x:s v="C00266"/>
    <x:x v="0"/>
    <x:x v="4"/>
    <x:x v="3"/>
    <x:x v="0"/>
    <x:n v="3823.21"/>
    <x:n v="9505.72"/>
    <x:n v="6"/>
    <x:s v="Settled"/>
    <x:x v="3"/>
    <x:n v="8"/>
    <x:n v="0"/>
    <x:s v="2025-01"/>
    <x:n v="1"/>
    <x:n v="0"/>
    <x:n v="0.4022009905614725"/>
  </x:r>
  <x:r>
    <x:s v="C00267"/>
    <x:x v="0"/>
    <x:x v="2"/>
    <x:x v="3"/>
    <x:x v="0"/>
    <x:m/>
    <x:n v="14485.2"/>
    <x:n v="3"/>
    <x:s v="Settled"/>
    <x:x v="1"/>
    <x:n v="16"/>
    <x:n v="0"/>
    <x:s v="2025-05"/>
    <x:n v="1"/>
    <x:n v="0"/>
    <x:s v=""/>
  </x:r>
  <x:r>
    <x:s v="C00268"/>
    <x:x v="2"/>
    <x:x v="0"/>
    <x:x v="1"/>
    <x:x v="2"/>
    <x:n v="210247.52"/>
    <x:n v="7599.92"/>
    <x:n v="10"/>
    <x:s v="Pending"/>
    <x:x v="1"/>
    <x:m/>
    <x:n v="0"/>
    <x:s v="2025-06"/>
    <x:n v="0"/>
    <x:s v=""/>
    <x:n v="27.66443857303761"/>
  </x:r>
  <x:r>
    <x:s v="C00269"/>
    <x:x v="0"/>
    <x:x v="4"/>
    <x:x v="1"/>
    <x:x v="0"/>
    <x:n v="7843.66"/>
    <x:n v="10484.92"/>
    <x:n v="8"/>
    <x:s v="Settled"/>
    <x:x v="3"/>
    <x:n v="5"/>
    <x:n v="0"/>
    <x:s v="2025-07"/>
    <x:n v="1"/>
    <x:n v="0"/>
    <x:n v="0.7480896373076762"/>
  </x:r>
  <x:r>
    <x:s v="C00270"/>
    <x:x v="2"/>
    <x:x v="0"/>
    <x:x v="5"/>
    <x:x v="2"/>
    <x:n v="98144.01"/>
    <x:n v="17775.11"/>
    <x:n v="8"/>
    <x:s v="Settled"/>
    <x:x v="5"/>
    <x:n v="24"/>
    <x:n v="1"/>
    <x:s v="2025-03"/>
    <x:n v="1"/>
    <x:n v="0"/>
    <x:n v="5.521429121957613"/>
  </x:r>
  <x:r>
    <x:s v="C00271"/>
    <x:x v="2"/>
    <x:x v="0"/>
    <x:x v="4"/>
    <x:x v="2"/>
    <x:n v="48183.61"/>
    <x:n v="6709.41"/>
    <x:n v="1"/>
    <x:s v="Settled"/>
    <x:x v="3"/>
    <x:n v="5"/>
    <x:n v="0"/>
    <x:s v="2025-06"/>
    <x:n v="1"/>
    <x:n v="0"/>
    <x:n v="7.181497329869542"/>
  </x:r>
  <x:r>
    <x:s v="C00272"/>
    <x:x v="0"/>
    <x:x v="2"/>
    <x:x v="0"/>
    <x:x v="0"/>
    <x:n v="66320.48"/>
    <x:n v="14202.57"/>
    <x:n v="3"/>
    <x:s v="Settled"/>
    <x:x v="4"/>
    <x:n v="32"/>
    <x:n v="1"/>
    <x:s v="2025-10"/>
    <x:n v="1"/>
    <x:n v="1"/>
    <x:n v="4.669611204169386"/>
  </x:r>
  <x:r>
    <x:s v="C00273"/>
    <x:x v="0"/>
    <x:x v="0"/>
    <x:x v="3"/>
    <x:x v="1"/>
    <x:n v="21394.14"/>
    <x:n v="12372.25"/>
    <x:n v="2"/>
    <x:s v="Settled"/>
    <x:x v="3"/>
    <x:n v="25"/>
    <x:n v="0"/>
    <x:s v="2025-05"/>
    <x:n v="1"/>
    <x:n v="0"/>
    <x:n v="1.7292036614197095"/>
  </x:r>
  <x:r>
    <x:s v="C00274"/>
    <x:x v="0"/>
    <x:x v="4"/>
    <x:x v="3"/>
    <x:x v="0"/>
    <x:n v="6196.65"/>
    <x:n v="10803.82"/>
    <x:n v="3"/>
    <x:s v="Settled"/>
    <x:x v="2"/>
    <x:n v="16"/>
    <x:n v="0"/>
    <x:s v="2025-12"/>
    <x:n v="1"/>
    <x:n v="0"/>
    <x:n v="0.57356101823244"/>
  </x:r>
  <x:r>
    <x:s v="C00275"/>
    <x:x v="0"/>
    <x:x v="5"/>
    <x:x v="1"/>
    <x:x v="2"/>
    <x:n v="46710.44"/>
    <x:n v="18291.01"/>
    <x:n v="6"/>
    <x:s v="Rejected"/>
    <x:x v="3"/>
    <x:m/>
    <x:n v="0"/>
    <x:s v="2025-06"/>
    <x:n v="0"/>
    <x:s v=""/>
    <x:n v="2.5537376011494173"/>
  </x:r>
  <x:r>
    <x:s v="C00276"/>
    <x:x v="0"/>
    <x:x v="0"/>
    <x:x v="3"/>
    <x:x v="0"/>
    <x:n v="10054.97"/>
    <x:n v="7390.52"/>
    <x:n v="5"/>
    <x:s v="Settled"/>
    <x:x v="1"/>
    <x:n v="20"/>
    <x:n v="0"/>
    <x:s v="2025-10"/>
    <x:n v="1"/>
    <x:n v="0"/>
    <x:n v="1.360522669582113"/>
  </x:r>
  <x:r>
    <x:s v="C00277"/>
    <x:x v="0"/>
    <x:x v="3"/>
    <x:x v="1"/>
    <x:x v="2"/>
    <x:n v="19242.46"/>
    <x:n v="14776.42"/>
    <x:n v="9"/>
    <x:s v="Settled"/>
    <x:x v="3"/>
    <x:n v="18"/>
    <x:n v="0"/>
    <x:s v="2025-02"/>
    <x:n v="1"/>
    <x:n v="0"/>
    <x:n v="1.3022410028951532"/>
  </x:r>
  <x:r>
    <x:s v="C00278"/>
    <x:x v="0"/>
    <x:x v="3"/>
    <x:x v="3"/>
    <x:x v="1"/>
    <x:n v="39404.54"/>
    <x:n v="7991.22"/>
    <x:n v="2"/>
    <x:s v="Settled"/>
    <x:x v="5"/>
    <x:n v="38"/>
    <x:n v="1"/>
    <x:s v="2025-11"/>
    <x:n v="1"/>
    <x:n v="1"/>
    <x:n v="4.930979249726575"/>
  </x:r>
  <x:r>
    <x:s v="C00279"/>
    <x:x v="0"/>
    <x:x v="0"/>
    <x:x v="1"/>
    <x:x v="0"/>
    <x:n v="17672.76"/>
    <x:n v="6131.79"/>
    <x:n v="9"/>
    <x:s v="Settled"/>
    <x:x v="3"/>
    <x:n v="11"/>
    <x:n v="0"/>
    <x:s v="2025-06"/>
    <x:n v="1"/>
    <x:n v="0"/>
    <x:n v="2.8821534984074795"/>
  </x:r>
  <x:r>
    <x:s v="C00280"/>
    <x:x v="2"/>
    <x:x v="3"/>
    <x:x v="1"/>
    <x:x v="0"/>
    <x:n v="131157.61"/>
    <x:n v="17351.02"/>
    <x:n v="1"/>
    <x:s v="Settled"/>
    <x:x v="5"/>
    <x:n v="24"/>
    <x:n v="1"/>
    <x:s v="2025-12"/>
    <x:n v="1"/>
    <x:n v="0"/>
    <x:n v="7.559072031500165"/>
  </x:r>
  <x:r>
    <x:s v="C00281"/>
    <x:x v="0"/>
    <x:x v="3"/>
    <x:x v="1"/>
    <x:x v="0"/>
    <x:n v="12563.73"/>
    <x:n v="13061.27"/>
    <x:n v="2"/>
    <x:s v="Settled"/>
    <x:x v="1"/>
    <x:n v="16"/>
    <x:n v="0"/>
    <x:s v="2025-09"/>
    <x:n v="1"/>
    <x:n v="0"/>
    <x:n v="0.9619072264795077"/>
  </x:r>
  <x:r>
    <x:s v="C00282"/>
    <x:x v="0"/>
    <x:x v="3"/>
    <x:x v="1"/>
    <x:x v="0"/>
    <x:n v="19982.07"/>
    <x:n v="14183.45"/>
    <x:n v="1"/>
    <x:s v="Pending"/>
    <x:x v="1"/>
    <x:m/>
    <x:n v="0"/>
    <x:s v="2025-09"/>
    <x:n v="0"/>
    <x:s v=""/>
    <x:n v="1.4088300096238926"/>
  </x:r>
  <x:r>
    <x:s v="C00283"/>
    <x:x v="2"/>
    <x:x v="5"/>
    <x:x v="4"/>
    <x:x v="1"/>
    <x:n v="119263.87"/>
    <x:n v="11538.66"/>
    <x:n v="2"/>
    <x:s v="Settled"/>
    <x:x v="1"/>
    <x:n v="41"/>
    <x:n v="1"/>
    <x:s v="2025-02"/>
    <x:n v="1"/>
    <x:n v="1"/>
    <x:n v="10.336024287048929"/>
  </x:r>
  <x:r>
    <x:s v="C00284"/>
    <x:x v="0"/>
    <x:x v="5"/>
    <x:x v="1"/>
    <x:x v="2"/>
    <x:n v="26506.17"/>
    <x:n v="10630.75"/>
    <x:n v="3"/>
    <x:s v="Rejected"/>
    <x:x v="1"/>
    <x:m/>
    <x:n v="0"/>
    <x:s v="2025-07"/>
    <x:n v="0"/>
    <x:s v=""/>
    <x:n v="2.493349011123392"/>
  </x:r>
  <x:r>
    <x:s v="C00285"/>
    <x:x v="0"/>
    <x:x v="5"/>
    <x:x v="1"/>
    <x:x v="2"/>
    <x:n v="22748.29"/>
    <x:n v="7573.75"/>
    <x:n v="3"/>
    <x:s v="Rejected"/>
    <x:x v="3"/>
    <x:m/>
    <x:n v="0"/>
    <x:s v="2025-09"/>
    <x:n v="0"/>
    <x:s v=""/>
    <x:n v="3.003570226109919"/>
  </x:r>
  <x:r>
    <x:s v="C00286"/>
    <x:x v="0"/>
    <x:x v="2"/>
    <x:x v="1"/>
    <x:x v="1"/>
    <x:n v="76414.26"/>
    <x:n v="17119.83"/>
    <x:n v="10"/>
    <x:s v="Settled"/>
    <x:x v="4"/>
    <x:n v="34"/>
    <x:n v="1"/>
    <x:s v="2025-10"/>
    <x:n v="1"/>
    <x:n v="1"/>
    <x:n v="4.463494088434288"/>
  </x:r>
  <x:r>
    <x:s v="C00287"/>
    <x:x v="0"/>
    <x:x v="0"/>
    <x:x v="1"/>
    <x:x v="1"/>
    <x:n v="112940.11"/>
    <x:n v="10480.44"/>
    <x:n v="10"/>
    <x:s v="Settled"/>
    <x:x v="4"/>
    <x:n v="43"/>
    <x:n v="1"/>
    <x:s v="2025-05"/>
    <x:n v="1"/>
    <x:n v="1"/>
    <x:n v="10.776275614382602"/>
  </x:r>
  <x:r>
    <x:s v="C00288"/>
    <x:x v="0"/>
    <x:x v="5"/>
    <x:x v="3"/>
    <x:x v="1"/>
    <x:n v="17336.25"/>
    <x:n v="17460.84"/>
    <x:n v="8"/>
    <x:s v="Settled"/>
    <x:x v="1"/>
    <x:n v="32"/>
    <x:n v="1"/>
    <x:s v="2025-07"/>
    <x:n v="1"/>
    <x:n v="1"/>
    <x:n v="0.9928646044520195"/>
  </x:r>
  <x:r>
    <x:s v="C00289"/>
    <x:x v="2"/>
    <x:x v="5"/>
    <x:x v="4"/>
    <x:x v="0"/>
    <x:n v="19731.18"/>
    <x:n v="4197.83"/>
    <x:n v="3"/>
    <x:s v="Settled"/>
    <x:x v="2"/>
    <x:n v="17"/>
    <x:n v="0"/>
    <x:s v="2025-03"/>
    <x:n v="1"/>
    <x:n v="0"/>
    <x:n v="4.7003285030599145"/>
  </x:r>
  <x:r>
    <x:s v="C00290"/>
    <x:x v="0"/>
    <x:x v="3"/>
    <x:x v="1"/>
    <x:x v="0"/>
    <x:n v="6988.25"/>
    <x:n v="6584.15"/>
    <x:n v="4"/>
    <x:s v="Rejected"/>
    <x:x v="1"/>
    <x:m/>
    <x:n v="0"/>
    <x:s v="2025-06"/>
    <x:n v="0"/>
    <x:s v=""/>
    <x:n v="1.0613746649149853"/>
  </x:r>
  <x:r>
    <x:s v="C00291"/>
    <x:x v="2"/>
    <x:x v="0"/>
    <x:x v="2"/>
    <x:x v="0"/>
    <x:n v="41807.39"/>
    <x:n v="9558.21"/>
    <x:n v="8"/>
    <x:s v="Settled"/>
    <x:x v="3"/>
    <x:n v="9"/>
    <x:n v="0"/>
    <x:s v="2025-06"/>
    <x:n v="1"/>
    <x:n v="0"/>
    <x:n v="4.373976926642123"/>
  </x:r>
  <x:r>
    <x:s v="C00292"/>
    <x:x v="2"/>
    <x:x v="4"/>
    <x:x v="5"/>
    <x:x v="0"/>
    <x:n v="138474.49"/>
    <x:n v="13204.65"/>
    <x:n v="2"/>
    <x:s v="Settled"/>
    <x:x v="1"/>
    <x:n v="40"/>
    <x:n v="1"/>
    <x:s v="2025-01"/>
    <x:n v="1"/>
    <x:n v="1"/>
    <x:n v="10.486797453927215"/>
  </x:r>
  <x:r>
    <x:s v="C00293"/>
    <x:x v="0"/>
    <x:x v="5"/>
    <x:x v="0"/>
    <x:x v="0"/>
    <x:n v="46491.61"/>
    <x:n v="7802.3"/>
    <x:n v="3"/>
    <x:s v="Settled"/>
    <x:x v="5"/>
    <x:n v="30"/>
    <x:n v="1"/>
    <x:s v="2025-12"/>
    <x:n v="1"/>
    <x:n v="0"/>
    <x:n v="5.958705766248414"/>
  </x:r>
  <x:r>
    <x:s v="C00294"/>
    <x:x v="0"/>
    <x:x v="5"/>
    <x:x v="1"/>
    <x:x v="0"/>
    <x:n v="18795.4"/>
    <x:n v="12353.79"/>
    <x:n v="4"/>
    <x:s v="Settled"/>
    <x:x v="1"/>
    <x:n v="12"/>
    <x:n v="0"/>
    <x:s v="2025-08"/>
    <x:n v="1"/>
    <x:n v="0"/>
    <x:n v="1.5214278371252872"/>
  </x:r>
  <x:r>
    <x:s v="C00295"/>
    <x:x v="0"/>
    <x:x v="4"/>
    <x:x v="1"/>
    <x:x v="0"/>
    <x:n v="22543.08"/>
    <x:n v="14801.02"/>
    <x:n v="9"/>
    <x:s v="Pending"/>
    <x:x v="3"/>
    <x:m/>
    <x:n v="0"/>
    <x:s v="2025-03"/>
    <x:n v="0"/>
    <x:s v=""/>
    <x:n v="1.5230761123219887"/>
  </x:r>
  <x:r>
    <x:s v="C00296"/>
    <x:x v="0"/>
    <x:x v="0"/>
    <x:x v="1"/>
    <x:x v="2"/>
    <x:n v="29170.96"/>
    <x:n v="8994.65"/>
    <x:n v="2"/>
    <x:s v="Settled"/>
    <x:x v="2"/>
    <x:n v="28"/>
    <x:n v="0"/>
    <x:s v="2025-11"/>
    <x:n v="1"/>
    <x:n v="0"/>
    <x:n v="3.2431456476905716"/>
  </x:r>
  <x:r>
    <x:s v="C00297"/>
    <x:x v="0"/>
    <x:x v="3"/>
    <x:x v="1"/>
    <x:x v="0"/>
    <x:n v="48175.97"/>
    <x:n v="7237.35"/>
    <x:n v="10"/>
    <x:s v="Settled"/>
    <x:x v="1"/>
    <x:n v="18"/>
    <x:n v="0"/>
    <x:s v="2025-09"/>
    <x:n v="1"/>
    <x:n v="0"/>
    <x:n v="6.656575956669223"/>
  </x:r>
  <x:r>
    <x:s v="C00298"/>
    <x:x v="0"/>
    <x:x v="3"/>
    <x:x v="1"/>
    <x:x v="0"/>
    <x:n v="61478.56"/>
    <x:n v="12115.29"/>
    <x:n v="9"/>
    <x:s v="Settled"/>
    <x:x v="3"/>
    <x:n v="9"/>
    <x:n v="0"/>
    <x:s v="2025-09"/>
    <x:n v="1"/>
    <x:n v="0"/>
    <x:n v="5.074460454516565"/>
  </x:r>
  <x:r>
    <x:s v="C00299"/>
    <x:x v="0"/>
    <x:x v="0"/>
    <x:x v="1"/>
    <x:x v="0"/>
    <x:m/>
    <x:n v="4526.12"/>
    <x:n v="8"/>
    <x:s v="Settled"/>
    <x:x v="3"/>
    <x:n v="10"/>
    <x:n v="0"/>
    <x:s v="2025-12"/>
    <x:n v="1"/>
    <x:n v="0"/>
    <x:s v=""/>
  </x:r>
  <x:r>
    <x:s v="C00300"/>
    <x:x v="2"/>
    <x:x v="5"/>
    <x:x v="5"/>
    <x:x v="2"/>
    <x:n v="765009.71"/>
    <x:n v="26914.85"/>
    <x:n v="9"/>
    <x:s v="Settled"/>
    <x:x v="1"/>
    <x:n v="31"/>
    <x:n v="1"/>
    <x:s v="2025-05"/>
    <x:n v="1"/>
    <x:n v="1"/>
    <x:n v="28.42333172950992"/>
  </x:r>
  <x:r>
    <x:s v="C00301"/>
    <x:x v="0"/>
    <x:x v="4"/>
    <x:x v="0"/>
    <x:x v="2"/>
    <x:n v="50633.85"/>
    <x:n v="12168.08"/>
    <x:n v="3"/>
    <x:s v="Settled"/>
    <x:x v="5"/>
    <x:n v="31"/>
    <x:n v="1"/>
    <x:s v="2025-05"/>
    <x:n v="1"/>
    <x:n v="1"/>
    <x:n v="4.161202917798042"/>
  </x:r>
  <x:r>
    <x:s v="C00302"/>
    <x:x v="2"/>
    <x:x v="3"/>
    <x:x v="5"/>
    <x:x v="2"/>
    <x:n v="92473.09"/>
    <x:n v="7451.55"/>
    <x:n v="4"/>
    <x:s v="Settled"/>
    <x:x v="2"/>
    <x:n v="18"/>
    <x:n v="0"/>
    <x:s v="2025-08"/>
    <x:n v="1"/>
    <x:n v="0"/>
    <x:n v="12.409913373727614"/>
  </x:r>
  <x:r>
    <x:s v="C00303"/>
    <x:x v="2"/>
    <x:x v="0"/>
    <x:x v="4"/>
    <x:x v="0"/>
    <x:n v="16013.75"/>
    <x:n v="9387.91"/>
    <x:n v="3"/>
    <x:s v="Rejected"/>
    <x:x v="3"/>
    <x:m/>
    <x:n v="0"/>
    <x:s v="2025-11"/>
    <x:n v="0"/>
    <x:s v=""/>
    <x:n v="1.70578435455815"/>
  </x:r>
  <x:r>
    <x:s v="C00304"/>
    <x:x v="2"/>
    <x:x v="4"/>
    <x:x v="6"/>
    <x:x v="0"/>
    <x:n v="20968.49"/>
    <x:n v="20629.1"/>
    <x:n v="5"/>
    <x:s v="Settled"/>
    <x:x v="2"/>
    <x:n v="8"/>
    <x:n v="0"/>
    <x:s v="2025-10"/>
    <x:n v="1"/>
    <x:n v="0"/>
    <x:n v="1.01645200226864"/>
  </x:r>
  <x:r>
    <x:s v="C00305"/>
    <x:x v="0"/>
    <x:x v="5"/>
    <x:x v="3"/>
    <x:x v="0"/>
    <x:n v="17579.99"/>
    <x:n v="12447.57"/>
    <x:n v="2"/>
    <x:s v="Settled"/>
    <x:x v="1"/>
    <x:n v="19"/>
    <x:n v="0"/>
    <x:s v="2025-10"/>
    <x:n v="1"/>
    <x:n v="0"/>
    <x:n v="1.4123230477916575"/>
  </x:r>
  <x:r>
    <x:s v="C00306"/>
    <x:x v="0"/>
    <x:x v="4"/>
    <x:x v="1"/>
    <x:x v="0"/>
    <x:n v="16891.01"/>
    <x:n v="43338.17"/>
    <x:n v="10"/>
    <x:s v="Settled"/>
    <x:x v="1"/>
    <x:n v="15"/>
    <x:n v="0"/>
    <x:s v="2025-10"/>
    <x:n v="1"/>
    <x:n v="0"/>
    <x:n v="0.389749036472929"/>
  </x:r>
  <x:r>
    <x:s v="C00307"/>
    <x:x v="0"/>
    <x:x v="5"/>
    <x:x v="1"/>
    <x:x v="0"/>
    <x:n v="12287.82"/>
    <x:n v="15348.8"/>
    <x:n v="3"/>
    <x:s v="Settled"/>
    <x:x v="1"/>
    <x:n v="13"/>
    <x:n v="0"/>
    <x:s v="2025-01"/>
    <x:n v="1"/>
    <x:n v="0"/>
    <x:n v="0.8005720316897739"/>
  </x:r>
  <x:r>
    <x:s v="C00308"/>
    <x:x v="2"/>
    <x:x v="0"/>
    <x:x v="2"/>
    <x:x v="1"/>
    <x:n v="166793.18"/>
    <x:n v="9387.91"/>
    <x:n v="3"/>
    <x:s v="Settled"/>
    <x:x v="4"/>
    <x:n v="45"/>
    <x:n v="1"/>
    <x:s v="2025-06"/>
    <x:n v="1"/>
    <x:n v="1"/>
    <x:n v="17.766806456389123"/>
  </x:r>
  <x:r>
    <x:s v="C00309"/>
    <x:x v="0"/>
    <x:x v="3"/>
    <x:x v="0"/>
    <x:x v="0"/>
    <x:n v="59052.97"/>
    <x:n v="9715.09"/>
    <x:n v="6"/>
    <x:s v="Settled"/>
    <x:x v="5"/>
    <x:n v="20"/>
    <x:n v="1"/>
    <x:s v="2025-05"/>
    <x:n v="1"/>
    <x:n v="0"/>
    <x:n v="6.078478943581583"/>
  </x:r>
  <x:r>
    <x:s v="C00310"/>
    <x:x v="0"/>
    <x:x v="0"/>
    <x:x v="1"/>
    <x:x v="0"/>
    <x:n v="34121.75"/>
    <x:n v="8772.7"/>
    <x:n v="8"/>
    <x:s v="Settled"/>
    <x:x v="3"/>
    <x:n v="1"/>
    <x:n v="0"/>
    <x:s v="2025-05"/>
    <x:n v="1"/>
    <x:n v="0"/>
    <x:n v="3.8895379985637257"/>
  </x:r>
  <x:r>
    <x:s v="C00311"/>
    <x:x v="0"/>
    <x:x v="0"/>
    <x:x v="1"/>
    <x:x v="2"/>
    <x:n v="35223.16"/>
    <x:n v="10160.94"/>
    <x:n v="7"/>
    <x:s v="Settled"/>
    <x:x v="3"/>
    <x:n v="16"/>
    <x:n v="0"/>
    <x:s v="2025-11"/>
    <x:n v="1"/>
    <x:n v="0"/>
    <x:n v="3.4665257348237466"/>
  </x:r>
  <x:r>
    <x:s v="C00312"/>
    <x:x v="2"/>
    <x:x v="5"/>
    <x:x v="4"/>
    <x:x v="2"/>
    <x:n v="19675.17"/>
    <x:n v="8063.64"/>
    <x:n v="2"/>
    <x:s v="Settled"/>
    <x:x v="2"/>
    <x:n v="16"/>
    <x:n v="0"/>
    <x:s v="2025-05"/>
    <x:n v="1"/>
    <x:n v="0"/>
    <x:n v="2.4399861600964328"/>
  </x:r>
  <x:r>
    <x:s v="C00313"/>
    <x:x v="0"/>
    <x:x v="0"/>
    <x:x v="1"/>
    <x:x v="0"/>
    <x:n v="10598.29"/>
    <x:n v="8436.74"/>
    <x:n v="9"/>
    <x:s v="Settled"/>
    <x:x v="2"/>
    <x:n v="7"/>
    <x:n v="0"/>
    <x:s v="2025-11"/>
    <x:n v="1"/>
    <x:n v="0"/>
    <x:n v="1.2562067812923003"/>
  </x:r>
  <x:r>
    <x:s v="C00314"/>
    <x:x v="2"/>
    <x:x v="5"/>
    <x:x v="4"/>
    <x:x v="0"/>
    <x:n v="60972.61"/>
    <x:n v="11538.66"/>
    <x:n v="2"/>
    <x:s v="Settled"/>
    <x:x v="1"/>
    <x:n v="7"/>
    <x:n v="0"/>
    <x:s v="2025-11"/>
    <x:n v="1"/>
    <x:n v="0"/>
    <x:n v="5.284201978392638"/>
  </x:r>
  <x:r>
    <x:s v="C00315"/>
    <x:x v="2"/>
    <x:x v="0"/>
    <x:x v="2"/>
    <x:x v="1"/>
    <x:n v="399315.29"/>
    <x:n v="7932.96"/>
    <x:n v="8"/>
    <x:s v="Settled"/>
    <x:x v="1"/>
    <x:n v="45"/>
    <x:n v="1"/>
    <x:s v="2025-06"/>
    <x:n v="1"/>
    <x:n v="1"/>
    <x:n v="50.336228847744096"/>
  </x:r>
  <x:r>
    <x:s v="C00316"/>
    <x:x v="0"/>
    <x:x v="4"/>
    <x:x v="1"/>
    <x:x v="0"/>
    <x:n v="20438.55"/>
    <x:n v="11298.3"/>
    <x:n v="4"/>
    <x:s v="Rejected"/>
    <x:x v="1"/>
    <x:m/>
    <x:n v="0"/>
    <x:s v="2025-03"/>
    <x:n v="0"/>
    <x:s v=""/>
    <x:n v="1.8089933883858633"/>
  </x:r>
  <x:r>
    <x:s v="C00317"/>
    <x:x v="0"/>
    <x:x v="3"/>
    <x:x v="1"/>
    <x:x v="2"/>
    <x:n v="128583.08"/>
    <x:n v="6615.71"/>
    <x:n v="6"/>
    <x:s v="Settled"/>
    <x:x v="3"/>
    <x:n v="15"/>
    <x:n v="0"/>
    <x:s v="2025-09"/>
    <x:n v="1"/>
    <x:n v="0"/>
    <x:n v="19.43602122825819"/>
  </x:r>
  <x:r>
    <x:s v="C00318"/>
    <x:x v="0"/>
    <x:x v="0"/>
    <x:x v="3"/>
    <x:x v="2"/>
    <x:n v="33767.61"/>
    <x:n v="13738.57"/>
    <x:n v="10"/>
    <x:s v="Settled"/>
    <x:x v="2"/>
    <x:n v="28"/>
    <x:n v="0"/>
    <x:s v="2025-11"/>
    <x:n v="1"/>
    <x:n v="0"/>
    <x:n v="2.457869341569028"/>
  </x:r>
  <x:r>
    <x:s v="C00319"/>
    <x:x v="0"/>
    <x:x v="0"/>
    <x:x v="1"/>
    <x:x v="0"/>
    <x:n v="19329.88"/>
    <x:n v="6345.34"/>
    <x:n v="8"/>
    <x:s v="Settled"/>
    <x:x v="2"/>
    <x:n v="19"/>
    <x:n v="0"/>
    <x:s v="2025-05"/>
    <x:n v="1"/>
    <x:n v="0"/>
    <x:n v="3.0463111511755083"/>
  </x:r>
  <x:r>
    <x:s v="C00320"/>
    <x:x v="0"/>
    <x:x v="2"/>
    <x:x v="1"/>
    <x:x v="2"/>
    <x:n v="45561.02"/>
    <x:n v="14824.3"/>
    <x:n v="4"/>
    <x:s v="Settled"/>
    <x:x v="1"/>
    <x:n v="27"/>
    <x:n v="0"/>
    <x:s v="2025-03"/>
    <x:n v="1"/>
    <x:n v="0"/>
    <x:n v="3.0734011049425605"/>
  </x:r>
  <x:r>
    <x:s v="C00321"/>
    <x:x v="0"/>
    <x:x v="0"/>
    <x:x v="1"/>
    <x:x v="0"/>
    <x:n v="14314.79"/>
    <x:n v="25986.33"/>
    <x:n v="8"/>
    <x:s v="Settled"/>
    <x:x v="1"/>
    <x:n v="10"/>
    <x:n v="0"/>
    <x:s v="2025-07"/>
    <x:n v="1"/>
    <x:n v="0"/>
    <x:n v="0.55085847058819"/>
  </x:r>
  <x:r>
    <x:s v="C00322"/>
    <x:x v="0"/>
    <x:x v="0"/>
    <x:x v="0"/>
    <x:x v="0"/>
    <x:n v="26974.47"/>
    <x:n v="12855.54"/>
    <x:n v="8"/>
    <x:s v="Settled"/>
    <x:x v="1"/>
    <x:n v="19"/>
    <x:n v="1"/>
    <x:s v="2025-12"/>
    <x:n v="1"/>
    <x:n v="0"/>
    <x:n v="2.098275918397827"/>
  </x:r>
  <x:r>
    <x:s v="C00323"/>
    <x:x v="2"/>
    <x:x v="5"/>
    <x:x v="5"/>
    <x:x v="0"/>
    <x:n v="34821.49"/>
    <x:n v="10900.84"/>
    <x:n v="4"/>
    <x:s v="Pending"/>
    <x:x v="4"/>
    <x:m/>
    <x:n v="1"/>
    <x:s v="2025-07"/>
    <x:n v="0"/>
    <x:s v=""/>
    <x:n v="3.194385937230525"/>
  </x:r>
  <x:r>
    <x:s v="C00324"/>
    <x:x v="0"/>
    <x:x v="0"/>
    <x:x v="1"/>
    <x:x v="1"/>
    <x:n v="46325.06"/>
    <x:n v="15028.24"/>
    <x:n v="3"/>
    <x:s v="Settled"/>
    <x:x v="4"/>
    <x:n v="42"/>
    <x:n v="1"/>
    <x:s v="2025-06"/>
    <x:n v="1"/>
    <x:n v="1"/>
    <x:n v="3.0825339494178956"/>
  </x:r>
  <x:r>
    <x:s v="C00325"/>
    <x:x v="0"/>
    <x:x v="0"/>
    <x:x v="1"/>
    <x:x v="3"/>
    <x:n v="7644.27"/>
    <x:n v="8570.72"/>
    <x:n v="5"/>
    <x:s v="Settled"/>
    <x:x v="3"/>
    <x:n v="18"/>
    <x:n v="0"/>
    <x:s v="2025-06"/>
    <x:n v="1"/>
    <x:n v="0"/>
    <x:n v="0.8919052308324156"/>
  </x:r>
  <x:r>
    <x:s v="C00326"/>
    <x:x v="0"/>
    <x:x v="4"/>
    <x:x v="0"/>
    <x:x v="0"/>
    <x:n v="57271.78"/>
    <x:n v="9330.47"/>
    <x:n v="4"/>
    <x:s v="Settled"/>
    <x:x v="1"/>
    <x:n v="7"/>
    <x:n v="0"/>
    <x:s v="2025-09"/>
    <x:n v="1"/>
    <x:n v="0"/>
    <x:n v="6.138145238128412"/>
  </x:r>
  <x:r>
    <x:s v="C00327"/>
    <x:x v="0"/>
    <x:x v="0"/>
    <x:x v="3"/>
    <x:x v="1"/>
    <x:n v="11137.64"/>
    <x:n v="4526.12"/>
    <x:n v="8"/>
    <x:s v="Settled"/>
    <x:x v="1"/>
    <x:n v="39"/>
    <x:n v="1"/>
    <x:s v="2025-05"/>
    <x:n v="1"/>
    <x:n v="1"/>
    <x:n v="2.460747836999461"/>
  </x:r>
  <x:r>
    <x:s v="C00328"/>
    <x:x v="0"/>
    <x:x v="3"/>
    <x:x v="1"/>
    <x:x v="0"/>
    <x:n v="57621.65"/>
    <x:n v="8058.31"/>
    <x:n v="1"/>
    <x:s v="Settled"/>
    <x:x v="2"/>
    <x:n v="18"/>
    <x:n v="0"/>
    <x:s v="2025-09"/>
    <x:n v="1"/>
    <x:n v="0"/>
    <x:n v="7.150587406044195"/>
  </x:r>
  <x:r>
    <x:s v="C00329"/>
    <x:x v="2"/>
    <x:x v="5"/>
    <x:x v="4"/>
    <x:x v="1"/>
    <x:n v="84437.3"/>
    <x:n v="14226.7"/>
    <x:n v="7"/>
    <x:s v="Rejected"/>
    <x:x v="3"/>
    <x:m/>
    <x:n v="0"/>
    <x:s v="2025-12"/>
    <x:n v="0"/>
    <x:s v=""/>
    <x:n v="5.935129017973248"/>
  </x:r>
  <x:r>
    <x:s v="C00330"/>
    <x:x v="0"/>
    <x:x v="4"/>
    <x:x v="3"/>
    <x:x v="2"/>
    <x:n v="29903.19"/>
    <x:n v="11120.69"/>
    <x:n v="6"/>
    <x:s v="Settled"/>
    <x:x v="3"/>
    <x:n v="13"/>
    <x:n v="0"/>
    <x:s v="2025-10"/>
    <x:n v="1"/>
    <x:n v="0"/>
    <x:n v="2.688968939876932"/>
  </x:r>
  <x:r>
    <x:s v="C00331"/>
    <x:x v="0"/>
    <x:x v="5"/>
    <x:x v="1"/>
    <x:x v="2"/>
    <x:n v="37635.1"/>
    <x:n v="8944.71"/>
    <x:n v="1"/>
    <x:s v="Pending"/>
    <x:x v="2"/>
    <x:m/>
    <x:n v="0"/>
    <x:s v="2025-12"/>
    <x:n v="0"/>
    <x:s v=""/>
    <x:n v="4.207526012581739"/>
  </x:r>
  <x:r>
    <x:s v="C00332"/>
    <x:x v="0"/>
    <x:x v="3"/>
    <x:x v="1"/>
    <x:x v="2"/>
    <x:n v="19439.64"/>
    <x:n v="11369.58"/>
    <x:n v="8"/>
    <x:s v="Settled"/>
    <x:x v="1"/>
    <x:n v="15"/>
    <x:n v="0"/>
    <x:s v="2025-10"/>
    <x:n v="1"/>
    <x:n v="0"/>
    <x:n v="1.7097940293308986"/>
  </x:r>
  <x:r>
    <x:s v="C00333"/>
    <x:x v="0"/>
    <x:x v="3"/>
    <x:x v="1"/>
    <x:x v="2"/>
    <x:n v="93204.44"/>
    <x:n v="11315.51"/>
    <x:n v="10"/>
    <x:s v="Settled"/>
    <x:x v="2"/>
    <x:n v="15"/>
    <x:n v="0"/>
    <x:s v="2025-11"/>
    <x:n v="1"/>
    <x:n v="0"/>
    <x:n v="8.236874873514317"/>
  </x:r>
  <x:r>
    <x:s v="C00334"/>
    <x:x v="0"/>
    <x:x v="0"/>
    <x:x v="1"/>
    <x:x v="0"/>
    <x:n v="42625.18"/>
    <x:n v="17801.86"/>
    <x:n v="6"/>
    <x:s v="Settled"/>
    <x:x v="2"/>
    <x:n v="8"/>
    <x:n v="0"/>
    <x:s v="2025-01"/>
    <x:n v="1"/>
    <x:n v="0"/>
    <x:n v="2.3944228299739465"/>
  </x:r>
  <x:r>
    <x:s v="C00335"/>
    <x:x v="0"/>
    <x:x v="0"/>
    <x:x v="1"/>
    <x:x v="1"/>
    <x:n v="63883.91"/>
    <x:n v="8402.94"/>
    <x:n v="10"/>
    <x:s v="Settled"/>
    <x:x v="5"/>
    <x:n v="34"/>
    <x:n v="1"/>
    <x:s v="2025-05"/>
    <x:n v="1"/>
    <x:n v="1"/>
    <x:n v="7.602566482683442"/>
  </x:r>
  <x:r>
    <x:s v="C00336"/>
    <x:x v="0"/>
    <x:x v="0"/>
    <x:x v="1"/>
    <x:x v="1"/>
    <x:n v="87618.03"/>
    <x:n v="14046.95"/>
    <x:n v="1"/>
    <x:s v="Settled"/>
    <x:x v="1"/>
    <x:n v="35"/>
    <x:n v="1"/>
    <x:s v="2025-04"/>
    <x:n v="1"/>
    <x:n v="1"/>
    <x:n v="6.237512769675979"/>
  </x:r>
  <x:r>
    <x:s v="C00337"/>
    <x:x v="0"/>
    <x:x v="2"/>
    <x:x v="0"/>
    <x:x v="1"/>
    <x:n v="102228.59"/>
    <x:n v="9839.72"/>
    <x:n v="1"/>
    <x:s v="Settled"/>
    <x:x v="1"/>
    <x:n v="33"/>
    <x:n v="1"/>
    <x:s v="2025-11"/>
    <x:n v="1"/>
    <x:n v="1"/>
    <x:n v="10.389379982357221"/>
  </x:r>
  <x:r>
    <x:s v="C00338"/>
    <x:x v="0"/>
    <x:x v="5"/>
    <x:x v="1"/>
    <x:x v="2"/>
    <x:n v="43052.8"/>
    <x:n v="10202.88"/>
    <x:n v="6"/>
    <x:s v="Settled"/>
    <x:x v="3"/>
    <x:n v="11"/>
    <x:n v="0"/>
    <x:s v="2025-03"/>
    <x:n v="1"/>
    <x:n v="0"/>
    <x:n v="4.219671308493289"/>
  </x:r>
  <x:r>
    <x:s v="C00339"/>
    <x:x v="0"/>
    <x:x v="3"/>
    <x:x v="3"/>
    <x:x v="2"/>
    <x:n v="12203.57"/>
    <x:n v="10716.06"/>
    <x:n v="7"/>
    <x:s v="Settled"/>
    <x:x v="3"/>
    <x:n v="8"/>
    <x:n v="0"/>
    <x:s v="2025-12"/>
    <x:n v="1"/>
    <x:n v="0"/>
    <x:n v="1.1388112795187784"/>
  </x:r>
  <x:r>
    <x:s v="C00340"/>
    <x:x v="0"/>
    <x:x v="4"/>
    <x:x v="1"/>
    <x:x v="2"/>
    <x:n v="37919.15"/>
    <x:n v="9324.37"/>
    <x:n v="2"/>
    <x:s v="Settled"/>
    <x:x v="1"/>
    <x:n v="28"/>
    <x:n v="0"/>
    <x:s v="2025-09"/>
    <x:n v="1"/>
    <x:n v="0"/>
    <x:n v="4.066671528478599"/>
  </x:r>
  <x:r>
    <x:s v="C00341"/>
    <x:x v="2"/>
    <x:x v="0"/>
    <x:x v="5"/>
    <x:x v="0"/>
    <x:n v="29000.79"/>
    <x:n v="7932.96"/>
    <x:n v="8"/>
    <x:s v="Settled"/>
    <x:x v="5"/>
    <x:n v="25"/>
    <x:n v="1"/>
    <x:s v="2025-02"/>
    <x:n v="1"/>
    <x:n v="0"/>
    <x:n v="3.6557337992376113"/>
  </x:r>
  <x:r>
    <x:s v="C00342"/>
    <x:x v="0"/>
    <x:x v="5"/>
    <x:x v="3"/>
    <x:x v="2"/>
    <x:n v="8355.66"/>
    <x:n v="11858.98"/>
    <x:n v="5"/>
    <x:s v="Settled"/>
    <x:x v="3"/>
    <x:n v="16"/>
    <x:n v="0"/>
    <x:s v="2025-09"/>
    <x:n v="1"/>
    <x:n v="0"/>
    <x:n v="0.7045850486298147"/>
  </x:r>
  <x:r>
    <x:s v="C00343"/>
    <x:x v="2"/>
    <x:x v="4"/>
    <x:x v="2"/>
    <x:x v="2"/>
    <x:n v="176119.67"/>
    <x:n v="20629.1"/>
    <x:n v="5"/>
    <x:s v="Settled"/>
    <x:x v="2"/>
    <x:n v="8"/>
    <x:n v="0"/>
    <x:s v="2025-05"/>
    <x:n v="1"/>
    <x:n v="0"/>
    <x:n v="8.537438375886492"/>
  </x:r>
  <x:r>
    <x:s v="C00344"/>
    <x:x v="0"/>
    <x:x v="3"/>
    <x:x v="3"/>
    <x:x v="2"/>
    <x:n v="10252.56"/>
    <x:n v="19517.74"/>
    <x:n v="1"/>
    <x:s v="Settled"/>
    <x:x v="2"/>
    <x:n v="23"/>
    <x:n v="0"/>
    <x:s v="2025-04"/>
    <x:n v="1"/>
    <x:n v="0"/>
    <x:n v="0.5252944244569299"/>
  </x:r>
  <x:r>
    <x:s v="C00345"/>
    <x:x v="0"/>
    <x:x v="2"/>
    <x:x v="0"/>
    <x:x v="0"/>
    <x:n v="26346.37"/>
    <x:n v="14824.3"/>
    <x:n v="4"/>
    <x:s v="Settled"/>
    <x:x v="1"/>
    <x:n v="26"/>
    <x:n v="1"/>
    <x:s v="2025-12"/>
    <x:n v="1"/>
    <x:n v="0"/>
    <x:n v="1.7772420957481971"/>
  </x:r>
  <x:r>
    <x:s v="C00346"/>
    <x:x v="0"/>
    <x:x v="2"/>
    <x:x v="0"/>
    <x:x v="2"/>
    <x:n v="44114.72"/>
    <x:n v="9147.74"/>
    <x:n v="6"/>
    <x:s v="Settled"/>
    <x:x v="4"/>
    <x:n v="30"/>
    <x:n v="1"/>
    <x:s v="2025-10"/>
    <x:n v="1"/>
    <x:n v="0"/>
    <x:n v="4.822471998548275"/>
  </x:r>
  <x:r>
    <x:s v="C00347"/>
    <x:x v="0"/>
    <x:x v="5"/>
    <x:x v="1"/>
    <x:x v="2"/>
    <x:n v="32890.66"/>
    <x:n v="16671.5"/>
    <x:n v="9"/>
    <x:s v="Settled"/>
    <x:x v="1"/>
    <x:n v="16"/>
    <x:n v="0"/>
    <x:s v="2025-10"/>
    <x:n v="1"/>
    <x:n v="0"/>
    <x:n v="1.9728674684341543"/>
  </x:r>
  <x:r>
    <x:s v="C00348"/>
    <x:x v="2"/>
    <x:x v="0"/>
    <x:x v="4"/>
    <x:x v="3"/>
    <x:n v="119816.33"/>
    <x:n v="32020.39"/>
    <x:n v="9"/>
    <x:s v="Pending"/>
    <x:x v="1"/>
    <x:m/>
    <x:n v="0"/>
    <x:s v="2025-04"/>
    <x:n v="0"/>
    <x:s v=""/>
    <x:n v="3.7418760358633985"/>
  </x:r>
  <x:r>
    <x:s v="C00349"/>
    <x:x v="2"/>
    <x:x v="0"/>
    <x:x v="5"/>
    <x:x v="1"/>
    <x:n v="224710.39"/>
    <x:n v="12277.17"/>
    <x:n v="1"/>
    <x:s v="Settled"/>
    <x:x v="4"/>
    <x:n v="25"/>
    <x:n v="1"/>
    <x:s v="2025-08"/>
    <x:n v="1"/>
    <x:n v="0"/>
    <x:n v="18.3031097557499"/>
  </x:r>
  <x:r>
    <x:s v="C00350"/>
    <x:x v="0"/>
    <x:x v="0"/>
    <x:x v="1"/>
    <x:x v="2"/>
    <x:n v="68386.11"/>
    <x:n v="24069.27"/>
    <x:n v="8"/>
    <x:s v="Settled"/>
    <x:x v="2"/>
    <x:n v="12"/>
    <x:n v="0"/>
    <x:s v="2025-05"/>
    <x:n v="1"/>
    <x:n v="0"/>
    <x:n v="2.8412207765337296"/>
  </x:r>
  <x:r>
    <x:s v="C00351"/>
    <x:x v="2"/>
    <x:x v="3"/>
    <x:x v="4"/>
    <x:x v="0"/>
    <x:n v="24279.22"/>
    <x:n v="6211.63"/>
    <x:n v="9"/>
    <x:s v="Pending"/>
    <x:x v="1"/>
    <x:m/>
    <x:n v="0"/>
    <x:s v="2025-08"/>
    <x:n v="0"/>
    <x:s v=""/>
    <x:n v="3.9086713149366594"/>
  </x:r>
  <x:r>
    <x:s v="C00352"/>
    <x:x v="0"/>
    <x:x v="5"/>
    <x:x v="1"/>
    <x:x v="0"/>
    <x:n v="22557.44"/>
    <x:n v="5487.41"/>
    <x:n v="3"/>
    <x:s v="Settled"/>
    <x:x v="2"/>
    <x:n v="13"/>
    <x:n v="0"/>
    <x:s v="2025-05"/>
    <x:n v="1"/>
    <x:n v="0"/>
    <x:n v="4.110762636653722"/>
  </x:r>
  <x:r>
    <x:s v="C00353"/>
    <x:x v="0"/>
    <x:x v="2"/>
    <x:x v="1"/>
    <x:x v="2"/>
    <x:n v="30750.95"/>
    <x:n v="11486.37"/>
    <x:n v="5"/>
    <x:s v="Settled"/>
    <x:x v="3"/>
    <x:n v="27"/>
    <x:n v="0"/>
    <x:s v="2025-08"/>
    <x:n v="1"/>
    <x:n v="0"/>
    <x:n v="2.6771686790517806"/>
  </x:r>
  <x:r>
    <x:s v="C00354"/>
    <x:x v="0"/>
    <x:x v="5"/>
    <x:x v="3"/>
    <x:x v="2"/>
    <x:n v="9477.73"/>
    <x:n v="9640.51"/>
    <x:n v="5"/>
    <x:s v="Settled"/>
    <x:x v="3"/>
    <x:n v="13"/>
    <x:n v="0"/>
    <x:s v="2025-09"/>
    <x:n v="1"/>
    <x:n v="0"/>
    <x:n v="0.9831150011773235"/>
  </x:r>
  <x:r>
    <x:s v="C00355"/>
    <x:x v="0"/>
    <x:x v="3"/>
    <x:x v="3"/>
    <x:x v="1"/>
    <x:n v="26205.13"/>
    <x:n v="7517.82"/>
    <x:n v="9"/>
    <x:s v="Settled"/>
    <x:x v="4"/>
    <x:n v="45"/>
    <x:n v="1"/>
    <x:s v="2025-04"/>
    <x:n v="1"/>
    <x:n v="1"/>
    <x:n v="3.4857352264353234"/>
  </x:r>
  <x:r>
    <x:s v="C00356"/>
    <x:x v="2"/>
    <x:x v="0"/>
    <x:x v="5"/>
    <x:x v="0"/>
    <x:n v="59225.17"/>
    <x:n v="22883.22"/>
    <x:n v="9"/>
    <x:s v="Pending"/>
    <x:x v="5"/>
    <x:m/>
    <x:n v="1"/>
    <x:s v="2025-01"/>
    <x:n v="0"/>
    <x:s v=""/>
    <x:n v="2.588148433655753"/>
  </x:r>
  <x:r>
    <x:s v="C00357"/>
    <x:x v="2"/>
    <x:x v="5"/>
    <x:x v="4"/>
    <x:x v="0"/>
    <x:n v="28389.75"/>
    <x:n v="10387.41"/>
    <x:n v="8"/>
    <x:s v="Settled"/>
    <x:x v="1"/>
    <x:m/>
    <x:n v="0"/>
    <x:s v="2025-02"/>
    <x:n v="0"/>
    <x:s v=""/>
    <x:n v="2.7330922722796154"/>
  </x:r>
  <x:r>
    <x:s v="C00358"/>
    <x:x v="2"/>
    <x:x v="3"/>
    <x:x v="4"/>
    <x:x v="0"/>
    <x:n v="30427.05"/>
    <x:n v="13097.01"/>
    <x:n v="7"/>
    <x:s v="Settled"/>
    <x:x v="3"/>
    <x:n v="8"/>
    <x:n v="0"/>
    <x:s v="2025-11"/>
    <x:n v="1"/>
    <x:n v="0"/>
    <x:n v="2.323205830949201"/>
  </x:r>
  <x:r>
    <x:s v="C00359"/>
    <x:x v="2"/>
    <x:x v="0"/>
    <x:x v="4"/>
    <x:x v="2"/>
    <x:n v="182368.1"/>
    <x:n v="10103.48"/>
    <x:n v="10"/>
    <x:s v="Settled"/>
    <x:x v="2"/>
    <x:n v="10"/>
    <x:n v="0"/>
    <x:s v="2025-12"/>
    <x:n v="1"/>
    <x:n v="0"/>
    <x:n v="18.050028307078353"/>
  </x:r>
  <x:r>
    <x:s v="C00360"/>
    <x:x v="2"/>
    <x:x v="5"/>
    <x:x v="4"/>
    <x:x v="1"/>
    <x:n v="147042.49"/>
    <x:n v="10072.02"/>
    <x:n v="3"/>
    <x:s v="Pending"/>
    <x:x v="1"/>
    <x:m/>
    <x:n v="1"/>
    <x:s v="2025-09"/>
    <x:n v="0"/>
    <x:s v=""/>
    <x:n v="14.599106236881974"/>
  </x:r>
  <x:r>
    <x:s v="C00361"/>
    <x:x v="2"/>
    <x:x v="5"/>
    <x:x v="4"/>
    <x:x v="1"/>
    <x:n v="44079.01"/>
    <x:n v="10598.78"/>
    <x:n v="9"/>
    <x:s v="Settled"/>
    <x:x v="1"/>
    <x:n v="44"/>
    <x:n v="1"/>
    <x:s v="2025-02"/>
    <x:n v="1"/>
    <x:n v="1"/>
    <x:n v="4.158875832878879"/>
  </x:r>
  <x:r>
    <x:s v="C00362"/>
    <x:x v="2"/>
    <x:x v="5"/>
    <x:x v="5"/>
    <x:x v="2"/>
    <x:n v="348860.39"/>
    <x:n v="7245.59"/>
    <x:n v="2"/>
    <x:s v="Settled"/>
    <x:x v="1"/>
    <x:n v="31"/>
    <x:n v="1"/>
    <x:s v="2025-08"/>
    <x:n v="1"/>
    <x:n v="1"/>
    <x:n v="48.147961725684176"/>
  </x:r>
  <x:r>
    <x:s v="C00363"/>
    <x:x v="0"/>
    <x:x v="4"/>
    <x:x v="1"/>
    <x:x v="1"/>
    <x:n v="93997.36"/>
    <x:n v="6366.38"/>
    <x:n v="3"/>
    <x:s v="Settled"/>
    <x:x v="1"/>
    <x:n v="42"/>
    <x:n v="1"/>
    <x:s v="2025-06"/>
    <x:n v="1"/>
    <x:n v="1"/>
    <x:n v="14.764648041744287"/>
  </x:r>
  <x:r>
    <x:s v="C00364"/>
    <x:x v="0"/>
    <x:x v="0"/>
    <x:x v="0"/>
    <x:x v="0"/>
    <x:n v="95390.76"/>
    <x:n v="16567.33"/>
    <x:n v="7"/>
    <x:s v="Rejected"/>
    <x:x v="5"/>
    <x:m/>
    <x:n v="1"/>
    <x:s v="2025-03"/>
    <x:n v="0"/>
    <x:s v=""/>
    <x:n v="5.757763019146718"/>
  </x:r>
  <x:r>
    <x:s v="C00365"/>
    <x:x v="0"/>
    <x:x v="0"/>
    <x:x v="0"/>
    <x:x v="2"/>
    <x:n v="165294.55"/>
    <x:n v="13606.28"/>
    <x:n v="2"/>
    <x:s v="Settled"/>
    <x:x v="3"/>
    <x:n v="19"/>
    <x:n v="0"/>
    <x:s v="2025-05"/>
    <x:n v="1"/>
    <x:n v="0"/>
    <x:n v="12.148401326446317"/>
  </x:r>
  <x:r>
    <x:s v="C00366"/>
    <x:x v="0"/>
    <x:x v="3"/>
    <x:x v="1"/>
    <x:x v="1"/>
    <x:n v="79638.57"/>
    <x:n v="11448.93"/>
    <x:n v="1"/>
    <x:s v="Settled"/>
    <x:x v="3"/>
    <x:n v="16"/>
    <x:n v="0"/>
    <x:s v="2025-10"/>
    <x:n v="1"/>
    <x:n v="0"/>
    <x:n v="6.955983659608366"/>
  </x:r>
  <x:r>
    <x:s v="C00367"/>
    <x:x v="0"/>
    <x:x v="5"/>
    <x:x v="1"/>
    <x:x v="0"/>
    <x:n v="29325.74"/>
    <x:n v="11413.67"/>
    <x:n v="4"/>
    <x:s v="Rejected"/>
    <x:x v="1"/>
    <x:m/>
    <x:n v="0"/>
    <x:s v="2025-12"/>
    <x:n v="0"/>
    <x:s v=""/>
    <x:n v="2.56935236431402"/>
  </x:r>
  <x:r>
    <x:s v="C00368"/>
    <x:x v="0"/>
    <x:x v="3"/>
    <x:x v="1"/>
    <x:x v="1"/>
    <x:n v="75847.16"/>
    <x:n v="11157.84"/>
    <x:n v="8"/>
    <x:s v="Settled"/>
    <x:x v="1"/>
    <x:n v="43"/>
    <x:n v="1"/>
    <x:s v="2025-11"/>
    <x:n v="1"/>
    <x:n v="1"/>
    <x:n v="6.7976561771812465"/>
  </x:r>
  <x:r>
    <x:s v="C00369"/>
    <x:x v="2"/>
    <x:x v="4"/>
    <x:x v="2"/>
    <x:x v="0"/>
    <x:n v="51336.94"/>
    <x:n v="12367.02"/>
    <x:n v="3"/>
    <x:s v="Settled"/>
    <x:x v="2"/>
    <x:n v="12"/>
    <x:n v="0"/>
    <x:s v="2025-03"/>
    <x:n v="1"/>
    <x:n v="0"/>
    <x:n v="4.151116437104492"/>
  </x:r>
  <x:r>
    <x:s v="C00370"/>
    <x:x v="2"/>
    <x:x v="0"/>
    <x:x v="5"/>
    <x:x v="0"/>
    <x:n v="114377.58"/>
    <x:n v="10993.67"/>
    <x:n v="9"/>
    <x:s v="Settled"/>
    <x:x v="4"/>
    <x:n v="37"/>
    <x:n v="1"/>
    <x:s v="2025-07"/>
    <x:n v="1"/>
    <x:n v="1"/>
    <x:n v="10.403948817819709"/>
  </x:r>
  <x:r>
    <x:s v="C00371"/>
    <x:x v="0"/>
    <x:x v="0"/>
    <x:x v="1"/>
    <x:x v="2"/>
    <x:n v="84848.48"/>
    <x:n v="9186.55"/>
    <x:n v="9"/>
    <x:s v="Settled"/>
    <x:x v="1"/>
    <x:n v="18"/>
    <x:n v="0"/>
    <x:s v="2025-07"/>
    <x:n v="1"/>
    <x:n v="0"/>
    <x:n v="9.236163739379855"/>
  </x:r>
  <x:r>
    <x:s v="C00372"/>
    <x:x v="2"/>
    <x:x v="4"/>
    <x:x v="5"/>
    <x:x v="1"/>
    <x:n v="688181.83"/>
    <x:n v="13606.99"/>
    <x:n v="4"/>
    <x:s v="Settled"/>
    <x:x v="1"/>
    <x:n v="37"/>
    <x:n v="1"/>
    <x:s v="2025-04"/>
    <x:n v="1"/>
    <x:n v="1"/>
    <x:n v="50.57561077064067"/>
  </x:r>
  <x:r>
    <x:s v="C00373"/>
    <x:x v="0"/>
    <x:x v="0"/>
    <x:x v="0"/>
    <x:x v="0"/>
    <x:n v="32873.51"/>
    <x:n v="5880.42"/>
    <x:n v="5"/>
    <x:s v="Settled"/>
    <x:x v="1"/>
    <x:n v="24"/>
    <x:n v="1"/>
    <x:s v="2025-06"/>
    <x:n v="1"/>
    <x:n v="0"/>
    <x:n v="5.590333683648447"/>
  </x:r>
  <x:r>
    <x:s v="C00374"/>
    <x:x v="0"/>
    <x:x v="0"/>
    <x:x v="3"/>
    <x:x v="1"/>
    <x:n v="103026.3"/>
    <x:n v="10932.51"/>
    <x:n v="1"/>
    <x:s v="Settled"/>
    <x:x v="4"/>
    <x:n v="41"/>
    <x:n v="1"/>
    <x:s v="2025-05"/>
    <x:n v="1"/>
    <x:n v="1"/>
    <x:n v="9.42384685676025"/>
  </x:r>
  <x:r>
    <x:s v="C00375"/>
    <x:x v="0"/>
    <x:x v="0"/>
    <x:x v="1"/>
    <x:x v="0"/>
    <x:n v="16129.63"/>
    <x:n v="21193.97"/>
    <x:n v="4"/>
    <x:s v="Pending"/>
    <x:x v="2"/>
    <x:m/>
    <x:n v="0"/>
    <x:s v="2025-01"/>
    <x:n v="0"/>
    <x:s v=""/>
    <x:n v="0.7610480716920897"/>
  </x:r>
  <x:r>
    <x:s v="C00376"/>
    <x:x v="0"/>
    <x:x v="4"/>
    <x:x v="0"/>
    <x:x v="2"/>
    <x:n v="30409.66"/>
    <x:n v="6547.95"/>
    <x:n v="2"/>
    <x:s v="Settled"/>
    <x:x v="5"/>
    <x:n v="23"/>
    <x:n v="1"/>
    <x:s v="2025-06"/>
    <x:n v="1"/>
    <x:n v="0"/>
    <x:n v="4.6441496957062895"/>
  </x:r>
  <x:r>
    <x:s v="C00377"/>
    <x:x v="0"/>
    <x:x v="2"/>
    <x:x v="0"/>
    <x:x v="3"/>
    <x:n v="33805.92"/>
    <x:n v="6061.35"/>
    <x:n v="5"/>
    <x:s v="Settled"/>
    <x:x v="2"/>
    <x:n v="14"/>
    <x:n v="0"/>
    <x:s v="2025-05"/>
    <x:n v="1"/>
    <x:n v="0"/>
    <x:n v="5.577292187383998"/>
  </x:r>
  <x:r>
    <x:s v="C00378"/>
    <x:x v="2"/>
    <x:x v="4"/>
    <x:x v="2"/>
    <x:x v="0"/>
    <x:n v="115311.23"/>
    <x:n v="21273.67"/>
    <x:n v="4"/>
    <x:s v="Settled"/>
    <x:x v="2"/>
    <x:n v="7"/>
    <x:n v="0"/>
    <x:s v="2025-04"/>
    <x:n v="1"/>
    <x:n v="0"/>
    <x:n v="5.42037316551399"/>
  </x:r>
  <x:r>
    <x:s v="C00379"/>
    <x:x v="0"/>
    <x:x v="3"/>
    <x:x v="1"/>
    <x:x v="2"/>
    <x:n v="44104.33"/>
    <x:n v="12879.01"/>
    <x:n v="9"/>
    <x:s v="Settled"/>
    <x:x v="2"/>
    <x:m/>
    <x:n v="0"/>
    <x:s v="2025-08"/>
    <x:n v="0"/>
    <x:s v=""/>
    <x:n v="3.424512443114805"/>
  </x:r>
  <x:r>
    <x:s v="C00380"/>
    <x:x v="0"/>
    <x:x v="0"/>
    <x:x v="0"/>
    <x:x v="2"/>
    <x:n v="80334.74"/>
    <x:n v="8003.08"/>
    <x:n v="2"/>
    <x:s v="Settled"/>
    <x:x v="1"/>
    <x:n v="25"/>
    <x:n v="1"/>
    <x:s v="2025-09"/>
    <x:n v="1"/>
    <x:n v="0"/>
    <x:n v="10.037977878516772"/>
  </x:r>
  <x:r>
    <x:s v="C00381"/>
    <x:x v="0"/>
    <x:x v="4"/>
    <x:x v="1"/>
    <x:x v="2"/>
    <x:n v="34135.19"/>
    <x:n v="11954.95"/>
    <x:n v="10"/>
    <x:s v="Settled"/>
    <x:x v="3"/>
    <x:n v="20"/>
    <x:n v="0"/>
    <x:s v="2025-01"/>
    <x:n v="1"/>
    <x:n v="0"/>
    <x:n v="2.8553185082329913"/>
  </x:r>
  <x:r>
    <x:s v="C00382"/>
    <x:x v="0"/>
    <x:x v="2"/>
    <x:x v="1"/>
    <x:x v="0"/>
    <x:n v="15370.23"/>
    <x:n v="10903.05"/>
    <x:n v="4"/>
    <x:s v="Settled"/>
    <x:x v="3"/>
    <x:n v="17"/>
    <x:n v="0"/>
    <x:s v="2025-05"/>
    <x:n v="1"/>
    <x:n v="0"/>
    <x:n v="1.4097183815537855"/>
  </x:r>
  <x:r>
    <x:s v="C00383"/>
    <x:x v="2"/>
    <x:x v="0"/>
    <x:x v="4"/>
    <x:x v="0"/>
    <x:n v="15345.74"/>
    <x:n v="13124.58"/>
    <x:n v="9"/>
    <x:s v="Pending"/>
    <x:x v="3"/>
    <x:m/>
    <x:n v="0"/>
    <x:s v="2025-01"/>
    <x:n v="0"/>
    <x:s v=""/>
    <x:n v="1.1692366536681555"/>
  </x:r>
  <x:r>
    <x:s v="C00384"/>
    <x:x v="2"/>
    <x:x v="3"/>
    <x:x v="5"/>
    <x:x v="1"/>
    <x:n v="545020.19"/>
    <x:n v="10087.24"/>
    <x:n v="4"/>
    <x:s v="Pending"/>
    <x:x v="4"/>
    <x:m/>
    <x:n v="1"/>
    <x:s v="2025-10"/>
    <x:n v="0"/>
    <x:s v=""/>
    <x:n v="54.03065556088682"/>
  </x:r>
  <x:r>
    <x:s v="C00385"/>
    <x:x v="2"/>
    <x:x v="0"/>
    <x:x v="2"/>
    <x:x v="2"/>
    <x:n v="113371.43"/>
    <x:n v="9257.42"/>
    <x:n v="3"/>
    <x:s v="Settled"/>
    <x:x v="1"/>
    <x:n v="18"/>
    <x:n v="0"/>
    <x:s v="2025-12"/>
    <x:n v="1"/>
    <x:n v="0"/>
    <x:n v="12.246547094114774"/>
  </x:r>
  <x:r>
    <x:s v="C00386"/>
    <x:x v="0"/>
    <x:x v="4"/>
    <x:x v="3"/>
    <x:x v="1"/>
    <x:n v="33393.26"/>
    <x:n v="6366.38"/>
    <x:n v="3"/>
    <x:s v="Settled"/>
    <x:x v="5"/>
    <x:n v="31"/>
    <x:n v="1"/>
    <x:s v="2025-06"/>
    <x:n v="1"/>
    <x:n v="1"/>
    <x:n v="5.245250833283593"/>
  </x:r>
  <x:r>
    <x:s v="C00387"/>
    <x:x v="0"/>
    <x:x v="3"/>
    <x:x v="1"/>
    <x:x v="2"/>
    <x:n v="55445.92"/>
    <x:n v="13675.41"/>
    <x:n v="10"/>
    <x:s v="Settled"/>
    <x:x v="3"/>
    <x:n v="14"/>
    <x:n v="0"/>
    <x:s v="2025-12"/>
    <x:n v="1"/>
    <x:n v="0"/>
    <x:n v="4.054424693665491"/>
  </x:r>
  <x:r>
    <x:s v="C00388"/>
    <x:x v="0"/>
    <x:x v="3"/>
    <x:x v="1"/>
    <x:x v="1"/>
    <x:n v="83192.92"/>
    <x:n v="8948.75"/>
    <x:n v="9"/>
    <x:s v="Settled"/>
    <x:x v="3"/>
    <x:n v="25"/>
    <x:n v="0"/>
    <x:s v="2025-08"/>
    <x:n v="1"/>
    <x:n v="0"/>
    <x:n v="9.296596731387066"/>
  </x:r>
  <x:r>
    <x:s v="C00389"/>
    <x:x v="2"/>
    <x:x v="4"/>
    <x:x v="4"/>
    <x:x v="0"/>
    <x:n v="10606.2"/>
    <x:n v="18131.26"/>
    <x:n v="5"/>
    <x:s v="Settled"/>
    <x:x v="1"/>
    <x:n v="20"/>
    <x:n v="0"/>
    <x:s v="2025-11"/>
    <x:n v="1"/>
    <x:n v="0"/>
    <x:n v="0.5849676194594309"/>
  </x:r>
  <x:r>
    <x:s v="C00390"/>
    <x:x v="0"/>
    <x:x v="5"/>
    <x:x v="1"/>
    <x:x v="2"/>
    <x:n v="19658.84"/>
    <x:n v="25058.49"/>
    <x:n v="2"/>
    <x:s v="Settled"/>
    <x:x v="2"/>
    <x:m/>
    <x:n v="0"/>
    <x:s v="2025-12"/>
    <x:n v="0"/>
    <x:s v=""/>
    <x:n v="0.7845181413564823"/>
  </x:r>
  <x:r>
    <x:s v="C00391"/>
    <x:x v="2"/>
    <x:x v="0"/>
    <x:x v="4"/>
    <x:x v="2"/>
    <x:n v="291691.54"/>
    <x:n v="4997.9"/>
    <x:n v="10"/>
    <x:s v="Settled"/>
    <x:x v="1"/>
    <x:n v="25"/>
    <x:n v="0"/>
    <x:s v="2025-08"/>
    <x:n v="1"/>
    <x:n v="0"/>
    <x:n v="58.362820384561516"/>
  </x:r>
  <x:r>
    <x:s v="C00392"/>
    <x:x v="2"/>
    <x:x v="3"/>
    <x:x v="4"/>
    <x:x v="0"/>
    <x:n v="53342.64"/>
    <x:n v="10964.25"/>
    <x:n v="10"/>
    <x:s v="Settled"/>
    <x:x v="2"/>
    <x:n v="15"/>
    <x:n v="0"/>
    <x:s v="2025-06"/>
    <x:n v="1"/>
    <x:n v="0"/>
    <x:n v="4.865142622614406"/>
  </x:r>
  <x:r>
    <x:s v="C00393"/>
    <x:x v="0"/>
    <x:x v="3"/>
    <x:x v="1"/>
    <x:x v="0"/>
    <x:n v="41203.35"/>
    <x:n v="11540.36"/>
    <x:n v="9"/>
    <x:s v="Rejected"/>
    <x:x v="1"/>
    <x:m/>
    <x:n v="0"/>
    <x:s v="2025-09"/>
    <x:n v="0"/>
    <x:s v=""/>
    <x:n v="3.5703695551958514"/>
  </x:r>
  <x:r>
    <x:s v="C00394"/>
    <x:x v="0"/>
    <x:x v="4"/>
    <x:x v="1"/>
    <x:x v="2"/>
    <x:n v="31743.35"/>
    <x:n v="17127.66"/>
    <x:n v="5"/>
    <x:s v="Settled"/>
    <x:x v="3"/>
    <x:n v="19"/>
    <x:n v="0"/>
    <x:s v="2025-03"/>
    <x:n v="1"/>
    <x:n v="0"/>
    <x:n v="1.8533384011592944"/>
  </x:r>
  <x:r>
    <x:s v="C00395"/>
    <x:x v="0"/>
    <x:x v="5"/>
    <x:x v="0"/>
    <x:x v="1"/>
    <x:n v="169123.55"/>
    <x:n v="6033.07"/>
    <x:n v="8"/>
    <x:s v="Pending"/>
    <x:x v="4"/>
    <x:m/>
    <x:n v="1"/>
    <x:s v="2025-04"/>
    <x:n v="0"/>
    <x:s v=""/>
    <x:n v="28.032751153227128"/>
  </x:r>
  <x:r>
    <x:s v="C00396"/>
    <x:x v="0"/>
    <x:x v="0"/>
    <x:x v="1"/>
    <x:x v="2"/>
    <x:n v="29378.63"/>
    <x:n v="11606.76"/>
    <x:n v="10"/>
    <x:s v="Settled"/>
    <x:x v="2"/>
    <x:n v="14"/>
    <x:n v="0"/>
    <x:s v="2025-07"/>
    <x:n v="1"/>
    <x:n v="0"/>
    <x:n v="2.531165458749901"/>
  </x:r>
  <x:r>
    <x:s v="C00397"/>
    <x:x v="0"/>
    <x:x v="0"/>
    <x:x v="1"/>
    <x:x v="0"/>
    <x:n v="9580.92"/>
    <x:n v="15570.13"/>
    <x:n v="1"/>
    <x:s v="Settled"/>
    <x:x v="2"/>
    <x:n v="15"/>
    <x:n v="0"/>
    <x:s v="2025-03"/>
    <x:n v="1"/>
    <x:n v="0"/>
    <x:n v="0.6153397563154579"/>
  </x:r>
  <x:r>
    <x:s v="C00398"/>
    <x:x v="0"/>
    <x:x v="0"/>
    <x:x v="1"/>
    <x:x v="1"/>
    <x:n v="76063.62"/>
    <x:n v="7303.64"/>
    <x:n v="3"/>
    <x:s v="Pending"/>
    <x:x v="5"/>
    <x:m/>
    <x:n v="1"/>
    <x:s v="2025-07"/>
    <x:n v="0"/>
    <x:s v=""/>
    <x:n v="10.414480998515808"/>
  </x:r>
  <x:r>
    <x:s v="C00399"/>
    <x:x v="2"/>
    <x:x v="0"/>
    <x:x v="2"/>
    <x:x v="0"/>
    <x:n v="106307.12"/>
    <x:n v="13030.75"/>
    <x:n v="5"/>
    <x:s v="Settled"/>
    <x:x v="3"/>
    <x:n v="1"/>
    <x:n v="0"/>
    <x:s v="2025-11"/>
    <x:n v="1"/>
    <x:n v="0"/>
    <x:n v="8.15817355102354"/>
  </x:r>
  <x:r>
    <x:s v="C00400"/>
    <x:x v="0"/>
    <x:x v="3"/>
    <x:x v="1"/>
    <x:x v="0"/>
    <x:n v="31306.6"/>
    <x:n v="10317.73"/>
    <x:n v="8"/>
    <x:s v="Settled"/>
    <x:x v="2"/>
    <x:n v="16"/>
    <x:n v="0"/>
    <x:s v="2025-10"/>
    <x:n v="1"/>
    <x:n v="0"/>
    <x:n v="3.034252689302783"/>
  </x:r>
  <x:r>
    <x:s v="C00401"/>
    <x:x v="2"/>
    <x:x v="3"/>
    <x:x v="2"/>
    <x:x v="1"/>
    <x:n v="160353.47"/>
    <x:n v="15208.24"/>
    <x:n v="9"/>
    <x:s v="Settled"/>
    <x:x v="4"/>
    <x:n v="33"/>
    <x:n v="1"/>
    <x:s v="2025-11"/>
    <x:n v="1"/>
    <x:n v="1"/>
    <x:n v="10.543854515709905"/>
  </x:r>
  <x:r>
    <x:s v="C00402"/>
    <x:x v="0"/>
    <x:x v="3"/>
    <x:x v="1"/>
    <x:x v="2"/>
    <x:n v="38689.5"/>
    <x:n v="6934.69"/>
    <x:n v="6"/>
    <x:s v="Pending"/>
    <x:x v="1"/>
    <x:m/>
    <x:n v="0"/>
    <x:s v="2025-11"/>
    <x:n v="0"/>
    <x:s v=""/>
    <x:n v="5.579124661664761"/>
  </x:r>
  <x:r>
    <x:s v="C00403"/>
    <x:x v="0"/>
    <x:x v="5"/>
    <x:x v="1"/>
    <x:x v="1"/>
    <x:n v="158763.12"/>
    <x:n v="17056.07"/>
    <x:n v="2"/>
    <x:s v="Settled"/>
    <x:x v="4"/>
    <x:n v="32"/>
    <x:n v="1"/>
    <x:s v="2025-05"/>
    <x:n v="1"/>
    <x:n v="1"/>
    <x:n v="9.308306075197862"/>
  </x:r>
  <x:r>
    <x:s v="C00404"/>
    <x:x v="0"/>
    <x:x v="3"/>
    <x:x v="3"/>
    <x:x v="1"/>
    <x:n v="19203.01"/>
    <x:n v="11884.2"/>
    <x:n v="7"/>
    <x:s v="Settled"/>
    <x:x v="5"/>
    <x:n v="34"/>
    <x:n v="1"/>
    <x:s v="2025-09"/>
    <x:n v="1"/>
    <x:n v="1"/>
    <x:n v="1.6158437252823075"/>
  </x:r>
  <x:r>
    <x:s v="C00405"/>
    <x:x v="2"/>
    <x:x v="0"/>
    <x:x v="2"/>
    <x:x v="2"/>
    <x:n v="124960.89"/>
    <x:n v="8312"/>
    <x:n v="9"/>
    <x:s v="Settled"/>
    <x:x v="1"/>
    <x:n v="16"/>
    <x:n v="0"/>
    <x:s v="2025-05"/>
    <x:n v="1"/>
    <x:n v="0"/>
    <x:n v="15.033793310875842"/>
  </x:r>
  <x:r>
    <x:s v="C00406"/>
    <x:x v="0"/>
    <x:x v="2"/>
    <x:x v="3"/>
    <x:x v="0"/>
    <x:n v="6148.09"/>
    <x:n v="9670.48"/>
    <x:n v="7"/>
    <x:s v="Settled"/>
    <x:x v="1"/>
    <x:n v="21"/>
    <x:n v="0"/>
    <x:s v="2025-12"/>
    <x:n v="1"/>
    <x:n v="0"/>
    <x:n v="0.6357585145721826"/>
  </x:r>
  <x:r>
    <x:s v="C00407"/>
    <x:x v="2"/>
    <x:x v="0"/>
    <x:x v="2"/>
    <x:x v="0"/>
    <x:n v="63557.33"/>
    <x:n v="12620.77"/>
    <x:n v="2"/>
    <x:s v="Settled"/>
    <x:x v="3"/>
    <x:n v="9"/>
    <x:n v="0"/>
    <x:s v="2025-03"/>
    <x:n v="1"/>
    <x:n v="0"/>
    <x:n v="5.0359312466672"/>
  </x:r>
  <x:r>
    <x:s v="C00408"/>
    <x:x v="2"/>
    <x:x v="0"/>
    <x:x v="5"/>
    <x:x v="1"/>
    <x:n v="483702.42"/>
    <x:n v="13124.58"/>
    <x:n v="9"/>
    <x:s v="Pending"/>
    <x:x v="5"/>
    <x:m/>
    <x:n v="1"/>
    <x:s v="2025-04"/>
    <x:n v="0"/>
    <x:s v=""/>
    <x:n v="36.85469706459178"/>
  </x:r>
  <x:r>
    <x:s v="C00409"/>
    <x:x v="0"/>
    <x:x v="0"/>
    <x:x v="0"/>
    <x:x v="1"/>
    <x:n v="117432.74"/>
    <x:n v="5567.49"/>
    <x:n v="1"/>
    <x:s v="Settled"/>
    <x:x v="4"/>
    <x:n v="42"/>
    <x:n v="1"/>
    <x:s v="2025-12"/>
    <x:n v="1"/>
    <x:n v="1"/>
    <x:n v="21.092582115100342"/>
  </x:r>
  <x:r>
    <x:s v="C00410"/>
    <x:x v="0"/>
    <x:x v="5"/>
    <x:x v="1"/>
    <x:x v="0"/>
    <x:n v="14561.53"/>
    <x:n v="24686.49"/>
    <x:n v="1"/>
    <x:s v="Settled"/>
    <x:x v="2"/>
    <x:n v="12"/>
    <x:n v="0"/>
    <x:s v="2025-03"/>
    <x:n v="1"/>
    <x:n v="0"/>
    <x:n v="0.5898582585049555"/>
  </x:r>
  <x:r>
    <x:s v="C00411"/>
    <x:x v="0"/>
    <x:x v="0"/>
    <x:x v="0"/>
    <x:x v="0"/>
    <x:n v="16910.17"/>
    <x:n v="12540.6"/>
    <x:n v="1"/>
    <x:s v="Settled"/>
    <x:x v="1"/>
    <x:n v="29"/>
    <x:n v="1"/>
    <x:s v="2025-08"/>
    <x:n v="1"/>
    <x:n v="0"/>
    <x:n v="1.3484338867358816"/>
  </x:r>
  <x:r>
    <x:s v="C00412"/>
    <x:x v="2"/>
    <x:x v="0"/>
    <x:x v="2"/>
    <x:x v="0"/>
    <x:n v="21719.17"/>
    <x:n v="14545.54"/>
    <x:n v="3"/>
    <x:s v="Pending"/>
    <x:x v="2"/>
    <x:m/>
    <x:n v="0"/>
    <x:s v="2025-04"/>
    <x:n v="0"/>
    <x:s v=""/>
    <x:n v="1.4931841650430302"/>
  </x:r>
  <x:r>
    <x:s v="C00413"/>
    <x:x v="0"/>
    <x:x v="5"/>
    <x:x v="1"/>
    <x:x v="0"/>
    <x:n v="18509.93"/>
    <x:n v="33266.76"/>
    <x:n v="5"/>
    <x:s v="Settled"/>
    <x:x v="2"/>
    <x:n v="14"/>
    <x:n v="0"/>
    <x:s v="2025-04"/>
    <x:n v="1"/>
    <x:n v="0"/>
    <x:n v="0.5564091603751011"/>
  </x:r>
  <x:r>
    <x:s v="C00414"/>
    <x:x v="0"/>
    <x:x v="0"/>
    <x:x v="1"/>
    <x:x v="1"/>
    <x:n v="164735.03"/>
    <x:n v="11606.76"/>
    <x:n v="10"/>
    <x:s v="Settled"/>
    <x:x v="2"/>
    <x:n v="36"/>
    <x:n v="0"/>
    <x:s v="2025-09"/>
    <x:n v="1"/>
    <x:n v="1"/>
    <x:n v="14.193024582226219"/>
  </x:r>
  <x:r>
    <x:s v="C00415"/>
    <x:x v="2"/>
    <x:x v="0"/>
    <x:x v="2"/>
    <x:x v="0"/>
    <x:n v="23993.31"/>
    <x:n v="13576.67"/>
    <x:n v="8"/>
    <x:s v="Settled"/>
    <x:x v="3"/>
    <x:n v="10"/>
    <x:n v="0"/>
    <x:s v="2025-10"/>
    <x:n v="1"/>
    <x:n v="0"/>
    <x:n v="1.76724557641896"/>
  </x:r>
  <x:r>
    <x:s v="C00416"/>
    <x:x v="2"/>
    <x:x v="2"/>
    <x:x v="5"/>
    <x:x v="2"/>
    <x:n v="213822.58"/>
    <x:n v="16887.46"/>
    <x:n v="6"/>
    <x:s v="Settled"/>
    <x:x v="1"/>
    <x:n v="30"/>
    <x:n v="1"/>
    <x:s v="2025-03"/>
    <x:n v="1"/>
    <x:n v="0"/>
    <x:n v="12.661618739585467"/>
  </x:r>
  <x:r>
    <x:s v="C00417"/>
    <x:x v="0"/>
    <x:x v="2"/>
    <x:x v="1"/>
    <x:x v="1"/>
    <x:n v="161894.15"/>
    <x:n v="14485.2"/>
    <x:n v="3"/>
    <x:s v="Settled"/>
    <x:x v="5"/>
    <x:n v="29"/>
    <x:n v="1"/>
    <x:s v="2025-12"/>
    <x:n v="1"/>
    <x:n v="0"/>
    <x:n v="11.17652155303344"/>
  </x:r>
  <x:r>
    <x:s v="C00418"/>
    <x:x v="0"/>
    <x:x v="5"/>
    <x:x v="3"/>
    <x:x v="2"/>
    <x:n v="4187.98"/>
    <x:n v="19833.48"/>
    <x:n v="7"/>
    <x:s v="Settled"/>
    <x:x v="1"/>
    <x:n v="14"/>
    <x:n v="0"/>
    <x:s v="2025-02"/>
    <x:n v="1"/>
    <x:n v="0"/>
    <x:n v="0.21115709396434715"/>
  </x:r>
  <x:r>
    <x:s v="C00419"/>
    <x:x v="2"/>
    <x:x v="0"/>
    <x:x v="2"/>
    <x:x v="2"/>
    <x:n v="103070.04"/>
    <x:n v="10744.32"/>
    <x:n v="3"/>
    <x:s v="Settled"/>
    <x:x v="2"/>
    <x:n v="19"/>
    <x:n v="0"/>
    <x:s v="2025-02"/>
    <x:n v="1"/>
    <x:n v="0"/>
    <x:n v="9.592979360257326"/>
  </x:r>
  <x:r>
    <x:s v="C00420"/>
    <x:x v="0"/>
    <x:x v="0"/>
    <x:x v="0"/>
    <x:x v="0"/>
    <x:n v="78010.1"/>
    <x:n v="9530.44"/>
    <x:n v="10"/>
    <x:s v="Settled"/>
    <x:x v="4"/>
    <x:n v="28"/>
    <x:n v="1"/>
    <x:s v="2025-12"/>
    <x:n v="1"/>
    <x:n v="0"/>
    <x:n v="8.185361851079278"/>
  </x:r>
  <x:r>
    <x:s v="C00421"/>
    <x:x v="0"/>
    <x:x v="5"/>
    <x:x v="1"/>
    <x:x v="0"/>
    <x:n v="26708.63"/>
    <x:n v="11304.7"/>
    <x:n v="8"/>
    <x:s v="Settled"/>
    <x:x v="1"/>
    <x:n v="18"/>
    <x:n v="0"/>
    <x:s v="2025-01"/>
    <x:n v="1"/>
    <x:n v="0"/>
    <x:n v="2.3626128955213317"/>
  </x:r>
  <x:r>
    <x:s v="C00422"/>
    <x:x v="0"/>
    <x:x v="5"/>
    <x:x v="3"/>
    <x:x v="0"/>
    <x:n v="1761.87"/>
    <x:n v="10016.31"/>
    <x:n v="4"/>
    <x:s v="Settled"/>
    <x:x v="3"/>
    <x:n v="14"/>
    <x:n v="0"/>
    <x:s v="2025-04"/>
    <x:n v="1"/>
    <x:n v="0"/>
    <x:n v="0.17590010692560434"/>
  </x:r>
  <x:r>
    <x:s v="C00423"/>
    <x:x v="0"/>
    <x:x v="2"/>
    <x:x v="0"/>
    <x:x v="0"/>
    <x:n v="45309.17"/>
    <x:n v="4962.11"/>
    <x:n v="7"/>
    <x:s v="Settled"/>
    <x:x v="1"/>
    <x:n v="19"/>
    <x:n v="1"/>
    <x:s v="2025-02"/>
    <x:n v="1"/>
    <x:n v="0"/>
    <x:n v="9.131028937286759"/>
  </x:r>
  <x:r>
    <x:s v="C00424"/>
    <x:x v="2"/>
    <x:x v="3"/>
    <x:x v="4"/>
    <x:x v="3"/>
    <x:n v="15681.56"/>
    <x:n v="12276.25"/>
    <x:n v="1"/>
    <x:s v="Settled"/>
    <x:x v="2"/>
    <x:n v="18"/>
    <x:n v="0"/>
    <x:s v="2025-03"/>
    <x:n v="1"/>
    <x:n v="0"/>
    <x:n v="1.2773900824763262"/>
  </x:r>
  <x:r>
    <x:s v="C00425"/>
    <x:x v="0"/>
    <x:x v="0"/>
    <x:x v="1"/>
    <x:x v="0"/>
    <x:n v="28836.38"/>
    <x:n v="6178.99"/>
    <x:n v="1"/>
    <x:s v="Settled"/>
    <x:x v="2"/>
    <x:n v="7"/>
    <x:n v="0"/>
    <x:s v="2025-01"/>
    <x:n v="1"/>
    <x:n v="0"/>
    <x:n v="4.6668436103635065"/>
  </x:r>
  <x:r>
    <x:s v="C00426"/>
    <x:x v="0"/>
    <x:x v="0"/>
    <x:x v="1"/>
    <x:x v="0"/>
    <x:n v="13488.99"/>
    <x:n v="13758.6"/>
    <x:n v="7"/>
    <x:s v="Rejected"/>
    <x:x v="1"/>
    <x:m/>
    <x:n v="0"/>
    <x:s v="2025-05"/>
    <x:n v="0"/>
    <x:s v=""/>
    <x:n v="0.9804042562470018"/>
  </x:r>
  <x:r>
    <x:s v="C00427"/>
    <x:x v="0"/>
    <x:x v="3"/>
    <x:x v="0"/>
    <x:x v="0"/>
    <x:n v="30638.42"/>
    <x:n v="6874.58"/>
    <x:n v="1"/>
    <x:s v="Settled"/>
    <x:x v="5"/>
    <x:n v="29"/>
    <x:n v="1"/>
    <x:s v="2025-04"/>
    <x:n v="1"/>
    <x:n v="0"/>
    <x:n v="4.456769722659421"/>
  </x:r>
  <x:r>
    <x:s v="C00428"/>
    <x:x v="0"/>
    <x:x v="3"/>
    <x:x v="1"/>
    <x:x v="1"/>
    <x:n v="78237.34"/>
    <x:n v="17523.39"/>
    <x:n v="5"/>
    <x:s v="Settled"/>
    <x:x v="4"/>
    <x:n v="48"/>
    <x:n v="1"/>
    <x:s v="2025-02"/>
    <x:n v="1"/>
    <x:n v="1"/>
    <x:n v="4.464737702008573"/>
  </x:r>
  <x:r>
    <x:s v="C00429"/>
    <x:x v="2"/>
    <x:x v="0"/>
    <x:x v="5"/>
    <x:x v="0"/>
    <x:n v="79000.19"/>
    <x:n v="19886.88"/>
    <x:n v="5"/>
    <x:s v="Settled"/>
    <x:x v="4"/>
    <x:n v="24"/>
    <x:n v="1"/>
    <x:s v="2025-09"/>
    <x:n v="1"/>
    <x:n v="0"/>
    <x:n v="3.9724778346326826"/>
  </x:r>
  <x:r>
    <x:s v="C00430"/>
    <x:x v="2"/>
    <x:x v="3"/>
    <x:x v="2"/>
    <x:x v="0"/>
    <x:n v="37521.96"/>
    <x:n v="5664.05"/>
    <x:n v="1"/>
    <x:s v="Rejected"/>
    <x:x v="2"/>
    <x:m/>
    <x:n v="0"/>
    <x:s v="2025-01"/>
    <x:n v="0"/>
    <x:s v=""/>
    <x:n v="6.624581350800222"/>
  </x:r>
  <x:r>
    <x:s v="C00431"/>
    <x:x v="0"/>
    <x:x v="3"/>
    <x:x v="0"/>
    <x:x v="1"/>
    <x:n v="148777.68"/>
    <x:n v="12469.52"/>
    <x:n v="2"/>
    <x:s v="Settled"/>
    <x:x v="5"/>
    <x:n v="39"/>
    <x:n v="1"/>
    <x:s v="2025-06"/>
    <x:n v="1"/>
    <x:n v="1"/>
    <x:n v="11.93130770069738"/>
  </x:r>
  <x:r>
    <x:s v="C00432"/>
    <x:x v="0"/>
    <x:x v="5"/>
    <x:x v="1"/>
    <x:x v="0"/>
    <x:n v="10327.77"/>
    <x:n v="7265.93"/>
    <x:n v="6"/>
    <x:s v="Settled"/>
    <x:x v="3"/>
    <x:n v="15"/>
    <x:n v="0"/>
    <x:s v="2025-04"/>
    <x:n v="1"/>
    <x:n v="0"/>
    <x:n v="1.4213968480290893"/>
  </x:r>
  <x:r>
    <x:s v="C00433"/>
    <x:x v="0"/>
    <x:x v="5"/>
    <x:x v="1"/>
    <x:x v="2"/>
    <x:n v="60254.65"/>
    <x:n v="26240.75"/>
    <x:n v="9"/>
    <x:s v="Pending"/>
    <x:x v="1"/>
    <x:m/>
    <x:n v="0"/>
    <x:s v="2025-08"/>
    <x:n v="0"/>
    <x:s v=""/>
    <x:n v="2.2962243838304928"/>
  </x:r>
  <x:r>
    <x:s v="C00434"/>
    <x:x v="0"/>
    <x:x v="0"/>
    <x:x v="1"/>
    <x:x v="1"/>
    <x:n v="115792.8"/>
    <x:n v="19328.23"/>
    <x:n v="6"/>
    <x:s v="Settled"/>
    <x:x v="1"/>
    <x:n v="24"/>
    <x:n v="0"/>
    <x:s v="2025-05"/>
    <x:n v="1"/>
    <x:n v="0"/>
    <x:n v="5.990864140172174"/>
  </x:r>
  <x:r>
    <x:s v="C00435"/>
    <x:x v="0"/>
    <x:x v="3"/>
    <x:x v="0"/>
    <x:x v="2"/>
    <x:n v="30253.98"/>
    <x:n v="17523.39"/>
    <x:n v="5"/>
    <x:s v="Settled"/>
    <x:x v="1"/>
    <x:n v="24"/>
    <x:n v="0"/>
    <x:s v="2025-06"/>
    <x:n v="1"/>
    <x:n v="0"/>
    <x:n v="1.726491278228699"/>
  </x:r>
  <x:r>
    <x:s v="C00436"/>
    <x:x v="0"/>
    <x:x v="3"/>
    <x:x v="3"/>
    <x:x v="0"/>
    <x:n v="8509.89"/>
    <x:n v="12177.81"/>
    <x:n v="5"/>
    <x:s v="Settled"/>
    <x:x v="3"/>
    <x:n v="18"/>
    <x:n v="0"/>
    <x:s v="2025-10"/>
    <x:n v="1"/>
    <x:n v="0"/>
    <x:n v="0.6988029867439219"/>
  </x:r>
  <x:r>
    <x:s v="C00437"/>
    <x:x v="2"/>
    <x:x v="3"/>
    <x:x v="6"/>
    <x:x v="2"/>
    <x:n v="50102.96"/>
    <x:n v="8140.29"/>
    <x:n v="3"/>
    <x:s v="Settled"/>
    <x:x v="3"/>
    <x:n v="24"/>
    <x:n v="0"/>
    <x:s v="2025-02"/>
    <x:n v="1"/>
    <x:n v="0"/>
    <x:n v="6.15493551212549"/>
  </x:r>
  <x:r>
    <x:s v="C00438"/>
    <x:x v="2"/>
    <x:x v="0"/>
    <x:x v="4"/>
    <x:x v="2"/>
    <x:n v="60340.76"/>
    <x:n v="9682.72"/>
    <x:n v="10"/>
    <x:s v="Settled"/>
    <x:x v="1"/>
    <x:n v="21"/>
    <x:n v="0"/>
    <x:s v="2025-06"/>
    <x:n v="1"/>
    <x:n v="0"/>
    <x:n v="6.231798502900012"/>
  </x:r>
  <x:r>
    <x:s v="C00439"/>
    <x:x v="0"/>
    <x:x v="5"/>
    <x:x v="0"/>
    <x:x v="0"/>
    <x:n v="48035.08"/>
    <x:n v="5842.11"/>
    <x:n v="2"/>
    <x:s v="Settled"/>
    <x:x v="2"/>
    <x:n v="14"/>
    <x:n v="0"/>
    <x:s v="2025-07"/>
    <x:n v="1"/>
    <x:n v="0"/>
    <x:n v="8.222214234240711"/>
  </x:r>
  <x:r>
    <x:s v="C00440"/>
    <x:x v="0"/>
    <x:x v="2"/>
    <x:x v="1"/>
    <x:x v="0"/>
    <x:n v="23616.66"/>
    <x:n v="17765.78"/>
    <x:n v="2"/>
    <x:s v="Settled"/>
    <x:x v="2"/>
    <x:n v="11"/>
    <x:n v="0"/>
    <x:s v="2025-09"/>
    <x:n v="1"/>
    <x:n v="0"/>
    <x:n v="1.329334259458352"/>
  </x:r>
  <x:r>
    <x:s v="C00441"/>
    <x:x v="0"/>
    <x:x v="4"/>
    <x:x v="0"/>
    <x:x v="0"/>
    <x:n v="59876.52"/>
    <x:n v="4252.9"/>
    <x:n v="7"/>
    <x:s v="Settled"/>
    <x:x v="5"/>
    <x:n v="20"/>
    <x:n v="1"/>
    <x:s v="2025-07"/>
    <x:n v="1"/>
    <x:n v="0"/>
    <x:n v="14.078986103599897"/>
  </x:r>
  <x:r>
    <x:s v="C00442"/>
    <x:x v="0"/>
    <x:x v="5"/>
    <x:x v="1"/>
    <x:x v="1"/>
    <x:n v="89486.07"/>
    <x:n v="4662.14"/>
    <x:n v="7"/>
    <x:s v="Settled"/>
    <x:x v="2"/>
    <x:n v="22"/>
    <x:n v="0"/>
    <x:s v="2025-09"/>
    <x:n v="1"/>
    <x:n v="0"/>
    <x:n v="19.194204807234446"/>
  </x:r>
  <x:r>
    <x:s v="C00443"/>
    <x:x v="0"/>
    <x:x v="5"/>
    <x:x v="1"/>
    <x:x v="0"/>
    <x:n v="34825.69"/>
    <x:n v="18291.01"/>
    <x:n v="6"/>
    <x:s v="Settled"/>
    <x:x v="2"/>
    <x:n v="14"/>
    <x:n v="0"/>
    <x:s v="2025-10"/>
    <x:n v="1"/>
    <x:n v="0"/>
    <x:n v="1.9039785118481705"/>
  </x:r>
  <x:r>
    <x:s v="C00444"/>
    <x:x v="0"/>
    <x:x v="0"/>
    <x:x v="0"/>
    <x:x v="0"/>
    <x:n v="33751.72"/>
    <x:n v="15786.21"/>
    <x:n v="8"/>
    <x:s v="Settled"/>
    <x:x v="1"/>
    <x:n v="25"/>
    <x:n v="1"/>
    <x:s v="2025-10"/>
    <x:n v="1"/>
    <x:n v="0"/>
    <x:n v="2.138050868447842"/>
  </x:r>
  <x:r>
    <x:s v="C00445"/>
    <x:x v="0"/>
    <x:x v="3"/>
    <x:x v="0"/>
    <x:x v="2"/>
    <x:n v="97311.67"/>
    <x:n v="7730.64"/>
    <x:n v="9"/>
    <x:s v="Settled"/>
    <x:x v="4"/>
    <x:n v="36"/>
    <x:n v="1"/>
    <x:s v="2025-08"/>
    <x:n v="1"/>
    <x:n v="1"/>
    <x:n v="12.587789626732068"/>
  </x:r>
  <x:r>
    <x:s v="C00446"/>
    <x:x v="0"/>
    <x:x v="3"/>
    <x:x v="1"/>
    <x:x v="1"/>
    <x:n v="131287.76"/>
    <x:n v="15609.79"/>
    <x:n v="8"/>
    <x:s v="Settled"/>
    <x:x v="5"/>
    <x:n v="31"/>
    <x:n v="1"/>
    <x:s v="2025-12"/>
    <x:n v="1"/>
    <x:n v="1"/>
    <x:n v="8.410603858219746"/>
  </x:r>
  <x:r>
    <x:s v="C00447"/>
    <x:x v="2"/>
    <x:x v="4"/>
    <x:x v="5"/>
    <x:x v="0"/>
    <x:n v="156040.43"/>
    <x:n v="16461.46"/>
    <x:n v="4"/>
    <x:s v="Settled"/>
    <x:x v="2"/>
    <x:n v="12"/>
    <x:n v="0"/>
    <x:s v="2025-01"/>
    <x:n v="1"/>
    <x:n v="0"/>
    <x:n v="9.47913672298812"/>
  </x:r>
  <x:r>
    <x:s v="C00448"/>
    <x:x v="0"/>
    <x:x v="0"/>
    <x:x v="0"/>
    <x:x v="0"/>
    <x:n v="46908.53"/>
    <x:n v="8900.5"/>
    <x:n v="3"/>
    <x:s v="Settled"/>
    <x:x v="5"/>
    <x:n v="37"/>
    <x:n v="1"/>
    <x:s v="2025-07"/>
    <x:n v="1"/>
    <x:n v="1"/>
    <x:n v="5.270325262625695"/>
  </x:r>
  <x:r>
    <x:s v="C00449"/>
    <x:x v="0"/>
    <x:x v="3"/>
    <x:x v="1"/>
    <x:x v="2"/>
    <x:n v="36056.85"/>
    <x:n v="8834.94"/>
    <x:n v="3"/>
    <x:s v="Pending"/>
    <x:x v="1"/>
    <x:m/>
    <x:n v="0"/>
    <x:s v="2025-10"/>
    <x:n v="0"/>
    <x:s v=""/>
    <x:n v="4.081165237115362"/>
  </x:r>
  <x:r>
    <x:s v="C00450"/>
    <x:x v="0"/>
    <x:x v="0"/>
    <x:x v="1"/>
    <x:x v="2"/>
    <x:n v="32330.79"/>
    <x:n v="9835.38"/>
    <x:n v="4"/>
    <x:s v="Settled"/>
    <x:x v="3"/>
    <x:n v="18"/>
    <x:n v="0"/>
    <x:s v="2025-02"/>
    <x:n v="1"/>
    <x:n v="0"/>
    <x:n v="3.287192767335884"/>
  </x:r>
  <x:r>
    <x:s v="C00451"/>
    <x:x v="0"/>
    <x:x v="5"/>
    <x:x v="1"/>
    <x:x v="2"/>
    <x:n v="44761.67"/>
    <x:n v="20250.87"/>
    <x:n v="4"/>
    <x:s v="Settled"/>
    <x:x v="3"/>
    <x:n v="17"/>
    <x:n v="0"/>
    <x:s v="2025-10"/>
    <x:n v="1"/>
    <x:n v="0"/>
    <x:n v="2.210357875982612"/>
  </x:r>
  <x:r>
    <x:s v="C00452"/>
    <x:x v="0"/>
    <x:x v="3"/>
    <x:x v="1"/>
    <x:x v="1"/>
    <x:n v="69223.45"/>
    <x:n v="9934.72"/>
    <x:n v="4"/>
    <x:s v="Rejected"/>
    <x:x v="1"/>
    <x:m/>
    <x:n v="1"/>
    <x:s v="2025-01"/>
    <x:n v="0"/>
    <x:s v=""/>
    <x:n v="6.967831000773047"/>
  </x:r>
  <x:r>
    <x:s v="C00453"/>
    <x:x v="2"/>
    <x:x v="4"/>
    <x:x v="4"/>
    <x:x v="3"/>
    <x:n v="13263.75"/>
    <x:n v="12676.26"/>
    <x:n v="3"/>
    <x:s v="Settled"/>
    <x:x v="1"/>
    <x:n v="7"/>
    <x:n v="0"/>
    <x:s v="2025-10"/>
    <x:n v="1"/>
    <x:n v="0"/>
    <x:n v="1.0463456887126013"/>
  </x:r>
  <x:r>
    <x:s v="C00454"/>
    <x:x v="0"/>
    <x:x v="3"/>
    <x:x v="1"/>
    <x:x v="0"/>
    <x:n v="6116.5"/>
    <x:n v="9203.04"/>
    <x:n v="1"/>
    <x:s v="Pending"/>
    <x:x v="3"/>
    <x:m/>
    <x:n v="0"/>
    <x:s v="2025-03"/>
    <x:n v="0"/>
    <x:s v=""/>
    <x:n v="0.6646173438342112"/>
  </x:r>
  <x:r>
    <x:s v="C00455"/>
    <x:x v="0"/>
    <x:x v="0"/>
    <x:x v="1"/>
    <x:x v="0"/>
    <x:n v="8409.19"/>
    <x:n v="13554.47"/>
    <x:n v="8"/>
    <x:s v="Settled"/>
    <x:x v="3"/>
    <x:n v="1"/>
    <x:n v="0"/>
    <x:s v="2025-09"/>
    <x:n v="1"/>
    <x:n v="0"/>
    <x:n v="0.620399764800837"/>
  </x:r>
  <x:r>
    <x:s v="C00456"/>
    <x:x v="2"/>
    <x:x v="0"/>
    <x:x v="5"/>
    <x:x v="0"/>
    <x:n v="235023.84"/>
    <x:n v="15075.84"/>
    <x:n v="6"/>
    <x:s v="Settled"/>
    <x:x v="4"/>
    <x:n v="28"/>
    <x:n v="1"/>
    <x:s v="2025-10"/>
    <x:n v="1"/>
    <x:n v="0"/>
    <x:n v="15.589435812531839"/>
  </x:r>
  <x:r>
    <x:s v="C00457"/>
    <x:x v="0"/>
    <x:x v="4"/>
    <x:x v="1"/>
    <x:x v="2"/>
    <x:n v="32061.05"/>
    <x:n v="14927.76"/>
    <x:n v="1"/>
    <x:s v="Settled"/>
    <x:x v="3"/>
    <x:n v="15"/>
    <x:n v="0"/>
    <x:s v="2025-10"/>
    <x:n v="1"/>
    <x:n v="0"/>
    <x:n v="2.1477468823185797"/>
  </x:r>
  <x:r>
    <x:s v="C00458"/>
    <x:x v="2"/>
    <x:x v="3"/>
    <x:x v="5"/>
    <x:x v="2"/>
    <x:n v="524221.59"/>
    <x:n v="9124.77"/>
    <x:n v="6"/>
    <x:s v="Settled"/>
    <x:x v="5"/>
    <x:n v="28"/>
    <x:n v="1"/>
    <x:s v="2025-07"/>
    <x:n v="1"/>
    <x:n v="0"/>
    <x:n v="57.450389434473415"/>
  </x:r>
  <x:r>
    <x:s v="C00459"/>
    <x:x v="0"/>
    <x:x v="0"/>
    <x:x v="0"/>
    <x:x v="0"/>
    <x:n v="39376.05"/>
    <x:n v="15931.07"/>
    <x:n v="7"/>
    <x:s v="Settled"/>
    <x:x v="5"/>
    <x:n v="38"/>
    <x:n v="1"/>
    <x:s v="2025-11"/>
    <x:n v="1"/>
    <x:n v="1"/>
    <x:n v="2.4716513077903746"/>
  </x:r>
  <x:r>
    <x:s v="C00460"/>
    <x:x v="0"/>
    <x:x v="5"/>
    <x:x v="0"/>
    <x:x v="2"/>
    <x:n v="71618.52"/>
    <x:n v="9431.93"/>
    <x:n v="7"/>
    <x:s v="Settled"/>
    <x:x v="5"/>
    <x:n v="40"/>
    <x:n v="1"/>
    <x:s v="2025-02"/>
    <x:n v="1"/>
    <x:n v="1"/>
    <x:n v="7.593198846895598"/>
  </x:r>
  <x:r>
    <x:s v="C00461"/>
    <x:x v="2"/>
    <x:x v="3"/>
    <x:x v="4"/>
    <x:x v="0"/>
    <x:n v="10364.72"/>
    <x:n v="16019.81"/>
    <x:n v="1"/>
    <x:s v="Settled"/>
    <x:x v="2"/>
    <x:n v="19"/>
    <x:n v="0"/>
    <x:s v="2025-03"/>
    <x:n v="1"/>
    <x:n v="0"/>
    <x:n v="0.6469939406272609"/>
  </x:r>
  <x:r>
    <x:s v="C00462"/>
    <x:x v="2"/>
    <x:x v="5"/>
    <x:x v="2"/>
    <x:x v="2"/>
    <x:n v="119916.58"/>
    <x:n v="14519.27"/>
    <x:n v="5"/>
    <x:s v="Pending"/>
    <x:x v="2"/>
    <x:m/>
    <x:n v="0"/>
    <x:s v="2025-02"/>
    <x:n v="0"/>
    <x:s v=""/>
    <x:n v="8.259132862740344"/>
  </x:r>
  <x:r>
    <x:s v="C00463"/>
    <x:x v="0"/>
    <x:x v="3"/>
    <x:x v="1"/>
    <x:x v="0"/>
    <x:n v="55819.33"/>
    <x:n v="7472.35"/>
    <x:n v="10"/>
    <x:s v="Settled"/>
    <x:x v="2"/>
    <x:n v="23"/>
    <x:n v="0"/>
    <x:s v="2025-09"/>
    <x:n v="1"/>
    <x:n v="0"/>
    <x:n v="7.470117165282676"/>
  </x:r>
  <x:r>
    <x:s v="C00464"/>
    <x:x v="0"/>
    <x:x v="3"/>
    <x:x v="6"/>
    <x:x v="2"/>
    <x:n v="108355.47"/>
    <x:n v="15345.43"/>
    <x:n v="8"/>
    <x:s v="Settled"/>
    <x:x v="1"/>
    <x:n v="22"/>
    <x:n v="0"/>
    <x:s v="2025-11"/>
    <x:n v="1"/>
    <x:n v="0"/>
    <x:n v="7.06109050055945"/>
  </x:r>
  <x:r>
    <x:s v="C00465"/>
    <x:x v="2"/>
    <x:x v="2"/>
    <x:x v="4"/>
    <x:x v="0"/>
    <x:n v="27510.61"/>
    <x:n v="12303.5"/>
    <x:n v="3"/>
    <x:s v="Settled"/>
    <x:x v="2"/>
    <x:n v="9"/>
    <x:n v="0"/>
    <x:s v="2025-12"/>
    <x:n v="1"/>
    <x:n v="0"/>
    <x:n v="2.2359986995570367"/>
  </x:r>
  <x:r>
    <x:s v="C00466"/>
    <x:x v="0"/>
    <x:x v="3"/>
    <x:x v="1"/>
    <x:x v="1"/>
    <x:n v="55903.55"/>
    <x:n v="12026.76"/>
    <x:n v="8"/>
    <x:s v="Settled"/>
    <x:x v="5"/>
    <x:n v="38"/>
    <x:n v="1"/>
    <x:s v="2025-07"/>
    <x:n v="1"/>
    <x:n v="1"/>
    <x:n v="4.648263538974753"/>
  </x:r>
  <x:r>
    <x:s v="C00467"/>
    <x:x v="0"/>
    <x:x v="4"/>
    <x:x v="1"/>
    <x:x v="3"/>
    <x:n v="62112.96"/>
    <x:n v="6878.65"/>
    <x:n v="5"/>
    <x:s v="Pending"/>
    <x:x v="4"/>
    <x:m/>
    <x:n v="1"/>
    <x:s v="2025-02"/>
    <x:n v="0"/>
    <x:s v=""/>
    <x:n v="9.029818350984568"/>
  </x:r>
  <x:r>
    <x:s v="C00468"/>
    <x:x v="0"/>
    <x:x v="4"/>
    <x:x v="1"/>
    <x:x v="1"/>
    <x:n v="65790.14"/>
    <x:n v="10250.4"/>
    <x:n v="9"/>
    <x:s v="Settled"/>
    <x:x v="1"/>
    <x:n v="33"/>
    <x:n v="1"/>
    <x:s v="2025-03"/>
    <x:n v="1"/>
    <x:n v="1"/>
    <x:n v="6.4182997736673695"/>
  </x:r>
  <x:r>
    <x:s v="C00469"/>
    <x:x v="2"/>
    <x:x v="0"/>
    <x:x v="1"/>
    <x:x v="1"/>
    <x:n v="849523.07"/>
    <x:n v="14452.13"/>
    <x:n v="4"/>
    <x:s v="Settled"/>
    <x:x v="1"/>
    <x:n v="27"/>
    <x:n v="0"/>
    <x:s v="2025-08"/>
    <x:n v="1"/>
    <x:n v="0"/>
    <x:n v="58.7818591446382"/>
  </x:r>
  <x:r>
    <x:s v="C00470"/>
    <x:x v="0"/>
    <x:x v="4"/>
    <x:x v="3"/>
    <x:x v="0"/>
    <x:n v="12092.33"/>
    <x:n v="8289.24"/>
    <x:n v="4"/>
    <x:s v="Settled"/>
    <x:x v="3"/>
    <x:n v="13"/>
    <x:n v="0"/>
    <x:s v="2025-11"/>
    <x:n v="1"/>
    <x:n v="0"/>
    <x:n v="1.4587983940626643"/>
  </x:r>
  <x:r>
    <x:s v="C00471"/>
    <x:x v="0"/>
    <x:x v="4"/>
    <x:x v="1"/>
    <x:x v="2"/>
    <x:n v="51236.8"/>
    <x:n v="13960.51"/>
    <x:n v="7"/>
    <x:s v="Settled"/>
    <x:x v="3"/>
    <x:n v="9"/>
    <x:n v="0"/>
    <x:s v="2025-12"/>
    <x:n v="1"/>
    <x:n v="0"/>
    <x:n v="3.6701237992021785"/>
  </x:r>
  <x:r>
    <x:s v="C00472"/>
    <x:x v="0"/>
    <x:x v="4"/>
    <x:x v="3"/>
    <x:x v="0"/>
    <x:n v="4172.15"/>
    <x:n v="20283.32"/>
    <x:n v="1"/>
    <x:s v="Settled"/>
    <x:x v="3"/>
    <x:n v="10"/>
    <x:n v="0"/>
    <x:s v="2025-09"/>
    <x:n v="1"/>
    <x:n v="0"/>
    <x:n v="0.2056936438413435"/>
  </x:r>
  <x:r>
    <x:s v="C00473"/>
    <x:x v="0"/>
    <x:x v="3"/>
    <x:x v="1"/>
    <x:x v="1"/>
    <x:m/>
    <x:n v="13953.82"/>
    <x:n v="1"/>
    <x:s v="Settled"/>
    <x:x v="5"/>
    <x:n v="33"/>
    <x:n v="1"/>
    <x:s v="2025-11"/>
    <x:n v="1"/>
    <x:n v="1"/>
    <x:s v=""/>
  </x:r>
  <x:r>
    <x:s v="C00474"/>
    <x:x v="0"/>
    <x:x v="4"/>
    <x:x v="1"/>
    <x:x v="0"/>
    <x:m/>
    <x:n v="10599.8"/>
    <x:n v="7"/>
    <x:s v="Settled"/>
    <x:x v="1"/>
    <x:n v="20"/>
    <x:n v="0"/>
    <x:s v="2025-06"/>
    <x:n v="1"/>
    <x:n v="0"/>
    <x:s v=""/>
  </x:r>
  <x:r>
    <x:s v="C00475"/>
    <x:x v="0"/>
    <x:x v="0"/>
    <x:x v="3"/>
    <x:x v="0"/>
    <x:n v="5071.45"/>
    <x:n v="12062.4"/>
    <x:n v="3"/>
    <x:s v="Settled"/>
    <x:x v="2"/>
    <x:n v="9"/>
    <x:n v="0"/>
    <x:s v="2025-03"/>
    <x:n v="1"/>
    <x:n v="0"/>
    <x:n v="0.42043457355086883"/>
  </x:r>
  <x:r>
    <x:s v="C00476"/>
    <x:x v="0"/>
    <x:x v="5"/>
    <x:x v="1"/>
    <x:x v="2"/>
    <x:n v="59343.84"/>
    <x:n v="8278.97"/>
    <x:n v="10"/>
    <x:s v="Settled"/>
    <x:x v="2"/>
    <x:n v="18"/>
    <x:n v="0"/>
    <x:s v="2025-06"/>
    <x:n v="1"/>
    <x:n v="0"/>
    <x:n v="7.168022109030471"/>
  </x:r>
  <x:r>
    <x:s v="C00477"/>
    <x:x v="0"/>
    <x:x v="0"/>
    <x:x v="0"/>
    <x:x v="0"/>
    <x:n v="19626.53"/>
    <x:n v="9607.23"/>
    <x:n v="1"/>
    <x:s v="Settled"/>
    <x:x v="5"/>
    <x:n v="20"/>
    <x:n v="1"/>
    <x:s v="2025-02"/>
    <x:n v="1"/>
    <x:n v="0"/>
    <x:n v="2.0428916555552434"/>
  </x:r>
  <x:r>
    <x:s v="C00478"/>
    <x:x v="0"/>
    <x:x v="5"/>
    <x:x v="3"/>
    <x:x v="2"/>
    <x:n v="8106.53"/>
    <x:n v="10935.25"/>
    <x:n v="7"/>
    <x:s v="Settled"/>
    <x:x v="1"/>
    <x:n v="13"/>
    <x:n v="0"/>
    <x:s v="2025-09"/>
    <x:n v="1"/>
    <x:n v="0"/>
    <x:n v="0.7413209574541049"/>
  </x:r>
  <x:r>
    <x:s v="C00479"/>
    <x:x v="0"/>
    <x:x v="0"/>
    <x:x v="1"/>
    <x:x v="0"/>
    <x:n v="13314.63"/>
    <x:n v="8586.83"/>
    <x:n v="4"/>
    <x:s v="Settled"/>
    <x:x v="1"/>
    <x:n v="9"/>
    <x:n v="0"/>
    <x:s v="2025-05"/>
    <x:n v="1"/>
    <x:n v="0"/>
    <x:n v="1.55058735295796"/>
  </x:r>
  <x:r>
    <x:s v="C00480"/>
    <x:x v="2"/>
    <x:x v="5"/>
    <x:x v="4"/>
    <x:x v="2"/>
    <x:n v="120330.04"/>
    <x:n v="7362.54"/>
    <x:n v="4"/>
    <x:s v="Pending"/>
    <x:x v="1"/>
    <x:m/>
    <x:n v="0"/>
    <x:s v="2025-05"/>
    <x:n v="0"/>
    <x:s v=""/>
    <x:n v="16.3435499161974"/>
  </x:r>
  <x:r>
    <x:s v="C00481"/>
    <x:x v="2"/>
    <x:x v="3"/>
    <x:x v="5"/>
    <x:x v="1"/>
    <x:n v="1205430.32"/>
    <x:n v="10043.69"/>
    <x:n v="9"/>
    <x:s v="Settled"/>
    <x:x v="5"/>
    <x:n v="39"/>
    <x:n v="1"/>
    <x:s v="2025-01"/>
    <x:n v="1"/>
    <x:n v="1"/>
    <x:n v="120.01867042889616"/>
  </x:r>
  <x:r>
    <x:s v="C00482"/>
    <x:x v="2"/>
    <x:x v="5"/>
    <x:x v="2"/>
    <x:x v="2"/>
    <x:n v="127404.15"/>
    <x:n v="3742.37"/>
    <x:n v="4"/>
    <x:s v="Settled"/>
    <x:x v="1"/>
    <x:n v="20"/>
    <x:n v="0"/>
    <x:s v="2025-12"/>
    <x:n v="1"/>
    <x:n v="0"/>
    <x:n v="34.04370759705748"/>
  </x:r>
  <x:r>
    <x:s v="C00483"/>
    <x:x v="0"/>
    <x:x v="5"/>
    <x:x v="6"/>
    <x:x v="0"/>
    <x:n v="17011.66"/>
    <x:n v="11454.21"/>
    <x:n v="7"/>
    <x:s v="Settled"/>
    <x:x v="3"/>
    <x:n v="3"/>
    <x:n v="0"/>
    <x:s v="2025-06"/>
    <x:n v="1"/>
    <x:n v="0"/>
    <x:n v="1.4851884154385158"/>
  </x:r>
  <x:r>
    <x:s v="C00484"/>
    <x:x v="0"/>
    <x:x v="4"/>
    <x:x v="1"/>
    <x:x v="0"/>
    <x:n v="14175.38"/>
    <x:n v="13960.51"/>
    <x:n v="7"/>
    <x:s v="Settled"/>
    <x:x v="1"/>
    <x:n v="15"/>
    <x:n v="0"/>
    <x:s v="2025-10"/>
    <x:n v="1"/>
    <x:n v="0"/>
    <x:n v="1.0153912715223155"/>
  </x:r>
  <x:r>
    <x:s v="C00485"/>
    <x:x v="2"/>
    <x:x v="0"/>
    <x:x v="2"/>
    <x:x v="0"/>
    <x:n v="51310.27"/>
    <x:n v="10019.21"/>
    <x:n v="4"/>
    <x:s v="Settled"/>
    <x:x v="1"/>
    <x:n v="12"/>
    <x:n v="0"/>
    <x:s v="2025-07"/>
    <x:n v="1"/>
    <x:n v="0"/>
    <x:n v="5.121189195555338"/>
  </x:r>
  <x:r>
    <x:s v="C00486"/>
    <x:x v="0"/>
    <x:x v="4"/>
    <x:x v="1"/>
    <x:x v="0"/>
    <x:n v="14567.56"/>
    <x:n v="16244.82"/>
    <x:n v="7"/>
    <x:s v="Pending"/>
    <x:x v="2"/>
    <x:m/>
    <x:n v="0"/>
    <x:s v="2025-08"/>
    <x:n v="0"/>
    <x:s v=""/>
    <x:n v="0.8967510874235602"/>
  </x:r>
  <x:r>
    <x:s v="C00487"/>
    <x:x v="0"/>
    <x:x v="2"/>
    <x:x v="3"/>
    <x:x v="2"/>
    <x:n v="10903.2"/>
    <x:n v="7876.9"/>
    <x:n v="6"/>
    <x:s v="Settled"/>
    <x:x v="2"/>
    <x:n v="15"/>
    <x:n v="0"/>
    <x:s v="2025-06"/>
    <x:n v="1"/>
    <x:n v="0"/>
    <x:n v="1.3841993677715854"/>
  </x:r>
  <x:r>
    <x:s v="C00488"/>
    <x:x v="0"/>
    <x:x v="0"/>
    <x:x v="0"/>
    <x:x v="0"/>
    <x:n v="39594.92"/>
    <x:n v="7421.29"/>
    <x:n v="1"/>
    <x:s v="Settled"/>
    <x:x v="3"/>
    <x:n v="11"/>
    <x:n v="0"/>
    <x:s v="2025-09"/>
    <x:n v="1"/>
    <x:n v="0"/>
    <x:n v="5.3353150193564725"/>
  </x:r>
  <x:r>
    <x:s v="C00489"/>
    <x:x v="0"/>
    <x:x v="5"/>
    <x:x v="1"/>
    <x:x v="0"/>
    <x:n v="15776.11"/>
    <x:n v="11196.14"/>
    <x:n v="10"/>
    <x:s v="Settled"/>
    <x:x v="2"/>
    <x:n v="10"/>
    <x:n v="0"/>
    <x:s v="2025-03"/>
    <x:n v="1"/>
    <x:n v="0"/>
    <x:n v="1.4090668748336481"/>
  </x:r>
  <x:r>
    <x:s v="C00490"/>
    <x:x v="0"/>
    <x:x v="4"/>
    <x:x v="1"/>
    <x:x v="0"/>
    <x:n v="17763.5"/>
    <x:n v="14494.93"/>
    <x:n v="8"/>
    <x:s v="Settled"/>
    <x:x v="3"/>
    <x:n v="20"/>
    <x:n v="0"/>
    <x:s v="2025-12"/>
    <x:n v="1"/>
    <x:n v="0"/>
    <x:n v="1.2254974670453738"/>
  </x:r>
  <x:r>
    <x:s v="C00491"/>
    <x:x v="0"/>
    <x:x v="5"/>
    <x:x v="0"/>
    <x:x v="1"/>
    <x:n v="151926.86"/>
    <x:n v="11966.13"/>
    <x:n v="7"/>
    <x:s v="Settled"/>
    <x:x v="5"/>
    <x:n v="31"/>
    <x:n v="1"/>
    <x:s v="2025-06"/>
    <x:n v="1"/>
    <x:n v="1"/>
    <x:n v="12.696407276203752"/>
  </x:r>
  <x:r>
    <x:s v="C00492"/>
    <x:x v="0"/>
    <x:x v="3"/>
    <x:x v="3"/>
    <x:x v="0"/>
    <x:n v="4139.04"/>
    <x:n v="8339.65"/>
    <x:n v="6"/>
    <x:s v="Settled"/>
    <x:x v="2"/>
    <x:n v="11"/>
    <x:n v="0"/>
    <x:s v="2025-01"/>
    <x:n v="1"/>
    <x:n v="0"/>
    <x:n v="0.4963085980826534"/>
  </x:r>
  <x:r>
    <x:s v="C00493"/>
    <x:x v="0"/>
    <x:x v="4"/>
    <x:x v="1"/>
    <x:x v="0"/>
    <x:n v="15465.67"/>
    <x:n v="10316.38"/>
    <x:n v="6"/>
    <x:s v="Settled"/>
    <x:x v="2"/>
    <x:n v="14"/>
    <x:n v="0"/>
    <x:s v="2025-12"/>
    <x:n v="1"/>
    <x:n v="0"/>
    <x:n v="1.49913729428346"/>
  </x:r>
  <x:r>
    <x:s v="C00494"/>
    <x:x v="2"/>
    <x:x v="3"/>
    <x:x v="2"/>
    <x:x v="2"/>
    <x:n v="181896.26"/>
    <x:n v="17351.02"/>
    <x:n v="1"/>
    <x:s v="Settled"/>
    <x:x v="1"/>
    <x:n v="17"/>
    <x:n v="0"/>
    <x:s v="2025-01"/>
    <x:n v="1"/>
    <x:n v="0"/>
    <x:n v="10.483317983611338"/>
  </x:r>
  <x:r>
    <x:s v="C00495"/>
    <x:x v="0"/>
    <x:x v="0"/>
    <x:x v="3"/>
    <x:x v="0"/>
    <x:n v="1861.2"/>
    <x:n v="14468.38"/>
    <x:n v="2"/>
    <x:s v="Settled"/>
    <x:x v="1"/>
    <x:n v="12"/>
    <x:n v="0"/>
    <x:s v="2025-06"/>
    <x:n v="1"/>
    <x:n v="0"/>
    <x:n v="0.12863914273747304"/>
  </x:r>
  <x:r>
    <x:s v="C00496"/>
    <x:x v="2"/>
    <x:x v="3"/>
    <x:x v="5"/>
    <x:x v="1"/>
    <x:n v="999788.56"/>
    <x:n v="5664.05"/>
    <x:n v="1"/>
    <x:s v="Settled"/>
    <x:x v="5"/>
    <x:n v="29"/>
    <x:n v="1"/>
    <x:s v="2025-10"/>
    <x:n v="1"/>
    <x:n v="0"/>
    <x:n v="176.51478359124656"/>
  </x:r>
  <x:r>
    <x:s v="C00497"/>
    <x:x v="0"/>
    <x:x v="0"/>
    <x:x v="3"/>
    <x:x v="0"/>
    <x:n v="5310.39"/>
    <x:n v="7421.29"/>
    <x:n v="1"/>
    <x:s v="Settled"/>
    <x:x v="2"/>
    <x:n v="10"/>
    <x:n v="0"/>
    <x:s v="2025-05"/>
    <x:n v="1"/>
    <x:n v="0"/>
    <x:n v="0.7155615802643476"/>
  </x:r>
  <x:r>
    <x:s v="C00498"/>
    <x:x v="0"/>
    <x:x v="0"/>
    <x:x v="3"/>
    <x:x v="2"/>
    <x:n v="16085.73"/>
    <x:n v="6566.94"/>
    <x:n v="9"/>
    <x:s v="Settled"/>
    <x:x v="3"/>
    <x:n v="10"/>
    <x:n v="0"/>
    <x:s v="2025-03"/>
    <x:n v="1"/>
    <x:n v="0"/>
    <x:n v="2.44950159434988"/>
  </x:r>
  <x:r>
    <x:s v="C00499"/>
    <x:x v="2"/>
    <x:x v="4"/>
    <x:x v="5"/>
    <x:x v="2"/>
    <x:n v="274185.28"/>
    <x:n v="31320.57"/>
    <x:n v="6"/>
    <x:s v="Settled"/>
    <x:x v="5"/>
    <x:n v="39"/>
    <x:n v="1"/>
    <x:s v="2025-03"/>
    <x:n v="1"/>
    <x:n v="1"/>
    <x:n v="8.754159965798836"/>
  </x:r>
  <x:r>
    <x:s v="C00500"/>
    <x:x v="0"/>
    <x:x v="5"/>
    <x:x v="1"/>
    <x:x v="1"/>
    <x:m/>
    <x:n v="8012.06"/>
    <x:n v="7"/>
    <x:s v="Settled"/>
    <x:x v="4"/>
    <x:n v="51"/>
    <x:n v="1"/>
    <x:s v="2025-09"/>
    <x:n v="1"/>
    <x:n v="1"/>
    <x:s v=""/>
  </x:r>
  <x:r>
    <x:s v="C00501"/>
    <x:x v="2"/>
    <x:x v="0"/>
    <x:x v="5"/>
    <x:x v="2"/>
    <x:n v="111287.19"/>
    <x:n v="7845.78"/>
    <x:n v="3"/>
    <x:s v="Settled"/>
    <x:x v="1"/>
    <x:n v="28"/>
    <x:n v="1"/>
    <x:s v="2025-07"/>
    <x:n v="1"/>
    <x:n v="0"/>
    <x:n v="14.184337312542539"/>
  </x:r>
  <x:r>
    <x:s v="C00502"/>
    <x:x v="0"/>
    <x:x v="3"/>
    <x:x v="1"/>
    <x:x v="2"/>
    <x:n v="26074.79"/>
    <x:n v="22375.09"/>
    <x:n v="10"/>
    <x:s v="Rejected"/>
    <x:x v="2"/>
    <x:m/>
    <x:n v="0"/>
    <x:s v="2025-07"/>
    <x:n v="0"/>
    <x:s v=""/>
    <x:n v="1.1653490555792179"/>
  </x:r>
  <x:r>
    <x:s v="C00503"/>
    <x:x v="0"/>
    <x:x v="4"/>
    <x:x v="1"/>
    <x:x v="2"/>
    <x:n v="40158.32"/>
    <x:n v="12154.98"/>
    <x:n v="5"/>
    <x:s v="Settled"/>
    <x:x v="2"/>
    <x:n v="20"/>
    <x:n v="0"/>
    <x:s v="2025-07"/>
    <x:n v="1"/>
    <x:n v="0"/>
    <x:n v="3.3038573490042764"/>
  </x:r>
  <x:r>
    <x:s v="C00504"/>
    <x:x v="0"/>
    <x:x v="2"/>
    <x:x v="3"/>
    <x:x v="2"/>
    <x:n v="16894.45"/>
    <x:n v="4666.07"/>
    <x:n v="9"/>
    <x:s v="Settled"/>
    <x:x v="3"/>
    <x:n v="10"/>
    <x:n v="0"/>
    <x:s v="2025-04"/>
    <x:n v="1"/>
    <x:n v="0"/>
    <x:n v="3.6207022183550617"/>
  </x:r>
  <x:r>
    <x:s v="C00505"/>
    <x:x v="0"/>
    <x:x v="3"/>
    <x:x v="1"/>
    <x:x v="2"/>
    <x:n v="33369.68"/>
    <x:n v="13801.28"/>
    <x:n v="2"/>
    <x:s v="Pending"/>
    <x:x v="3"/>
    <x:m/>
    <x:n v="0"/>
    <x:s v="2025-12"/>
    <x:n v="0"/>
    <x:s v=""/>
    <x:n v="2.417868487560574"/>
  </x:r>
  <x:r>
    <x:s v="C00506"/>
    <x:x v="0"/>
    <x:x v="0"/>
    <x:x v="0"/>
    <x:x v="2"/>
    <x:n v="102830.6"/>
    <x:n v="12372.25"/>
    <x:n v="2"/>
    <x:s v="Settled"/>
    <x:x v="4"/>
    <x:n v="29"/>
    <x:n v="1"/>
    <x:s v="2025-03"/>
    <x:n v="1"/>
    <x:n v="0"/>
    <x:n v="8.3113904099901"/>
  </x:r>
  <x:r>
    <x:s v="C00507"/>
    <x:x v="0"/>
    <x:x v="5"/>
    <x:x v="3"/>
    <x:x v="2"/>
    <x:n v="3126.97"/>
    <x:n v="17513.43"/>
    <x:n v="9"/>
    <x:s v="Rejected"/>
    <x:x v="2"/>
    <x:m/>
    <x:n v="0"/>
    <x:s v="2025-11"/>
    <x:n v="0"/>
    <x:s v=""/>
    <x:n v="0.17854697794778063"/>
  </x:r>
  <x:r>
    <x:s v="C00508"/>
    <x:x v="0"/>
    <x:x v="0"/>
    <x:x v="3"/>
    <x:x v="0"/>
    <x:n v="3987.09"/>
    <x:n v="6376.64"/>
    <x:n v="7"/>
    <x:s v="Settled"/>
    <x:x v="2"/>
    <x:n v="12"/>
    <x:n v="0"/>
    <x:s v="2025-10"/>
    <x:n v="1"/>
    <x:n v="0"/>
    <x:n v="0.6252650298589852"/>
  </x:r>
  <x:r>
    <x:s v="C00509"/>
    <x:x v="2"/>
    <x:x v="3"/>
    <x:x v="5"/>
    <x:x v="0"/>
    <x:n v="149850.63"/>
    <x:n v="8140.29"/>
    <x:n v="3"/>
    <x:s v="Settled"/>
    <x:x v="1"/>
    <x:n v="19"/>
    <x:n v="1"/>
    <x:s v="2025-01"/>
    <x:n v="1"/>
    <x:n v="0"/>
    <x:n v="18.40851247314285"/>
  </x:r>
  <x:r>
    <x:s v="C00510"/>
    <x:x v="0"/>
    <x:x v="2"/>
    <x:x v="3"/>
    <x:x v="0"/>
    <x:n v="4486.58"/>
    <x:n v="13155.5"/>
    <x:n v="3"/>
    <x:s v="Settled"/>
    <x:x v="3"/>
    <x:n v="8"/>
    <x:n v="0"/>
    <x:s v="2025-03"/>
    <x:n v="1"/>
    <x:n v="0"/>
    <x:n v="0.34104214967124014"/>
  </x:r>
  <x:r>
    <x:s v="C00511"/>
    <x:x v="2"/>
    <x:x v="0"/>
    <x:x v="2"/>
    <x:x v="0"/>
    <x:n v="32489"/>
    <x:n v="8766.68"/>
    <x:n v="6"/>
    <x:s v="Settled"/>
    <x:x v="3"/>
    <x:n v="16"/>
    <x:n v="0"/>
    <x:s v="2025-07"/>
    <x:n v="1"/>
    <x:n v="0"/>
    <x:n v="3.7059639453019844"/>
  </x:r>
  <x:r>
    <x:s v="C00512"/>
    <x:x v="0"/>
    <x:x v="3"/>
    <x:x v="1"/>
    <x:x v="2"/>
    <x:n v="32055"/>
    <x:n v="15386.7"/>
    <x:n v="5"/>
    <x:s v="Settled"/>
    <x:x v="3"/>
    <x:n v="14"/>
    <x:n v="0"/>
    <x:s v="2025-02"/>
    <x:n v="1"/>
    <x:n v="0"/>
    <x:n v="2.0832927138372748"/>
  </x:r>
  <x:r>
    <x:s v="C00513"/>
    <x:x v="0"/>
    <x:x v="2"/>
    <x:x v="1"/>
    <x:x v="0"/>
    <x:n v="3728.5"/>
    <x:n v="24932.55"/>
    <x:n v="4"/>
    <x:s v="Settled"/>
    <x:x v="1"/>
    <x:n v="16"/>
    <x:n v="0"/>
    <x:s v="2025-11"/>
    <x:n v="1"/>
    <x:n v="0"/>
    <x:n v="0.14954346827741247"/>
  </x:r>
  <x:r>
    <x:s v="C00514"/>
    <x:x v="2"/>
    <x:x v="3"/>
    <x:x v="5"/>
    <x:x v="2"/>
    <x:n v="105479.88"/>
    <x:n v="12234.45"/>
    <x:n v="2"/>
    <x:s v="Settled"/>
    <x:x v="5"/>
    <x:n v="19"/>
    <x:n v="1"/>
    <x:s v="2025-06"/>
    <x:n v="1"/>
    <x:n v="0"/>
    <x:n v="8.62154653458063"/>
  </x:r>
  <x:r>
    <x:s v="C00515"/>
    <x:x v="0"/>
    <x:x v="0"/>
    <x:x v="3"/>
    <x:x v="2"/>
    <x:n v="20571.47"/>
    <x:n v="11219.67"/>
    <x:n v="10"/>
    <x:s v="Rejected"/>
    <x:x v="1"/>
    <x:m/>
    <x:n v="0"/>
    <x:s v="2025-11"/>
    <x:n v="0"/>
    <x:s v=""/>
    <x:n v="1.833518276384243"/>
  </x:r>
  <x:r>
    <x:s v="C00516"/>
    <x:x v="2"/>
    <x:x v="4"/>
    <x:x v="5"/>
    <x:x v="2"/>
    <x:n v="133563.87"/>
    <x:n v="18131.26"/>
    <x:n v="5"/>
    <x:s v="Settled"/>
    <x:x v="2"/>
    <x:n v="13"/>
    <x:n v="0"/>
    <x:s v="2025-02"/>
    <x:n v="1"/>
    <x:n v="0"/>
    <x:n v="7.366496867840405"/>
  </x:r>
  <x:r>
    <x:s v="C00517"/>
    <x:x v="2"/>
    <x:x v="3"/>
    <x:x v="2"/>
    <x:x v="2"/>
    <x:n v="92640.74"/>
    <x:n v="8230.17"/>
    <x:n v="7"/>
    <x:s v="Settled"/>
    <x:x v="1"/>
    <x:n v="24"/>
    <x:n v="0"/>
    <x:s v="2025-01"/>
    <x:n v="1"/>
    <x:n v="0"/>
    <x:n v="11.25623650544278"/>
  </x:r>
  <x:r>
    <x:s v="C00518"/>
    <x:x v="0"/>
    <x:x v="5"/>
    <x:x v="1"/>
    <x:x v="0"/>
    <x:n v="5468.05"/>
    <x:n v="26240.75"/>
    <x:n v="9"/>
    <x:s v="Pending"/>
    <x:x v="3"/>
    <x:m/>
    <x:n v="0"/>
    <x:s v="2025-08"/>
    <x:n v="0"/>
    <x:s v=""/>
    <x:n v="0.20838009584329717"/>
  </x:r>
  <x:r>
    <x:s v="C00519"/>
    <x:x v="0"/>
    <x:x v="5"/>
    <x:x v="1"/>
    <x:x v="0"/>
    <x:n v="8040.23"/>
    <x:n v="9324.83"/>
    <x:n v="9"/>
    <x:s v="Settled"/>
    <x:x v="1"/>
    <x:m/>
    <x:n v="0"/>
    <x:s v="2025-10"/>
    <x:n v="0"/>
    <x:s v=""/>
    <x:n v="0.8622387753985863"/>
  </x:r>
  <x:r>
    <x:s v="C00520"/>
    <x:x v="2"/>
    <x:x v="3"/>
    <x:x v="1"/>
    <x:x v="2"/>
    <x:n v="106225.65"/>
    <x:n v="9503.73"/>
    <x:n v="9"/>
    <x:s v="Pending"/>
    <x:x v="2"/>
    <x:m/>
    <x:n v="0"/>
    <x:s v="2025-12"/>
    <x:n v="0"/>
    <x:s v=""/>
    <x:n v="11.177258823640823"/>
  </x:r>
  <x:r>
    <x:s v="C00521"/>
    <x:x v="2"/>
    <x:x v="0"/>
    <x:x v="4"/>
    <x:x v="1"/>
    <x:n v="177191.1"/>
    <x:n v="13417.27"/>
    <x:n v="6"/>
    <x:s v="Settled"/>
    <x:x v="3"/>
    <x:n v="33"/>
    <x:n v="0"/>
    <x:s v="2025-10"/>
    <x:n v="1"/>
    <x:n v="1"/>
    <x:n v="13.206196193413414"/>
  </x:r>
  <x:r>
    <x:s v="C00522"/>
    <x:x v="0"/>
    <x:x v="0"/>
    <x:x v="1"/>
    <x:x v="2"/>
    <x:n v="22536.26"/>
    <x:n v="7031.4"/>
    <x:n v="9"/>
    <x:s v="Rejected"/>
    <x:x v="1"/>
    <x:m/>
    <x:n v="0"/>
    <x:s v="2025-09"/>
    <x:n v="0"/>
    <x:s v=""/>
    <x:n v="3.2050886025542566"/>
  </x:r>
  <x:r>
    <x:s v="C00523"/>
    <x:x v="0"/>
    <x:x v="3"/>
    <x:x v="3"/>
    <x:x v="2"/>
    <x:n v="8130.38"/>
    <x:n v="8882.6"/>
    <x:n v="5"/>
    <x:s v="Settled"/>
    <x:x v="2"/>
    <x:n v="21"/>
    <x:n v="0"/>
    <x:s v="2025-01"/>
    <x:n v="1"/>
    <x:n v="0"/>
    <x:n v="0.9153153355999369"/>
  </x:r>
  <x:r>
    <x:s v="C00524"/>
    <x:x v="0"/>
    <x:x v="0"/>
    <x:x v="1"/>
    <x:x v="2"/>
    <x:n v="45271.25"/>
    <x:n v="8436.74"/>
    <x:n v="9"/>
    <x:s v="Settled"/>
    <x:x v="3"/>
    <x:n v="24"/>
    <x:n v="0"/>
    <x:s v="2025-08"/>
    <x:n v="1"/>
    <x:n v="0"/>
    <x:n v="5.365964815793778"/>
  </x:r>
  <x:r>
    <x:s v="C00525"/>
    <x:x v="0"/>
    <x:x v="0"/>
    <x:x v="0"/>
    <x:x v="2"/>
    <x:n v="38124.24"/>
    <x:n v="5343.28"/>
    <x:n v="8"/>
    <x:s v="Settled"/>
    <x:x v="4"/>
    <x:n v="34"/>
    <x:n v="1"/>
    <x:s v="2025-09"/>
    <x:n v="1"/>
    <x:n v="1"/>
    <x:n v="7.134988246919495"/>
  </x:r>
  <x:r>
    <x:s v="C00526"/>
    <x:x v="0"/>
    <x:x v="0"/>
    <x:x v="1"/>
    <x:x v="2"/>
    <x:n v="15278.37"/>
    <x:n v="11142.6"/>
    <x:n v="9"/>
    <x:s v="Settled"/>
    <x:x v="2"/>
    <x:n v="23"/>
    <x:n v="0"/>
    <x:s v="2025-05"/>
    <x:n v="1"/>
    <x:n v="0"/>
    <x:n v="1.3711674115556514"/>
  </x:r>
  <x:r>
    <x:s v="C00527"/>
    <x:x v="0"/>
    <x:x v="3"/>
    <x:x v="1"/>
    <x:x v="2"/>
    <x:n v="42146.48"/>
    <x:n v="6154.02"/>
    <x:n v="5"/>
    <x:s v="Pending"/>
    <x:x v="2"/>
    <x:m/>
    <x:n v="0"/>
    <x:s v="2025-12"/>
    <x:n v="0"/>
    <x:s v=""/>
    <x:n v="6.848609526780868"/>
  </x:r>
  <x:r>
    <x:s v="C00528"/>
    <x:x v="0"/>
    <x:x v="5"/>
    <x:x v="1"/>
    <x:x v="0"/>
    <x:n v="27013.96"/>
    <x:n v="12466.87"/>
    <x:n v="7"/>
    <x:s v="Settled"/>
    <x:x v="2"/>
    <x:n v="17"/>
    <x:n v="0"/>
    <x:s v="2025-12"/>
    <x:n v="1"/>
    <x:n v="0"/>
    <x:n v="2.166859845334073"/>
  </x:r>
  <x:r>
    <x:s v="C00529"/>
    <x:x v="2"/>
    <x:x v="0"/>
    <x:x v="2"/>
    <x:x v="0"/>
    <x:m/>
    <x:n v="19886.88"/>
    <x:n v="5"/>
    <x:s v="Settled"/>
    <x:x v="3"/>
    <x:n v="8"/>
    <x:n v="0"/>
    <x:s v="2025-11"/>
    <x:n v="1"/>
    <x:n v="0"/>
    <x:s v=""/>
  </x:r>
  <x:r>
    <x:s v="C00530"/>
    <x:x v="0"/>
    <x:x v="3"/>
    <x:x v="3"/>
    <x:x v="0"/>
    <x:n v="7976.54"/>
    <x:n v="4954.66"/>
    <x:n v="1"/>
    <x:s v="Settled"/>
    <x:x v="3"/>
    <x:n v="9"/>
    <x:n v="0"/>
    <x:s v="2025-11"/>
    <x:n v="1"/>
    <x:n v="0"/>
    <x:n v="1.609906633351229"/>
  </x:r>
  <x:r>
    <x:s v="C00531"/>
    <x:x v="0"/>
    <x:x v="5"/>
    <x:x v="0"/>
    <x:x v="2"/>
    <x:n v="31320.23"/>
    <x:n v="13964.67"/>
    <x:n v="7"/>
    <x:s v="Settled"/>
    <x:x v="4"/>
    <x:n v="33"/>
    <x:n v="1"/>
    <x:s v="2025-07"/>
    <x:n v="1"/>
    <x:n v="1"/>
    <x:n v="2.242819200167279"/>
  </x:r>
  <x:r>
    <x:s v="C00532"/>
    <x:x v="2"/>
    <x:x v="4"/>
    <x:x v="5"/>
    <x:x v="2"/>
    <x:n v="189968.33"/>
    <x:n v="8115.83"/>
    <x:n v="9"/>
    <x:s v="Settled"/>
    <x:x v="5"/>
    <x:n v="24"/>
    <x:n v="1"/>
    <x:s v="2025-10"/>
    <x:n v="1"/>
    <x:n v="0"/>
    <x:n v="23.407135191348264"/>
  </x:r>
  <x:r>
    <x:s v="C00533"/>
    <x:x v="0"/>
    <x:x v="4"/>
    <x:x v="1"/>
    <x:x v="0"/>
    <x:n v="17009.48"/>
    <x:n v="11446.3"/>
    <x:n v="4"/>
    <x:s v="Settled"/>
    <x:x v="1"/>
    <x:n v="17"/>
    <x:n v="0"/>
    <x:s v="2025-01"/>
    <x:n v="1"/>
    <x:n v="0"/>
    <x:n v="1.4860243047971835"/>
  </x:r>
  <x:r>
    <x:s v="C00534"/>
    <x:x v="0"/>
    <x:x v="0"/>
    <x:x v="3"/>
    <x:x v="0"/>
    <x:m/>
    <x:n v="5768.72"/>
    <x:n v="2"/>
    <x:s v="Settled"/>
    <x:x v="3"/>
    <x:n v="10"/>
    <x:n v="0"/>
    <x:s v="2025-03"/>
    <x:n v="1"/>
    <x:n v="0"/>
    <x:s v=""/>
  </x:r>
  <x:r>
    <x:s v="C00535"/>
    <x:x v="0"/>
    <x:x v="0"/>
    <x:x v="3"/>
    <x:x v="2"/>
    <x:n v="10236.33"/>
    <x:n v="5605.52"/>
    <x:n v="5"/>
    <x:s v="Settled"/>
    <x:x v="2"/>
    <x:n v="7"/>
    <x:n v="0"/>
    <x:s v="2025-08"/>
    <x:n v="1"/>
    <x:n v="0"/>
    <x:n v="1.8261160427578529"/>
  </x:r>
  <x:r>
    <x:s v="C00536"/>
    <x:x v="0"/>
    <x:x v="0"/>
    <x:x v="0"/>
    <x:x v="0"/>
    <x:n v="21937.03"/>
    <x:n v="11418.01"/>
    <x:n v="7"/>
    <x:s v="Settled"/>
    <x:x v="5"/>
    <x:n v="25"/>
    <x:n v="1"/>
    <x:s v="2025-02"/>
    <x:n v="1"/>
    <x:n v="0"/>
    <x:n v="1.9212656145860791"/>
  </x:r>
  <x:r>
    <x:s v="C00537"/>
    <x:x v="0"/>
    <x:x v="4"/>
    <x:x v="0"/>
    <x:x v="1"/>
    <x:n v="31996.11"/>
    <x:n v="9283.62"/>
    <x:n v="5"/>
    <x:s v="Settled"/>
    <x:x v="1"/>
    <x:n v="34"/>
    <x:n v="1"/>
    <x:s v="2025-10"/>
    <x:n v="1"/>
    <x:n v="1"/>
    <x:n v="3.446512244146141"/>
  </x:r>
  <x:r>
    <x:s v="C00538"/>
    <x:x v="0"/>
    <x:x v="0"/>
    <x:x v="3"/>
    <x:x v="0"/>
    <x:n v="9338.36"/>
    <x:n v="14036.95"/>
    <x:n v="9"/>
    <x:s v="Settled"/>
    <x:x v="1"/>
    <x:m/>
    <x:n v="0"/>
    <x:s v="2025-03"/>
    <x:n v="0"/>
    <x:s v=""/>
    <x:n v="0.6652698770031952"/>
  </x:r>
  <x:r>
    <x:s v="C00539"/>
    <x:x v="2"/>
    <x:x v="2"/>
    <x:x v="2"/>
    <x:x v="0"/>
    <x:n v="61462.37"/>
    <x:n v="13074.04"/>
    <x:n v="10"/>
    <x:s v="Rejected"/>
    <x:x v="3"/>
    <x:m/>
    <x:n v="0"/>
    <x:s v="2025-05"/>
    <x:n v="0"/>
    <x:s v=""/>
    <x:n v="4.701100042527023"/>
  </x:r>
  <x:r>
    <x:s v="C00540"/>
    <x:x v="0"/>
    <x:x v="0"/>
    <x:x v="1"/>
    <x:x v="2"/>
    <x:n v="20335.29"/>
    <x:n v="8994.65"/>
    <x:n v="2"/>
    <x:s v="Pending"/>
    <x:x v="2"/>
    <x:m/>
    <x:n v="0"/>
    <x:s v="2025-04"/>
    <x:n v="0"/>
    <x:s v=""/>
    <x:n v="2.2608205989115753"/>
  </x:r>
  <x:r>
    <x:s v="C00541"/>
    <x:x v="0"/>
    <x:x v="2"/>
    <x:x v="0"/>
    <x:x v="0"/>
    <x:n v="40921.07"/>
    <x:n v="7609.66"/>
    <x:n v="10"/>
    <x:s v="Settled"/>
    <x:x v="4"/>
    <x:n v="32"/>
    <x:n v="1"/>
    <x:s v="2025-07"/>
    <x:n v="1"/>
    <x:n v="1"/>
    <x:n v="5.377516209659827"/>
  </x:r>
  <x:r>
    <x:s v="C00542"/>
    <x:x v="2"/>
    <x:x v="0"/>
    <x:x v="2"/>
    <x:x v="0"/>
    <x:n v="40081.42"/>
    <x:n v="17372.16"/>
    <x:n v="4"/>
    <x:s v="Settled"/>
    <x:x v="1"/>
    <x:n v="13"/>
    <x:n v="0"/>
    <x:s v="2025-01"/>
    <x:n v="1"/>
    <x:n v="0"/>
    <x:n v="2.3072214393604478"/>
  </x:r>
  <x:r>
    <x:s v="C00543"/>
    <x:x v="2"/>
    <x:x v="0"/>
    <x:x v="2"/>
    <x:x v="0"/>
    <x:n v="40710.9"/>
    <x:n v="9093"/>
    <x:n v="10"/>
    <x:s v="Settled"/>
    <x:x v="3"/>
    <x:n v="11"/>
    <x:n v="0"/>
    <x:s v="2025-10"/>
    <x:n v="1"/>
    <x:n v="0"/>
    <x:n v="4.477169251072254"/>
  </x:r>
  <x:r>
    <x:s v="C00544"/>
    <x:x v="0"/>
    <x:x v="3"/>
    <x:x v="1"/>
    <x:x v="0"/>
    <x:n v="12920.19"/>
    <x:n v="7577.04"/>
    <x:n v="9"/>
    <x:s v="Settled"/>
    <x:x v="2"/>
    <x:n v="12"/>
    <x:n v="0"/>
    <x:s v="2025-11"/>
    <x:n v="1"/>
    <x:n v="0"/>
    <x:n v="1.705176427734313"/>
  </x:r>
  <x:r>
    <x:s v="C00545"/>
    <x:x v="2"/>
    <x:x v="3"/>
    <x:x v="5"/>
    <x:x v="0"/>
    <x:n v="105956.14"/>
    <x:n v="6603.51"/>
    <x:n v="7"/>
    <x:s v="Settled"/>
    <x:x v="2"/>
    <x:n v="16"/>
    <x:n v="0"/>
    <x:s v="2025-09"/>
    <x:n v="1"/>
    <x:n v="0"/>
    <x:n v="16.045427356057612"/>
  </x:r>
  <x:r>
    <x:s v="C00546"/>
    <x:x v="0"/>
    <x:x v="0"/>
    <x:x v="3"/>
    <x:x v="2"/>
    <x:n v="7407.7"/>
    <x:n v="15959.44"/>
    <x:n v="6"/>
    <x:s v="Pending"/>
    <x:x v="1"/>
    <x:m/>
    <x:n v="0"/>
    <x:s v="2025-03"/>
    <x:n v="0"/>
    <x:s v=""/>
    <x:n v="0.4641578902517883"/>
  </x:r>
  <x:r>
    <x:s v="C00547"/>
    <x:x v="0"/>
    <x:x v="0"/>
    <x:x v="1"/>
    <x:x v="0"/>
    <x:n v="10785.04"/>
    <x:n v="20332.61"/>
    <x:n v="1"/>
    <x:s v="Pending"/>
    <x:x v="3"/>
    <x:m/>
    <x:n v="0"/>
    <x:s v="2025-04"/>
    <x:n v="0"/>
    <x:s v=""/>
    <x:n v="0.530430672697701"/>
  </x:r>
  <x:r>
    <x:s v="C00548"/>
    <x:x v="2"/>
    <x:x v="5"/>
    <x:x v="4"/>
    <x:x v="0"/>
    <x:n v="44088.56"/>
    <x:n v="3391.92"/>
    <x:n v="4"/>
    <x:s v="Settled"/>
    <x:x v="2"/>
    <x:n v="13"/>
    <x:n v="0"/>
    <x:s v="2025-03"/>
    <x:n v="1"/>
    <x:n v="0"/>
    <x:n v="12.998113163046296"/>
  </x:r>
  <x:r>
    <x:s v="C00549"/>
    <x:x v="0"/>
    <x:x v="5"/>
    <x:x v="1"/>
    <x:x v="0"/>
    <x:n v="17868.41"/>
    <x:n v="10991.32"/>
    <x:n v="6"/>
    <x:s v="Settled"/>
    <x:x v="1"/>
    <x:n v="18"/>
    <x:n v="0"/>
    <x:s v="2025-08"/>
    <x:n v="1"/>
    <x:n v="0"/>
    <x:n v="1.6256837213364728"/>
  </x:r>
  <x:r>
    <x:s v="C00550"/>
    <x:x v="2"/>
    <x:x v="0"/>
    <x:x v="2"/>
    <x:x v="1"/>
    <x:n v="252090.83"/>
    <x:n v="23570.27"/>
    <x:n v="9"/>
    <x:s v="Pending"/>
    <x:x v="4"/>
    <x:m/>
    <x:n v="1"/>
    <x:s v="2025-11"/>
    <x:n v="0"/>
    <x:s v=""/>
    <x:n v="10.695288174467242"/>
  </x:r>
  <x:r>
    <x:s v="C00551"/>
    <x:x v="2"/>
    <x:x v="0"/>
    <x:x v="4"/>
    <x:x v="2"/>
    <x:n v="80793.28"/>
    <x:n v="15032.05"/>
    <x:n v="6"/>
    <x:s v="Settled"/>
    <x:x v="1"/>
    <x:n v="20"/>
    <x:n v="0"/>
    <x:s v="2025-11"/>
    <x:n v="1"/>
    <x:n v="0"/>
    <x:n v="5.374734650297198"/>
  </x:r>
  <x:r>
    <x:s v="C00552"/>
    <x:x v="2"/>
    <x:x v="3"/>
    <x:x v="5"/>
    <x:x v="1"/>
    <x:n v="291347.64"/>
    <x:n v="8140.29"/>
    <x:n v="3"/>
    <x:s v="Pending"/>
    <x:x v="4"/>
    <x:m/>
    <x:n v="1"/>
    <x:s v="2025-12"/>
    <x:n v="0"/>
    <x:s v=""/>
    <x:n v="35.79081826323141"/>
  </x:r>
  <x:r>
    <x:s v="C00553"/>
    <x:x v="0"/>
    <x:x v="5"/>
    <x:x v="6"/>
    <x:x v="1"/>
    <x:n v="130049.47"/>
    <x:n v="19833.48"/>
    <x:n v="7"/>
    <x:s v="Rejected"/>
    <x:x v="4"/>
    <x:m/>
    <x:n v="1"/>
    <x:s v="2025-09"/>
    <x:n v="0"/>
    <x:s v=""/>
    <x:n v="6.557067645214053"/>
  </x:r>
  <x:r>
    <x:s v="C00554"/>
    <x:x v="2"/>
    <x:x v="0"/>
    <x:x v="4"/>
    <x:x v="0"/>
    <x:n v="27991.03"/>
    <x:n v="8619.89"/>
    <x:n v="1"/>
    <x:s v="Rejected"/>
    <x:x v="2"/>
    <x:m/>
    <x:n v="0"/>
    <x:s v="2025-03"/>
    <x:n v="0"/>
    <x:s v=""/>
    <x:n v="3.247260695902152"/>
  </x:r>
  <x:r>
    <x:s v="C00555"/>
    <x:x v="0"/>
    <x:x v="3"/>
    <x:x v="1"/>
    <x:x v="2"/>
    <x:n v="19706.71"/>
    <x:n v="35299.77"/>
    <x:n v="6"/>
    <x:s v="Settled"/>
    <x:x v="1"/>
    <x:n v="27"/>
    <x:n v="0"/>
    <x:s v="2025-05"/>
    <x:n v="1"/>
    <x:n v="0"/>
    <x:n v="0.5582673768129368"/>
  </x:r>
  <x:r>
    <x:s v="C00556"/>
    <x:x v="0"/>
    <x:x v="5"/>
    <x:x v="6"/>
    <x:x v="0"/>
    <x:n v="22265.17"/>
    <x:n v="12466.87"/>
    <x:n v="7"/>
    <x:s v="Settled"/>
    <x:x v="2"/>
    <x:n v="8"/>
    <x:n v="0"/>
    <x:s v="2025-04"/>
    <x:n v="1"/>
    <x:n v="0"/>
    <x:n v="1.7859470741252614"/>
  </x:r>
  <x:r>
    <x:s v="C00557"/>
    <x:x v="0"/>
    <x:x v="2"/>
    <x:x v="3"/>
    <x:x v="1"/>
    <x:n v="17347.7"/>
    <x:n v="15258.04"/>
    <x:n v="4"/>
    <x:s v="Settled"/>
    <x:x v="4"/>
    <x:m/>
    <x:n v="1"/>
    <x:s v="2025-01"/>
    <x:n v="0"/>
    <x:s v=""/>
    <x:n v="1.1369546809419822"/>
  </x:r>
  <x:r>
    <x:s v="C00558"/>
    <x:x v="0"/>
    <x:x v="0"/>
    <x:x v="0"/>
    <x:x v="2"/>
    <x:n v="117828.54"/>
    <x:n v="12540.6"/>
    <x:n v="1"/>
    <x:s v="Rejected"/>
    <x:x v="4"/>
    <x:m/>
    <x:n v="1"/>
    <x:s v="2025-10"/>
    <x:n v="0"/>
    <x:s v=""/>
    <x:n v="9.395765752834793"/>
  </x:r>
  <x:r>
    <x:s v="C00559"/>
    <x:x v="0"/>
    <x:x v="4"/>
    <x:x v="0"/>
    <x:x v="0"/>
    <x:n v="42609.94"/>
    <x:n v="11167.09"/>
    <x:n v="10"/>
    <x:s v="Settled"/>
    <x:x v="1"/>
    <x:n v="24"/>
    <x:n v="1"/>
    <x:s v="2025-07"/>
    <x:n v="1"/>
    <x:n v="0"/>
    <x:n v="3.815670868596922"/>
  </x:r>
  <x:r>
    <x:s v="C00560"/>
    <x:x v="0"/>
    <x:x v="5"/>
    <x:x v="0"/>
    <x:x v="1"/>
    <x:n v="211325.74"/>
    <x:n v="11091.91"/>
    <x:n v="1"/>
    <x:s v="Settled"/>
    <x:x v="4"/>
    <x:n v="38"/>
    <x:n v="1"/>
    <x:s v="2025-12"/>
    <x:n v="1"/>
    <x:n v="1"/>
    <x:n v="19.052240777287228"/>
  </x:r>
  <x:r>
    <x:s v="C00561"/>
    <x:x v="0"/>
    <x:x v="3"/>
    <x:x v="1"/>
    <x:x v="1"/>
    <x:n v="43448.15"/>
    <x:n v="13953.82"/>
    <x:n v="1"/>
    <x:s v="Settled"/>
    <x:x v="1"/>
    <x:n v="20"/>
    <x:n v="0"/>
    <x:s v="2025-11"/>
    <x:n v="1"/>
    <x:n v="0"/>
    <x:n v="3.113710080823746"/>
  </x:r>
  <x:r>
    <x:s v="C00562"/>
    <x:x v="0"/>
    <x:x v="5"/>
    <x:x v="1"/>
    <x:x v="1"/>
    <x:n v="99337.99"/>
    <x:n v="23577.44"/>
    <x:n v="9"/>
    <x:s v="Settled"/>
    <x:x v="4"/>
    <x:m/>
    <x:n v="1"/>
    <x:s v="2025-08"/>
    <x:n v="0"/>
    <x:s v=""/>
    <x:n v="4.213264459585095"/>
  </x:r>
  <x:r>
    <x:s v="C00563"/>
    <x:x v="2"/>
    <x:x v="0"/>
    <x:x v="4"/>
    <x:x v="0"/>
    <x:n v="12382"/>
    <x:n v="15075.84"/>
    <x:n v="6"/>
    <x:s v="Settled"/>
    <x:x v="1"/>
    <x:n v="12"/>
    <x:n v="0"/>
    <x:s v="2025-01"/>
    <x:n v="1"/>
    <x:n v="0"/>
    <x:n v="0.8213141025641025"/>
  </x:r>
  <x:r>
    <x:s v="C00564"/>
    <x:x v="0"/>
    <x:x v="0"/>
    <x:x v="1"/>
    <x:x v="0"/>
    <x:n v="19320.06"/>
    <x:n v="14036.95"/>
    <x:n v="9"/>
    <x:s v="Pending"/>
    <x:x v="3"/>
    <x:m/>
    <x:n v="0"/>
    <x:s v="2025-06"/>
    <x:n v="0"/>
    <x:s v=""/>
    <x:n v="1.3763716476869976"/>
  </x:r>
  <x:r>
    <x:s v="C00565"/>
    <x:x v="2"/>
    <x:x v="3"/>
    <x:x v="4"/>
    <x:x v="0"/>
    <x:n v="6621.6"/>
    <x:n v="10787.74"/>
    <x:n v="10"/>
    <x:s v="Settled"/>
    <x:x v="3"/>
    <x:n v="19"/>
    <x:n v="0"/>
    <x:s v="2025-06"/>
    <x:n v="1"/>
    <x:n v="0"/>
    <x:n v="0.6138078967420424"/>
  </x:r>
  <x:r>
    <x:s v="C00566"/>
    <x:x v="0"/>
    <x:x v="0"/>
    <x:x v="0"/>
    <x:x v="2"/>
    <x:n v="31540.2"/>
    <x:n v="7031.4"/>
    <x:n v="9"/>
    <x:s v="Settled"/>
    <x:x v="1"/>
    <x:n v="21"/>
    <x:n v="1"/>
    <x:s v="2025-09"/>
    <x:n v="1"/>
    <x:n v="0"/>
    <x:n v="4.485621640071678"/>
  </x:r>
  <x:r>
    <x:s v="C00567"/>
    <x:x v="0"/>
    <x:x v="0"/>
    <x:x v="0"/>
    <x:x v="2"/>
    <x:n v="141555.1"/>
    <x:n v="6987.93"/>
    <x:n v="3"/>
    <x:s v="Settled"/>
    <x:x v="2"/>
    <x:n v="17"/>
    <x:n v="0"/>
    <x:s v="2025-07"/>
    <x:n v="1"/>
    <x:n v="0"/>
    <x:n v="20.257086147113665"/>
  </x:r>
  <x:r>
    <x:s v="C00568"/>
    <x:x v="2"/>
    <x:x v="5"/>
    <x:x v="4"/>
    <x:x v="0"/>
    <x:n v="28983.3"/>
    <x:n v="6461.69"/>
    <x:n v="7"/>
    <x:s v="Settled"/>
    <x:x v="2"/>
    <x:n v="16"/>
    <x:n v="0"/>
    <x:s v="2025-10"/>
    <x:n v="1"/>
    <x:n v="0"/>
    <x:n v="4.485405520846713"/>
  </x:r>
  <x:r>
    <x:s v="C00569"/>
    <x:x v="2"/>
    <x:x v="5"/>
    <x:x v="4"/>
    <x:x v="2"/>
    <x:n v="45442.14"/>
    <x:n v="7265.58"/>
    <x:n v="10"/>
    <x:s v="Settled"/>
    <x:x v="2"/>
    <x:n v="18"/>
    <x:n v="0"/>
    <x:s v="2025-01"/>
    <x:n v="1"/>
    <x:n v="0"/>
    <x:n v="6.254440801697869"/>
  </x:r>
  <x:r>
    <x:s v="C00570"/>
    <x:x v="0"/>
    <x:x v="3"/>
    <x:x v="1"/>
    <x:x v="0"/>
    <x:n v="11960.51"/>
    <x:n v="11997.27"/>
    <x:n v="8"/>
    <x:s v="Pending"/>
    <x:x v="1"/>
    <x:m/>
    <x:n v="0"/>
    <x:s v="2025-02"/>
    <x:n v="0"/>
    <x:s v=""/>
    <x:n v="0.9969359695997506"/>
  </x:r>
  <x:r>
    <x:s v="C00571"/>
    <x:x v="2"/>
    <x:x v="5"/>
    <x:x v="5"/>
    <x:x v="2"/>
    <x:n v="101359.3"/>
    <x:n v="5083.47"/>
    <x:n v="10"/>
    <x:s v="Pending"/>
    <x:x v="4"/>
    <x:m/>
    <x:n v="1"/>
    <x:s v="2025-12"/>
    <x:n v="0"/>
    <x:s v=""/>
    <x:n v="19.93899836135553"/>
  </x:r>
  <x:r>
    <x:s v="C00572"/>
    <x:x v="0"/>
    <x:x v="0"/>
    <x:x v="1"/>
    <x:x v="1"/>
    <x:n v="117387.59"/>
    <x:n v="8760.87"/>
    <x:n v="3"/>
    <x:s v="Settled"/>
    <x:x v="1"/>
    <x:n v="34"/>
    <x:n v="1"/>
    <x:s v="2025-06"/>
    <x:n v="1"/>
    <x:n v="1"/>
    <x:n v="13.399079086894336"/>
  </x:r>
  <x:r>
    <x:s v="C00573"/>
    <x:x v="0"/>
    <x:x v="3"/>
    <x:x v="1"/>
    <x:x v="2"/>
    <x:n v="38081.14"/>
    <x:n v="8018.03"/>
    <x:n v="7"/>
    <x:s v="Pending"/>
    <x:x v="1"/>
    <x:m/>
    <x:n v="0"/>
    <x:s v="2025-10"/>
    <x:n v="0"/>
    <x:s v=""/>
    <x:n v="4.7494384530863565"/>
  </x:r>
  <x:r>
    <x:s v="C00574"/>
    <x:x v="0"/>
    <x:x v="5"/>
    <x:x v="1"/>
    <x:x v="0"/>
    <x:n v="46158.22"/>
    <x:n v="5686.67"/>
    <x:n v="8"/>
    <x:s v="Settled"/>
    <x:x v="2"/>
    <x:n v="12"/>
    <x:n v="0"/>
    <x:s v="2025-11"/>
    <x:n v="1"/>
    <x:n v="0"/>
    <x:n v="8.116915523496177"/>
  </x:r>
  <x:r>
    <x:s v="C00575"/>
    <x:x v="0"/>
    <x:x v="3"/>
    <x:x v="1"/>
    <x:x v="0"/>
    <x:n v="17810.69"/>
    <x:n v="3654.19"/>
    <x:n v="9"/>
    <x:s v="Settled"/>
    <x:x v="1"/>
    <x:n v="22"/>
    <x:n v="0"/>
    <x:s v="2025-02"/>
    <x:n v="1"/>
    <x:n v="0"/>
    <x:n v="4.874045958201407"/>
  </x:r>
  <x:r>
    <x:s v="C00576"/>
    <x:x v="2"/>
    <x:x v="0"/>
    <x:x v="4"/>
    <x:x v="0"/>
    <x:n v="24435.5"/>
    <x:n v="17775.11"/>
    <x:n v="8"/>
    <x:s v="Settled"/>
    <x:x v="2"/>
    <x:n v="24"/>
    <x:n v="0"/>
    <x:s v="2025-09"/>
    <x:n v="1"/>
    <x:n v="0"/>
    <x:n v="1.3747031663939069"/>
  </x:r>
  <x:r>
    <x:s v="C00577"/>
    <x:x v="0"/>
    <x:x v="2"/>
    <x:x v="3"/>
    <x:x v="2"/>
    <x:n v="5358.83"/>
    <x:n v="3986.73"/>
    <x:n v="6"/>
    <x:s v="Settled"/>
    <x:x v="2"/>
    <x:n v="11"/>
    <x:n v="0"/>
    <x:s v="2025-03"/>
    <x:n v="1"/>
    <x:n v="0"/>
    <x:n v="1.3441667732703242"/>
  </x:r>
  <x:r>
    <x:s v="C00578"/>
    <x:x v="0"/>
    <x:x v="4"/>
    <x:x v="3"/>
    <x:x v="2"/>
    <x:n v="9431.34"/>
    <x:n v="7757.79"/>
    <x:n v="9"/>
    <x:s v="Settled"/>
    <x:x v="3"/>
    <x:n v="4"/>
    <x:n v="0"/>
    <x:s v="2025-02"/>
    <x:n v="1"/>
    <x:n v="0"/>
    <x:n v="1.2157250969670486"/>
  </x:r>
  <x:r>
    <x:s v="C00579"/>
    <x:x v="0"/>
    <x:x v="5"/>
    <x:x v="1"/>
    <x:x v="0"/>
    <x:n v="21731.53"/>
    <x:n v="4843.55"/>
    <x:n v="6"/>
    <x:s v="Settled"/>
    <x:x v="3"/>
    <x:n v="14"/>
    <x:n v="0"/>
    <x:s v="2025-03"/>
    <x:n v="1"/>
    <x:n v="0"/>
    <x:n v="4.486694676425349"/>
  </x:r>
  <x:r>
    <x:s v="C00580"/>
    <x:x v="0"/>
    <x:x v="0"/>
    <x:x v="3"/>
    <x:x v="1"/>
    <x:n v="21414.52"/>
    <x:n v="4773.94"/>
    <x:n v="1"/>
    <x:s v="Settled"/>
    <x:x v="1"/>
    <x:n v="31"/>
    <x:n v="0"/>
    <x:s v="2025-10"/>
    <x:n v="1"/>
    <x:n v="1"/>
    <x:n v="4.485712011462231"/>
  </x:r>
  <x:r>
    <x:s v="C00581"/>
    <x:x v="0"/>
    <x:x v="4"/>
    <x:x v="1"/>
    <x:x v="2"/>
    <x:n v="35220.25"/>
    <x:n v="10995.84"/>
    <x:n v="4"/>
    <x:s v="Settled"/>
    <x:x v="3"/>
    <x:n v="24"/>
    <x:n v="0"/>
    <x:s v="2025-02"/>
    <x:n v="1"/>
    <x:n v="0"/>
    <x:n v="3.203052245212735"/>
  </x:r>
  <x:r>
    <x:s v="C00582"/>
    <x:x v="0"/>
    <x:x v="0"/>
    <x:x v="0"/>
    <x:x v="1"/>
    <x:n v="201381.16"/>
    <x:n v="15310.17"/>
    <x:n v="1"/>
    <x:s v="Settled"/>
    <x:x v="1"/>
    <x:n v="39"/>
    <x:n v="1"/>
    <x:s v="2025-09"/>
    <x:n v="1"/>
    <x:n v="1"/>
    <x:n v="13.153424161847974"/>
  </x:r>
  <x:r>
    <x:s v="C00583"/>
    <x:x v="2"/>
    <x:x v="4"/>
    <x:x v="4"/>
    <x:x v="2"/>
    <x:n v="127000.54"/>
    <x:n v="22170.09"/>
    <x:n v="4"/>
    <x:s v="Settled"/>
    <x:x v="3"/>
    <x:n v="22"/>
    <x:n v="0"/>
    <x:s v="2025-05"/>
    <x:n v="1"/>
    <x:n v="0"/>
    <x:n v="5.728462987746103"/>
  </x:r>
  <x:r>
    <x:s v="C00584"/>
    <x:x v="2"/>
    <x:x v="5"/>
    <x:x v="4"/>
    <x:x v="1"/>
    <x:n v="136653.73"/>
    <x:n v="8063.64"/>
    <x:n v="2"/>
    <x:s v="Pending"/>
    <x:x v="4"/>
    <x:m/>
    <x:n v="1"/>
    <x:s v="2025-04"/>
    <x:n v="0"/>
    <x:s v=""/>
    <x:n v="16.94690363161054"/>
  </x:r>
  <x:r>
    <x:s v="C00585"/>
    <x:x v="0"/>
    <x:x v="0"/>
    <x:x v="1"/>
    <x:x v="0"/>
    <x:n v="36992.74"/>
    <x:n v="10134.51"/>
    <x:n v="7"/>
    <x:s v="Settled"/>
    <x:x v="2"/>
    <x:n v="21"/>
    <x:n v="0"/>
    <x:s v="2025-03"/>
    <x:n v="1"/>
    <x:n v="0"/>
    <x:n v="3.650175489490858"/>
  </x:r>
  <x:r>
    <x:s v="C00586"/>
    <x:x v="0"/>
    <x:x v="4"/>
    <x:x v="1"/>
    <x:x v="0"/>
    <x:n v="27751.79"/>
    <x:n v="21767.89"/>
    <x:n v="10"/>
    <x:s v="Settled"/>
    <x:x v="2"/>
    <x:n v="18"/>
    <x:n v="0"/>
    <x:s v="2025-05"/>
    <x:n v="1"/>
    <x:n v="0"/>
    <x:n v="1.2748957294436898"/>
  </x:r>
  <x:r>
    <x:s v="C00587"/>
    <x:x v="0"/>
    <x:x v="3"/>
    <x:x v="1"/>
    <x:x v="1"/>
    <x:n v="190907.67"/>
    <x:n v="7517.82"/>
    <x:n v="9"/>
    <x:s v="Settled"/>
    <x:x v="5"/>
    <x:n v="31"/>
    <x:n v="1"/>
    <x:s v="2025-05"/>
    <x:n v="1"/>
    <x:n v="1"/>
    <x:n v="25.394019808933976"/>
  </x:r>
  <x:r>
    <x:s v="C00588"/>
    <x:x v="0"/>
    <x:x v="2"/>
    <x:x v="1"/>
    <x:x v="1"/>
    <x:n v="75192.36"/>
    <x:n v="7853.21"/>
    <x:n v="4"/>
    <x:s v="Settled"/>
    <x:x v="2"/>
    <x:n v="24"/>
    <x:n v="0"/>
    <x:s v="2025-04"/>
    <x:n v="1"/>
    <x:n v="0"/>
    <x:n v="9.574729314509609"/>
  </x:r>
  <x:r>
    <x:s v="C00589"/>
    <x:x v="0"/>
    <x:x v="5"/>
    <x:x v="3"/>
    <x:x v="2"/>
    <x:n v="10263.69"/>
    <x:n v="8402.43"/>
    <x:n v="1"/>
    <x:s v="Settled"/>
    <x:x v="2"/>
    <x:n v="18"/>
    <x:n v="0"/>
    <x:s v="2025-07"/>
    <x:n v="1"/>
    <x:n v="0"/>
    <x:n v="1.2215144904509767"/>
  </x:r>
  <x:r>
    <x:s v="C00590"/>
    <x:x v="0"/>
    <x:x v="2"/>
    <x:x v="1"/>
    <x:x v="0"/>
    <x:n v="17635.14"/>
    <x:n v="10854.48"/>
    <x:n v="6"/>
    <x:s v="Settled"/>
    <x:x v="2"/>
    <x:n v="13"/>
    <x:n v="0"/>
    <x:s v="2025-12"/>
    <x:n v="1"/>
    <x:n v="0"/>
    <x:n v="1.624687686558914"/>
  </x:r>
  <x:r>
    <x:s v="C00591"/>
    <x:x v="0"/>
    <x:x v="0"/>
    <x:x v="1"/>
    <x:x v="0"/>
    <x:n v="26625.56"/>
    <x:n v="13738.57"/>
    <x:n v="10"/>
    <x:s v="Settled"/>
    <x:x v="3"/>
    <x:n v="11"/>
    <x:n v="0"/>
    <x:s v="2025-06"/>
    <x:n v="1"/>
    <x:n v="0"/>
    <x:n v="1.9380153829692612"/>
  </x:r>
  <x:r>
    <x:s v="C00592"/>
    <x:x v="0"/>
    <x:x v="5"/>
    <x:x v="1"/>
    <x:x v="2"/>
    <x:n v="71132.48"/>
    <x:n v="10391.44"/>
    <x:n v="5"/>
    <x:s v="Settled"/>
    <x:x v="3"/>
    <x:n v="22"/>
    <x:n v="0"/>
    <x:s v="2025-03"/>
    <x:n v="1"/>
    <x:n v="0"/>
    <x:n v="6.845295743419583"/>
  </x:r>
  <x:r>
    <x:s v="C00593"/>
    <x:x v="0"/>
    <x:x v="0"/>
    <x:x v="3"/>
    <x:x v="1"/>
    <x:n v="28159.42"/>
    <x:n v="13454.9"/>
    <x:n v="9"/>
    <x:s v="Settled"/>
    <x:x v="4"/>
    <x:n v="36"/>
    <x:n v="1"/>
    <x:s v="2025-08"/>
    <x:n v="1"/>
    <x:n v="1"/>
    <x:n v="2.092874714787921"/>
  </x:r>
  <x:r>
    <x:s v="C00594"/>
    <x:x v="2"/>
    <x:x v="2"/>
    <x:x v="5"/>
    <x:x v="0"/>
    <x:n v="127727.88"/>
    <x:n v="16459.01"/>
    <x:n v="5"/>
    <x:s v="Settled"/>
    <x:x v="5"/>
    <x:n v="31"/>
    <x:n v="1"/>
    <x:s v="2025-10"/>
    <x:n v="1"/>
    <x:n v="1"/>
    <x:n v="7.760362257511236"/>
  </x:r>
  <x:r>
    <x:s v="C00595"/>
    <x:x v="0"/>
    <x:x v="0"/>
    <x:x v="0"/>
    <x:x v="0"/>
    <x:n v="23140.64"/>
    <x:n v="15682.86"/>
    <x:n v="4"/>
    <x:s v="Settled"/>
    <x:x v="4"/>
    <x:n v="31"/>
    <x:n v="1"/>
    <x:s v="2025-08"/>
    <x:n v="1"/>
    <x:n v="1"/>
    <x:n v="1.475536987513757"/>
  </x:r>
  <x:r>
    <x:s v="C00596"/>
    <x:x v="0"/>
    <x:x v="4"/>
    <x:x v="0"/>
    <x:x v="2"/>
    <x:n v="119782.58"/>
    <x:n v="14219.91"/>
    <x:n v="9"/>
    <x:s v="Rejected"/>
    <x:x v="4"/>
    <x:m/>
    <x:n v="1"/>
    <x:s v="2025-07"/>
    <x:n v="0"/>
    <x:s v=""/>
    <x:n v="8.423582146441152"/>
  </x:r>
  <x:r>
    <x:s v="C00597"/>
    <x:x v="2"/>
    <x:x v="0"/>
    <x:x v="5"/>
    <x:x v="2"/>
    <x:n v="321728.01"/>
    <x:n v="8400.68"/>
    <x:n v="10"/>
    <x:s v="Settled"/>
    <x:x v="4"/>
    <x:n v="27"/>
    <x:n v="1"/>
    <x:s v="2025-09"/>
    <x:n v="1"/>
    <x:n v="0"/>
    <x:n v="38.297853269021076"/>
  </x:r>
  <x:r>
    <x:s v="C00598"/>
    <x:x v="0"/>
    <x:x v="3"/>
    <x:x v="1"/>
    <x:x v="2"/>
    <x:n v="66775.75"/>
    <x:n v="9615.53"/>
    <x:n v="8"/>
    <x:s v="Settled"/>
    <x:x v="2"/>
    <x:n v="8"/>
    <x:n v="0"/>
    <x:s v="2025-11"/>
    <x:n v="1"/>
    <x:n v="0"/>
    <x:n v="6.944572998056269"/>
  </x:r>
  <x:r>
    <x:s v="C00599"/>
    <x:x v="2"/>
    <x:x v="0"/>
    <x:x v="2"/>
    <x:x v="2"/>
    <x:n v="128769.22"/>
    <x:n v="3928.13"/>
    <x:n v="10"/>
    <x:s v="Settled"/>
    <x:x v="1"/>
    <x:n v="21"/>
    <x:n v="0"/>
    <x:s v="2025-01"/>
    <x:n v="1"/>
    <x:n v="0"/>
    <x:n v="32.78130306278051"/>
  </x:r>
  <x:r>
    <x:s v="C00600"/>
    <x:x v="0"/>
    <x:x v="2"/>
    <x:x v="1"/>
    <x:x v="1"/>
    <x:n v="155667.66"/>
    <x:n v="7609.66"/>
    <x:n v="10"/>
    <x:s v="Settled"/>
    <x:x v="1"/>
    <x:n v="35"/>
    <x:n v="1"/>
    <x:s v="2025-12"/>
    <x:n v="1"/>
    <x:n v="1"/>
    <x:n v="20.456585445341844"/>
  </x:r>
  <x:r>
    <x:s v="C00601"/>
    <x:x v="0"/>
    <x:x v="4"/>
    <x:x v="1"/>
    <x:x v="0"/>
    <x:n v="12057.86"/>
    <x:n v="6395.96"/>
    <x:n v="8"/>
    <x:s v="Settled"/>
    <x:x v="2"/>
    <x:n v="9"/>
    <x:n v="0"/>
    <x:s v="2025-11"/>
    <x:n v="1"/>
    <x:n v="0"/>
    <x:n v="1.8852306768647709"/>
  </x:r>
  <x:r>
    <x:s v="C00602"/>
    <x:x v="0"/>
    <x:x v="3"/>
    <x:x v="0"/>
    <x:x v="2"/>
    <x:n v="82090.3"/>
    <x:n v="15814.85"/>
    <x:n v="10"/>
    <x:s v="Settled"/>
    <x:x v="4"/>
    <x:n v="23"/>
    <x:n v="1"/>
    <x:s v="2025-12"/>
    <x:n v="1"/>
    <x:n v="0"/>
    <x:n v="5.190709997249421"/>
  </x:r>
  <x:r>
    <x:s v="C00603"/>
    <x:x v="0"/>
    <x:x v="2"/>
    <x:x v="0"/>
    <x:x v="2"/>
    <x:n v="86834.27"/>
    <x:n v="7876.9"/>
    <x:n v="6"/>
    <x:s v="Settled"/>
    <x:x v="1"/>
    <x:n v="31"/>
    <x:n v="1"/>
    <x:s v="2025-07"/>
    <x:n v="1"/>
    <x:n v="1"/>
    <x:n v="11.023914230217473"/>
  </x:r>
  <x:r>
    <x:s v="C00604"/>
    <x:x v="0"/>
    <x:x v="0"/>
    <x:x v="1"/>
    <x:x v="2"/>
    <x:n v="22142.16"/>
    <x:n v="4100.38"/>
    <x:n v="1"/>
    <x:s v="Settled"/>
    <x:x v="3"/>
    <x:n v="14"/>
    <x:n v="0"/>
    <x:s v="2025-11"/>
    <x:n v="1"/>
    <x:n v="0"/>
    <x:n v="5.4000263390222365"/>
  </x:r>
  <x:r>
    <x:s v="C00605"/>
    <x:x v="0"/>
    <x:x v="2"/>
    <x:x v="1"/>
    <x:x v="1"/>
    <x:n v="136512.59"/>
    <x:n v="14733.46"/>
    <x:n v="4"/>
    <x:s v="Settled"/>
    <x:x v="1"/>
    <x:n v="32"/>
    <x:n v="1"/>
    <x:s v="2025-01"/>
    <x:n v="1"/>
    <x:n v="1"/>
    <x:n v="9.265480749260528"/>
  </x:r>
  <x:r>
    <x:s v="C00606"/>
    <x:x v="2"/>
    <x:x v="3"/>
    <x:x v="5"/>
    <x:x v="2"/>
    <x:n v="92588.14"/>
    <x:n v="15164.98"/>
    <x:n v="5"/>
    <x:s v="Pending"/>
    <x:x v="5"/>
    <x:m/>
    <x:n v="1"/>
    <x:s v="2025-05"/>
    <x:n v="0"/>
    <x:s v=""/>
    <x:n v="6.105391500681175"/>
  </x:r>
  <x:r>
    <x:s v="C00607"/>
    <x:x v="2"/>
    <x:x v="3"/>
    <x:x v="4"/>
    <x:x v="2"/>
    <x:n v="43627.32"/>
    <x:n v="7089.01"/>
    <x:n v="6"/>
    <x:s v="Settled"/>
    <x:x v="2"/>
    <x:n v="15"/>
    <x:n v="0"/>
    <x:s v="2025-11"/>
    <x:n v="1"/>
    <x:n v="0"/>
    <x:n v="6.154218995318105"/>
  </x:r>
  <x:r>
    <x:s v="C00608"/>
    <x:x v="2"/>
    <x:x v="0"/>
    <x:x v="5"/>
    <x:x v="0"/>
    <x:n v="80606.72"/>
    <x:n v="15870.67"/>
    <x:n v="3"/>
    <x:s v="Settled"/>
    <x:x v="2"/>
    <x:n v="16"/>
    <x:n v="0"/>
    <x:s v="2025-04"/>
    <x:n v="1"/>
    <x:n v="0"/>
    <x:n v="5.078973981564736"/>
  </x:r>
  <x:r>
    <x:s v="C00609"/>
    <x:x v="0"/>
    <x:x v="5"/>
    <x:x v="1"/>
    <x:x v="2"/>
    <x:n v="30778.36"/>
    <x:n v="10595.43"/>
    <x:n v="8"/>
    <x:s v="Settled"/>
    <x:x v="3"/>
    <x:n v="13"/>
    <x:n v="0"/>
    <x:s v="2025-10"/>
    <x:n v="1"/>
    <x:n v="0"/>
    <x:n v="2.9048712510959915"/>
  </x:r>
  <x:r>
    <x:s v="C00610"/>
    <x:x v="0"/>
    <x:x v="0"/>
    <x:x v="0"/>
    <x:x v="0"/>
    <x:n v="33010.56"/>
    <x:n v="11331.91"/>
    <x:n v="6"/>
    <x:s v="Settled"/>
    <x:x v="5"/>
    <x:n v="21"/>
    <x:n v="1"/>
    <x:s v="2025-04"/>
    <x:n v="1"/>
    <x:n v="0"/>
    <x:n v="2.913062316943922"/>
  </x:r>
  <x:r>
    <x:s v="C00611"/>
    <x:x v="0"/>
    <x:x v="4"/>
    <x:x v="0"/>
    <x:x v="0"/>
    <x:n v="32721.39"/>
    <x:n v="6395.96"/>
    <x:n v="8"/>
    <x:s v="Settled"/>
    <x:x v="4"/>
    <x:n v="29"/>
    <x:n v="1"/>
    <x:s v="2025-08"/>
    <x:n v="1"/>
    <x:n v="0"/>
    <x:n v="5.115946628809436"/>
  </x:r>
  <x:r>
    <x:s v="C00612"/>
    <x:x v="2"/>
    <x:x v="2"/>
    <x:x v="4"/>
    <x:x v="2"/>
    <x:n v="35161.04"/>
    <x:n v="10840.5"/>
    <x:n v="7"/>
    <x:s v="Settled"/>
    <x:x v="3"/>
    <x:n v="20"/>
    <x:n v="0"/>
    <x:s v="2025-08"/>
    <x:n v="1"/>
    <x:n v="0"/>
    <x:n v="3.2434887689682212"/>
  </x:r>
  <x:r>
    <x:s v="C00613"/>
    <x:x v="0"/>
    <x:x v="4"/>
    <x:x v="1"/>
    <x:x v="2"/>
    <x:n v="62872.13"/>
    <x:n v="23320.14"/>
    <x:n v="3"/>
    <x:s v="Pending"/>
    <x:x v="1"/>
    <x:m/>
    <x:n v="0"/>
    <x:s v="2025-11"/>
    <x:n v="0"/>
    <x:s v=""/>
    <x:n v="2.696044277607253"/>
  </x:r>
  <x:r>
    <x:s v="C00614"/>
    <x:x v="0"/>
    <x:x v="3"/>
    <x:x v="1"/>
    <x:x v="1"/>
    <x:n v="69069.24"/>
    <x:n v="8344.37"/>
    <x:n v="8"/>
    <x:s v="Settled"/>
    <x:x v="1"/>
    <x:n v="36"/>
    <x:n v="1"/>
    <x:s v="2025-05"/>
    <x:n v="1"/>
    <x:n v="1"/>
    <x:n v="8.277346282583347"/>
  </x:r>
  <x:r>
    <x:s v="C00615"/>
    <x:x v="2"/>
    <x:x v="5"/>
    <x:x v="4"/>
    <x:x v="2"/>
    <x:n v="194304.09"/>
    <x:n v="18738.82"/>
    <x:n v="6"/>
    <x:s v="Settled"/>
    <x:x v="3"/>
    <x:n v="13"/>
    <x:n v="0"/>
    <x:s v="2025-10"/>
    <x:n v="1"/>
    <x:n v="0"/>
    <x:n v="10.369067529332156"/>
  </x:r>
  <x:r>
    <x:s v="C00616"/>
    <x:x v="0"/>
    <x:x v="3"/>
    <x:x v="1"/>
    <x:x v="1"/>
    <x:n v="99006.17"/>
    <x:n v="9440.01"/>
    <x:n v="1"/>
    <x:s v="Settled"/>
    <x:x v="1"/>
    <x:n v="31"/>
    <x:n v="1"/>
    <x:s v="2025-06"/>
    <x:n v="1"/>
    <x:n v="1"/>
    <x:n v="10.487930627192132"/>
  </x:r>
  <x:r>
    <x:s v="C00617"/>
    <x:x v="0"/>
    <x:x v="0"/>
    <x:x v="3"/>
    <x:x v="0"/>
    <x:n v="2588.07"/>
    <x:n v="8649.94"/>
    <x:n v="3"/>
    <x:s v="Pending"/>
    <x:x v="3"/>
    <x:m/>
    <x:n v="0"/>
    <x:s v="2025-05"/>
    <x:n v="0"/>
    <x:s v=""/>
    <x:n v="0.2992009193127351"/>
  </x:r>
  <x:r>
    <x:s v="C00618"/>
    <x:x v="2"/>
    <x:x v="3"/>
    <x:x v="4"/>
    <x:x v="2"/>
    <x:n v="32125.51"/>
    <x:n v="6211.63"/>
    <x:n v="9"/>
    <x:s v="Settled"/>
    <x:x v="2"/>
    <x:n v="8"/>
    <x:n v="0"/>
    <x:s v="2025-01"/>
    <x:n v="1"/>
    <x:n v="0"/>
    <x:n v="5.171832514170998"/>
  </x:r>
  <x:r>
    <x:s v="C00619"/>
    <x:x v="0"/>
    <x:x v="0"/>
    <x:x v="3"/>
    <x:x v="1"/>
    <x:m/>
    <x:n v="22330.34"/>
    <x:n v="9"/>
    <x:s v="Pending"/>
    <x:x v="5"/>
    <x:m/>
    <x:n v="1"/>
    <x:s v="2025-01"/>
    <x:n v="0"/>
    <x:s v=""/>
    <x:s v=""/>
  </x:r>
  <x:r>
    <x:s v="C00620"/>
    <x:x v="0"/>
    <x:x v="0"/>
    <x:x v="1"/>
    <x:x v="2"/>
    <x:m/>
    <x:n v="7769.14"/>
    <x:n v="4"/>
    <x:s v="Settled"/>
    <x:x v="2"/>
    <x:n v="19"/>
    <x:n v="0"/>
    <x:s v="2025-10"/>
    <x:n v="1"/>
    <x:n v="0"/>
    <x:s v=""/>
  </x:r>
  <x:r>
    <x:s v="C00621"/>
    <x:x v="0"/>
    <x:x v="5"/>
    <x:x v="1"/>
    <x:x v="1"/>
    <x:n v="49666.24"/>
    <x:n v="13674.04"/>
    <x:n v="6"/>
    <x:s v="Settled"/>
    <x:x v="3"/>
    <x:n v="22"/>
    <x:n v="0"/>
    <x:s v="2025-02"/>
    <x:n v="1"/>
    <x:n v="0"/>
    <x:n v="3.6321555297483403"/>
  </x:r>
  <x:r>
    <x:s v="C00622"/>
    <x:x v="0"/>
    <x:x v="5"/>
    <x:x v="0"/>
    <x:x v="3"/>
    <x:n v="117714.55"/>
    <x:n v="11091.91"/>
    <x:n v="1"/>
    <x:s v="Pending"/>
    <x:x v="5"/>
    <x:m/>
    <x:n v="1"/>
    <x:s v="2025-02"/>
    <x:n v="0"/>
    <x:s v=""/>
    <x:n v="10.612649219115553"/>
  </x:r>
  <x:r>
    <x:s v="C00623"/>
    <x:x v="0"/>
    <x:x v="3"/>
    <x:x v="1"/>
    <x:x v="0"/>
    <x:n v="15687.33"/>
    <x:n v="7374.26"/>
    <x:n v="4"/>
    <x:s v="Settled"/>
    <x:x v="1"/>
    <x:n v="17"/>
    <x:n v="0"/>
    <x:s v="2025-03"/>
    <x:n v="1"/>
    <x:n v="0"/>
    <x:n v="2.127309045246574"/>
  </x:r>
  <x:r>
    <x:s v="C00624"/>
    <x:x v="0"/>
    <x:x v="3"/>
    <x:x v="0"/>
    <x:x v="2"/>
    <x:n v="105435.7"/>
    <x:n v="19395.52"/>
    <x:n v="7"/>
    <x:s v="Settled"/>
    <x:x v="1"/>
    <x:n v="25"/>
    <x:n v="1"/>
    <x:s v="2025-05"/>
    <x:n v="1"/>
    <x:n v="0"/>
    <x:n v="5.436085240302915"/>
  </x:r>
  <x:r>
    <x:s v="C00625"/>
    <x:x v="2"/>
    <x:x v="3"/>
    <x:x v="2"/>
    <x:x v="0"/>
    <x:n v="85754.78"/>
    <x:n v="4733.7"/>
    <x:n v="3"/>
    <x:s v="Settled"/>
    <x:x v="1"/>
    <x:n v="14"/>
    <x:n v="0"/>
    <x:s v="2025-03"/>
    <x:n v="1"/>
    <x:n v="0"/>
    <x:n v="18.11580370534677"/>
  </x:r>
  <x:r>
    <x:s v="C00626"/>
    <x:x v="0"/>
    <x:x v="0"/>
    <x:x v="1"/>
    <x:x v="0"/>
    <x:n v="22928.35"/>
    <x:n v="21158.38"/>
    <x:n v="7"/>
    <x:s v="Pending"/>
    <x:x v="3"/>
    <x:m/>
    <x:n v="0"/>
    <x:s v="2025-08"/>
    <x:n v="0"/>
    <x:s v=""/>
    <x:n v="1.0836533798901427"/>
  </x:r>
  <x:r>
    <x:s v="C00627"/>
    <x:x v="0"/>
    <x:x v="4"/>
    <x:x v="1"/>
    <x:x v="0"/>
    <x:n v="18409.63"/>
    <x:n v="7292.01"/>
    <x:n v="3"/>
    <x:s v="Pending"/>
    <x:x v="2"/>
    <x:m/>
    <x:n v="0"/>
    <x:s v="2025-10"/>
    <x:n v="0"/>
    <x:s v=""/>
    <x:n v="2.5246303831179606"/>
  </x:r>
  <x:r>
    <x:s v="C00628"/>
    <x:x v="0"/>
    <x:x v="0"/>
    <x:x v="1"/>
    <x:x v="0"/>
    <x:n v="7635.52"/>
    <x:n v="11583.22"/>
    <x:n v="5"/>
    <x:s v="Settled"/>
    <x:x v="2"/>
    <x:n v="19"/>
    <x:n v="0"/>
    <x:s v="2025-07"/>
    <x:n v="1"/>
    <x:n v="0"/>
    <x:n v="0.6591880323433381"/>
  </x:r>
  <x:r>
    <x:s v="C00629"/>
    <x:x v="0"/>
    <x:x v="3"/>
    <x:x v="3"/>
    <x:x v="0"/>
    <x:n v="3143.23"/>
    <x:n v="17946.79"/>
    <x:n v="10"/>
    <x:s v="Pending"/>
    <x:x v="1"/>
    <x:m/>
    <x:n v="0"/>
    <x:s v="2025-08"/>
    <x:n v="0"/>
    <x:s v=""/>
    <x:n v="0.17514162699847716"/>
  </x:r>
  <x:r>
    <x:s v="C00630"/>
    <x:x v="0"/>
    <x:x v="3"/>
    <x:x v="1"/>
    <x:x v="1"/>
    <x:n v="91343.13"/>
    <x:n v="11993.47"/>
    <x:n v="3"/>
    <x:s v="Settled"/>
    <x:x v="5"/>
    <x:n v="45"/>
    <x:n v="1"/>
    <x:s v="2025-11"/>
    <x:n v="1"/>
    <x:n v="1"/>
    <x:n v="7.616071912465701"/>
  </x:r>
  <x:r>
    <x:s v="C00631"/>
    <x:x v="2"/>
    <x:x v="3"/>
    <x:x v="2"/>
    <x:x v="0"/>
    <x:n v="177785.18"/>
    <x:n v="11537.97"/>
    <x:n v="2"/>
    <x:s v="Settled"/>
    <x:x v="2"/>
    <x:n v="20"/>
    <x:n v="0"/>
    <x:s v="2025-11"/>
    <x:n v="1"/>
    <x:n v="0"/>
    <x:n v="15.408705344180996"/>
  </x:r>
  <x:r>
    <x:s v="C00632"/>
    <x:x v="0"/>
    <x:x v="0"/>
    <x:x v="1"/>
    <x:x v="1"/>
    <x:n v="282674.73"/>
    <x:n v="9733.76"/>
    <x:n v="10"/>
    <x:s v="Settled"/>
    <x:x v="4"/>
    <x:n v="33"/>
    <x:n v="1"/>
    <x:s v="2025-08"/>
    <x:n v="1"/>
    <x:n v="1"/>
    <x:n v="29.040651300216975"/>
  </x:r>
  <x:r>
    <x:s v="C00633"/>
    <x:x v="2"/>
    <x:x v="0"/>
    <x:x v="2"/>
    <x:x v="2"/>
    <x:n v="242987.11"/>
    <x:n v="6294.54"/>
    <x:n v="7"/>
    <x:s v="Settled"/>
    <x:x v="3"/>
    <x:n v="13"/>
    <x:n v="0"/>
    <x:s v="2025-01"/>
    <x:n v="1"/>
    <x:n v="0"/>
    <x:n v="38.60283833290439"/>
  </x:r>
  <x:r>
    <x:s v="C00634"/>
    <x:x v="0"/>
    <x:x v="3"/>
    <x:x v="1"/>
    <x:x v="0"/>
    <x:n v="12738.78"/>
    <x:n v="5371.42"/>
    <x:n v="5"/>
    <x:s v="Settled"/>
    <x:x v="3"/>
    <x:n v="11"/>
    <x:n v="0"/>
    <x:s v="2025-10"/>
    <x:n v="1"/>
    <x:n v="0"/>
    <x:n v="2.3715851674231394"/>
  </x:r>
  <x:r>
    <x:s v="C00635"/>
    <x:x v="0"/>
    <x:x v="0"/>
    <x:x v="3"/>
    <x:x v="0"/>
    <x:n v="3395.64"/>
    <x:n v="6665.51"/>
    <x:n v="7"/>
    <x:s v="Pending"/>
    <x:x v="2"/>
    <x:m/>
    <x:n v="0"/>
    <x:s v="2025-10"/>
    <x:n v="0"/>
    <x:s v=""/>
    <x:n v="0.5094343868661212"/>
  </x:r>
  <x:r>
    <x:s v="C00636"/>
    <x:x v="0"/>
    <x:x v="5"/>
    <x:x v="3"/>
    <x:x v="1"/>
    <x:n v="16666.37"/>
    <x:n v="18792.54"/>
    <x:n v="3"/>
    <x:s v="Settled"/>
    <x:x v="1"/>
    <x:n v="35"/>
    <x:n v="1"/>
    <x:s v="2025-04"/>
    <x:n v="1"/>
    <x:n v="1"/>
    <x:n v="0.8868609565284947"/>
  </x:r>
  <x:r>
    <x:s v="C00637"/>
    <x:x v="0"/>
    <x:x v="3"/>
    <x:x v="3"/>
    <x:x v="2"/>
    <x:n v="7474.8"/>
    <x:n v="13223.19"/>
    <x:n v="2"/>
    <x:s v="Pending"/>
    <x:x v="3"/>
    <x:m/>
    <x:n v="0"/>
    <x:s v="2025-03"/>
    <x:n v="0"/>
    <x:s v=""/>
    <x:n v="0.5652796337343712"/>
  </x:r>
  <x:r>
    <x:s v="C00638"/>
    <x:x v="2"/>
    <x:x v="5"/>
    <x:x v="2"/>
    <x:x v="1"/>
    <x:n v="621349.99"/>
    <x:n v="11680.46"/>
    <x:n v="4"/>
    <x:s v="Settled"/>
    <x:x v="5"/>
    <x:n v="35"/>
    <x:n v="1"/>
    <x:s v="2025-02"/>
    <x:n v="1"/>
    <x:n v="1"/>
    <x:n v="53.195678081171465"/>
  </x:r>
  <x:r>
    <x:s v="C00639"/>
    <x:x v="0"/>
    <x:x v="3"/>
    <x:x v="0"/>
    <x:x v="0"/>
    <x:n v="27587.17"/>
    <x:n v="7408.08"/>
    <x:n v="9"/>
    <x:s v="Settled"/>
    <x:x v="1"/>
    <x:n v="31"/>
    <x:n v="1"/>
    <x:s v="2025-04"/>
    <x:n v="1"/>
    <x:n v="1"/>
    <x:n v="3.7239298171726007"/>
  </x:r>
  <x:r>
    <x:s v="C00640"/>
    <x:x v="2"/>
    <x:x v="5"/>
    <x:x v="4"/>
    <x:x v="2"/>
    <x:n v="51920.54"/>
    <x:n v="10672.05"/>
    <x:n v="2"/>
    <x:s v="Pending"/>
    <x:x v="2"/>
    <x:m/>
    <x:n v="0"/>
    <x:s v="2025-09"/>
    <x:n v="0"/>
    <x:s v=""/>
    <x:n v="4.865095272229797"/>
  </x:r>
  <x:r>
    <x:s v="C00641"/>
    <x:x v="2"/>
    <x:x v="3"/>
    <x:x v="2"/>
    <x:x v="2"/>
    <x:n v="183119.9"/>
    <x:n v="13411.37"/>
    <x:n v="10"/>
    <x:s v="Settled"/>
    <x:x v="2"/>
    <x:n v="14"/>
    <x:n v="0"/>
    <x:s v="2025-12"/>
    <x:n v="1"/>
    <x:n v="0"/>
    <x:n v="13.65407859152346"/>
  </x:r>
  <x:r>
    <x:s v="C00642"/>
    <x:x v="0"/>
    <x:x v="0"/>
    <x:x v="3"/>
    <x:x v="1"/>
    <x:n v="10529.29"/>
    <x:n v="17110.67"/>
    <x:n v="9"/>
    <x:s v="Settled"/>
    <x:x v="5"/>
    <x:n v="29"/>
    <x:n v="1"/>
    <x:s v="2025-02"/>
    <x:n v="1"/>
    <x:n v="0"/>
    <x:n v="0.6153639804870296"/>
  </x:r>
  <x:r>
    <x:s v="C00643"/>
    <x:x v="0"/>
    <x:x v="2"/>
    <x:x v="1"/>
    <x:x v="0"/>
    <x:n v="20294.99"/>
    <x:n v="14202.57"/>
    <x:n v="3"/>
    <x:s v="Settled"/>
    <x:x v="2"/>
    <x:n v="8"/>
    <x:n v="0"/>
    <x:s v="2025-06"/>
    <x:n v="1"/>
    <x:n v="0"/>
    <x:n v="1.4289660251630516"/>
  </x:r>
  <x:r>
    <x:s v="C00644"/>
    <x:x v="0"/>
    <x:x v="5"/>
    <x:x v="3"/>
    <x:x v="1"/>
    <x:n v="14379.76"/>
    <x:n v="11454.21"/>
    <x:n v="7"/>
    <x:s v="Settled"/>
    <x:x v="1"/>
    <x:n v="37"/>
    <x:n v="1"/>
    <x:s v="2025-11"/>
    <x:n v="1"/>
    <x:n v="1"/>
    <x:n v="1.25541263867172"/>
  </x:r>
  <x:r>
    <x:s v="C00645"/>
    <x:x v="0"/>
    <x:x v="2"/>
    <x:x v="1"/>
    <x:x v="0"/>
    <x:n v="16768.31"/>
    <x:n v="13155.5"/>
    <x:n v="3"/>
    <x:s v="Settled"/>
    <x:x v="2"/>
    <x:n v="15"/>
    <x:n v="0"/>
    <x:s v="2025-02"/>
    <x:n v="1"/>
    <x:n v="0"/>
    <x:n v="1.2746235414845504"/>
  </x:r>
  <x:r>
    <x:s v="C00646"/>
    <x:x v="0"/>
    <x:x v="0"/>
    <x:x v="0"/>
    <x:x v="1"/>
    <x:n v="121859.38"/>
    <x:n v="5567.49"/>
    <x:n v="1"/>
    <x:s v="Settled"/>
    <x:x v="1"/>
    <x:n v="34"/>
    <x:n v="1"/>
    <x:s v="2025-12"/>
    <x:n v="1"/>
    <x:n v="1"/>
    <x:n v="21.88766930879086"/>
  </x:r>
  <x:r>
    <x:s v="C00647"/>
    <x:x v="0"/>
    <x:x v="3"/>
    <x:x v="1"/>
    <x:x v="2"/>
    <x:n v="32389.28"/>
    <x:n v="7218.73"/>
    <x:n v="3"/>
    <x:s v="Settled"/>
    <x:x v="2"/>
    <x:n v="22"/>
    <x:n v="0"/>
    <x:s v="2025-01"/>
    <x:n v="1"/>
    <x:n v="0"/>
    <x:n v="4.486839097736029"/>
  </x:r>
  <x:r>
    <x:s v="C00648"/>
    <x:x v="0"/>
    <x:x v="5"/>
    <x:x v="1"/>
    <x:x v="2"/>
    <x:n v="52080.31"/>
    <x:n v="7573.75"/>
    <x:n v="3"/>
    <x:s v="Settled"/>
    <x:x v="1"/>
    <x:n v="25"/>
    <x:n v="0"/>
    <x:s v="2025-04"/>
    <x:n v="1"/>
    <x:n v="0"/>
    <x:n v="6.876423172140617"/>
  </x:r>
  <x:r>
    <x:s v="C00649"/>
    <x:x v="2"/>
    <x:x v="5"/>
    <x:x v="2"/>
    <x:x v="0"/>
    <x:n v="57893.08"/>
    <x:n v="23743.45"/>
    <x:n v="8"/>
    <x:s v="Settled"/>
    <x:x v="1"/>
    <x:n v="15"/>
    <x:n v="0"/>
    <x:s v="2025-01"/>
    <x:n v="1"/>
    <x:n v="0"/>
    <x:n v="2.4382758192259337"/>
  </x:r>
  <x:r>
    <x:s v="C00650"/>
    <x:x v="2"/>
    <x:x v="3"/>
    <x:x v="5"/>
    <x:x v="1"/>
    <x:n v="372705.5"/>
    <x:n v="12898.97"/>
    <x:n v="1"/>
    <x:s v="Pending"/>
    <x:x v="1"/>
    <x:m/>
    <x:n v="1"/>
    <x:s v="2025-10"/>
    <x:n v="0"/>
    <x:s v=""/>
    <x:n v="28.894206281586825"/>
  </x:r>
  <x:r>
    <x:s v="C00651"/>
    <x:x v="0"/>
    <x:x v="4"/>
    <x:x v="1"/>
    <x:x v="0"/>
    <x:n v="24174.43"/>
    <x:n v="4938.75"/>
    <x:n v="3"/>
    <x:s v="Settled"/>
    <x:x v="3"/>
    <x:n v="9"/>
    <x:n v="0"/>
    <x:s v="2025-06"/>
    <x:n v="1"/>
    <x:n v="0"/>
    <x:n v="4.894847886610985"/>
  </x:r>
  <x:r>
    <x:s v="C00652"/>
    <x:x v="2"/>
    <x:x v="3"/>
    <x:x v="5"/>
    <x:x v="2"/>
    <x:n v="114122.6"/>
    <x:n v="7971.43"/>
    <x:n v="4"/>
    <x:s v="Pending"/>
    <x:x v="4"/>
    <x:m/>
    <x:n v="1"/>
    <x:s v="2025-06"/>
    <x:n v="0"/>
    <x:s v=""/>
    <x:n v="14.316452631460102"/>
  </x:r>
  <x:r>
    <x:s v="C00653"/>
    <x:x v="0"/>
    <x:x v="4"/>
    <x:x v="1"/>
    <x:x v="2"/>
    <x:n v="66926.11"/>
    <x:n v="12229.13"/>
    <x:n v="5"/>
    <x:s v="Rejected"/>
    <x:x v="1"/>
    <x:m/>
    <x:n v="0"/>
    <x:s v="2025-07"/>
    <x:n v="0"/>
    <x:s v=""/>
    <x:n v="5.472679577369773"/>
  </x:r>
  <x:r>
    <x:s v="C00654"/>
    <x:x v="0"/>
    <x:x v="0"/>
    <x:x v="1"/>
    <x:x v="2"/>
    <x:n v="41071.21"/>
    <x:n v="11135.15"/>
    <x:n v="2"/>
    <x:s v="Settled"/>
    <x:x v="3"/>
    <x:n v="24"/>
    <x:n v="0"/>
    <x:s v="2025-04"/>
    <x:n v="1"/>
    <x:n v="0"/>
    <x:n v="3.688428983893347"/>
  </x:r>
  <x:r>
    <x:s v="C00655"/>
    <x:x v="2"/>
    <x:x v="3"/>
    <x:x v="2"/>
    <x:x v="2"/>
    <x:n v="91671.67"/>
    <x:n v="8261.64"/>
    <x:n v="2"/>
    <x:s v="Rejected"/>
    <x:x v="1"/>
    <x:m/>
    <x:n v="0"/>
    <x:s v="2025-10"/>
    <x:n v="0"/>
    <x:s v=""/>
    <x:n v="11.096062040950708"/>
  </x:r>
  <x:r>
    <x:s v="C00656"/>
    <x:x v="0"/>
    <x:x v="0"/>
    <x:x v="1"/>
    <x:x v="2"/>
    <x:n v="29713.44"/>
    <x:n v="11702.25"/>
    <x:n v="8"/>
    <x:s v="Settled"/>
    <x:x v="3"/>
    <x:n v="9"/>
    <x:n v="0"/>
    <x:s v="2025-06"/>
    <x:n v="1"/>
    <x:n v="0"/>
    <x:n v="2.5391219637249245"/>
  </x:r>
  <x:r>
    <x:s v="C00657"/>
    <x:x v="0"/>
    <x:x v="2"/>
    <x:x v="1"/>
    <x:x v="2"/>
    <x:n v="40283.76"/>
    <x:n v="10903.05"/>
    <x:n v="4"/>
    <x:s v="Settled"/>
    <x:x v="2"/>
    <x:n v="13"/>
    <x:n v="0"/>
    <x:s v="2025-10"/>
    <x:n v="1"/>
    <x:n v="0"/>
    <x:n v="3.6947239533891896"/>
  </x:r>
  <x:r>
    <x:s v="C00658"/>
    <x:x v="0"/>
    <x:x v="0"/>
    <x:x v="3"/>
    <x:x v="2"/>
    <x:m/>
    <x:n v="8762.29"/>
    <x:n v="10"/>
    <x:s v="Rejected"/>
    <x:x v="3"/>
    <x:m/>
    <x:n v="0"/>
    <x:s v="2025-08"/>
    <x:n v="0"/>
    <x:s v=""/>
    <x:s v=""/>
  </x:r>
  <x:r>
    <x:s v="C00659"/>
    <x:x v="0"/>
    <x:x v="5"/>
    <x:x v="1"/>
    <x:x v="2"/>
    <x:n v="44429.09"/>
    <x:n v="18900.94"/>
    <x:n v="3"/>
    <x:s v="Pending"/>
    <x:x v="3"/>
    <x:m/>
    <x:n v="0"/>
    <x:s v="2025-09"/>
    <x:n v="0"/>
    <x:s v=""/>
    <x:n v="2.350628593075265"/>
  </x:r>
  <x:r>
    <x:s v="C00660"/>
    <x:x v="0"/>
    <x:x v="4"/>
    <x:x v="1"/>
    <x:x v="2"/>
    <x:n v="24515.24"/>
    <x:n v="20872.55"/>
    <x:n v="3"/>
    <x:s v="Settled"/>
    <x:x v="1"/>
    <x:n v="21"/>
    <x:n v="0"/>
    <x:s v="2025-12"/>
    <x:n v="1"/>
    <x:n v="0"/>
    <x:n v="1.1745206024180084"/>
  </x:r>
  <x:r>
    <x:s v="C00661"/>
    <x:x v="2"/>
    <x:x v="3"/>
    <x:x v="5"/>
    <x:x v="1"/>
    <x:n v="697177.74"/>
    <x:n v="17351.02"/>
    <x:n v="1"/>
    <x:s v="Settled"/>
    <x:x v="5"/>
    <x:n v="36"/>
    <x:n v="1"/>
    <x:s v="2025-07"/>
    <x:n v="1"/>
    <x:n v="1"/>
    <x:n v="40.18079282947054"/>
  </x:r>
  <x:r>
    <x:s v="C00662"/>
    <x:x v="2"/>
    <x:x v="0"/>
    <x:x v="4"/>
    <x:x v="2"/>
    <x:n v="42583.97"/>
    <x:n v="4859.62"/>
    <x:n v="9"/>
    <x:s v="Settled"/>
    <x:x v="3"/>
    <x:n v="22"/>
    <x:n v="0"/>
    <x:s v="2025-04"/>
    <x:n v="1"/>
    <x:n v="0"/>
    <x:n v="8.762818903535667"/>
  </x:r>
  <x:r>
    <x:s v="C00663"/>
    <x:x v="0"/>
    <x:x v="5"/>
    <x:x v="1"/>
    <x:x v="0"/>
    <x:n v="23045.87"/>
    <x:n v="9640.51"/>
    <x:n v="5"/>
    <x:s v="Rejected"/>
    <x:x v="1"/>
    <x:m/>
    <x:n v="0"/>
    <x:s v="2025-09"/>
    <x:n v="0"/>
    <x:s v=""/>
    <x:n v="2.390523945309947"/>
  </x:r>
  <x:r>
    <x:s v="C00664"/>
    <x:x v="0"/>
    <x:x v="4"/>
    <x:x v="1"/>
    <x:x v="2"/>
    <x:m/>
    <x:n v="14074.9"/>
    <x:n v="9"/>
    <x:s v="Settled"/>
    <x:x v="3"/>
    <x:n v="27"/>
    <x:n v="0"/>
    <x:s v="2025-09"/>
    <x:n v="1"/>
    <x:n v="0"/>
    <x:s v=""/>
  </x:r>
  <x:r>
    <x:s v="C00665"/>
    <x:x v="0"/>
    <x:x v="4"/>
    <x:x v="0"/>
    <x:x v="0"/>
    <x:n v="63806.05"/>
    <x:n v="21121.78"/>
    <x:n v="6"/>
    <x:s v="Settled"/>
    <x:x v="3"/>
    <x:n v="14"/>
    <x:n v="0"/>
    <x:s v="2025-06"/>
    <x:n v="1"/>
    <x:n v="0"/>
    <x:n v="3.020865192232852"/>
  </x:r>
  <x:r>
    <x:s v="C00666"/>
    <x:x v="2"/>
    <x:x v="0"/>
    <x:x v="5"/>
    <x:x v="0"/>
    <x:n v="56985.43"/>
    <x:n v="14211.87"/>
    <x:n v="8"/>
    <x:s v="Settled"/>
    <x:x v="1"/>
    <x:n v="9"/>
    <x:n v="0"/>
    <x:s v="2025-05"/>
    <x:n v="1"/>
    <x:n v="0"/>
    <x:n v="4.009706674772566"/>
  </x:r>
  <x:r>
    <x:s v="C00667"/>
    <x:x v="0"/>
    <x:x v="5"/>
    <x:x v="1"/>
    <x:x v="2"/>
    <x:n v="99239.77"/>
    <x:n v="11480.33"/>
    <x:n v="10"/>
    <x:s v="Settled"/>
    <x:x v="2"/>
    <x:n v="27"/>
    <x:n v="0"/>
    <x:s v="2025-12"/>
    <x:n v="1"/>
    <x:n v="0"/>
    <x:n v="8.644330781432242"/>
  </x:r>
  <x:r>
    <x:s v="C00668"/>
    <x:x v="0"/>
    <x:x v="5"/>
    <x:x v="1"/>
    <x:x v="2"/>
    <x:n v="25832.25"/>
    <x:n v="4280.12"/>
    <x:n v="10"/>
    <x:s v="Settled"/>
    <x:x v="3"/>
    <x:n v="20"/>
    <x:n v="0"/>
    <x:s v="2025-04"/>
    <x:n v="1"/>
    <x:n v="0"/>
    <x:n v="6.035403212994028"/>
  </x:r>
  <x:r>
    <x:s v="C00669"/>
    <x:x v="0"/>
    <x:x v="3"/>
    <x:x v="1"/>
    <x:x v="2"/>
    <x:n v="39158.54"/>
    <x:n v="18337.72"/>
    <x:n v="2"/>
    <x:s v="Settled"/>
    <x:x v="1"/>
    <x:n v="21"/>
    <x:n v="0"/>
    <x:s v="2025-01"/>
    <x:n v="1"/>
    <x:n v="0"/>
    <x:n v="2.135409418400979"/>
  </x:r>
  <x:r>
    <x:s v="C00670"/>
    <x:x v="2"/>
    <x:x v="5"/>
    <x:x v="2"/>
    <x:x v="1"/>
    <x:n v="590461.63"/>
    <x:n v="18738.82"/>
    <x:n v="6"/>
    <x:s v="Settled"/>
    <x:x v="1"/>
    <x:n v="39"/>
    <x:n v="1"/>
    <x:s v="2025-08"/>
    <x:n v="1"/>
    <x:n v="1"/>
    <x:n v="31.510075340923283"/>
  </x:r>
  <x:r>
    <x:s v="C00671"/>
    <x:x v="0"/>
    <x:x v="5"/>
    <x:x v="1"/>
    <x:x v="0"/>
    <x:n v="21626.4"/>
    <x:n v="15238.44"/>
    <x:n v="6"/>
    <x:s v="Settled"/>
    <x:x v="2"/>
    <x:n v="7"/>
    <x:n v="0"/>
    <x:s v="2025-01"/>
    <x:n v="1"/>
    <x:n v="0"/>
    <x:n v="1.419200390591163"/>
  </x:r>
  <x:r>
    <x:s v="C00672"/>
    <x:x v="2"/>
    <x:x v="4"/>
    <x:x v="2"/>
    <x:x v="0"/>
    <x:n v="178794.45"/>
    <x:n v="13581.49"/>
    <x:n v="5"/>
    <x:s v="Settled"/>
    <x:x v="3"/>
    <x:n v="2"/>
    <x:n v="0"/>
    <x:s v="2025-10"/>
    <x:n v="1"/>
    <x:n v="0"/>
    <x:n v="13.16456809967095"/>
  </x:r>
  <x:r>
    <x:s v="C00673"/>
    <x:x v="0"/>
    <x:x v="4"/>
    <x:x v="0"/>
    <x:x v="0"/>
    <x:n v="27204.86"/>
    <x:n v="12154.98"/>
    <x:n v="5"/>
    <x:s v="Settled"/>
    <x:x v="5"/>
    <x:n v="27"/>
    <x:n v="1"/>
    <x:s v="2025-11"/>
    <x:n v="1"/>
    <x:n v="0"/>
    <x:n v="2.2381657559288457"/>
  </x:r>
  <x:r>
    <x:s v="C00674"/>
    <x:x v="0"/>
    <x:x v="3"/>
    <x:x v="1"/>
    <x:x v="0"/>
    <x:n v="22709.71"/>
    <x:n v="12423.94"/>
    <x:n v="2"/>
    <x:s v="Settled"/>
    <x:x v="1"/>
    <x:n v="22"/>
    <x:n v="0"/>
    <x:s v="2025-09"/>
    <x:n v="1"/>
    <x:n v="0"/>
    <x:n v="1.8278992010586013"/>
  </x:r>
  <x:r>
    <x:s v="C00675"/>
    <x:x v="2"/>
    <x:x v="3"/>
    <x:x v="2"/>
    <x:x v="2"/>
    <x:n v="341060.71"/>
    <x:n v="7451.55"/>
    <x:n v="4"/>
    <x:s v="Settled"/>
    <x:x v="1"/>
    <x:n v="21"/>
    <x:n v="0"/>
    <x:s v="2025-03"/>
    <x:n v="1"/>
    <x:n v="0"/>
    <x:n v="45.770438365172346"/>
  </x:r>
  <x:r>
    <x:s v="C00676"/>
    <x:x v="2"/>
    <x:x v="0"/>
    <x:x v="4"/>
    <x:x v="2"/>
    <x:n v="24007.85"/>
    <x:n v="7822.49"/>
    <x:n v="3"/>
    <x:s v="Settled"/>
    <x:x v="2"/>
    <x:n v="25"/>
    <x:n v="0"/>
    <x:s v="2025-12"/>
    <x:n v="1"/>
    <x:n v="0"/>
    <x:n v="3.0690803056315827"/>
  </x:r>
  <x:r>
    <x:s v="C00677"/>
    <x:x v="0"/>
    <x:x v="0"/>
    <x:x v="1"/>
    <x:x v="2"/>
    <x:n v="18689.36"/>
    <x:n v="19264.14"/>
    <x:n v="7"/>
    <x:s v="Settled"/>
    <x:x v="2"/>
    <x:n v="23"/>
    <x:n v="0"/>
    <x:s v="2025-02"/>
    <x:n v="1"/>
    <x:n v="0"/>
    <x:n v="0.9701632151759695"/>
  </x:r>
  <x:r>
    <x:s v="C00678"/>
    <x:x v="2"/>
    <x:x v="4"/>
    <x:x v="5"/>
    <x:x v="0"/>
    <x:n v="50916.34"/>
    <x:n v="13204.65"/>
    <x:n v="2"/>
    <x:s v="Settled"/>
    <x:x v="4"/>
    <x:n v="30"/>
    <x:n v="1"/>
    <x:s v="2025-02"/>
    <x:n v="1"/>
    <x:n v="0"/>
    <x:n v="3.855940142298357"/>
  </x:r>
  <x:r>
    <x:s v="C00679"/>
    <x:x v="0"/>
    <x:x v="3"/>
    <x:x v="1"/>
    <x:x v="2"/>
    <x:n v="71957.23"/>
    <x:n v="11100.14"/>
    <x:n v="6"/>
    <x:s v="Settled"/>
    <x:x v="1"/>
    <x:n v="25"/>
    <x:n v="0"/>
    <x:s v="2025-04"/>
    <x:n v="1"/>
    <x:n v="0"/>
    <x:n v="6.482551571421622"/>
  </x:r>
  <x:r>
    <x:s v="C00680"/>
    <x:x v="0"/>
    <x:x v="2"/>
    <x:x v="1"/>
    <x:x v="0"/>
    <x:n v="8133.58"/>
    <x:n v="12158.75"/>
    <x:n v="3"/>
    <x:s v="Pending"/>
    <x:x v="1"/>
    <x:m/>
    <x:n v="0"/>
    <x:s v="2025-07"/>
    <x:n v="0"/>
    <x:s v=""/>
    <x:n v="0.6689486994962476"/>
  </x:r>
  <x:r>
    <x:s v="C00681"/>
    <x:x v="0"/>
    <x:x v="3"/>
    <x:x v="1"/>
    <x:x v="2"/>
    <x:n v="63885.6"/>
    <x:n v="12469.52"/>
    <x:n v="2"/>
    <x:s v="Pending"/>
    <x:x v="2"/>
    <x:m/>
    <x:n v="0"/>
    <x:s v="2025-09"/>
    <x:n v="0"/>
    <x:s v=""/>
    <x:n v="5.123340754094785"/>
  </x:r>
  <x:r>
    <x:s v="C00682"/>
    <x:x v="0"/>
    <x:x v="5"/>
    <x:x v="6"/>
    <x:x v="2"/>
    <x:n v="15365.29"/>
    <x:n v="2943.27"/>
    <x:n v="2"/>
    <x:s v="Settled"/>
    <x:x v="2"/>
    <x:n v="16"/>
    <x:n v="0"/>
    <x:s v="2025-04"/>
    <x:n v="1"/>
    <x:n v="0"/>
    <x:n v="5.220482660442298"/>
  </x:r>
  <x:r>
    <x:s v="C00683"/>
    <x:x v="2"/>
    <x:x v="5"/>
    <x:x v="5"/>
    <x:x v="0"/>
    <x:n v="238800.41"/>
    <x:n v="10194.57"/>
    <x:n v="1"/>
    <x:s v="Settled"/>
    <x:x v="4"/>
    <x:n v="30"/>
    <x:n v="1"/>
    <x:s v="2025-12"/>
    <x:n v="1"/>
    <x:n v="0"/>
    <x:n v="23.42427488358999"/>
  </x:r>
  <x:r>
    <x:s v="C00684"/>
    <x:x v="0"/>
    <x:x v="3"/>
    <x:x v="0"/>
    <x:x v="1"/>
    <x:n v="298991.72"/>
    <x:n v="15466.83"/>
    <x:n v="3"/>
    <x:s v="Settled"/>
    <x:x v="1"/>
    <x:n v="24"/>
    <x:n v="1"/>
    <x:s v="2025-10"/>
    <x:n v="1"/>
    <x:n v="0"/>
    <x:n v="19.331157063212046"/>
  </x:r>
  <x:r>
    <x:s v="C00685"/>
    <x:x v="0"/>
    <x:x v="3"/>
    <x:x v="1"/>
    <x:x v="2"/>
    <x:n v="56201.56"/>
    <x:n v="19275.72"/>
    <x:n v="6"/>
    <x:s v="Settled"/>
    <x:x v="1"/>
    <x:n v="20"/>
    <x:n v="0"/>
    <x:s v="2025-03"/>
    <x:n v="1"/>
    <x:n v="0"/>
    <x:n v="2.9156659258383084"/>
  </x:r>
  <x:r>
    <x:s v="C00686"/>
    <x:x v="0"/>
    <x:x v="3"/>
    <x:x v="1"/>
    <x:x v="0"/>
    <x:n v="41635.04"/>
    <x:n v="13675.41"/>
    <x:n v="10"/>
    <x:s v="Settled"/>
    <x:x v="1"/>
    <x:n v="19"/>
    <x:n v="0"/>
    <x:s v="2025-01"/>
    <x:n v="1"/>
    <x:n v="0"/>
    <x:n v="3.044518592129962"/>
  </x:r>
  <x:r>
    <x:s v="C00687"/>
    <x:x v="0"/>
    <x:x v="2"/>
    <x:x v="3"/>
    <x:x v="2"/>
    <x:n v="15468.72"/>
    <x:n v="16991.67"/>
    <x:n v="3"/>
    <x:s v="Rejected"/>
    <x:x v="2"/>
    <x:m/>
    <x:n v="0"/>
    <x:s v="2025-09"/>
    <x:n v="0"/>
    <x:s v=""/>
    <x:n v="0.9103707875682614"/>
  </x:r>
  <x:r>
    <x:s v="C00688"/>
    <x:x v="2"/>
    <x:x v="0"/>
    <x:x v="5"/>
    <x:x v="2"/>
    <x:n v="142875.38"/>
    <x:n v="14749.42"/>
    <x:n v="9"/>
    <x:s v="Settled"/>
    <x:x v="4"/>
    <x:n v="34"/>
    <x:n v="1"/>
    <x:s v="2025-03"/>
    <x:n v="1"/>
    <x:n v="1"/>
    <x:n v="9.686847347217721"/>
  </x:r>
  <x:r>
    <x:s v="C00689"/>
    <x:x v="0"/>
    <x:x v="0"/>
    <x:x v="1"/>
    <x:x v="0"/>
    <x:n v="10505.36"/>
    <x:n v="10210.16"/>
    <x:n v="6"/>
    <x:s v="Rejected"/>
    <x:x v="2"/>
    <x:m/>
    <x:n v="0"/>
    <x:s v="2025-04"/>
    <x:n v="0"/>
    <x:s v=""/>
    <x:n v="1.0289123774749858"/>
  </x:r>
  <x:r>
    <x:s v="C00690"/>
    <x:x v="2"/>
    <x:x v="5"/>
    <x:x v="5"/>
    <x:x v="0"/>
    <x:n v="57659.92"/>
    <x:n v="10200.48"/>
    <x:n v="4"/>
    <x:s v="Settled"/>
    <x:x v="4"/>
    <x:n v="19"/>
    <x:n v="1"/>
    <x:s v="2025-10"/>
    <x:n v="1"/>
    <x:n v="0"/>
    <x:n v="5.652667325459194"/>
  </x:r>
  <x:r>
    <x:s v="C00691"/>
    <x:x v="2"/>
    <x:x v="2"/>
    <x:x v="4"/>
    <x:x v="2"/>
    <x:n v="54000.75"/>
    <x:n v="31631.14"/>
    <x:n v="4"/>
    <x:s v="Settled"/>
    <x:x v="2"/>
    <x:n v="25"/>
    <x:n v="0"/>
    <x:s v="2025-03"/>
    <x:n v="1"/>
    <x:n v="0"/>
    <x:n v="1.7072021432044497"/>
  </x:r>
  <x:r>
    <x:s v="C00692"/>
    <x:x v="0"/>
    <x:x v="0"/>
    <x:x v="1"/>
    <x:x v="1"/>
    <x:n v="115775.81"/>
    <x:n v="6980.59"/>
    <x:n v="1"/>
    <x:s v="Settled"/>
    <x:x v="3"/>
    <x:n v="20"/>
    <x:n v="0"/>
    <x:s v="2025-05"/>
    <x:n v="1"/>
    <x:n v="0"/>
    <x:n v="16.585390346661242"/>
  </x:r>
  <x:r>
    <x:s v="C00693"/>
    <x:x v="2"/>
    <x:x v="3"/>
    <x:x v="4"/>
    <x:x v="2"/>
    <x:n v="17059.05"/>
    <x:n v="12501.6"/>
    <x:n v="2"/>
    <x:s v="Settled"/>
    <x:x v="1"/>
    <x:n v="16"/>
    <x:n v="0"/>
    <x:s v="2025-12"/>
    <x:n v="1"/>
    <x:n v="0"/>
    <x:n v="1.3645493376847762"/>
  </x:r>
  <x:r>
    <x:s v="C00694"/>
    <x:x v="2"/>
    <x:x v="3"/>
    <x:x v="4"/>
    <x:x v="2"/>
    <x:n v="48924.6"/>
    <x:n v="21970.39"/>
    <x:n v="4"/>
    <x:s v="Rejected"/>
    <x:x v="1"/>
    <x:m/>
    <x:n v="0"/>
    <x:s v="2025-09"/>
    <x:n v="0"/>
    <x:s v=""/>
    <x:n v="2.2268425822208893"/>
  </x:r>
  <x:r>
    <x:s v="C00695"/>
    <x:x v="0"/>
    <x:x v="0"/>
    <x:x v="1"/>
    <x:x v="2"/>
    <x:m/>
    <x:n v="9835.38"/>
    <x:n v="4"/>
    <x:s v="Settled"/>
    <x:x v="3"/>
    <x:n v="19"/>
    <x:n v="0"/>
    <x:s v="2025-08"/>
    <x:n v="1"/>
    <x:n v="0"/>
    <x:s v=""/>
  </x:r>
  <x:r>
    <x:s v="C00696"/>
    <x:x v="2"/>
    <x:x v="3"/>
    <x:x v="5"/>
    <x:x v="2"/>
    <x:n v="248677.51"/>
    <x:n v="18276.4"/>
    <x:n v="4"/>
    <x:s v="Settled"/>
    <x:x v="4"/>
    <x:n v="34"/>
    <x:n v="1"/>
    <x:s v="2025-12"/>
    <x:n v="1"/>
    <x:n v="1"/>
    <x:n v="13.606482129959948"/>
  </x:r>
  <x:r>
    <x:s v="C00697"/>
    <x:x v="0"/>
    <x:x v="0"/>
    <x:x v="0"/>
    <x:x v="0"/>
    <x:n v="77181.76"/>
    <x:n v="14531.26"/>
    <x:n v="9"/>
    <x:s v="Rejected"/>
    <x:x v="5"/>
    <x:m/>
    <x:n v="1"/>
    <x:s v="2025-10"/>
    <x:n v="0"/>
    <x:s v=""/>
    <x:n v="5.3114292910594125"/>
  </x:r>
  <x:r>
    <x:s v="C00698"/>
    <x:x v="0"/>
    <x:x v="3"/>
    <x:x v="1"/>
    <x:x v="0"/>
    <x:n v="21835.31"/>
    <x:n v="4848.07"/>
    <x:n v="10"/>
    <x:s v="Settled"/>
    <x:x v="1"/>
    <x:n v="10"/>
    <x:n v="0"/>
    <x:s v="2025-06"/>
    <x:n v="1"/>
    <x:n v="0"/>
    <x:n v="4.503918053988495"/>
  </x:r>
  <x:r>
    <x:s v="C00699"/>
    <x:x v="0"/>
    <x:x v="5"/>
    <x:x v="0"/>
    <x:x v="1"/>
    <x:n v="102017.01"/>
    <x:n v="21387.37"/>
    <x:n v="2"/>
    <x:s v="Settled"/>
    <x:x v="1"/>
    <x:n v="35"/>
    <x:n v="1"/>
    <x:s v="2025-08"/>
    <x:n v="1"/>
    <x:n v="1"/>
    <x:n v="4.769965171033185"/>
  </x:r>
  <x:r>
    <x:s v="C00700"/>
    <x:x v="0"/>
    <x:x v="0"/>
    <x:x v="1"/>
    <x:x v="1"/>
    <x:n v="38685"/>
    <x:n v="21158.38"/>
    <x:n v="7"/>
    <x:s v="Settled"/>
    <x:x v="1"/>
    <x:n v="42"/>
    <x:n v="1"/>
    <x:s v="2025-07"/>
    <x:n v="1"/>
    <x:n v="1"/>
    <x:n v="1.8283535885072486"/>
  </x:r>
  <x:r>
    <x:s v="C00701"/>
    <x:x v="2"/>
    <x:x v="5"/>
    <x:x v="5"/>
    <x:x v="1"/>
    <x:n v="613724.37"/>
    <x:n v="10194.57"/>
    <x:n v="1"/>
    <x:s v="Settled"/>
    <x:x v="1"/>
    <x:n v="32"/>
    <x:n v="1"/>
    <x:s v="2025-05"/>
    <x:n v="1"/>
    <x:n v="1"/>
    <x:n v="60.201104117191804"/>
  </x:r>
  <x:r>
    <x:s v="C00702"/>
    <x:x v="0"/>
    <x:x v="0"/>
    <x:x v="1"/>
    <x:x v="0"/>
    <x:n v="12224.24"/>
    <x:n v="8003.08"/>
    <x:n v="2"/>
    <x:s v="Pending"/>
    <x:x v="1"/>
    <x:m/>
    <x:n v="0"/>
    <x:s v="2025-12"/>
    <x:n v="0"/>
    <x:s v=""/>
    <x:n v="1.5274419348550807"/>
  </x:r>
  <x:r>
    <x:s v="C00703"/>
    <x:x v="2"/>
    <x:x v="5"/>
    <x:x v="2"/>
    <x:x v="2"/>
    <x:n v="192671.9"/>
    <x:n v="14226.7"/>
    <x:n v="7"/>
    <x:s v="Settled"/>
    <x:x v="1"/>
    <x:n v="19"/>
    <x:n v="0"/>
    <x:s v="2025-08"/>
    <x:n v="1"/>
    <x:n v="0"/>
    <x:n v="13.542979046440847"/>
  </x:r>
  <x:r>
    <x:s v="C00704"/>
    <x:x v="0"/>
    <x:x v="0"/>
    <x:x v="3"/>
    <x:x v="2"/>
    <x:n v="24803.97"/>
    <x:n v="12949.05"/>
    <x:n v="4"/>
    <x:s v="Settled"/>
    <x:x v="1"/>
    <x:n v="19"/>
    <x:n v="0"/>
    <x:s v="2025-09"/>
    <x:n v="1"/>
    <x:n v="0"/>
    <x:n v="1.915504998436179"/>
  </x:r>
  <x:r>
    <x:s v="C00705"/>
    <x:x v="2"/>
    <x:x v="2"/>
    <x:x v="2"/>
    <x:x v="0"/>
    <x:n v="21926.36"/>
    <x:n v="9581.06"/>
    <x:n v="10"/>
    <x:s v="Settled"/>
    <x:x v="2"/>
    <x:n v="17"/>
    <x:n v="0"/>
    <x:s v="2025-05"/>
    <x:n v="1"/>
    <x:n v="0"/>
    <x:n v="2.2885108745796394"/>
  </x:r>
  <x:r>
    <x:s v="C00706"/>
    <x:x v="2"/>
    <x:x v="0"/>
    <x:x v="2"/>
    <x:x v="0"/>
    <x:n v="69517.01"/>
    <x:n v="14360.65"/>
    <x:n v="8"/>
    <x:s v="Settled"/>
    <x:x v="1"/>
    <x:n v="9"/>
    <x:n v="0"/>
    <x:s v="2025-03"/>
    <x:n v="1"/>
    <x:n v="0"/>
    <x:n v="4.8407982925563955"/>
  </x:r>
  <x:r>
    <x:s v="C00707"/>
    <x:x v="0"/>
    <x:x v="0"/>
    <x:x v="0"/>
    <x:x v="2"/>
    <x:n v="149854.21"/>
    <x:n v="20141.62"/>
    <x:n v="9"/>
    <x:s v="Settled"/>
    <x:x v="1"/>
    <x:n v="16"/>
    <x:n v="1"/>
    <x:s v="2025-02"/>
    <x:n v="1"/>
    <x:n v="0"/>
    <x:n v="7.440027664110434"/>
  </x:r>
  <x:r>
    <x:s v="C00708"/>
    <x:x v="0"/>
    <x:x v="4"/>
    <x:x v="1"/>
    <x:x v="2"/>
    <x:n v="80575.01"/>
    <x:n v="8867.18"/>
    <x:n v="3"/>
    <x:s v="Settled"/>
    <x:x v="1"/>
    <x:n v="23"/>
    <x:n v="0"/>
    <x:s v="2025-10"/>
    <x:n v="1"/>
    <x:n v="0"/>
    <x:n v="9.086881060269443"/>
  </x:r>
  <x:r>
    <x:s v="C00709"/>
    <x:x v="0"/>
    <x:x v="2"/>
    <x:x v="1"/>
    <x:x v="2"/>
    <x:n v="14522.63"/>
    <x:n v="15255.52"/>
    <x:n v="5"/>
    <x:s v="Settled"/>
    <x:x v="2"/>
    <x:n v="11"/>
    <x:n v="0"/>
    <x:s v="2025-07"/>
    <x:n v="1"/>
    <x:n v="0"/>
    <x:n v="0.951959028600795"/>
  </x:r>
  <x:r>
    <x:s v="C00710"/>
    <x:x v="2"/>
    <x:x v="3"/>
    <x:x v="5"/>
    <x:x v="0"/>
    <x:n v="49313.84"/>
    <x:n v="10773.86"/>
    <x:n v="3"/>
    <x:s v="Settled"/>
    <x:x v="4"/>
    <x:n v="26"/>
    <x:n v="1"/>
    <x:s v="2025-07"/>
    <x:n v="1"/>
    <x:n v="0"/>
    <x:n v="4.5771747544519785"/>
  </x:r>
  <x:r>
    <x:s v="C00711"/>
    <x:x v="2"/>
    <x:x v="0"/>
    <x:x v="2"/>
    <x:x v="2"/>
    <x:n v="59153.11"/>
    <x:n v="15075.84"/>
    <x:n v="6"/>
    <x:s v="Settled"/>
    <x:x v="1"/>
    <x:n v="8"/>
    <x:n v="0"/>
    <x:s v="2025-02"/>
    <x:n v="1"/>
    <x:n v="0"/>
    <x:n v="3.92370242719477"/>
  </x:r>
  <x:r>
    <x:s v="C00712"/>
    <x:x v="2"/>
    <x:x v="3"/>
    <x:x v="2"/>
    <x:x v="0"/>
    <x:n v="68363.6"/>
    <x:n v="5716.49"/>
    <x:n v="5"/>
    <x:s v="Settled"/>
    <x:x v="2"/>
    <x:n v="19"/>
    <x:n v="0"/>
    <x:s v="2025-10"/>
    <x:n v="1"/>
    <x:n v="0"/>
    <x:n v="11.959016809265828"/>
  </x:r>
  <x:r>
    <x:s v="C00713"/>
    <x:x v="0"/>
    <x:x v="3"/>
    <x:x v="1"/>
    <x:x v="0"/>
    <x:n v="24748.1"/>
    <x:n v="5439.11"/>
    <x:n v="7"/>
    <x:s v="Settled"/>
    <x:x v="3"/>
    <x:n v="13"/>
    <x:n v="0"/>
    <x:s v="2025-04"/>
    <x:n v="1"/>
    <x:n v="0"/>
    <x:n v="4.550027486114456"/>
  </x:r>
  <x:r>
    <x:s v="C00714"/>
    <x:x v="0"/>
    <x:x v="3"/>
    <x:x v="0"/>
    <x:x v="2"/>
    <x:n v="16691.17"/>
    <x:n v="6948.36"/>
    <x:n v="7"/>
    <x:s v="Settled"/>
    <x:x v="1"/>
    <x:n v="30"/>
    <x:n v="1"/>
    <x:s v="2025-08"/>
    <x:n v="1"/>
    <x:n v="0"/>
    <x:n v="2.4021740381903065"/>
  </x:r>
  <x:r>
    <x:s v="C00715"/>
    <x:x v="0"/>
    <x:x v="0"/>
    <x:x v="3"/>
    <x:x v="0"/>
    <x:n v="4177.31"/>
    <x:n v="19515.52"/>
    <x:n v="5"/>
    <x:s v="Settled"/>
    <x:x v="1"/>
    <x:n v="17"/>
    <x:n v="0"/>
    <x:s v="2025-05"/>
    <x:n v="1"/>
    <x:n v="0"/>
    <x:n v="0.21405066326697933"/>
  </x:r>
  <x:r>
    <x:s v="C00716"/>
    <x:x v="0"/>
    <x:x v="2"/>
    <x:x v="0"/>
    <x:x v="1"/>
    <x:n v="261332.9"/>
    <x:n v="8647.22"/>
    <x:n v="2"/>
    <x:s v="Settled"/>
    <x:x v="5"/>
    <x:n v="27"/>
    <x:n v="1"/>
    <x:s v="2025-03"/>
    <x:n v="1"/>
    <x:n v="0"/>
    <x:n v="30.221608794502743"/>
  </x:r>
  <x:r>
    <x:s v="C00717"/>
    <x:x v="0"/>
    <x:x v="0"/>
    <x:x v="1"/>
    <x:x v="2"/>
    <x:n v="49904.13"/>
    <x:n v="8760.87"/>
    <x:n v="3"/>
    <x:s v="Settled"/>
    <x:x v="3"/>
    <x:n v="10"/>
    <x:n v="0"/>
    <x:s v="2025-03"/>
    <x:n v="1"/>
    <x:n v="0"/>
    <x:n v="5.696252769416735"/>
  </x:r>
  <x:r>
    <x:s v="C00718"/>
    <x:x v="2"/>
    <x:x v="0"/>
    <x:x v="2"/>
    <x:x v="0"/>
    <x:n v="55555.21"/>
    <x:n v="9049.65"/>
    <x:n v="6"/>
    <x:s v="Settled"/>
    <x:x v="1"/>
    <x:n v="13"/>
    <x:n v="0"/>
    <x:s v="2025-10"/>
    <x:n v="1"/>
    <x:n v="0"/>
    <x:n v="6.138934654931407"/>
  </x:r>
  <x:r>
    <x:s v="C00719"/>
    <x:x v="0"/>
    <x:x v="3"/>
    <x:x v="1"/>
    <x:x v="0"/>
    <x:n v="16129.87"/>
    <x:n v="14051.4"/>
    <x:n v="5"/>
    <x:s v="Settled"/>
    <x:x v="2"/>
    <x:n v="10"/>
    <x:n v="0"/>
    <x:s v="2025-02"/>
    <x:n v="1"/>
    <x:n v="0"/>
    <x:n v="1.1479190685625633"/>
  </x:r>
  <x:r>
    <x:s v="C00720"/>
    <x:x v="2"/>
    <x:x v="0"/>
    <x:x v="4"/>
    <x:x v="2"/>
    <x:n v="30834.09"/>
    <x:n v="11119.06"/>
    <x:n v="1"/>
    <x:s v="Settled"/>
    <x:x v="3"/>
    <x:n v="13"/>
    <x:n v="0"/>
    <x:s v="2025-01"/>
    <x:n v="1"/>
    <x:n v="0"/>
    <x:n v="2.773084235537896"/>
  </x:r>
  <x:r>
    <x:s v="C00721"/>
    <x:x v="0"/>
    <x:x v="0"/>
    <x:x v="1"/>
    <x:x v="0"/>
    <x:n v="19531.69"/>
    <x:n v="8919.12"/>
    <x:n v="5"/>
    <x:s v="Settled"/>
    <x:x v="1"/>
    <x:n v="17"/>
    <x:n v="0"/>
    <x:s v="2025-04"/>
    <x:n v="1"/>
    <x:n v="0"/>
    <x:n v="2.189867386020145"/>
  </x:r>
  <x:r>
    <x:s v="C00722"/>
    <x:x v="2"/>
    <x:x v="5"/>
    <x:x v="2"/>
    <x:x v="0"/>
    <x:m/>
    <x:n v="19643.88"/>
    <x:n v="7"/>
    <x:s v="Settled"/>
    <x:x v="2"/>
    <x:n v="18"/>
    <x:n v="0"/>
    <x:s v="2025-11"/>
    <x:n v="1"/>
    <x:n v="0"/>
    <x:s v=""/>
  </x:r>
  <x:r>
    <x:s v="C00723"/>
    <x:x v="0"/>
    <x:x v="3"/>
    <x:x v="0"/>
    <x:x v="2"/>
    <x:n v="103245.6"/>
    <x:n v="17671.17"/>
    <x:n v="8"/>
    <x:s v="Settled"/>
    <x:x v="4"/>
    <x:n v="25"/>
    <x:n v="1"/>
    <x:s v="2025-09"/>
    <x:n v="1"/>
    <x:n v="0"/>
    <x:n v="5.842601253906788"/>
  </x:r>
  <x:r>
    <x:s v="C00724"/>
    <x:x v="2"/>
    <x:x v="0"/>
    <x:x v="2"/>
    <x:x v="0"/>
    <x:n v="75189.04"/>
    <x:n v="10926.95"/>
    <x:n v="5"/>
    <x:s v="Settled"/>
    <x:x v="1"/>
    <x:m/>
    <x:n v="0"/>
    <x:s v="2025-10"/>
    <x:n v="0"/>
    <x:s v=""/>
    <x:n v="6.8810637918174775"/>
  </x:r>
  <x:r>
    <x:s v="C00725"/>
    <x:x v="0"/>
    <x:x v="3"/>
    <x:x v="1"/>
    <x:x v="2"/>
    <x:n v="48228.05"/>
    <x:n v="8084.21"/>
    <x:n v="1"/>
    <x:s v="Settled"/>
    <x:x v="1"/>
    <x:n v="22"/>
    <x:n v="0"/>
    <x:s v="2025-03"/>
    <x:n v="1"/>
    <x:n v="0"/>
    <x:n v="5.965709698288392"/>
  </x:r>
  <x:r>
    <x:s v="C00726"/>
    <x:x v="2"/>
    <x:x v="3"/>
    <x:x v="4"/>
    <x:x v="2"/>
    <x:n v="100810.06"/>
    <x:n v="6211.63"/>
    <x:n v="9"/>
    <x:s v="Settled"/>
    <x:x v="1"/>
    <x:n v="14"/>
    <x:n v="0"/>
    <x:s v="2025-12"/>
    <x:n v="1"/>
    <x:n v="0"/>
    <x:n v="16.229244175844343"/>
  </x:r>
  <x:r>
    <x:s v="C00727"/>
    <x:x v="0"/>
    <x:x v="3"/>
    <x:x v="3"/>
    <x:x v="0"/>
    <x:n v="4010.5"/>
    <x:n v="6667.09"/>
    <x:n v="7"/>
    <x:s v="Settled"/>
    <x:x v="1"/>
    <x:n v="14"/>
    <x:n v="0"/>
    <x:s v="2025-02"/>
    <x:n v="1"/>
    <x:n v="0"/>
    <x:n v="0.6015368024130467"/>
  </x:r>
  <x:r>
    <x:s v="C00728"/>
    <x:x v="2"/>
    <x:x v="3"/>
    <x:x v="2"/>
    <x:x v="2"/>
    <x:n v="54055.69"/>
    <x:n v="20738.19"/>
    <x:n v="10"/>
    <x:s v="Settled"/>
    <x:x v="1"/>
    <x:n v="21"/>
    <x:n v="0"/>
    <x:s v="2025-01"/>
    <x:n v="1"/>
    <x:n v="0"/>
    <x:n v="2.606577044573321"/>
  </x:r>
  <x:r>
    <x:s v="C00729"/>
    <x:x v="2"/>
    <x:x v="4"/>
    <x:x v="4"/>
    <x:x v="2"/>
    <x:n v="71766.52"/>
    <x:n v="31320.57"/>
    <x:n v="6"/>
    <x:s v="Settled"/>
    <x:x v="2"/>
    <x:n v="17"/>
    <x:n v="0"/>
    <x:s v="2025-06"/>
    <x:n v="1"/>
    <x:n v="0"/>
    <x:n v="2.291354212263698"/>
  </x:r>
  <x:r>
    <x:s v="C00730"/>
    <x:x v="0"/>
    <x:x v="0"/>
    <x:x v="1"/>
    <x:x v="2"/>
    <x:n v="49314.87"/>
    <x:n v="4771.44"/>
    <x:n v="6"/>
    <x:s v="Settled"/>
    <x:x v="1"/>
    <x:n v="22"/>
    <x:n v="0"/>
    <x:s v="2025-06"/>
    <x:n v="1"/>
    <x:n v="0"/>
    <x:n v="10.335427040893316"/>
  </x:r>
  <x:r>
    <x:s v="C00731"/>
    <x:x v="2"/>
    <x:x v="5"/>
    <x:x v="5"/>
    <x:x v="0"/>
    <x:n v="103650.62"/>
    <x:n v="10387.41"/>
    <x:n v="8"/>
    <x:s v="Settled"/>
    <x:x v="4"/>
    <x:n v="30"/>
    <x:n v="1"/>
    <x:s v="2025-04"/>
    <x:n v="1"/>
    <x:n v="0"/>
    <x:n v="9.978485493496454"/>
  </x:r>
  <x:r>
    <x:s v="C00732"/>
    <x:x v="0"/>
    <x:x v="3"/>
    <x:x v="1"/>
    <x:x v="2"/>
    <x:n v="22948.87"/>
    <x:n v="16931.87"/>
    <x:n v="3"/>
    <x:s v="Settled"/>
    <x:x v="3"/>
    <x:n v="13"/>
    <x:n v="0"/>
    <x:s v="2025-03"/>
    <x:n v="1"/>
    <x:n v="0"/>
    <x:n v="1.3553653553919325"/>
  </x:r>
  <x:r>
    <x:s v="C00733"/>
    <x:x v="2"/>
    <x:x v="0"/>
    <x:x v="4"/>
    <x:x v="0"/>
    <x:n v="63350.23"/>
    <x:n v="5288.17"/>
    <x:n v="6"/>
    <x:s v="Settled"/>
    <x:x v="3"/>
    <x:n v="6"/>
    <x:n v="0"/>
    <x:s v="2025-04"/>
    <x:n v="1"/>
    <x:n v="0"/>
    <x:n v="11.979612985210386"/>
  </x:r>
  <x:r>
    <x:s v="C00734"/>
    <x:x v="2"/>
    <x:x v="4"/>
    <x:x v="2"/>
    <x:x v="2"/>
    <x:n v="176797.45"/>
    <x:n v="7719.23"/>
    <x:n v="1"/>
    <x:s v="Pending"/>
    <x:x v="2"/>
    <x:m/>
    <x:n v="0"/>
    <x:s v="2025-05"/>
    <x:n v="0"/>
    <x:s v=""/>
    <x:n v="22.90350851056388"/>
  </x:r>
  <x:r>
    <x:s v="C00735"/>
    <x:x v="0"/>
    <x:x v="0"/>
    <x:x v="1"/>
    <x:x v="0"/>
    <x:n v="16827.61"/>
    <x:n v="12055.69"/>
    <x:n v="2"/>
    <x:s v="Settled"/>
    <x:x v="3"/>
    <x:n v="12"/>
    <x:n v="0"/>
    <x:s v="2025-08"/>
    <x:n v="1"/>
    <x:n v="0"/>
    <x:n v="1.395823051189936"/>
  </x:r>
  <x:r>
    <x:s v="C00736"/>
    <x:x v="2"/>
    <x:x v="4"/>
    <x:x v="5"/>
    <x:x v="1"/>
    <x:n v="251436.55"/>
    <x:n v="8888.72"/>
    <x:n v="7"/>
    <x:s v="Settled"/>
    <x:x v="5"/>
    <x:n v="33"/>
    <x:n v="1"/>
    <x:s v="2025-05"/>
    <x:n v="1"/>
    <x:n v="1"/>
    <x:n v="28.287149330837288"/>
  </x:r>
  <x:r>
    <x:s v="C00737"/>
    <x:x v="0"/>
    <x:x v="0"/>
    <x:x v="1"/>
    <x:x v="0"/>
    <x:n v="35653.72"/>
    <x:n v="8900.5"/>
    <x:n v="3"/>
    <x:s v="Settled"/>
    <x:x v="3"/>
    <x:n v="14"/>
    <x:n v="0"/>
    <x:s v="2025-03"/>
    <x:n v="1"/>
    <x:n v="0"/>
    <x:n v="4.005810909499466"/>
  </x:r>
  <x:r>
    <x:s v="C00738"/>
    <x:x v="0"/>
    <x:x v="0"/>
    <x:x v="1"/>
    <x:x v="1"/>
    <x:n v="57364.3"/>
    <x:n v="4542.5"/>
    <x:n v="9"/>
    <x:s v="Pending"/>
    <x:x v="4"/>
    <x:m/>
    <x:n v="1"/>
    <x:s v="2025-08"/>
    <x:n v="0"/>
    <x:s v=""/>
    <x:n v="12.628354430379748"/>
  </x:r>
  <x:r>
    <x:s v="C00739"/>
    <x:x v="2"/>
    <x:x v="0"/>
    <x:x v="4"/>
    <x:x v="1"/>
    <x:n v="437671.11"/>
    <x:n v="3649.47"/>
    <x:n v="9"/>
    <x:s v="Pending"/>
    <x:x v="4"/>
    <x:m/>
    <x:n v="1"/>
    <x:s v="2025-08"/>
    <x:n v="0"/>
    <x:s v=""/>
    <x:n v="119.92730725283397"/>
  </x:r>
  <x:r>
    <x:s v="C00740"/>
    <x:x v="0"/>
    <x:x v="3"/>
    <x:x v="1"/>
    <x:x v="2"/>
    <x:n v="32833.66"/>
    <x:n v="4954.66"/>
    <x:n v="1"/>
    <x:s v="Settled"/>
    <x:x v="3"/>
    <x:n v="11"/>
    <x:n v="0"/>
    <x:s v="2025-06"/>
    <x:n v="1"/>
    <x:n v="0"/>
    <x:n v="6.626824040398333"/>
  </x:r>
  <x:r>
    <x:s v="C00741"/>
    <x:x v="0"/>
    <x:x v="3"/>
    <x:x v="1"/>
    <x:x v="0"/>
    <x:n v="50789.87"/>
    <x:n v="5186.16"/>
    <x:n v="9"/>
    <x:s v="Settled"/>
    <x:x v="1"/>
    <x:n v="12"/>
    <x:n v="0"/>
    <x:s v="2025-02"/>
    <x:n v="1"/>
    <x:n v="0"/>
    <x:n v="9.793348064849523"/>
  </x:r>
  <x:r>
    <x:s v="C00742"/>
    <x:x v="0"/>
    <x:x v="5"/>
    <x:x v="0"/>
    <x:x v="0"/>
    <x:n v="28501.65"/>
    <x:n v="12654.85"/>
    <x:n v="5"/>
    <x:s v="Pending"/>
    <x:x v="1"/>
    <x:m/>
    <x:n v="1"/>
    <x:s v="2025-12"/>
    <x:n v="0"/>
    <x:s v=""/>
    <x:n v="2.2522313579378657"/>
  </x:r>
  <x:r>
    <x:s v="C00743"/>
    <x:x v="0"/>
    <x:x v="4"/>
    <x:x v="1"/>
    <x:x v="1"/>
    <x:n v="250837.73"/>
    <x:n v="27154.22"/>
    <x:n v="8"/>
    <x:s v="Settled"/>
    <x:x v="4"/>
    <x:n v="50"/>
    <x:n v="1"/>
    <x:s v="2025-07"/>
    <x:n v="1"/>
    <x:n v="1"/>
    <x:n v="9.237522933820232"/>
  </x:r>
  <x:r>
    <x:s v="C00744"/>
    <x:x v="2"/>
    <x:x v="0"/>
    <x:x v="4"/>
    <x:x v="2"/>
    <x:n v="36850.19"/>
    <x:n v="15870.67"/>
    <x:n v="3"/>
    <x:s v="Settled"/>
    <x:x v="1"/>
    <x:n v="16"/>
    <x:n v="0"/>
    <x:s v="2025-04"/>
    <x:n v="1"/>
    <x:n v="0"/>
    <x:n v="2.321905124358329"/>
  </x:r>
  <x:r>
    <x:s v="C00745"/>
    <x:x v="0"/>
    <x:x v="0"/>
    <x:x v="0"/>
    <x:x v="2"/>
    <x:n v="74372.08"/>
    <x:n v="8092.1"/>
    <x:n v="3"/>
    <x:s v="Settled"/>
    <x:x v="1"/>
    <x:n v="14"/>
    <x:n v="0"/>
    <x:s v="2025-09"/>
    <x:n v="1"/>
    <x:n v="0"/>
    <x:n v="9.190702042733037"/>
  </x:r>
  <x:r>
    <x:s v="C00746"/>
    <x:x v="0"/>
    <x:x v="0"/>
    <x:x v="1"/>
    <x:x v="0"/>
    <x:n v="30692.9"/>
    <x:n v="15682.86"/>
    <x:n v="4"/>
    <x:s v="Settled"/>
    <x:x v="2"/>
    <x:n v="8"/>
    <x:n v="0"/>
    <x:s v="2025-06"/>
    <x:n v="1"/>
    <x:n v="0"/>
    <x:n v="1.9570983863912577"/>
  </x:r>
  <x:r>
    <x:s v="C00747"/>
    <x:x v="0"/>
    <x:x v="3"/>
    <x:x v="3"/>
    <x:x v="1"/>
    <x:n v="37835.34"/>
    <x:n v="5068.74"/>
    <x:n v="2"/>
    <x:s v="Settled"/>
    <x:x v="1"/>
    <x:n v="34"/>
    <x:n v="1"/>
    <x:s v="2025-03"/>
    <x:n v="1"/>
    <x:n v="1"/>
    <x:n v="7.464446785591685"/>
  </x:r>
  <x:r>
    <x:s v="C00748"/>
    <x:x v="0"/>
    <x:x v="3"/>
    <x:x v="0"/>
    <x:x v="0"/>
    <x:n v="57791.5"/>
    <x:n v="9052.27"/>
    <x:n v="9"/>
    <x:s v="Settled"/>
    <x:x v="1"/>
    <x:n v="12"/>
    <x:n v="0"/>
    <x:s v="2025-09"/>
    <x:n v="1"/>
    <x:n v="0"/>
    <x:n v="6.3841997642580255"/>
  </x:r>
  <x:r>
    <x:s v="C00749"/>
    <x:x v="0"/>
    <x:x v="0"/>
    <x:x v="1"/>
    <x:x v="0"/>
    <x:n v="15079.1"/>
    <x:n v="10394.94"/>
    <x:n v="10"/>
    <x:s v="Settled"/>
    <x:x v="3"/>
    <x:n v="19"/>
    <x:n v="0"/>
    <x:s v="2025-02"/>
    <x:n v="1"/>
    <x:n v="0"/>
    <x:n v="1.4506192435935177"/>
  </x:r>
  <x:r>
    <x:s v="C00750"/>
    <x:x v="2"/>
    <x:x v="3"/>
    <x:x v="5"/>
    <x:x v="0"/>
    <x:n v="82628.78"/>
    <x:n v="16177.13"/>
    <x:n v="3"/>
    <x:s v="Settled"/>
    <x:x v="5"/>
    <x:n v="21"/>
    <x:n v="1"/>
    <x:s v="2025-04"/>
    <x:n v="1"/>
    <x:n v="0"/>
    <x:n v="5.107752734879425"/>
  </x:r>
  <x:r>
    <x:s v="C00751"/>
    <x:x v="0"/>
    <x:x v="0"/>
    <x:x v="1"/>
    <x:x v="2"/>
    <x:n v="91407.79"/>
    <x:n v="14347.82"/>
    <x:n v="2"/>
    <x:s v="Settled"/>
    <x:x v="3"/>
    <x:n v="7"/>
    <x:n v="0"/>
    <x:s v="2025-08"/>
    <x:n v="1"/>
    <x:n v="0"/>
    <x:n v="6.370848672481254"/>
  </x:r>
  <x:r>
    <x:s v="C00752"/>
    <x:x v="0"/>
    <x:x v="0"/>
    <x:x v="3"/>
    <x:x v="1"/>
    <x:n v="17835.85"/>
    <x:n v="14046.95"/>
    <x:n v="1"/>
    <x:s v="Settled"/>
    <x:x v="1"/>
    <x:n v="29"/>
    <x:n v="0"/>
    <x:s v="2025-09"/>
    <x:n v="1"/>
    <x:n v="0"/>
    <x:n v="1.2697311516023049"/>
  </x:r>
  <x:r>
    <x:s v="C00753"/>
    <x:x v="0"/>
    <x:x v="3"/>
    <x:x v="0"/>
    <x:x v="2"/>
    <x:n v="100848.38"/>
    <x:n v="15534.03"/>
    <x:n v="2"/>
    <x:s v="Settled"/>
    <x:x v="5"/>
    <x:n v="30"/>
    <x:n v="1"/>
    <x:s v="2025-12"/>
    <x:n v="1"/>
    <x:n v="0"/>
    <x:n v="6.492093809526568"/>
  </x:r>
  <x:r>
    <x:s v="C00754"/>
    <x:x v="0"/>
    <x:x v="2"/>
    <x:x v="1"/>
    <x:x v="0"/>
    <x:n v="17476.92"/>
    <x:n v="11655.41"/>
    <x:n v="8"/>
    <x:s v="Settled"/>
    <x:x v="2"/>
    <x:n v="12"/>
    <x:n v="0"/>
    <x:s v="2025-09"/>
    <x:n v="1"/>
    <x:n v="0"/>
    <x:n v="1.4994684871660455"/>
  </x:r>
  <x:r>
    <x:s v="C00755"/>
    <x:x v="0"/>
    <x:x v="3"/>
    <x:x v="1"/>
    <x:x v="0"/>
    <x:n v="22079.51"/>
    <x:n v="6290.03"/>
    <x:n v="6"/>
    <x:s v="Pending"/>
    <x:x v="3"/>
    <x:m/>
    <x:n v="0"/>
    <x:s v="2025-03"/>
    <x:n v="0"/>
    <x:s v=""/>
    <x:n v="3.5102392198447383"/>
  </x:r>
  <x:r>
    <x:s v="C00756"/>
    <x:x v="0"/>
    <x:x v="5"/>
    <x:x v="3"/>
    <x:x v="2"/>
    <x:n v="12048.32"/>
    <x:n v="11083.81"/>
    <x:n v="8"/>
    <x:s v="Settled"/>
    <x:x v="1"/>
    <x:n v="19"/>
    <x:n v="0"/>
    <x:s v="2025-09"/>
    <x:n v="1"/>
    <x:n v="0"/>
    <x:n v="1.0870197161445387"/>
  </x:r>
  <x:r>
    <x:s v="C00757"/>
    <x:x v="0"/>
    <x:x v="3"/>
    <x:x v="1"/>
    <x:x v="2"/>
    <x:n v="29819.46"/>
    <x:n v="6615.71"/>
    <x:n v="6"/>
    <x:s v="Settled"/>
    <x:x v="3"/>
    <x:n v="14"/>
    <x:n v="0"/>
    <x:s v="2025-10"/>
    <x:n v="1"/>
    <x:n v="0"/>
    <x:n v="4.5073710909335505"/>
  </x:r>
  <x:r>
    <x:s v="C00758"/>
    <x:x v="0"/>
    <x:x v="4"/>
    <x:x v="0"/>
    <x:x v="3"/>
    <x:n v="27331.54"/>
    <x:n v="11167.09"/>
    <x:n v="10"/>
    <x:s v="Pending"/>
    <x:x v="4"/>
    <x:m/>
    <x:n v="1"/>
    <x:s v="2025-09"/>
    <x:n v="0"/>
    <x:s v=""/>
    <x:n v="2.4475078108979154"/>
  </x:r>
  <x:r>
    <x:s v="C00759"/>
    <x:x v="0"/>
    <x:x v="4"/>
    <x:x v="0"/>
    <x:x v="0"/>
    <x:n v="34162.74"/>
    <x:n v="11446.3"/>
    <x:n v="4"/>
    <x:s v="Settled"/>
    <x:x v="4"/>
    <x:n v="21"/>
    <x:n v="1"/>
    <x:s v="2025-09"/>
    <x:n v="1"/>
    <x:n v="0"/>
    <x:n v="2.9846098739330613"/>
  </x:r>
  <x:r>
    <x:s v="C00760"/>
    <x:x v="0"/>
    <x:x v="0"/>
    <x:x v="1"/>
    <x:x v="2"/>
    <x:n v="43476.42"/>
    <x:n v="8140.71"/>
    <x:n v="5"/>
    <x:s v="Settled"/>
    <x:x v="3"/>
    <x:n v="11"/>
    <x:n v="0"/>
    <x:s v="2025-10"/>
    <x:n v="1"/>
    <x:n v="0"/>
    <x:n v="5.340617710248861"/>
  </x:r>
  <x:r>
    <x:s v="C00761"/>
    <x:x v="2"/>
    <x:x v="0"/>
    <x:x v="5"/>
    <x:x v="1"/>
    <x:n v="998939.95"/>
    <x:n v="10394.07"/>
    <x:n v="8"/>
    <x:s v="Settled"/>
    <x:x v="1"/>
    <x:n v="20"/>
    <x:n v="0"/>
    <x:s v="2025-07"/>
    <x:n v="1"/>
    <x:n v="0"/>
    <x:n v="96.10671758031262"/>
  </x:r>
  <x:r>
    <x:s v="C00762"/>
    <x:x v="0"/>
    <x:x v="4"/>
    <x:x v="1"/>
    <x:x v="2"/>
    <x:n v="80173.46"/>
    <x:n v="9195.47"/>
    <x:n v="1"/>
    <x:s v="Pending"/>
    <x:x v="3"/>
    <x:m/>
    <x:n v="0"/>
    <x:s v="2025-12"/>
    <x:n v="0"/>
    <x:s v=""/>
    <x:n v="8.718799582838074"/>
  </x:r>
  <x:r>
    <x:s v="C00763"/>
    <x:x v="2"/>
    <x:x v="3"/>
    <x:x v="4"/>
    <x:x v="0"/>
    <x:n v="27749.84"/>
    <x:n v="12933.12"/>
    <x:n v="7"/>
    <x:s v="Settled"/>
    <x:x v="1"/>
    <x:n v="6"/>
    <x:n v="0"/>
    <x:s v="2025-08"/>
    <x:n v="1"/>
    <x:n v="0"/>
    <x:n v="2.1456415775930324"/>
  </x:r>
  <x:r>
    <x:s v="C00764"/>
    <x:x v="0"/>
    <x:x v="0"/>
    <x:x v="1"/>
    <x:x v="2"/>
    <x:n v="30234.59"/>
    <x:n v="4542.5"/>
    <x:n v="9"/>
    <x:s v="Settled"/>
    <x:x v="1"/>
    <x:n v="16"/>
    <x:n v="0"/>
    <x:s v="2025-01"/>
    <x:n v="1"/>
    <x:n v="0"/>
    <x:n v="6.655936158503027"/>
  </x:r>
  <x:r>
    <x:s v="C00765"/>
    <x:x v="2"/>
    <x:x v="5"/>
    <x:x v="6"/>
    <x:x v="0"/>
    <x:n v="50124.04"/>
    <x:n v="14531.49"/>
    <x:n v="1"/>
    <x:s v="Settled"/>
    <x:x v="1"/>
    <x:n v="25"/>
    <x:n v="1"/>
    <x:s v="2025-03"/>
    <x:n v="1"/>
    <x:n v="0"/>
    <x:n v="3.4493393313417964"/>
  </x:r>
  <x:r>
    <x:s v="C00766"/>
    <x:x v="0"/>
    <x:x v="5"/>
    <x:x v="3"/>
    <x:x v="1"/>
    <x:n v="77843.25"/>
    <x:n v="8589.22"/>
    <x:n v="6"/>
    <x:s v="Pending"/>
    <x:x v="1"/>
    <x:m/>
    <x:n v="1"/>
    <x:s v="2025-07"/>
    <x:n v="0"/>
    <x:s v=""/>
    <x:n v="9.062900938618409"/>
  </x:r>
  <x:r>
    <x:s v="C00767"/>
    <x:x v="0"/>
    <x:x v="5"/>
    <x:x v="0"/>
    <x:x v="0"/>
    <x:n v="18101.34"/>
    <x:n v="5487.41"/>
    <x:n v="3"/>
    <x:s v="Pending"/>
    <x:x v="1"/>
    <x:m/>
    <x:n v="1"/>
    <x:s v="2025-06"/>
    <x:n v="0"/>
    <x:s v=""/>
    <x:n v="3.2987037600616684"/>
  </x:r>
  <x:r>
    <x:s v="C00768"/>
    <x:x v="0"/>
    <x:x v="3"/>
    <x:x v="3"/>
    <x:x v="3"/>
    <x:n v="5247.48"/>
    <x:n v="13045.17"/>
    <x:n v="7"/>
    <x:s v="Settled"/>
    <x:x v="1"/>
    <x:n v="14"/>
    <x:n v="0"/>
    <x:s v="2025-10"/>
    <x:n v="1"/>
    <x:n v="0"/>
    <x:n v="0.4022546275748035"/>
  </x:r>
  <x:r>
    <x:s v="C00769"/>
    <x:x v="0"/>
    <x:x v="2"/>
    <x:x v="1"/>
    <x:x v="2"/>
    <x:n v="56105.78"/>
    <x:n v="11655.41"/>
    <x:n v="8"/>
    <x:s v="Settled"/>
    <x:x v="1"/>
    <x:n v="15"/>
    <x:n v="0"/>
    <x:s v="2025-09"/>
    <x:n v="1"/>
    <x:n v="0"/>
    <x:n v="4.813711400971737"/>
  </x:r>
  <x:r>
    <x:s v="C00770"/>
    <x:x v="0"/>
    <x:x v="0"/>
    <x:x v="1"/>
    <x:x v="0"/>
    <x:n v="16613.09"/>
    <x:n v="6207.65"/>
    <x:n v="1"/>
    <x:s v="Settled"/>
    <x:x v="3"/>
    <x:n v="18"/>
    <x:n v="0"/>
    <x:s v="2025-01"/>
    <x:n v="1"/>
    <x:n v="0"/>
    <x:n v="2.6762285244818895"/>
  </x:r>
  <x:r>
    <x:s v="C00771"/>
    <x:x v="2"/>
    <x:x v="0"/>
    <x:x v="2"/>
    <x:x v="0"/>
    <x:n v="29539.21"/>
    <x:n v="3155.16"/>
    <x:n v="6"/>
    <x:s v="Settled"/>
    <x:x v="1"/>
    <x:n v="14"/>
    <x:n v="0"/>
    <x:s v="2025-06"/>
    <x:n v="1"/>
    <x:n v="0"/>
    <x:n v="9.362190823920182"/>
  </x:r>
  <x:r>
    <x:s v="C00772"/>
    <x:x v="0"/>
    <x:x v="0"/>
    <x:x v="1"/>
    <x:x v="2"/>
    <x:n v="29875.05"/>
    <x:n v="10729.93"/>
    <x:n v="10"/>
    <x:s v="Settled"/>
    <x:x v="1"/>
    <x:n v="26"/>
    <x:n v="0"/>
    <x:s v="2025-07"/>
    <x:n v="1"/>
    <x:n v="0"/>
    <x:n v="2.784272590781114"/>
  </x:r>
  <x:r>
    <x:s v="C00773"/>
    <x:x v="0"/>
    <x:x v="4"/>
    <x:x v="1"/>
    <x:x v="2"/>
    <x:n v="34060.53"/>
    <x:n v="5303.05"/>
    <x:n v="3"/>
    <x:s v="Pending"/>
    <x:x v="2"/>
    <x:m/>
    <x:n v="0"/>
    <x:s v="2025-12"/>
    <x:n v="0"/>
    <x:s v=""/>
    <x:n v="6.422818943815351"/>
  </x:r>
  <x:r>
    <x:s v="C00774"/>
    <x:x v="0"/>
    <x:x v="0"/>
    <x:x v="1"/>
    <x:x v="1"/>
    <x:n v="71177.34"/>
    <x:n v="20387.44"/>
    <x:n v="3"/>
    <x:s v="Settled"/>
    <x:x v="1"/>
    <x:n v="36"/>
    <x:n v="1"/>
    <x:s v="2025-08"/>
    <x:n v="1"/>
    <x:n v="1"/>
    <x:n v="3.4912347994647686"/>
  </x:r>
  <x:r>
    <x:s v="C00775"/>
    <x:x v="0"/>
    <x:x v="2"/>
    <x:x v="0"/>
    <x:x v="0"/>
    <x:n v="65475.04"/>
    <x:n v="23797.56"/>
    <x:n v="5"/>
    <x:s v="Pending"/>
    <x:x v="5"/>
    <x:m/>
    <x:n v="1"/>
    <x:s v="2025-03"/>
    <x:n v="0"/>
    <x:s v=""/>
    <x:n v="2.7513341703939393"/>
  </x:r>
  <x:r>
    <x:s v="C00776"/>
    <x:x v="0"/>
    <x:x v="0"/>
    <x:x v="0"/>
    <x:x v="0"/>
    <x:n v="31387.3"/>
    <x:n v="6106.42"/>
    <x:n v="8"/>
    <x:s v="Settled"/>
    <x:x v="2"/>
    <x:n v="15"/>
    <x:n v="0"/>
    <x:s v="2025-03"/>
    <x:n v="1"/>
    <x:n v="0"/>
    <x:n v="5.140049325136496"/>
  </x:r>
  <x:r>
    <x:s v="C00777"/>
    <x:x v="0"/>
    <x:x v="2"/>
    <x:x v="1"/>
    <x:x v="2"/>
    <x:n v="34488.51"/>
    <x:n v="14485.2"/>
    <x:n v="3"/>
    <x:s v="Pending"/>
    <x:x v="1"/>
    <x:m/>
    <x:n v="0"/>
    <x:s v="2025-04"/>
    <x:n v="0"/>
    <x:s v=""/>
    <x:n v="2.380948140170657"/>
  </x:r>
  <x:r>
    <x:s v="C00778"/>
    <x:x v="0"/>
    <x:x v="0"/>
    <x:x v="3"/>
    <x:x v="2"/>
    <x:n v="12197.73"/>
    <x:n v="5324.23"/>
    <x:n v="7"/>
    <x:s v="Settled"/>
    <x:x v="2"/>
    <x:n v="17"/>
    <x:n v="0"/>
    <x:s v="2025-05"/>
    <x:n v="1"/>
    <x:n v="0"/>
    <x:n v="2.2909847996799537"/>
  </x:r>
  <x:r>
    <x:s v="C00779"/>
    <x:x v="0"/>
    <x:x v="4"/>
    <x:x v="1"/>
    <x:x v="0"/>
    <x:n v="28468.4"/>
    <x:n v="10250.4"/>
    <x:n v="9"/>
    <x:s v="Settled"/>
    <x:x v="3"/>
    <x:n v="19"/>
    <x:n v="0"/>
    <x:s v="2025-02"/>
    <x:n v="1"/>
    <x:n v="0"/>
    <x:n v="2.7772964957465076"/>
  </x:r>
  <x:r>
    <x:s v="C00780"/>
    <x:x v="2"/>
    <x:x v="0"/>
    <x:x v="4"/>
    <x:x v="1"/>
    <x:n v="104394.42"/>
    <x:n v="5808.48"/>
    <x:n v="7"/>
    <x:s v="Pending"/>
    <x:x v="1"/>
    <x:m/>
    <x:n v="1"/>
    <x:s v="2025-10"/>
    <x:n v="0"/>
    <x:s v=""/>
    <x:n v="17.972760515659864"/>
  </x:r>
  <x:r>
    <x:s v="C00781"/>
    <x:x v="0"/>
    <x:x v="5"/>
    <x:x v="1"/>
    <x:x v="1"/>
    <x:n v="172687.78"/>
    <x:n v="11304.7"/>
    <x:n v="8"/>
    <x:s v="Settled"/>
    <x:x v="5"/>
    <x:n v="43"/>
    <x:n v="1"/>
    <x:s v="2025-01"/>
    <x:n v="1"/>
    <x:n v="1"/>
    <x:n v="15.275750793917574"/>
  </x:r>
  <x:r>
    <x:s v="C00782"/>
    <x:x v="0"/>
    <x:x v="2"/>
    <x:x v="1"/>
    <x:x v="0"/>
    <x:n v="9799.08"/>
    <x:n v="3525.43"/>
    <x:n v="6"/>
    <x:s v="Pending"/>
    <x:x v="2"/>
    <x:m/>
    <x:n v="0"/>
    <x:s v="2025-01"/>
    <x:n v="0"/>
    <x:s v=""/>
    <x:n v="2.7795417863920147"/>
  </x:r>
  <x:r>
    <x:s v="C00783"/>
    <x:x v="0"/>
    <x:x v="0"/>
    <x:x v="0"/>
    <x:x v="2"/>
    <x:n v="140181.44"/>
    <x:n v="14826.78"/>
    <x:n v="3"/>
    <x:s v="Settled"/>
    <x:x v="5"/>
    <x:n v="25"/>
    <x:n v="1"/>
    <x:s v="2025-02"/>
    <x:n v="1"/>
    <x:n v="0"/>
    <x:n v="9.454611183277825"/>
  </x:r>
  <x:r>
    <x:s v="C00784"/>
    <x:x v="0"/>
    <x:x v="4"/>
    <x:x v="1"/>
    <x:x v="2"/>
    <x:n v="45777.52"/>
    <x:n v="9537.7"/>
    <x:n v="6"/>
    <x:s v="Rejected"/>
    <x:x v="1"/>
    <x:m/>
    <x:n v="0"/>
    <x:s v="2025-02"/>
    <x:n v="0"/>
    <x:s v=""/>
    <x:n v="4.799639326042966"/>
  </x:r>
  <x:r>
    <x:s v="C00785"/>
    <x:x v="2"/>
    <x:x v="3"/>
    <x:x v="4"/>
    <x:x v="0"/>
    <x:n v="23042.35"/>
    <x:n v="5011.17"/>
    <x:n v="10"/>
    <x:s v="Pending"/>
    <x:x v="3"/>
    <x:m/>
    <x:n v="0"/>
    <x:s v="2025-07"/>
    <x:n v="0"/>
    <x:s v=""/>
    <x:n v="4.598197626502393"/>
  </x:r>
  <x:r>
    <x:s v="C00786"/>
    <x:x v="0"/>
    <x:x v="0"/>
    <x:x v="1"/>
    <x:x v="2"/>
    <x:n v="31423.6"/>
    <x:n v="8436.74"/>
    <x:n v="9"/>
    <x:s v="Settled"/>
    <x:x v="1"/>
    <x:n v="16"/>
    <x:n v="0"/>
    <x:s v="2025-10"/>
    <x:n v="1"/>
    <x:n v="0"/>
    <x:n v="3.7246140096767233"/>
  </x:r>
  <x:r>
    <x:s v="C00787"/>
    <x:x v="0"/>
    <x:x v="2"/>
    <x:x v="0"/>
    <x:x v="0"/>
    <x:n v="16056.36"/>
    <x:n v="14733.46"/>
    <x:n v="4"/>
    <x:s v="Settled"/>
    <x:x v="5"/>
    <x:n v="24"/>
    <x:n v="1"/>
    <x:s v="2025-12"/>
    <x:n v="1"/>
    <x:n v="0"/>
    <x:n v="1.0897888208200925"/>
  </x:r>
  <x:r>
    <x:s v="C00788"/>
    <x:x v="0"/>
    <x:x v="3"/>
    <x:x v="0"/>
    <x:x v="0"/>
    <x:n v="12613.32"/>
    <x:n v="7512.45"/>
    <x:n v="6"/>
    <x:s v="Settled"/>
    <x:x v="4"/>
    <x:n v="36"/>
    <x:n v="1"/>
    <x:s v="2025-10"/>
    <x:n v="1"/>
    <x:n v="1"/>
    <x:n v="1.6789888784617535"/>
  </x:r>
  <x:r>
    <x:s v="C00789"/>
    <x:x v="0"/>
    <x:x v="5"/>
    <x:x v="1"/>
    <x:x v="1"/>
    <x:n v="69121.68"/>
    <x:n v="13964.67"/>
    <x:n v="7"/>
    <x:s v="Settled"/>
    <x:x v="1"/>
    <x:n v="29"/>
    <x:n v="0"/>
    <x:s v="2025-09"/>
    <x:n v="1"/>
    <x:n v="0"/>
    <x:n v="4.949753914700454"/>
  </x:r>
  <x:r>
    <x:s v="C00790"/>
    <x:x v="2"/>
    <x:x v="4"/>
    <x:x v="2"/>
    <x:x v="2"/>
    <x:n v="165248.21"/>
    <x:n v="21273.67"/>
    <x:n v="4"/>
    <x:s v="Settled"/>
    <x:x v="1"/>
    <x:n v="24"/>
    <x:n v="0"/>
    <x:s v="2025-08"/>
    <x:n v="1"/>
    <x:n v="0"/>
    <x:n v="7.767734011103867"/>
  </x:r>
  <x:r>
    <x:s v="C00791"/>
    <x:x v="2"/>
    <x:x v="0"/>
    <x:x v="5"/>
    <x:x v="0"/>
    <x:n v="46479.45"/>
    <x:n v="10747.25"/>
    <x:n v="9"/>
    <x:s v="Settled"/>
    <x:x v="4"/>
    <x:n v="27"/>
    <x:n v="1"/>
    <x:s v="2025-04"/>
    <x:n v="1"/>
    <x:n v="0"/>
    <x:n v="4.324776105515364"/>
  </x:r>
  <x:r>
    <x:s v="C00792"/>
    <x:x v="0"/>
    <x:x v="0"/>
    <x:x v="1"/>
    <x:x v="2"/>
    <x:n v="19630.22"/>
    <x:n v="11583.22"/>
    <x:n v="5"/>
    <x:s v="Settled"/>
    <x:x v="2"/>
    <x:n v="14"/>
    <x:n v="0"/>
    <x:s v="2025-06"/>
    <x:n v="1"/>
    <x:n v="0"/>
    <x:n v="1.694711833151749"/>
  </x:r>
  <x:r>
    <x:s v="C00793"/>
    <x:x v="0"/>
    <x:x v="4"/>
    <x:x v="1"/>
    <x:x v="1"/>
    <x:n v="63778.08"/>
    <x:n v="16953.31"/>
    <x:n v="8"/>
    <x:s v="Settled"/>
    <x:x v="5"/>
    <x:m/>
    <x:n v="1"/>
    <x:s v="2025-11"/>
    <x:n v="0"/>
    <x:s v=""/>
    <x:n v="3.7619839429586315"/>
  </x:r>
  <x:r>
    <x:s v="C00794"/>
    <x:x v="0"/>
    <x:x v="3"/>
    <x:x v="1"/>
    <x:x v="2"/>
    <x:n v="37227.91"/>
    <x:n v="5371.42"/>
    <x:n v="5"/>
    <x:s v="Settled"/>
    <x:x v="2"/>
    <x:n v="15"/>
    <x:n v="0"/>
    <x:s v="2025-02"/>
    <x:n v="1"/>
    <x:n v="0"/>
    <x:n v="6.930738985221786"/>
  </x:r>
  <x:r>
    <x:s v="C00795"/>
    <x:x v="0"/>
    <x:x v="4"/>
    <x:x v="0"/>
    <x:x v="1"/>
    <x:n v="139125.09"/>
    <x:n v="15466.56"/>
    <x:n v="1"/>
    <x:s v="Rejected"/>
    <x:x v="3"/>
    <x:m/>
    <x:n v="0"/>
    <x:s v="2025-10"/>
    <x:n v="0"/>
    <x:s v=""/>
    <x:n v="8.995218717025635"/>
  </x:r>
  <x:r>
    <x:s v="C00796"/>
    <x:x v="0"/>
    <x:x v="0"/>
    <x:x v="1"/>
    <x:x v="1"/>
    <x:n v="97954.63"/>
    <x:n v="11290.18"/>
    <x:n v="4"/>
    <x:s v="Settled"/>
    <x:x v="4"/>
    <x:m/>
    <x:n v="1"/>
    <x:s v="2025-10"/>
    <x:n v="0"/>
    <x:s v=""/>
    <x:n v="8.676091080921651"/>
  </x:r>
  <x:r>
    <x:s v="C00797"/>
    <x:x v="0"/>
    <x:x v="3"/>
    <x:x v="1"/>
    <x:x v="0"/>
    <x:n v="34790.79"/>
    <x:n v="8105.96"/>
    <x:n v="8"/>
    <x:s v="Settled"/>
    <x:x v="1"/>
    <x:n v="13"/>
    <x:n v="0"/>
    <x:s v="2025-01"/>
    <x:n v="1"/>
    <x:n v="0"/>
    <x:n v="4.292001194183046"/>
  </x:r>
  <x:r>
    <x:s v="C00798"/>
    <x:x v="0"/>
    <x:x v="2"/>
    <x:x v="1"/>
    <x:x v="2"/>
    <x:m/>
    <x:n v="7876.9"/>
    <x:n v="6"/>
    <x:s v="Settled"/>
    <x:x v="2"/>
    <x:n v="21"/>
    <x:n v="0"/>
    <x:s v="2025-03"/>
    <x:n v="1"/>
    <x:n v="0"/>
    <x:s v=""/>
  </x:r>
  <x:r>
    <x:s v="C00799"/>
    <x:x v="0"/>
    <x:x v="0"/>
    <x:x v="1"/>
    <x:x v="2"/>
    <x:n v="138617.92"/>
    <x:n v="10130.6"/>
    <x:n v="7"/>
    <x:s v="Settled"/>
    <x:x v="1"/>
    <x:n v="11"/>
    <x:n v="0"/>
    <x:s v="2025-04"/>
    <x:n v="1"/>
    <x:n v="0"/>
    <x:n v="13.683090833711725"/>
  </x:r>
  <x:r>
    <x:s v="C00800"/>
    <x:x v="0"/>
    <x:x v="5"/>
    <x:x v="0"/>
    <x:x v="2"/>
    <x:n v="30114.95"/>
    <x:n v="12353.79"/>
    <x:n v="4"/>
    <x:s v="Settled"/>
    <x:x v="5"/>
    <x:n v="34"/>
    <x:n v="1"/>
    <x:s v="2025-11"/>
    <x:n v="1"/>
    <x:n v="1"/>
    <x:n v="2.4377093993017525"/>
  </x:r>
  <x:r>
    <x:s v="C00801"/>
    <x:x v="0"/>
    <x:x v="4"/>
    <x:x v="3"/>
    <x:x v="0"/>
    <x:n v="3078.33"/>
    <x:n v="9283.84"/>
    <x:n v="10"/>
    <x:s v="Settled"/>
    <x:x v="3"/>
    <x:n v="8"/>
    <x:n v="0"/>
    <x:s v="2025-06"/>
    <x:n v="1"/>
    <x:n v="0"/>
    <x:n v="0.3315793895629395"/>
  </x:r>
  <x:r>
    <x:s v="C00802"/>
    <x:x v="2"/>
    <x:x v="0"/>
    <x:x v="4"/>
    <x:x v="0"/>
    <x:n v="34740.55"/>
    <x:n v="12543.98"/>
    <x:n v="5"/>
    <x:s v="Settled"/>
    <x:x v="1"/>
    <x:n v="14"/>
    <x:n v="0"/>
    <x:s v="2025-10"/>
    <x:n v="1"/>
    <x:n v="0"/>
    <x:n v="2.7694997919320667"/>
  </x:r>
  <x:r>
    <x:s v="C00803"/>
    <x:x v="0"/>
    <x:x v="3"/>
    <x:x v="1"/>
    <x:x v="0"/>
    <x:n v="15359"/>
    <x:n v="8705.15"/>
    <x:n v="5"/>
    <x:s v="Settled"/>
    <x:x v="2"/>
    <x:n v="13"/>
    <x:n v="0"/>
    <x:s v="2025-08"/>
    <x:n v="1"/>
    <x:n v="0"/>
    <x:n v="1.764357880105455"/>
  </x:r>
  <x:r>
    <x:s v="C00804"/>
    <x:x v="0"/>
    <x:x v="4"/>
    <x:x v="0"/>
    <x:x v="2"/>
    <x:n v="118173.41"/>
    <x:n v="4358.45"/>
    <x:n v="4"/>
    <x:s v="Settled"/>
    <x:x v="4"/>
    <x:n v="31"/>
    <x:n v="1"/>
    <x:s v="2025-01"/>
    <x:n v="1"/>
    <x:n v="1"/>
    <x:n v="27.11363213986624"/>
  </x:r>
  <x:r>
    <x:s v="C00805"/>
    <x:x v="0"/>
    <x:x v="0"/>
    <x:x v="1"/>
    <x:x v="2"/>
    <x:n v="51553.98"/>
    <x:n v="9735.97"/>
    <x:n v="2"/>
    <x:s v="Settled"/>
    <x:x v="3"/>
    <x:n v="13"/>
    <x:n v="0"/>
    <x:s v="2025-09"/>
    <x:n v="1"/>
    <x:n v="0"/>
    <x:n v="5.295207359924076"/>
  </x:r>
  <x:r>
    <x:s v="C00806"/>
    <x:x v="0"/>
    <x:x v="3"/>
    <x:x v="1"/>
    <x:x v="2"/>
    <x:n v="109648.44"/>
    <x:n v="11750.89"/>
    <x:n v="1"/>
    <x:s v="Settled"/>
    <x:x v="2"/>
    <x:n v="14"/>
    <x:n v="0"/>
    <x:s v="2025-08"/>
    <x:n v="1"/>
    <x:n v="0"/>
    <x:n v="9.331075348335318"/>
  </x:r>
  <x:r>
    <x:s v="C00807"/>
    <x:x v="0"/>
    <x:x v="0"/>
    <x:x v="1"/>
    <x:x v="2"/>
    <x:n v="81631.14"/>
    <x:n v="4917.89"/>
    <x:n v="3"/>
    <x:s v="Settled"/>
    <x:x v="1"/>
    <x:n v="16"/>
    <x:n v="0"/>
    <x:s v="2025-11"/>
    <x:n v="1"/>
    <x:n v="0"/>
    <x:n v="16.598813718891638"/>
  </x:r>
  <x:r>
    <x:s v="C00808"/>
    <x:x v="0"/>
    <x:x v="0"/>
    <x:x v="3"/>
    <x:x v="0"/>
    <x:n v="8834.67"/>
    <x:n v="14021.35"/>
    <x:n v="10"/>
    <x:s v="Settled"/>
    <x:x v="3"/>
    <x:n v="18"/>
    <x:n v="0"/>
    <x:s v="2025-12"/>
    <x:n v="1"/>
    <x:n v="0"/>
    <x:n v="0.6300869745067343"/>
  </x:r>
  <x:r>
    <x:s v="C00809"/>
    <x:x v="0"/>
    <x:x v="5"/>
    <x:x v="1"/>
    <x:x v="0"/>
    <x:m/>
    <x:n v="8589.22"/>
    <x:n v="6"/>
    <x:s v="Rejected"/>
    <x:x v="1"/>
    <x:m/>
    <x:n v="0"/>
    <x:s v="2025-08"/>
    <x:n v="0"/>
    <x:s v=""/>
    <x:s v=""/>
  </x:r>
  <x:r>
    <x:s v="C00810"/>
    <x:x v="0"/>
    <x:x v="3"/>
    <x:x v="0"/>
    <x:x v="2"/>
    <x:n v="69763.93"/>
    <x:n v="7610.64"/>
    <x:n v="4"/>
    <x:s v="Settled"/>
    <x:x v="5"/>
    <x:n v="30"/>
    <x:n v="1"/>
    <x:s v="2025-11"/>
    <x:n v="1"/>
    <x:n v="0"/>
    <x:n v="9.166631190018183"/>
  </x:r>
  <x:r>
    <x:s v="C00811"/>
    <x:x v="0"/>
    <x:x v="0"/>
    <x:x v="1"/>
    <x:x v="2"/>
    <x:n v="38893.52"/>
    <x:n v="8908.22"/>
    <x:n v="6"/>
    <x:s v="Settled"/>
    <x:x v="3"/>
    <x:n v="11"/>
    <x:n v="0"/>
    <x:s v="2025-02"/>
    <x:n v="1"/>
    <x:n v="0"/>
    <x:n v="4.366025984989145"/>
  </x:r>
  <x:r>
    <x:s v="C00812"/>
    <x:x v="0"/>
    <x:x v="3"/>
    <x:x v="0"/>
    <x:x v="2"/>
    <x:n v="32152.17"/>
    <x:n v="12879.01"/>
    <x:n v="9"/>
    <x:s v="Settled"/>
    <x:x v="4"/>
    <x:n v="31"/>
    <x:n v="1"/>
    <x:s v="2025-08"/>
    <x:n v="1"/>
    <x:n v="1"/>
    <x:n v="2.496478378384674"/>
  </x:r>
  <x:r>
    <x:s v="C00813"/>
    <x:x v="0"/>
    <x:x v="0"/>
    <x:x v="1"/>
    <x:x v="0"/>
    <x:n v="44295.9"/>
    <x:n v="14036.95"/>
    <x:n v="9"/>
    <x:s v="Settled"/>
    <x:x v="1"/>
    <x:n v="12"/>
    <x:n v="0"/>
    <x:s v="2025-07"/>
    <x:n v="1"/>
    <x:n v="0"/>
    <x:n v="3.15566415781206"/>
  </x:r>
  <x:r>
    <x:s v="C00814"/>
    <x:x v="0"/>
    <x:x v="2"/>
    <x:x v="3"/>
    <x:x v="2"/>
    <x:n v="17329.07"/>
    <x:n v="15189.69"/>
    <x:n v="8"/>
    <x:s v="Settled"/>
    <x:x v="2"/>
    <x:m/>
    <x:n v="0"/>
    <x:s v="2025-03"/>
    <x:n v="0"/>
    <x:s v=""/>
    <x:n v="1.1408442173605913"/>
  </x:r>
  <x:r>
    <x:s v="C00815"/>
    <x:x v="0"/>
    <x:x v="0"/>
    <x:x v="0"/>
    <x:x v="1"/>
    <x:n v="139161.38"/>
    <x:n v="5283.63"/>
    <x:n v="5"/>
    <x:s v="Settled"/>
    <x:x v="5"/>
    <x:n v="34"/>
    <x:n v="1"/>
    <x:s v="2025-07"/>
    <x:n v="1"/>
    <x:n v="1"/>
    <x:n v="26.338214447264477"/>
  </x:r>
  <x:r>
    <x:s v="C00816"/>
    <x:x v="0"/>
    <x:x v="0"/>
    <x:x v="1"/>
    <x:x v="0"/>
    <x:n v="40404.65"/>
    <x:n v="23783.79"/>
    <x:n v="7"/>
    <x:s v="Settled"/>
    <x:x v="1"/>
    <x:n v="4"/>
    <x:n v="0"/>
    <x:s v="2025-09"/>
    <x:n v="1"/>
    <x:n v="0"/>
    <x:n v="1.6988314309872397"/>
  </x:r>
  <x:r>
    <x:s v="C00817"/>
    <x:x v="0"/>
    <x:x v="5"/>
    <x:x v="0"/>
    <x:x v="0"/>
    <x:n v="22302.98"/>
    <x:n v="4662.14"/>
    <x:n v="7"/>
    <x:s v="Settled"/>
    <x:x v="3"/>
    <x:n v="12"/>
    <x:n v="0"/>
    <x:s v="2025-06"/>
    <x:n v="1"/>
    <x:n v="0"/>
    <x:n v="4.78385033482478"/>
  </x:r>
  <x:r>
    <x:s v="C00818"/>
    <x:x v="2"/>
    <x:x v="0"/>
    <x:x v="2"/>
    <x:x v="2"/>
    <x:n v="43521.47"/>
    <x:n v="8318.96"/>
    <x:n v="8"/>
    <x:s v="Settled"/>
    <x:x v="2"/>
    <x:n v="15"/>
    <x:n v="0"/>
    <x:s v="2025-09"/>
    <x:n v="1"/>
    <x:n v="0"/>
    <x:n v="5.23159986344447"/>
  </x:r>
  <x:r>
    <x:s v="C00819"/>
    <x:x v="0"/>
    <x:x v="4"/>
    <x:x v="1"/>
    <x:x v="2"/>
    <x:n v="80059.52"/>
    <x:n v="9283.62"/>
    <x:n v="5"/>
    <x:s v="Settled"/>
    <x:x v="2"/>
    <x:n v="14"/>
    <x:n v="0"/>
    <x:s v="2025-09"/>
    <x:n v="1"/>
    <x:n v="0"/>
    <x:n v="8.623739446465926"/>
  </x:r>
  <x:r>
    <x:s v="C00820"/>
    <x:x v="2"/>
    <x:x v="0"/>
    <x:x v="2"/>
    <x:x v="1"/>
    <x:n v="135327.65"/>
    <x:n v="5211.52"/>
    <x:n v="5"/>
    <x:s v="Settled"/>
    <x:x v="1"/>
    <x:n v="40"/>
    <x:n v="1"/>
    <x:s v="2025-08"/>
    <x:n v="1"/>
    <x:n v="1"/>
    <x:n v="25.967021137787054"/>
  </x:r>
  <x:r>
    <x:s v="C00821"/>
    <x:x v="0"/>
    <x:x v="0"/>
    <x:x v="1"/>
    <x:x v="1"/>
    <x:n v="94416.8"/>
    <x:n v="8760.87"/>
    <x:n v="3"/>
    <x:s v="Rejected"/>
    <x:x v="1"/>
    <x:m/>
    <x:n v="1"/>
    <x:s v="2025-05"/>
    <x:n v="0"/>
    <x:s v=""/>
    <x:n v="10.777103187240536"/>
  </x:r>
  <x:r>
    <x:s v="C00822"/>
    <x:x v="0"/>
    <x:x v="4"/>
    <x:x v="0"/>
    <x:x v="2"/>
    <x:n v="82441.44"/>
    <x:n v="12154.98"/>
    <x:n v="5"/>
    <x:s v="Settled"/>
    <x:x v="5"/>
    <x:n v="38"/>
    <x:n v="1"/>
    <x:s v="2025-04"/>
    <x:n v="1"/>
    <x:n v="1"/>
    <x:n v="6.7825237063327135"/>
  </x:r>
  <x:r>
    <x:s v="C00823"/>
    <x:x v="2"/>
    <x:x v="3"/>
    <x:x v="2"/>
    <x:x v="0"/>
    <x:n v="63366.57"/>
    <x:n v="18276.4"/>
    <x:n v="4"/>
    <x:s v="Rejected"/>
    <x:x v="1"/>
    <x:m/>
    <x:n v="0"/>
    <x:s v="2025-08"/>
    <x:n v="0"/>
    <x:s v=""/>
    <x:n v="3.4671253638572144"/>
  </x:r>
  <x:r>
    <x:s v="C00824"/>
    <x:x v="0"/>
    <x:x v="0"/>
    <x:x v="1"/>
    <x:x v="2"/>
    <x:n v="73356.97"/>
    <x:n v="27035.79"/>
    <x:n v="3"/>
    <x:s v="Settled"/>
    <x:x v="2"/>
    <x:n v="13"/>
    <x:n v="0"/>
    <x:s v="2025-11"/>
    <x:n v="1"/>
    <x:n v="0"/>
    <x:n v="2.713328147614699"/>
  </x:r>
  <x:r>
    <x:s v="C00825"/>
    <x:x v="0"/>
    <x:x v="5"/>
    <x:x v="3"/>
    <x:x v="1"/>
    <x:n v="36182.28"/>
    <x:n v="4384.24"/>
    <x:n v="8"/>
    <x:s v="Settled"/>
    <x:x v="3"/>
    <x:n v="20"/>
    <x:n v="0"/>
    <x:s v="2025-06"/>
    <x:n v="1"/>
    <x:n v="0"/>
    <x:n v="8.252805503348357"/>
  </x:r>
  <x:r>
    <x:s v="C00826"/>
    <x:x v="0"/>
    <x:x v="0"/>
    <x:x v="1"/>
    <x:x v="2"/>
    <x:n v="62249.96"/>
    <x:n v="10394.94"/>
    <x:n v="10"/>
    <x:s v="Pending"/>
    <x:x v="1"/>
    <x:m/>
    <x:n v="0"/>
    <x:s v="2025-07"/>
    <x:n v="0"/>
    <x:s v=""/>
    <x:n v="5.988486706031973"/>
  </x:r>
  <x:r>
    <x:s v="C00827"/>
    <x:x v="2"/>
    <x:x v="2"/>
    <x:x v="4"/>
    <x:x v="1"/>
    <x:n v="81679.55"/>
    <x:n v="10780"/>
    <x:n v="3"/>
    <x:s v="Settled"/>
    <x:x v="1"/>
    <x:n v="38"/>
    <x:n v="1"/>
    <x:s v="2025-11"/>
    <x:n v="1"/>
    <x:n v="1"/>
    <x:n v="7.576952690166976"/>
  </x:r>
  <x:r>
    <x:s v="C00828"/>
    <x:x v="2"/>
    <x:x v="3"/>
    <x:x v="4"/>
    <x:x v="2"/>
    <x:n v="64901.61"/>
    <x:n v="9600.36"/>
    <x:n v="8"/>
    <x:s v="Settled"/>
    <x:x v="3"/>
    <x:n v="11"/>
    <x:n v="0"/>
    <x:s v="2025-04"/>
    <x:n v="1"/>
    <x:n v="0"/>
    <x:n v="6.760330862592652"/>
  </x:r>
  <x:r>
    <x:s v="C00829"/>
    <x:x v="2"/>
    <x:x v="2"/>
    <x:x v="5"/>
    <x:x v="0"/>
    <x:n v="34455.24"/>
    <x:n v="12700.52"/>
    <x:n v="6"/>
    <x:s v="Rejected"/>
    <x:x v="1"/>
    <x:m/>
    <x:n v="1"/>
    <x:s v="2025-10"/>
    <x:n v="0"/>
    <x:s v=""/>
    <x:n v="2.712899944254251"/>
  </x:r>
  <x:r>
    <x:s v="C00830"/>
    <x:x v="0"/>
    <x:x v="0"/>
    <x:x v="1"/>
    <x:x v="2"/>
    <x:n v="108624.03"/>
    <x:n v="13577.24"/>
    <x:n v="9"/>
    <x:s v="Settled"/>
    <x:x v="1"/>
    <x:n v="29"/>
    <x:n v="0"/>
    <x:s v="2025-04"/>
    <x:n v="1"/>
    <x:n v="0"/>
    <x:n v="8.000450017823946"/>
  </x:r>
  <x:r>
    <x:s v="C00831"/>
    <x:x v="2"/>
    <x:x v="3"/>
    <x:x v="4"/>
    <x:x v="2"/>
    <x:n v="25524.22"/>
    <x:n v="13097.01"/>
    <x:n v="7"/>
    <x:s v="Pending"/>
    <x:x v="1"/>
    <x:m/>
    <x:n v="0"/>
    <x:s v="2025-04"/>
    <x:n v="0"/>
    <x:s v=""/>
    <x:n v="1.9488585562658958"/>
  </x:r>
  <x:r>
    <x:s v="C00832"/>
    <x:x v="0"/>
    <x:x v="3"/>
    <x:x v="1"/>
    <x:x v="0"/>
    <x:n v="16295.31"/>
    <x:n v="6860.52"/>
    <x:n v="1"/>
    <x:s v="Settled"/>
    <x:x v="3"/>
    <x:n v="12"/>
    <x:n v="0"/>
    <x:s v="2025-04"/>
    <x:n v="1"/>
    <x:n v="0"/>
    <x:n v="2.3752295744345906"/>
  </x:r>
  <x:r>
    <x:s v="C00833"/>
    <x:x v="2"/>
    <x:x v="0"/>
    <x:x v="5"/>
    <x:x v="0"/>
    <x:n v="38180.79"/>
    <x:n v="10744.32"/>
    <x:n v="3"/>
    <x:s v="Settled"/>
    <x:x v="5"/>
    <x:n v="28"/>
    <x:n v="1"/>
    <x:s v="2025-01"/>
    <x:n v="1"/>
    <x:n v="0"/>
    <x:n v="3.553579007326662"/>
  </x:r>
  <x:r>
    <x:s v="C00834"/>
    <x:x v="2"/>
    <x:x v="0"/>
    <x:x v="5"/>
    <x:x v="2"/>
    <x:m/>
    <x:n v="6917.14"/>
    <x:n v="9"/>
    <x:s v="Settled"/>
    <x:x v="4"/>
    <x:n v="36"/>
    <x:n v="1"/>
    <x:s v="2025-06"/>
    <x:n v="1"/>
    <x:n v="1"/>
    <x:s v=""/>
  </x:r>
  <x:r>
    <x:s v="C00835"/>
    <x:x v="0"/>
    <x:x v="4"/>
    <x:x v="1"/>
    <x:x v="0"/>
    <x:n v="19861.93"/>
    <x:n v="18514.18"/>
    <x:n v="4"/>
    <x:s v="Settled"/>
    <x:x v="1"/>
    <x:n v="19"/>
    <x:n v="0"/>
    <x:s v="2025-05"/>
    <x:n v="1"/>
    <x:n v="0"/>
    <x:n v="1.0727955545425183"/>
  </x:r>
  <x:r>
    <x:s v="C00836"/>
    <x:x v="0"/>
    <x:x v="3"/>
    <x:x v="1"/>
    <x:x v="0"/>
    <x:n v="14740.55"/>
    <x:n v="6912.65"/>
    <x:n v="6"/>
    <x:s v="Pending"/>
    <x:x v="1"/>
    <x:m/>
    <x:n v="0"/>
    <x:s v="2025-03"/>
    <x:n v="0"/>
    <x:s v=""/>
    <x:n v="2.1324021901875545"/>
  </x:r>
  <x:r>
    <x:s v="C00837"/>
    <x:x v="0"/>
    <x:x v="4"/>
    <x:x v="0"/>
    <x:x v="2"/>
    <x:n v="138110.77"/>
    <x:n v="7680.13"/>
    <x:n v="6"/>
    <x:s v="Settled"/>
    <x:x v="1"/>
    <x:n v="27"/>
    <x:n v="1"/>
    <x:s v="2025-10"/>
    <x:n v="1"/>
    <x:n v="0"/>
    <x:n v="17.982868779564928"/>
  </x:r>
  <x:r>
    <x:s v="C00838"/>
    <x:x v="0"/>
    <x:x v="3"/>
    <x:x v="2"/>
    <x:x v="2"/>
    <x:n v="135507.09"/>
    <x:n v="6686.32"/>
    <x:n v="7"/>
    <x:s v="Settled"/>
    <x:x v="3"/>
    <x:n v="12"/>
    <x:n v="0"/>
    <x:s v="2025-07"/>
    <x:n v="1"/>
    <x:n v="0"/>
    <x:n v="20.266318393376327"/>
  </x:r>
  <x:r>
    <x:s v="C00839"/>
    <x:x v="0"/>
    <x:x v="0"/>
    <x:x v="1"/>
    <x:x v="2"/>
    <x:n v="35663.1"/>
    <x:n v="8499.8"/>
    <x:n v="4"/>
    <x:s v="Pending"/>
    <x:x v="3"/>
    <x:m/>
    <x:n v="0"/>
    <x:s v="2025-03"/>
    <x:n v="0"/>
    <x:s v=""/>
    <x:n v="4.195757547236406"/>
  </x:r>
  <x:r>
    <x:s v="C00840"/>
    <x:x v="2"/>
    <x:x v="3"/>
    <x:x v="4"/>
    <x:x v="1"/>
    <x:n v="117242.8"/>
    <x:n v="9503.73"/>
    <x:n v="9"/>
    <x:s v="Pending"/>
    <x:x v="4"/>
    <x:m/>
    <x:n v="1"/>
    <x:s v="2025-03"/>
    <x:n v="0"/>
    <x:s v=""/>
    <x:n v="12.33650366750739"/>
  </x:r>
  <x:r>
    <x:s v="C00841"/>
    <x:x v="0"/>
    <x:x v="3"/>
    <x:x v="1"/>
    <x:x v="1"/>
    <x:n v="205661.33"/>
    <x:n v="13061.27"/>
    <x:n v="2"/>
    <x:s v="Settled"/>
    <x:x v="5"/>
    <x:n v="29"/>
    <x:n v="1"/>
    <x:s v="2025-10"/>
    <x:n v="1"/>
    <x:n v="0"/>
    <x:n v="15.745890713537044"/>
  </x:r>
  <x:r>
    <x:s v="C00842"/>
    <x:x v="0"/>
    <x:x v="5"/>
    <x:x v="1"/>
    <x:x v="2"/>
    <x:n v="75837.73"/>
    <x:n v="11169.6"/>
    <x:n v="3"/>
    <x:s v="Settled"/>
    <x:x v="2"/>
    <x:n v="10"/>
    <x:n v="0"/>
    <x:s v="2025-04"/>
    <x:n v="1"/>
    <x:n v="0"/>
    <x:n v="6.789654956309984"/>
  </x:r>
  <x:r>
    <x:s v="C00843"/>
    <x:x v="0"/>
    <x:x v="3"/>
    <x:x v="1"/>
    <x:x v="0"/>
    <x:n v="10539.13"/>
    <x:n v="8084.21"/>
    <x:n v="1"/>
    <x:s v="Pending"/>
    <x:x v="2"/>
    <x:m/>
    <x:n v="0"/>
    <x:s v="2025-05"/>
    <x:n v="0"/>
    <x:s v=""/>
    <x:n v="1.3036685093534184"/>
  </x:r>
  <x:r>
    <x:s v="C00844"/>
    <x:x v="2"/>
    <x:x v="4"/>
    <x:x v="4"/>
    <x:x v="2"/>
    <x:n v="37965.58"/>
    <x:n v="18101.96"/>
    <x:n v="4"/>
    <x:s v="Settled"/>
    <x:x v="2"/>
    <x:n v="17"/>
    <x:n v="0"/>
    <x:s v="2025-02"/>
    <x:n v="1"/>
    <x:n v="0"/>
    <x:n v="2.0973187433846943"/>
  </x:r>
  <x:r>
    <x:s v="C00845"/>
    <x:x v="0"/>
    <x:x v="0"/>
    <x:x v="0"/>
    <x:x v="0"/>
    <x:n v="40958.41"/>
    <x:n v="4743.05"/>
    <x:n v="5"/>
    <x:s v="Settled"/>
    <x:x v="1"/>
    <x:n v="30"/>
    <x:n v="1"/>
    <x:s v="2025-10"/>
    <x:n v="1"/>
    <x:n v="0"/>
    <x:n v="8.635458196729953"/>
  </x:r>
  <x:r>
    <x:s v="C00846"/>
    <x:x v="2"/>
    <x:x v="4"/>
    <x:x v="5"/>
    <x:x v="1"/>
    <x:n v="510832.38"/>
    <x:n v="12676.26"/>
    <x:n v="3"/>
    <x:s v="Settled"/>
    <x:x v="4"/>
    <x:n v="48"/>
    <x:n v="1"/>
    <x:s v="2025-05"/>
    <x:n v="1"/>
    <x:n v="1"/>
    <x:n v="40.2983514064874"/>
  </x:r>
  <x:r>
    <x:s v="C00847"/>
    <x:x v="0"/>
    <x:x v="0"/>
    <x:x v="1"/>
    <x:x v="3"/>
    <x:n v="25816.33"/>
    <x:n v="8064.5"/>
    <x:n v="4"/>
    <x:s v="Settled"/>
    <x:x v="2"/>
    <x:n v="15"/>
    <x:n v="0"/>
    <x:s v="2025-09"/>
    <x:n v="1"/>
    <x:n v="0"/>
    <x:n v="3.201231322462645"/>
  </x:r>
  <x:r>
    <x:s v="C00848"/>
    <x:x v="0"/>
    <x:x v="3"/>
    <x:x v="3"/>
    <x:x v="0"/>
    <x:n v="7442.04"/>
    <x:n v="12204.13"/>
    <x:n v="10"/>
    <x:s v="Rejected"/>
    <x:x v="1"/>
    <x:m/>
    <x:n v="0"/>
    <x:s v="2025-05"/>
    <x:n v="0"/>
    <x:s v=""/>
    <x:n v="0.6097968474606548"/>
  </x:r>
  <x:r>
    <x:s v="C00849"/>
    <x:x v="0"/>
    <x:x v="0"/>
    <x:x v="0"/>
    <x:x v="2"/>
    <x:n v="45093.58"/>
    <x:n v="8669.53"/>
    <x:n v="8"/>
    <x:s v="Settled"/>
    <x:x v="4"/>
    <x:n v="36"/>
    <x:n v="1"/>
    <x:s v="2025-10"/>
    <x:n v="1"/>
    <x:n v="1"/>
    <x:n v="5.20138692639624"/>
  </x:r>
  <x:r>
    <x:s v="C00850"/>
    <x:x v="2"/>
    <x:x v="0"/>
    <x:x v="5"/>
    <x:x v="2"/>
    <x:n v="376951.32"/>
    <x:n v="8312"/>
    <x:n v="9"/>
    <x:s v="Pending"/>
    <x:x v="4"/>
    <x:m/>
    <x:n v="1"/>
    <x:s v="2025-05"/>
    <x:n v="0"/>
    <x:s v=""/>
    <x:n v="45.350255052935516"/>
  </x:r>
  <x:r>
    <x:s v="C00851"/>
    <x:x v="0"/>
    <x:x v="0"/>
    <x:x v="0"/>
    <x:x v="1"/>
    <x:n v="225111.58"/>
    <x:n v="17305.5"/>
    <x:n v="2"/>
    <x:s v="Settled"/>
    <x:x v="4"/>
    <x:n v="40"/>
    <x:n v="1"/>
    <x:s v="2025-11"/>
    <x:n v="1"/>
    <x:n v="1"/>
    <x:n v="13.008094536419057"/>
  </x:r>
  <x:r>
    <x:s v="C00852"/>
    <x:x v="0"/>
    <x:x v="3"/>
    <x:x v="1"/>
    <x:x v="0"/>
    <x:n v="10578.89"/>
    <x:n v="7577.04"/>
    <x:n v="9"/>
    <x:s v="Settled"/>
    <x:x v="1"/>
    <x:n v="13"/>
    <x:n v="0"/>
    <x:s v="2025-09"/>
    <x:n v="1"/>
    <x:n v="0"/>
    <x:n v="1.3961771351345644"/>
  </x:r>
  <x:r>
    <x:s v="C00853"/>
    <x:x v="0"/>
    <x:x v="4"/>
    <x:x v="1"/>
    <x:x v="1"/>
    <x:n v="78602.49"/>
    <x:n v="8048.76"/>
    <x:n v="5"/>
    <x:s v="Settled"/>
    <x:x v="1"/>
    <x:n v="30"/>
    <x:n v="1"/>
    <x:s v="2025-06"/>
    <x:n v="1"/>
    <x:n v="0"/>
    <x:n v="9.765788767462318"/>
  </x:r>
  <x:r>
    <x:s v="C00854"/>
    <x:x v="2"/>
    <x:x v="2"/>
    <x:x v="4"/>
    <x:x v="0"/>
    <x:n v="17517.27"/>
    <x:n v="9581.06"/>
    <x:n v="10"/>
    <x:s v="Pending"/>
    <x:x v="3"/>
    <x:m/>
    <x:n v="0"/>
    <x:s v="2025-06"/>
    <x:n v="0"/>
    <x:s v=""/>
    <x:n v="1.8283227534322926"/>
  </x:r>
  <x:r>
    <x:s v="C00855"/>
    <x:x v="0"/>
    <x:x v="0"/>
    <x:x v="0"/>
    <x:x v="2"/>
    <x:n v="80370.95"/>
    <x:n v="6191.65"/>
    <x:n v="3"/>
    <x:s v="Settled"/>
    <x:x v="4"/>
    <x:n v="34"/>
    <x:n v="1"/>
    <x:s v="2025-08"/>
    <x:n v="1"/>
    <x:n v="1"/>
    <x:n v="12.98053830562128"/>
  </x:r>
  <x:r>
    <x:s v="C00856"/>
    <x:x v="0"/>
    <x:x v="5"/>
    <x:x v="1"/>
    <x:x v="1"/>
    <x:n v="93991.87"/>
    <x:n v="10935.25"/>
    <x:n v="7"/>
    <x:s v="Settled"/>
    <x:x v="1"/>
    <x:n v="36"/>
    <x:n v="1"/>
    <x:s v="2025-09"/>
    <x:n v="1"/>
    <x:n v="1"/>
    <x:n v="8.59531057817608"/>
  </x:r>
  <x:r>
    <x:s v="C00857"/>
    <x:x v="0"/>
    <x:x v="3"/>
    <x:x v="1"/>
    <x:x v="0"/>
    <x:n v="10500.26"/>
    <x:n v="7512.45"/>
    <x:n v="6"/>
    <x:s v="Settled"/>
    <x:x v="1"/>
    <x:n v="13"/>
    <x:n v="0"/>
    <x:s v="2025-09"/>
    <x:n v="1"/>
    <x:n v="0"/>
    <x:n v="1.3977144606619678"/>
  </x:r>
  <x:r>
    <x:s v="C00858"/>
    <x:x v="0"/>
    <x:x v="0"/>
    <x:x v="1"/>
    <x:x v="0"/>
    <x:n v="9157.53"/>
    <x:n v="11394.2"/>
    <x:n v="10"/>
    <x:s v="Settled"/>
    <x:x v="3"/>
    <x:n v="15"/>
    <x:n v="0"/>
    <x:s v="2025-01"/>
    <x:n v="1"/>
    <x:n v="0"/>
    <x:n v="0.8037010057748679"/>
  </x:r>
  <x:r>
    <x:s v="C00859"/>
    <x:x v="0"/>
    <x:x v="0"/>
    <x:x v="1"/>
    <x:x v="1"/>
    <x:n v="142217.61"/>
    <x:n v="11657.97"/>
    <x:n v="2"/>
    <x:s v="Settled"/>
    <x:x v="4"/>
    <x:n v="39"/>
    <x:n v="1"/>
    <x:s v="2025-04"/>
    <x:n v="1"/>
    <x:n v="1"/>
    <x:n v="12.19917447034089"/>
  </x:r>
  <x:r>
    <x:s v="C00860"/>
    <x:x v="2"/>
    <x:x v="5"/>
    <x:x v="2"/>
    <x:x v="1"/>
    <x:n v="320005.2"/>
    <x:n v="14519.27"/>
    <x:n v="5"/>
    <x:s v="Settled"/>
    <x:x v="5"/>
    <x:n v="33"/>
    <x:n v="1"/>
    <x:s v="2025-06"/>
    <x:n v="1"/>
    <x:n v="1"/>
    <x:n v="22.040033693153994"/>
  </x:r>
  <x:r>
    <x:s v="C00861"/>
    <x:x v="0"/>
    <x:x v="0"/>
    <x:x v="0"/>
    <x:x v="0"/>
    <x:n v="33430.49"/>
    <x:n v="7277.81"/>
    <x:n v="4"/>
    <x:s v="Settled"/>
    <x:x v="1"/>
    <x:n v="24"/>
    <x:n v="1"/>
    <x:s v="2025-07"/>
    <x:n v="1"/>
    <x:n v="0"/>
    <x:n v="4.593482105193732"/>
  </x:r>
  <x:r>
    <x:s v="C00862"/>
    <x:x v="0"/>
    <x:x v="4"/>
    <x:x v="1"/>
    <x:x v="2"/>
    <x:n v="53389.79"/>
    <x:n v="9580.11"/>
    <x:n v="8"/>
    <x:s v="Settled"/>
    <x:x v="2"/>
    <x:n v="21"/>
    <x:n v="0"/>
    <x:s v="2025-02"/>
    <x:n v="1"/>
    <x:n v="0"/>
    <x:n v="5.572982982450097"/>
  </x:r>
  <x:r>
    <x:s v="C00863"/>
    <x:x v="0"/>
    <x:x v="5"/>
    <x:x v="1"/>
    <x:x v="1"/>
    <x:n v="74812.88"/>
    <x:n v="18426.17"/>
    <x:n v="4"/>
    <x:s v="Settled"/>
    <x:x v="1"/>
    <x:n v="31"/>
    <x:n v="1"/>
    <x:s v="2025-03"/>
    <x:n v="1"/>
    <x:n v="1"/>
    <x:n v="4.060142720923556"/>
  </x:r>
  <x:r>
    <x:s v="C00864"/>
    <x:x v="2"/>
    <x:x v="2"/>
    <x:x v="4"/>
    <x:x v="0"/>
    <x:n v="26178.45"/>
    <x:n v="17540.62"/>
    <x:n v="5"/>
    <x:s v="Settled"/>
    <x:x v="3"/>
    <x:n v="12"/>
    <x:n v="0"/>
    <x:s v="2025-06"/>
    <x:n v="1"/>
    <x:n v="0"/>
    <x:n v="1.4924472453083188"/>
  </x:r>
  <x:r>
    <x:s v="C00865"/>
    <x:x v="2"/>
    <x:x v="5"/>
    <x:x v="5"/>
    <x:x v="2"/>
    <x:n v="743366.64"/>
    <x:n v="7245.59"/>
    <x:n v="2"/>
    <x:s v="Pending"/>
    <x:x v="5"/>
    <x:m/>
    <x:n v="1"/>
    <x:s v="2025-06"/>
    <x:n v="0"/>
    <x:s v=""/>
    <x:n v="102.5957361650328"/>
  </x:r>
  <x:r>
    <x:s v="C00866"/>
    <x:x v="0"/>
    <x:x v="0"/>
    <x:x v="1"/>
    <x:x v="2"/>
    <x:n v="87770.8"/>
    <x:n v="17363.19"/>
    <x:n v="3"/>
    <x:s v="Pending"/>
    <x:x v="2"/>
    <x:m/>
    <x:n v="0"/>
    <x:s v="2025-08"/>
    <x:n v="0"/>
    <x:s v=""/>
    <x:n v="5.054992774945157"/>
  </x:r>
  <x:r>
    <x:s v="C00867"/>
    <x:x v="0"/>
    <x:x v="3"/>
    <x:x v="1"/>
    <x:x v="0"/>
    <x:n v="16823.8"/>
    <x:n v="12177.81"/>
    <x:n v="5"/>
    <x:s v="Settled"/>
    <x:x v="3"/>
    <x:n v="10"/>
    <x:n v="0"/>
    <x:s v="2025-01"/>
    <x:n v="1"/>
    <x:n v="0"/>
    <x:n v="1.3815127678950485"/>
  </x:r>
  <x:r>
    <x:s v="C00868"/>
    <x:x v="2"/>
    <x:x v="3"/>
    <x:x v="4"/>
    <x:x v="1"/>
    <x:n v="94619.41"/>
    <x:n v="11596.61"/>
    <x:n v="1"/>
    <x:s v="Settled"/>
    <x:x v="1"/>
    <x:n v="28"/>
    <x:n v="1"/>
    <x:s v="2025-10"/>
    <x:n v="1"/>
    <x:n v="0"/>
    <x:n v="8.159230154329585"/>
  </x:r>
  <x:r>
    <x:s v="C00869"/>
    <x:x v="0"/>
    <x:x v="2"/>
    <x:x v="0"/>
    <x:x v="0"/>
    <x:n v="6541.6"/>
    <x:n v="18920.03"/>
    <x:n v="3"/>
    <x:s v="Settled"/>
    <x:x v="2"/>
    <x:n v="14"/>
    <x:n v="0"/>
    <x:s v="2025-04"/>
    <x:n v="1"/>
    <x:n v="0"/>
    <x:n v="0.3457499803118706"/>
  </x:r>
  <x:r>
    <x:s v="C00870"/>
    <x:x v="2"/>
    <x:x v="3"/>
    <x:x v="5"/>
    <x:x v="1"/>
    <x:n v="757082.08"/>
    <x:n v="6603.51"/>
    <x:n v="7"/>
    <x:s v="Settled"/>
    <x:x v="5"/>
    <x:n v="31"/>
    <x:n v="1"/>
    <x:s v="2025-07"/>
    <x:n v="1"/>
    <x:n v="1"/>
    <x:n v="114.64843393892035"/>
  </x:r>
  <x:r>
    <x:s v="C00871"/>
    <x:x v="0"/>
    <x:x v="3"/>
    <x:x v="0"/>
    <x:x v="2"/>
    <x:n v="113449.02"/>
    <x:n v="15810.72"/>
    <x:n v="6"/>
    <x:s v="Settled"/>
    <x:x v="5"/>
    <x:m/>
    <x:n v="1"/>
    <x:s v="2025-12"/>
    <x:n v="0"/>
    <x:s v=""/>
    <x:n v="7.175449315401197"/>
  </x:r>
  <x:r>
    <x:s v="C00872"/>
    <x:x v="0"/>
    <x:x v="4"/>
    <x:x v="3"/>
    <x:x v="2"/>
    <x:n v="8527.68"/>
    <x:n v="12367.53"/>
    <x:n v="2"/>
    <x:s v="Settled"/>
    <x:x v="1"/>
    <x:n v="18"/>
    <x:n v="0"/>
    <x:s v="2025-05"/>
    <x:n v="1"/>
    <x:n v="0"/>
    <x:n v="0.6895216749019408"/>
  </x:r>
  <x:r>
    <x:s v="C00873"/>
    <x:x v="0"/>
    <x:x v="0"/>
    <x:x v="3"/>
    <x:x v="2"/>
    <x:n v="5232.99"/>
    <x:n v="5567.49"/>
    <x:n v="1"/>
    <x:s v="Settled"/>
    <x:x v="2"/>
    <x:n v="14"/>
    <x:n v="0"/>
    <x:s v="2025-04"/>
    <x:n v="1"/>
    <x:n v="0"/>
    <x:n v="0.9399190658627137"/>
  </x:r>
  <x:r>
    <x:s v="C00874"/>
    <x:x v="0"/>
    <x:x v="0"/>
    <x:x v="1"/>
    <x:x v="2"/>
    <x:n v="24369.2"/>
    <x:n v="5642.02"/>
    <x:n v="6"/>
    <x:s v="Settled"/>
    <x:x v="3"/>
    <x:n v="20"/>
    <x:n v="0"/>
    <x:s v="2025-04"/>
    <x:n v="1"/>
    <x:n v="0"/>
    <x:n v="4.319233182441749"/>
  </x:r>
  <x:r>
    <x:s v="C00875"/>
    <x:x v="0"/>
    <x:x v="2"/>
    <x:x v="1"/>
    <x:x v="1"/>
    <x:n v="134264.85"/>
    <x:n v="7287.18"/>
    <x:n v="3"/>
    <x:s v="Settled"/>
    <x:x v="4"/>
    <x:n v="35"/>
    <x:n v="1"/>
    <x:s v="2025-08"/>
    <x:n v="1"/>
    <x:n v="1"/>
    <x:n v="18.424802186854173"/>
  </x:r>
  <x:r>
    <x:s v="C00876"/>
    <x:x v="2"/>
    <x:x v="4"/>
    <x:x v="5"/>
    <x:x v="2"/>
    <x:n v="175190.49"/>
    <x:n v="18682.26"/>
    <x:n v="9"/>
    <x:s v="Settled"/>
    <x:x v="4"/>
    <x:n v="29"/>
    <x:n v="1"/>
    <x:s v="2025-12"/>
    <x:n v="1"/>
    <x:n v="0"/>
    <x:n v="9.377371367275694"/>
  </x:r>
  <x:r>
    <x:s v="C00877"/>
    <x:x v="2"/>
    <x:x v="3"/>
    <x:x v="5"/>
    <x:x v="2"/>
    <x:n v="269181.78"/>
    <x:n v="9503.73"/>
    <x:n v="9"/>
    <x:s v="Settled"/>
    <x:x v="1"/>
    <x:n v="19"/>
    <x:n v="1"/>
    <x:s v="2025-07"/>
    <x:n v="1"/>
    <x:n v="0"/>
    <x:n v="28.323803390879164"/>
  </x:r>
  <x:r>
    <x:s v="C00878"/>
    <x:x v="2"/>
    <x:x v="5"/>
    <x:x v="4"/>
    <x:x v="2"/>
    <x:n v="57892.18"/>
    <x:n v="9559.57"/>
    <x:n v="2"/>
    <x:s v="Settled"/>
    <x:x v="1"/>
    <x:n v="25"/>
    <x:n v="0"/>
    <x:s v="2025-03"/>
    <x:n v="1"/>
    <x:n v="0"/>
    <x:n v="6.055939754612394"/>
  </x:r>
  <x:r>
    <x:s v="C00879"/>
    <x:x v="0"/>
    <x:x v="0"/>
    <x:x v="1"/>
    <x:x v="0"/>
    <x:n v="33553.34"/>
    <x:n v="25986.33"/>
    <x:n v="8"/>
    <x:s v="Settled"/>
    <x:x v="1"/>
    <x:n v="25"/>
    <x:n v="0"/>
    <x:s v="2025-12"/>
    <x:n v="1"/>
    <x:n v="0"/>
    <x:n v="1.291191945919258"/>
  </x:r>
  <x:r>
    <x:s v="C00880"/>
    <x:x v="0"/>
    <x:x v="0"/>
    <x:x v="1"/>
    <x:x v="0"/>
    <x:n v="24159.69"/>
    <x:n v="11576.98"/>
    <x:n v="5"/>
    <x:s v="Pending"/>
    <x:x v="2"/>
    <x:m/>
    <x:n v="0"/>
    <x:s v="2025-01"/>
    <x:n v="0"/>
    <x:s v=""/>
    <x:n v="2.0868732605567253"/>
  </x:r>
  <x:r>
    <x:s v="C00881"/>
    <x:x v="0"/>
    <x:x v="0"/>
    <x:x v="1"/>
    <x:x v="3"/>
    <x:n v="72570.2"/>
    <x:n v="23611.16"/>
    <x:n v="1"/>
    <x:s v="Settled"/>
    <x:x v="1"/>
    <x:n v="15"/>
    <x:n v="0"/>
    <x:s v="2025-05"/>
    <x:n v="1"/>
    <x:n v="0"/>
    <x:n v="3.0735550476977833"/>
  </x:r>
  <x:r>
    <x:s v="C00882"/>
    <x:x v="2"/>
    <x:x v="5"/>
    <x:x v="4"/>
    <x:x v="2"/>
    <x:n v="17491.46"/>
    <x:n v="10072.02"/>
    <x:n v="3"/>
    <x:s v="Settled"/>
    <x:x v="1"/>
    <x:n v="19"/>
    <x:n v="0"/>
    <x:s v="2025-02"/>
    <x:n v="1"/>
    <x:n v="0"/>
    <x:n v="1.7366387278817952"/>
  </x:r>
  <x:r>
    <x:s v="C00883"/>
    <x:x v="0"/>
    <x:x v="3"/>
    <x:x v="1"/>
    <x:x v="2"/>
    <x:n v="23332.03"/>
    <x:n v="19517.74"/>
    <x:n v="1"/>
    <x:s v="Pending"/>
    <x:x v="1"/>
    <x:m/>
    <x:n v="0"/>
    <x:s v="2025-01"/>
    <x:n v="0"/>
    <x:s v=""/>
    <x:n v="1.195426827081414"/>
  </x:r>
  <x:r>
    <x:s v="C00884"/>
    <x:x v="0"/>
    <x:x v="4"/>
    <x:x v="0"/>
    <x:x v="2"/>
    <x:n v="60239.43"/>
    <x:n v="11167.09"/>
    <x:n v="10"/>
    <x:s v="Settled"/>
    <x:x v="4"/>
    <x:n v="32"/>
    <x:n v="1"/>
    <x:s v="2025-12"/>
    <x:n v="1"/>
    <x:n v="1"/>
    <x:n v="5.394371317863472"/>
  </x:r>
  <x:r>
    <x:s v="C00885"/>
    <x:x v="0"/>
    <x:x v="5"/>
    <x:x v="0"/>
    <x:x v="2"/>
    <x:n v="133284.16"/>
    <x:n v="6996.88"/>
    <x:n v="1"/>
    <x:s v="Settled"/>
    <x:x v="1"/>
    <x:n v="28"/>
    <x:n v="1"/>
    <x:s v="2025-02"/>
    <x:n v="1"/>
    <x:n v="0"/>
    <x:n v="19.049084734910416"/>
  </x:r>
  <x:r>
    <x:s v="C00886"/>
    <x:x v="0"/>
    <x:x v="0"/>
    <x:x v="1"/>
    <x:x v="2"/>
    <x:n v="129412.93"/>
    <x:n v="9226.94"/>
    <x:n v="7"/>
    <x:s v="Settled"/>
    <x:x v="3"/>
    <x:n v="17"/>
    <x:n v="0"/>
    <x:s v="2025-11"/>
    <x:n v="1"/>
    <x:n v="0"/>
    <x:n v="14.02555234996651"/>
  </x:r>
  <x:r>
    <x:s v="C00887"/>
    <x:x v="0"/>
    <x:x v="5"/>
    <x:x v="3"/>
    <x:x v="2"/>
    <x:n v="10507.54"/>
    <x:n v="10016.31"/>
    <x:n v="4"/>
    <x:s v="Settled"/>
    <x:x v="2"/>
    <x:n v="12"/>
    <x:n v="0"/>
    <x:s v="2025-07"/>
    <x:n v="1"/>
    <x:n v="0"/>
    <x:n v="1.049043010849305"/>
  </x:r>
  <x:r>
    <x:s v="C00888"/>
    <x:x v="2"/>
    <x:x v="3"/>
    <x:x v="2"/>
    <x:x v="1"/>
    <x:n v="195300.22"/>
    <x:n v="7987.19"/>
    <x:n v="5"/>
    <x:s v="Settled"/>
    <x:x v="4"/>
    <x:n v="41"/>
    <x:n v="1"/>
    <x:s v="2025-04"/>
    <x:n v="1"/>
    <x:n v="1"/>
    <x:n v="24.451680753807036"/>
  </x:r>
  <x:r>
    <x:s v="C00889"/>
    <x:x v="0"/>
    <x:x v="0"/>
    <x:x v="1"/>
    <x:x v="0"/>
    <x:m/>
    <x:n v="10787.31"/>
    <x:n v="1"/>
    <x:s v="Settled"/>
    <x:x v="2"/>
    <x:n v="8"/>
    <x:n v="0"/>
    <x:s v="2025-11"/>
    <x:n v="1"/>
    <x:n v="0"/>
    <x:s v=""/>
  </x:r>
  <x:r>
    <x:s v="C00890"/>
    <x:x v="0"/>
    <x:x v="3"/>
    <x:x v="1"/>
    <x:x v="2"/>
    <x:n v="73971.29"/>
    <x:n v="9506.8"/>
    <x:n v="5"/>
    <x:s v="Pending"/>
    <x:x v="3"/>
    <x:m/>
    <x:n v="0"/>
    <x:s v="2025-01"/>
    <x:n v="0"/>
    <x:s v=""/>
    <x:n v="7.780882105440316"/>
  </x:r>
  <x:r>
    <x:s v="C00891"/>
    <x:x v="2"/>
    <x:x v="3"/>
    <x:x v="5"/>
    <x:x v="0"/>
    <x:n v="58271.24"/>
    <x:n v="7987.19"/>
    <x:n v="5"/>
    <x:s v="Settled"/>
    <x:x v="4"/>
    <x:n v="21"/>
    <x:n v="1"/>
    <x:s v="2025-09"/>
    <x:n v="1"/>
    <x:n v="0"/>
    <x:n v="7.295587058777868"/>
  </x:r>
  <x:r>
    <x:s v="C00892"/>
    <x:x v="0"/>
    <x:x v="5"/>
    <x:x v="0"/>
    <x:x v="1"/>
    <x:n v="856182.22"/>
    <x:n v="14843.77"/>
    <x:n v="5"/>
    <x:s v="Settled"/>
    <x:x v="5"/>
    <x:n v="36"/>
    <x:n v="1"/>
    <x:s v="2025-10"/>
    <x:n v="1"/>
    <x:n v="1"/>
    <x:n v="57.679566579110286"/>
  </x:r>
  <x:r>
    <x:s v="C00893"/>
    <x:x v="0"/>
    <x:x v="0"/>
    <x:x v="1"/>
    <x:x v="2"/>
    <x:n v="30631.99"/>
    <x:n v="9735.97"/>
    <x:n v="2"/>
    <x:s v="Settled"/>
    <x:x v="1"/>
    <x:n v="16"/>
    <x:n v="0"/>
    <x:s v="2025-05"/>
    <x:n v="1"/>
    <x:n v="0"/>
    <x:n v="3.14626996590992"/>
  </x:r>
  <x:r>
    <x:s v="C00894"/>
    <x:x v="2"/>
    <x:x v="5"/>
    <x:x v="5"/>
    <x:x v="2"/>
    <x:n v="585761.45"/>
    <x:n v="10730.44"/>
    <x:n v="2"/>
    <x:s v="Settled"/>
    <x:x v="2"/>
    <x:n v="21"/>
    <x:n v="0"/>
    <x:s v="2025-04"/>
    <x:n v="1"/>
    <x:n v="0"/>
    <x:n v="54.58876336851051"/>
  </x:r>
  <x:r>
    <x:s v="C00895"/>
    <x:x v="0"/>
    <x:x v="3"/>
    <x:x v="3"/>
    <x:x v="1"/>
    <x:n v="39674.28"/>
    <x:n v="12597.06"/>
    <x:n v="6"/>
    <x:s v="Settled"/>
    <x:x v="4"/>
    <x:n v="40"/>
    <x:n v="1"/>
    <x:s v="2025-01"/>
    <x:n v="1"/>
    <x:n v="1"/>
    <x:n v="3.149487261313354"/>
  </x:r>
  <x:r>
    <x:s v="C00896"/>
    <x:x v="0"/>
    <x:x v="5"/>
    <x:x v="1"/>
    <x:x v="2"/>
    <x:n v="26132.29"/>
    <x:n v="4384.24"/>
    <x:n v="8"/>
    <x:s v="Settled"/>
    <x:x v="1"/>
    <x:n v="19"/>
    <x:n v="0"/>
    <x:s v="2025-01"/>
    <x:n v="1"/>
    <x:n v="0"/>
    <x:n v="5.960506267905042"/>
  </x:r>
  <x:r>
    <x:s v="C00897"/>
    <x:x v="0"/>
    <x:x v="3"/>
    <x:x v="1"/>
    <x:x v="0"/>
    <x:n v="22400.83"/>
    <x:n v="16625.12"/>
    <x:n v="3"/>
    <x:s v="Settled"/>
    <x:x v="2"/>
    <x:n v="13"/>
    <x:n v="0"/>
    <x:s v="2025-01"/>
    <x:n v="1"/>
    <x:n v="0"/>
    <x:n v="1.3474086202084559"/>
  </x:r>
  <x:r>
    <x:s v="C00898"/>
    <x:x v="0"/>
    <x:x v="3"/>
    <x:x v="0"/>
    <x:x v="2"/>
    <x:n v="112503"/>
    <x:n v="8609.79"/>
    <x:n v="4"/>
    <x:s v="Settled"/>
    <x:x v="4"/>
    <x:n v="22"/>
    <x:n v="1"/>
    <x:s v="2025-06"/>
    <x:n v="1"/>
    <x:n v="0"/>
    <x:n v="13.066869226775564"/>
  </x:r>
  <x:r>
    <x:s v="C00899"/>
    <x:x v="0"/>
    <x:x v="5"/>
    <x:x v="3"/>
    <x:x v="0"/>
    <x:n v="4354.61"/>
    <x:n v="13304.59"/>
    <x:n v="10"/>
    <x:s v="Settled"/>
    <x:x v="3"/>
    <x:n v="1"/>
    <x:n v="0"/>
    <x:s v="2025-07"/>
    <x:n v="1"/>
    <x:n v="0"/>
    <x:n v="0.32730132984180643"/>
  </x:r>
  <x:r>
    <x:s v="C00900"/>
    <x:x v="0"/>
    <x:x v="0"/>
    <x:x v="0"/>
    <x:x v="1"/>
    <x:n v="266744.07"/>
    <x:n v="10394.94"/>
    <x:n v="10"/>
    <x:s v="Pending"/>
    <x:x v="4"/>
    <x:m/>
    <x:n v="1"/>
    <x:s v="2025-06"/>
    <x:n v="0"/>
    <x:s v=""/>
    <x:n v="25.660953309975813"/>
  </x:r>
  <x:r>
    <x:s v="C00901"/>
    <x:x v="0"/>
    <x:x v="4"/>
    <x:x v="3"/>
    <x:x v="2"/>
    <x:n v="18014.9"/>
    <x:n v="13392.05"/>
    <x:n v="6"/>
    <x:s v="Settled"/>
    <x:x v="2"/>
    <x:n v="18"/>
    <x:n v="0"/>
    <x:s v="2025-09"/>
    <x:n v="1"/>
    <x:n v="0"/>
    <x:n v="1.3451936036678478"/>
  </x:r>
  <x:r>
    <x:s v="C00902"/>
    <x:x v="0"/>
    <x:x v="3"/>
    <x:x v="1"/>
    <x:x v="2"/>
    <x:n v="63860.64"/>
    <x:n v="10142.16"/>
    <x:n v="7"/>
    <x:s v="Settled"/>
    <x:x v="1"/>
    <x:n v="17"/>
    <x:n v="0"/>
    <x:s v="2025-05"/>
    <x:n v="1"/>
    <x:n v="0"/>
    <x:n v="6.29655221372962"/>
  </x:r>
  <x:r>
    <x:s v="C00903"/>
    <x:x v="0"/>
    <x:x v="3"/>
    <x:x v="0"/>
    <x:x v="1"/>
    <x:n v="166723.84"/>
    <x:n v="12568.63"/>
    <x:n v="3"/>
    <x:s v="Settled"/>
    <x:x v="1"/>
    <x:n v="31"/>
    <x:n v="1"/>
    <x:s v="2025-10"/>
    <x:n v="1"/>
    <x:n v="1"/>
    <x:n v="13.265076623307394"/>
  </x:r>
  <x:r>
    <x:s v="C00904"/>
    <x:x v="2"/>
    <x:x v="0"/>
    <x:x v="5"/>
    <x:x v="2"/>
    <x:n v="96427.77"/>
    <x:n v="10103.48"/>
    <x:n v="10"/>
    <x:s v="Pending"/>
    <x:x v="5"/>
    <x:m/>
    <x:n v="1"/>
    <x:s v="2025-08"/>
    <x:n v="0"/>
    <x:s v=""/>
    <x:n v="9.54401552732326"/>
  </x:r>
  <x:r>
    <x:s v="C00905"/>
    <x:x v="0"/>
    <x:x v="0"/>
    <x:x v="3"/>
    <x:x v="2"/>
    <x:n v="11025.28"/>
    <x:n v="8669.53"/>
    <x:n v="8"/>
    <x:s v="Settled"/>
    <x:x v="3"/>
    <x:n v="13"/>
    <x:n v="0"/>
    <x:s v="2025-12"/>
    <x:n v="1"/>
    <x:n v="0"/>
    <x:n v="1.2717275330957964"/>
  </x:r>
  <x:r>
    <x:s v="C00906"/>
    <x:x v="2"/>
    <x:x v="0"/>
    <x:x v="5"/>
    <x:x v="0"/>
    <x:n v="86881.84"/>
    <x:n v="7797.26"/>
    <x:n v="7"/>
    <x:s v="Settled"/>
    <x:x v="1"/>
    <x:n v="29"/>
    <x:n v="1"/>
    <x:s v="2025-09"/>
    <x:n v="1"/>
    <x:n v="0"/>
    <x:n v="11.142611635369347"/>
  </x:r>
  <x:r>
    <x:s v="C00907"/>
    <x:x v="0"/>
    <x:x v="3"/>
    <x:x v="1"/>
    <x:x v="0"/>
    <x:n v="7025.81"/>
    <x:n v="7903.83"/>
    <x:n v="2"/>
    <x:s v="Rejected"/>
    <x:x v="2"/>
    <x:m/>
    <x:n v="0"/>
    <x:s v="2025-02"/>
    <x:n v="0"/>
    <x:s v=""/>
    <x:n v="0.8889120843945277"/>
  </x:r>
  <x:r>
    <x:s v="C00908"/>
    <x:x v="0"/>
    <x:x v="5"/>
    <x:x v="3"/>
    <x:x v="1"/>
    <x:n v="28852.04"/>
    <x:n v="11480.33"/>
    <x:n v="10"/>
    <x:s v="Settled"/>
    <x:x v="1"/>
    <x:n v="33"/>
    <x:n v="1"/>
    <x:s v="2025-07"/>
    <x:n v="1"/>
    <x:n v="1"/>
    <x:n v="2.513171659699678"/>
  </x:r>
  <x:r>
    <x:s v="C00909"/>
    <x:x v="2"/>
    <x:x v="0"/>
    <x:x v="2"/>
    <x:x v="1"/>
    <x:n v="259217.19"/>
    <x:n v="13897.42"/>
    <x:n v="1"/>
    <x:s v="Settled"/>
    <x:x v="1"/>
    <x:n v="36"/>
    <x:n v="1"/>
    <x:s v="2025-08"/>
    <x:n v="1"/>
    <x:n v="1"/>
    <x:n v="18.65218076448722"/>
  </x:r>
  <x:r>
    <x:s v="C00910"/>
    <x:x v="2"/>
    <x:x v="0"/>
    <x:x v="5"/>
    <x:x v="2"/>
    <x:n v="90185.35"/>
    <x:n v="7279.64"/>
    <x:n v="2"/>
    <x:s v="Settled"/>
    <x:x v="5"/>
    <x:n v="32"/>
    <x:n v="1"/>
    <x:s v="2025-01"/>
    <x:n v="1"/>
    <x:n v="1"/>
    <x:n v="12.388710155996725"/>
  </x:r>
  <x:r>
    <x:s v="C00911"/>
    <x:x v="0"/>
    <x:x v="2"/>
    <x:x v="1"/>
    <x:x v="0"/>
    <x:n v="16416.15"/>
    <x:n v="7539.69"/>
    <x:n v="9"/>
    <x:s v="Settled"/>
    <x:x v="1"/>
    <x:n v="18"/>
    <x:n v="0"/>
    <x:s v="2025-01"/>
    <x:n v="1"/>
    <x:n v="0"/>
    <x:n v="2.177297740358026"/>
  </x:r>
  <x:r>
    <x:s v="C00912"/>
    <x:x v="0"/>
    <x:x v="3"/>
    <x:x v="3"/>
    <x:x v="0"/>
    <x:m/>
    <x:n v="12097.88"/>
    <x:n v="1"/>
    <x:s v="Settled"/>
    <x:x v="1"/>
    <x:n v="24"/>
    <x:n v="0"/>
    <x:s v="2025-01"/>
    <x:n v="1"/>
    <x:n v="0"/>
    <x:s v=""/>
  </x:r>
  <x:r>
    <x:s v="C00913"/>
    <x:x v="0"/>
    <x:x v="5"/>
    <x:x v="3"/>
    <x:x v="1"/>
    <x:n v="75993.91"/>
    <x:n v="13716.74"/>
    <x:n v="9"/>
    <x:s v="Rejected"/>
    <x:x v="1"/>
    <x:m/>
    <x:n v="1"/>
    <x:s v="2025-03"/>
    <x:n v="0"/>
    <x:s v=""/>
    <x:n v="5.54023113363671"/>
  </x:r>
  <x:r>
    <x:s v="C00914"/>
    <x:x v="0"/>
    <x:x v="0"/>
    <x:x v="3"/>
    <x:x v="0"/>
    <x:n v="5563.29"/>
    <x:n v="8436.74"/>
    <x:n v="9"/>
    <x:s v="Settled"/>
    <x:x v="3"/>
    <x:n v="17"/>
    <x:n v="0"/>
    <x:s v="2025-11"/>
    <x:n v="1"/>
    <x:n v="0"/>
    <x:n v="0.6594122848398789"/>
  </x:r>
  <x:r>
    <x:s v="C00915"/>
    <x:x v="0"/>
    <x:x v="5"/>
    <x:x v="3"/>
    <x:x v="2"/>
    <x:n v="20333.05"/>
    <x:n v="13716.74"/>
    <x:n v="9"/>
    <x:s v="Settled"/>
    <x:x v="2"/>
    <x:n v="11"/>
    <x:n v="0"/>
    <x:s v="2025-03"/>
    <x:n v="1"/>
    <x:n v="0"/>
    <x:n v="1.482352949753367"/>
  </x:r>
  <x:r>
    <x:s v="C00916"/>
    <x:x v="0"/>
    <x:x v="4"/>
    <x:x v="1"/>
    <x:x v="0"/>
    <x:n v="18478.74"/>
    <x:n v="9505.72"/>
    <x:n v="6"/>
    <x:s v="Settled"/>
    <x:x v="2"/>
    <x:n v="10"/>
    <x:n v="0"/>
    <x:s v="2025-03"/>
    <x:n v="1"/>
    <x:n v="0"/>
    <x:n v="1.9439600577336595"/>
  </x:r>
  <x:r>
    <x:s v="C00917"/>
    <x:x v="0"/>
    <x:x v="0"/>
    <x:x v="3"/>
    <x:x v="0"/>
    <x:n v="1758.52"/>
    <x:n v="6106.42"/>
    <x:n v="8"/>
    <x:s v="Settled"/>
    <x:x v="3"/>
    <x:n v="1"/>
    <x:n v="0"/>
    <x:s v="2025-06"/>
    <x:n v="1"/>
    <x:n v="0"/>
    <x:n v="0.2879788812430196"/>
  </x:r>
  <x:r>
    <x:s v="C00918"/>
    <x:x v="0"/>
    <x:x v="4"/>
    <x:x v="1"/>
    <x:x v="2"/>
    <x:n v="66586.71"/>
    <x:n v="13960.51"/>
    <x:n v="7"/>
    <x:s v="Settled"/>
    <x:x v="3"/>
    <x:n v="15"/>
    <x:n v="0"/>
    <x:s v="2025-05"/>
    <x:n v="1"/>
    <x:n v="0"/>
    <x:n v="4.769647383942278"/>
  </x:r>
  <x:r>
    <x:s v="C00919"/>
    <x:x v="0"/>
    <x:x v="2"/>
    <x:x v="0"/>
    <x:x v="1"/>
    <x:n v="117143.12"/>
    <x:n v="10992.22"/>
    <x:n v="5"/>
    <x:s v="Rejected"/>
    <x:x v="1"/>
    <x:m/>
    <x:n v="1"/>
    <x:s v="2025-12"/>
    <x:n v="0"/>
    <x:s v=""/>
    <x:n v="10.656911888590294"/>
  </x:r>
  <x:r>
    <x:s v="C00920"/>
    <x:x v="2"/>
    <x:x v="3"/>
    <x:x v="5"/>
    <x:x v="2"/>
    <x:n v="152998.98"/>
    <x:n v="15320.79"/>
    <x:n v="10"/>
    <x:s v="Settled"/>
    <x:x v="5"/>
    <x:n v="18"/>
    <x:n v="1"/>
    <x:s v="2025-02"/>
    <x:n v="1"/>
    <x:n v="0"/>
    <x:n v="9.986363627463074"/>
  </x:r>
  <x:r>
    <x:s v="C00921"/>
    <x:x v="0"/>
    <x:x v="3"/>
    <x:x v="1"/>
    <x:x v="2"/>
    <x:n v="25779.58"/>
    <x:n v="19544.87"/>
    <x:n v="4"/>
    <x:s v="Rejected"/>
    <x:x v="2"/>
    <x:m/>
    <x:n v="0"/>
    <x:s v="2025-11"/>
    <x:n v="0"/>
    <x:s v=""/>
    <x:n v="1.3189947029578608"/>
  </x:r>
  <x:r>
    <x:s v="C00922"/>
    <x:x v="0"/>
    <x:x v="5"/>
    <x:x v="0"/>
    <x:x v="2"/>
    <x:n v="76611.17"/>
    <x:n v="7826.44"/>
    <x:n v="8"/>
    <x:s v="Settled"/>
    <x:x v="5"/>
    <x:n v="34"/>
    <x:n v="1"/>
    <x:s v="2025-03"/>
    <x:n v="1"/>
    <x:n v="1"/>
    <x:n v="9.78876347355886"/>
  </x:r>
  <x:r>
    <x:s v="C00923"/>
    <x:x v="0"/>
    <x:x v="3"/>
    <x:x v="1"/>
    <x:x v="1"/>
    <x:n v="188904.88"/>
    <x:n v="8273.12"/>
    <x:n v="3"/>
    <x:s v="Settled"/>
    <x:x v="5"/>
    <x:n v="41"/>
    <x:n v="1"/>
    <x:s v="2025-04"/>
    <x:n v="1"/>
    <x:n v="1"/>
    <x:n v="22.833571856808554"/>
  </x:r>
  <x:r>
    <x:s v="C00924"/>
    <x:x v="2"/>
    <x:x v="4"/>
    <x:x v="5"/>
    <x:x v="2"/>
    <x:n v="307359.26"/>
    <x:n v="18697.13"/>
    <x:n v="2"/>
    <x:s v="Settled"/>
    <x:x v="1"/>
    <x:n v="23"/>
    <x:n v="1"/>
    <x:s v="2025-06"/>
    <x:n v="1"/>
    <x:n v="0"/>
    <x:n v="16.438847031603245"/>
  </x:r>
  <x:r>
    <x:s v="C00925"/>
    <x:x v="0"/>
    <x:x v="4"/>
    <x:x v="1"/>
    <x:x v="2"/>
    <x:n v="110070.51"/>
    <x:n v="18514.18"/>
    <x:n v="4"/>
    <x:s v="Pending"/>
    <x:x v="1"/>
    <x:m/>
    <x:n v="0"/>
    <x:s v="2025-12"/>
    <x:n v="0"/>
    <x:s v=""/>
    <x:n v="5.945200381545388"/>
  </x:r>
  <x:r>
    <x:s v="C00926"/>
    <x:x v="2"/>
    <x:x v="3"/>
    <x:x v="4"/>
    <x:x v="2"/>
    <x:n v="142795.88"/>
    <x:n v="4733.7"/>
    <x:n v="3"/>
    <x:s v="Settled"/>
    <x:x v="3"/>
    <x:n v="15"/>
    <x:n v="0"/>
    <x:s v="2025-03"/>
    <x:n v="1"/>
    <x:n v="0"/>
    <x:n v="30.165806874115386"/>
  </x:r>
  <x:r>
    <x:s v="C00927"/>
    <x:x v="0"/>
    <x:x v="5"/>
    <x:x v="1"/>
    <x:x v="0"/>
    <x:n v="6399.3"/>
    <x:n v="12636.98"/>
    <x:n v="10"/>
    <x:s v="Settled"/>
    <x:x v="2"/>
    <x:n v="16"/>
    <x:n v="0"/>
    <x:s v="2025-05"/>
    <x:n v="1"/>
    <x:n v="0"/>
    <x:n v="0.5063947240559058"/>
  </x:r>
  <x:r>
    <x:s v="C00928"/>
    <x:x v="2"/>
    <x:x v="3"/>
    <x:x v="4"/>
    <x:x v="0"/>
    <x:n v="12271.13"/>
    <x:n v="16908.97"/>
    <x:n v="8"/>
    <x:s v="Settled"/>
    <x:x v="3"/>
    <x:n v="11"/>
    <x:n v="0"/>
    <x:s v="2025-08"/>
    <x:n v="1"/>
    <x:n v="0"/>
    <x:n v="0.7257171785153086"/>
  </x:r>
  <x:r>
    <x:s v="C00929"/>
    <x:x v="0"/>
    <x:x v="2"/>
    <x:x v="1"/>
    <x:x v="1"/>
    <x:n v="38895.95"/>
    <x:n v="6735.1"/>
    <x:n v="9"/>
    <x:s v="Settled"/>
    <x:x v="5"/>
    <x:n v="40"/>
    <x:n v="1"/>
    <x:s v="2025-09"/>
    <x:n v="1"/>
    <x:n v="1"/>
    <x:n v="5.775110985731466"/>
  </x:r>
  <x:r>
    <x:s v="C00930"/>
    <x:x v="2"/>
    <x:x v="2"/>
    <x:x v="2"/>
    <x:x v="2"/>
    <x:n v="169319.95"/>
    <x:n v="7026.63"/>
    <x:n v="8"/>
    <x:s v="Settled"/>
    <x:x v="2"/>
    <x:m/>
    <x:n v="0"/>
    <x:s v="2025-05"/>
    <x:n v="0"/>
    <x:s v=""/>
    <x:n v="24.09689282059821"/>
  </x:r>
  <x:r>
    <x:s v="C00931"/>
    <x:x v="2"/>
    <x:x v="3"/>
    <x:x v="5"/>
    <x:x v="0"/>
    <x:n v="53867.02"/>
    <x:n v="8230.17"/>
    <x:n v="7"/>
    <x:s v="Pending"/>
    <x:x v="5"/>
    <x:m/>
    <x:n v="1"/>
    <x:s v="2025-02"/>
    <x:n v="0"/>
    <x:s v=""/>
    <x:n v="6.545067720350855"/>
  </x:r>
  <x:r>
    <x:s v="C00932"/>
    <x:x v="0"/>
    <x:x v="3"/>
    <x:x v="1"/>
    <x:x v="0"/>
    <x:n v="15064.94"/>
    <x:n v="15814.85"/>
    <x:n v="10"/>
    <x:s v="Settled"/>
    <x:x v="1"/>
    <x:n v="17"/>
    <x:n v="0"/>
    <x:s v="2025-10"/>
    <x:n v="1"/>
    <x:n v="0"/>
    <x:n v="0.9525819087756128"/>
  </x:r>
  <x:r>
    <x:s v="C00933"/>
    <x:x v="2"/>
    <x:x v="0"/>
    <x:x v="4"/>
    <x:x v="1"/>
    <x:n v="112010.04"/>
    <x:n v="17775.11"/>
    <x:n v="8"/>
    <x:s v="Settled"/>
    <x:x v="5"/>
    <x:n v="44"/>
    <x:n v="1"/>
    <x:s v="2025-11"/>
    <x:n v="1"/>
    <x:n v="1"/>
    <x:n v="6.301510370399957"/>
  </x:r>
  <x:r>
    <x:s v="C00934"/>
    <x:x v="0"/>
    <x:x v="0"/>
    <x:x v="1"/>
    <x:x v="2"/>
    <x:n v="56776.97"/>
    <x:n v="15190.46"/>
    <x:n v="7"/>
    <x:s v="Settled"/>
    <x:x v="3"/>
    <x:n v="14"/>
    <x:n v="0"/>
    <x:s v="2025-08"/>
    <x:n v="1"/>
    <x:n v="0"/>
    <x:n v="3.7376728551999086"/>
  </x:r>
  <x:r>
    <x:s v="C00935"/>
    <x:x v="2"/>
    <x:x v="0"/>
    <x:x v="4"/>
    <x:x v="2"/>
    <x:n v="24388.51"/>
    <x:n v="7107.42"/>
    <x:n v="3"/>
    <x:s v="Settled"/>
    <x:x v="2"/>
    <x:n v="11"/>
    <x:n v="0"/>
    <x:s v="2025-11"/>
    <x:n v="1"/>
    <x:n v="0"/>
    <x:n v="3.431415337773763"/>
  </x:r>
  <x:r>
    <x:s v="C00936"/>
    <x:x v="2"/>
    <x:x v="0"/>
    <x:x v="5"/>
    <x:x v="0"/>
    <x:n v="39462.01"/>
    <x:n v="25579.99"/>
    <x:n v="6"/>
    <x:s v="Settled"/>
    <x:x v="2"/>
    <x:n v="17"/>
    <x:n v="0"/>
    <x:s v="2025-04"/>
    <x:n v="1"/>
    <x:n v="0"/>
    <x:n v="1.5426905952660654"/>
  </x:r>
  <x:r>
    <x:s v="C00937"/>
    <x:x v="2"/>
    <x:x v="0"/>
    <x:x v="4"/>
    <x:x v="1"/>
    <x:n v="126270.95"/>
    <x:n v="13980.17"/>
    <x:n v="7"/>
    <x:s v="Settled"/>
    <x:x v="4"/>
    <x:n v="47"/>
    <x:n v="1"/>
    <x:s v="2025-11"/>
    <x:n v="1"/>
    <x:n v="1"/>
    <x:n v="9.032146962447523"/>
  </x:r>
  <x:r>
    <x:s v="C00938"/>
    <x:x v="0"/>
    <x:x v="2"/>
    <x:x v="0"/>
    <x:x v="1"/>
    <x:n v="325287.51"/>
    <x:n v="16991.67"/>
    <x:n v="3"/>
    <x:s v="Settled"/>
    <x:x v="5"/>
    <x:n v="44"/>
    <x:n v="1"/>
    <x:s v="2025-10"/>
    <x:n v="1"/>
    <x:n v="1"/>
    <x:n v="19.143939942336452"/>
  </x:r>
  <x:r>
    <x:s v="C00939"/>
    <x:x v="0"/>
    <x:x v="0"/>
    <x:x v="1"/>
    <x:x v="2"/>
    <x:n v="45365.34"/>
    <x:n v="11764.76"/>
    <x:n v="1"/>
    <x:s v="Settled"/>
    <x:x v="1"/>
    <x:n v="22"/>
    <x:n v="0"/>
    <x:s v="2025-11"/>
    <x:n v="1"/>
    <x:n v="0"/>
    <x:n v="3.856036162233653"/>
  </x:r>
  <x:r>
    <x:s v="C00940"/>
    <x:x v="2"/>
    <x:x v="0"/>
    <x:x v="5"/>
    <x:x v="0"/>
    <x:n v="51024.23"/>
    <x:n v="7823.75"/>
    <x:n v="8"/>
    <x:s v="Pending"/>
    <x:x v="5"/>
    <x:m/>
    <x:n v="1"/>
    <x:s v="2025-12"/>
    <x:n v="0"/>
    <x:s v=""/>
    <x:n v="6.521710177344624"/>
  </x:r>
  <x:r>
    <x:s v="C00941"/>
    <x:x v="2"/>
    <x:x v="3"/>
    <x:x v="5"/>
    <x:x v="2"/>
    <x:n v="56457.97"/>
    <x:n v="8410.08"/>
    <x:n v="2"/>
    <x:s v="Settled"/>
    <x:x v="5"/>
    <x:n v="27"/>
    <x:n v="1"/>
    <x:s v="2025-05"/>
    <x:n v="1"/>
    <x:n v="0"/>
    <x:n v="6.713131147385043"/>
  </x:r>
  <x:r>
    <x:s v="C00942"/>
    <x:x v="0"/>
    <x:x v="3"/>
    <x:x v="1"/>
    <x:x v="1"/>
    <x:n v="177570.39"/>
    <x:n v="15386.7"/>
    <x:n v="5"/>
    <x:s v="Settled"/>
    <x:x v="1"/>
    <x:n v="33"/>
    <x:n v="1"/>
    <x:s v="2025-02"/>
    <x:n v="1"/>
    <x:n v="1"/>
    <x:n v="11.540511610676754"/>
  </x:r>
  <x:r>
    <x:s v="C00943"/>
    <x:x v="0"/>
    <x:x v="0"/>
    <x:x v="6"/>
    <x:x v="2"/>
    <x:n v="30690.54"/>
    <x:n v="8064.5"/>
    <x:n v="4"/>
    <x:s v="Settled"/>
    <x:x v="3"/>
    <x:n v="15"/>
    <x:n v="0"/>
    <x:s v="2025-10"/>
    <x:n v="1"/>
    <x:n v="0"/>
    <x:n v="3.8056345712691426"/>
  </x:r>
  <x:r>
    <x:s v="C00944"/>
    <x:x v="0"/>
    <x:x v="4"/>
    <x:x v="0"/>
    <x:x v="1"/>
    <x:n v="89506.29"/>
    <x:n v="13171.37"/>
    <x:n v="1"/>
    <x:s v="Settled"/>
    <x:x v="1"/>
    <x:n v="44"/>
    <x:n v="1"/>
    <x:s v="2025-09"/>
    <x:n v="1"/>
    <x:n v="1"/>
    <x:n v="6.795518613477564"/>
  </x:r>
  <x:r>
    <x:s v="C00945"/>
    <x:x v="0"/>
    <x:x v="3"/>
    <x:x v="1"/>
    <x:x v="2"/>
    <x:n v="17908.73"/>
    <x:n v="6528.45"/>
    <x:n v="10"/>
    <x:s v="Settled"/>
    <x:x v="2"/>
    <x:n v="11"/>
    <x:n v="0"/>
    <x:s v="2025-08"/>
    <x:n v="1"/>
    <x:n v="0"/>
    <x:n v="2.743182531841402"/>
  </x:r>
  <x:r>
    <x:s v="C00946"/>
    <x:x v="0"/>
    <x:x v="4"/>
    <x:x v="1"/>
    <x:x v="0"/>
    <x:n v="8934.44"/>
    <x:n v="6326.34"/>
    <x:n v="9"/>
    <x:s v="Settled"/>
    <x:x v="1"/>
    <x:n v="27"/>
    <x:n v="0"/>
    <x:s v="2025-08"/>
    <x:n v="1"/>
    <x:n v="0"/>
    <x:n v="1.4122604855255962"/>
  </x:r>
  <x:r>
    <x:s v="C00947"/>
    <x:x v="0"/>
    <x:x v="2"/>
    <x:x v="0"/>
    <x:x v="2"/>
    <x:n v="43382.35"/>
    <x:n v="17765.78"/>
    <x:n v="2"/>
    <x:s v="Settled"/>
    <x:x v="1"/>
    <x:n v="27"/>
    <x:n v="1"/>
    <x:s v="2025-01"/>
    <x:n v="1"/>
    <x:n v="0"/>
    <x:n v="2.441905168250423"/>
  </x:r>
  <x:r>
    <x:s v="C00948"/>
    <x:x v="0"/>
    <x:x v="4"/>
    <x:x v="1"/>
    <x:x v="1"/>
    <x:n v="92206.32"/>
    <x:n v="9283.84"/>
    <x:n v="10"/>
    <x:s v="Settled"/>
    <x:x v="4"/>
    <x:n v="36"/>
    <x:n v="1"/>
    <x:s v="2025-09"/>
    <x:n v="1"/>
    <x:n v="1"/>
    <x:n v="9.931916103681235"/>
  </x:r>
  <x:r>
    <x:s v="C00949"/>
    <x:x v="0"/>
    <x:x v="4"/>
    <x:x v="1"/>
    <x:x v="0"/>
    <x:n v="10141.25"/>
    <x:n v="9489.06"/>
    <x:n v="4"/>
    <x:s v="Settled"/>
    <x:x v="1"/>
    <x:n v="20"/>
    <x:n v="0"/>
    <x:s v="2025-06"/>
    <x:n v="1"/>
    <x:n v="0"/>
    <x:n v="1.0687307278065479"/>
  </x:r>
  <x:r>
    <x:s v="C00950"/>
    <x:x v="0"/>
    <x:x v="0"/>
    <x:x v="1"/>
    <x:x v="0"/>
    <x:n v="21835.97"/>
    <x:n v="9928.25"/>
    <x:n v="9"/>
    <x:s v="Pending"/>
    <x:x v="2"/>
    <x:m/>
    <x:n v="0"/>
    <x:s v="2025-01"/>
    <x:n v="0"/>
    <x:s v=""/>
    <x:n v="2.1993775338050514"/>
  </x:r>
  <x:r>
    <x:s v="C00951"/>
    <x:x v="0"/>
    <x:x v="4"/>
    <x:x v="3"/>
    <x:x v="2"/>
    <x:n v="10043"/>
    <x:n v="9505.72"/>
    <x:n v="6"/>
    <x:s v="Pending"/>
    <x:x v="3"/>
    <x:m/>
    <x:n v="0"/>
    <x:s v="2025-11"/>
    <x:n v="0"/>
    <x:s v=""/>
    <x:n v="1.056521757426055"/>
  </x:r>
  <x:r>
    <x:s v="C00952"/>
    <x:x v="0"/>
    <x:x v="2"/>
    <x:x v="1"/>
    <x:x v="2"/>
    <x:n v="156149.32"/>
    <x:n v="13155.5"/>
    <x:n v="3"/>
    <x:s v="Settled"/>
    <x:x v="2"/>
    <x:n v="13"/>
    <x:n v="0"/>
    <x:s v="2025-01"/>
    <x:n v="1"/>
    <x:n v="0"/>
    <x:n v="11.869508570559843"/>
  </x:r>
  <x:r>
    <x:s v="C00953"/>
    <x:x v="0"/>
    <x:x v="3"/>
    <x:x v="1"/>
    <x:x v="1"/>
    <x:n v="41179.96"/>
    <x:n v="8297.1"/>
    <x:n v="4"/>
    <x:s v="Settled"/>
    <x:x v="4"/>
    <x:n v="42"/>
    <x:n v="1"/>
    <x:s v="2025-03"/>
    <x:n v="1"/>
    <x:n v="1"/>
    <x:n v="4.963175085270757"/>
  </x:r>
  <x:r>
    <x:s v="C00954"/>
    <x:x v="2"/>
    <x:x v="0"/>
    <x:x v="5"/>
    <x:x v="0"/>
    <x:n v="86187.67"/>
    <x:n v="9558.21"/>
    <x:n v="8"/>
    <x:s v="Rejected"/>
    <x:x v="1"/>
    <x:m/>
    <x:n v="1"/>
    <x:s v="2025-04"/>
    <x:n v="0"/>
    <x:s v=""/>
    <x:n v="9.017135007496174"/>
  </x:r>
  <x:r>
    <x:s v="C00955"/>
    <x:x v="0"/>
    <x:x v="0"/>
    <x:x v="3"/>
    <x:x v="0"/>
    <x:n v="5423.97"/>
    <x:n v="21193.97"/>
    <x:n v="4"/>
    <x:s v="Settled"/>
    <x:x v="2"/>
    <x:n v="9"/>
    <x:n v="0"/>
    <x:s v="2025-10"/>
    <x:n v="1"/>
    <x:n v="0"/>
    <x:n v="0.25592043397249314"/>
  </x:r>
  <x:r>
    <x:s v="C00956"/>
    <x:x v="2"/>
    <x:x v="5"/>
    <x:x v="4"/>
    <x:x v="0"/>
    <x:n v="13422.52"/>
    <x:n v="12061.49"/>
    <x:n v="4"/>
    <x:s v="Settled"/>
    <x:x v="3"/>
    <x:n v="11"/>
    <x:n v="0"/>
    <x:s v="2025-01"/>
    <x:n v="1"/>
    <x:n v="0"/>
    <x:n v="1.1128409508277999"/>
  </x:r>
  <x:r>
    <x:s v="C00957"/>
    <x:x v="0"/>
    <x:x v="0"/>
    <x:x v="0"/>
    <x:x v="2"/>
    <x:n v="77564.47"/>
    <x:n v="8905.6"/>
    <x:n v="9"/>
    <x:s v="Settled"/>
    <x:x v="5"/>
    <x:n v="27"/>
    <x:n v="1"/>
    <x:s v="2025-05"/>
    <x:n v="1"/>
    <x:n v="0"/>
    <x:n v="8.709628772906935"/>
  </x:r>
  <x:r>
    <x:s v="C00958"/>
    <x:x v="2"/>
    <x:x v="5"/>
    <x:x v="2"/>
    <x:x v="2"/>
    <x:n v="182637.86"/>
    <x:n v="8646.54"/>
    <x:n v="1"/>
    <x:s v="Pending"/>
    <x:x v="3"/>
    <x:m/>
    <x:n v="0"/>
    <x:s v="2025-05"/>
    <x:n v="0"/>
    <x:s v=""/>
    <x:n v="21.122652529219778"/>
  </x:r>
  <x:r>
    <x:s v="C00959"/>
    <x:x v="0"/>
    <x:x v="5"/>
    <x:x v="3"/>
    <x:x v="2"/>
    <x:n v="12127.71"/>
    <x:n v="7537.06"/>
    <x:n v="2"/>
    <x:s v="Pending"/>
    <x:x v="3"/>
    <x:m/>
    <x:n v="0"/>
    <x:s v="2025-06"/>
    <x:n v="0"/>
    <x:s v=""/>
    <x:n v="1.6090770141142565"/>
  </x:r>
  <x:r>
    <x:s v="C00960"/>
    <x:x v="0"/>
    <x:x v="4"/>
    <x:x v="1"/>
    <x:x v="2"/>
    <x:n v="98511.33"/>
    <x:n v="8166.79"/>
    <x:n v="3"/>
    <x:s v="Settled"/>
    <x:x v="1"/>
    <x:n v="17"/>
    <x:n v="0"/>
    <x:s v="2025-11"/>
    <x:n v="1"/>
    <x:n v="0"/>
    <x:n v="12.062429669429482"/>
  </x:r>
  <x:r>
    <x:s v="C00961"/>
    <x:x v="0"/>
    <x:x v="3"/>
    <x:x v="3"/>
    <x:x v="0"/>
    <x:n v="1487.95"/>
    <x:n v="7889.54"/>
    <x:n v="3"/>
    <x:s v="Settled"/>
    <x:x v="1"/>
    <x:n v="11"/>
    <x:n v="0"/>
    <x:s v="2025-04"/>
    <x:n v="1"/>
    <x:n v="0"/>
    <x:n v="0.18859781432124054"/>
  </x:r>
  <x:r>
    <x:s v="C00962"/>
    <x:x v="0"/>
    <x:x v="4"/>
    <x:x v="0"/>
    <x:x v="2"/>
    <x:n v="46316.22"/>
    <x:n v="21526.24"/>
    <x:n v="9"/>
    <x:s v="Settled"/>
    <x:x v="1"/>
    <x:n v="34"/>
    <x:n v="1"/>
    <x:s v="2025-05"/>
    <x:n v="1"/>
    <x:n v="1"/>
    <x:n v="2.1516168174284034"/>
  </x:r>
  <x:r>
    <x:s v="C00963"/>
    <x:x v="0"/>
    <x:x v="0"/>
    <x:x v="1"/>
    <x:x v="1"/>
    <x:n v="236672.27"/>
    <x:n v="9607.23"/>
    <x:n v="1"/>
    <x:s v="Settled"/>
    <x:x v="5"/>
    <x:n v="34"/>
    <x:n v="1"/>
    <x:s v="2025-05"/>
    <x:n v="1"/>
    <x:n v="1"/>
    <x:n v="24.63480836828097"/>
  </x:r>
  <x:r>
    <x:s v="C00964"/>
    <x:x v="0"/>
    <x:x v="0"/>
    <x:x v="1"/>
    <x:x v="2"/>
    <x:n v="75969.46"/>
    <x:n v="14347.82"/>
    <x:n v="2"/>
    <x:s v="Settled"/>
    <x:x v="3"/>
    <x:n v="20"/>
    <x:n v="0"/>
    <x:s v="2025-05"/>
    <x:n v="1"/>
    <x:n v="0"/>
    <x:n v="5.294843397812351"/>
  </x:r>
  <x:r>
    <x:s v="C00965"/>
    <x:x v="0"/>
    <x:x v="0"/>
    <x:x v="1"/>
    <x:x v="0"/>
    <x:n v="26541.26"/>
    <x:n v="21158.38"/>
    <x:n v="7"/>
    <x:s v="Settled"/>
    <x:x v="2"/>
    <x:n v="19"/>
    <x:n v="0"/>
    <x:s v="2025-12"/>
    <x:n v="1"/>
    <x:n v="0"/>
    <x:n v="1.254408891417963"/>
  </x:r>
  <x:r>
    <x:s v="C00966"/>
    <x:x v="0"/>
    <x:x v="0"/>
    <x:x v="3"/>
    <x:x v="2"/>
    <x:n v="22662.04"/>
    <x:n v="8927.37"/>
    <x:n v="2"/>
    <x:s v="Settled"/>
    <x:x v="3"/>
    <x:m/>
    <x:n v="0"/>
    <x:s v="2025-04"/>
    <x:n v="0"/>
    <x:s v=""/>
    <x:n v="2.5384900592223687"/>
  </x:r>
  <x:r>
    <x:s v="C00967"/>
    <x:x v="2"/>
    <x:x v="3"/>
    <x:x v="4"/>
    <x:x v="0"/>
    <x:n v="8245.22"/>
    <x:n v="5718.1"/>
    <x:n v="10"/>
    <x:s v="Settled"/>
    <x:x v="1"/>
    <x:n v="16"/>
    <x:n v="0"/>
    <x:s v="2025-02"/>
    <x:n v="1"/>
    <x:n v="0"/>
    <x:n v="1.441950997709029"/>
  </x:r>
  <x:r>
    <x:s v="C00968"/>
    <x:x v="0"/>
    <x:x v="0"/>
    <x:x v="1"/>
    <x:x v="0"/>
    <x:n v="30539.01"/>
    <x:n v="19328.23"/>
    <x:n v="6"/>
    <x:s v="Settled"/>
    <x:x v="3"/>
    <x:n v="9"/>
    <x:n v="0"/>
    <x:s v="2025-06"/>
    <x:n v="1"/>
    <x:n v="0"/>
    <x:n v="1.5800210365874163"/>
  </x:r>
  <x:r>
    <x:s v="C00969"/>
    <x:x v="2"/>
    <x:x v="0"/>
    <x:x v="5"/>
    <x:x v="0"/>
    <x:n v="141615.7"/>
    <x:n v="3155.16"/>
    <x:n v="6"/>
    <x:s v="Settled"/>
    <x:x v="5"/>
    <x:n v="30"/>
    <x:n v="1"/>
    <x:s v="2025-01"/>
    <x:n v="1"/>
    <x:n v="0"/>
    <x:n v="44.883841073035924"/>
  </x:r>
  <x:r>
    <x:s v="C00970"/>
    <x:x v="2"/>
    <x:x v="3"/>
    <x:x v="5"/>
    <x:x v="0"/>
    <x:n v="54895.33"/>
    <x:m/>
    <x:n v="1"/>
    <x:s v="Pending"/>
    <x:x v="5"/>
    <x:m/>
    <x:n v="1"/>
    <x:s v="2025-10"/>
    <x:n v="0"/>
    <x:s v=""/>
    <x:s v=""/>
  </x:r>
  <x:r>
    <x:s v="C00971"/>
    <x:x v="0"/>
    <x:x v="0"/>
    <x:x v="0"/>
    <x:x v="0"/>
    <x:n v="133954.9"/>
    <x:n v="6920.54"/>
    <x:n v="1"/>
    <x:s v="Settled"/>
    <x:x v="1"/>
    <x:n v="23"/>
    <x:n v="1"/>
    <x:s v="2025-11"/>
    <x:n v="1"/>
    <x:n v="0"/>
    <x:n v="19.356134058902917"/>
  </x:r>
  <x:r>
    <x:s v="C00972"/>
    <x:x v="0"/>
    <x:x v="2"/>
    <x:x v="1"/>
    <x:x v="2"/>
    <x:n v="51249.66"/>
    <x:n v="8003.53"/>
    <x:n v="2"/>
    <x:s v="Settled"/>
    <x:x v="2"/>
    <x:n v="17"/>
    <x:n v="0"/>
    <x:s v="2025-10"/>
    <x:n v="1"/>
    <x:n v="0"/>
    <x:n v="6.403382007689108"/>
  </x:r>
  <x:r>
    <x:s v="C00973"/>
    <x:x v="2"/>
    <x:x v="4"/>
    <x:x v="4"/>
    <x:x v="0"/>
    <x:n v="7083.14"/>
    <x:n v="22170.09"/>
    <x:n v="4"/>
    <x:s v="Settled"/>
    <x:x v="3"/>
    <x:n v="3"/>
    <x:n v="0"/>
    <x:s v="2025-10"/>
    <x:n v="1"/>
    <x:n v="0"/>
    <x:n v="0.3194908094644632"/>
  </x:r>
  <x:r>
    <x:s v="C00974"/>
    <x:x v="0"/>
    <x:x v="3"/>
    <x:x v="0"/>
    <x:x v="2"/>
    <x:n v="90778.29"/>
    <x:n v="13061.27"/>
    <x:n v="2"/>
    <x:s v="Rejected"/>
    <x:x v="5"/>
    <x:m/>
    <x:n v="1"/>
    <x:s v="2025-06"/>
    <x:n v="0"/>
    <x:s v=""/>
    <x:n v="6.950188611061558"/>
  </x:r>
  <x:r>
    <x:s v="C00975"/>
    <x:x v="0"/>
    <x:x v="4"/>
    <x:x v="1"/>
    <x:x v="1"/>
    <x:n v="70772.64"/>
    <x:n v="11298.3"/>
    <x:n v="4"/>
    <x:s v="Pending"/>
    <x:x v="5"/>
    <x:m/>
    <x:n v="1"/>
    <x:s v="2025-09"/>
    <x:n v="0"/>
    <x:s v=""/>
    <x:n v="6.264007859589496"/>
  </x:r>
  <x:r>
    <x:s v="C00976"/>
    <x:x v="0"/>
    <x:x v="4"/>
    <x:x v="3"/>
    <x:x v="2"/>
    <x:n v="21827.49"/>
    <x:n v="13392.05"/>
    <x:n v="6"/>
    <x:s v="Settled"/>
    <x:x v="2"/>
    <x:n v="17"/>
    <x:n v="0"/>
    <x:s v="2025-05"/>
    <x:n v="1"/>
    <x:n v="0"/>
    <x:n v="1.629884147684634"/>
  </x:r>
  <x:r>
    <x:s v="C00977"/>
    <x:x v="0"/>
    <x:x v="4"/>
    <x:x v="1"/>
    <x:x v="2"/>
    <x:n v="62183.28"/>
    <x:n v="16244.82"/>
    <x:n v="7"/>
    <x:s v="Settled"/>
    <x:x v="2"/>
    <x:n v="21"/>
    <x:n v="0"/>
    <x:s v="2025-11"/>
    <x:n v="1"/>
    <x:n v="0"/>
    <x:n v="3.8278835961247957"/>
  </x:r>
  <x:r>
    <x:s v="C00978"/>
    <x:x v="0"/>
    <x:x v="4"/>
    <x:x v="1"/>
    <x:x v="2"/>
    <x:n v="33110.81"/>
    <x:n v="20545.49"/>
    <x:n v="7"/>
    <x:s v="Pending"/>
    <x:x v="2"/>
    <x:m/>
    <x:n v="0"/>
    <x:s v="2025-03"/>
    <x:n v="0"/>
    <x:s v=""/>
    <x:n v="1.6115853162908256"/>
  </x:r>
  <x:r>
    <x:s v="C00979"/>
    <x:x v="2"/>
    <x:x v="0"/>
    <x:x v="2"/>
    <x:x v="0"/>
    <x:n v="117129.38"/>
    <x:n v="10045.09"/>
    <x:n v="3"/>
    <x:s v="Settled"/>
    <x:x v="1"/>
    <x:n v="13"/>
    <x:n v="0"/>
    <x:s v="2025-02"/>
    <x:n v="1"/>
    <x:n v="0"/>
    <x:n v="11.66036143031073"/>
  </x:r>
  <x:r>
    <x:s v="C00980"/>
    <x:x v="0"/>
    <x:x v="3"/>
    <x:x v="1"/>
    <x:x v="2"/>
    <x:n v="77124.05"/>
    <x:n v="12097.88"/>
    <x:n v="1"/>
    <x:s v="Settled"/>
    <x:x v="1"/>
    <x:n v="13"/>
    <x:n v="0"/>
    <x:s v="2025-12"/>
    <x:n v="1"/>
    <x:n v="0"/>
    <x:n v="6.3750053728421845"/>
  </x:r>
  <x:r>
    <x:s v="C00981"/>
    <x:x v="2"/>
    <x:x v="2"/>
    <x:x v="2"/>
    <x:x v="2"/>
    <x:n v="75858.7"/>
    <x:n v="16459.01"/>
    <x:n v="5"/>
    <x:s v="Pending"/>
    <x:x v="3"/>
    <x:m/>
    <x:n v="0"/>
    <x:s v="2025-05"/>
    <x:n v="0"/>
    <x:s v=""/>
    <x:n v="4.608946710646631"/>
  </x:r>
  <x:r>
    <x:s v="C00982"/>
    <x:x v="0"/>
    <x:x v="3"/>
    <x:x v="1"/>
    <x:x v="1"/>
    <x:n v="96715.22"/>
    <x:n v="13888.44"/>
    <x:n v="7"/>
    <x:s v="Settled"/>
    <x:x v="1"/>
    <x:n v="46"/>
    <x:n v="1"/>
    <x:s v="2025-04"/>
    <x:n v="1"/>
    <x:n v="1"/>
    <x:n v="6.963720907459729"/>
  </x:r>
  <x:r>
    <x:s v="C00983"/>
    <x:x v="0"/>
    <x:x v="0"/>
    <x:x v="1"/>
    <x:x v="1"/>
    <x:n v="139728.29"/>
    <x:n v="22399.87"/>
    <x:n v="1"/>
    <x:s v="Pending"/>
    <x:x v="3"/>
    <x:m/>
    <x:n v="0"/>
    <x:s v="2025-09"/>
    <x:n v="0"/>
    <x:s v=""/>
    <x:n v="6.237906291420442"/>
  </x:r>
  <x:r>
    <x:s v="C00984"/>
    <x:x v="0"/>
    <x:x v="0"/>
    <x:x v="0"/>
    <x:x v="1"/>
    <x:n v="137696.83"/>
    <x:n v="12214.96"/>
    <x:n v="6"/>
    <x:s v="Settled"/>
    <x:x v="1"/>
    <x:n v="33"/>
    <x:n v="1"/>
    <x:s v="2025-05"/>
    <x:n v="1"/>
    <x:n v="1"/>
    <x:n v="11.27280236693366"/>
  </x:r>
  <x:r>
    <x:s v="C00985"/>
    <x:x v="0"/>
    <x:x v="0"/>
    <x:x v="3"/>
    <x:x v="2"/>
    <x:n v="9568.75"/>
    <x:n v="22633.63"/>
    <x:n v="10"/>
    <x:s v="Pending"/>
    <x:x v="1"/>
    <x:m/>
    <x:n v="0"/>
    <x:s v="2025-09"/>
    <x:n v="0"/>
    <x:s v=""/>
    <x:n v="0.42276691807721517"/>
  </x:r>
  <x:r>
    <x:s v="C00986"/>
    <x:x v="0"/>
    <x:x v="2"/>
    <x:x v="3"/>
    <x:x v="2"/>
    <x:n v="11735.53"/>
    <x:n v="15189.69"/>
    <x:n v="8"/>
    <x:s v="Rejected"/>
    <x:x v="1"/>
    <x:m/>
    <x:n v="0"/>
    <x:s v="2025-06"/>
    <x:n v="0"/>
    <x:s v=""/>
    <x:n v="0.7725983874588619"/>
  </x:r>
  <x:r>
    <x:s v="C00987"/>
    <x:x v="0"/>
    <x:x v="0"/>
    <x:x v="3"/>
    <x:x v="1"/>
    <x:n v="14627.63"/>
    <x:n v="10894.13"/>
    <x:n v="9"/>
    <x:s v="Settled"/>
    <x:x v="5"/>
    <x:n v="34"/>
    <x:n v="1"/>
    <x:s v="2025-10"/>
    <x:n v="1"/>
    <x:n v="1"/>
    <x:n v="1.3427074947701194"/>
  </x:r>
  <x:r>
    <x:s v="C00988"/>
    <x:x v="0"/>
    <x:x v="0"/>
    <x:x v="3"/>
    <x:x v="1"/>
    <x:n v="7698.92"/>
    <x:n v="20141.62"/>
    <x:n v="9"/>
    <x:s v="Settled"/>
    <x:x v="4"/>
    <x:n v="44"/>
    <x:n v="1"/>
    <x:s v="2025-01"/>
    <x:n v="1"/>
    <x:n v="1"/>
    <x:n v="0.38223936307010065"/>
  </x:r>
  <x:r>
    <x:s v="C00989"/>
    <x:x v="0"/>
    <x:x v="5"/>
    <x:x v="1"/>
    <x:x v="2"/>
    <x:n v="52469.98"/>
    <x:n v="11169.6"/>
    <x:n v="3"/>
    <x:s v="Settled"/>
    <x:x v="2"/>
    <x:n v="14"/>
    <x:n v="0"/>
    <x:s v="2025-09"/>
    <x:n v="1"/>
    <x:n v="0"/>
    <x:n v="4.697570190517118"/>
  </x:r>
  <x:r>
    <x:s v="C00990"/>
    <x:x v="0"/>
    <x:x v="0"/>
    <x:x v="1"/>
    <x:x v="1"/>
    <x:n v="35216"/>
    <x:n v="8436.74"/>
    <x:n v="9"/>
    <x:s v="Pending"/>
    <x:x v="5"/>
    <x:m/>
    <x:n v="1"/>
    <x:s v="2025-04"/>
    <x:n v="0"/>
    <x:s v=""/>
    <x:n v="4.174124128514094"/>
  </x:r>
  <x:r>
    <x:s v="C00991"/>
    <x:x v="0"/>
    <x:x v="0"/>
    <x:x v="3"/>
    <x:x v="1"/>
    <x:n v="15224.86"/>
    <x:n v="18166.05"/>
    <x:n v="9"/>
    <x:s v="Settled"/>
    <x:x v="4"/>
    <x:n v="36"/>
    <x:n v="1"/>
    <x:s v="2025-06"/>
    <x:n v="1"/>
    <x:n v="1"/>
    <x:n v="0.8380941371404351"/>
  </x:r>
  <x:r>
    <x:s v="C00992"/>
    <x:x v="0"/>
    <x:x v="0"/>
    <x:x v="3"/>
    <x:x v="2"/>
    <x:n v="4340.77"/>
    <x:n v="13554.47"/>
    <x:n v="8"/>
    <x:s v="Settled"/>
    <x:x v="3"/>
    <x:n v="18"/>
    <x:n v="0"/>
    <x:s v="2025-12"/>
    <x:n v="1"/>
    <x:n v="0"/>
    <x:n v="0.3202463836653149"/>
  </x:r>
  <x:r>
    <x:s v="C00993"/>
    <x:x v="0"/>
    <x:x v="0"/>
    <x:x v="3"/>
    <x:x v="0"/>
    <x:n v="1990.69"/>
    <x:n v="11606.76"/>
    <x:n v="10"/>
    <x:s v="Pending"/>
    <x:x v="3"/>
    <x:m/>
    <x:n v="0"/>
    <x:s v="2025-06"/>
    <x:n v="0"/>
    <x:s v=""/>
    <x:n v="0.17151125723285396"/>
  </x:r>
  <x:r>
    <x:s v="C00994"/>
    <x:x v="0"/>
    <x:x v="0"/>
    <x:x v="0"/>
    <x:x v="0"/>
    <x:n v="39881.72"/>
    <x:n v="17110.67"/>
    <x:n v="9"/>
    <x:s v="Settled"/>
    <x:x v="1"/>
    <x:n v="22"/>
    <x:n v="1"/>
    <x:s v="2025-01"/>
    <x:n v="1"/>
    <x:n v="0"/>
    <x:n v="2.330809956594336"/>
  </x:r>
  <x:r>
    <x:s v="C00995"/>
    <x:x v="0"/>
    <x:x v="5"/>
    <x:x v="1"/>
    <x:x v="2"/>
    <x:n v="40708.93"/>
    <x:n v="4843.55"/>
    <x:n v="6"/>
    <x:s v="Settled"/>
    <x:x v="3"/>
    <x:n v="13"/>
    <x:n v="0"/>
    <x:s v="2025-06"/>
    <x:n v="1"/>
    <x:n v="0"/>
    <x:n v="8.404771293782453"/>
  </x:r>
  <x:r>
    <x:s v="C00996"/>
    <x:x v="0"/>
    <x:x v="2"/>
    <x:x v="3"/>
    <x:x v="0"/>
    <x:n v="4275.94"/>
    <x:n v="11837.94"/>
    <x:n v="4"/>
    <x:s v="Settled"/>
    <x:x v="3"/>
    <x:n v="22"/>
    <x:n v="0"/>
    <x:s v="2025-03"/>
    <x:n v="1"/>
    <x:n v="0"/>
    <x:n v="0.36120642611805764"/>
  </x:r>
  <x:r>
    <x:s v="C00997"/>
    <x:x v="0"/>
    <x:x v="3"/>
    <x:x v="3"/>
    <x:x v="2"/>
    <x:n v="5577.14"/>
    <x:n v="19706.64"/>
    <x:n v="9"/>
    <x:s v="Rejected"/>
    <x:x v="1"/>
    <x:m/>
    <x:n v="0"/>
    <x:s v="2025-06"/>
    <x:n v="0"/>
    <x:s v=""/>
    <x:n v="0.28300816374582377"/>
  </x:r>
  <x:r>
    <x:s v="C00998"/>
    <x:x v="0"/>
    <x:x v="0"/>
    <x:x v="0"/>
    <x:x v="2"/>
    <x:n v="51316.05"/>
    <x:n v="8499.8"/>
    <x:n v="4"/>
    <x:s v="Settled"/>
    <x:x v="4"/>
    <x:n v="40"/>
    <x:n v="1"/>
    <x:s v="2025-03"/>
    <x:n v="1"/>
    <x:n v="1"/>
    <x:n v="6.037324407633122"/>
  </x:r>
  <x:r>
    <x:s v="C00999"/>
    <x:x v="2"/>
    <x:x v="5"/>
    <x:x v="2"/>
    <x:x v="1"/>
    <x:n v="336284.43"/>
    <x:n v="8925.09"/>
    <x:n v="7"/>
    <x:s v="Rejected"/>
    <x:x v="5"/>
    <x:m/>
    <x:n v="1"/>
    <x:s v="2025-08"/>
    <x:n v="0"/>
    <x:s v=""/>
    <x:n v="37.678547779350126"/>
  </x:r>
  <x:r>
    <x:s v="C01000"/>
    <x:x v="2"/>
    <x:x v="0"/>
    <x:x v="4"/>
    <x:x v="1"/>
    <x:n v="122617.42"/>
    <x:n v="10478.93"/>
    <x:n v="4"/>
    <x:s v="Settled"/>
    <x:x v="5"/>
    <x:n v="37"/>
    <x:n v="1"/>
    <x:s v="2025-03"/>
    <x:n v="1"/>
    <x:n v="1"/>
    <x:n v="11.701330193063605"/>
  </x:r>
  <x:r>
    <x:s v="C01001"/>
    <x:x v="0"/>
    <x:x v="5"/>
    <x:x v="1"/>
    <x:x v="2"/>
    <x:n v="72326.29"/>
    <x:n v="8499.8"/>
    <x:n v="6"/>
    <x:s v="Pending"/>
    <x:x v="3"/>
    <x:m/>
    <x:n v="0"/>
    <x:s v="2025-06"/>
    <x:n v="0"/>
    <x:s v=""/>
    <x:n v="8.509175510012"/>
  </x:r>
  <x:r>
    <x:s v="C01002"/>
    <x:x v="0"/>
    <x:x v="0"/>
    <x:x v="3"/>
    <x:x v="2"/>
    <x:n v="19554.85"/>
    <x:n v="6897.83"/>
    <x:n v="10"/>
    <x:s v="Settled"/>
    <x:x v="3"/>
    <x:n v="17"/>
    <x:n v="0"/>
    <x:s v="2025-12"/>
    <x:n v="1"/>
    <x:n v="0"/>
    <x:n v="2.8349277961329866"/>
  </x:r>
  <x:r>
    <x:s v="C01003"/>
    <x:x v="0"/>
    <x:x v="5"/>
    <x:x v="1"/>
    <x:x v="0"/>
    <x:n v="17162.01"/>
    <x:n v="10496.6"/>
    <x:n v="1"/>
    <x:s v="Settled"/>
    <x:x v="2"/>
    <x:m/>
    <x:n v="0"/>
    <x:s v="2025-08"/>
    <x:n v="0"/>
    <x:s v=""/>
    <x:n v="1.6350065735571517"/>
  </x:r>
  <x:r>
    <x:s v="C01004"/>
    <x:x v="0"/>
    <x:x v="5"/>
    <x:x v="3"/>
    <x:x v="2"/>
    <x:n v="4152.4"/>
    <x:n v="8108.94"/>
    <x:n v="8"/>
    <x:s v="Pending"/>
    <x:x v="3"/>
    <x:m/>
    <x:n v="0"/>
    <x:s v="2025-09"/>
    <x:n v="0"/>
    <x:s v=""/>
    <x:n v="0.5120767942542428"/>
  </x:r>
  <x:r>
    <x:s v="C01005"/>
    <x:x v="0"/>
    <x:x v="0"/>
    <x:x v="1"/>
    <x:x v="0"/>
    <x:n v="13004.1"/>
    <x:n v="7303.64"/>
    <x:n v="3"/>
    <x:s v="Pending"/>
    <x:x v="1"/>
    <x:m/>
    <x:n v="0"/>
    <x:s v="2025-10"/>
    <x:n v="0"/>
    <x:s v=""/>
    <x:n v="1.780495752802712"/>
  </x:r>
  <x:r>
    <x:s v="C01006"/>
    <x:x v="2"/>
    <x:x v="4"/>
    <x:x v="5"/>
    <x:x v="2"/>
    <x:n v="174387.91"/>
    <x:n v="12462.11"/>
    <x:n v="10"/>
    <x:s v="Settled"/>
    <x:x v="1"/>
    <x:n v="25"/>
    <x:n v="1"/>
    <x:s v="2025-12"/>
    <x:n v="1"/>
    <x:n v="0"/>
    <x:n v="13.99344974486664"/>
  </x:r>
  <x:r>
    <x:s v="C01007"/>
    <x:x v="0"/>
    <x:x v="2"/>
    <x:x v="6"/>
    <x:x v="1"/>
    <x:n v="68602.41"/>
    <x:n v="18511.95"/>
    <x:n v="10"/>
    <x:s v="Settled"/>
    <x:x v="4"/>
    <x:n v="43"/>
    <x:n v="1"/>
    <x:s v="2025-11"/>
    <x:n v="1"/>
    <x:n v="1"/>
    <x:n v="3.705844603080713"/>
  </x:r>
  <x:r>
    <x:s v="C01008"/>
    <x:x v="0"/>
    <x:x v="4"/>
    <x:x v="1"/>
    <x:x v="2"/>
    <x:n v="25756.16"/>
    <x:n v="14801.02"/>
    <x:n v="9"/>
    <x:s v="Settled"/>
    <x:x v="3"/>
    <x:n v="18"/>
    <x:n v="0"/>
    <x:s v="2025-11"/>
    <x:n v="1"/>
    <x:n v="0"/>
    <x:n v="1.7401611510558055"/>
  </x:r>
  <x:r>
    <x:s v="C01009"/>
    <x:x v="0"/>
    <x:x v="4"/>
    <x:x v="6"/>
    <x:x v="2"/>
    <x:n v="47802.63"/>
    <x:n v="9726.67"/>
    <x:n v="4"/>
    <x:s v="Settled"/>
    <x:x v="3"/>
    <x:n v="15"/>
    <x:n v="0"/>
    <x:s v="2025-05"/>
    <x:n v="1"/>
    <x:n v="0"/>
    <x:n v="4.914593586499799"/>
  </x:r>
  <x:r>
    <x:s v="C01010"/>
    <x:x v="2"/>
    <x:x v="5"/>
    <x:x v="2"/>
    <x:x v="2"/>
    <x:n v="455272.03"/>
    <x:n v="14531.49"/>
    <x:n v="1"/>
    <x:s v="Settled"/>
    <x:x v="2"/>
    <x:n v="17"/>
    <x:n v="0"/>
    <x:s v="2025-08"/>
    <x:n v="1"/>
    <x:n v="0"/>
    <x:n v="31.330030850243165"/>
  </x:r>
  <x:r>
    <x:s v="C01011"/>
    <x:x v="0"/>
    <x:x v="5"/>
    <x:x v="3"/>
    <x:x v="1"/>
    <x:n v="20097.55"/>
    <x:n v="9138.06"/>
    <x:n v="10"/>
    <x:s v="Rejected"/>
    <x:x v="1"/>
    <x:m/>
    <x:n v="1"/>
    <x:s v="2025-10"/>
    <x:n v="0"/>
    <x:s v=""/>
    <x:n v="2.199323488793026"/>
  </x:r>
  <x:r>
    <x:s v="C01012"/>
    <x:x v="0"/>
    <x:x v="0"/>
    <x:x v="1"/>
    <x:x v="2"/>
    <x:n v="45932.54"/>
    <x:n v="20653.31"/>
    <x:n v="10"/>
    <x:s v="Settled"/>
    <x:x v="2"/>
    <x:n v="18"/>
    <x:n v="0"/>
    <x:s v="2025-07"/>
    <x:n v="1"/>
    <x:n v="0"/>
    <x:n v="2.223979594554093"/>
  </x:r>
  <x:r>
    <x:s v="C01013"/>
    <x:x v="0"/>
    <x:x v="0"/>
    <x:x v="3"/>
    <x:x v="2"/>
    <x:n v="5589.01"/>
    <x:n v="8003.87"/>
    <x:n v="1"/>
    <x:s v="Settled"/>
    <x:x v="3"/>
    <x:n v="18"/>
    <x:n v="0"/>
    <x:s v="2025-02"/>
    <x:n v="1"/>
    <x:n v="0"/>
    <x:n v="0.6982884529608802"/>
  </x:r>
  <x:r>
    <x:s v="C01014"/>
    <x:x v="0"/>
    <x:x v="0"/>
    <x:x v="1"/>
    <x:x v="0"/>
    <x:n v="39067.45"/>
    <x:n v="4542.5"/>
    <x:n v="9"/>
    <x:s v="Settled"/>
    <x:x v="1"/>
    <x:n v="19"/>
    <x:n v="0"/>
    <x:s v="2025-07"/>
    <x:n v="1"/>
    <x:n v="0"/>
    <x:n v="8.60042927903137"/>
  </x:r>
  <x:r>
    <x:s v="C01015"/>
    <x:x v="0"/>
    <x:x v="0"/>
    <x:x v="1"/>
    <x:x v="2"/>
    <x:n v="74427.51"/>
    <x:n v="8221.85"/>
    <x:n v="1"/>
    <x:s v="Settled"/>
    <x:x v="2"/>
    <x:n v="17"/>
    <x:n v="0"/>
    <x:s v="2025-03"/>
    <x:n v="1"/>
    <x:n v="0"/>
    <x:n v="9.052404264247096"/>
  </x:r>
  <x:r>
    <x:s v="C01016"/>
    <x:x v="0"/>
    <x:x v="0"/>
    <x:x v="0"/>
    <x:x v="0"/>
    <x:n v="49135.24"/>
    <x:n v="10394.94"/>
    <x:n v="10"/>
    <x:s v="Settled"/>
    <x:x v="4"/>
    <x:n v="29"/>
    <x:n v="1"/>
    <x:s v="2025-09"/>
    <x:n v="1"/>
    <x:n v="0"/>
    <x:n v="4.726842098174688"/>
  </x:r>
  <x:r>
    <x:s v="C01017"/>
    <x:x v="0"/>
    <x:x v="0"/>
    <x:x v="0"/>
    <x:x v="2"/>
    <x:n v="155494.18"/>
    <x:n v="8994.65"/>
    <x:n v="2"/>
    <x:s v="Pending"/>
    <x:x v="5"/>
    <x:m/>
    <x:n v="1"/>
    <x:s v="2025-11"/>
    <x:n v="0"/>
    <x:s v=""/>
    <x:n v="17.287407514466935"/>
  </x:r>
  <x:r>
    <x:s v="C01018"/>
    <x:x v="0"/>
    <x:x v="0"/>
    <x:x v="1"/>
    <x:x v="2"/>
    <x:n v="36367.63"/>
    <x:n v="13454.9"/>
    <x:n v="9"/>
    <x:s v="Settled"/>
    <x:x v="1"/>
    <x:n v="15"/>
    <x:n v="0"/>
    <x:s v="2025-09"/>
    <x:n v="1"/>
    <x:n v="0"/>
    <x:n v="2.702928301213684"/>
  </x:r>
  <x:r>
    <x:s v="C01019"/>
    <x:x v="0"/>
    <x:x v="4"/>
    <x:x v="0"/>
    <x:x v="0"/>
    <x:n v="26711.47"/>
    <x:n v="7679.51"/>
    <x:n v="7"/>
    <x:s v="Settled"/>
    <x:x v="2"/>
    <x:n v="9"/>
    <x:n v="0"/>
    <x:s v="2025-07"/>
    <x:n v="1"/>
    <x:n v="0"/>
    <x:n v="3.478277910960465"/>
  </x:r>
  <x:r>
    <x:s v="C01020"/>
    <x:x v="0"/>
    <x:x v="0"/>
    <x:x v="3"/>
    <x:x v="2"/>
    <x:n v="29454.77"/>
    <x:n v="14531.26"/>
    <x:n v="9"/>
    <x:s v="Settled"/>
    <x:x v="1"/>
    <x:n v="21"/>
    <x:n v="0"/>
    <x:s v="2025-08"/>
    <x:n v="1"/>
    <x:n v="0"/>
    <x:n v="2.026993529810904"/>
  </x:r>
  <x:r>
    <x:s v="C01021"/>
    <x:x v="0"/>
    <x:x v="0"/>
    <x:x v="1"/>
    <x:x v="0"/>
    <x:n v="27922.13"/>
    <x:n v="7982.14"/>
    <x:n v="10"/>
    <x:s v="Settled"/>
    <x:x v="1"/>
    <x:n v="12"/>
    <x:n v="0"/>
    <x:s v="2025-07"/>
    <x:n v="1"/>
    <x:n v="0"/>
    <x:n v="3.4980757040092003"/>
  </x:r>
  <x:r>
    <x:s v="C01022"/>
    <x:x v="0"/>
    <x:x v="0"/>
    <x:x v="3"/>
    <x:x v="3"/>
    <x:n v="1454.34"/>
    <x:n v="8563.79"/>
    <x:n v="4"/>
    <x:s v="Settled"/>
    <x:x v="1"/>
    <x:n v="19"/>
    <x:n v="0"/>
    <x:s v="2025-06"/>
    <x:n v="1"/>
    <x:n v="0"/>
    <x:n v="0.16982434179259415"/>
  </x:r>
  <x:r>
    <x:s v="C01023"/>
    <x:x v="0"/>
    <x:x v="0"/>
    <x:x v="0"/>
    <x:x v="0"/>
    <x:n v="40511.03"/>
    <x:n v="4744.11"/>
    <x:n v="4"/>
    <x:s v="Settled"/>
    <x:x v="4"/>
    <x:n v="29"/>
    <x:n v="1"/>
    <x:s v="2025-03"/>
    <x:n v="1"/>
    <x:n v="0"/>
    <x:n v="8.539226535641037"/>
  </x:r>
  <x:r>
    <x:s v="C01024"/>
    <x:x v="0"/>
    <x:x v="4"/>
    <x:x v="0"/>
    <x:x v="0"/>
    <x:n v="22908.06"/>
    <x:n v="9741.16"/>
    <x:n v="4"/>
    <x:s v="Settled"/>
    <x:x v="1"/>
    <x:n v="19"/>
    <x:n v="0"/>
    <x:s v="2025-09"/>
    <x:n v="1"/>
    <x:n v="0"/>
    <x:n v="2.3516768023520815"/>
  </x:r>
  <x:r>
    <x:s v="C01025"/>
    <x:x v="0"/>
    <x:x v="0"/>
    <x:x v="1"/>
    <x:x v="1"/>
    <x:m/>
    <x:n v="6461.88"/>
    <x:n v="7"/>
    <x:s v="Settled"/>
    <x:x v="4"/>
    <x:n v="43"/>
    <x:n v="1"/>
    <x:s v="2025-05"/>
    <x:n v="1"/>
    <x:n v="1"/>
    <x:s v=""/>
  </x:r>
  <x:r>
    <x:s v="C01026"/>
    <x:x v="0"/>
    <x:x v="5"/>
    <x:x v="1"/>
    <x:x v="1"/>
    <x:n v="131617.54"/>
    <x:n v="6508.38"/>
    <x:n v="3"/>
    <x:s v="Settled"/>
    <x:x v="3"/>
    <x:n v="26"/>
    <x:n v="0"/>
    <x:s v="2025-02"/>
    <x:n v="1"/>
    <x:n v="0"/>
    <x:n v="20.222780476862138"/>
  </x:r>
  <x:r>
    <x:s v="C01027"/>
    <x:x v="2"/>
    <x:x v="0"/>
    <x:x v="2"/>
    <x:x v="2"/>
    <x:n v="45921.34"/>
    <x:n v="8883.47"/>
    <x:n v="7"/>
    <x:s v="Settled"/>
    <x:x v="3"/>
    <x:n v="12"/>
    <x:n v="0"/>
    <x:s v="2025-10"/>
    <x:n v="1"/>
    <x:n v="0"/>
    <x:n v="5.169302085784046"/>
  </x:r>
  <x:r>
    <x:s v="C01028"/>
    <x:x v="0"/>
    <x:x v="4"/>
    <x:x v="0"/>
    <x:x v="2"/>
    <x:n v="85334.36"/>
    <x:n v="12367.53"/>
    <x:n v="2"/>
    <x:s v="Settled"/>
    <x:x v="1"/>
    <x:n v="31"/>
    <x:n v="1"/>
    <x:s v="2025-07"/>
    <x:n v="1"/>
    <x:n v="1"/>
    <x:n v="6.899870871548321"/>
  </x:r>
  <x:r>
    <x:s v="C01029"/>
    <x:x v="0"/>
    <x:x v="0"/>
    <x:x v="0"/>
    <x:x v="2"/>
    <x:n v="82645.95"/>
    <x:n v="13760.57"/>
    <x:n v="9"/>
    <x:s v="Settled"/>
    <x:x v="2"/>
    <x:n v="20"/>
    <x:n v="0"/>
    <x:s v="2025-07"/>
    <x:n v="1"/>
    <x:n v="0"/>
    <x:n v="6.0059975713215366"/>
  </x:r>
  <x:r>
    <x:s v="C01030"/>
    <x:x v="2"/>
    <x:x v="0"/>
    <x:x v="5"/>
    <x:x v="1"/>
    <x:n v="513676.79"/>
    <x:n v="8883.47"/>
    <x:n v="7"/>
    <x:s v="Settled"/>
    <x:x v="1"/>
    <x:n v="28"/>
    <x:n v="1"/>
    <x:s v="2025-07"/>
    <x:n v="1"/>
    <x:n v="0"/>
    <x:n v="57.823889763797254"/>
  </x:r>
  <x:r>
    <x:s v="C01031"/>
    <x:x v="0"/>
    <x:x v="5"/>
    <x:x v="1"/>
    <x:x v="2"/>
    <x:n v="63133.9"/>
    <x:n v="10991.32"/>
    <x:n v="6"/>
    <x:s v="Settled"/>
    <x:x v="3"/>
    <x:n v="23"/>
    <x:n v="0"/>
    <x:s v="2025-01"/>
    <x:n v="1"/>
    <x:n v="0"/>
    <x:n v="5.74397797534782"/>
  </x:r>
  <x:r>
    <x:s v="C01032"/>
    <x:x v="0"/>
    <x:x v="4"/>
    <x:x v="0"/>
    <x:x v="0"/>
    <x:n v="71822.95"/>
    <x:n v="8271.99"/>
    <x:n v="1"/>
    <x:s v="Settled"/>
    <x:x v="5"/>
    <x:n v="39"/>
    <x:n v="1"/>
    <x:s v="2025-07"/>
    <x:n v="1"/>
    <x:n v="1"/>
    <x:n v="8.682668862027155"/>
  </x:r>
  <x:r>
    <x:s v="C01033"/>
    <x:x v="2"/>
    <x:x v="3"/>
    <x:x v="2"/>
    <x:x v="2"/>
    <x:n v="150184.92"/>
    <x:n v="11596.61"/>
    <x:n v="1"/>
    <x:s v="Settled"/>
    <x:x v="3"/>
    <x:n v="19"/>
    <x:n v="0"/>
    <x:s v="2025-07"/>
    <x:n v="1"/>
    <x:n v="0"/>
    <x:n v="12.950760610212813"/>
  </x:r>
  <x:r>
    <x:s v="C01034"/>
    <x:x v="0"/>
    <x:x v="4"/>
    <x:x v="1"/>
    <x:x v="1"/>
    <x:n v="106483.46"/>
    <x:n v="6547.95"/>
    <x:n v="2"/>
    <x:s v="Settled"/>
    <x:x v="4"/>
    <x:n v="44"/>
    <x:n v="1"/>
    <x:s v="2025-07"/>
    <x:n v="1"/>
    <x:n v="1"/>
    <x:n v="16.26210646080071"/>
  </x:r>
  <x:r>
    <x:s v="C01035"/>
    <x:x v="2"/>
    <x:x v="4"/>
    <x:x v="5"/>
    <x:x v="0"/>
    <x:n v="148279"/>
    <x:n v="5261.98"/>
    <x:n v="8"/>
    <x:s v="Settled"/>
    <x:x v="4"/>
    <x:n v="32"/>
    <x:n v="1"/>
    <x:s v="2025-01"/>
    <x:n v="1"/>
    <x:n v="1"/>
    <x:n v="28.17931653103965"/>
  </x:r>
  <x:r>
    <x:s v="C01036"/>
    <x:x v="2"/>
    <x:x v="0"/>
    <x:x v="5"/>
    <x:x v="2"/>
    <x:n v="631765.78"/>
    <x:n v="12655.41"/>
    <x:n v="9"/>
    <x:s v="Rejected"/>
    <x:x v="1"/>
    <x:m/>
    <x:n v="1"/>
    <x:s v="2025-10"/>
    <x:n v="0"/>
    <x:s v=""/>
    <x:n v="49.92060944686897"/>
  </x:r>
  <x:r>
    <x:s v="C01037"/>
    <x:x v="0"/>
    <x:x v="3"/>
    <x:x v="1"/>
    <x:x v="0"/>
    <x:n v="32612.9"/>
    <x:n v="6553.49"/>
    <x:n v="6"/>
    <x:s v="Settled"/>
    <x:x v="2"/>
    <x:n v="13"/>
    <x:n v="0"/>
    <x:s v="2025-08"/>
    <x:n v="1"/>
    <x:n v="0"/>
    <x:n v="4.976417145673527"/>
  </x:r>
  <x:r>
    <x:s v="C01038"/>
    <x:x v="2"/>
    <x:x v="0"/>
    <x:x v="4"/>
    <x:x v="0"/>
    <x:n v="26500.25"/>
    <x:n v="14712.59"/>
    <x:n v="5"/>
    <x:s v="Settled"/>
    <x:x v="1"/>
    <x:n v="20"/>
    <x:n v="0"/>
    <x:s v="2025-10"/>
    <x:n v="1"/>
    <x:n v="0"/>
    <x:n v="1.8011954387364835"/>
  </x:r>
  <x:r>
    <x:s v="C01039"/>
    <x:x v="0"/>
    <x:x v="0"/>
    <x:x v="1"/>
    <x:x v="2"/>
    <x:n v="58358.72"/>
    <x:n v="13971.08"/>
    <x:n v="9"/>
    <x:s v="Settled"/>
    <x:x v="3"/>
    <x:n v="10"/>
    <x:n v="0"/>
    <x:s v="2025-07"/>
    <x:n v="1"/>
    <x:n v="0"/>
    <x:n v="4.177108713141719"/>
  </x:r>
  <x:r>
    <x:s v="C01040"/>
    <x:x v="2"/>
    <x:x v="0"/>
    <x:x v="4"/>
    <x:x v="0"/>
    <x:n v="27236.68"/>
    <x:n v="10747.25"/>
    <x:n v="9"/>
    <x:s v="Settled"/>
    <x:x v="1"/>
    <x:n v="10"/>
    <x:n v="0"/>
    <x:s v="2025-05"/>
    <x:n v="1"/>
    <x:n v="0"/>
    <x:n v="2.534292958663844"/>
  </x:r>
  <x:r>
    <x:s v="C01041"/>
    <x:x v="0"/>
    <x:x v="0"/>
    <x:x v="1"/>
    <x:x v="1"/>
    <x:n v="106227.25"/>
    <x:n v="8419.31"/>
    <x:n v="6"/>
    <x:s v="Settled"/>
    <x:x v="5"/>
    <x:n v="36"/>
    <x:n v="1"/>
    <x:s v="2025-11"/>
    <x:n v="1"/>
    <x:n v="1"/>
    <x:n v="12.617096887987259"/>
  </x:r>
  <x:r>
    <x:s v="C01042"/>
    <x:x v="0"/>
    <x:x v="0"/>
    <x:x v="0"/>
    <x:x v="2"/>
    <x:n v="242151.74"/>
    <x:n v="11579.23"/>
    <x:n v="6"/>
    <x:s v="Settled"/>
    <x:x v="2"/>
    <x:n v="20"/>
    <x:n v="0"/>
    <x:s v="2025-05"/>
    <x:n v="1"/>
    <x:n v="0"/>
    <x:n v="20.91259436076492"/>
  </x:r>
  <x:r>
    <x:s v="C01043"/>
    <x:x v="0"/>
    <x:x v="3"/>
    <x:x v="3"/>
    <x:x v="0"/>
    <x:n v="3264.63"/>
    <x:n v="12386.8"/>
    <x:n v="4"/>
    <x:s v="Rejected"/>
    <x:x v="3"/>
    <x:m/>
    <x:n v="0"/>
    <x:s v="2025-06"/>
    <x:n v="0"/>
    <x:s v=""/>
    <x:n v="0.2635571737656215"/>
  </x:r>
  <x:r>
    <x:s v="C01044"/>
    <x:x v="0"/>
    <x:x v="2"/>
    <x:x v="1"/>
    <x:x v="1"/>
    <x:n v="198461.22"/>
    <x:n v="17983.74"/>
    <x:n v="6"/>
    <x:s v="Settled"/>
    <x:x v="5"/>
    <x:n v="37"/>
    <x:n v="1"/>
    <x:s v="2025-01"/>
    <x:n v="1"/>
    <x:n v="1"/>
    <x:n v="11.035592151576923"/>
  </x:r>
  <x:r>
    <x:s v="C01045"/>
    <x:x v="0"/>
    <x:x v="0"/>
    <x:x v="1"/>
    <x:x v="2"/>
    <x:n v="42926.77"/>
    <x:n v="11149.88"/>
    <x:n v="5"/>
    <x:s v="Settled"/>
    <x:x v="2"/>
    <x:n v="16"/>
    <x:n v="0"/>
    <x:s v="2025-03"/>
    <x:n v="1"/>
    <x:n v="0"/>
    <x:n v="3.849975963866876"/>
  </x:r>
  <x:r>
    <x:s v="C01046"/>
    <x:x v="0"/>
    <x:x v="2"/>
    <x:x v="1"/>
    <x:x v="2"/>
    <x:n v="20378.62"/>
    <x:n v="17765.78"/>
    <x:n v="2"/>
    <x:s v="Settled"/>
    <x:x v="3"/>
    <x:n v="10"/>
    <x:n v="0"/>
    <x:s v="2025-02"/>
    <x:n v="1"/>
    <x:n v="0"/>
    <x:n v="1.1470715048818572"/>
  </x:r>
  <x:r>
    <x:s v="C01047"/>
    <x:x v="0"/>
    <x:x v="2"/>
    <x:x v="1"/>
    <x:x v="2"/>
    <x:n v="41477.13"/>
    <x:n v="7609.66"/>
    <x:n v="10"/>
    <x:s v="Settled"/>
    <x:x v="1"/>
    <x:n v="6"/>
    <x:n v="0"/>
    <x:s v="2025-06"/>
    <x:n v="1"/>
    <x:n v="0"/>
    <x:n v="5.450589119619011"/>
  </x:r>
  <x:r>
    <x:s v="C01048"/>
    <x:x v="2"/>
    <x:x v="5"/>
    <x:x v="2"/>
    <x:x v="1"/>
    <x:n v="202386.71"/>
    <x:n v="6479.75"/>
    <x:n v="3"/>
    <x:s v="Settled"/>
    <x:x v="5"/>
    <x:n v="33"/>
    <x:n v="1"/>
    <x:s v="2025-04"/>
    <x:n v="1"/>
    <x:n v="1"/>
    <x:n v="31.23372198001466"/>
  </x:r>
  <x:r>
    <x:s v="C01049"/>
    <x:x v="0"/>
    <x:x v="4"/>
    <x:x v="1"/>
    <x:x v="2"/>
    <x:n v="63205.07"/>
    <x:n v="7757.79"/>
    <x:n v="9"/>
    <x:s v="Settled"/>
    <x:x v="1"/>
    <x:n v="20"/>
    <x:n v="0"/>
    <x:s v="2025-05"/>
    <x:n v="1"/>
    <x:n v="0"/>
    <x:n v="8.147303549077765"/>
  </x:r>
  <x:r>
    <x:s v="C01050"/>
    <x:x v="0"/>
    <x:x v="2"/>
    <x:x v="1"/>
    <x:x v="0"/>
    <x:n v="20731.08"/>
    <x:n v="17122.29"/>
    <x:n v="4"/>
    <x:s v="Settled"/>
    <x:x v="3"/>
    <x:n v="14"/>
    <x:n v="0"/>
    <x:s v="2025-10"/>
    <x:n v="1"/>
    <x:n v="0"/>
    <x:n v="1.2107656160478535"/>
  </x:r>
  <x:r>
    <x:s v="C01051"/>
    <x:x v="0"/>
    <x:x v="0"/>
    <x:x v="3"/>
    <x:x v="0"/>
    <x:n v="2809.51"/>
    <x:n v="9096.62"/>
    <x:n v="6"/>
    <x:s v="Pending"/>
    <x:x v="1"/>
    <x:m/>
    <x:n v="0"/>
    <x:s v="2025-09"/>
    <x:n v="0"/>
    <x:s v=""/>
    <x:n v="0.30885207912389434"/>
  </x:r>
  <x:r>
    <x:s v="C01052"/>
    <x:x v="2"/>
    <x:x v="0"/>
    <x:x v="4"/>
    <x:x v="0"/>
    <x:n v="53132.83"/>
    <x:n v="9355.11"/>
    <x:n v="2"/>
    <x:s v="Pending"/>
    <x:x v="2"/>
    <x:m/>
    <x:n v="0"/>
    <x:s v="2025-10"/>
    <x:n v="0"/>
    <x:s v=""/>
    <x:n v="5.67955160334833"/>
  </x:r>
  <x:r>
    <x:s v="C01053"/>
    <x:x v="0"/>
    <x:x v="3"/>
    <x:x v="1"/>
    <x:x v="2"/>
    <x:n v="83788.07"/>
    <x:n v="5355.11"/>
    <x:n v="4"/>
    <x:s v="Settled"/>
    <x:x v="2"/>
    <x:n v="13"/>
    <x:n v="0"/>
    <x:s v="2025-10"/>
    <x:n v="1"/>
    <x:n v="0"/>
    <x:n v="15.646377011863438"/>
  </x:r>
  <x:r>
    <x:s v="C01054"/>
    <x:x v="0"/>
    <x:x v="0"/>
    <x:x v="1"/>
    <x:x v="0"/>
    <x:n v="47169.6"/>
    <x:n v="4773.94"/>
    <x:n v="1"/>
    <x:s v="Settled"/>
    <x:x v="3"/>
    <x:n v="7"/>
    <x:n v="0"/>
    <x:s v="2025-04"/>
    <x:n v="1"/>
    <x:n v="0"/>
    <x:n v="9.880643661210657"/>
  </x:r>
  <x:r>
    <x:s v="C01055"/>
    <x:x v="0"/>
    <x:x v="4"/>
    <x:x v="3"/>
    <x:x v="2"/>
    <x:n v="13101.85"/>
    <x:n v="12844.97"/>
    <x:n v="2"/>
    <x:s v="Settled"/>
    <x:x v="1"/>
    <x:n v="20"/>
    <x:n v="0"/>
    <x:s v="2025-08"/>
    <x:n v="1"/>
    <x:n v="0"/>
    <x:n v="1.019998489681175"/>
  </x:r>
  <x:r>
    <x:s v="C01056"/>
    <x:x v="0"/>
    <x:x v="5"/>
    <x:x v="1"/>
    <x:x v="2"/>
    <x:n v="45108.19"/>
    <x:n v="8686.91"/>
    <x:n v="9"/>
    <x:s v="Settled"/>
    <x:x v="3"/>
    <x:n v="14"/>
    <x:n v="0"/>
    <x:s v="2025-11"/>
    <x:n v="1"/>
    <x:n v="0"/>
    <x:n v="5.192662293036304"/>
  </x:r>
  <x:r>
    <x:s v="C01057"/>
    <x:x v="0"/>
    <x:x v="0"/>
    <x:x v="1"/>
    <x:x v="1"/>
    <x:n v="154834.03"/>
    <x:n v="4804.09"/>
    <x:n v="10"/>
    <x:s v="Pending"/>
    <x:x v="4"/>
    <x:m/>
    <x:n v="1"/>
    <x:s v="2025-04"/>
    <x:n v="0"/>
    <x:s v=""/>
    <x:n v="32.229627255109705"/>
  </x:r>
  <x:r>
    <x:s v="C01058"/>
    <x:x v="2"/>
    <x:x v="4"/>
    <x:x v="2"/>
    <x:x v="2"/>
    <x:n v="87061.71"/>
    <x:n v="12676.26"/>
    <x:n v="3"/>
    <x:s v="Settled"/>
    <x:x v="2"/>
    <x:n v="19"/>
    <x:n v="0"/>
    <x:s v="2025-05"/>
    <x:n v="1"/>
    <x:n v="0"/>
    <x:n v="6.86809121933441"/>
  </x:r>
  <x:r>
    <x:s v="C01059"/>
    <x:x v="2"/>
    <x:x v="5"/>
    <x:x v="2"/>
    <x:x v="1"/>
    <x:n v="293665.02"/>
    <x:n v="10484.07"/>
    <x:n v="1"/>
    <x:s v="Rejected"/>
    <x:x v="5"/>
    <x:m/>
    <x:n v="1"/>
    <x:s v="2025-07"/>
    <x:n v="0"/>
    <x:s v=""/>
    <x:n v="28.01059321427652"/>
  </x:r>
  <x:r>
    <x:s v="C01060"/>
    <x:x v="0"/>
    <x:x v="0"/>
    <x:x v="1"/>
    <x:x v="1"/>
    <x:n v="95466.24"/>
    <x:n v="12024.97"/>
    <x:n v="9"/>
    <x:s v="Settled"/>
    <x:x v="5"/>
    <x:n v="35"/>
    <x:n v="1"/>
    <x:s v="2025-10"/>
    <x:n v="1"/>
    <x:n v="1"/>
    <x:n v="7.939000263618122"/>
  </x:r>
  <x:r>
    <x:s v="C01061"/>
    <x:x v="0"/>
    <x:x v="3"/>
    <x:x v="3"/>
    <x:x v="0"/>
    <x:n v="2206.83"/>
    <x:n v="6912.65"/>
    <x:n v="6"/>
    <x:s v="Settled"/>
    <x:x v="3"/>
    <x:n v="17"/>
    <x:n v="0"/>
    <x:s v="2025-02"/>
    <x:n v="1"/>
    <x:n v="0"/>
    <x:n v="0.31924515200393483"/>
  </x:r>
  <x:r>
    <x:s v="C01062"/>
    <x:x v="0"/>
    <x:x v="3"/>
    <x:x v="1"/>
    <x:x v="2"/>
    <x:n v="49344.06"/>
    <x:n v="11993.47"/>
    <x:n v="3"/>
    <x:s v="Pending"/>
    <x:x v="2"/>
    <x:m/>
    <x:n v="0"/>
    <x:s v="2025-06"/>
    <x:n v="0"/>
    <x:s v=""/>
    <x:n v="4.114243834353194"/>
  </x:r>
  <x:r>
    <x:s v="C01063"/>
    <x:x v="2"/>
    <x:x v="3"/>
    <x:x v="4"/>
    <x:x v="0"/>
    <x:n v="18563.71"/>
    <x:n v="10518.26"/>
    <x:n v="3"/>
    <x:s v="Pending"/>
    <x:x v="3"/>
    <x:m/>
    <x:n v="0"/>
    <x:s v="2025-03"/>
    <x:n v="0"/>
    <x:s v=""/>
    <x:n v="1.7649031303656688"/>
  </x:r>
  <x:r>
    <x:s v="C01064"/>
    <x:x v="0"/>
    <x:x v="3"/>
    <x:x v="0"/>
    <x:x v="1"/>
    <x:n v="147229.92"/>
    <x:n v="4864.82"/>
    <x:n v="8"/>
    <x:s v="Rejected"/>
    <x:x v="4"/>
    <x:m/>
    <x:n v="1"/>
    <x:s v="2025-09"/>
    <x:n v="0"/>
    <x:s v=""/>
    <x:n v="30.26420710324329"/>
  </x:r>
  <x:r>
    <x:s v="C01065"/>
    <x:x v="0"/>
    <x:x v="0"/>
    <x:x v="3"/>
    <x:x v="2"/>
    <x:n v="14048.34"/>
    <x:n v="7151.02"/>
    <x:n v="6"/>
    <x:s v="Settled"/>
    <x:x v="2"/>
    <x:n v="12"/>
    <x:n v="0"/>
    <x:s v="2025-03"/>
    <x:n v="1"/>
    <x:n v="0"/>
    <x:n v="1.9645225436371314"/>
  </x:r>
  <x:r>
    <x:s v="C01066"/>
    <x:x v="0"/>
    <x:x v="3"/>
    <x:x v="1"/>
    <x:x v="0"/>
    <x:n v="39698.46"/>
    <x:n v="34809.06"/>
    <x:n v="10"/>
    <x:s v="Settled"/>
    <x:x v="3"/>
    <x:n v="16"/>
    <x:n v="0"/>
    <x:s v="2025-05"/>
    <x:n v="1"/>
    <x:n v="0"/>
    <x:n v="1.1404634310722555"/>
  </x:r>
  <x:r>
    <x:s v="C01067"/>
    <x:x v="0"/>
    <x:x v="5"/>
    <x:x v="0"/>
    <x:x v="0"/>
    <x:n v="19778.57"/>
    <x:n v="18900.94"/>
    <x:n v="3"/>
    <x:s v="Settled"/>
    <x:x v="1"/>
    <x:n v="31"/>
    <x:n v="1"/>
    <x:s v="2025-05"/>
    <x:n v="1"/>
    <x:n v="1"/>
    <x:n v="1.0464331403623313"/>
  </x:r>
  <x:r>
    <x:s v="C01068"/>
    <x:x v="2"/>
    <x:x v="5"/>
    <x:x v="4"/>
    <x:x v="2"/>
    <x:n v="45875.51"/>
    <x:n v="11960.45"/>
    <x:n v="8"/>
    <x:s v="Settled"/>
    <x:x v="1"/>
    <x:n v="16"/>
    <x:n v="0"/>
    <x:s v="2025-01"/>
    <x:n v="1"/>
    <x:n v="0"/>
    <x:n v="3.8356006671989764"/>
  </x:r>
  <x:r>
    <x:s v="C01069"/>
    <x:x v="0"/>
    <x:x v="5"/>
    <x:x v="0"/>
    <x:x v="1"/>
    <x:n v="110454.5"/>
    <x:n v="5686.67"/>
    <x:n v="8"/>
    <x:s v="Settled"/>
    <x:x v="3"/>
    <x:n v="25"/>
    <x:n v="0"/>
    <x:s v="2025-09"/>
    <x:n v="1"/>
    <x:n v="0"/>
    <x:n v="19.423405965178215"/>
  </x:r>
  <x:r>
    <x:s v="C01070"/>
    <x:x v="2"/>
    <x:x v="3"/>
    <x:x v="2"/>
    <x:x v="2"/>
    <x:n v="75764.44"/>
    <x:n v="13751.41"/>
    <x:n v="2"/>
    <x:s v="Settled"/>
    <x:x v="3"/>
    <x:n v="16"/>
    <x:n v="0"/>
    <x:s v="2025-04"/>
    <x:n v="1"/>
    <x:n v="0"/>
    <x:n v="5.509576108922649"/>
  </x:r>
  <x:r>
    <x:s v="C01071"/>
    <x:x v="2"/>
    <x:x v="2"/>
    <x:x v="4"/>
    <x:x v="0"/>
    <x:n v="17059.85"/>
    <x:n v="23059.18"/>
    <x:n v="1"/>
    <x:s v="Pending"/>
    <x:x v="3"/>
    <x:m/>
    <x:n v="0"/>
    <x:s v="2025-06"/>
    <x:n v="0"/>
    <x:s v=""/>
    <x:n v="0.7398289965211251"/>
  </x:r>
  <x:r>
    <x:s v="C01072"/>
    <x:x v="0"/>
    <x:x v="3"/>
    <x:x v="0"/>
    <x:x v="0"/>
    <x:n v="28314.53"/>
    <x:n v="12917.88"/>
    <x:n v="8"/>
    <x:s v="Pending"/>
    <x:x v="3"/>
    <x:m/>
    <x:n v="0"/>
    <x:s v="2025-09"/>
    <x:n v="0"/>
    <x:s v=""/>
    <x:n v="2.191886749218912"/>
  </x:r>
  <x:r>
    <x:s v="C01073"/>
    <x:x v="0"/>
    <x:x v="3"/>
    <x:x v="3"/>
    <x:x v="2"/>
    <x:n v="15873.52"/>
    <x:n v="6977.07"/>
    <x:n v="7"/>
    <x:s v="Settled"/>
    <x:x v="3"/>
    <x:n v="17"/>
    <x:n v="0"/>
    <x:s v="2025-10"/>
    <x:n v="1"/>
    <x:n v="0"/>
    <x:n v="2.2750982862433657"/>
  </x:r>
  <x:r>
    <x:s v="C01074"/>
    <x:x v="0"/>
    <x:x v="5"/>
    <x:x v="1"/>
    <x:x v="2"/>
    <x:n v="54869.75"/>
    <x:n v="9535.36"/>
    <x:n v="4"/>
    <x:s v="Settled"/>
    <x:x v="1"/>
    <x:n v="18"/>
    <x:n v="0"/>
    <x:s v="2025-12"/>
    <x:n v="1"/>
    <x:n v="0"/>
    <x:n v="5.754344880528894"/>
  </x:r>
  <x:r>
    <x:s v="C01075"/>
    <x:x v="0"/>
    <x:x v="5"/>
    <x:x v="1"/>
    <x:x v="0"/>
    <x:n v="11024.81"/>
    <x:n v="4617.14"/>
    <x:n v="2"/>
    <x:s v="Settled"/>
    <x:x v="3"/>
    <x:n v="16"/>
    <x:n v="0"/>
    <x:s v="2025-02"/>
    <x:n v="1"/>
    <x:n v="0"/>
    <x:n v="2.3878006731439805"/>
  </x:r>
  <x:r>
    <x:s v="C01076"/>
    <x:x v="0"/>
    <x:x v="3"/>
    <x:x v="1"/>
    <x:x v="3"/>
    <x:n v="40173.49"/>
    <x:n v="8859.17"/>
    <x:n v="2"/>
    <x:s v="Settled"/>
    <x:x v="1"/>
    <x:n v="21"/>
    <x:n v="0"/>
    <x:s v="2025-08"/>
    <x:n v="1"/>
    <x:n v="0"/>
    <x:n v="4.534678756587806"/>
  </x:r>
  <x:r>
    <x:s v="C01077"/>
    <x:x v="2"/>
    <x:x v="3"/>
    <x:x v="4"/>
    <x:x v="1"/>
    <x:n v="212118.24"/>
    <x:n v="8596.71"/>
    <x:n v="7"/>
    <x:s v="Settled"/>
    <x:x v="4"/>
    <x:n v="37"/>
    <x:n v="1"/>
    <x:s v="2025-04"/>
    <x:n v="1"/>
    <x:n v="1"/>
    <x:n v="24.674351001720428"/>
  </x:r>
  <x:r>
    <x:s v="C01078"/>
    <x:x v="0"/>
    <x:x v="0"/>
    <x:x v="0"/>
    <x:x v="2"/>
    <x:n v="44838.56"/>
    <x:n v="13650.53"/>
    <x:n v="5"/>
    <x:s v="Pending"/>
    <x:x v="2"/>
    <x:m/>
    <x:n v="0"/>
    <x:s v="2025-10"/>
    <x:n v="0"/>
    <x:s v=""/>
    <x:n v="3.2847486507849877"/>
  </x:r>
  <x:r>
    <x:s v="C01079"/>
    <x:x v="0"/>
    <x:x v="0"/>
    <x:x v="3"/>
    <x:x v="2"/>
    <x:n v="22548.84"/>
    <x:n v="8602.36"/>
    <x:n v="1"/>
    <x:s v="Settled"/>
    <x:x v="3"/>
    <x:n v="6"/>
    <x:n v="0"/>
    <x:s v="2025-05"/>
    <x:n v="1"/>
    <x:n v="0"/>
    <x:n v="2.621238822834664"/>
  </x:r>
  <x:r>
    <x:s v="C01080"/>
    <x:x v="0"/>
    <x:x v="0"/>
    <x:x v="0"/>
    <x:x v="2"/>
    <x:n v="88105.65"/>
    <x:n v="19019.48"/>
    <x:n v="6"/>
    <x:s v="Settled"/>
    <x:x v="4"/>
    <x:m/>
    <x:n v="1"/>
    <x:s v="2025-01"/>
    <x:n v="0"/>
    <x:s v=""/>
    <x:n v="4.632390054827997"/>
  </x:r>
  <x:r>
    <x:s v="C01081"/>
    <x:x v="0"/>
    <x:x v="3"/>
    <x:x v="5"/>
    <x:x v="2"/>
    <x:n v="168841.58"/>
    <x:n v="6686.32"/>
    <x:n v="7"/>
    <x:s v="Settled"/>
    <x:x v="3"/>
    <x:n v="21"/>
    <x:n v="0"/>
    <x:s v="2025-11"/>
    <x:n v="1"/>
    <x:n v="0"/>
    <x:n v="25.251794709197284"/>
  </x:r>
  <x:r>
    <x:s v="C01082"/>
    <x:x v="0"/>
    <x:x v="0"/>
    <x:x v="1"/>
    <x:x v="2"/>
    <x:n v="56017.32"/>
    <x:n v="9145.34"/>
    <x:n v="7"/>
    <x:s v="Settled"/>
    <x:x v="2"/>
    <x:n v="15"/>
    <x:n v="0"/>
    <x:s v="2025-10"/>
    <x:n v="1"/>
    <x:n v="0"/>
    <x:n v="6.125230991958746"/>
  </x:r>
  <x:r>
    <x:s v="C01083"/>
    <x:x v="0"/>
    <x:x v="5"/>
    <x:x v="0"/>
    <x:x v="0"/>
    <x:n v="31101.27"/>
    <x:n v="12413.35"/>
    <x:n v="6"/>
    <x:s v="Settled"/>
    <x:x v="1"/>
    <x:n v="26"/>
    <x:n v="1"/>
    <x:s v="2025-05"/>
    <x:n v="1"/>
    <x:n v="0"/>
    <x:n v="2.505469514675732"/>
  </x:r>
  <x:r>
    <x:s v="C01084"/>
    <x:x v="2"/>
    <x:x v="5"/>
    <x:x v="5"/>
    <x:x v="0"/>
    <x:n v="106432.05"/>
    <x:n v="6150.12"/>
    <x:n v="2"/>
    <x:s v="Settled"/>
    <x:x v="4"/>
    <x:n v="28"/>
    <x:n v="1"/>
    <x:s v="2025-11"/>
    <x:n v="1"/>
    <x:n v="0"/>
    <x:n v="17.305686718307935"/>
  </x:r>
  <x:r>
    <x:s v="C01085"/>
    <x:x v="2"/>
    <x:x v="0"/>
    <x:x v="2"/>
    <x:x v="1"/>
    <x:n v="303059.91"/>
    <x:n v="21693.44"/>
    <x:n v="9"/>
    <x:s v="Settled"/>
    <x:x v="5"/>
    <x:n v="36"/>
    <x:n v="1"/>
    <x:s v="2025-05"/>
    <x:n v="1"/>
    <x:n v="1"/>
    <x:n v="13.97011769456573"/>
  </x:r>
  <x:r>
    <x:s v="C01086"/>
    <x:x v="2"/>
    <x:x v="2"/>
    <x:x v="4"/>
    <x:x v="1"/>
    <x:n v="104808.28"/>
    <x:n v="7635.3"/>
    <x:n v="9"/>
    <x:s v="Settled"/>
    <x:x v="1"/>
    <x:n v="37"/>
    <x:n v="1"/>
    <x:s v="2025-05"/>
    <x:n v="1"/>
    <x:n v="1"/>
    <x:n v="13.726805757468599"/>
  </x:r>
  <x:r>
    <x:s v="C01087"/>
    <x:x v="2"/>
    <x:x v="3"/>
    <x:x v="2"/>
    <x:x v="2"/>
    <x:n v="39252.84"/>
    <x:n v="15320.79"/>
    <x:n v="10"/>
    <x:s v="Settled"/>
    <x:x v="2"/>
    <x:m/>
    <x:n v="0"/>
    <x:s v="2025-04"/>
    <x:n v="0"/>
    <x:s v=""/>
    <x:n v="2.562063705592205"/>
  </x:r>
  <x:r>
    <x:s v="C01088"/>
    <x:x v="0"/>
    <x:x v="0"/>
    <x:x v="1"/>
    <x:x v="0"/>
    <x:n v="26347.4"/>
    <x:n v="12099.67"/>
    <x:n v="1"/>
    <x:s v="Settled"/>
    <x:x v="1"/>
    <x:n v="14"/>
    <x:n v="0"/>
    <x:s v="2025-06"/>
    <x:n v="1"/>
    <x:n v="0"/>
    <x:n v="2.177530461574572"/>
  </x:r>
  <x:r>
    <x:s v="C01089"/>
    <x:x v="0"/>
    <x:x v="5"/>
    <x:x v="1"/>
    <x:x v="0"/>
    <x:n v="16053.21"/>
    <x:n v="24331.42"/>
    <x:n v="7"/>
    <x:s v="Pending"/>
    <x:x v="1"/>
    <x:m/>
    <x:n v="0"/>
    <x:s v="2025-12"/>
    <x:n v="0"/>
    <x:s v=""/>
    <x:n v="0.6597728369326574"/>
  </x:r>
  <x:r>
    <x:s v="C01090"/>
    <x:x v="0"/>
    <x:x v="0"/>
    <x:x v="1"/>
    <x:x v="0"/>
    <x:n v="30243.76"/>
    <x:n v="18482"/>
    <x:n v="1"/>
    <x:s v="Pending"/>
    <x:x v="1"/>
    <x:m/>
    <x:n v="0"/>
    <x:s v="2025-01"/>
    <x:n v="0"/>
    <x:s v=""/>
    <x:n v="1.636390001082134"/>
  </x:r>
  <x:r>
    <x:s v="C01091"/>
    <x:x v="0"/>
    <x:x v="5"/>
    <x:x v="3"/>
    <x:x v="1"/>
    <x:n v="34261.51"/>
    <x:n v="12636.98"/>
    <x:n v="10"/>
    <x:s v="Pending"/>
    <x:x v="1"/>
    <x:m/>
    <x:n v="1"/>
    <x:s v="2025-08"/>
    <x:n v="0"/>
    <x:s v=""/>
    <x:n v="2.7112102733406243"/>
  </x:r>
  <x:r>
    <x:s v="C01092"/>
    <x:x v="0"/>
    <x:x v="0"/>
    <x:x v="1"/>
    <x:x v="1"/>
    <x:n v="86849.8"/>
    <x:n v="12654.97"/>
    <x:n v="9"/>
    <x:s v="Rejected"/>
    <x:x v="4"/>
    <x:m/>
    <x:n v="1"/>
    <x:s v="2025-03"/>
    <x:n v="0"/>
    <x:s v=""/>
    <x:n v="6.862900504702896"/>
  </x:r>
  <x:r>
    <x:s v="C01093"/>
    <x:x v="0"/>
    <x:x v="5"/>
    <x:x v="1"/>
    <x:x v="2"/>
    <x:n v="80750.2"/>
    <x:n v="10209.22"/>
    <x:n v="1"/>
    <x:s v="Pending"/>
    <x:x v="2"/>
    <x:m/>
    <x:n v="0"/>
    <x:s v="2025-02"/>
    <x:n v="0"/>
    <x:s v=""/>
    <x:n v="7.909536673712585"/>
  </x:r>
  <x:r>
    <x:s v="C01094"/>
    <x:x v="0"/>
    <x:x v="3"/>
    <x:x v="1"/>
    <x:x v="1"/>
    <x:m/>
    <x:n v="7408.08"/>
    <x:n v="9"/>
    <x:s v="Pending"/>
    <x:x v="4"/>
    <x:m/>
    <x:n v="1"/>
    <x:s v="2025-01"/>
    <x:n v="0"/>
    <x:s v=""/>
    <x:s v=""/>
  </x:r>
  <x:r>
    <x:s v="C01095"/>
    <x:x v="2"/>
    <x:x v="4"/>
    <x:x v="5"/>
    <x:x v="0"/>
    <x:n v="86290.29"/>
    <x:n v="28410.51"/>
    <x:n v="7"/>
    <x:s v="Settled"/>
    <x:x v="2"/>
    <x:n v="19"/>
    <x:n v="0"/>
    <x:s v="2025-04"/>
    <x:n v="1"/>
    <x:n v="0"/>
    <x:n v="3.037266490464268"/>
  </x:r>
  <x:r>
    <x:s v="C01096"/>
    <x:x v="2"/>
    <x:x v="0"/>
    <x:x v="2"/>
    <x:x v="2"/>
    <x:n v="110859.93"/>
    <x:n v="9387.91"/>
    <x:n v="3"/>
    <x:s v="Settled"/>
    <x:x v="2"/>
    <x:n v="14"/>
    <x:n v="0"/>
    <x:s v="2025-09"/>
    <x:n v="1"/>
    <x:n v="0"/>
    <x:n v="11.808797698316239"/>
  </x:r>
  <x:r>
    <x:s v="C01097"/>
    <x:x v="0"/>
    <x:x v="4"/>
    <x:x v="3"/>
    <x:x v="0"/>
    <x:n v="12442.03"/>
    <x:n v="27154.22"/>
    <x:n v="8"/>
    <x:s v="Settled"/>
    <x:x v="3"/>
    <x:n v="15"/>
    <x:n v="0"/>
    <x:s v="2025-09"/>
    <x:n v="1"/>
    <x:n v="0"/>
    <x:n v="0.45819876247596136"/>
  </x:r>
  <x:r>
    <x:s v="C01098"/>
    <x:x v="2"/>
    <x:x v="5"/>
    <x:x v="2"/>
    <x:x v="0"/>
    <x:n v="34627"/>
    <x:n v="10900.84"/>
    <x:n v="4"/>
    <x:s v="Pending"/>
    <x:x v="2"/>
    <x:m/>
    <x:n v="0"/>
    <x:s v="2025-10"/>
    <x:n v="0"/>
    <x:s v=""/>
    <x:n v="3.176544192924582"/>
  </x:r>
  <x:r>
    <x:s v="C01099"/>
    <x:x v="0"/>
    <x:x v="0"/>
    <x:x v="1"/>
    <x:x v="1"/>
    <x:n v="88051.73"/>
    <x:n v="12340.89"/>
    <x:n v="5"/>
    <x:s v="Pending"/>
    <x:x v="1"/>
    <x:m/>
    <x:n v="1"/>
    <x:s v="2025-02"/>
    <x:n v="0"/>
    <x:s v=""/>
    <x:n v="7.134957851500175"/>
  </x:r>
  <x:r>
    <x:s v="C01100"/>
    <x:x v="0"/>
    <x:x v="5"/>
    <x:x v="1"/>
    <x:x v="1"/>
    <x:n v="53242.73"/>
    <x:n v="24686.49"/>
    <x:n v="1"/>
    <x:s v="Settled"/>
    <x:x v="5"/>
    <x:n v="43"/>
    <x:n v="1"/>
    <x:s v="2025-02"/>
    <x:n v="1"/>
    <x:n v="1"/>
    <x:n v="2.1567557801858426"/>
  </x:r>
  <x:r>
    <x:s v="C01101"/>
    <x:x v="0"/>
    <x:x v="5"/>
    <x:x v="1"/>
    <x:x v="0"/>
    <x:n v="29403.72"/>
    <x:n v="8760.16"/>
    <x:n v="1"/>
    <x:s v="Pending"/>
    <x:x v="2"/>
    <x:m/>
    <x:n v="0"/>
    <x:s v="2025-12"/>
    <x:n v="0"/>
    <x:s v=""/>
    <x:n v="3.3565277346532487"/>
  </x:r>
  <x:r>
    <x:s v="C01102"/>
    <x:x v="0"/>
    <x:x v="3"/>
    <x:x v="3"/>
    <x:x v="0"/>
    <x:n v="3578.5"/>
    <x:n v="8404.98"/>
    <x:n v="1"/>
    <x:s v="Settled"/>
    <x:x v="1"/>
    <x:n v="23"/>
    <x:n v="0"/>
    <x:s v="2025-12"/>
    <x:n v="1"/>
    <x:n v="0"/>
    <x:n v="0.4257594902069963"/>
  </x:r>
  <x:r>
    <x:s v="C01103"/>
    <x:x v="0"/>
    <x:x v="0"/>
    <x:x v="3"/>
    <x:x v="2"/>
    <x:n v="8880.9"/>
    <x:n v="12966.01"/>
    <x:n v="5"/>
    <x:s v="Settled"/>
    <x:x v="2"/>
    <x:n v="18"/>
    <x:n v="0"/>
    <x:s v="2025-09"/>
    <x:n v="1"/>
    <x:n v="0"/>
    <x:n v="0.6849370006655864"/>
  </x:r>
  <x:r>
    <x:s v="C01104"/>
    <x:x v="2"/>
    <x:x v="0"/>
    <x:x v="2"/>
    <x:x v="0"/>
    <x:n v="38575.42"/>
    <x:n v="15032.05"/>
    <x:n v="6"/>
    <x:s v="Settled"/>
    <x:x v="2"/>
    <x:n v="20"/>
    <x:n v="0"/>
    <x:s v="2025-11"/>
    <x:n v="1"/>
    <x:n v="0"/>
    <x:n v="2.5662115280350983"/>
  </x:r>
  <x:r>
    <x:s v="C01105"/>
    <x:x v="0"/>
    <x:x v="3"/>
    <x:x v="0"/>
    <x:x v="2"/>
    <x:n v="76189.04"/>
    <x:n v="15977.83"/>
    <x:n v="3"/>
    <x:s v="Settled"/>
    <x:x v="3"/>
    <x:n v="23"/>
    <x:n v="0"/>
    <x:s v="2025-10"/>
    <x:n v="1"/>
    <x:n v="0"/>
    <x:n v="4.76842224507333"/>
  </x:r>
  <x:r>
    <x:s v="C01106"/>
    <x:x v="0"/>
    <x:x v="3"/>
    <x:x v="1"/>
    <x:x v="2"/>
    <x:n v="23122.34"/>
    <x:n v="11810.94"/>
    <x:n v="2"/>
    <x:s v="Settled"/>
    <x:x v="2"/>
    <x:m/>
    <x:n v="0"/>
    <x:s v="2025-07"/>
    <x:n v="0"/>
    <x:s v=""/>
    <x:n v="1.9577053138869556"/>
  </x:r>
  <x:r>
    <x:s v="C01107"/>
    <x:x v="0"/>
    <x:x v="5"/>
    <x:x v="1"/>
    <x:x v="0"/>
    <x:n v="5741"/>
    <x:n v="10630.75"/>
    <x:n v="3"/>
    <x:s v="Settled"/>
    <x:x v="2"/>
    <x:n v="10"/>
    <x:n v="0"/>
    <x:s v="2025-06"/>
    <x:n v="1"/>
    <x:n v="0"/>
    <x:n v="0.5400371563624391"/>
  </x:r>
  <x:r>
    <x:s v="C01108"/>
    <x:x v="0"/>
    <x:x v="4"/>
    <x:x v="1"/>
    <x:x v="0"/>
    <x:n v="25359.57"/>
    <x:n v="4252.9"/>
    <x:n v="7"/>
    <x:s v="Settled"/>
    <x:x v="1"/>
    <x:n v="8"/>
    <x:n v="0"/>
    <x:s v="2025-12"/>
    <x:n v="1"/>
    <x:n v="0"/>
    <x:n v="5.96288885231254"/>
  </x:r>
  <x:r>
    <x:s v="C01109"/>
    <x:x v="0"/>
    <x:x v="0"/>
    <x:x v="0"/>
    <x:x v="0"/>
    <x:n v="9864.73"/>
    <x:n v="8221.85"/>
    <x:n v="1"/>
    <x:s v="Settled"/>
    <x:x v="1"/>
    <x:n v="31"/>
    <x:n v="1"/>
    <x:s v="2025-09"/>
    <x:n v="1"/>
    <x:n v="1"/>
    <x:n v="1.1998187755797052"/>
  </x:r>
  <x:r>
    <x:s v="C01110"/>
    <x:x v="0"/>
    <x:x v="0"/>
    <x:x v="3"/>
    <x:x v="1"/>
    <x:n v="42050.74"/>
    <x:n v="5271.83"/>
    <x:n v="5"/>
    <x:s v="Pending"/>
    <x:x v="1"/>
    <x:m/>
    <x:n v="1"/>
    <x:s v="2025-11"/>
    <x:n v="0"/>
    <x:s v=""/>
    <x:n v="7.976497724699013"/>
  </x:r>
  <x:r>
    <x:s v="C01111"/>
    <x:x v="0"/>
    <x:x v="4"/>
    <x:x v="1"/>
    <x:x v="0"/>
    <x:n v="46460.82"/>
    <x:n v="4942.62"/>
    <x:n v="7"/>
    <x:s v="Settled"/>
    <x:x v="2"/>
    <x:n v="5"/>
    <x:n v="0"/>
    <x:s v="2025-03"/>
    <x:n v="1"/>
    <x:n v="0"/>
    <x:n v="9.400038845794336"/>
  </x:r>
  <x:r>
    <x:s v="C01112"/>
    <x:x v="0"/>
    <x:x v="0"/>
    <x:x v="1"/>
    <x:x v="2"/>
    <x:n v="42030.43"/>
    <x:n v="8589.59"/>
    <x:n v="9"/>
    <x:s v="Settled"/>
    <x:x v="1"/>
    <x:n v="13"/>
    <x:n v="0"/>
    <x:s v="2025-03"/>
    <x:n v="1"/>
    <x:n v="0"/>
    <x:n v="4.893182328842238"/>
  </x:r>
  <x:r>
    <x:s v="C01113"/>
    <x:x v="2"/>
    <x:x v="3"/>
    <x:x v="5"/>
    <x:x v="0"/>
    <x:n v="161165.95"/>
    <x:n v="6487.22"/>
    <x:n v="3"/>
    <x:s v="Settled"/>
    <x:x v="4"/>
    <x:n v="21"/>
    <x:n v="1"/>
    <x:s v="2025-08"/>
    <x:n v="1"/>
    <x:n v="0"/>
    <x:n v="24.843607893674026"/>
  </x:r>
  <x:r>
    <x:s v="C01114"/>
    <x:x v="0"/>
    <x:x v="0"/>
    <x:x v="1"/>
    <x:x v="2"/>
    <x:n v="45393.82"/>
    <x:n v="12025.69"/>
    <x:n v="2"/>
    <x:s v="Pending"/>
    <x:x v="1"/>
    <x:m/>
    <x:n v="0"/>
    <x:s v="2025-12"/>
    <x:n v="0"/>
    <x:s v=""/>
    <x:n v="3.7747372500039496"/>
  </x:r>
  <x:r>
    <x:s v="C01115"/>
    <x:x v="0"/>
    <x:x v="0"/>
    <x:x v="1"/>
    <x:x v="0"/>
    <x:n v="47512.92"/>
    <x:n v="5324.23"/>
    <x:n v="7"/>
    <x:s v="Settled"/>
    <x:x v="2"/>
    <x:n v="8"/>
    <x:n v="0"/>
    <x:s v="2025-08"/>
    <x:n v="1"/>
    <x:n v="0"/>
    <x:n v="8.923904489475474"/>
  </x:r>
  <x:r>
    <x:s v="C01116"/>
    <x:x v="0"/>
    <x:x v="4"/>
    <x:x v="1"/>
    <x:x v="0"/>
    <x:m/>
    <x:n v="8494.61"/>
    <x:n v="2"/>
    <x:s v="Settled"/>
    <x:x v="3"/>
    <x:n v="3"/>
    <x:n v="0"/>
    <x:s v="2025-06"/>
    <x:n v="1"/>
    <x:n v="0"/>
    <x:s v=""/>
  </x:r>
  <x:r>
    <x:s v="C01117"/>
    <x:x v="2"/>
    <x:x v="3"/>
    <x:x v="5"/>
    <x:x v="2"/>
    <x:n v="50115.3"/>
    <x:n v="8230.17"/>
    <x:n v="7"/>
    <x:s v="Settled"/>
    <x:x v="5"/>
    <x:n v="30"/>
    <x:n v="1"/>
    <x:s v="2025-01"/>
    <x:n v="1"/>
    <x:n v="0"/>
    <x:n v="6.089218084195102"/>
  </x:r>
  <x:r>
    <x:s v="C01118"/>
    <x:x v="0"/>
    <x:x v="3"/>
    <x:x v="3"/>
    <x:x v="2"/>
    <x:n v="11006.34"/>
    <x:n v="15923.26"/>
    <x:n v="9"/>
    <x:s v="Settled"/>
    <x:x v="3"/>
    <x:n v="15"/>
    <x:n v="0"/>
    <x:s v="2025-02"/>
    <x:n v="1"/>
    <x:n v="0"/>
    <x:n v="0.6912114730275082"/>
  </x:r>
  <x:r>
    <x:s v="C01119"/>
    <x:x v="0"/>
    <x:x v="3"/>
    <x:x v="1"/>
    <x:x v="0"/>
    <x:n v="50440.72"/>
    <x:n v="10416.63"/>
    <x:n v="5"/>
    <x:s v="Settled"/>
    <x:x v="1"/>
    <x:n v="6"/>
    <x:n v="0"/>
    <x:s v="2025-03"/>
    <x:n v="1"/>
    <x:n v="0"/>
    <x:n v="4.842326164988101"/>
  </x:r>
  <x:r>
    <x:s v="C01120"/>
    <x:x v="0"/>
    <x:x v="0"/>
    <x:x v="3"/>
    <x:x v="0"/>
    <x:n v="6615.12"/>
    <x:n v="6317.36"/>
    <x:n v="10"/>
    <x:s v="Settled"/>
    <x:x v="1"/>
    <x:n v="12"/>
    <x:n v="0"/>
    <x:s v="2025-03"/>
    <x:n v="1"/>
    <x:n v="0"/>
    <x:n v="1.0471336127749566"/>
  </x:r>
  <x:r>
    <x:s v="C01121"/>
    <x:x v="0"/>
    <x:x v="5"/>
    <x:x v="6"/>
    <x:x v="1"/>
    <x:n v="79199.32"/>
    <x:n v="10499.76"/>
    <x:n v="4"/>
    <x:s v="Pending"/>
    <x:x v="5"/>
    <x:m/>
    <x:n v="1"/>
    <x:s v="2025-09"/>
    <x:n v="0"/>
    <x:s v=""/>
    <x:n v="7.542964791576189"/>
  </x:r>
  <x:r>
    <x:s v="C01122"/>
    <x:x v="0"/>
    <x:x v="4"/>
    <x:x v="1"/>
    <x:x v="0"/>
    <x:n v="23625.22"/>
    <x:n v="6668.52"/>
    <x:n v="1"/>
    <x:s v="Settled"/>
    <x:x v="3"/>
    <x:n v="10"/>
    <x:n v="0"/>
    <x:s v="2025-09"/>
    <x:n v="1"/>
    <x:n v="0"/>
    <x:n v="3.5427981021276085"/>
  </x:r>
  <x:r>
    <x:s v="C01123"/>
    <x:x v="2"/>
    <x:x v="0"/>
    <x:x v="5"/>
    <x:x v="0"/>
    <x:n v="134536.04"/>
    <x:n v="13124.58"/>
    <x:n v="9"/>
    <x:s v="Pending"/>
    <x:x v="1"/>
    <x:m/>
    <x:n v="1"/>
    <x:s v="2025-05"/>
    <x:n v="0"/>
    <x:s v=""/>
    <x:n v="10.25069297455614"/>
  </x:r>
  <x:r>
    <x:s v="C01124"/>
    <x:x v="0"/>
    <x:x v="2"/>
    <x:x v="1"/>
    <x:x v="2"/>
    <x:n v="43887.43"/>
    <x:n v="12512.87"/>
    <x:n v="4"/>
    <x:s v="Settled"/>
    <x:x v="1"/>
    <x:n v="24"/>
    <x:n v="0"/>
    <x:s v="2025-12"/>
    <x:n v="1"/>
    <x:n v="0"/>
    <x:n v="3.507383198259072"/>
  </x:r>
  <x:r>
    <x:s v="C01125"/>
    <x:x v="0"/>
    <x:x v="0"/>
    <x:x v="3"/>
    <x:x v="0"/>
    <x:n v="20897.7"/>
    <x:n v="8570.72"/>
    <x:n v="5"/>
    <x:s v="Settled"/>
    <x:x v="3"/>
    <x:n v="22"/>
    <x:n v="0"/>
    <x:s v="2025-05"/>
    <x:n v="1"/>
    <x:n v="0"/>
    <x:n v="2.438266563369239"/>
  </x:r>
  <x:r>
    <x:s v="C01126"/>
    <x:x v="2"/>
    <x:x v="4"/>
    <x:x v="4"/>
    <x:x v="2"/>
    <x:n v="41531.77"/>
    <x:n v="10232.94"/>
    <x:n v="4"/>
    <x:s v="Settled"/>
    <x:x v="3"/>
    <x:n v="13"/>
    <x:n v="0"/>
    <x:s v="2025-06"/>
    <x:n v="1"/>
    <x:n v="0"/>
    <x:n v="4.058635152751799"/>
  </x:r>
  <x:r>
    <x:s v="C01127"/>
    <x:x v="0"/>
    <x:x v="0"/>
    <x:x v="1"/>
    <x:x v="2"/>
    <x:n v="79845.85"/>
    <x:n v="10729.93"/>
    <x:n v="10"/>
    <x:s v="Settled"/>
    <x:x v="2"/>
    <x:n v="10"/>
    <x:n v="0"/>
    <x:s v="2025-07"/>
    <x:n v="1"/>
    <x:n v="0"/>
    <x:n v="7.441413876884566"/>
  </x:r>
  <x:r>
    <x:s v="C01128"/>
    <x:x v="0"/>
    <x:x v="5"/>
    <x:x v="0"/>
    <x:x v="2"/>
    <x:n v="111920.19"/>
    <x:n v="16605.41"/>
    <x:n v="6"/>
    <x:s v="Settled"/>
    <x:x v="1"/>
    <x:n v="27"/>
    <x:n v="1"/>
    <x:s v="2025-07"/>
    <x:n v="1"/>
    <x:n v="0"/>
    <x:n v="6.739983535486327"/>
  </x:r>
  <x:r>
    <x:s v="C01129"/>
    <x:x v="0"/>
    <x:x v="4"/>
    <x:x v="0"/>
    <x:x v="2"/>
    <x:n v="50089.71"/>
    <x:n v="17565.46"/>
    <x:n v="5"/>
    <x:s v="Pending"/>
    <x:x v="4"/>
    <x:m/>
    <x:n v="1"/>
    <x:s v="2025-03"/>
    <x:n v="0"/>
    <x:s v=""/>
    <x:n v="2.8516025199453927"/>
  </x:r>
  <x:r>
    <x:s v="C01130"/>
    <x:x v="0"/>
    <x:x v="5"/>
    <x:x v="0"/>
    <x:x v="2"/>
    <x:n v="58281.13"/>
    <x:n v="12269.07"/>
    <x:n v="7"/>
    <x:s v="Settled"/>
    <x:x v="1"/>
    <x:n v="28"/>
    <x:n v="1"/>
    <x:s v="2025-04"/>
    <x:n v="1"/>
    <x:n v="0"/>
    <x:n v="4.750248388834687"/>
  </x:r>
  <x:r>
    <x:s v="C01131"/>
    <x:x v="2"/>
    <x:x v="4"/>
    <x:x v="5"/>
    <x:x v="2"/>
    <x:n v="322133.35"/>
    <x:n v="3691"/>
    <x:n v="2"/>
    <x:s v="Rejected"/>
    <x:x v="4"/>
    <x:m/>
    <x:n v="1"/>
    <x:s v="2025-09"/>
    <x:n v="0"/>
    <x:s v=""/>
    <x:n v="87.27535898130587"/>
  </x:r>
  <x:r>
    <x:s v="C01132"/>
    <x:x v="2"/>
    <x:x v="3"/>
    <x:x v="2"/>
    <x:x v="0"/>
    <x:n v="55510.04"/>
    <x:n v="15599.72"/>
    <x:n v="6"/>
    <x:s v="Settled"/>
    <x:x v="1"/>
    <x:n v="26"/>
    <x:n v="0"/>
    <x:s v="2025-11"/>
    <x:n v="1"/>
    <x:n v="0"/>
    <x:n v="3.558399766149649"/>
  </x:r>
  <x:r>
    <x:s v="C01133"/>
    <x:x v="0"/>
    <x:x v="4"/>
    <x:x v="1"/>
    <x:x v="0"/>
    <x:n v="23744.68"/>
    <x:n v="6837.83"/>
    <x:n v="4"/>
    <x:s v="Settled"/>
    <x:x v="3"/>
    <x:n v="3"/>
    <x:n v="0"/>
    <x:s v="2025-06"/>
    <x:n v="1"/>
    <x:n v="0"/>
    <x:n v="3.472546114776179"/>
  </x:r>
  <x:r>
    <x:s v="C01134"/>
    <x:x v="0"/>
    <x:x v="5"/>
    <x:x v="3"/>
    <x:x v="2"/>
    <x:n v="4676.92"/>
    <x:n v="12654.85"/>
    <x:n v="5"/>
    <x:s v="Settled"/>
    <x:x v="2"/>
    <x:n v="14"/>
    <x:n v="0"/>
    <x:s v="2025-02"/>
    <x:n v="1"/>
    <x:n v="0"/>
    <x:n v="0.36957530116911697"/>
  </x:r>
  <x:r>
    <x:s v="C01135"/>
    <x:x v="0"/>
    <x:x v="4"/>
    <x:x v="0"/>
    <x:x v="0"/>
    <x:n v="45250.87"/>
    <x:n v="14219.91"/>
    <x:n v="9"/>
    <x:s v="Settled"/>
    <x:x v="4"/>
    <x:n v="37"/>
    <x:n v="1"/>
    <x:s v="2025-11"/>
    <x:n v="1"/>
    <x:n v="1"/>
    <x:n v="3.182219156098738"/>
  </x:r>
  <x:r>
    <x:s v="C01136"/>
    <x:x v="2"/>
    <x:x v="0"/>
    <x:x v="5"/>
    <x:x v="0"/>
    <x:n v="92363.02"/>
    <x:n v="9093"/>
    <x:n v="10"/>
    <x:s v="Settled"/>
    <x:x v="4"/>
    <x:n v="27"/>
    <x:n v="1"/>
    <x:s v="2025-08"/>
    <x:n v="1"/>
    <x:n v="0"/>
    <x:n v="10.157595952930826"/>
  </x:r>
  <x:r>
    <x:s v="C01137"/>
    <x:x v="0"/>
    <x:x v="5"/>
    <x:x v="0"/>
    <x:x v="0"/>
    <x:n v="30455.67"/>
    <x:n v="8012.06"/>
    <x:n v="7"/>
    <x:s v="Settled"/>
    <x:x v="4"/>
    <x:n v="33"/>
    <x:n v="1"/>
    <x:s v="2025-06"/>
    <x:n v="1"/>
    <x:n v="1"/>
    <x:n v="3.801228398189729"/>
  </x:r>
  <x:r>
    <x:s v="C01138"/>
    <x:x v="2"/>
    <x:x v="0"/>
    <x:x v="2"/>
    <x:x v="2"/>
    <x:n v="145870.45"/>
    <x:n v="17495.25"/>
    <x:n v="6"/>
    <x:s v="Settled"/>
    <x:x v="1"/>
    <x:n v="22"/>
    <x:n v="0"/>
    <x:s v="2025-08"/>
    <x:n v="1"/>
    <x:n v="0"/>
    <x:n v="8.337717380431831"/>
  </x:r>
  <x:r>
    <x:s v="C01139"/>
    <x:x v="0"/>
    <x:x v="3"/>
    <x:x v="1"/>
    <x:x v="0"/>
    <x:n v="15742.27"/>
    <x:n v="7665.66"/>
    <x:n v="8"/>
    <x:s v="Settled"/>
    <x:x v="3"/>
    <x:n v="18"/>
    <x:n v="0"/>
    <x:s v="2025-10"/>
    <x:n v="1"/>
    <x:n v="0"/>
    <x:n v="2.0536092130357986"/>
  </x:r>
  <x:r>
    <x:s v="C01140"/>
    <x:x v="2"/>
    <x:x v="2"/>
    <x:x v="5"/>
    <x:x v="2"/>
    <x:n v="132882.46"/>
    <x:n v="9446.84"/>
    <x:n v="1"/>
    <x:s v="Settled"/>
    <x:x v="5"/>
    <x:n v="40"/>
    <x:n v="1"/>
    <x:s v="2025-01"/>
    <x:n v="1"/>
    <x:n v="1"/>
    <x:n v="14.066339643732718"/>
  </x:r>
  <x:r>
    <x:s v="C01141"/>
    <x:x v="0"/>
    <x:x v="0"/>
    <x:x v="3"/>
    <x:x v="2"/>
    <x:m/>
    <x:n v="13971.08"/>
    <x:n v="9"/>
    <x:s v="Settled"/>
    <x:x v="1"/>
    <x:n v="20"/>
    <x:n v="0"/>
    <x:s v="2025-05"/>
    <x:n v="1"/>
    <x:n v="0"/>
    <x:s v=""/>
  </x:r>
  <x:r>
    <x:s v="C01142"/>
    <x:x v="2"/>
    <x:x v="0"/>
    <x:x v="5"/>
    <x:x v="2"/>
    <x:n v="142550.96"/>
    <x:n v="7111.18"/>
    <x:n v="8"/>
    <x:s v="Settled"/>
    <x:x v="1"/>
    <x:n v="20"/>
    <x:n v="1"/>
    <x:s v="2025-12"/>
    <x:n v="1"/>
    <x:n v="0"/>
    <x:n v="20.046034554040254"/>
  </x:r>
  <x:r>
    <x:s v="C01143"/>
    <x:x v="2"/>
    <x:x v="4"/>
    <x:x v="4"/>
    <x:x v="0"/>
    <x:n v="78494.76"/>
    <x:n v="28410.51"/>
    <x:n v="7"/>
    <x:s v="Settled"/>
    <x:x v="3"/>
    <x:n v="8"/>
    <x:n v="0"/>
    <x:s v="2025-04"/>
    <x:n v="1"/>
    <x:n v="0"/>
    <x:n v="2.762877540741085"/>
  </x:r>
  <x:r>
    <x:s v="C01144"/>
    <x:x v="0"/>
    <x:x v="4"/>
    <x:x v="1"/>
    <x:x v="1"/>
    <x:n v="173629.62"/>
    <x:n v="11120.69"/>
    <x:n v="6"/>
    <x:s v="Settled"/>
    <x:x v="1"/>
    <x:n v="47"/>
    <x:n v="1"/>
    <x:s v="2025-12"/>
    <x:n v="1"/>
    <x:n v="1"/>
    <x:n v="15.613205655404474"/>
  </x:r>
  <x:r>
    <x:s v="C01145"/>
    <x:x v="0"/>
    <x:x v="0"/>
    <x:x v="3"/>
    <x:x v="0"/>
    <x:n v="2893.5"/>
    <x:n v="8584.88"/>
    <x:n v="9"/>
    <x:s v="Pending"/>
    <x:x v="1"/>
    <x:m/>
    <x:n v="0"/>
    <x:s v="2025-04"/>
    <x:n v="0"/>
    <x:s v=""/>
    <x:n v="0.33704606237943924"/>
  </x:r>
  <x:r>
    <x:s v="C01146"/>
    <x:x v="0"/>
    <x:x v="4"/>
    <x:x v="6"/>
    <x:x v="1"/>
    <x:n v="322259.89"/>
    <x:n v="10599.8"/>
    <x:n v="7"/>
    <x:s v="Rejected"/>
    <x:x v="1"/>
    <x:m/>
    <x:n v="0"/>
    <x:s v="2025-06"/>
    <x:n v="0"/>
    <x:s v=""/>
    <x:n v="30.40245004622729"/>
  </x:r>
  <x:r>
    <x:s v="C01147"/>
    <x:x v="0"/>
    <x:x v="0"/>
    <x:x v="1"/>
    <x:x v="2"/>
    <x:n v="36257.48"/>
    <x:n v="10589.31"/>
    <x:n v="1"/>
    <x:s v="Settled"/>
    <x:x v="3"/>
    <x:n v="2"/>
    <x:n v="0"/>
    <x:s v="2025-01"/>
    <x:n v="1"/>
    <x:n v="0"/>
    <x:n v="3.423970022598262"/>
  </x:r>
  <x:r>
    <x:s v="C01148"/>
    <x:x v="0"/>
    <x:x v="2"/>
    <x:x v="1"/>
    <x:x v="0"/>
    <x:n v="20037.78"/>
    <x:n v="12452.77"/>
    <x:n v="1"/>
    <x:s v="Pending"/>
    <x:x v="3"/>
    <x:m/>
    <x:n v="0"/>
    <x:s v="2025-09"/>
    <x:n v="0"/>
    <x:s v=""/>
    <x:n v="1.6091022318729085"/>
  </x:r>
  <x:r>
    <x:s v="C01149"/>
    <x:x v="0"/>
    <x:x v="4"/>
    <x:x v="0"/>
    <x:x v="2"/>
    <x:n v="120578.39"/>
    <x:n v="9553.43"/>
    <x:n v="2"/>
    <x:s v="Settled"/>
    <x:x v="5"/>
    <x:n v="35"/>
    <x:n v="1"/>
    <x:s v="2025-03"/>
    <x:n v="1"/>
    <x:n v="1"/>
    <x:n v="12.621476265592566"/>
  </x:r>
  <x:r>
    <x:s v="C01150"/>
    <x:x v="0"/>
    <x:x v="3"/>
    <x:x v="1"/>
    <x:x v="2"/>
    <x:n v="15568.09"/>
    <x:n v="4000.74"/>
    <x:n v="5"/>
    <x:s v="Settled"/>
    <x:x v="1"/>
    <x:n v="19"/>
    <x:n v="0"/>
    <x:s v="2025-11"/>
    <x:n v="1"/>
    <x:n v="0"/>
    <x:n v="3.891302609017332"/>
  </x:r>
  <x:r>
    <x:s v="C01151"/>
    <x:x v="0"/>
    <x:x v="0"/>
    <x:x v="1"/>
    <x:x v="2"/>
    <x:n v="40380.73"/>
    <x:n v="5182.54"/>
    <x:n v="10"/>
    <x:s v="Pending"/>
    <x:x v="1"/>
    <x:m/>
    <x:n v="0"/>
    <x:s v="2025-02"/>
    <x:n v="0"/>
    <x:s v=""/>
    <x:n v="7.791687087798648"/>
  </x:r>
  <x:r>
    <x:s v="C01152"/>
    <x:x v="0"/>
    <x:x v="3"/>
    <x:x v="0"/>
    <x:x v="2"/>
    <x:n v="53698.6"/>
    <x:n v="9763.75"/>
    <x:n v="1"/>
    <x:s v="Settled"/>
    <x:x v="1"/>
    <x:n v="15"/>
    <x:n v="0"/>
    <x:s v="2025-02"/>
    <x:n v="1"/>
    <x:n v="0"/>
    <x:n v="5.4997926001792345"/>
  </x:r>
  <x:r>
    <x:s v="C01153"/>
    <x:x v="0"/>
    <x:x v="3"/>
    <x:x v="1"/>
    <x:x v="2"/>
    <x:m/>
    <x:n v="10048.07"/>
    <x:n v="9"/>
    <x:s v="Settled"/>
    <x:x v="1"/>
    <x:n v="9"/>
    <x:n v="0"/>
    <x:s v="2025-06"/>
    <x:n v="1"/>
    <x:n v="0"/>
    <x:s v=""/>
  </x:r>
  <x:r>
    <x:s v="C01154"/>
    <x:x v="2"/>
    <x:x v="5"/>
    <x:x v="4"/>
    <x:x v="2"/>
    <x:n v="67664.78"/>
    <x:n v="16193.88"/>
    <x:n v="3"/>
    <x:s v="Settled"/>
    <x:x v="2"/>
    <x:n v="20"/>
    <x:n v="0"/>
    <x:s v="2025-01"/>
    <x:n v="1"/>
    <x:n v="0"/>
    <x:n v="4.178416784612459"/>
  </x:r>
  <x:r>
    <x:s v="C01155"/>
    <x:x v="0"/>
    <x:x v="2"/>
    <x:x v="1"/>
    <x:x v="1"/>
    <x:n v="100776.27"/>
    <x:n v="16482.54"/>
    <x:n v="7"/>
    <x:s v="Pending"/>
    <x:x v="1"/>
    <x:m/>
    <x:n v="1"/>
    <x:s v="2025-05"/>
    <x:n v="0"/>
    <x:s v=""/>
    <x:n v="6.114122580621676"/>
  </x:r>
  <x:r>
    <x:s v="C01156"/>
    <x:x v="0"/>
    <x:x v="2"/>
    <x:x v="1"/>
    <x:x v="0"/>
    <x:n v="18419.56"/>
    <x:n v="6735.1"/>
    <x:n v="9"/>
    <x:s v="Settled"/>
    <x:x v="2"/>
    <x:n v="6"/>
    <x:n v="0"/>
    <x:s v="2025-09"/>
    <x:n v="1"/>
    <x:n v="0"/>
    <x:n v="2.7348606553726005"/>
  </x:r>
  <x:r>
    <x:s v="C01157"/>
    <x:x v="0"/>
    <x:x v="2"/>
    <x:x v="0"/>
    <x:x v="2"/>
    <x:n v="132230"/>
    <x:n v="30419.72"/>
    <x:n v="7"/>
    <x:s v="Pending"/>
    <x:x v="5"/>
    <x:m/>
    <x:n v="1"/>
    <x:s v="2025-07"/>
    <x:n v="0"/>
    <x:s v=""/>
    <x:n v="4.346851318815558"/>
  </x:r>
  <x:r>
    <x:s v="C01158"/>
    <x:x v="0"/>
    <x:x v="5"/>
    <x:x v="0"/>
    <x:x v="2"/>
    <x:n v="86880.87"/>
    <x:n v="20872.7"/>
    <x:n v="8"/>
    <x:s v="Settled"/>
    <x:x v="1"/>
    <x:n v="22"/>
    <x:n v="0"/>
    <x:s v="2025-07"/>
    <x:n v="1"/>
    <x:n v="0"/>
    <x:n v="4.162416457861225"/>
  </x:r>
  <x:r>
    <x:s v="C01159"/>
    <x:x v="0"/>
    <x:x v="2"/>
    <x:x v="1"/>
    <x:x v="2"/>
    <x:n v="47063.64"/>
    <x:n v="9706.86"/>
    <x:n v="2"/>
    <x:s v="Rejected"/>
    <x:x v="2"/>
    <x:m/>
    <x:n v="0"/>
    <x:s v="2025-02"/>
    <x:n v="0"/>
    <x:s v=""/>
    <x:n v="4.848492715461024"/>
  </x:r>
  <x:r>
    <x:s v="C01160"/>
    <x:x v="2"/>
    <x:x v="2"/>
    <x:x v="4"/>
    <x:x v="2"/>
    <x:n v="59881.48"/>
    <x:n v="16459.01"/>
    <x:n v="5"/>
    <x:s v="Settled"/>
    <x:x v="1"/>
    <x:n v="19"/>
    <x:n v="0"/>
    <x:s v="2025-09"/>
    <x:n v="1"/>
    <x:n v="0"/>
    <x:n v="3.6382188236108983"/>
  </x:r>
  <x:r>
    <x:s v="C01161"/>
    <x:x v="0"/>
    <x:x v="3"/>
    <x:x v="0"/>
    <x:x v="0"/>
    <x:n v="86588.04"/>
    <x:n v="8105.96"/>
    <x:n v="8"/>
    <x:s v="Settled"/>
    <x:x v="1"/>
    <x:n v="26"/>
    <x:n v="1"/>
    <x:s v="2025-02"/>
    <x:n v="1"/>
    <x:n v="0"/>
    <x:n v="10.682021623595476"/>
  </x:r>
  <x:r>
    <x:s v="C01162"/>
    <x:x v="0"/>
    <x:x v="0"/>
    <x:x v="3"/>
    <x:x v="2"/>
    <x:n v="12646.66"/>
    <x:n v="11135.15"/>
    <x:n v="2"/>
    <x:s v="Pending"/>
    <x:x v="1"/>
    <x:m/>
    <x:n v="0"/>
    <x:s v="2025-07"/>
    <x:n v="0"/>
    <x:s v=""/>
    <x:n v="1.1357422217033448"/>
  </x:r>
  <x:r>
    <x:s v="C01163"/>
    <x:x v="0"/>
    <x:x v="4"/>
    <x:x v="0"/>
    <x:x v="0"/>
    <x:n v="23771.23"/>
    <x:n v="12029.98"/>
    <x:n v="6"/>
    <x:s v="Settled"/>
    <x:x v="5"/>
    <x:n v="28"/>
    <x:n v="1"/>
    <x:s v="2025-10"/>
    <x:n v="1"/>
    <x:n v="0"/>
    <x:n v="1.975999128843107"/>
  </x:r>
  <x:r>
    <x:s v="C01164"/>
    <x:x v="2"/>
    <x:x v="3"/>
    <x:x v="5"/>
    <x:x v="0"/>
    <x:n v="27598.57"/>
    <x:n v="5718.1"/>
    <x:n v="10"/>
    <x:s v="Settled"/>
    <x:x v="5"/>
    <x:n v="31"/>
    <x:n v="1"/>
    <x:s v="2025-09"/>
    <x:n v="1"/>
    <x:n v="1"/>
    <x:n v="4.82652804253161"/>
  </x:r>
  <x:r>
    <x:s v="C01165"/>
    <x:x v="0"/>
    <x:x v="0"/>
    <x:x v="1"/>
    <x:x v="3"/>
    <x:n v="20906.32"/>
    <x:n v="9733.76"/>
    <x:n v="10"/>
    <x:s v="Pending"/>
    <x:x v="1"/>
    <x:m/>
    <x:n v="0"/>
    <x:s v="2025-05"/>
    <x:n v="0"/>
    <x:s v=""/>
    <x:n v="2.147815438227365"/>
  </x:r>
  <x:r>
    <x:s v="C01166"/>
    <x:x v="0"/>
    <x:x v="3"/>
    <x:x v="1"/>
    <x:x v="0"/>
    <x:n v="15249.62"/>
    <x:n v="8875.31"/>
    <x:n v="7"/>
    <x:s v="Pending"/>
    <x:x v="2"/>
    <x:m/>
    <x:n v="0"/>
    <x:s v="2025-02"/>
    <x:n v="0"/>
    <x:s v=""/>
    <x:n v="1.718207026008106"/>
  </x:r>
  <x:r>
    <x:s v="C01167"/>
    <x:x v="2"/>
    <x:x v="5"/>
    <x:x v="4"/>
    <x:x v="0"/>
    <x:n v="22289.89"/>
    <x:n v="19643.88"/>
    <x:n v="7"/>
    <x:s v="Settled"/>
    <x:x v="3"/>
    <x:n v="8"/>
    <x:n v="0"/>
    <x:s v="2025-10"/>
    <x:n v="1"/>
    <x:n v="0"/>
    <x:n v="1.1346989494947026"/>
  </x:r>
  <x:r>
    <x:s v="C01168"/>
    <x:x v="0"/>
    <x:x v="4"/>
    <x:x v="1"/>
    <x:x v="0"/>
    <x:n v="14524.36"/>
    <x:n v="8289.24"/>
    <x:n v="4"/>
    <x:s v="Settled"/>
    <x:x v="2"/>
    <x:n v="17"/>
    <x:n v="0"/>
    <x:s v="2025-03"/>
    <x:n v="1"/>
    <x:n v="0"/>
    <x:n v="1.7521944110678422"/>
  </x:r>
  <x:r>
    <x:s v="C01169"/>
    <x:x v="0"/>
    <x:x v="4"/>
    <x:x v="1"/>
    <x:x v="2"/>
    <x:n v="55804.03"/>
    <x:n v="8990.48"/>
    <x:n v="3"/>
    <x:s v="Settled"/>
    <x:x v="1"/>
    <x:n v="21"/>
    <x:n v="0"/>
    <x:s v="2025-06"/>
    <x:n v="1"/>
    <x:n v="0"/>
    <x:n v="6.2070134186383825"/>
  </x:r>
  <x:r>
    <x:s v="C01170"/>
    <x:x v="0"/>
    <x:x v="0"/>
    <x:x v="0"/>
    <x:x v="1"/>
    <x:n v="123065.87"/>
    <x:n v="17819.77"/>
    <x:n v="4"/>
    <x:s v="Settled"/>
    <x:x v="4"/>
    <x:n v="36"/>
    <x:n v="1"/>
    <x:s v="2025-03"/>
    <x:n v="1"/>
    <x:n v="1"/>
    <x:n v="6.906142447405325"/>
  </x:r>
  <x:r>
    <x:s v="C01171"/>
    <x:x v="0"/>
    <x:x v="5"/>
    <x:x v="1"/>
    <x:x v="2"/>
    <x:n v="27819.8"/>
    <x:n v="14398.51"/>
    <x:n v="5"/>
    <x:s v="Settled"/>
    <x:x v="2"/>
    <x:n v="14"/>
    <x:n v="0"/>
    <x:s v="2025-01"/>
    <x:n v="1"/>
    <x:n v="0"/>
    <x:n v="1.9321304773896744"/>
  </x:r>
  <x:r>
    <x:s v="C01172"/>
    <x:x v="0"/>
    <x:x v="3"/>
    <x:x v="1"/>
    <x:x v="0"/>
    <x:n v="27615.39"/>
    <x:n v="6696.22"/>
    <x:n v="9"/>
    <x:s v="Pending"/>
    <x:x v="2"/>
    <x:m/>
    <x:n v="0"/>
    <x:s v="2025-06"/>
    <x:n v="0"/>
    <x:s v=""/>
    <x:n v="4.124026689684627"/>
  </x:r>
  <x:r>
    <x:s v="C01173"/>
    <x:x v="0"/>
    <x:x v="0"/>
    <x:x v="1"/>
    <x:x v="1"/>
    <x:n v="223310.35"/>
    <x:n v="13106.55"/>
    <x:n v="5"/>
    <x:s v="Settled"/>
    <x:x v="1"/>
    <x:n v="43"/>
    <x:n v="1"/>
    <x:s v="2025-07"/>
    <x:n v="1"/>
    <x:n v="1"/>
    <x:n v="17.03807256677005"/>
  </x:r>
  <x:r>
    <x:s v="C01174"/>
    <x:x v="2"/>
    <x:x v="3"/>
    <x:x v="2"/>
    <x:x v="0"/>
    <x:n v="27882.2"/>
    <x:n v="6487.22"/>
    <x:n v="3"/>
    <x:s v="Settled"/>
    <x:x v="1"/>
    <x:n v="6"/>
    <x:n v="0"/>
    <x:s v="2025-10"/>
    <x:n v="1"/>
    <x:n v="0"/>
    <x:n v="4.298019798927738"/>
  </x:r>
  <x:r>
    <x:s v="C01175"/>
    <x:x v="0"/>
    <x:x v="3"/>
    <x:x v="1"/>
    <x:x v="1"/>
    <x:n v="120233.93"/>
    <x:n v="8105.96"/>
    <x:n v="8"/>
    <x:s v="Settled"/>
    <x:x v="5"/>
    <x:n v="46"/>
    <x:n v="1"/>
    <x:s v="2025-09"/>
    <x:n v="1"/>
    <x:n v="1"/>
    <x:n v="14.832781064796766"/>
  </x:r>
  <x:r>
    <x:s v="C01176"/>
    <x:x v="2"/>
    <x:x v="0"/>
    <x:x v="5"/>
    <x:x v="2"/>
    <x:n v="64538.29"/>
    <x:n v="7972.55"/>
    <x:n v="4"/>
    <x:s v="Pending"/>
    <x:x v="1"/>
    <x:m/>
    <x:n v="1"/>
    <x:s v="2025-10"/>
    <x:n v="0"/>
    <x:s v=""/>
    <x:n v="8.095062432973139"/>
  </x:r>
  <x:r>
    <x:s v="C01177"/>
    <x:x v="0"/>
    <x:x v="3"/>
    <x:x v="0"/>
    <x:x v="0"/>
    <x:n v="14019.19"/>
    <x:n v="12423.94"/>
    <x:n v="2"/>
    <x:s v="Settled"/>
    <x:x v="4"/>
    <x:n v="30"/>
    <x:n v="1"/>
    <x:s v="2025-10"/>
    <x:n v="1"/>
    <x:n v="0"/>
    <x:n v="1.1284012962071612"/>
  </x:r>
  <x:r>
    <x:s v="C01178"/>
    <x:x v="0"/>
    <x:x v="4"/>
    <x:x v="1"/>
    <x:x v="2"/>
    <x:n v="33277.97"/>
    <x:n v="9553.43"/>
    <x:n v="2"/>
    <x:s v="Settled"/>
    <x:x v="1"/>
    <x:n v="17"/>
    <x:n v="0"/>
    <x:s v="2025-05"/>
    <x:n v="1"/>
    <x:n v="0"/>
    <x:n v="3.4833530993580317"/>
  </x:r>
  <x:r>
    <x:s v="C01179"/>
    <x:x v="0"/>
    <x:x v="0"/>
    <x:x v="1"/>
    <x:x v="0"/>
    <x:n v="36804.49"/>
    <x:n v="8971.17"/>
    <x:n v="7"/>
    <x:s v="Settled"/>
    <x:x v="3"/>
    <x:n v="13"/>
    <x:n v="0"/>
    <x:s v="2025-05"/>
    <x:n v="1"/>
    <x:n v="0"/>
    <x:n v="4.1025295474280385"/>
  </x:r>
  <x:r>
    <x:s v="C01180"/>
    <x:x v="2"/>
    <x:x v="0"/>
    <x:x v="4"/>
    <x:x v="2"/>
    <x:n v="35972.34"/>
    <x:n v="3649.47"/>
    <x:n v="9"/>
    <x:s v="Settled"/>
    <x:x v="2"/>
    <x:n v="13"/>
    <x:n v="0"/>
    <x:s v="2025-08"/>
    <x:n v="1"/>
    <x:n v="0"/>
    <x:n v="9.856866887520653"/>
  </x:r>
  <x:r>
    <x:s v="C01181"/>
    <x:x v="0"/>
    <x:x v="5"/>
    <x:x v="3"/>
    <x:x v="0"/>
    <x:n v="3146.43"/>
    <x:n v="18592.8"/>
    <x:n v="3"/>
    <x:s v="Settled"/>
    <x:x v="1"/>
    <x:n v="15"/>
    <x:n v="0"/>
    <x:s v="2025-06"/>
    <x:n v="1"/>
    <x:n v="0"/>
    <x:n v="0.1692284109978056"/>
  </x:r>
  <x:r>
    <x:s v="C01182"/>
    <x:x v="2"/>
    <x:x v="5"/>
    <x:x v="5"/>
    <x:x v="1"/>
    <x:n v="429034.74"/>
    <x:n v="21265.2"/>
    <x:n v="9"/>
    <x:s v="Settled"/>
    <x:x v="1"/>
    <x:n v="18"/>
    <x:n v="0"/>
    <x:s v="2025-04"/>
    <x:n v="1"/>
    <x:n v="0"/>
    <x:n v="20.175438744991816"/>
  </x:r>
  <x:r>
    <x:s v="C01183"/>
    <x:x v="0"/>
    <x:x v="0"/>
    <x:x v="1"/>
    <x:x v="2"/>
    <x:n v="46951.4"/>
    <x:n v="15682.86"/>
    <x:n v="4"/>
    <x:s v="Settled"/>
    <x:x v="3"/>
    <x:n v="6"/>
    <x:n v="0"/>
    <x:s v="2025-01"/>
    <x:n v="1"/>
    <x:n v="0"/>
    <x:n v="2.9938034261607895"/>
  </x:r>
  <x:r>
    <x:s v="C01184"/>
    <x:x v="0"/>
    <x:x v="5"/>
    <x:x v="1"/>
    <x:x v="1"/>
    <x:n v="68277.02"/>
    <x:n v="38000.18"/>
    <x:n v="2"/>
    <x:s v="Settled"/>
    <x:x v="1"/>
    <x:n v="47"/>
    <x:n v="1"/>
    <x:s v="2025-06"/>
    <x:n v="1"/>
    <x:n v="1"/>
    <x:n v="1.796755173264969"/>
  </x:r>
  <x:r>
    <x:s v="C01185"/>
    <x:x v="0"/>
    <x:x v="0"/>
    <x:x v="1"/>
    <x:x v="1"/>
    <x:n v="313505.65"/>
    <x:n v="11135.15"/>
    <x:n v="2"/>
    <x:s v="Settled"/>
    <x:x v="4"/>
    <x:n v="40"/>
    <x:n v="1"/>
    <x:s v="2025-06"/>
    <x:n v="1"/>
    <x:n v="1"/>
    <x:n v="28.154596031485884"/>
  </x:r>
  <x:r>
    <x:s v="C01186"/>
    <x:x v="0"/>
    <x:x v="3"/>
    <x:x v="1"/>
    <x:x v="0"/>
    <x:n v="17038.39"/>
    <x:n v="8339.65"/>
    <x:n v="6"/>
    <x:s v="Settled"/>
    <x:x v="1"/>
    <x:n v="16"/>
    <x:n v="0"/>
    <x:s v="2025-12"/>
    <x:n v="1"/>
    <x:n v="0"/>
    <x:n v="2.0430581619132697"/>
  </x:r>
  <x:r>
    <x:s v="C01187"/>
    <x:x v="0"/>
    <x:x v="0"/>
    <x:x v="3"/>
    <x:x v="2"/>
    <x:n v="12242.27"/>
    <x:n v="18179.43"/>
    <x:n v="7"/>
    <x:s v="Settled"/>
    <x:x v="1"/>
    <x:n v="18"/>
    <x:n v="0"/>
    <x:s v="2025-10"/>
    <x:n v="1"/>
    <x:n v="0"/>
    <x:n v="0.6734133028373277"/>
  </x:r>
  <x:r>
    <x:s v="C01188"/>
    <x:x v="2"/>
    <x:x v="0"/>
    <x:x v="1"/>
    <x:x v="1"/>
    <x:n v="337211.78"/>
    <x:n v="12389.83"/>
    <x:n v="9"/>
    <x:s v="Settled"/>
    <x:x v="5"/>
    <x:n v="34"/>
    <x:n v="1"/>
    <x:s v="2025-04"/>
    <x:n v="1"/>
    <x:n v="1"/>
    <x:n v="27.21682056977376"/>
  </x:r>
  <x:r>
    <x:s v="C01189"/>
    <x:x v="0"/>
    <x:x v="0"/>
    <x:x v="3"/>
    <x:x v="0"/>
    <x:n v="6278.36"/>
    <x:n v="12402.57"/>
    <x:n v="7"/>
    <x:s v="Settled"/>
    <x:x v="1"/>
    <x:n v="14"/>
    <x:n v="0"/>
    <x:s v="2025-02"/>
    <x:n v="1"/>
    <x:n v="0"/>
    <x:n v="0.5062144378140981"/>
  </x:r>
  <x:r>
    <x:s v="C01190"/>
    <x:x v="0"/>
    <x:x v="5"/>
    <x:x v="3"/>
    <x:x v="0"/>
    <x:m/>
    <x:n v="3745.95"/>
    <x:n v="8"/>
    <x:s v="Settled"/>
    <x:x v="2"/>
    <x:n v="14"/>
    <x:n v="0"/>
    <x:s v="2025-10"/>
    <x:n v="1"/>
    <x:n v="0"/>
    <x:s v=""/>
  </x:r>
  <x:r>
    <x:s v="C01191"/>
    <x:x v="0"/>
    <x:x v="0"/>
    <x:x v="1"/>
    <x:x v="0"/>
    <x:n v="49226.6"/>
    <x:n v="7804.84"/>
    <x:n v="3"/>
    <x:s v="Settled"/>
    <x:x v="1"/>
    <x:n v="14"/>
    <x:n v="0"/>
    <x:s v="2025-06"/>
    <x:n v="1"/>
    <x:n v="0"/>
    <x:n v="6.307188872545753"/>
  </x:r>
  <x:r>
    <x:s v="C01192"/>
    <x:x v="2"/>
    <x:x v="0"/>
    <x:x v="2"/>
    <x:x v="0"/>
    <x:n v="33706.29"/>
    <x:n v="9049.65"/>
    <x:n v="6"/>
    <x:s v="Pending"/>
    <x:x v="3"/>
    <x:m/>
    <x:n v="0"/>
    <x:s v="2025-01"/>
    <x:n v="0"/>
    <x:s v=""/>
    <x:n v="3.724595978850011"/>
  </x:r>
  <x:r>
    <x:s v="C01193"/>
    <x:x v="0"/>
    <x:x v="4"/>
    <x:x v="1"/>
    <x:x v="1"/>
    <x:n v="192641.87"/>
    <x:n v="24879.37"/>
    <x:n v="10"/>
    <x:s v="Settled"/>
    <x:x v="1"/>
    <x:m/>
    <x:n v="1"/>
    <x:s v="2025-10"/>
    <x:n v="0"/>
    <x:s v=""/>
    <x:n v="7.743036499718442"/>
  </x:r>
  <x:r>
    <x:s v="C01194"/>
    <x:x v="0"/>
    <x:x v="3"/>
    <x:x v="1"/>
    <x:x v="2"/>
    <x:n v="62242.71"/>
    <x:n v="10048.07"/>
    <x:n v="9"/>
    <x:s v="Settled"/>
    <x:x v="3"/>
    <x:n v="16"/>
    <x:n v="0"/>
    <x:s v="2025-05"/>
    <x:n v="1"/>
    <x:n v="0"/>
    <x:n v="6.194494067019836"/>
  </x:r>
  <x:r>
    <x:s v="C01195"/>
    <x:x v="2"/>
    <x:x v="0"/>
    <x:x v="4"/>
    <x:x v="2"/>
    <x:n v="94352.11"/>
    <x:n v="6924.3"/>
    <x:n v="6"/>
    <x:s v="Pending"/>
    <x:x v="3"/>
    <x:m/>
    <x:n v="0"/>
    <x:s v="2025-03"/>
    <x:n v="0"/>
    <x:s v=""/>
    <x:n v="13.626230810334619"/>
  </x:r>
  <x:r>
    <x:s v="C01196"/>
    <x:x v="2"/>
    <x:x v="0"/>
    <x:x v="2"/>
    <x:x v="1"/>
    <x:n v="259919.87"/>
    <x:n v="14150.55"/>
    <x:n v="3"/>
    <x:s v="Settled"/>
    <x:x v="1"/>
    <x:m/>
    <x:n v="1"/>
    <x:s v="2025-08"/>
    <x:n v="0"/>
    <x:s v=""/>
    <x:n v="18.36818144877761"/>
  </x:r>
  <x:r>
    <x:s v="C01197"/>
    <x:x v="2"/>
    <x:x v="5"/>
    <x:x v="2"/>
    <x:x v="0"/>
    <x:n v="46249.85"/>
    <x:n v="8063.64"/>
    <x:n v="2"/>
    <x:s v="Rejected"/>
    <x:x v="2"/>
    <x:m/>
    <x:n v="0"/>
    <x:s v="2025-10"/>
    <x:n v="0"/>
    <x:s v=""/>
    <x:n v="5.735604516074626"/>
  </x:r>
  <x:r>
    <x:s v="C01198"/>
    <x:x v="0"/>
    <x:x v="0"/>
    <x:x v="1"/>
    <x:x v="2"/>
    <x:n v="76965.71"/>
    <x:n v="17363.19"/>
    <x:n v="3"/>
    <x:s v="Pending"/>
    <x:x v="3"/>
    <x:m/>
    <x:n v="0"/>
    <x:s v="2025-10"/>
    <x:n v="0"/>
    <x:s v=""/>
    <x:n v="4.432694107476795"/>
  </x:r>
  <x:r>
    <x:s v="C01199"/>
    <x:x v="0"/>
    <x:x v="5"/>
    <x:x v="1"/>
    <x:x v="0"/>
    <x:n v="33331.4"/>
    <x:n v="7683.65"/>
    <x:n v="9"/>
    <x:s v="Settled"/>
    <x:x v="2"/>
    <x:n v="21"/>
    <x:n v="0"/>
    <x:s v="2025-04"/>
    <x:n v="1"/>
    <x:n v="0"/>
    <x:n v="4.337964378908461"/>
  </x:r>
  <x:r>
    <x:s v="C01200"/>
    <x:x v="0"/>
    <x:x v="3"/>
    <x:x v="1"/>
    <x:x v="0"/>
    <x:n v="46644.98"/>
    <x:n v="11276.23"/>
    <x:n v="7"/>
    <x:s v="Settled"/>
    <x:x v="2"/>
    <x:n v="9"/>
    <x:n v="0"/>
    <x:s v="2025-08"/>
    <x:n v="1"/>
    <x:n v="0"/>
    <x:n v="4.136575788184527"/>
  </x:r>
  <x:r>
    <x:s v="C01201"/>
    <x:x v="0"/>
    <x:x v="3"/>
    <x:x v="0"/>
    <x:x v="0"/>
    <x:n v="35185.14"/>
    <x:n v="6934.69"/>
    <x:n v="6"/>
    <x:s v="Rejected"/>
    <x:x v="1"/>
    <x:m/>
    <x:n v="1"/>
    <x:s v="2025-06"/>
    <x:n v="0"/>
    <x:s v=""/>
    <x:n v="5.073787004177548"/>
  </x:r>
  <x:r>
    <x:s v="C01202"/>
    <x:x v="0"/>
    <x:x v="0"/>
    <x:x v="0"/>
    <x:x v="0"/>
    <x:n v="29743.77"/>
    <x:n v="5567.49"/>
    <x:n v="1"/>
    <x:s v="Settled"/>
    <x:x v="5"/>
    <x:n v="30"/>
    <x:n v="1"/>
    <x:s v="2025-11"/>
    <x:n v="1"/>
    <x:n v="0"/>
    <x:n v="5.3424020519120825"/>
  </x:r>
  <x:r>
    <x:s v="C01203"/>
    <x:x v="0"/>
    <x:x v="0"/>
    <x:x v="3"/>
    <x:x v="2"/>
    <x:n v="2972.8"/>
    <x:n v="9218.64"/>
    <x:n v="6"/>
    <x:s v="Settled"/>
    <x:x v="1"/>
    <x:n v="15"/>
    <x:n v="0"/>
    <x:s v="2025-03"/>
    <x:n v="1"/>
    <x:n v="0"/>
    <x:n v="0.3224770682009494"/>
  </x:r>
  <x:r>
    <x:s v="C01204"/>
    <x:x v="2"/>
    <x:x v="0"/>
    <x:x v="2"/>
    <x:x v="2"/>
    <x:n v="49305.47"/>
    <x:n v="22298.47"/>
    <x:n v="2"/>
    <x:s v="Settled"/>
    <x:x v="2"/>
    <x:n v="11"/>
    <x:n v="0"/>
    <x:s v="2025-10"/>
    <x:n v="1"/>
    <x:n v="0"/>
    <x:n v="2.211159330662597"/>
  </x:r>
  <x:r>
    <x:s v="C01205"/>
    <x:x v="0"/>
    <x:x v="5"/>
    <x:x v="1"/>
    <x:x v="0"/>
    <x:n v="15872.38"/>
    <x:n v="16353.7"/>
    <x:n v="7"/>
    <x:s v="Settled"/>
    <x:x v="3"/>
    <x:n v="16"/>
    <x:n v="0"/>
    <x:s v="2025-05"/>
    <x:n v="1"/>
    <x:n v="0"/>
    <x:n v="0.9705681283134703"/>
  </x:r>
  <x:r>
    <x:s v="C01206"/>
    <x:x v="0"/>
    <x:x v="4"/>
    <x:x v="1"/>
    <x:x v="0"/>
    <x:n v="10760.01"/>
    <x:n v="10731.14"/>
    <x:n v="7"/>
    <x:s v="Pending"/>
    <x:x v="1"/>
    <x:m/>
    <x:n v="0"/>
    <x:s v="2025-08"/>
    <x:n v="0"/>
    <x:s v=""/>
    <x:n v="1.0026903013100192"/>
  </x:r>
  <x:r>
    <x:s v="C01207"/>
    <x:x v="2"/>
    <x:x v="5"/>
    <x:x v="4"/>
    <x:x v="2"/>
    <x:n v="86384.68"/>
    <x:n v="8869.77"/>
    <x:n v="9"/>
    <x:s v="Settled"/>
    <x:x v="2"/>
    <x:n v="10"/>
    <x:n v="0"/>
    <x:s v="2025-07"/>
    <x:n v="1"/>
    <x:n v="0"/>
    <x:n v="9.739224354182802"/>
  </x:r>
  <x:r>
    <x:s v="C01208"/>
    <x:x v="2"/>
    <x:x v="0"/>
    <x:x v="4"/>
    <x:x v="0"/>
    <x:n v="11510.15"/>
    <x:n v="5808.48"/>
    <x:n v="7"/>
    <x:s v="Settled"/>
    <x:x v="2"/>
    <x:n v="23"/>
    <x:n v="0"/>
    <x:s v="2025-05"/>
    <x:n v="1"/>
    <x:n v="0"/>
    <x:n v="1.9816113682064844"/>
  </x:r>
  <x:r>
    <x:s v="C01209"/>
    <x:x v="0"/>
    <x:x v="4"/>
    <x:x v="0"/>
    <x:x v="1"/>
    <x:n v="127699.75"/>
    <x:n v="11954.95"/>
    <x:n v="10"/>
    <x:s v="Settled"/>
    <x:x v="1"/>
    <x:n v="28"/>
    <x:n v="1"/>
    <x:s v="2025-03"/>
    <x:n v="1"/>
    <x:n v="0"/>
    <x:n v="10.681746891455003"/>
  </x:r>
  <x:r>
    <x:s v="C01210"/>
    <x:x v="0"/>
    <x:x v="4"/>
    <x:x v="1"/>
    <x:x v="1"/>
    <x:n v="81555.27"/>
    <x:n v="7720.71"/>
    <x:n v="10"/>
    <x:s v="Settled"/>
    <x:x v="1"/>
    <x:n v="35"/>
    <x:n v="1"/>
    <x:s v="2025-05"/>
    <x:n v="1"/>
    <x:n v="1"/>
    <x:n v="10.563182660662038"/>
  </x:r>
  <x:r>
    <x:s v="C01211"/>
    <x:x v="0"/>
    <x:x v="5"/>
    <x:x v="1"/>
    <x:x v="2"/>
    <x:n v="89239.67"/>
    <x:n v="11160.06"/>
    <x:n v="2"/>
    <x:s v="Settled"/>
    <x:x v="3"/>
    <x:n v="5"/>
    <x:n v="0"/>
    <x:s v="2025-08"/>
    <x:n v="1"/>
    <x:n v="0"/>
    <x:n v="7.996343209624321"/>
  </x:r>
  <x:r>
    <x:s v="C01212"/>
    <x:x v="0"/>
    <x:x v="0"/>
    <x:x v="1"/>
    <x:x v="2"/>
    <x:n v="32923.47"/>
    <x:n v="13454.9"/>
    <x:n v="9"/>
    <x:s v="Settled"/>
    <x:x v="1"/>
    <x:m/>
    <x:n v="0"/>
    <x:s v="2025-08"/>
    <x:n v="0"/>
    <x:s v=""/>
    <x:n v="2.4469501817181847"/>
  </x:r>
  <x:r>
    <x:s v="C01213"/>
    <x:x v="0"/>
    <x:x v="3"/>
    <x:x v="3"/>
    <x:x v="2"/>
    <x:n v="14750.09"/>
    <x:n v="13408.48"/>
    <x:n v="3"/>
    <x:s v="Settled"/>
    <x:x v="3"/>
    <x:n v="11"/>
    <x:n v="0"/>
    <x:s v="2025-08"/>
    <x:n v="1"/>
    <x:n v="0"/>
    <x:n v="1.100056829707767"/>
  </x:r>
  <x:r>
    <x:s v="C01214"/>
    <x:x v="0"/>
    <x:x v="4"/>
    <x:x v="0"/>
    <x:x v="2"/>
    <x:n v="81970.46"/>
    <x:n v="5575.75"/>
    <x:n v="1"/>
    <x:s v="Settled"/>
    <x:x v="5"/>
    <x:n v="35"/>
    <x:n v="1"/>
    <x:s v="2025-08"/>
    <x:n v="1"/>
    <x:n v="1"/>
    <x:n v="14.701243778863832"/>
  </x:r>
  <x:r>
    <x:s v="C01215"/>
    <x:x v="0"/>
    <x:x v="5"/>
    <x:x v="1"/>
    <x:x v="1"/>
    <x:n v="172811.98"/>
    <x:n v="5842.11"/>
    <x:n v="2"/>
    <x:s v="Rejected"/>
    <x:x v="4"/>
    <x:m/>
    <x:n v="1"/>
    <x:s v="2025-01"/>
    <x:n v="0"/>
    <x:s v=""/>
    <x:n v="29.58040502489683"/>
  </x:r>
  <x:r>
    <x:s v="C01216"/>
    <x:x v="0"/>
    <x:x v="0"/>
    <x:x v="1"/>
    <x:x v="1"/>
    <x:n v="167840.45"/>
    <x:n v="7769.14"/>
    <x:n v="4"/>
    <x:s v="Settled"/>
    <x:x v="5"/>
    <x:n v="45"/>
    <x:n v="1"/>
    <x:s v="2025-05"/>
    <x:n v="1"/>
    <x:n v="1"/>
    <x:n v="21.60347863470088"/>
  </x:r>
  <x:r>
    <x:s v="C01217"/>
    <x:x v="0"/>
    <x:x v="2"/>
    <x:x v="1"/>
    <x:x v="2"/>
    <x:n v="45165.11"/>
    <x:n v="22058.81"/>
    <x:n v="2"/>
    <x:s v="Settled"/>
    <x:x v="3"/>
    <x:n v="12"/>
    <x:n v="0"/>
    <x:s v="2025-04"/>
    <x:n v="1"/>
    <x:n v="0"/>
    <x:n v="2.0474862424582287"/>
  </x:r>
  <x:r>
    <x:s v="C01218"/>
    <x:x v="0"/>
    <x:x v="5"/>
    <x:x v="1"/>
    <x:x v="2"/>
    <x:n v="18097.16"/>
    <x:n v="25058.49"/>
    <x:n v="2"/>
    <x:s v="Settled"/>
    <x:x v="1"/>
    <x:n v="11"/>
    <x:n v="0"/>
    <x:s v="2025-05"/>
    <x:n v="1"/>
    <x:n v="0"/>
    <x:n v="0.7221967484872392"/>
  </x:r>
  <x:r>
    <x:s v="C01219"/>
    <x:x v="0"/>
    <x:x v="4"/>
    <x:x v="0"/>
    <x:x v="1"/>
    <x:m/>
    <x:n v="12527.71"/>
    <x:n v="4"/>
    <x:s v="Settled"/>
    <x:x v="1"/>
    <x:n v="37"/>
    <x:n v="1"/>
    <x:s v="2025-05"/>
    <x:n v="1"/>
    <x:n v="1"/>
    <x:s v=""/>
  </x:r>
  <x:r>
    <x:s v="C01220"/>
    <x:x v="0"/>
    <x:x v="2"/>
    <x:x v="1"/>
    <x:x v="0"/>
    <x:n v="19500.57"/>
    <x:n v="22058.81"/>
    <x:n v="2"/>
    <x:s v="Settled"/>
    <x:x v="1"/>
    <x:n v="14"/>
    <x:n v="0"/>
    <x:s v="2025-03"/>
    <x:n v="1"/>
    <x:n v="0"/>
    <x:n v="0.8840263822028477"/>
  </x:r>
  <x:r>
    <x:s v="C01221"/>
    <x:x v="0"/>
    <x:x v="0"/>
    <x:x v="1"/>
    <x:x v="2"/>
    <x:n v="53840.29"/>
    <x:n v="9186.55"/>
    <x:n v="9"/>
    <x:s v="Settled"/>
    <x:x v="1"/>
    <x:n v="10"/>
    <x:n v="0"/>
    <x:s v="2025-12"/>
    <x:n v="1"/>
    <x:n v="0"/>
    <x:n v="5.860773631014908"/>
  </x:r>
  <x:r>
    <x:s v="C01222"/>
    <x:x v="0"/>
    <x:x v="5"/>
    <x:x v="1"/>
    <x:x v="2"/>
    <x:n v="30663.15"/>
    <x:n v="25753.05"/>
    <x:n v="1"/>
    <x:s v="Pending"/>
    <x:x v="2"/>
    <x:m/>
    <x:n v="0"/>
    <x:s v="2025-01"/>
    <x:n v="0"/>
    <x:s v=""/>
    <x:n v="1.1906609120084806"/>
  </x:r>
  <x:r>
    <x:s v="C01223"/>
    <x:x v="2"/>
    <x:x v="0"/>
    <x:x v="5"/>
    <x:x v="2"/>
    <x:n v="344642.25"/>
    <x:n v="15653.42"/>
    <x:n v="6"/>
    <x:s v="Settled"/>
    <x:x v="1"/>
    <x:n v="25"/>
    <x:n v="1"/>
    <x:s v="2025-08"/>
    <x:n v="1"/>
    <x:n v="0"/>
    <x:n v="22.0170576142466"/>
  </x:r>
  <x:r>
    <x:s v="C01224"/>
    <x:x v="0"/>
    <x:x v="5"/>
    <x:x v="1"/>
    <x:x v="0"/>
    <x:n v="19864.01"/>
    <x:n v="18588.58"/>
    <x:n v="3"/>
    <x:s v="Settled"/>
    <x:x v="2"/>
    <x:n v="21"/>
    <x:n v="0"/>
    <x:s v="2025-06"/>
    <x:n v="1"/>
    <x:n v="0"/>
    <x:n v="1.068613632671242"/>
  </x:r>
  <x:r>
    <x:s v="C01225"/>
    <x:x v="0"/>
    <x:x v="2"/>
    <x:x v="1"/>
    <x:x v="0"/>
    <x:n v="11883.44"/>
    <x:n v="30419.72"/>
    <x:n v="7"/>
    <x:s v="Settled"/>
    <x:x v="3"/>
    <x:n v="15"/>
    <x:n v="0"/>
    <x:s v="2025-09"/>
    <x:n v="1"/>
    <x:n v="0"/>
    <x:n v="0.39064922359574644"/>
  </x:r>
  <x:r>
    <x:s v="C01226"/>
    <x:x v="0"/>
    <x:x v="2"/>
    <x:x v="0"/>
    <x:x v="0"/>
    <x:n v="24517.75"/>
    <x:n v="8647.22"/>
    <x:n v="2"/>
    <x:s v="Settled"/>
    <x:x v="4"/>
    <x:n v="28"/>
    <x:n v="1"/>
    <x:s v="2025-10"/>
    <x:n v="1"/>
    <x:n v="0"/>
    <x:n v="2.8353332053538596"/>
  </x:r>
  <x:r>
    <x:s v="C01227"/>
    <x:x v="2"/>
    <x:x v="2"/>
    <x:x v="4"/>
    <x:x v="2"/>
    <x:n v="159451.05"/>
    <x:n v="29523.34"/>
    <x:n v="1"/>
    <x:s v="Settled"/>
    <x:x v="1"/>
    <x:n v="21"/>
    <x:n v="0"/>
    <x:s v="2025-08"/>
    <x:n v="1"/>
    <x:n v="0"/>
    <x:n v="5.400847261861293"/>
  </x:r>
  <x:r>
    <x:s v="C01228"/>
    <x:x v="0"/>
    <x:x v="4"/>
    <x:x v="0"/>
    <x:x v="1"/>
    <x:n v="242452.79"/>
    <x:n v="9505.72"/>
    <x:n v="6"/>
    <x:s v="Rejected"/>
    <x:x v="4"/>
    <x:m/>
    <x:n v="1"/>
    <x:s v="2025-10"/>
    <x:n v="0"/>
    <x:s v=""/>
    <x:n v="25.50598902555514"/>
  </x:r>
  <x:r>
    <x:s v="C01229"/>
    <x:x v="2"/>
    <x:x v="3"/>
    <x:x v="5"/>
    <x:x v="1"/>
    <x:n v="748701.97"/>
    <x:n v="11414.87"/>
    <x:n v="6"/>
    <x:s v="Settled"/>
    <x:x v="4"/>
    <x:n v="37"/>
    <x:n v="1"/>
    <x:s v="2025-04"/>
    <x:n v="1"/>
    <x:n v="1"/>
    <x:n v="65.59005665417126"/>
  </x:r>
  <x:r>
    <x:s v="C01230"/>
    <x:x v="2"/>
    <x:x v="0"/>
    <x:x v="4"/>
    <x:x v="0"/>
    <x:n v="13341.34"/>
    <x:n v="19172.75"/>
    <x:n v="6"/>
    <x:s v="Settled"/>
    <x:x v="3"/>
    <x:n v="13"/>
    <x:n v="0"/>
    <x:s v="2025-12"/>
    <x:n v="1"/>
    <x:n v="0"/>
    <x:n v="0.6958490566037736"/>
  </x:r>
  <x:r>
    <x:s v="C01231"/>
    <x:x v="2"/>
    <x:x v="0"/>
    <x:x v="4"/>
    <x:x v="0"/>
    <x:n v="16197.94"/>
    <x:n v="7293.13"/>
    <x:n v="6"/>
    <x:s v="Settled"/>
    <x:x v="3"/>
    <x:n v="12"/>
    <x:n v="0"/>
    <x:s v="2025-02"/>
    <x:n v="1"/>
    <x:n v="0"/>
    <x:n v="2.2209860512564563"/>
  </x:r>
  <x:r>
    <x:s v="C01232"/>
    <x:x v="2"/>
    <x:x v="4"/>
    <x:x v="4"/>
    <x:x v="2"/>
    <x:n v="37949.5"/>
    <x:n v="8115.83"/>
    <x:n v="9"/>
    <x:s v="Settled"/>
    <x:x v="2"/>
    <x:n v="14"/>
    <x:n v="0"/>
    <x:s v="2025-09"/>
    <x:n v="1"/>
    <x:n v="0"/>
    <x:n v="4.67598508100835"/>
  </x:r>
  <x:r>
    <x:s v="C01233"/>
    <x:x v="2"/>
    <x:x v="2"/>
    <x:x v="5"/>
    <x:x v="2"/>
    <x:n v="203655.1"/>
    <x:n v="13545.47"/>
    <x:n v="5"/>
    <x:s v="Settled"/>
    <x:x v="5"/>
    <x:n v="30"/>
    <x:n v="1"/>
    <x:s v="2025-02"/>
    <x:n v="1"/>
    <x:n v="0"/>
    <x:n v="15.034923114517253"/>
  </x:r>
  <x:r>
    <x:s v="C01234"/>
    <x:x v="0"/>
    <x:x v="5"/>
    <x:x v="3"/>
    <x:x v="2"/>
    <x:n v="10451.25"/>
    <x:n v="11966.13"/>
    <x:n v="7"/>
    <x:s v="Settled"/>
    <x:x v="1"/>
    <x:n v="20"/>
    <x:n v="0"/>
    <x:s v="2025-03"/>
    <x:n v="1"/>
    <x:n v="0"/>
    <x:n v="0.8734026790616516"/>
  </x:r>
  <x:r>
    <x:s v="C01235"/>
    <x:x v="2"/>
    <x:x v="0"/>
    <x:x v="5"/>
    <x:x v="0"/>
    <x:m/>
    <x:n v="3155.16"/>
    <x:n v="6"/>
    <x:s v="Settled"/>
    <x:x v="5"/>
    <x:n v="27"/>
    <x:n v="1"/>
    <x:s v="2025-10"/>
    <x:n v="1"/>
    <x:n v="0"/>
    <x:s v=""/>
  </x:r>
  <x:r>
    <x:s v="C01236"/>
    <x:x v="2"/>
    <x:x v="0"/>
    <x:x v="4"/>
    <x:x v="3"/>
    <x:n v="19365.68"/>
    <x:n v="7823.75"/>
    <x:n v="8"/>
    <x:s v="Pending"/>
    <x:x v="1"/>
    <x:m/>
    <x:n v="0"/>
    <x:s v="2025-09"/>
    <x:n v="0"/>
    <x:s v=""/>
    <x:n v="2.475242690525643"/>
  </x:r>
  <x:r>
    <x:s v="C01237"/>
    <x:x v="2"/>
    <x:x v="4"/>
    <x:x v="4"/>
    <x:x v="2"/>
    <x:n v="35670.33"/>
    <x:n v="12367.02"/>
    <x:n v="3"/>
    <x:s v="Pending"/>
    <x:x v="2"/>
    <x:m/>
    <x:n v="0"/>
    <x:s v="2025-08"/>
    <x:n v="0"/>
    <x:s v=""/>
    <x:n v="2.8843108525740235"/>
  </x:r>
  <x:r>
    <x:s v="C01238"/>
    <x:x v="2"/>
    <x:x v="4"/>
    <x:x v="5"/>
    <x:x v="2"/>
    <x:n v="166683.98"/>
    <x:n v="31320.57"/>
    <x:n v="6"/>
    <x:s v="Settled"/>
    <x:x v="1"/>
    <x:n v="31"/>
    <x:n v="1"/>
    <x:s v="2025-10"/>
    <x:n v="1"/>
    <x:n v="1"/>
    <x:n v="5.321869301867751"/>
  </x:r>
  <x:r>
    <x:s v="C01239"/>
    <x:x v="0"/>
    <x:x v="0"/>
    <x:x v="0"/>
    <x:x v="0"/>
    <x:n v="58188.71"/>
    <x:n v="14717.14"/>
    <x:n v="6"/>
    <x:s v="Settled"/>
    <x:x v="1"/>
    <x:n v="34"/>
    <x:n v="1"/>
    <x:s v="2025-04"/>
    <x:n v="1"/>
    <x:n v="1"/>
    <x:n v="3.953805562765592"/>
  </x:r>
  <x:r>
    <x:s v="C01240"/>
    <x:x v="2"/>
    <x:x v="0"/>
    <x:x v="2"/>
    <x:x v="1"/>
    <x:n v="118947.28"/>
    <x:n v="6301.69"/>
    <x:n v="4"/>
    <x:s v="Settled"/>
    <x:x v="5"/>
    <x:n v="42"/>
    <x:n v="1"/>
    <x:s v="2025-08"/>
    <x:n v="1"/>
    <x:n v="1"/>
    <x:n v="18.875457218619133"/>
  </x:r>
  <x:r>
    <x:s v="C01241"/>
    <x:x v="0"/>
    <x:x v="0"/>
    <x:x v="1"/>
    <x:x v="2"/>
    <x:n v="55661.05"/>
    <x:n v="20332.61"/>
    <x:n v="1"/>
    <x:s v="Settled"/>
    <x:x v="3"/>
    <x:n v="23"/>
    <x:n v="0"/>
    <x:s v="2025-03"/>
    <x:n v="1"/>
    <x:n v="0"/>
    <x:n v="2.737526072648814"/>
  </x:r>
  <x:r>
    <x:s v="C01242"/>
    <x:x v="0"/>
    <x:x v="0"/>
    <x:x v="1"/>
    <x:x v="1"/>
    <x:n v="224628.18"/>
    <x:n v="14148.11"/>
    <x:n v="10"/>
    <x:s v="Settled"/>
    <x:x v="5"/>
    <x:n v="34"/>
    <x:n v="1"/>
    <x:s v="2025-06"/>
    <x:n v="1"/>
    <x:n v="1"/>
    <x:n v="15.876903699504739"/>
  </x:r>
  <x:r>
    <x:s v="C01243"/>
    <x:x v="2"/>
    <x:x v="5"/>
    <x:x v="4"/>
    <x:x v="2"/>
    <x:n v="49913.21"/>
    <x:n v="13930.63"/>
    <x:n v="8"/>
    <x:s v="Settled"/>
    <x:x v="2"/>
    <x:n v="9"/>
    <x:n v="0"/>
    <x:s v="2025-05"/>
    <x:n v="1"/>
    <x:n v="0"/>
    <x:n v="3.582982966312364"/>
  </x:r>
  <x:r>
    <x:s v="C01244"/>
    <x:x v="0"/>
    <x:x v="3"/>
    <x:x v="1"/>
    <x:x v="2"/>
    <x:n v="34392.38"/>
    <x:n v="20642.2"/>
    <x:n v="4"/>
    <x:s v="Settled"/>
    <x:x v="3"/>
    <x:n v="14"/>
    <x:n v="0"/>
    <x:s v="2025-08"/>
    <x:n v="1"/>
    <x:n v="0"/>
    <x:n v="1.6661198903217678"/>
  </x:r>
  <x:r>
    <x:s v="C01245"/>
    <x:x v="0"/>
    <x:x v="5"/>
    <x:x v="3"/>
    <x:x v="1"/>
    <x:n v="43703.51"/>
    <x:n v="16353.7"/>
    <x:n v="7"/>
    <x:s v="Settled"/>
    <x:x v="5"/>
    <x:n v="37"/>
    <x:n v="1"/>
    <x:s v="2025-01"/>
    <x:n v="1"/>
    <x:n v="1"/>
    <x:n v="2.6723927918452706"/>
  </x:r>
  <x:r>
    <x:s v="C01246"/>
    <x:x v="2"/>
    <x:x v="3"/>
    <x:x v="5"/>
    <x:x v="1"/>
    <x:n v="244781.96"/>
    <x:n v="10043.69"/>
    <x:n v="9"/>
    <x:s v="Settled"/>
    <x:x v="4"/>
    <x:n v="47"/>
    <x:n v="1"/>
    <x:s v="2025-01"/>
    <x:n v="1"/>
    <x:n v="1"/>
    <x:n v="24.371715972914334"/>
  </x:r>
  <x:r>
    <x:s v="C01247"/>
    <x:x v="0"/>
    <x:x v="5"/>
    <x:x v="1"/>
    <x:x v="1"/>
    <x:m/>
    <x:n v="17529.02"/>
    <x:n v="3"/>
    <x:s v="Settled"/>
    <x:x v="1"/>
    <x:n v="30"/>
    <x:n v="1"/>
    <x:s v="2025-01"/>
    <x:n v="1"/>
    <x:n v="0"/>
    <x:s v=""/>
  </x:r>
  <x:r>
    <x:s v="C01248"/>
    <x:x v="0"/>
    <x:x v="3"/>
    <x:x v="1"/>
    <x:x v="1"/>
    <x:n v="59351.73"/>
    <x:n v="5439.11"/>
    <x:n v="7"/>
    <x:s v="Settled"/>
    <x:x v="5"/>
    <x:n v="37"/>
    <x:n v="1"/>
    <x:s v="2025-04"/>
    <x:n v="1"/>
    <x:n v="1"/>
    <x:n v="10.912029725451408"/>
  </x:r>
  <x:r>
    <x:s v="C01249"/>
    <x:x v="2"/>
    <x:x v="0"/>
    <x:x v="4"/>
    <x:x v="2"/>
    <x:n v="19736.76"/>
    <x:n v="6631.46"/>
    <x:n v="2"/>
    <x:s v="Pending"/>
    <x:x v="1"/>
    <x:m/>
    <x:n v="0"/>
    <x:s v="2025-07"/>
    <x:n v="0"/>
    <x:s v=""/>
    <x:n v="2.976231478437629"/>
  </x:r>
  <x:r>
    <x:s v="C01250"/>
    <x:x v="0"/>
    <x:x v="0"/>
    <x:x v="1"/>
    <x:x v="0"/>
    <x:n v="18134.71"/>
    <x:n v="4917.82"/>
    <x:n v="2"/>
    <x:s v="Settled"/>
    <x:x v="3"/>
    <x:n v="12"/>
    <x:n v="0"/>
    <x:s v="2025-02"/>
    <x:n v="1"/>
    <x:n v="0"/>
    <x:n v="3.6875505813551532"/>
  </x:r>
  <x:r>
    <x:s v="C01251"/>
    <x:x v="0"/>
    <x:x v="0"/>
    <x:x v="1"/>
    <x:x v="0"/>
    <x:n v="9840.95"/>
    <x:n v="14595.17"/>
    <x:n v="9"/>
    <x:s v="Settled"/>
    <x:x v="1"/>
    <x:n v="15"/>
    <x:n v="0"/>
    <x:s v="2025-12"/>
    <x:n v="1"/>
    <x:n v="0"/>
    <x:n v="0.6742607314611615"/>
  </x:r>
  <x:r>
    <x:s v="C01252"/>
    <x:x v="2"/>
    <x:x v="0"/>
    <x:x v="5"/>
    <x:x v="1"/>
    <x:n v="417912.09"/>
    <x:n v="12620.77"/>
    <x:n v="2"/>
    <x:s v="Settled"/>
    <x:x v="5"/>
    <x:n v="40"/>
    <x:n v="1"/>
    <x:s v="2025-05"/>
    <x:n v="1"/>
    <x:n v="1"/>
    <x:n v="33.11304223117924"/>
  </x:r>
  <x:r>
    <x:s v="C01253"/>
    <x:x v="2"/>
    <x:x v="2"/>
    <x:x v="4"/>
    <x:x v="0"/>
    <x:n v="43685.09"/>
    <x:n v="4478.91"/>
    <x:n v="1"/>
    <x:s v="Settled"/>
    <x:x v="3"/>
    <x:n v="17"/>
    <x:n v="0"/>
    <x:s v="2025-04"/>
    <x:n v="1"/>
    <x:n v="0"/>
    <x:n v="9.75350922434253"/>
  </x:r>
  <x:r>
    <x:s v="C01254"/>
    <x:x v="0"/>
    <x:x v="0"/>
    <x:x v="0"/>
    <x:x v="2"/>
    <x:n v="204090"/>
    <x:n v="11418.01"/>
    <x:n v="7"/>
    <x:s v="Settled"/>
    <x:x v="4"/>
    <x:n v="40"/>
    <x:n v="1"/>
    <x:s v="2025-11"/>
    <x:n v="1"/>
    <x:n v="1"/>
    <x:n v="17.874393173591546"/>
  </x:r>
  <x:r>
    <x:s v="C01255"/>
    <x:x v="0"/>
    <x:x v="2"/>
    <x:x v="3"/>
    <x:x v="1"/>
    <x:n v="27675.35"/>
    <x:n v="9168.22"/>
    <x:n v="4"/>
    <x:s v="Settled"/>
    <x:x v="2"/>
    <x:n v="24"/>
    <x:n v="0"/>
    <x:s v="2025-03"/>
    <x:n v="1"/>
    <x:n v="0"/>
    <x:n v="3.018617572440452"/>
  </x:r>
  <x:r>
    <x:s v="C01256"/>
    <x:x v="2"/>
    <x:x v="4"/>
    <x:x v="2"/>
    <x:x v="1"/>
    <x:n v="478892.28"/>
    <x:n v="10366.91"/>
    <x:n v="2"/>
    <x:s v="Settled"/>
    <x:x v="4"/>
    <x:n v="36"/>
    <x:n v="1"/>
    <x:s v="2025-03"/>
    <x:n v="1"/>
    <x:n v="1"/>
    <x:n v="46.19431248076814"/>
  </x:r>
  <x:r>
    <x:s v="C01257"/>
    <x:x v="0"/>
    <x:x v="3"/>
    <x:x v="1"/>
    <x:x v="1"/>
    <x:n v="130951.23"/>
    <x:n v="19069.8"/>
    <x:n v="5"/>
    <x:s v="Rejected"/>
    <x:x v="5"/>
    <x:m/>
    <x:n v="1"/>
    <x:s v="2025-05"/>
    <x:n v="0"/>
    <x:s v=""/>
    <x:n v="6.866943019853381"/>
  </x:r>
  <x:r>
    <x:s v="C01258"/>
    <x:x v="0"/>
    <x:x v="0"/>
    <x:x v="3"/>
    <x:x v="2"/>
    <x:n v="9315.78"/>
    <x:n v="9819.28"/>
    <x:n v="5"/>
    <x:s v="Settled"/>
    <x:x v="1"/>
    <x:n v="13"/>
    <x:n v="0"/>
    <x:s v="2025-01"/>
    <x:n v="1"/>
    <x:n v="0"/>
    <x:n v="0.9487233279833145"/>
  </x:r>
  <x:r>
    <x:s v="C01259"/>
    <x:x v="0"/>
    <x:x v="3"/>
    <x:x v="0"/>
    <x:x v="2"/>
    <x:n v="25536.11"/>
    <x:n v="10576.12"/>
    <x:n v="9"/>
    <x:s v="Settled"/>
    <x:x v="4"/>
    <x:n v="42"/>
    <x:n v="1"/>
    <x:s v="2025-09"/>
    <x:n v="1"/>
    <x:n v="1"/>
    <x:n v="2.4145064541627743"/>
  </x:r>
  <x:r>
    <x:s v="C01260"/>
    <x:x v="0"/>
    <x:x v="3"/>
    <x:x v="0"/>
    <x:x v="1"/>
    <x:n v="411566.22"/>
    <x:n v="12879.01"/>
    <x:n v="9"/>
    <x:s v="Settled"/>
    <x:x v="4"/>
    <x:n v="47"/>
    <x:n v="1"/>
    <x:s v="2025-10"/>
    <x:n v="1"/>
    <x:n v="1"/>
    <x:n v="31.956355340977293"/>
  </x:r>
  <x:r>
    <x:s v="C01261"/>
    <x:x v="0"/>
    <x:x v="4"/>
    <x:x v="1"/>
    <x:x v="0"/>
    <x:n v="11071.93"/>
    <x:n v="15201.84"/>
    <x:n v="1"/>
    <x:s v="Settled"/>
    <x:x v="2"/>
    <x:n v="21"/>
    <x:n v="0"/>
    <x:s v="2025-05"/>
    <x:n v="1"/>
    <x:n v="0"/>
    <x:n v="0.7283282813133147"/>
  </x:r>
  <x:r>
    <x:s v="C01262"/>
    <x:x v="2"/>
    <x:x v="0"/>
    <x:x v="5"/>
    <x:x v="0"/>
    <x:n v="168719.48"/>
    <x:n v="5808.48"/>
    <x:n v="7"/>
    <x:s v="Settled"/>
    <x:x v="4"/>
    <x:m/>
    <x:n v="1"/>
    <x:s v="2025-11"/>
    <x:n v="0"/>
    <x:s v=""/>
    <x:n v="29.04709665867835"/>
  </x:r>
  <x:r>
    <x:s v="C01263"/>
    <x:x v="2"/>
    <x:x v="0"/>
    <x:x v="5"/>
    <x:x v="1"/>
    <x:m/>
    <x:n v="8011.47"/>
    <x:n v="10"/>
    <x:s v="Settled"/>
    <x:x v="1"/>
    <x:n v="25"/>
    <x:n v="1"/>
    <x:s v="2025-01"/>
    <x:n v="1"/>
    <x:n v="0"/>
    <x:s v=""/>
  </x:r>
  <x:r>
    <x:s v="C01264"/>
    <x:x v="0"/>
    <x:x v="5"/>
    <x:x v="3"/>
    <x:x v="2"/>
    <x:n v="6723.55"/>
    <x:n v="9640.51"/>
    <x:n v="5"/>
    <x:s v="Settled"/>
    <x:x v="2"/>
    <x:n v="11"/>
    <x:n v="0"/>
    <x:s v="2025-07"/>
    <x:n v="1"/>
    <x:n v="0"/>
    <x:n v="0.6974267958852799"/>
  </x:r>
  <x:r>
    <x:s v="C01265"/>
    <x:x v="0"/>
    <x:x v="0"/>
    <x:x v="1"/>
    <x:x v="2"/>
    <x:n v="54615.41"/>
    <x:n v="4542.5"/>
    <x:n v="9"/>
    <x:s v="Settled"/>
    <x:x v="2"/>
    <x:n v="18"/>
    <x:n v="0"/>
    <x:s v="2025-09"/>
    <x:n v="1"/>
    <x:n v="0"/>
    <x:n v="12.023205283434233"/>
  </x:r>
  <x:r>
    <x:s v="C01266"/>
    <x:x v="0"/>
    <x:x v="0"/>
    <x:x v="1"/>
    <x:x v="0"/>
    <x:n v="63721.38"/>
    <x:n v="17912.05"/>
    <x:n v="5"/>
    <x:s v="Settled"/>
    <x:x v="3"/>
    <x:n v="8"/>
    <x:n v="0"/>
    <x:s v="2025-05"/>
    <x:n v="1"/>
    <x:n v="0"/>
    <x:n v="3.5574588056643432"/>
  </x:r>
  <x:r>
    <x:s v="C01267"/>
    <x:x v="0"/>
    <x:x v="0"/>
    <x:x v="0"/>
    <x:x v="2"/>
    <x:n v="171285.11"/>
    <x:n v="12402.57"/>
    <x:n v="7"/>
    <x:s v="Settled"/>
    <x:x v="4"/>
    <x:n v="31"/>
    <x:n v="1"/>
    <x:s v="2025-12"/>
    <x:n v="1"/>
    <x:n v="1"/>
    <x:n v="13.810452994822846"/>
  </x:r>
  <x:r>
    <x:s v="C01268"/>
    <x:x v="0"/>
    <x:x v="0"/>
    <x:x v="1"/>
    <x:x v="1"/>
    <x:n v="79313.1"/>
    <x:n v="7769.14"/>
    <x:n v="4"/>
    <x:s v="Settled"/>
    <x:x v="1"/>
    <x:n v="29"/>
    <x:n v="0"/>
    <x:s v="2025-06"/>
    <x:n v="1"/>
    <x:n v="0"/>
    <x:n v="10.208736102065352"/>
  </x:r>
  <x:r>
    <x:s v="C01269"/>
    <x:x v="0"/>
    <x:x v="0"/>
    <x:x v="0"/>
    <x:x v="2"/>
    <x:n v="49756.01"/>
    <x:n v="15310.17"/>
    <x:n v="1"/>
    <x:s v="Settled"/>
    <x:x v="4"/>
    <x:n v="32"/>
    <x:n v="1"/>
    <x:s v="2025-12"/>
    <x:n v="1"/>
    <x:n v="1"/>
    <x:n v="3.249866591945093"/>
  </x:r>
  <x:r>
    <x:s v="C01270"/>
    <x:x v="2"/>
    <x:x v="3"/>
    <x:x v="2"/>
    <x:x v="2"/>
    <x:n v="126386.27"/>
    <x:n v="9503.73"/>
    <x:n v="9"/>
    <x:s v="Settled"/>
    <x:x v="2"/>
    <x:n v="11"/>
    <x:n v="0"/>
    <x:s v="2025-08"/>
    <x:n v="1"/>
    <x:n v="0"/>
    <x:n v="13.298596445816539"/>
  </x:r>
  <x:r>
    <x:s v="C01271"/>
    <x:x v="0"/>
    <x:x v="4"/>
    <x:x v="3"/>
    <x:x v="2"/>
    <x:n v="10500.16"/>
    <x:n v="43338.17"/>
    <x:n v="10"/>
    <x:s v="Settled"/>
    <x:x v="2"/>
    <x:n v="21"/>
    <x:n v="0"/>
    <x:s v="2025-03"/>
    <x:n v="1"/>
    <x:n v="0"/>
    <x:n v="0.242284341955371"/>
  </x:r>
  <x:r>
    <x:s v="C01272"/>
    <x:x v="0"/>
    <x:x v="3"/>
    <x:x v="1"/>
    <x:x v="1"/>
    <x:n v="203415.58"/>
    <x:n v="8705.15"/>
    <x:n v="5"/>
    <x:s v="Settled"/>
    <x:x v="2"/>
    <x:n v="26"/>
    <x:n v="0"/>
    <x:s v="2025-10"/>
    <x:n v="1"/>
    <x:n v="0"/>
    <x:n v="23.367268800652486"/>
  </x:r>
  <x:r>
    <x:s v="C01273"/>
    <x:x v="0"/>
    <x:x v="3"/>
    <x:x v="1"/>
    <x:x v="1"/>
    <x:n v="157932.79"/>
    <x:n v="12417.72"/>
    <x:n v="2"/>
    <x:s v="Settled"/>
    <x:x v="4"/>
    <x:n v="39"/>
    <x:n v="1"/>
    <x:s v="2025-01"/>
    <x:n v="1"/>
    <x:n v="1"/>
    <x:n v="12.718340403874464"/>
  </x:r>
  <x:r>
    <x:s v="C01274"/>
    <x:x v="0"/>
    <x:x v="5"/>
    <x:x v="0"/>
    <x:x v="2"/>
    <x:n v="29020.07"/>
    <x:n v="18688.01"/>
    <x:n v="6"/>
    <x:s v="Pending"/>
    <x:x v="4"/>
    <x:m/>
    <x:n v="1"/>
    <x:s v="2025-03"/>
    <x:n v="0"/>
    <x:s v=""/>
    <x:n v="1.552871065458548"/>
  </x:r>
  <x:r>
    <x:s v="C01275"/>
    <x:x v="0"/>
    <x:x v="4"/>
    <x:x v="1"/>
    <x:x v="2"/>
    <x:n v="59203.96"/>
    <x:n v="9505.72"/>
    <x:n v="6"/>
    <x:s v="Settled"/>
    <x:x v="3"/>
    <x:n v="15"/>
    <x:n v="0"/>
    <x:s v="2025-10"/>
    <x:n v="1"/>
    <x:n v="0"/>
    <x:n v="6.228245729939447"/>
  </x:r>
  <x:r>
    <x:s v="C01276"/>
    <x:x v="0"/>
    <x:x v="0"/>
    <x:x v="3"/>
    <x:x v="0"/>
    <x:n v="4466.59"/>
    <x:n v="9526.12"/>
    <x:n v="8"/>
    <x:s v="Pending"/>
    <x:x v="2"/>
    <x:m/>
    <x:n v="0"/>
    <x:s v="2025-11"/>
    <x:n v="0"/>
    <x:s v=""/>
    <x:n v="0.4688782001486439"/>
  </x:r>
  <x:r>
    <x:s v="C01277"/>
    <x:x v="0"/>
    <x:x v="0"/>
    <x:x v="0"/>
    <x:x v="2"/>
    <x:n v="75123.25"/>
    <x:n v="4771.44"/>
    <x:n v="6"/>
    <x:s v="Settled"/>
    <x:x v="1"/>
    <x:n v="29"/>
    <x:n v="1"/>
    <x:s v="2025-05"/>
    <x:n v="1"/>
    <x:n v="0"/>
    <x:n v="15.744356001542513"/>
  </x:r>
  <x:r>
    <x:s v="C01278"/>
    <x:x v="2"/>
    <x:x v="5"/>
    <x:x v="5"/>
    <x:x v="0"/>
    <x:n v="90435.07"/>
    <x:n v="18209.71"/>
    <x:n v="9"/>
    <x:s v="Settled"/>
    <x:x v="1"/>
    <x:n v="22"/>
    <x:n v="0"/>
    <x:s v="2025-08"/>
    <x:n v="1"/>
    <x:n v="0"/>
    <x:n v="4.96631028171234"/>
  </x:r>
  <x:r>
    <x:s v="C01279"/>
    <x:x v="0"/>
    <x:x v="0"/>
    <x:x v="1"/>
    <x:x v="2"/>
    <x:m/>
    <x:n v="5328.77"/>
    <x:n v="4"/>
    <x:s v="Settled"/>
    <x:x v="2"/>
    <x:n v="7"/>
    <x:n v="0"/>
    <x:s v="2025-09"/>
    <x:n v="1"/>
    <x:n v="0"/>
    <x:s v=""/>
  </x:r>
  <x:r>
    <x:s v="C01280"/>
    <x:x v="0"/>
    <x:x v="4"/>
    <x:x v="1"/>
    <x:x v="2"/>
    <x:n v="78767.71"/>
    <x:n v="40595.4"/>
    <x:n v="1"/>
    <x:s v="Settled"/>
    <x:x v="2"/>
    <x:n v="19"/>
    <x:n v="0"/>
    <x:s v="2025-09"/>
    <x:n v="1"/>
    <x:n v="0"/>
    <x:n v="1.9403112175271091"/>
  </x:r>
  <x:r>
    <x:s v="C01281"/>
    <x:x v="2"/>
    <x:x v="3"/>
    <x:x v="2"/>
    <x:x v="0"/>
    <x:n v="33939.25"/>
    <x:n v="15164.98"/>
    <x:n v="5"/>
    <x:s v="Pending"/>
    <x:x v="3"/>
    <x:m/>
    <x:n v="0"/>
    <x:s v="2025-11"/>
    <x:n v="0"/>
    <x:s v=""/>
    <x:n v="2.2380016327090444"/>
  </x:r>
  <x:r>
    <x:s v="C01282"/>
    <x:x v="0"/>
    <x:x v="5"/>
    <x:x v="0"/>
    <x:x v="0"/>
    <x:n v="30544.55"/>
    <x:n v="11858.98"/>
    <x:n v="5"/>
    <x:s v="Settled"/>
    <x:x v="1"/>
    <x:n v="21"/>
    <x:n v="1"/>
    <x:s v="2025-02"/>
    <x:n v="1"/>
    <x:n v="0"/>
    <x:n v="2.5756473153677635"/>
  </x:r>
  <x:r>
    <x:s v="C01283"/>
    <x:x v="2"/>
    <x:x v="3"/>
    <x:x v="4"/>
    <x:x v="0"/>
    <x:n v="18486.74"/>
    <x:n v="8038.11"/>
    <x:n v="5"/>
    <x:s v="Settled"/>
    <x:x v="1"/>
    <x:n v="21"/>
    <x:n v="0"/>
    <x:s v="2025-03"/>
    <x:n v="1"/>
    <x:n v="0"/>
    <x:n v="2.2998864160853736"/>
  </x:r>
  <x:r>
    <x:s v="C01284"/>
    <x:x v="0"/>
    <x:x v="0"/>
    <x:x v="3"/>
    <x:x v="0"/>
    <x:n v="1954.45"/>
    <x:n v="5442.76"/>
    <x:n v="5"/>
    <x:s v="Pending"/>
    <x:x v="1"/>
    <x:m/>
    <x:n v="0"/>
    <x:s v="2025-12"/>
    <x:n v="0"/>
    <x:s v=""/>
    <x:n v="0.3590917108231853"/>
  </x:r>
  <x:r>
    <x:s v="C01285"/>
    <x:x v="0"/>
    <x:x v="4"/>
    <x:x v="1"/>
    <x:x v="2"/>
    <x:n v="43317.78"/>
    <x:n v="15846.03"/>
    <x:n v="10"/>
    <x:s v="Settled"/>
    <x:x v="2"/>
    <x:n v="7"/>
    <x:n v="0"/>
    <x:s v="2025-07"/>
    <x:n v="1"/>
    <x:n v="0"/>
    <x:n v="2.733667675752223"/>
  </x:r>
  <x:r>
    <x:s v="C01286"/>
    <x:x v="0"/>
    <x:x v="3"/>
    <x:x v="3"/>
    <x:x v="0"/>
    <x:n v="13595.51"/>
    <x:n v="5163.57"/>
    <x:n v="2"/>
    <x:s v="Settled"/>
    <x:x v="1"/>
    <x:n v="19"/>
    <x:n v="0"/>
    <x:s v="2025-07"/>
    <x:n v="1"/>
    <x:n v="0"/>
    <x:n v="2.632967113837907"/>
  </x:r>
  <x:r>
    <x:s v="C01287"/>
    <x:x v="0"/>
    <x:x v="0"/>
    <x:x v="1"/>
    <x:x v="0"/>
    <x:n v="7689.03"/>
    <x:n v="9956.05"/>
    <x:n v="6"/>
    <x:s v="Settled"/>
    <x:x v="2"/>
    <x:n v="16"/>
    <x:n v="0"/>
    <x:s v="2025-05"/>
    <x:n v="1"/>
    <x:n v="0"/>
    <x:n v="0.7722972463979189"/>
  </x:r>
  <x:r>
    <x:s v="C01288"/>
    <x:x v="2"/>
    <x:x v="5"/>
    <x:x v="2"/>
    <x:x v="1"/>
    <x:n v="269797.85"/>
    <x:n v="16193.88"/>
    <x:n v="3"/>
    <x:s v="Rejected"/>
    <x:x v="5"/>
    <x:m/>
    <x:n v="1"/>
    <x:s v="2025-05"/>
    <x:n v="0"/>
    <x:s v=""/>
    <x:n v="16.660482231559083"/>
  </x:r>
  <x:r>
    <x:s v="C01289"/>
    <x:x v="0"/>
    <x:x v="4"/>
    <x:x v="1"/>
    <x:x v="0"/>
    <x:n v="19116.33"/>
    <x:n v="6837.83"/>
    <x:n v="4"/>
    <x:s v="Settled"/>
    <x:x v="3"/>
    <x:n v="7"/>
    <x:n v="0"/>
    <x:s v="2025-03"/>
    <x:n v="1"/>
    <x:n v="0"/>
    <x:n v="2.7956720187544883"/>
  </x:r>
  <x:r>
    <x:s v="C01290"/>
    <x:x v="0"/>
    <x:x v="2"/>
    <x:x v="1"/>
    <x:x v="1"/>
    <x:n v="123180.41"/>
    <x:n v="9833.98"/>
    <x:n v="1"/>
    <x:s v="Settled"/>
    <x:x v="5"/>
    <x:n v="30"/>
    <x:n v="1"/>
    <x:s v="2025-05"/>
    <x:n v="1"/>
    <x:n v="0"/>
    <x:n v="12.525997612360408"/>
  </x:r>
  <x:r>
    <x:s v="C01291"/>
    <x:x v="2"/>
    <x:x v="0"/>
    <x:x v="4"/>
    <x:x v="2"/>
    <x:n v="32509.74"/>
    <x:n v="4997.9"/>
    <x:n v="10"/>
    <x:s v="Settled"/>
    <x:x v="3"/>
    <x:n v="13"/>
    <x:n v="0"/>
    <x:s v="2025-01"/>
    <x:n v="1"/>
    <x:n v="0"/>
    <x:n v="6.504679965585547"/>
  </x:r>
  <x:r>
    <x:s v="C01292"/>
    <x:x v="0"/>
    <x:x v="3"/>
    <x:x v="3"/>
    <x:x v="2"/>
    <x:n v="5252.01"/>
    <x:n v="10416.63"/>
    <x:n v="5"/>
    <x:s v="Rejected"/>
    <x:x v="3"/>
    <x:m/>
    <x:n v="0"/>
    <x:s v="2025-04"/>
    <x:n v="0"/>
    <x:s v=""/>
    <x:n v="0.5041947347654664"/>
  </x:r>
  <x:r>
    <x:s v="C01293"/>
    <x:x v="2"/>
    <x:x v="4"/>
    <x:x v="5"/>
    <x:x v="2"/>
    <x:n v="86209.69"/>
    <x:n v="13606.99"/>
    <x:n v="4"/>
    <x:s v="Rejected"/>
    <x:x v="5"/>
    <x:m/>
    <x:n v="1"/>
    <x:s v="2025-12"/>
    <x:n v="0"/>
    <x:s v=""/>
    <x:n v="6.33569143506389"/>
  </x:r>
  <x:r>
    <x:s v="C01294"/>
    <x:x v="2"/>
    <x:x v="0"/>
    <x:x v="4"/>
    <x:x v="0"/>
    <x:n v="49193.14"/>
    <x:n v="5930.66"/>
    <x:n v="9"/>
    <x:s v="Pending"/>
    <x:x v="3"/>
    <x:m/>
    <x:n v="0"/>
    <x:s v="2025-03"/>
    <x:n v="0"/>
    <x:s v=""/>
    <x:n v="8.294715933808378"/>
  </x:r>
  <x:r>
    <x:s v="C01295"/>
    <x:x v="2"/>
    <x:x v="3"/>
    <x:x v="5"/>
    <x:x v="1"/>
    <x:n v="244988.83"/>
    <x:n v="14179.02"/>
    <x:n v="7"/>
    <x:s v="Settled"/>
    <x:x v="4"/>
    <x:n v="35"/>
    <x:n v="1"/>
    <x:s v="2025-09"/>
    <x:n v="1"/>
    <x:n v="1"/>
    <x:n v="17.27826253154308"/>
  </x:r>
  <x:r>
    <x:s v="C01296"/>
    <x:x v="0"/>
    <x:x v="5"/>
    <x:x v="3"/>
    <x:x v="1"/>
    <x:n v="19972.21"/>
    <x:n v="6966.94"/>
    <x:n v="5"/>
    <x:s v="Settled"/>
    <x:x v="1"/>
    <x:n v="37"/>
    <x:n v="1"/>
    <x:s v="2025-01"/>
    <x:n v="1"/>
    <x:n v="1"/>
    <x:n v="2.866711928048756"/>
  </x:r>
  <x:r>
    <x:s v="C01297"/>
    <x:x v="0"/>
    <x:x v="3"/>
    <x:x v="1"/>
    <x:x v="0"/>
    <x:n v="62737.98"/>
    <x:n v="34809.06"/>
    <x:n v="10"/>
    <x:s v="Pending"/>
    <x:x v="1"/>
    <x:m/>
    <x:n v="0"/>
    <x:s v="2025-09"/>
    <x:n v="0"/>
    <x:s v=""/>
    <x:n v="1.802346285708376"/>
  </x:r>
  <x:r>
    <x:s v="C01298"/>
    <x:x v="2"/>
    <x:x v="0"/>
    <x:x v="2"/>
    <x:x v="2"/>
    <x:n v="79869"/>
    <x:n v="5004.18"/>
    <x:n v="1"/>
    <x:s v="Settled"/>
    <x:x v="3"/>
    <x:n v="10"/>
    <x:n v="0"/>
    <x:s v="2025-04"/>
    <x:n v="1"/>
    <x:n v="0"/>
    <x:n v="15.960457057899594"/>
  </x:r>
  <x:r>
    <x:s v="C01299"/>
    <x:x v="0"/>
    <x:x v="3"/>
    <x:x v="1"/>
    <x:x v="2"/>
    <x:n v="55536.29"/>
    <x:n v="7712.41"/>
    <x:n v="7"/>
    <x:s v="Pending"/>
    <x:x v="1"/>
    <x:m/>
    <x:n v="0"/>
    <x:s v="2025-09"/>
    <x:n v="0"/>
    <x:s v=""/>
    <x:n v="7.200899589103796"/>
  </x:r>
  <x:r>
    <x:s v="C01300"/>
    <x:x v="2"/>
    <x:x v="0"/>
    <x:x v="4"/>
    <x:x v="1"/>
    <x:n v="226515.53"/>
    <x:n v="5808.48"/>
    <x:n v="7"/>
    <x:s v="Pending"/>
    <x:x v="5"/>
    <x:m/>
    <x:n v="1"/>
    <x:s v="2025-07"/>
    <x:n v="0"/>
    <x:s v=""/>
    <x:n v="38.99738485800072"/>
  </x:r>
  <x:r>
    <x:s v="C01301"/>
    <x:x v="0"/>
    <x:x v="4"/>
    <x:x v="1"/>
    <x:x v="1"/>
    <x:n v="183835.55"/>
    <x:n v="8494.61"/>
    <x:n v="2"/>
    <x:s v="Settled"/>
    <x:x v="4"/>
    <x:n v="42"/>
    <x:n v="1"/>
    <x:s v="2025-10"/>
    <x:n v="1"/>
    <x:n v="1"/>
    <x:n v="21.64143498053471"/>
  </x:r>
  <x:r>
    <x:s v="C01302"/>
    <x:x v="0"/>
    <x:x v="4"/>
    <x:x v="1"/>
    <x:x v="0"/>
    <x:n v="9478.75"/>
    <x:n v="8332.6"/>
    <x:n v="5"/>
    <x:s v="Settled"/>
    <x:x v="2"/>
    <x:n v="16"/>
    <x:n v="0"/>
    <x:s v="2025-09"/>
    <x:n v="1"/>
    <x:n v="0"/>
    <x:n v="1.137550104409188"/>
  </x:r>
  <x:r>
    <x:s v="C01303"/>
    <x:x v="2"/>
    <x:x v="3"/>
    <x:x v="5"/>
    <x:x v="1"/>
    <x:n v="284105.61"/>
    <x:n v="12397.5"/>
    <x:n v="5"/>
    <x:s v="Settled"/>
    <x:x v="5"/>
    <x:n v="34"/>
    <x:n v="1"/>
    <x:s v="2025-07"/>
    <x:n v="1"/>
    <x:n v="1"/>
    <x:n v="22.916362976406532"/>
  </x:r>
  <x:r>
    <x:s v="C01304"/>
    <x:x v="0"/>
    <x:x v="0"/>
    <x:x v="1"/>
    <x:x v="1"/>
    <x:n v="124175.48"/>
    <x:n v="9186.55"/>
    <x:n v="9"/>
    <x:s v="Settled"/>
    <x:x v="1"/>
    <x:n v="37"/>
    <x:n v="1"/>
    <x:s v="2025-09"/>
    <x:n v="1"/>
    <x:n v="1"/>
    <x:n v="13.517096189537966"/>
  </x:r>
  <x:r>
    <x:s v="C01305"/>
    <x:x v="2"/>
    <x:x v="3"/>
    <x:x v="5"/>
    <x:x v="2"/>
    <x:n v="531642.31"/>
    <x:n v="13411.37"/>
    <x:n v="10"/>
    <x:s v="Settled"/>
    <x:x v="5"/>
    <x:n v="24"/>
    <x:n v="1"/>
    <x:s v="2025-12"/>
    <x:n v="1"/>
    <x:n v="0"/>
    <x:n v="39.64116343073079"/>
  </x:r>
  <x:r>
    <x:s v="C01306"/>
    <x:x v="0"/>
    <x:x v="5"/>
    <x:x v="0"/>
    <x:x v="0"/>
    <x:n v="20750.95"/>
    <x:n v="7586.77"/>
    <x:n v="7"/>
    <x:s v="Settled"/>
    <x:x v="2"/>
    <x:n v="8"/>
    <x:n v="0"/>
    <x:s v="2025-08"/>
    <x:n v="1"/>
    <x:n v="0"/>
    <x:n v="2.7351494773137977"/>
  </x:r>
  <x:r>
    <x:s v="C01307"/>
    <x:x v="2"/>
    <x:x v="0"/>
    <x:x v="5"/>
    <x:x v="1"/>
    <x:n v="320602.73"/>
    <x:n v="13040.64"/>
    <x:n v="1"/>
    <x:s v="Settled"/>
    <x:x v="1"/>
    <x:n v="26"/>
    <x:n v="0"/>
    <x:s v="2025-03"/>
    <x:n v="1"/>
    <x:n v="0"/>
    <x:n v="24.584892305899096"/>
  </x:r>
  <x:r>
    <x:s v="C01308"/>
    <x:x v="0"/>
    <x:x v="0"/>
    <x:x v="3"/>
    <x:x v="2"/>
    <x:n v="14486.08"/>
    <x:n v="15570.13"/>
    <x:n v="1"/>
    <x:s v="Settled"/>
    <x:x v="3"/>
    <x:n v="16"/>
    <x:n v="0"/>
    <x:s v="2025-02"/>
    <x:n v="1"/>
    <x:n v="0"/>
    <x:n v="0.9303763038587347"/>
  </x:r>
  <x:r>
    <x:s v="C01309"/>
    <x:x v="0"/>
    <x:x v="0"/>
    <x:x v="0"/>
    <x:x v="0"/>
    <x:n v="44355.41"/>
    <x:n v="12099.67"/>
    <x:n v="1"/>
    <x:s v="Settled"/>
    <x:x v="1"/>
    <x:n v="17"/>
    <x:n v="1"/>
    <x:s v="2025-07"/>
    <x:n v="1"/>
    <x:n v="0"/>
    <x:n v="3.665836340991118"/>
  </x:r>
  <x:r>
    <x:s v="C01310"/>
    <x:x v="0"/>
    <x:x v="5"/>
    <x:x v="1"/>
    <x:x v="1"/>
    <x:n v="152861.95"/>
    <x:n v="8944.71"/>
    <x:n v="1"/>
    <x:s v="Settled"/>
    <x:x v="3"/>
    <x:n v="17"/>
    <x:n v="0"/>
    <x:s v="2025-06"/>
    <x:n v="1"/>
    <x:n v="0"/>
    <x:n v="17.089648518509826"/>
  </x:r>
  <x:r>
    <x:s v="C01311"/>
    <x:x v="2"/>
    <x:x v="4"/>
    <x:x v="2"/>
    <x:x v="2"/>
    <x:n v="75093.4"/>
    <x:n v="22170.09"/>
    <x:n v="4"/>
    <x:s v="Settled"/>
    <x:x v="3"/>
    <x:n v="13"/>
    <x:n v="0"/>
    <x:s v="2025-08"/>
    <x:n v="1"/>
    <x:n v="0"/>
    <x:n v="3.3871490823898323"/>
  </x:r>
  <x:r>
    <x:s v="C01312"/>
    <x:x v="2"/>
    <x:x v="0"/>
    <x:x v="4"/>
    <x:x v="1"/>
    <x:n v="94168.96"/>
    <x:n v="15032.05"/>
    <x:n v="6"/>
    <x:s v="Settled"/>
    <x:x v="4"/>
    <x:m/>
    <x:n v="1"/>
    <x:s v="2025-09"/>
    <x:n v="0"/>
    <x:s v=""/>
    <x:n v="6.264545421283192"/>
  </x:r>
  <x:r>
    <x:s v="C01313"/>
    <x:x v="0"/>
    <x:x v="0"/>
    <x:x v="1"/>
    <x:x v="2"/>
    <x:n v="51792.36"/>
    <x:n v="14905.14"/>
    <x:n v="6"/>
    <x:s v="Settled"/>
    <x:x v="3"/>
    <x:n v="11"/>
    <x:n v="0"/>
    <x:s v="2025-03"/>
    <x:n v="1"/>
    <x:n v="0"/>
    <x:n v="3.474798626514075"/>
  </x:r>
  <x:r>
    <x:s v="C01314"/>
    <x:x v="0"/>
    <x:x v="3"/>
    <x:x v="0"/>
    <x:x v="0"/>
    <x:n v="63161.44"/>
    <x:n v="9245.74"/>
    <x:n v="2"/>
    <x:s v="Pending"/>
    <x:x v="1"/>
    <x:m/>
    <x:n v="0"/>
    <x:s v="2025-09"/>
    <x:n v="0"/>
    <x:s v=""/>
    <x:n v="6.8314099250033"/>
  </x:r>
  <x:r>
    <x:s v="C01315"/>
    <x:x v="0"/>
    <x:x v="5"/>
    <x:x v="1"/>
    <x:x v="1"/>
    <x:n v="92224.82"/>
    <x:n v="7818.5"/>
    <x:n v="5"/>
    <x:s v="Settled"/>
    <x:x v="1"/>
    <x:n v="37"/>
    <x:n v="1"/>
    <x:s v="2025-12"/>
    <x:n v="1"/>
    <x:n v="1"/>
    <x:n v="11.795717848692206"/>
  </x:r>
  <x:r>
    <x:s v="C01316"/>
    <x:x v="2"/>
    <x:x v="0"/>
    <x:x v="2"/>
    <x:x v="2"/>
    <x:n v="118150.87"/>
    <x:n v="9049.65"/>
    <x:n v="6"/>
    <x:s v="Rejected"/>
    <x:x v="1"/>
    <x:m/>
    <x:n v="0"/>
    <x:s v="2025-04"/>
    <x:n v="0"/>
    <x:s v=""/>
    <x:n v="13.055849673744289"/>
  </x:r>
  <x:r>
    <x:s v="C01317"/>
    <x:x v="2"/>
    <x:x v="3"/>
    <x:x v="2"/>
    <x:x v="2"/>
    <x:m/>
    <x:n v="5032.09"/>
    <x:n v="4"/>
    <x:s v="Settled"/>
    <x:x v="2"/>
    <x:n v="18"/>
    <x:n v="0"/>
    <x:s v="2025-12"/>
    <x:n v="1"/>
    <x:n v="0"/>
    <x:s v=""/>
  </x:r>
  <x:r>
    <x:s v="C01318"/>
    <x:x v="2"/>
    <x:x v="3"/>
    <x:x v="5"/>
    <x:x v="2"/>
    <x:n v="512748.81"/>
    <x:n v="12933.12"/>
    <x:n v="7"/>
    <x:s v="Settled"/>
    <x:x v="1"/>
    <x:m/>
    <x:n v="1"/>
    <x:s v="2025-12"/>
    <x:n v="0"/>
    <x:s v=""/>
    <x:n v="39.64618050400831"/>
  </x:r>
  <x:r>
    <x:s v="C01319"/>
    <x:x v="2"/>
    <x:x v="0"/>
    <x:x v="5"/>
    <x:x v="0"/>
    <x:n v="85846.26"/>
    <x:n v="12572.11"/>
    <x:n v="6"/>
    <x:s v="Settled"/>
    <x:x v="5"/>
    <x:n v="24"/>
    <x:n v="1"/>
    <x:s v="2025-06"/>
    <x:n v="1"/>
    <x:n v="0"/>
    <x:n v="6.828309647306617"/>
  </x:r>
  <x:r>
    <x:s v="C01320"/>
    <x:x v="0"/>
    <x:x v="0"/>
    <x:x v="3"/>
    <x:x v="2"/>
    <x:n v="20804.88"/>
    <x:n v="8927.37"/>
    <x:n v="2"/>
    <x:s v="Settled"/>
    <x:x v="1"/>
    <x:n v="26"/>
    <x:n v="0"/>
    <x:s v="2025-10"/>
    <x:n v="1"/>
    <x:n v="0"/>
    <x:n v="2.3304601467173423"/>
  </x:r>
  <x:r>
    <x:s v="C01321"/>
    <x:x v="2"/>
    <x:x v="5"/>
    <x:x v="2"/>
    <x:x v="2"/>
    <x:m/>
    <x:n v="21265.2"/>
    <x:n v="9"/>
    <x:s v="Settled"/>
    <x:x v="1"/>
    <x:n v="26"/>
    <x:n v="0"/>
    <x:s v="2025-12"/>
    <x:n v="1"/>
    <x:n v="0"/>
    <x:s v=""/>
  </x:r>
  <x:r>
    <x:s v="C01322"/>
    <x:x v="0"/>
    <x:x v="0"/>
    <x:x v="0"/>
    <x:x v="1"/>
    <x:n v="176319.21"/>
    <x:n v="6987.93"/>
    <x:n v="3"/>
    <x:s v="Settled"/>
    <x:x v="1"/>
    <x:m/>
    <x:n v="1"/>
    <x:s v="2025-11"/>
    <x:n v="0"/>
    <x:s v=""/>
    <x:n v="25.231965689410167"/>
  </x:r>
  <x:r>
    <x:s v="C01323"/>
    <x:x v="2"/>
    <x:x v="0"/>
    <x:x v="4"/>
    <x:x v="1"/>
    <x:n v="55287.52"/>
    <x:n v="10119.38"/>
    <x:n v="8"/>
    <x:s v="Settled"/>
    <x:x v="5"/>
    <x:n v="43"/>
    <x:n v="1"/>
    <x:s v="2025-05"/>
    <x:n v="1"/>
    <x:n v="1"/>
    <x:n v="5.463528397984857"/>
  </x:r>
  <x:r>
    <x:s v="C01324"/>
    <x:x v="0"/>
    <x:x v="4"/>
    <x:x v="3"/>
    <x:x v="2"/>
    <x:n v="3523.67"/>
    <x:n v="8271.99"/>
    <x:n v="1"/>
    <x:s v="Pending"/>
    <x:x v="2"/>
    <x:m/>
    <x:n v="0"/>
    <x:s v="2025-09"/>
    <x:n v="0"/>
    <x:s v=""/>
    <x:n v="0.42597609523222346"/>
  </x:r>
  <x:r>
    <x:s v="C01325"/>
    <x:x v="0"/>
    <x:x v="3"/>
    <x:x v="3"/>
    <x:x v="0"/>
    <x:n v="9812.65"/>
    <x:n v="6553.49"/>
    <x:n v="6"/>
    <x:s v="Settled"/>
    <x:x v="2"/>
    <x:n v="9"/>
    <x:n v="0"/>
    <x:s v="2025-08"/>
    <x:n v="1"/>
    <x:n v="0"/>
    <x:n v="1.4973166969050078"/>
  </x:r>
  <x:r>
    <x:s v="C01326"/>
    <x:x v="0"/>
    <x:x v="3"/>
    <x:x v="1"/>
    <x:x v="2"/>
    <x:n v="48021.51"/>
    <x:n v="7517.82"/>
    <x:n v="9"/>
    <x:s v="Settled"/>
    <x:x v="1"/>
    <x:n v="17"/>
    <x:n v="0"/>
    <x:s v="2025-06"/>
    <x:n v="1"/>
    <x:n v="0"/>
    <x:n v="6.387690846548601"/>
  </x:r>
  <x:r>
    <x:s v="C01327"/>
    <x:x v="2"/>
    <x:x v="3"/>
    <x:x v="2"/>
    <x:x v="0"/>
    <x:n v="57424.21"/>
    <x:n v="13704.62"/>
    <x:n v="4"/>
    <x:s v="Settled"/>
    <x:x v="2"/>
    <x:n v="25"/>
    <x:n v="0"/>
    <x:s v="2025-08"/>
    <x:n v="1"/>
    <x:n v="0"/>
    <x:n v="4.190135151503653"/>
  </x:r>
  <x:r>
    <x:s v="C01328"/>
    <x:x v="2"/>
    <x:x v="5"/>
    <x:x v="4"/>
    <x:x v="1"/>
    <x:n v="63480.8"/>
    <x:n v="10484.07"/>
    <x:n v="1"/>
    <x:s v="Settled"/>
    <x:x v="5"/>
    <x:n v="36"/>
    <x:n v="1"/>
    <x:s v="2025-12"/>
    <x:n v="1"/>
    <x:n v="1"/>
    <x:n v="6.054976740903104"/>
  </x:r>
  <x:r>
    <x:s v="C01329"/>
    <x:x v="0"/>
    <x:x v="0"/>
    <x:x v="1"/>
    <x:x v="2"/>
    <x:n v="27995.16"/>
    <x:n v="6424.65"/>
    <x:n v="5"/>
    <x:s v="Settled"/>
    <x:x v="2"/>
    <x:n v="20"/>
    <x:n v="0"/>
    <x:s v="2025-01"/>
    <x:n v="1"/>
    <x:n v="0"/>
    <x:n v="4.357460717704466"/>
  </x:r>
  <x:r>
    <x:s v="C01330"/>
    <x:x v="0"/>
    <x:x v="5"/>
    <x:x v="1"/>
    <x:x v="1"/>
    <x:n v="188606.27"/>
    <x:n v="10595.43"/>
    <x:n v="8"/>
    <x:s v="Settled"/>
    <x:x v="4"/>
    <x:n v="42"/>
    <x:n v="1"/>
    <x:s v="2025-11"/>
    <x:n v="1"/>
    <x:n v="1"/>
    <x:n v="17.800718800463972"/>
  </x:r>
  <x:r>
    <x:s v="C01331"/>
    <x:x v="0"/>
    <x:x v="0"/>
    <x:x v="1"/>
    <x:x v="0"/>
    <x:n v="51341.44"/>
    <x:n v="13760.57"/>
    <x:n v="9"/>
    <x:s v="Pending"/>
    <x:x v="1"/>
    <x:m/>
    <x:n v="0"/>
    <x:s v="2025-05"/>
    <x:n v="0"/>
    <x:s v=""/>
    <x:n v="3.731054745551965"/>
  </x:r>
  <x:r>
    <x:s v="C01332"/>
    <x:x v="0"/>
    <x:x v="5"/>
    <x:x v="3"/>
    <x:x v="0"/>
    <x:n v="3502.31"/>
    <x:n v="11966.13"/>
    <x:n v="7"/>
    <x:s v="Settled"/>
    <x:x v="1"/>
    <x:n v="15"/>
    <x:n v="0"/>
    <x:s v="2025-10"/>
    <x:n v="1"/>
    <x:n v="0"/>
    <x:n v="0.2926852708436228"/>
  </x:r>
  <x:r>
    <x:s v="C01333"/>
    <x:x v="0"/>
    <x:x v="3"/>
    <x:x v="0"/>
    <x:x v="1"/>
    <x:n v="243402.14"/>
    <x:n v="8084.21"/>
    <x:n v="1"/>
    <x:s v="Settled"/>
    <x:x v="3"/>
    <x:n v="16"/>
    <x:n v="0"/>
    <x:s v="2025-02"/>
    <x:n v="1"/>
    <x:n v="0"/>
    <x:n v="30.108339590386695"/>
  </x:r>
  <x:r>
    <x:s v="C01334"/>
    <x:x v="2"/>
    <x:x v="3"/>
    <x:x v="4"/>
    <x:x v="2"/>
    <x:n v="61286.05"/>
    <x:n v="22183.43"/>
    <x:n v="6"/>
    <x:s v="Settled"/>
    <x:x v="3"/>
    <x:n v="1"/>
    <x:n v="0"/>
    <x:s v="2025-11"/>
    <x:n v="1"/>
    <x:n v="0"/>
    <x:n v="2.7626949484367387"/>
  </x:r>
  <x:r>
    <x:s v="C01335"/>
    <x:x v="2"/>
    <x:x v="4"/>
    <x:x v="5"/>
    <x:x v="1"/>
    <x:n v="393625.12"/>
    <x:n v="8793.38"/>
    <x:n v="2"/>
    <x:s v="Settled"/>
    <x:x v="1"/>
    <x:n v="42"/>
    <x:n v="1"/>
    <x:s v="2025-06"/>
    <x:n v="1"/>
    <x:n v="1"/>
    <x:n v="44.76380186003562"/>
  </x:r>
  <x:r>
    <x:s v="C01336"/>
    <x:x v="2"/>
    <x:x v="5"/>
    <x:x v="2"/>
    <x:x v="1"/>
    <x:n v="757091.74"/>
    <x:n v="7336.68"/>
    <x:n v="10"/>
    <x:s v="Settled"/>
    <x:x v="1"/>
    <x:n v="33"/>
    <x:n v="1"/>
    <x:s v="2025-12"/>
    <x:n v="1"/>
    <x:n v="1"/>
    <x:n v="103.19268933632105"/>
  </x:r>
  <x:r>
    <x:s v="C01337"/>
    <x:x v="2"/>
    <x:x v="5"/>
    <x:x v="2"/>
    <x:x v="2"/>
    <x:n v="93220.49"/>
    <x:n v="10598.78"/>
    <x:n v="9"/>
    <x:s v="Settled"/>
    <x:x v="1"/>
    <x:n v="9"/>
    <x:n v="0"/>
    <x:s v="2025-06"/>
    <x:n v="1"/>
    <x:n v="0"/>
    <x:n v="8.79539814959835"/>
  </x:r>
  <x:r>
    <x:s v="C01338"/>
    <x:x v="0"/>
    <x:x v="5"/>
    <x:x v="1"/>
    <x:x v="2"/>
    <x:n v="91022.7"/>
    <x:n v="13599.55"/>
    <x:n v="2"/>
    <x:s v="Settled"/>
    <x:x v="1"/>
    <x:n v="21"/>
    <x:n v="0"/>
    <x:s v="2025-09"/>
    <x:n v="1"/>
    <x:n v="0"/>
    <x:n v="6.693067050012685"/>
  </x:r>
  <x:r>
    <x:s v="C01339"/>
    <x:x v="0"/>
    <x:x v="4"/>
    <x:x v="0"/>
    <x:x v="2"/>
    <x:n v="90785.85"/>
    <x:n v="5056.76"/>
    <x:n v="6"/>
    <x:s v="Rejected"/>
    <x:x v="1"/>
    <x:m/>
    <x:n v="1"/>
    <x:s v="2025-08"/>
    <x:n v="0"/>
    <x:s v=""/>
    <x:n v="17.95336341847349"/>
  </x:r>
  <x:r>
    <x:s v="C01340"/>
    <x:x v="0"/>
    <x:x v="5"/>
    <x:x v="3"/>
    <x:x v="1"/>
    <x:n v="26044.64"/>
    <x:n v="11518.62"/>
    <x:n v="3"/>
    <x:s v="Rejected"/>
    <x:x v="2"/>
    <x:m/>
    <x:n v="0"/>
    <x:s v="2025-03"/>
    <x:n v="0"/>
    <x:s v=""/>
    <x:n v="2.261090304220471"/>
  </x:r>
  <x:r>
    <x:s v="C01341"/>
    <x:x v="0"/>
    <x:x v="4"/>
    <x:x v="1"/>
    <x:x v="1"/>
    <x:n v="223632.7"/>
    <x:n v="11037.09"/>
    <x:n v="6"/>
    <x:s v="Settled"/>
    <x:x v="1"/>
    <x:n v="41"/>
    <x:n v="1"/>
    <x:s v="2025-04"/>
    <x:n v="1"/>
    <x:n v="1"/>
    <x:n v="20.261925924315197"/>
  </x:r>
  <x:r>
    <x:s v="C01342"/>
    <x:x v="2"/>
    <x:x v="2"/>
    <x:x v="2"/>
    <x:x v="0"/>
    <x:n v="60129.74"/>
    <x:n v="11656.73"/>
    <x:n v="10"/>
    <x:s v="Settled"/>
    <x:x v="3"/>
    <x:n v="7"/>
    <x:n v="0"/>
    <x:s v="2025-07"/>
    <x:n v="1"/>
    <x:n v="0"/>
    <x:n v="5.158371172704523"/>
  </x:r>
  <x:r>
    <x:s v="C01343"/>
    <x:x v="0"/>
    <x:x v="0"/>
    <x:x v="1"/>
    <x:x v="2"/>
    <x:n v="43627.24"/>
    <x:n v="8586.83"/>
    <x:n v="4"/>
    <x:s v="Settled"/>
    <x:x v="2"/>
    <x:n v="12"/>
    <x:n v="0"/>
    <x:s v="2025-06"/>
    <x:n v="1"/>
    <x:n v="0"/>
    <x:n v="5.0807154677570185"/>
  </x:r>
  <x:r>
    <x:s v="C01344"/>
    <x:x v="2"/>
    <x:x v="2"/>
    <x:x v="2"/>
    <x:x v="0"/>
    <x:n v="109467.07"/>
    <x:n v="10840.5"/>
    <x:n v="7"/>
    <x:s v="Settled"/>
    <x:x v="3"/>
    <x:n v="10"/>
    <x:n v="0"/>
    <x:s v="2025-08"/>
    <x:n v="1"/>
    <x:n v="0"/>
    <x:n v="10.09797241824639"/>
  </x:r>
  <x:r>
    <x:s v="C01345"/>
    <x:x v="0"/>
    <x:x v="0"/>
    <x:x v="1"/>
    <x:x v="2"/>
    <x:n v="91451.72"/>
    <x:n v="2755.35"/>
    <x:n v="9"/>
    <x:s v="Settled"/>
    <x:x v="1"/>
    <x:n v="23"/>
    <x:n v="0"/>
    <x:s v="2025-10"/>
    <x:n v="1"/>
    <x:n v="0"/>
    <x:n v="33.190600105249786"/>
  </x:r>
  <x:r>
    <x:s v="C01346"/>
    <x:x v="0"/>
    <x:x v="2"/>
    <x:x v="1"/>
    <x:x v="1"/>
    <x:n v="203664.77"/>
    <x:n v="24932.55"/>
    <x:n v="4"/>
    <x:s v="Pending"/>
    <x:x v="4"/>
    <x:m/>
    <x:n v="1"/>
    <x:s v="2025-10"/>
    <x:n v="0"/>
    <x:s v=""/>
    <x:n v="8.168629763100846"/>
  </x:r>
  <x:r>
    <x:s v="C01347"/>
    <x:x v="2"/>
    <x:x v="3"/>
    <x:x v="2"/>
    <x:x v="1"/>
    <x:n v="32220.88"/>
    <x:n v="7987.19"/>
    <x:n v="5"/>
    <x:s v="Pending"/>
    <x:x v="5"/>
    <x:m/>
    <x:n v="1"/>
    <x:s v="2025-01"/>
    <x:n v="0"/>
    <x:s v=""/>
    <x:n v="4.03406955387314"/>
  </x:r>
  <x:r>
    <x:s v="C01348"/>
    <x:x v="0"/>
    <x:x v="0"/>
    <x:x v="1"/>
    <x:x v="2"/>
    <x:n v="58604.65"/>
    <x:n v="15485.24"/>
    <x:n v="10"/>
    <x:s v="Settled"/>
    <x:x v="3"/>
    <x:n v="19"/>
    <x:n v="0"/>
    <x:s v="2025-06"/>
    <x:n v="1"/>
    <x:n v="0"/>
    <x:n v="3.784549028623386"/>
  </x:r>
  <x:r>
    <x:s v="C01349"/>
    <x:x v="0"/>
    <x:x v="4"/>
    <x:x v="1"/>
    <x:x v="0"/>
    <x:n v="22155.45"/>
    <x:n v="40595.4"/>
    <x:n v="1"/>
    <x:s v="Settled"/>
    <x:x v="2"/>
    <x:n v="18"/>
    <x:n v="0"/>
    <x:s v="2025-02"/>
    <x:n v="1"/>
    <x:n v="0"/>
    <x:n v="0.5457625740847485"/>
  </x:r>
  <x:r>
    <x:s v="C01350"/>
    <x:x v="0"/>
    <x:x v="5"/>
    <x:x v="3"/>
    <x:x v="0"/>
    <x:n v="4835.33"/>
    <x:n v="16805.42"/>
    <x:n v="4"/>
    <x:s v="Settled"/>
    <x:x v="1"/>
    <x:n v="19"/>
    <x:n v="0"/>
    <x:s v="2025-07"/>
    <x:n v="1"/>
    <x:n v="0"/>
    <x:n v="0.28772443652107477"/>
  </x:r>
  <x:r>
    <x:s v="C01351"/>
    <x:x v="0"/>
    <x:x v="0"/>
    <x:x v="1"/>
    <x:x v="0"/>
    <x:n v="27571.92"/>
    <x:n v="18586.36"/>
    <x:n v="9"/>
    <x:s v="Settled"/>
    <x:x v="3"/>
    <x:n v="17"/>
    <x:n v="0"/>
    <x:s v="2025-07"/>
    <x:n v="1"/>
    <x:n v="0"/>
    <x:n v="1.483449153034806"/>
  </x:r>
  <x:r>
    <x:s v="C01352"/>
    <x:x v="0"/>
    <x:x v="0"/>
    <x:x v="1"/>
    <x:x v="0"/>
    <x:n v="22753.65"/>
    <x:n v="4542.5"/>
    <x:n v="9"/>
    <x:s v="Settled"/>
    <x:x v="1"/>
    <x:n v="2"/>
    <x:n v="0"/>
    <x:s v="2025-12"/>
    <x:n v="1"/>
    <x:n v="0"/>
    <x:n v="5.009058888277381"/>
  </x:r>
  <x:r>
    <x:s v="C01353"/>
    <x:x v="0"/>
    <x:x v="5"/>
    <x:x v="0"/>
    <x:x v="1"/>
    <x:n v="244250.23"/>
    <x:n v="4145.57"/>
    <x:n v="4"/>
    <x:s v="Pending"/>
    <x:x v="3"/>
    <x:m/>
    <x:n v="0"/>
    <x:s v="2025-05"/>
    <x:n v="0"/>
    <x:s v=""/>
    <x:n v="58.9183706945004"/>
  </x:r>
  <x:r>
    <x:s v="C01354"/>
    <x:x v="0"/>
    <x:x v="3"/>
    <x:x v="3"/>
    <x:x v="2"/>
    <x:n v="9924.87"/>
    <x:n v="4000.74"/>
    <x:n v="5"/>
    <x:s v="Pending"/>
    <x:x v="3"/>
    <x:m/>
    <x:n v="0"/>
    <x:s v="2025-06"/>
    <x:n v="0"/>
    <x:s v=""/>
    <x:n v="2.480758559666462"/>
  </x:r>
  <x:r>
    <x:s v="C01355"/>
    <x:x v="0"/>
    <x:x v="5"/>
    <x:x v="1"/>
    <x:x v="0"/>
    <x:n v="44944.05"/>
    <x:n v="3808.79"/>
    <x:n v="4"/>
    <x:s v="Settled"/>
    <x:x v="2"/>
    <x:n v="20"/>
    <x:n v="0"/>
    <x:s v="2025-07"/>
    <x:n v="1"/>
    <x:n v="0"/>
    <x:n v="11.800086116588208"/>
  </x:r>
  <x:r>
    <x:s v="C01356"/>
    <x:x v="2"/>
    <x:x v="5"/>
    <x:x v="5"/>
    <x:x v="2"/>
    <x:n v="282429.97"/>
    <x:n v="8646.54"/>
    <x:n v="1"/>
    <x:s v="Pending"/>
    <x:x v="5"/>
    <x:m/>
    <x:n v="1"/>
    <x:s v="2025-02"/>
    <x:n v="0"/>
    <x:s v=""/>
    <x:n v="32.66392915547721"/>
  </x:r>
  <x:r>
    <x:s v="C01357"/>
    <x:x v="2"/>
    <x:x v="2"/>
    <x:x v="4"/>
    <x:x v="0"/>
    <x:n v="31884.83"/>
    <x:n v="30787.03"/>
    <x:n v="2"/>
    <x:s v="Settled"/>
    <x:x v="3"/>
    <x:n v="3"/>
    <x:n v="0"/>
    <x:s v="2025-01"/>
    <x:n v="1"/>
    <x:n v="0"/>
    <x:n v="1.0356578728120251"/>
  </x:r>
  <x:r>
    <x:s v="C01358"/>
    <x:x v="0"/>
    <x:x v="5"/>
    <x:x v="0"/>
    <x:x v="0"/>
    <x:n v="41386.74"/>
    <x:n v="11402.17"/>
    <x:n v="10"/>
    <x:s v="Settled"/>
    <x:x v="1"/>
    <x:n v="24"/>
    <x:n v="0"/>
    <x:s v="2025-09"/>
    <x:n v="1"/>
    <x:n v="0"/>
    <x:n v="3.6297248681610603"/>
  </x:r>
  <x:r>
    <x:s v="C01359"/>
    <x:x v="0"/>
    <x:x v="3"/>
    <x:x v="1"/>
    <x:x v="1"/>
    <x:n v="198720.69"/>
    <x:n v="3654.19"/>
    <x:n v="9"/>
    <x:s v="Pending"/>
    <x:x v="4"/>
    <x:m/>
    <x:n v="1"/>
    <x:s v="2025-04"/>
    <x:n v="0"/>
    <x:s v=""/>
    <x:n v="54.38159756334509"/>
  </x:r>
  <x:r>
    <x:s v="C01360"/>
    <x:x v="0"/>
    <x:x v="5"/>
    <x:x v="0"/>
    <x:x v="0"/>
    <x:n v="55331.98"/>
    <x:n v="9138.06"/>
    <x:n v="10"/>
    <x:s v="Settled"/>
    <x:x v="5"/>
    <x:n v="26"/>
    <x:n v="1"/>
    <x:s v="2025-05"/>
    <x:n v="1"/>
    <x:n v="0"/>
    <x:n v="6.055112354263378"/>
  </x:r>
  <x:r>
    <x:s v="C01361"/>
    <x:x v="0"/>
    <x:x v="5"/>
    <x:x v="1"/>
    <x:x v="2"/>
    <x:n v="43236.81"/>
    <x:n v="11083.81"/>
    <x:n v="8"/>
    <x:s v="Settled"/>
    <x:x v="2"/>
    <x:n v="19"/>
    <x:n v="0"/>
    <x:s v="2025-12"/>
    <x:n v="1"/>
    <x:n v="0"/>
    <x:n v="3.900897795974489"/>
  </x:r>
  <x:r>
    <x:s v="C01362"/>
    <x:x v="2"/>
    <x:x v="3"/>
    <x:x v="5"/>
    <x:x v="2"/>
    <x:n v="317247.44"/>
    <x:n v="15599.72"/>
    <x:n v="6"/>
    <x:s v="Settled"/>
    <x:x v="3"/>
    <x:n v="18"/>
    <x:n v="0"/>
    <x:s v="2025-04"/>
    <x:n v="1"/>
    <x:n v="0"/>
    <x:n v="20.33673937737344"/>
  </x:r>
  <x:r>
    <x:s v="C01363"/>
    <x:x v="2"/>
    <x:x v="3"/>
    <x:x v="4"/>
    <x:x v="0"/>
    <x:n v="26035.72"/>
    <x:n v="7996.06"/>
    <x:n v="5"/>
    <x:s v="Settled"/>
    <x:x v="2"/>
    <x:n v="19"/>
    <x:n v="0"/>
    <x:s v="2025-11"/>
    <x:n v="1"/>
    <x:n v="0"/>
    <x:n v="3.2560686137922925"/>
  </x:r>
  <x:r>
    <x:s v="C01364"/>
    <x:x v="0"/>
    <x:x v="4"/>
    <x:x v="1"/>
    <x:x v="0"/>
    <x:n v="56584.15"/>
    <x:n v="7292.01"/>
    <x:n v="3"/>
    <x:s v="Settled"/>
    <x:x v="3"/>
    <x:n v="13"/>
    <x:n v="0"/>
    <x:s v="2025-08"/>
    <x:n v="1"/>
    <x:n v="0"/>
    <x:n v="7.759746626787401"/>
  </x:r>
  <x:r>
    <x:s v="C01365"/>
    <x:x v="0"/>
    <x:x v="2"/>
    <x:x v="0"/>
    <x:x v="0"/>
    <x:n v="57695.14"/>
    <x:n v="14042.1"/>
    <x:n v="9"/>
    <x:s v="Settled"/>
    <x:x v="3"/>
    <x:n v="6"/>
    <x:n v="0"/>
    <x:s v="2025-04"/>
    <x:n v="1"/>
    <x:n v="0"/>
    <x:n v="4.108725902820803"/>
  </x:r>
  <x:r>
    <x:s v="C01366"/>
    <x:x v="2"/>
    <x:x v="5"/>
    <x:x v="5"/>
    <x:x v="0"/>
    <x:n v="55903.58"/>
    <x:n v="6150.12"/>
    <x:n v="2"/>
    <x:s v="Settled"/>
    <x:x v="1"/>
    <x:n v="19"/>
    <x:n v="0"/>
    <x:s v="2025-12"/>
    <x:n v="1"/>
    <x:n v="0"/>
    <x:n v="9.08983564548334"/>
  </x:r>
  <x:r>
    <x:s v="C01367"/>
    <x:x v="2"/>
    <x:x v="2"/>
    <x:x v="5"/>
    <x:x v="1"/>
    <x:n v="1515621.36"/>
    <x:n v="10779.34"/>
    <x:n v="1"/>
    <x:s v="Settled"/>
    <x:x v="5"/>
    <x:n v="41"/>
    <x:n v="1"/>
    <x:s v="2025-08"/>
    <x:n v="1"/>
    <x:n v="1"/>
    <x:n v="140.6042818948099"/>
  </x:r>
  <x:r>
    <x:s v="C01368"/>
    <x:x v="2"/>
    <x:x v="0"/>
    <x:x v="2"/>
    <x:x v="2"/>
    <x:n v="37641.47"/>
    <x:n v="10041.36"/>
    <x:n v="6"/>
    <x:s v="Settled"/>
    <x:x v="1"/>
    <x:n v="10"/>
    <x:n v="0"/>
    <x:s v="2025-04"/>
    <x:n v="1"/>
    <x:n v="0"/>
    <x:n v="3.7486426141478844"/>
  </x:r>
  <x:r>
    <x:s v="C01369"/>
    <x:x v="2"/>
    <x:x v="0"/>
    <x:x v="4"/>
    <x:x v="2"/>
    <x:n v="78381.16"/>
    <x:n v="11352.84"/>
    <x:n v="8"/>
    <x:s v="Settled"/>
    <x:x v="3"/>
    <x:n v="22"/>
    <x:n v="0"/>
    <x:s v="2025-06"/>
    <x:n v="1"/>
    <x:n v="0"/>
    <x:n v="6.904101528780464"/>
  </x:r>
  <x:r>
    <x:s v="C01370"/>
    <x:x v="0"/>
    <x:x v="0"/>
    <x:x v="1"/>
    <x:x v="0"/>
    <x:n v="13443.33"/>
    <x:n v="9928.25"/>
    <x:n v="9"/>
    <x:s v="Pending"/>
    <x:x v="2"/>
    <x:m/>
    <x:n v="0"/>
    <x:s v="2025-05"/>
    <x:n v="0"/>
    <x:s v=""/>
    <x:n v="1.3540482965275855"/>
  </x:r>
  <x:r>
    <x:s v="C01371"/>
    <x:x v="0"/>
    <x:x v="0"/>
    <x:x v="0"/>
    <x:x v="1"/>
    <x:n v="473711.42"/>
    <x:n v="6593.12"/>
    <x:n v="4"/>
    <x:s v="Settled"/>
    <x:x v="1"/>
    <x:n v="41"/>
    <x:n v="1"/>
    <x:s v="2025-11"/>
    <x:n v="1"/>
    <x:n v="1"/>
    <x:n v="71.84935508530104"/>
  </x:r>
  <x:r>
    <x:s v="C01372"/>
    <x:x v="2"/>
    <x:x v="3"/>
    <x:x v="5"/>
    <x:x v="0"/>
    <x:n v="90627.42"/>
    <x:n v="15208.24"/>
    <x:n v="9"/>
    <x:s v="Settled"/>
    <x:x v="1"/>
    <x:n v="22"/>
    <x:n v="1"/>
    <x:s v="2025-06"/>
    <x:n v="1"/>
    <x:n v="0"/>
    <x:n v="5.9590998037905765"/>
  </x:r>
  <x:r>
    <x:s v="C01373"/>
    <x:x v="2"/>
    <x:x v="0"/>
    <x:x v="4"/>
    <x:x v="1"/>
    <x:n v="81542.93"/>
    <x:n v="6294.54"/>
    <x:n v="7"/>
    <x:s v="Pending"/>
    <x:x v="4"/>
    <x:m/>
    <x:n v="1"/>
    <x:s v="2025-01"/>
    <x:n v="0"/>
    <x:s v=""/>
    <x:n v="12.954549498454215"/>
  </x:r>
  <x:r>
    <x:s v="C01374"/>
    <x:x v="2"/>
    <x:x v="0"/>
    <x:x v="5"/>
    <x:x v="0"/>
    <x:n v="68111.18"/>
    <x:n v="19172.75"/>
    <x:n v="6"/>
    <x:s v="Pending"/>
    <x:x v="5"/>
    <x:m/>
    <x:n v="1"/>
    <x:s v="2025-09"/>
    <x:n v="0"/>
    <x:s v=""/>
    <x:n v="3.5524992502379678"/>
  </x:r>
  <x:r>
    <x:s v="C01375"/>
    <x:x v="0"/>
    <x:x v="2"/>
    <x:x v="0"/>
    <x:x v="1"/>
    <x:n v="113606.06"/>
    <x:n v="33064.31"/>
    <x:n v="6"/>
    <x:s v="Settled"/>
    <x:x v="5"/>
    <x:n v="38"/>
    <x:n v="1"/>
    <x:s v="2025-10"/>
    <x:n v="1"/>
    <x:n v="1"/>
    <x:n v="3.43591201510027"/>
  </x:r>
  <x:r>
    <x:s v="C01376"/>
    <x:x v="2"/>
    <x:x v="3"/>
    <x:x v="2"/>
    <x:x v="0"/>
    <x:n v="43326.01"/>
    <x:n v="10306.75"/>
    <x:n v="8"/>
    <x:s v="Settled"/>
    <x:x v="1"/>
    <x:n v="18"/>
    <x:n v="0"/>
    <x:s v="2025-05"/>
    <x:n v="1"/>
    <x:n v="0"/>
    <x:n v="4.20365391612293"/>
  </x:r>
  <x:r>
    <x:s v="C01377"/>
    <x:x v="0"/>
    <x:x v="2"/>
    <x:x v="1"/>
    <x:x v="0"/>
    <x:n v="16455.55"/>
    <x:n v="5812.95"/>
    <x:n v="2"/>
    <x:s v="Settled"/>
    <x:x v="1"/>
    <x:n v="15"/>
    <x:n v="0"/>
    <x:s v="2025-12"/>
    <x:n v="1"/>
    <x:n v="0"/>
    <x:n v="2.8308432035369306"/>
  </x:r>
  <x:r>
    <x:s v="C01378"/>
    <x:x v="0"/>
    <x:x v="5"/>
    <x:x v="3"/>
    <x:x v="2"/>
    <x:m/>
    <x:n v="16507.68"/>
    <x:n v="8"/>
    <x:s v="Settled"/>
    <x:x v="3"/>
    <x:n v="18"/>
    <x:n v="0"/>
    <x:s v="2025-06"/>
    <x:n v="1"/>
    <x:n v="0"/>
    <x:s v=""/>
  </x:r>
  <x:r>
    <x:s v="C01379"/>
    <x:x v="2"/>
    <x:x v="5"/>
    <x:x v="4"/>
    <x:x v="0"/>
    <x:n v="27447.52"/>
    <x:n v="11678.23"/>
    <x:n v="6"/>
    <x:s v="Settled"/>
    <x:x v="2"/>
    <x:n v="24"/>
    <x:n v="0"/>
    <x:s v="2025-04"/>
    <x:n v="1"/>
    <x:n v="0"/>
    <x:n v="2.3503150734315046"/>
  </x:r>
  <x:r>
    <x:s v="C01380"/>
    <x:x v="2"/>
    <x:x v="4"/>
    <x:x v="4"/>
    <x:x v="2"/>
    <x:n v="68457.41"/>
    <x:n v="10992.21"/>
    <x:n v="6"/>
    <x:s v="Settled"/>
    <x:x v="1"/>
    <x:n v="12"/>
    <x:n v="0"/>
    <x:s v="2025-09"/>
    <x:n v="1"/>
    <x:n v="0"/>
    <x:n v="6.227811331843188"/>
  </x:r>
  <x:r>
    <x:s v="C01381"/>
    <x:x v="0"/>
    <x:x v="5"/>
    <x:x v="1"/>
    <x:x v="2"/>
    <x:n v="26595.67"/>
    <x:n v="7826.44"/>
    <x:n v="8"/>
    <x:s v="Settled"/>
    <x:x v="3"/>
    <x:n v="1"/>
    <x:n v="0"/>
    <x:s v="2025-02"/>
    <x:n v="1"/>
    <x:n v="0"/>
    <x:n v="3.398182315331108"/>
  </x:r>
  <x:r>
    <x:s v="C01382"/>
    <x:x v="2"/>
    <x:x v="2"/>
    <x:x v="4"/>
    <x:x v="2"/>
    <x:n v="22175.56"/>
    <x:n v="13545.47"/>
    <x:n v="5"/>
    <x:s v="Settled"/>
    <x:x v="1"/>
    <x:n v="17"/>
    <x:n v="0"/>
    <x:s v="2025-12"/>
    <x:n v="1"/>
    <x:n v="0"/>
    <x:n v="1.6371200113395845"/>
  </x:r>
  <x:r>
    <x:s v="C01383"/>
    <x:x v="0"/>
    <x:x v="3"/>
    <x:x v="1"/>
    <x:x v="0"/>
    <x:n v="23393.19"/>
    <x:n v="16489.33"/>
    <x:n v="4"/>
    <x:s v="Settled"/>
    <x:x v="2"/>
    <x:n v="11"/>
    <x:n v="0"/>
    <x:s v="2025-09"/>
    <x:n v="1"/>
    <x:n v="0"/>
    <x:n v="1.4186865081843834"/>
  </x:r>
  <x:r>
    <x:s v="C01384"/>
    <x:x v="2"/>
    <x:x v="2"/>
    <x:x v="5"/>
    <x:x v="2"/>
    <x:n v="246550.69"/>
    <x:n v="12846.34"/>
    <x:n v="9"/>
    <x:s v="Settled"/>
    <x:x v="1"/>
    <x:n v="27"/>
    <x:n v="1"/>
    <x:s v="2025-04"/>
    <x:n v="1"/>
    <x:n v="0"/>
    <x:n v="19.192290566807355"/>
  </x:r>
  <x:r>
    <x:s v="C01385"/>
    <x:x v="0"/>
    <x:x v="2"/>
    <x:x v="1"/>
    <x:x v="0"/>
    <x:n v="29460.14"/>
    <x:n v="14580.52"/>
    <x:n v="6"/>
    <x:s v="Pending"/>
    <x:x v="1"/>
    <x:m/>
    <x:n v="0"/>
    <x:s v="2025-01"/>
    <x:n v="0"/>
    <x:s v=""/>
    <x:n v="2.020513671666031"/>
  </x:r>
  <x:r>
    <x:s v="C01386"/>
    <x:x v="0"/>
    <x:x v="0"/>
    <x:x v="1"/>
    <x:x v="1"/>
    <x:n v="142385.97"/>
    <x:n v="11478.11"/>
    <x:n v="5"/>
    <x:s v="Settled"/>
    <x:x v="1"/>
    <x:n v="30"/>
    <x:n v="0"/>
    <x:s v="2025-08"/>
    <x:n v="1"/>
    <x:n v="0"/>
    <x:n v="12.40500134604042"/>
  </x:r>
  <x:r>
    <x:s v="C01387"/>
    <x:x v="0"/>
    <x:x v="5"/>
    <x:x v="3"/>
    <x:x v="2"/>
    <x:n v="27314.48"/>
    <x:n v="22220.87"/>
    <x:n v="2"/>
    <x:s v="Settled"/>
    <x:x v="3"/>
    <x:n v="8"/>
    <x:n v="0"/>
    <x:s v="2025-08"/>
    <x:n v="1"/>
    <x:n v="0"/>
    <x:n v="1.2292263984263443"/>
  </x:r>
  <x:r>
    <x:s v="C01388"/>
    <x:x v="0"/>
    <x:x v="4"/>
    <x:x v="3"/>
    <x:x v="2"/>
    <x:m/>
    <x:n v="17789.88"/>
    <x:n v="6"/>
    <x:s v="Settled"/>
    <x:x v="1"/>
    <x:n v="21"/>
    <x:n v="0"/>
    <x:s v="2025-10"/>
    <x:n v="1"/>
    <x:n v="0"/>
    <x:s v=""/>
  </x:r>
  <x:r>
    <x:s v="C01389"/>
    <x:x v="2"/>
    <x:x v="3"/>
    <x:x v="5"/>
    <x:x v="1"/>
    <x:n v="1836460.58"/>
    <x:n v="7987.19"/>
    <x:n v="5"/>
    <x:s v="Settled"/>
    <x:x v="4"/>
    <x:n v="43"/>
    <x:n v="1"/>
    <x:s v="2025-04"/>
    <x:n v="1"/>
    <x:n v="1"/>
    <x:n v="229.92574109292508"/>
  </x:r>
  <x:r>
    <x:s v="C01390"/>
    <x:x v="0"/>
    <x:x v="5"/>
    <x:x v="1"/>
    <x:x v="2"/>
    <x:n v="253172.97"/>
    <x:n v="8402.43"/>
    <x:n v="1"/>
    <x:s v="Settled"/>
    <x:x v="2"/>
    <x:n v="18"/>
    <x:n v="0"/>
    <x:s v="2025-03"/>
    <x:n v="1"/>
    <x:n v="0"/>
    <x:n v="30.130922840178375"/>
  </x:r>
  <x:r>
    <x:s v="C01391"/>
    <x:x v="0"/>
    <x:x v="3"/>
    <x:x v="1"/>
    <x:x v="2"/>
    <x:n v="17492.3"/>
    <x:n v="19069.8"/>
    <x:n v="5"/>
    <x:s v="Settled"/>
    <x:x v="2"/>
    <x:n v="19"/>
    <x:n v="0"/>
    <x:s v="2025-05"/>
    <x:n v="1"/>
    <x:n v="0"/>
    <x:n v="0.9172775802577898"/>
  </x:r>
  <x:r>
    <x:s v="C01392"/>
    <x:x v="0"/>
    <x:x v="0"/>
    <x:x v="1"/>
    <x:x v="0"/>
    <x:n v="5888.45"/>
    <x:n v="17819.77"/>
    <x:n v="4"/>
    <x:s v="Settled"/>
    <x:x v="3"/>
    <x:n v="16"/>
    <x:n v="0"/>
    <x:s v="2025-10"/>
    <x:n v="1"/>
    <x:n v="0"/>
    <x:n v="0.33044478127383237"/>
  </x:r>
  <x:r>
    <x:s v="C01393"/>
    <x:x v="0"/>
    <x:x v="3"/>
    <x:x v="1"/>
    <x:x v="2"/>
    <x:n v="45816.84"/>
    <x:n v="10263.73"/>
    <x:n v="2"/>
    <x:s v="Settled"/>
    <x:x v="2"/>
    <x:n v="17"/>
    <x:n v="0"/>
    <x:s v="2025-11"/>
    <x:n v="1"/>
    <x:n v="0"/>
    <x:n v="4.463956086140223"/>
  </x:r>
  <x:r>
    <x:s v="C01394"/>
    <x:x v="0"/>
    <x:x v="0"/>
    <x:x v="1"/>
    <x:x v="0"/>
    <x:n v="26016.92"/>
    <x:n v="16677.56"/>
    <x:n v="3"/>
    <x:s v="Settled"/>
    <x:x v="1"/>
    <x:n v="14"/>
    <x:n v="0"/>
    <x:s v="2025-05"/>
    <x:n v="1"/>
    <x:n v="0"/>
    <x:n v="1.5599955868844122"/>
  </x:r>
  <x:r>
    <x:s v="C01395"/>
    <x:x v="2"/>
    <x:x v="0"/>
    <x:x v="4"/>
    <x:x v="0"/>
    <x:n v="22691.81"/>
    <x:n v="5930.66"/>
    <x:n v="9"/>
    <x:s v="Settled"/>
    <x:x v="1"/>
    <x:n v="18"/>
    <x:n v="0"/>
    <x:s v="2025-01"/>
    <x:n v="1"/>
    <x:n v="0"/>
    <x:n v="3.8261862929252395"/>
  </x:r>
  <x:r>
    <x:s v="C01396"/>
    <x:x v="0"/>
    <x:x v="4"/>
    <x:x v="3"/>
    <x:x v="1"/>
    <x:n v="38708.93"/>
    <x:n v="9324.37"/>
    <x:n v="2"/>
    <x:s v="Settled"/>
    <x:x v="5"/>
    <x:n v="41"/>
    <x:n v="1"/>
    <x:s v="2025-02"/>
    <x:n v="1"/>
    <x:n v="1"/>
    <x:n v="4.151372157046534"/>
  </x:r>
  <x:r>
    <x:s v="C01397"/>
    <x:x v="0"/>
    <x:x v="5"/>
    <x:x v="1"/>
    <x:x v="0"/>
    <x:n v="16992.74"/>
    <x:n v="12915.86"/>
    <x:n v="3"/>
    <x:s v="Settled"/>
    <x:x v="3"/>
    <x:n v="16"/>
    <x:n v="0"/>
    <x:s v="2025-07"/>
    <x:n v="1"/>
    <x:n v="0"/>
    <x:n v="1.3156491321522532"/>
  </x:r>
  <x:r>
    <x:s v="C01398"/>
    <x:x v="0"/>
    <x:x v="0"/>
    <x:x v="0"/>
    <x:x v="3"/>
    <x:n v="50251.87"/>
    <x:n v="12402.57"/>
    <x:n v="7"/>
    <x:s v="Settled"/>
    <x:x v="4"/>
    <x:n v="24"/>
    <x:n v="1"/>
    <x:s v="2025-01"/>
    <x:n v="1"/>
    <x:n v="0"/>
    <x:n v="4.051730407488126"/>
  </x:r>
  <x:r>
    <x:s v="C01399"/>
    <x:x v="0"/>
    <x:x v="0"/>
    <x:x v="1"/>
    <x:x v="0"/>
    <x:n v="14626.41"/>
    <x:n v="10932.51"/>
    <x:n v="1"/>
    <x:s v="Pending"/>
    <x:x v="1"/>
    <x:m/>
    <x:n v="0"/>
    <x:s v="2025-09"/>
    <x:n v="0"/>
    <x:s v=""/>
    <x:n v="1.337882151491286"/>
  </x:r>
  <x:r>
    <x:s v="C01400"/>
    <x:x v="2"/>
    <x:x v="0"/>
    <x:x v="4"/>
    <x:x v="2"/>
    <x:n v="49449.2"/>
    <x:n v="17775.11"/>
    <x:n v="8"/>
    <x:s v="Settled"/>
    <x:x v="3"/>
    <x:n v="9"/>
    <x:n v="0"/>
    <x:s v="2025-01"/>
    <x:n v="1"/>
    <x:n v="0"/>
    <x:n v="2.7819349641155524"/>
  </x:r>
  <x:r>
    <x:s v="C01401"/>
    <x:x v="2"/>
    <x:x v="0"/>
    <x:x v="2"/>
    <x:x v="1"/>
    <x:n v="434779.4"/>
    <x:n v="15164.51"/>
    <x:n v="1"/>
    <x:s v="Settled"/>
    <x:x v="4"/>
    <x:n v="43"/>
    <x:n v="1"/>
    <x:s v="2025-06"/>
    <x:n v="1"/>
    <x:n v="1"/>
    <x:n v="28.67085055831016"/>
  </x:r>
  <x:r>
    <x:s v="C01402"/>
    <x:x v="2"/>
    <x:x v="0"/>
    <x:x v="4"/>
    <x:x v="0"/>
    <x:n v="18102.2"/>
    <x:n v="38781.25"/>
    <x:n v="9"/>
    <x:s v="Settled"/>
    <x:x v="3"/>
    <x:n v="15"/>
    <x:n v="0"/>
    <x:s v="2025-10"/>
    <x:n v="1"/>
    <x:n v="0"/>
    <x:n v="0.46677711522965354"/>
  </x:r>
  <x:r>
    <x:s v="C01403"/>
    <x:x v="0"/>
    <x:x v="4"/>
    <x:x v="1"/>
    <x:x v="2"/>
    <x:n v="39243.44"/>
    <x:n v="7679.51"/>
    <x:n v="7"/>
    <x:s v="Settled"/>
    <x:x v="1"/>
    <x:n v="17"/>
    <x:n v="0"/>
    <x:s v="2025-06"/>
    <x:n v="1"/>
    <x:n v="0"/>
    <x:n v="5.110148954816128"/>
  </x:r>
  <x:r>
    <x:s v="C01404"/>
    <x:x v="0"/>
    <x:x v="3"/>
    <x:x v="1"/>
    <x:x v="2"/>
    <x:n v="62949.71"/>
    <x:n v="16716.76"/>
    <x:n v="9"/>
    <x:s v="Rejected"/>
    <x:x v="1"/>
    <x:m/>
    <x:n v="0"/>
    <x:s v="2025-09"/>
    <x:n v="0"/>
    <x:s v=""/>
    <x:n v="3.7656645187225277"/>
  </x:r>
  <x:r>
    <x:s v="C01405"/>
    <x:x v="0"/>
    <x:x v="0"/>
    <x:x v="0"/>
    <x:x v="1"/>
    <x:n v="150816.09"/>
    <x:n v="4773.94"/>
    <x:n v="1"/>
    <x:s v="Settled"/>
    <x:x v="5"/>
    <x:n v="41"/>
    <x:n v="1"/>
    <x:s v="2025-05"/>
    <x:n v="1"/>
    <x:n v="1"/>
    <x:n v="31.591534455816372"/>
  </x:r>
  <x:r>
    <x:s v="C01406"/>
    <x:x v="2"/>
    <x:x v="4"/>
    <x:x v="4"/>
    <x:x v="0"/>
    <x:n v="43725.5"/>
    <x:n v="21907.23"/>
    <x:n v="8"/>
    <x:s v="Pending"/>
    <x:x v="2"/>
    <x:m/>
    <x:n v="0"/>
    <x:s v="2025-10"/>
    <x:n v="0"/>
    <x:s v=""/>
    <x:n v="1.995939240150398"/>
  </x:r>
  <x:r>
    <x:s v="C01407"/>
    <x:x v="0"/>
    <x:x v="3"/>
    <x:x v="1"/>
    <x:x v="2"/>
    <x:n v="27743.14"/>
    <x:n v="34809.06"/>
    <x:n v="10"/>
    <x:s v="Settled"/>
    <x:x v="3"/>
    <x:n v="22"/>
    <x:n v="0"/>
    <x:s v="2025-06"/>
    <x:n v="1"/>
    <x:n v="0"/>
    <x:n v="0.7970091694518612"/>
  </x:r>
  <x:r>
    <x:s v="C01408"/>
    <x:x v="2"/>
    <x:x v="3"/>
    <x:x v="5"/>
    <x:x v="2"/>
    <x:n v="98495.54"/>
    <x:n v="13347.77"/>
    <x:n v="4"/>
    <x:s v="Settled"/>
    <x:x v="3"/>
    <x:n v="23"/>
    <x:n v="0"/>
    <x:s v="2025-10"/>
    <x:n v="1"/>
    <x:n v="0"/>
    <x:n v="7.379175697513516"/>
  </x:r>
  <x:r>
    <x:s v="C01409"/>
    <x:x v="2"/>
    <x:x v="5"/>
    <x:x v="5"/>
    <x:x v="2"/>
    <x:n v="217577.97"/>
    <x:n v="17868.54"/>
    <x:n v="5"/>
    <x:s v="Settled"/>
    <x:x v="1"/>
    <x:n v="34"/>
    <x:n v="1"/>
    <x:s v="2025-12"/>
    <x:n v="1"/>
    <x:n v="1"/>
    <x:n v="12.17659473017941"/>
  </x:r>
  <x:r>
    <x:s v="C01410"/>
    <x:x v="2"/>
    <x:x v="0"/>
    <x:x v="5"/>
    <x:x v="0"/>
    <x:n v="98501.53"/>
    <x:n v="15929.37"/>
    <x:n v="5"/>
    <x:s v="Rejected"/>
    <x:x v="4"/>
    <x:m/>
    <x:n v="1"/>
    <x:s v="2025-05"/>
    <x:n v="0"/>
    <x:s v=""/>
    <x:n v="6.183642542046546"/>
  </x:r>
  <x:r>
    <x:s v="C01411"/>
    <x:x v="0"/>
    <x:x v="3"/>
    <x:x v="0"/>
    <x:x v="0"/>
    <x:n v="19603.24"/>
    <x:n v="7991.22"/>
    <x:n v="2"/>
    <x:s v="Settled"/>
    <x:x v="5"/>
    <x:n v="37"/>
    <x:n v="1"/>
    <x:s v="2025-03"/>
    <x:n v="1"/>
    <x:n v="1"/>
    <x:n v="2.4530972742584987"/>
  </x:r>
  <x:r>
    <x:s v="C01412"/>
    <x:x v="0"/>
    <x:x v="3"/>
    <x:x v="3"/>
    <x:x v="2"/>
    <x:n v="24080.44"/>
    <x:n v="13891.75"/>
    <x:n v="8"/>
    <x:s v="Settled"/>
    <x:x v="3"/>
    <x:n v="16"/>
    <x:n v="0"/>
    <x:s v="2025-12"/>
    <x:n v="1"/>
    <x:n v="0"/>
    <x:n v="1.7334345924739503"/>
  </x:r>
  <x:r>
    <x:s v="C01413"/>
    <x:x v="0"/>
    <x:x v="0"/>
    <x:x v="1"/>
    <x:x v="0"/>
    <x:n v="56833.98"/>
    <x:n v="10297.82"/>
    <x:n v="4"/>
    <x:s v="Rejected"/>
    <x:x v="2"/>
    <x:m/>
    <x:n v="0"/>
    <x:s v="2025-09"/>
    <x:n v="0"/>
    <x:s v=""/>
    <x:n v="5.519030241352054"/>
  </x:r>
  <x:r>
    <x:s v="C01414"/>
    <x:x v="0"/>
    <x:x v="3"/>
    <x:x v="1"/>
    <x:x v="2"/>
    <x:n v="32570.18"/>
    <x:n v="9684.88"/>
    <x:n v="1"/>
    <x:s v="Settled"/>
    <x:x v="1"/>
    <x:n v="15"/>
    <x:n v="0"/>
    <x:s v="2025-11"/>
    <x:n v="1"/>
    <x:n v="0"/>
    <x:n v="3.3629926235534153"/>
  </x:r>
  <x:r>
    <x:s v="C01415"/>
    <x:x v="0"/>
    <x:x v="3"/>
    <x:x v="0"/>
    <x:x v="2"/>
    <x:n v="166790.07"/>
    <x:n v="17347.69"/>
    <x:n v="4"/>
    <x:s v="Settled"/>
    <x:x v="5"/>
    <x:n v="27"/>
    <x:n v="1"/>
    <x:s v="2025-05"/>
    <x:n v="1"/>
    <x:n v="0"/>
    <x:n v="9.614540610306042"/>
  </x:r>
  <x:r>
    <x:s v="C01416"/>
    <x:x v="2"/>
    <x:x v="2"/>
    <x:x v="2"/>
    <x:x v="2"/>
    <x:n v="32267.34"/>
    <x:n v="10779.34"/>
    <x:n v="1"/>
    <x:s v="Settled"/>
    <x:x v="1"/>
    <x:n v="19"/>
    <x:n v="0"/>
    <x:s v="2025-05"/>
    <x:n v="1"/>
    <x:n v="0"/>
    <x:n v="2.9934430122809004"/>
  </x:r>
  <x:r>
    <x:s v="C01417"/>
    <x:x v="0"/>
    <x:x v="3"/>
    <x:x v="1"/>
    <x:x v="3"/>
    <x:n v="35633.31"/>
    <x:n v="15810.72"/>
    <x:n v="6"/>
    <x:s v="Pending"/>
    <x:x v="3"/>
    <x:m/>
    <x:n v="0"/>
    <x:s v="2025-02"/>
    <x:n v="0"/>
    <x:s v=""/>
    <x:n v="2.2537436625277025"/>
  </x:r>
  <x:r>
    <x:s v="C01418"/>
    <x:x v="0"/>
    <x:x v="2"/>
    <x:x v="0"/>
    <x:x v="0"/>
    <x:n v="19680.99"/>
    <x:n v="17983.74"/>
    <x:n v="6"/>
    <x:s v="Settled"/>
    <x:x v="1"/>
    <x:n v="18"/>
    <x:n v="1"/>
    <x:s v="2025-10"/>
    <x:n v="1"/>
    <x:n v="0"/>
    <x:n v="1.094376920484838"/>
  </x:r>
  <x:r>
    <x:s v="C01419"/>
    <x:x v="0"/>
    <x:x v="3"/>
    <x:x v="1"/>
    <x:x v="2"/>
    <x:n v="78693.21"/>
    <x:n v="5605.46"/>
    <x:n v="10"/>
    <x:s v="Settled"/>
    <x:x v="2"/>
    <x:n v="14"/>
    <x:n v="0"/>
    <x:s v="2025-11"/>
    <x:n v="1"/>
    <x:n v="0"/>
    <x:n v="14.038671224127905"/>
  </x:r>
  <x:r>
    <x:s v="C01420"/>
    <x:x v="0"/>
    <x:x v="3"/>
    <x:x v="3"/>
    <x:x v="2"/>
    <x:n v="6778.26"/>
    <x:n v="22372.74"/>
    <x:n v="4"/>
    <x:s v="Rejected"/>
    <x:x v="2"/>
    <x:m/>
    <x:n v="0"/>
    <x:s v="2025-10"/>
    <x:n v="0"/>
    <x:s v=""/>
    <x:n v="0.3029695960351749"/>
  </x:r>
  <x:r>
    <x:s v="C01421"/>
    <x:x v="0"/>
    <x:x v="2"/>
    <x:x v="1"/>
    <x:x v="1"/>
    <x:n v="101263.64"/>
    <x:n v="7853.21"/>
    <x:n v="4"/>
    <x:s v="Settled"/>
    <x:x v="1"/>
    <x:n v="29"/>
    <x:n v="0"/>
    <x:s v="2025-04"/>
    <x:n v="1"/>
    <x:n v="0"/>
    <x:n v="12.894553946730063"/>
  </x:r>
  <x:r>
    <x:s v="C01422"/>
    <x:x v="2"/>
    <x:x v="0"/>
    <x:x v="5"/>
    <x:x v="2"/>
    <x:n v="117854.14"/>
    <x:n v="7002.36"/>
    <x:n v="2"/>
    <x:s v="Settled"/>
    <x:x v="4"/>
    <x:n v="32"/>
    <x:n v="1"/>
    <x:s v="2025-06"/>
    <x:n v="1"/>
    <x:n v="1"/>
    <x:n v="16.83063138713234"/>
  </x:r>
  <x:r>
    <x:s v="C01423"/>
    <x:x v="2"/>
    <x:x v="3"/>
    <x:x v="5"/>
    <x:x v="2"/>
    <x:n v="163592.23"/>
    <x:n v="11606.37"/>
    <x:n v="2"/>
    <x:s v="Settled"/>
    <x:x v="1"/>
    <x:n v="30"/>
    <x:n v="1"/>
    <x:s v="2025-06"/>
    <x:n v="1"/>
    <x:n v="0"/>
    <x:n v="14.095038328090522"/>
  </x:r>
  <x:r>
    <x:s v="C01424"/>
    <x:x v="0"/>
    <x:x v="0"/>
    <x:x v="1"/>
    <x:x v="0"/>
    <x:n v="53940.27"/>
    <x:n v="7277.81"/>
    <x:n v="4"/>
    <x:s v="Settled"/>
    <x:x v="1"/>
    <x:n v="9"/>
    <x:n v="0"/>
    <x:s v="2025-02"/>
    <x:n v="1"/>
    <x:n v="0"/>
    <x:n v="7.411607337921709"/>
  </x:r>
  <x:r>
    <x:s v="C01425"/>
    <x:x v="0"/>
    <x:x v="0"/>
    <x:x v="1"/>
    <x:x v="1"/>
    <x:n v="99090.12"/>
    <x:n v="6735.16"/>
    <x:n v="8"/>
    <x:s v="Settled"/>
    <x:x v="1"/>
    <x:n v="31"/>
    <x:n v="1"/>
    <x:s v="2025-01"/>
    <x:n v="1"/>
    <x:n v="1"/>
    <x:n v="14.712363180681676"/>
  </x:r>
  <x:r>
    <x:s v="C01426"/>
    <x:x v="0"/>
    <x:x v="5"/>
    <x:x v="1"/>
    <x:x v="0"/>
    <x:n v="62933.9"/>
    <x:n v="11858.98"/>
    <x:n v="5"/>
    <x:s v="Settled"/>
    <x:x v="2"/>
    <x:n v="13"/>
    <x:n v="0"/>
    <x:s v="2025-05"/>
    <x:n v="1"/>
    <x:n v="0"/>
    <x:n v="5.306856070252248"/>
  </x:r>
  <x:r>
    <x:s v="C01427"/>
    <x:x v="0"/>
    <x:x v="0"/>
    <x:x v="3"/>
    <x:x v="0"/>
    <x:n v="3986.56"/>
    <x:n v="13577.24"/>
    <x:n v="9"/>
    <x:s v="Settled"/>
    <x:x v="1"/>
    <x:n v="18"/>
    <x:n v="0"/>
    <x:s v="2025-07"/>
    <x:n v="1"/>
    <x:n v="0"/>
    <x:n v="0.2936207948007106"/>
  </x:r>
  <x:r>
    <x:s v="C01428"/>
    <x:x v="0"/>
    <x:x v="0"/>
    <x:x v="3"/>
    <x:x v="0"/>
    <x:n v="11196.43"/>
    <x:n v="14468.38"/>
    <x:n v="2"/>
    <x:s v="Settled"/>
    <x:x v="1"/>
    <x:n v="17"/>
    <x:n v="0"/>
    <x:s v="2025-12"/>
    <x:n v="1"/>
    <x:n v="0"/>
    <x:n v="0.7738551240705595"/>
  </x:r>
  <x:r>
    <x:s v="C01429"/>
    <x:x v="0"/>
    <x:x v="0"/>
    <x:x v="0"/>
    <x:x v="0"/>
    <x:n v="12900.83"/>
    <x:n v="4917.89"/>
    <x:n v="3"/>
    <x:s v="Settled"/>
    <x:x v="1"/>
    <x:n v="21"/>
    <x:n v="1"/>
    <x:s v="2025-11"/>
    <x:n v="1"/>
    <x:n v="0"/>
    <x:n v="2.6232449282110823"/>
  </x:r>
  <x:r>
    <x:s v="C01430"/>
    <x:x v="2"/>
    <x:x v="0"/>
    <x:x v="2"/>
    <x:x v="2"/>
    <x:n v="102171.06"/>
    <x:n v="9355.11"/>
    <x:n v="2"/>
    <x:s v="Settled"/>
    <x:x v="2"/>
    <x:n v="15"/>
    <x:n v="0"/>
    <x:s v="2025-09"/>
    <x:n v="1"/>
    <x:n v="0"/>
    <x:n v="10.921417278898911"/>
  </x:r>
  <x:r>
    <x:s v="C01431"/>
    <x:x v="2"/>
    <x:x v="3"/>
    <x:x v="4"/>
    <x:x v="0"/>
    <x:n v="17617.28"/>
    <x:n v="12969.91"/>
    <x:n v="10"/>
    <x:s v="Settled"/>
    <x:x v="1"/>
    <x:n v="23"/>
    <x:n v="0"/>
    <x:s v="2025-12"/>
    <x:n v="1"/>
    <x:n v="0"/>
    <x:n v="1.3583193715299489"/>
  </x:r>
  <x:r>
    <x:s v="C01432"/>
    <x:x v="0"/>
    <x:x v="4"/>
    <x:x v="1"/>
    <x:x v="0"/>
    <x:n v="45931.78"/>
    <x:n v="14074.9"/>
    <x:n v="9"/>
    <x:s v="Settled"/>
    <x:x v="3"/>
    <x:n v="14"/>
    <x:n v="0"/>
    <x:s v="2025-10"/>
    <x:n v="1"/>
    <x:n v="0"/>
    <x:n v="3.2633823330894"/>
  </x:r>
  <x:r>
    <x:s v="C01433"/>
    <x:x v="0"/>
    <x:x v="0"/>
    <x:x v="0"/>
    <x:x v="0"/>
    <x:n v="34928.73"/>
    <x:n v="9218.64"/>
    <x:n v="6"/>
    <x:s v="Pending"/>
    <x:x v="4"/>
    <x:m/>
    <x:n v="1"/>
    <x:s v="2025-07"/>
    <x:n v="0"/>
    <x:s v=""/>
    <x:n v="3.788924396657208"/>
  </x:r>
  <x:r>
    <x:s v="C01434"/>
    <x:x v="2"/>
    <x:x v="3"/>
    <x:x v="5"/>
    <x:x v="1"/>
    <x:n v="133385.6"/>
    <x:n v="10457.5"/>
    <x:n v="7"/>
    <x:s v="Pending"/>
    <x:x v="5"/>
    <x:m/>
    <x:n v="1"/>
    <x:s v="2025-11"/>
    <x:n v="0"/>
    <x:s v=""/>
    <x:n v="12.755017929715516"/>
  </x:r>
  <x:r>
    <x:s v="C01435"/>
    <x:x v="0"/>
    <x:x v="0"/>
    <x:x v="0"/>
    <x:x v="2"/>
    <x:n v="35807.21"/>
    <x:n v="25986.33"/>
    <x:n v="8"/>
    <x:s v="Rejected"/>
    <x:x v="1"/>
    <x:m/>
    <x:n v="1"/>
    <x:s v="2025-12"/>
    <x:n v="0"/>
    <x:s v=""/>
    <x:n v="1.3779248551065117"/>
  </x:r>
  <x:r>
    <x:s v="C01436"/>
    <x:x v="0"/>
    <x:x v="5"/>
    <x:x v="1"/>
    <x:x v="1"/>
    <x:n v="60245.71"/>
    <x:n v="8123.52"/>
    <x:n v="6"/>
    <x:s v="Pending"/>
    <x:x v="3"/>
    <x:m/>
    <x:n v="0"/>
    <x:s v="2025-03"/>
    <x:n v="0"/>
    <x:s v=""/>
    <x:n v="7.416207506105727"/>
  </x:r>
  <x:r>
    <x:s v="C01437"/>
    <x:x v="0"/>
    <x:x v="3"/>
    <x:x v="3"/>
    <x:x v="1"/>
    <x:n v="43940.17"/>
    <x:n v="8859.17"/>
    <x:n v="2"/>
    <x:s v="Rejected"/>
    <x:x v="4"/>
    <x:m/>
    <x:n v="1"/>
    <x:s v="2025-04"/>
    <x:n v="0"/>
    <x:s v=""/>
    <x:n v="4.959851769409549"/>
  </x:r>
  <x:r>
    <x:s v="C01438"/>
    <x:x v="0"/>
    <x:x v="5"/>
    <x:x v="1"/>
    <x:x v="1"/>
    <x:n v="163718.69"/>
    <x:n v="3745.95"/>
    <x:n v="8"/>
    <x:s v="Settled"/>
    <x:x v="5"/>
    <x:n v="41"/>
    <x:n v="1"/>
    <x:s v="2025-12"/>
    <x:n v="1"/>
    <x:n v="1"/>
    <x:n v="43.70551929417104"/>
  </x:r>
  <x:r>
    <x:s v="C01439"/>
    <x:x v="0"/>
    <x:x v="0"/>
    <x:x v="1"/>
    <x:x v="2"/>
    <x:n v="38997.49"/>
    <x:n v="8221.85"/>
    <x:n v="1"/>
    <x:s v="Settled"/>
    <x:x v="1"/>
    <x:n v="21"/>
    <x:n v="0"/>
    <x:s v="2025-01"/>
    <x:n v="1"/>
    <x:n v="0"/>
    <x:n v="4.743152696777488"/>
  </x:r>
  <x:r>
    <x:s v="C01440"/>
    <x:x v="0"/>
    <x:x v="5"/>
    <x:x v="3"/>
    <x:x v="0"/>
    <x:n v="3645.32"/>
    <x:n v="10496.6"/>
    <x:n v="1"/>
    <x:s v="Settled"/>
    <x:x v="2"/>
    <x:n v="12"/>
    <x:n v="0"/>
    <x:s v="2025-07"/>
    <x:n v="1"/>
    <x:n v="0"/>
    <x:n v="0.34728578777889985"/>
  </x:r>
  <x:r>
    <x:s v="C01441"/>
    <x:x v="2"/>
    <x:x v="3"/>
    <x:x v="2"/>
    <x:x v="0"/>
    <x:n v="76016.02"/>
    <x:n v="8410.08"/>
    <x:n v="2"/>
    <x:s v="Settled"/>
    <x:x v="2"/>
    <x:n v="11"/>
    <x:n v="0"/>
    <x:s v="2025-05"/>
    <x:n v="1"/>
    <x:n v="0"/>
    <x:n v="9.038679774746495"/>
  </x:r>
  <x:r>
    <x:s v="C01442"/>
    <x:x v="2"/>
    <x:x v="3"/>
    <x:x v="2"/>
    <x:x v="3"/>
    <x:n v="27541.47"/>
    <x:n v="22183.43"/>
    <x:n v="6"/>
    <x:s v="Settled"/>
    <x:x v="1"/>
    <x:n v="26"/>
    <x:n v="0"/>
    <x:s v="2025-09"/>
    <x:n v="1"/>
    <x:n v="0"/>
    <x:n v="1.241533432837032"/>
  </x:r>
  <x:r>
    <x:s v="C01443"/>
    <x:x v="0"/>
    <x:x v="0"/>
    <x:x v="1"/>
    <x:x v="2"/>
    <x:n v="59171.2"/>
    <x:n v="12049.69"/>
    <x:n v="5"/>
    <x:s v="Settled"/>
    <x:x v="1"/>
    <x:n v="16"/>
    <x:n v="0"/>
    <x:s v="2025-12"/>
    <x:n v="1"/>
    <x:n v="0"/>
    <x:n v="4.910599359817555"/>
  </x:r>
  <x:r>
    <x:s v="C01444"/>
    <x:x v="0"/>
    <x:x v="2"/>
    <x:x v="1"/>
    <x:x v="0"/>
    <x:n v="24198.82"/>
    <x:n v="15516.87"/>
    <x:n v="8"/>
    <x:s v="Settled"/>
    <x:x v="3"/>
    <x:n v="5"/>
    <x:n v="0"/>
    <x:s v="2025-04"/>
    <x:n v="1"/>
    <x:n v="0"/>
    <x:n v="1.5595168355473752"/>
  </x:r>
  <x:r>
    <x:s v="C01445"/>
    <x:x v="2"/>
    <x:x v="0"/>
    <x:x v="4"/>
    <x:x v="0"/>
    <x:n v="20342.58"/>
    <x:n v="22298.47"/>
    <x:n v="2"/>
    <x:s v="Settled"/>
    <x:x v="1"/>
    <x:n v="7"/>
    <x:n v="0"/>
    <x:s v="2025-03"/>
    <x:n v="1"/>
    <x:n v="0"/>
    <x:n v="0.91228591019922"/>
  </x:r>
  <x:r>
    <x:s v="C01446"/>
    <x:x v="0"/>
    <x:x v="5"/>
    <x:x v="1"/>
    <x:x v="2"/>
    <x:n v="57250.7"/>
    <x:n v="27848.1"/>
    <x:n v="5"/>
    <x:s v="Settled"/>
    <x:x v="3"/>
    <x:n v="13"/>
    <x:n v="0"/>
    <x:s v="2025-05"/>
    <x:n v="1"/>
    <x:n v="0"/>
    <x:n v="2.055820684355486"/>
  </x:r>
  <x:r>
    <x:s v="C01447"/>
    <x:x v="0"/>
    <x:x v="0"/>
    <x:x v="0"/>
    <x:x v="0"/>
    <x:n v="33367.24"/>
    <x:n v="18166.05"/>
    <x:n v="9"/>
    <x:s v="Settled"/>
    <x:x v="4"/>
    <x:n v="34"/>
    <x:n v="1"/>
    <x:s v="2025-09"/>
    <x:n v="1"/>
    <x:n v="1"/>
    <x:n v="1.8367911571310218"/>
  </x:r>
  <x:r>
    <x:s v="C01448"/>
    <x:x v="2"/>
    <x:x v="5"/>
    <x:x v="4"/>
    <x:x v="0"/>
    <x:n v="31103.53"/>
    <x:n v="10387.41"/>
    <x:n v="8"/>
    <x:s v="Pending"/>
    <x:x v="3"/>
    <x:m/>
    <x:n v="0"/>
    <x:s v="2025-05"/>
    <x:n v="0"/>
    <x:s v=""/>
    <x:n v="2.9943489281736255"/>
  </x:r>
  <x:r>
    <x:s v="C01449"/>
    <x:x v="0"/>
    <x:x v="2"/>
    <x:x v="1"/>
    <x:x v="0"/>
    <x:n v="9465.59"/>
    <x:n v="16991.67"/>
    <x:n v="3"/>
    <x:s v="Settled"/>
    <x:x v="2"/>
    <x:n v="21"/>
    <x:n v="0"/>
    <x:s v="2025-08"/>
    <x:n v="1"/>
    <x:n v="0"/>
    <x:n v="0.5570723772295484"/>
  </x:r>
  <x:r>
    <x:s v="C01450"/>
    <x:x v="0"/>
    <x:x v="3"/>
    <x:x v="1"/>
    <x:x v="2"/>
    <x:n v="64501.79"/>
    <x:n v="12898.29"/>
    <x:n v="7"/>
    <x:s v="Settled"/>
    <x:x v="3"/>
    <x:n v="15"/>
    <x:n v="0"/>
    <x:s v="2025-05"/>
    <x:n v="1"/>
    <x:n v="0"/>
    <x:n v="5.000801656653711"/>
  </x:r>
  <x:r>
    <x:s v="C01451"/>
    <x:x v="0"/>
    <x:x v="4"/>
    <x:x v="1"/>
    <x:x v="0"/>
    <x:n v="34676.07"/>
    <x:n v="7720.71"/>
    <x:n v="10"/>
    <x:s v="Settled"/>
    <x:x v="1"/>
    <x:n v="21"/>
    <x:n v="0"/>
    <x:s v="2025-09"/>
    <x:n v="1"/>
    <x:n v="0"/>
    <x:n v="4.491305851404857"/>
  </x:r>
  <x:r>
    <x:s v="C01452"/>
    <x:x v="0"/>
    <x:x v="5"/>
    <x:x v="1"/>
    <x:x v="0"/>
    <x:n v="23522.15"/>
    <x:n v="11480.33"/>
    <x:n v="10"/>
    <x:s v="Settled"/>
    <x:x v="1"/>
    <x:n v="12"/>
    <x:n v="0"/>
    <x:s v="2025-01"/>
    <x:n v="1"/>
    <x:n v="0"/>
    <x:n v="2.0489088728285685"/>
  </x:r>
  <x:r>
    <x:s v="C01453"/>
    <x:x v="0"/>
    <x:x v="0"/>
    <x:x v="1"/>
    <x:x v="0"/>
    <x:n v="27442.36"/>
    <x:n v="12025.69"/>
    <x:n v="2"/>
    <x:s v="Pending"/>
    <x:x v="1"/>
    <x:m/>
    <x:n v="0"/>
    <x:s v="2025-05"/>
    <x:n v="0"/>
    <x:s v=""/>
    <x:n v="2.2819779987676383"/>
  </x:r>
  <x:r>
    <x:s v="C01454"/>
    <x:x v="0"/>
    <x:x v="5"/>
    <x:x v="1"/>
    <x:x v="2"/>
    <x:n v="43304.71"/>
    <x:n v="12745.25"/>
    <x:n v="3"/>
    <x:s v="Settled"/>
    <x:x v="2"/>
    <x:n v="17"/>
    <x:n v="0"/>
    <x:s v="2025-04"/>
    <x:n v="1"/>
    <x:n v="0"/>
    <x:n v="3.397713658029462"/>
  </x:r>
  <x:r>
    <x:s v="C01455"/>
    <x:x v="0"/>
    <x:x v="0"/>
    <x:x v="0"/>
    <x:x v="0"/>
    <x:n v="51503.8"/>
    <x:n v="14148.11"/>
    <x:n v="10"/>
    <x:s v="Rejected"/>
    <x:x v="4"/>
    <x:m/>
    <x:n v="1"/>
    <x:s v="2025-08"/>
    <x:n v="0"/>
    <x:s v=""/>
    <x:n v="3.640330757959897"/>
  </x:r>
  <x:r>
    <x:s v="C01456"/>
    <x:x v="0"/>
    <x:x v="0"/>
    <x:x v="1"/>
    <x:x v="0"/>
    <x:n v="20436.14"/>
    <x:n v="5182.54"/>
    <x:n v="10"/>
    <x:s v="Settled"/>
    <x:x v="3"/>
    <x:n v="11"/>
    <x:n v="0"/>
    <x:s v="2025-08"/>
    <x:n v="1"/>
    <x:n v="0"/>
    <x:n v="3.94326720102498"/>
  </x:r>
  <x:r>
    <x:s v="C01457"/>
    <x:x v="2"/>
    <x:x v="4"/>
    <x:x v="5"/>
    <x:x v="1"/>
    <x:n v="223703.65"/>
    <x:n v="10529.82"/>
    <x:n v="8"/>
    <x:s v="Pending"/>
    <x:x v="5"/>
    <x:m/>
    <x:n v="1"/>
    <x:s v="2025-09"/>
    <x:n v="0"/>
    <x:s v=""/>
    <x:n v="21.24477436461402"/>
  </x:r>
  <x:r>
    <x:s v="C01458"/>
    <x:x v="0"/>
    <x:x v="4"/>
    <x:x v="3"/>
    <x:x v="1"/>
    <x:n v="41273.48"/>
    <x:n v="6326.34"/>
    <x:n v="9"/>
    <x:s v="Settled"/>
    <x:x v="4"/>
    <x:n v="43"/>
    <x:n v="1"/>
    <x:s v="2025-11"/>
    <x:n v="1"/>
    <x:n v="1"/>
    <x:n v="6.524069209052944"/>
  </x:r>
  <x:r>
    <x:s v="C01459"/>
    <x:x v="0"/>
    <x:x v="2"/>
    <x:x v="1"/>
    <x:x v="0"/>
    <x:n v="8025.62"/>
    <x:n v="12009.91"/>
    <x:n v="10"/>
    <x:s v="Settled"/>
    <x:x v="2"/>
    <x:n v="6"/>
    <x:n v="0"/>
    <x:s v="2025-10"/>
    <x:n v="1"/>
    <x:n v="0"/>
    <x:n v="0.6682498037037746"/>
  </x:r>
  <x:r>
    <x:s v="C01460"/>
    <x:x v="2"/>
    <x:x v="5"/>
    <x:x v="4"/>
    <x:x v="0"/>
    <x:n v="27640.15"/>
    <x:n v="6461.69"/>
    <x:n v="7"/>
    <x:s v="Settled"/>
    <x:x v="3"/>
    <x:n v="10"/>
    <x:n v="0"/>
    <x:s v="2025-01"/>
    <x:n v="1"/>
    <x:n v="0"/>
    <x:n v="4.277541943361567"/>
  </x:r>
  <x:r>
    <x:s v="C01461"/>
    <x:x v="0"/>
    <x:x v="5"/>
    <x:x v="1"/>
    <x:x v="0"/>
    <x:n v="15960.17"/>
    <x:n v="5450.57"/>
    <x:n v="10"/>
    <x:s v="Settled"/>
    <x:x v="2"/>
    <x:n v="11"/>
    <x:n v="0"/>
    <x:s v="2025-09"/>
    <x:n v="1"/>
    <x:n v="0"/>
    <x:n v="2.928165311150944"/>
  </x:r>
  <x:r>
    <x:s v="C01462"/>
    <x:x v="2"/>
    <x:x v="2"/>
    <x:x v="2"/>
    <x:x v="2"/>
    <x:n v="93481.1"/>
    <x:n v="7635.3"/>
    <x:n v="9"/>
    <x:s v="Rejected"/>
    <x:x v="2"/>
    <x:m/>
    <x:n v="0"/>
    <x:s v="2025-01"/>
    <x:n v="0"/>
    <x:s v=""/>
    <x:n v="12.243277932759682"/>
  </x:r>
  <x:r>
    <x:s v="C01463"/>
    <x:x v="0"/>
    <x:x v="0"/>
    <x:x v="1"/>
    <x:x v="0"/>
    <x:n v="21671.82"/>
    <x:n v="12855.54"/>
    <x:n v="8"/>
    <x:s v="Settled"/>
    <x:x v="1"/>
    <x:n v="17"/>
    <x:n v="0"/>
    <x:s v="2025-05"/>
    <x:n v="1"/>
    <x:n v="0"/>
    <x:n v="1.6857961625882691"/>
  </x:r>
  <x:r>
    <x:s v="C01464"/>
    <x:x v="0"/>
    <x:x v="0"/>
    <x:x v="1"/>
    <x:x v="1"/>
    <x:n v="71185.35"/>
    <x:n v="14821.22"/>
    <x:n v="7"/>
    <x:s v="Settled"/>
    <x:x v="4"/>
    <x:n v="37"/>
    <x:n v="1"/>
    <x:s v="2025-08"/>
    <x:n v="1"/>
    <x:n v="1"/>
    <x:n v="4.802934576235965"/>
  </x:r>
  <x:r>
    <x:s v="C01465"/>
    <x:x v="0"/>
    <x:x v="3"/>
    <x:x v="1"/>
    <x:x v="1"/>
    <x:n v="139366.73"/>
    <x:n v="22514.24"/>
    <x:n v="7"/>
    <x:s v="Settled"/>
    <x:x v="5"/>
    <x:n v="28"/>
    <x:n v="1"/>
    <x:s v="2025-04"/>
    <x:n v="1"/>
    <x:n v="0"/>
    <x:n v="6.190159205907017"/>
  </x:r>
  <x:r>
    <x:s v="C01466"/>
    <x:x v="0"/>
    <x:x v="5"/>
    <x:x v="1"/>
    <x:x v="2"/>
    <x:n v="47463.22"/>
    <x:n v="13964.67"/>
    <x:n v="7"/>
    <x:s v="Settled"/>
    <x:x v="1"/>
    <x:n v="17"/>
    <x:n v="0"/>
    <x:s v="2025-09"/>
    <x:n v="1"/>
    <x:n v="0"/>
    <x:n v="3.398807132570981"/>
  </x:r>
  <x:r>
    <x:s v="C01467"/>
    <x:x v="0"/>
    <x:x v="3"/>
    <x:x v="1"/>
    <x:x v="0"/>
    <x:n v="14039.96"/>
    <x:n v="12717.94"/>
    <x:n v="6"/>
    <x:s v="Pending"/>
    <x:x v="3"/>
    <x:m/>
    <x:n v="0"/>
    <x:s v="2025-10"/>
    <x:n v="0"/>
    <x:s v=""/>
    <x:n v="1.1039492244813232"/>
  </x:r>
  <x:r>
    <x:s v="C01468"/>
    <x:x v="0"/>
    <x:x v="3"/>
    <x:x v="3"/>
    <x:x v="1"/>
    <x:n v="54877.31"/>
    <x:n v="35299.77"/>
    <x:n v="6"/>
    <x:s v="Settled"/>
    <x:x v="1"/>
    <x:n v="38"/>
    <x:n v="1"/>
    <x:s v="2025-08"/>
    <x:n v="1"/>
    <x:n v="1"/>
    <x:n v="1.5546081461720573"/>
  </x:r>
  <x:r>
    <x:s v="C01469"/>
    <x:x v="0"/>
    <x:x v="2"/>
    <x:x v="1"/>
    <x:x v="2"/>
    <x:n v="51487.93"/>
    <x:n v="14515.3"/>
    <x:n v="1"/>
    <x:s v="Settled"/>
    <x:x v="2"/>
    <x:n v="21"/>
    <x:n v="0"/>
    <x:s v="2025-07"/>
    <x:n v="1"/>
    <x:n v="0"/>
    <x:n v="3.54714887050216"/>
  </x:r>
  <x:r>
    <x:s v="C01470"/>
    <x:x v="0"/>
    <x:x v="3"/>
    <x:x v="6"/>
    <x:x v="2"/>
    <x:n v="65082.62"/>
    <x:n v="8018.03"/>
    <x:n v="7"/>
    <x:s v="Settled"/>
    <x:x v="1"/>
    <x:n v="8"/>
    <x:n v="0"/>
    <x:s v="2025-12"/>
    <x:n v="1"/>
    <x:n v="0"/>
    <x:n v="8.11703373521925"/>
  </x:r>
  <x:r>
    <x:s v="C01471"/>
    <x:x v="0"/>
    <x:x v="5"/>
    <x:x v="1"/>
    <x:x v="0"/>
    <x:m/>
    <x:n v="18792.54"/>
    <x:n v="3"/>
    <x:s v="Settled"/>
    <x:x v="1"/>
    <x:n v="12"/>
    <x:n v="0"/>
    <x:s v="2025-08"/>
    <x:n v="1"/>
    <x:n v="0"/>
    <x:s v=""/>
  </x:r>
  <x:r>
    <x:s v="C01472"/>
    <x:x v="2"/>
    <x:x v="2"/>
    <x:x v="2"/>
    <x:x v="2"/>
    <x:n v="258352.93"/>
    <x:n v="10779.34"/>
    <x:n v="1"/>
    <x:s v="Pending"/>
    <x:x v="2"/>
    <x:m/>
    <x:n v="0"/>
    <x:s v="2025-03"/>
    <x:n v="0"/>
    <x:s v=""/>
    <x:n v="23.967416372430964"/>
  </x:r>
  <x:r>
    <x:s v="C01473"/>
    <x:x v="2"/>
    <x:x v="5"/>
    <x:x v="5"/>
    <x:x v="1"/>
    <x:n v="578577.15"/>
    <x:n v="10484.07"/>
    <x:n v="1"/>
    <x:s v="Settled"/>
    <x:x v="1"/>
    <x:n v="29"/>
    <x:n v="1"/>
    <x:s v="2025-08"/>
    <x:n v="1"/>
    <x:n v="0"/>
    <x:n v="55.18631123218369"/>
  </x:r>
  <x:r>
    <x:s v="C01474"/>
    <x:x v="2"/>
    <x:x v="4"/>
    <x:x v="4"/>
    <x:x v="1"/>
    <x:n v="106831.74"/>
    <x:n v="3691"/>
    <x:n v="2"/>
    <x:s v="Settled"/>
    <x:x v="4"/>
    <x:n v="44"/>
    <x:n v="1"/>
    <x:s v="2025-06"/>
    <x:n v="1"/>
    <x:n v="1"/>
    <x:n v="28.943847195881876"/>
  </x:r>
  <x:r>
    <x:s v="C01475"/>
    <x:x v="0"/>
    <x:x v="3"/>
    <x:x v="1"/>
    <x:x v="2"/>
    <x:n v="20955.05"/>
    <x:n v="6688.85"/>
    <x:n v="7"/>
    <x:s v="Pending"/>
    <x:x v="2"/>
    <x:m/>
    <x:n v="0"/>
    <x:s v="2025-01"/>
    <x:n v="0"/>
    <x:s v=""/>
    <x:n v="3.132832998198494"/>
  </x:r>
  <x:r>
    <x:s v="C01476"/>
    <x:x v="0"/>
    <x:x v="5"/>
    <x:x v="1"/>
    <x:x v="2"/>
    <x:n v="51541.99"/>
    <x:n v="10209.22"/>
    <x:n v="1"/>
    <x:s v="Settled"/>
    <x:x v="3"/>
    <x:n v="14"/>
    <x:n v="0"/>
    <x:s v="2025-12"/>
    <x:n v="1"/>
    <x:n v="0"/>
    <x:n v="5.048572760700622"/>
  </x:r>
  <x:r>
    <x:s v="C01477"/>
    <x:x v="0"/>
    <x:x v="0"/>
    <x:x v="0"/>
    <x:x v="2"/>
    <x:n v="134389.45"/>
    <x:n v="6131.79"/>
    <x:n v="9"/>
    <x:s v="Settled"/>
    <x:x v="5"/>
    <x:n v="27"/>
    <x:n v="1"/>
    <x:s v="2025-10"/>
    <x:n v="1"/>
    <x:n v="0"/>
    <x:n v="21.91683831311901"/>
  </x:r>
  <x:r>
    <x:s v="C01478"/>
    <x:x v="0"/>
    <x:x v="2"/>
    <x:x v="1"/>
    <x:x v="2"/>
    <x:n v="55901.44"/>
    <x:n v="4962.11"/>
    <x:n v="7"/>
    <x:s v="Settled"/>
    <x:x v="1"/>
    <x:m/>
    <x:n v="0"/>
    <x:s v="2025-08"/>
    <x:n v="0"/>
    <x:s v=""/>
    <x:n v="11.265659165153535"/>
  </x:r>
  <x:r>
    <x:s v="C01479"/>
    <x:x v="0"/>
    <x:x v="0"/>
    <x:x v="1"/>
    <x:x v="1"/>
    <x:n v="15813.66"/>
    <x:n v="13971.08"/>
    <x:n v="9"/>
    <x:s v="Settled"/>
    <x:x v="1"/>
    <x:n v="40"/>
    <x:n v="1"/>
    <x:s v="2025-09"/>
    <x:n v="1"/>
    <x:n v="1"/>
    <x:n v="1.1318852944797395"/>
  </x:r>
  <x:r>
    <x:s v="C01480"/>
    <x:x v="0"/>
    <x:x v="3"/>
    <x:x v="1"/>
    <x:x v="2"/>
    <x:n v="74236.14"/>
    <x:n v="22372.74"/>
    <x:n v="4"/>
    <x:s v="Pending"/>
    <x:x v="2"/>
    <x:m/>
    <x:n v="0"/>
    <x:s v="2025-07"/>
    <x:n v="0"/>
    <x:s v=""/>
    <x:n v="3.318151464684254"/>
  </x:r>
  <x:r>
    <x:s v="C01481"/>
    <x:x v="2"/>
    <x:x v="0"/>
    <x:x v="4"/>
    <x:x v="0"/>
    <x:n v="39490.7"/>
    <x:n v="12572.11"/>
    <x:n v="6"/>
    <x:s v="Settled"/>
    <x:x v="3"/>
    <x:n v="20"/>
    <x:n v="0"/>
    <x:s v="2025-05"/>
    <x:n v="1"/>
    <x:n v="0"/>
    <x:n v="3.1411354180006374"/>
  </x:r>
  <x:r>
    <x:s v="C01482"/>
    <x:x v="0"/>
    <x:x v="5"/>
    <x:x v="3"/>
    <x:x v="0"/>
    <x:n v="4176.41"/>
    <x:n v="11966.13"/>
    <x:n v="7"/>
    <x:s v="Settled"/>
    <x:x v="1"/>
    <x:n v="14"/>
    <x:n v="0"/>
    <x:s v="2025-12"/>
    <x:n v="1"/>
    <x:n v="0"/>
    <x:n v="0.3490192735663076"/>
  </x:r>
  <x:r>
    <x:s v="C01483"/>
    <x:x v="0"/>
    <x:x v="3"/>
    <x:x v="0"/>
    <x:x v="2"/>
    <x:n v="126763.04"/>
    <x:n v="19275.72"/>
    <x:n v="6"/>
    <x:s v="Settled"/>
    <x:x v="1"/>
    <x:n v="23"/>
    <x:n v="1"/>
    <x:s v="2025-07"/>
    <x:n v="1"/>
    <x:n v="0"/>
    <x:n v="6.576306358465468"/>
  </x:r>
  <x:r>
    <x:s v="C01484"/>
    <x:x v="0"/>
    <x:x v="5"/>
    <x:x v="1"/>
    <x:x v="1"/>
    <x:n v="148528.45"/>
    <x:n v="9148.9"/>
    <x:n v="5"/>
    <x:s v="Settled"/>
    <x:x v="1"/>
    <x:n v="30"/>
    <x:n v="0"/>
    <x:s v="2025-05"/>
    <x:n v="1"/>
    <x:n v="0"/>
    <x:n v="16.234569183180493"/>
  </x:r>
  <x:r>
    <x:s v="C01485"/>
    <x:x v="0"/>
    <x:x v="0"/>
    <x:x v="1"/>
    <x:x v="0"/>
    <x:n v="13522.98"/>
    <x:n v="18832.54"/>
    <x:n v="7"/>
    <x:s v="Settled"/>
    <x:x v="1"/>
    <x:n v="15"/>
    <x:n v="0"/>
    <x:s v="2025-09"/>
    <x:n v="1"/>
    <x:n v="0"/>
    <x:n v="0.7180645839594658"/>
  </x:r>
  <x:r>
    <x:s v="C01486"/>
    <x:x v="0"/>
    <x:x v="4"/>
    <x:x v="1"/>
    <x:x v="0"/>
    <x:n v="39671.57"/>
    <x:n v="10803.82"/>
    <x:n v="3"/>
    <x:s v="Settled"/>
    <x:x v="1"/>
    <x:n v="18"/>
    <x:n v="0"/>
    <x:s v="2025-02"/>
    <x:n v="1"/>
    <x:n v="0"/>
    <x:n v="3.6719947203859378"/>
  </x:r>
  <x:r>
    <x:s v="C01487"/>
    <x:x v="0"/>
    <x:x v="0"/>
    <x:x v="3"/>
    <x:x v="1"/>
    <x:n v="13091.84"/>
    <x:n v="9835.38"/>
    <x:n v="4"/>
    <x:s v="Settled"/>
    <x:x v="5"/>
    <x:n v="39"/>
    <x:n v="1"/>
    <x:s v="2025-04"/>
    <x:n v="1"/>
    <x:n v="1"/>
    <x:n v="1.3310965107601334"/>
  </x:r>
  <x:r>
    <x:s v="C01488"/>
    <x:x v="0"/>
    <x:x v="3"/>
    <x:x v="3"/>
    <x:x v="2"/>
    <x:n v="11144.41"/>
    <x:n v="14105.49"/>
    <x:n v="5"/>
    <x:s v="Settled"/>
    <x:x v="1"/>
    <x:n v="19"/>
    <x:n v="0"/>
    <x:s v="2025-02"/>
    <x:n v="1"/>
    <x:n v="0"/>
    <x:n v="0.7900760625827249"/>
  </x:r>
  <x:r>
    <x:s v="C01489"/>
    <x:x v="0"/>
    <x:x v="5"/>
    <x:x v="3"/>
    <x:x v="0"/>
    <x:n v="4521.18"/>
    <x:n v="4662.14"/>
    <x:n v="7"/>
    <x:s v="Pending"/>
    <x:x v="3"/>
    <x:m/>
    <x:n v="0"/>
    <x:s v="2025-02"/>
    <x:n v="0"/>
    <x:s v=""/>
    <x:n v="0.9697649577232773"/>
  </x:r>
  <x:r>
    <x:s v="C01490"/>
    <x:x v="0"/>
    <x:x v="0"/>
    <x:x v="1"/>
    <x:x v="0"/>
    <x:n v="12521.26"/>
    <x:n v="8772.7"/>
    <x:n v="8"/>
    <x:s v="Settled"/>
    <x:x v="3"/>
    <x:n v="17"/>
    <x:n v="0"/>
    <x:s v="2025-10"/>
    <x:n v="1"/>
    <x:n v="0"/>
    <x:n v="1.4272983232072223"/>
  </x:r>
  <x:r>
    <x:s v="C01491"/>
    <x:x v="0"/>
    <x:x v="2"/>
    <x:x v="0"/>
    <x:x v="2"/>
    <x:n v="86991.22"/>
    <x:n v="9670.48"/>
    <x:n v="7"/>
    <x:s v="Pending"/>
    <x:x v="1"/>
    <x:m/>
    <x:n v="1"/>
    <x:s v="2025-06"/>
    <x:n v="0"/>
    <x:s v=""/>
    <x:n v="8.995543137465773"/>
  </x:r>
  <x:r>
    <x:s v="C01492"/>
    <x:x v="2"/>
    <x:x v="5"/>
    <x:x v="4"/>
    <x:x v="0"/>
    <x:n v="48639.87"/>
    <x:n v="4631.36"/>
    <x:n v="3"/>
    <x:s v="Settled"/>
    <x:x v="3"/>
    <x:n v="7"/>
    <x:n v="0"/>
    <x:s v="2025-11"/>
    <x:n v="1"/>
    <x:n v="0"/>
    <x:n v="10.502286585365855"/>
  </x:r>
  <x:r>
    <x:s v="C01493"/>
    <x:x v="0"/>
    <x:x v="0"/>
    <x:x v="3"/>
    <x:x v="2"/>
    <x:n v="22843.82"/>
    <x:n v="15742.79"/>
    <x:n v="5"/>
    <x:s v="Pending"/>
    <x:x v="2"/>
    <x:m/>
    <x:n v="0"/>
    <x:s v="2025-08"/>
    <x:n v="0"/>
    <x:s v=""/>
    <x:n v="1.451065535397474"/>
  </x:r>
  <x:r>
    <x:s v="C01494"/>
    <x:x v="0"/>
    <x:x v="3"/>
    <x:x v="0"/>
    <x:x v="2"/>
    <x:n v="109588.88"/>
    <x:n v="6917.76"/>
    <x:n v="6"/>
    <x:s v="Settled"/>
    <x:x v="5"/>
    <x:n v="29"/>
    <x:n v="1"/>
    <x:s v="2025-03"/>
    <x:n v="1"/>
    <x:n v="0"/>
    <x:n v="15.841671292441484"/>
  </x:r>
  <x:r>
    <x:s v="C01495"/>
    <x:x v="2"/>
    <x:x v="3"/>
    <x:x v="4"/>
    <x:x v="2"/>
    <x:n v="21721.03"/>
    <x:n v="7912.77"/>
    <x:n v="10"/>
    <x:s v="Settled"/>
    <x:x v="1"/>
    <x:n v="13"/>
    <x:n v="0"/>
    <x:s v="2025-03"/>
    <x:n v="1"/>
    <x:n v="0"/>
    <x:n v="2.7450602001574667"/>
  </x:r>
  <x:r>
    <x:s v="C01496"/>
    <x:x v="0"/>
    <x:x v="2"/>
    <x:x v="1"/>
    <x:x v="2"/>
    <x:n v="22063.91"/>
    <x:n v="9168.22"/>
    <x:n v="4"/>
    <x:s v="Settled"/>
    <x:x v="3"/>
    <x:n v="17"/>
    <x:n v="0"/>
    <x:s v="2025-06"/>
    <x:n v="1"/>
    <x:n v="0"/>
    <x:n v="2.406564196757931"/>
  </x:r>
  <x:r>
    <x:s v="C01497"/>
    <x:x v="2"/>
    <x:x v="4"/>
    <x:x v="4"/>
    <x:x v="0"/>
    <x:n v="25923.08"/>
    <x:n v="10529.82"/>
    <x:n v="8"/>
    <x:s v="Pending"/>
    <x:x v="2"/>
    <x:m/>
    <x:n v="0"/>
    <x:s v="2025-02"/>
    <x:n v="0"/>
    <x:s v=""/>
    <x:n v="2.461873042464164"/>
  </x:r>
  <x:r>
    <x:s v="C01498"/>
    <x:x v="0"/>
    <x:x v="5"/>
    <x:x v="0"/>
    <x:x v="0"/>
    <x:n v="30956.82"/>
    <x:n v="8570.64"/>
    <x:n v="10"/>
    <x:s v="Pending"/>
    <x:x v="4"/>
    <x:m/>
    <x:n v="1"/>
    <x:s v="2025-08"/>
    <x:n v="0"/>
    <x:s v=""/>
    <x:n v="3.6119613004396407"/>
  </x:r>
  <x:r>
    <x:s v="C01499"/>
    <x:x v="0"/>
    <x:x v="5"/>
    <x:x v="1"/>
    <x:x v="3"/>
    <x:n v="14991.38"/>
    <x:n v="14421.83"/>
    <x:n v="8"/>
    <x:s v="Settled"/>
    <x:x v="3"/>
    <x:n v="15"/>
    <x:n v="0"/>
    <x:s v="2025-06"/>
    <x:n v="1"/>
    <x:n v="0"/>
    <x:n v="1.0394922142335612"/>
  </x:r>
  <x:r>
    <x:s v="C01500"/>
    <x:x v="0"/>
    <x:x v="0"/>
    <x:x v="1"/>
    <x:x v="0"/>
    <x:n v="56224.18"/>
    <x:n v="9735.97"/>
    <x:n v="2"/>
    <x:s v="Settled"/>
    <x:x v="1"/>
    <x:n v="17"/>
    <x:n v="0"/>
    <x:s v="2025-02"/>
    <x:n v="1"/>
    <x:n v="0"/>
    <x:n v="5.774892486316207"/>
  </x:r>
  <x:r>
    <x:s v="C01501"/>
    <x:x v="2"/>
    <x:x v="0"/>
    <x:x v="5"/>
    <x:x v="2"/>
    <x:n v="195045.8"/>
    <x:n v="14691.56"/>
    <x:n v="6"/>
    <x:s v="Settled"/>
    <x:x v="5"/>
    <x:n v="30"/>
    <x:n v="1"/>
    <x:s v="2025-07"/>
    <x:n v="1"/>
    <x:n v="0"/>
    <x:n v="13.276044204972106"/>
  </x:r>
  <x:r>
    <x:s v="C01502"/>
    <x:x v="0"/>
    <x:x v="2"/>
    <x:x v="3"/>
    <x:x v="0"/>
    <x:n v="6642.26"/>
    <x:n v="7853.21"/>
    <x:n v="4"/>
    <x:s v="Settled"/>
    <x:x v="2"/>
    <x:n v="22"/>
    <x:n v="0"/>
    <x:s v="2025-11"/>
    <x:n v="1"/>
    <x:n v="0"/>
    <x:n v="0.845801907754918"/>
  </x:r>
  <x:r>
    <x:s v="C01503"/>
    <x:x v="0"/>
    <x:x v="0"/>
    <x:x v="3"/>
    <x:x v="2"/>
    <x:n v="19801.63"/>
    <x:n v="15028.24"/>
    <x:n v="3"/>
    <x:s v="Settled"/>
    <x:x v="3"/>
    <x:n v="18"/>
    <x:n v="0"/>
    <x:s v="2025-11"/>
    <x:n v="1"/>
    <x:n v="0"/>
    <x:n v="1.3176280123287891"/>
  </x:r>
  <x:r>
    <x:s v="C01504"/>
    <x:x v="0"/>
    <x:x v="3"/>
    <x:x v="1"/>
    <x:x v="0"/>
    <x:n v="20320.83"/>
    <x:n v="8105.96"/>
    <x:n v="8"/>
    <x:s v="Settled"/>
    <x:x v="3"/>
    <x:n v="9"/>
    <x:n v="0"/>
    <x:s v="2025-06"/>
    <x:n v="1"/>
    <x:n v="0"/>
    <x:n v="2.506899861336597"/>
  </x:r>
  <x:r>
    <x:s v="C01505"/>
    <x:x v="0"/>
    <x:x v="5"/>
    <x:x v="1"/>
    <x:x v="0"/>
    <x:n v="81982.29"/>
    <x:n v="17274.42"/>
    <x:n v="4"/>
    <x:s v="Pending"/>
    <x:x v="1"/>
    <x:m/>
    <x:n v="0"/>
    <x:s v="2025-01"/>
    <x:n v="0"/>
    <x:s v=""/>
    <x:n v="4.745878009218255"/>
  </x:r>
  <x:r>
    <x:s v="C01506"/>
    <x:x v="0"/>
    <x:x v="4"/>
    <x:x v="1"/>
    <x:x v="0"/>
    <x:n v="11754.24"/>
    <x:n v="10250.4"/>
    <x:n v="9"/>
    <x:s v="Settled"/>
    <x:x v="1"/>
    <x:n v="19"/>
    <x:n v="0"/>
    <x:s v="2025-11"/>
    <x:n v="1"/>
    <x:n v="0"/>
    <x:n v="1.146710372278155"/>
  </x:r>
  <x:r>
    <x:s v="C01507"/>
    <x:x v="0"/>
    <x:x v="0"/>
    <x:x v="3"/>
    <x:x v="2"/>
    <x:n v="8240.68"/>
    <x:n v="14148.11"/>
    <x:n v="10"/>
    <x:s v="Settled"/>
    <x:x v="2"/>
    <x:n v="18"/>
    <x:n v="0"/>
    <x:s v="2025-07"/>
    <x:n v="1"/>
    <x:n v="0"/>
    <x:n v="0.5824580102925409"/>
  </x:r>
  <x:r>
    <x:s v="C01508"/>
    <x:x v="0"/>
    <x:x v="2"/>
    <x:x v="0"/>
    <x:x v="2"/>
    <x:n v="43823.34"/>
    <x:n v="11890.33"/>
    <x:n v="6"/>
    <x:s v="Settled"/>
    <x:x v="5"/>
    <x:n v="25"/>
    <x:n v="1"/>
    <x:s v="2025-10"/>
    <x:n v="1"/>
    <x:n v="0"/>
    <x:n v="3.6856285738074552"/>
  </x:r>
  <x:r>
    <x:s v="C01509"/>
    <x:x v="2"/>
    <x:x v="5"/>
    <x:x v="4"/>
    <x:x v="1"/>
    <x:n v="298025.53"/>
    <x:n v="14003.22"/>
    <x:n v="9"/>
    <x:s v="Settled"/>
    <x:x v="5"/>
    <x:n v="42"/>
    <x:n v="1"/>
    <x:s v="2025-01"/>
    <x:n v="1"/>
    <x:n v="1"/>
    <x:n v="21.282642849287523"/>
  </x:r>
  <x:r>
    <x:s v="C01510"/>
    <x:x v="0"/>
    <x:x v="0"/>
    <x:x v="3"/>
    <x:x v="0"/>
    <x:n v="7661.99"/>
    <x:n v="8905.6"/>
    <x:n v="9"/>
    <x:s v="Settled"/>
    <x:x v="2"/>
    <x:n v="20"/>
    <x:n v="0"/>
    <x:s v="2025-04"/>
    <x:n v="1"/>
    <x:n v="0"/>
    <x:n v="0.8603564049586776"/>
  </x:r>
  <x:r>
    <x:s v="C01511"/>
    <x:x v="0"/>
    <x:x v="0"/>
    <x:x v="1"/>
    <x:x v="2"/>
    <x:n v="34104.64"/>
    <x:n v="13606.28"/>
    <x:n v="2"/>
    <x:s v="Settled"/>
    <x:x v="1"/>
    <x:n v="25"/>
    <x:n v="0"/>
    <x:s v="2025-04"/>
    <x:n v="1"/>
    <x:n v="0"/>
    <x:n v="2.5065366874707853"/>
  </x:r>
  <x:r>
    <x:s v="C01512"/>
    <x:x v="2"/>
    <x:x v="3"/>
    <x:x v="5"/>
    <x:x v="2"/>
    <x:n v="114420.39"/>
    <x:n v="6603.51"/>
    <x:n v="7"/>
    <x:s v="Settled"/>
    <x:x v="2"/>
    <x:n v="24"/>
    <x:n v="0"/>
    <x:s v="2025-09"/>
    <x:n v="1"/>
    <x:n v="0"/>
    <x:n v="17.327207803122885"/>
  </x:r>
  <x:r>
    <x:s v="C01513"/>
    <x:x v="0"/>
    <x:x v="3"/>
    <x:x v="0"/>
    <x:x v="0"/>
    <x:n v="67566.51"/>
    <x:n v="10317.73"/>
    <x:n v="8"/>
    <x:s v="Settled"/>
    <x:x v="3"/>
    <x:n v="22"/>
    <x:n v="0"/>
    <x:s v="2025-09"/>
    <x:n v="1"/>
    <x:n v="0"/>
    <x:n v="6.548582876272203"/>
  </x:r>
  <x:r>
    <x:s v="C01514"/>
    <x:x v="0"/>
    <x:x v="4"/>
    <x:x v="1"/>
    <x:x v="0"/>
    <x:n v="24055.11"/>
    <x:n v="11167.09"/>
    <x:n v="10"/>
    <x:s v="Settled"/>
    <x:x v="3"/>
    <x:n v="20"/>
    <x:n v="0"/>
    <x:s v="2025-09"/>
    <x:n v="1"/>
    <x:n v="0"/>
    <x:n v="2.154107292051913"/>
  </x:r>
  <x:r>
    <x:s v="C01515"/>
    <x:x v="2"/>
    <x:x v="5"/>
    <x:x v="2"/>
    <x:x v="0"/>
    <x:n v="111348"/>
    <x:n v="19333.58"/>
    <x:n v="5"/>
    <x:s v="Settled"/>
    <x:x v="1"/>
    <x:n v="17"/>
    <x:n v="0"/>
    <x:s v="2025-05"/>
    <x:n v="1"/>
    <x:n v="0"/>
    <x:n v="5.759305829546312"/>
  </x:r>
  <x:r>
    <x:s v="C01516"/>
    <x:x v="0"/>
    <x:x v="0"/>
    <x:x v="3"/>
    <x:x v="0"/>
    <x:n v="4768.55"/>
    <x:n v="9377.15"/>
    <x:n v="3"/>
    <x:s v="Settled"/>
    <x:x v="1"/>
    <x:n v="14"/>
    <x:n v="0"/>
    <x:s v="2025-04"/>
    <x:n v="1"/>
    <x:n v="0"/>
    <x:n v="0.5085287107490016"/>
  </x:r>
  <x:r>
    <x:s v="C01517"/>
    <x:x v="0"/>
    <x:x v="0"/>
    <x:x v="1"/>
    <x:x v="1"/>
    <x:n v="139315.33"/>
    <x:n v="15190.46"/>
    <x:n v="7"/>
    <x:s v="Rejected"/>
    <x:x v="3"/>
    <x:m/>
    <x:n v="0"/>
    <x:s v="2025-03"/>
    <x:n v="0"/>
    <x:s v=""/>
    <x:n v="9.171238395677287"/>
  </x:r>
  <x:r>
    <x:s v="C01518"/>
    <x:x v="2"/>
    <x:x v="0"/>
    <x:x v="5"/>
    <x:x v="0"/>
    <x:n v="93022.25"/>
    <x:n v="23570.27"/>
    <x:n v="9"/>
    <x:s v="Pending"/>
    <x:x v="1"/>
    <x:m/>
    <x:n v="1"/>
    <x:s v="2025-04"/>
    <x:n v="0"/>
    <x:s v=""/>
    <x:n v="3.946592465847867"/>
  </x:r>
  <x:r>
    <x:s v="C01519"/>
    <x:x v="2"/>
    <x:x v="0"/>
    <x:x v="5"/>
    <x:x v="2"/>
    <x:n v="130549.19"/>
    <x:n v="14545.54"/>
    <x:n v="3"/>
    <x:s v="Settled"/>
    <x:x v="1"/>
    <x:n v="31"/>
    <x:n v="1"/>
    <x:s v="2025-03"/>
    <x:n v="1"/>
    <x:n v="1"/>
    <x:n v="8.975204083176012"/>
  </x:r>
  <x:r>
    <x:s v="C01520"/>
    <x:x v="0"/>
    <x:x v="0"/>
    <x:x v="1"/>
    <x:x v="2"/>
    <x:n v="42497.18"/>
    <x:n v="24392.53"/>
    <x:n v="9"/>
    <x:s v="Settled"/>
    <x:x v="2"/>
    <x:n v="17"/>
    <x:n v="0"/>
    <x:s v="2025-10"/>
    <x:n v="1"/>
    <x:n v="0"/>
    <x:n v="1.7422210816180201"/>
  </x:r>
  <x:r>
    <x:s v="C01521"/>
    <x:x v="0"/>
    <x:x v="3"/>
    <x:x v="3"/>
    <x:x v="0"/>
    <x:n v="2569.62"/>
    <x:n v="12097.88"/>
    <x:n v="1"/>
    <x:s v="Pending"/>
    <x:x v="2"/>
    <x:m/>
    <x:n v="0"/>
    <x:s v="2025-09"/>
    <x:n v="0"/>
    <x:s v=""/>
    <x:n v="0.21240250357913948"/>
  </x:r>
  <x:r>
    <x:s v="C01522"/>
    <x:x v="0"/>
    <x:x v="4"/>
    <x:x v="0"/>
    <x:x v="2"/>
    <x:n v="96590.4"/>
    <x:n v="9023.58"/>
    <x:n v="6"/>
    <x:s v="Settled"/>
    <x:x v="1"/>
    <x:n v="27"/>
    <x:n v="1"/>
    <x:s v="2025-09"/>
    <x:n v="1"/>
    <x:n v="0"/>
    <x:n v="10.704221606058793"/>
  </x:r>
  <x:r>
    <x:s v="C01523"/>
    <x:x v="0"/>
    <x:x v="3"/>
    <x:x v="0"/>
    <x:x v="0"/>
    <x:n v="47947.64"/>
    <x:n v="34809.06"/>
    <x:n v="10"/>
    <x:s v="Settled"/>
    <x:x v="3"/>
    <x:n v="15"/>
    <x:n v="0"/>
    <x:s v="2025-11"/>
    <x:n v="1"/>
    <x:n v="0"/>
    <x:n v="1.3774471358893345"/>
  </x:r>
  <x:r>
    <x:s v="C01524"/>
    <x:x v="0"/>
    <x:x v="0"/>
    <x:x v="0"/>
    <x:x v="2"/>
    <x:n v="126888.56"/>
    <x:n v="33599.52"/>
    <x:n v="5"/>
    <x:s v="Rejected"/>
    <x:x v="1"/>
    <x:m/>
    <x:n v="1"/>
    <x:s v="2025-09"/>
    <x:n v="0"/>
    <x:s v=""/>
    <x:n v="3.7764991880836396"/>
  </x:r>
  <x:r>
    <x:s v="C01525"/>
    <x:x v="0"/>
    <x:x v="3"/>
    <x:x v="1"/>
    <x:x v="0"/>
    <x:n v="28446.32"/>
    <x:n v="7328.24"/>
    <x:n v="1"/>
    <x:s v="Settled"/>
    <x:x v="2"/>
    <x:n v="14"/>
    <x:n v="0"/>
    <x:s v="2025-04"/>
    <x:n v="1"/>
    <x:n v="0"/>
    <x:n v="3.881739681014814"/>
  </x:r>
  <x:r>
    <x:s v="C01526"/>
    <x:x v="0"/>
    <x:x v="0"/>
    <x:x v="0"/>
    <x:x v="0"/>
    <x:n v="29397.43"/>
    <x:n v="11135.15"/>
    <x:n v="2"/>
    <x:s v="Pending"/>
    <x:x v="1"/>
    <x:m/>
    <x:n v="1"/>
    <x:s v="2025-04"/>
    <x:n v="0"/>
    <x:s v=""/>
    <x:n v="2.640056936817196"/>
  </x:r>
  <x:r>
    <x:s v="C01527"/>
    <x:x v="0"/>
    <x:x v="0"/>
    <x:x v="3"/>
    <x:x v="0"/>
    <x:n v="11573.39"/>
    <x:n v="12966.01"/>
    <x:n v="5"/>
    <x:s v="Pending"/>
    <x:x v="2"/>
    <x:m/>
    <x:n v="0"/>
    <x:s v="2025-02"/>
    <x:n v="0"/>
    <x:s v=""/>
    <x:n v="0.8925945607014031"/>
  </x:r>
  <x:r>
    <x:s v="C01528"/>
    <x:x v="0"/>
    <x:x v="3"/>
    <x:x v="1"/>
    <x:x v="2"/>
    <x:n v="75150.04"/>
    <x:n v="8597.36"/>
    <x:n v="1"/>
    <x:s v="Settled"/>
    <x:x v="3"/>
    <x:n v="23"/>
    <x:n v="0"/>
    <x:s v="2025-09"/>
    <x:n v="1"/>
    <x:n v="0"/>
    <x:n v="8.741060046339806"/>
  </x:r>
  <x:r>
    <x:s v="C01529"/>
    <x:x v="0"/>
    <x:x v="4"/>
    <x:x v="0"/>
    <x:x v="2"/>
    <x:n v="157972.51"/>
    <x:n v="8990.48"/>
    <x:n v="3"/>
    <x:s v="Settled"/>
    <x:x v="4"/>
    <x:n v="31"/>
    <x:n v="1"/>
    <x:s v="2025-11"/>
    <x:n v="1"/>
    <x:n v="1"/>
    <x:n v="17.571087416912114"/>
  </x:r>
  <x:r>
    <x:s v="C01530"/>
    <x:x v="0"/>
    <x:x v="5"/>
    <x:x v="1"/>
    <x:x v="2"/>
    <x:n v="102199.28"/>
    <x:n v="14541.92"/>
    <x:n v="1"/>
    <x:s v="Pending"/>
    <x:x v="1"/>
    <x:m/>
    <x:n v="0"/>
    <x:s v="2025-09"/>
    <x:n v="0"/>
    <x:s v=""/>
    <x:n v="7.027908281712456"/>
  </x:r>
  <x:r>
    <x:s v="C01531"/>
    <x:x v="0"/>
    <x:x v="2"/>
    <x:x v="1"/>
    <x:x v="0"/>
    <x:n v="18399.79"/>
    <x:n v="7853.21"/>
    <x:n v="4"/>
    <x:s v="Settled"/>
    <x:x v="2"/>
    <x:n v="14"/>
    <x:n v="0"/>
    <x:s v="2025-06"/>
    <x:n v="1"/>
    <x:n v="0"/>
    <x:n v="2.342964214633252"/>
  </x:r>
  <x:r>
    <x:s v="C01532"/>
    <x:x v="0"/>
    <x:x v="0"/>
    <x:x v="1"/>
    <x:x v="1"/>
    <x:n v="130155.41"/>
    <x:n v="16642.04"/>
    <x:n v="6"/>
    <x:s v="Settled"/>
    <x:x v="4"/>
    <x:n v="43"/>
    <x:n v="1"/>
    <x:s v="2025-05"/>
    <x:n v="1"/>
    <x:n v="1"/>
    <x:n v="7.82088073337163"/>
  </x:r>
  <x:r>
    <x:s v="C01533"/>
    <x:x v="0"/>
    <x:x v="0"/>
    <x:x v="3"/>
    <x:x v="0"/>
    <x:n v="7546.89"/>
    <x:n v="12976.03"/>
    <x:n v="7"/>
    <x:s v="Settled"/>
    <x:x v="2"/>
    <x:n v="16"/>
    <x:n v="0"/>
    <x:s v="2025-06"/>
    <x:n v="1"/>
    <x:n v="0"/>
    <x:n v="0.5816023853212423"/>
  </x:r>
  <x:r>
    <x:s v="C01534"/>
    <x:x v="0"/>
    <x:x v="5"/>
    <x:x v="1"/>
    <x:x v="1"/>
    <x:n v="55889"/>
    <x:n v="6557.63"/>
    <x:n v="6"/>
    <x:s v="Settled"/>
    <x:x v="1"/>
    <x:n v="43"/>
    <x:n v="1"/>
    <x:s v="2025-04"/>
    <x:n v="1"/>
    <x:n v="1"/>
    <x:n v="8.522743735160416"/>
  </x:r>
  <x:r>
    <x:s v="C01535"/>
    <x:x v="0"/>
    <x:x v="5"/>
    <x:x v="1"/>
    <x:x v="2"/>
    <x:n v="24751.39"/>
    <x:n v="10499.76"/>
    <x:n v="4"/>
    <x:s v="Settled"/>
    <x:x v="3"/>
    <x:n v="3"/>
    <x:n v="0"/>
    <x:s v="2025-03"/>
    <x:n v="1"/>
    <x:n v="0"/>
    <x:n v="2.3573291199036928"/>
  </x:r>
  <x:r>
    <x:s v="C01536"/>
    <x:x v="0"/>
    <x:x v="3"/>
    <x:x v="0"/>
    <x:x v="2"/>
    <x:n v="36020.89"/>
    <x:n v="6528.45"/>
    <x:n v="10"/>
    <x:s v="Pending"/>
    <x:x v="1"/>
    <x:m/>
    <x:n v="1"/>
    <x:s v="2025-06"/>
    <x:n v="0"/>
    <x:s v=""/>
    <x:n v="5.5175255994914565"/>
  </x:r>
  <x:r>
    <x:s v="C01537"/>
    <x:x v="2"/>
    <x:x v="0"/>
    <x:x v="5"/>
    <x:x v="2"/>
    <x:n v="173392.23"/>
    <x:n v="5390.33"/>
    <x:n v="10"/>
    <x:s v="Settled"/>
    <x:x v="4"/>
    <x:n v="35"/>
    <x:n v="1"/>
    <x:s v="2025-03"/>
    <x:n v="1"/>
    <x:n v="1"/>
    <x:n v="32.16727547293023"/>
  </x:r>
  <x:r>
    <x:s v="C01538"/>
    <x:x v="0"/>
    <x:x v="3"/>
    <x:x v="0"/>
    <x:x v="2"/>
    <x:n v="61276.49"/>
    <x:n v="14255.76"/>
    <x:n v="4"/>
    <x:s v="Settled"/>
    <x:x v="4"/>
    <x:n v="31"/>
    <x:n v="1"/>
    <x:s v="2025-09"/>
    <x:n v="1"/>
    <x:n v="1"/>
    <x:n v="4.298367116169183"/>
  </x:r>
  <x:r>
    <x:s v="C01539"/>
    <x:x v="0"/>
    <x:x v="4"/>
    <x:x v="3"/>
    <x:x v="2"/>
    <x:n v="5221.6"/>
    <x:n v="9537.7"/>
    <x:n v="6"/>
    <x:s v="Settled"/>
    <x:x v="2"/>
    <x:n v="5"/>
    <x:n v="0"/>
    <x:s v="2025-11"/>
    <x:n v="1"/>
    <x:n v="0"/>
    <x:n v="0.5474695157113351"/>
  </x:r>
  <x:r>
    <x:s v="C01540"/>
    <x:x v="0"/>
    <x:x v="4"/>
    <x:x v="1"/>
    <x:x v="0"/>
    <x:n v="21403.75"/>
    <x:n v="8494.61"/>
    <x:n v="2"/>
    <x:s v="Pending"/>
    <x:x v="3"/>
    <x:m/>
    <x:n v="0"/>
    <x:s v="2025-03"/>
    <x:n v="0"/>
    <x:s v=""/>
    <x:n v="2.5196860126597924"/>
  </x:r>
  <x:r>
    <x:s v="C01541"/>
    <x:x v="2"/>
    <x:x v="0"/>
    <x:x v="5"/>
    <x:x v="2"/>
    <x:n v="174586.6"/>
    <x:n v="8766.68"/>
    <x:n v="6"/>
    <x:s v="Settled"/>
    <x:x v="1"/>
    <x:n v="25"/>
    <x:n v="1"/>
    <x:s v="2025-01"/>
    <x:n v="1"/>
    <x:n v="0"/>
    <x:n v="19.914791004120147"/>
  </x:r>
  <x:r>
    <x:s v="C01542"/>
    <x:x v="0"/>
    <x:x v="5"/>
    <x:x v="1"/>
    <x:x v="0"/>
    <x:n v="37775.14"/>
    <x:n v="17460.84"/>
    <x:n v="8"/>
    <x:s v="Settled"/>
    <x:x v="2"/>
    <x:n v="22"/>
    <x:n v="0"/>
    <x:s v="2025-11"/>
    <x:n v="1"/>
    <x:n v="0"/>
    <x:n v="2.163420545632398"/>
  </x:r>
  <x:r>
    <x:s v="C01543"/>
    <x:x v="2"/>
    <x:x v="3"/>
    <x:x v="5"/>
    <x:x v="2"/>
    <x:n v="556768.65"/>
    <x:n v="7089.01"/>
    <x:n v="6"/>
    <x:s v="Settled"/>
    <x:x v="1"/>
    <x:n v="30"/>
    <x:n v="1"/>
    <x:s v="2025-04"/>
    <x:n v="1"/>
    <x:n v="0"/>
    <x:n v="78.5396903093662"/>
  </x:r>
  <x:r>
    <x:s v="C01544"/>
    <x:x v="0"/>
    <x:x v="3"/>
    <x:x v="1"/>
    <x:x v="2"/>
    <x:n v="59131.55"/>
    <x:n v="14272.56"/>
    <x:n v="6"/>
    <x:s v="Settled"/>
    <x:x v="3"/>
    <x:n v="11"/>
    <x:n v="0"/>
    <x:s v="2025-04"/>
    <x:n v="1"/>
    <x:n v="0"/>
    <x:n v="4.1430233959429845"/>
  </x:r>
  <x:r>
    <x:s v="C01545"/>
    <x:x v="2"/>
    <x:x v="0"/>
    <x:x v="4"/>
    <x:x v="1"/>
    <x:n v="86019.18"/>
    <x:n v="7563.66"/>
    <x:n v="6"/>
    <x:s v="Settled"/>
    <x:x v="1"/>
    <x:n v="26"/>
    <x:n v="1"/>
    <x:s v="2025-11"/>
    <x:n v="1"/>
    <x:n v="0"/>
    <x:n v="11.37269258533567"/>
  </x:r>
  <x:r>
    <x:s v="C01546"/>
    <x:x v="0"/>
    <x:x v="3"/>
    <x:x v="1"/>
    <x:x v="2"/>
    <x:n v="65655.11"/>
    <x:n v="9702.26"/>
    <x:n v="5"/>
    <x:s v="Pending"/>
    <x:x v="2"/>
    <x:m/>
    <x:n v="0"/>
    <x:s v="2025-11"/>
    <x:n v="0"/>
    <x:s v=""/>
    <x:n v="6.766991402003245"/>
  </x:r>
  <x:r>
    <x:s v="C01547"/>
    <x:x v="0"/>
    <x:x v="3"/>
    <x:x v="3"/>
    <x:x v="0"/>
    <x:n v="4954.23"/>
    <x:n v="5371.42"/>
    <x:n v="5"/>
    <x:s v="Settled"/>
    <x:x v="3"/>
    <x:n v="15"/>
    <x:n v="0"/>
    <x:s v="2025-07"/>
    <x:n v="1"/>
    <x:n v="0"/>
    <x:n v="0.9223315249971142"/>
  </x:r>
  <x:r>
    <x:s v="C01548"/>
    <x:x v="0"/>
    <x:x v="3"/>
    <x:x v="3"/>
    <x:x v="2"/>
    <x:n v="10077.99"/>
    <x:n v="4623"/>
    <x:n v="7"/>
    <x:s v="Pending"/>
    <x:x v="1"/>
    <x:m/>
    <x:n v="0"/>
    <x:s v="2025-02"/>
    <x:n v="0"/>
    <x:s v=""/>
    <x:n v="2.1799675535366645"/>
  </x:r>
  <x:r>
    <x:s v="C01549"/>
    <x:x v="0"/>
    <x:x v="3"/>
    <x:x v="0"/>
    <x:x v="0"/>
    <x:n v="19639.49"/>
    <x:n v="7237.35"/>
    <x:n v="10"/>
    <x:s v="Settled"/>
    <x:x v="5"/>
    <x:n v="30"/>
    <x:n v="1"/>
    <x:s v="2025-09"/>
    <x:n v="1"/>
    <x:n v="0"/>
    <x:n v="2.7136299888771442"/>
  </x:r>
  <x:r>
    <x:s v="C01550"/>
    <x:x v="0"/>
    <x:x v="0"/>
    <x:x v="1"/>
    <x:x v="2"/>
    <x:n v="35637.41"/>
    <x:n v="8933.05"/>
    <x:n v="1"/>
    <x:s v="Settled"/>
    <x:x v="3"/>
    <x:m/>
    <x:n v="0"/>
    <x:s v="2025-09"/>
    <x:n v="0"/>
    <x:s v=""/>
    <x:n v="3.989388842556574"/>
  </x:r>
  <x:r>
    <x:s v="C01551"/>
    <x:x v="0"/>
    <x:x v="3"/>
    <x:x v="3"/>
    <x:x v="2"/>
    <x:n v="10429.49"/>
    <x:n v="7218.73"/>
    <x:n v="3"/>
    <x:s v="Settled"/>
    <x:x v="3"/>
    <x:n v="20"/>
    <x:n v="0"/>
    <x:s v="2025-06"/>
    <x:n v="1"/>
    <x:n v="0"/>
    <x:n v="1.4447818383566084"/>
  </x:r>
  <x:r>
    <x:s v="C01552"/>
    <x:x v="0"/>
    <x:x v="5"/>
    <x:x v="0"/>
    <x:x v="2"/>
    <x:n v="114545.67"/>
    <x:n v="7021.64"/>
    <x:n v="4"/>
    <x:s v="Settled"/>
    <x:x v="4"/>
    <x:n v="38"/>
    <x:n v="1"/>
    <x:s v="2025-07"/>
    <x:n v="1"/>
    <x:n v="1"/>
    <x:n v="16.3132359391823"/>
  </x:r>
  <x:r>
    <x:s v="C01553"/>
    <x:x v="0"/>
    <x:x v="3"/>
    <x:x v="0"/>
    <x:x v="3"/>
    <x:n v="41782.88"/>
    <x:n v="6977.07"/>
    <x:n v="7"/>
    <x:s v="Settled"/>
    <x:x v="5"/>
    <x:n v="19"/>
    <x:n v="1"/>
    <x:s v="2025-07"/>
    <x:n v="1"/>
    <x:n v="0"/>
    <x:n v="5.98859979905605"/>
  </x:r>
  <x:r>
    <x:s v="C01554"/>
    <x:x v="0"/>
    <x:x v="0"/>
    <x:x v="3"/>
    <x:x v="0"/>
    <x:n v="13452.86"/>
    <x:n v="10160.94"/>
    <x:n v="7"/>
    <x:s v="Settled"/>
    <x:x v="1"/>
    <x:n v="8"/>
    <x:n v="0"/>
    <x:s v="2025-08"/>
    <x:n v="1"/>
    <x:n v="0"/>
    <x:n v="1.3239778996825098"/>
  </x:r>
  <x:r>
    <x:s v="C01555"/>
    <x:x v="0"/>
    <x:x v="5"/>
    <x:x v="0"/>
    <x:x v="2"/>
    <x:n v="106655.77"/>
    <x:n v="12413.35"/>
    <x:n v="6"/>
    <x:s v="Settled"/>
    <x:x v="4"/>
    <x:n v="43"/>
    <x:n v="1"/>
    <x:s v="2025-07"/>
    <x:n v="1"/>
    <x:n v="1"/>
    <x:n v="8.592021492989403"/>
  </x:r>
  <x:r>
    <x:s v="C01556"/>
    <x:x v="2"/>
    <x:x v="3"/>
    <x:x v="2"/>
    <x:x v="0"/>
    <x:n v="64734.4"/>
    <x:n v="17417.03"/>
    <x:n v="7"/>
    <x:s v="Settled"/>
    <x:x v="1"/>
    <x:n v="20"/>
    <x:n v="0"/>
    <x:s v="2025-12"/>
    <x:n v="1"/>
    <x:n v="0"/>
    <x:n v="3.7167301198884086"/>
  </x:r>
  <x:r>
    <x:s v="C01557"/>
    <x:x v="0"/>
    <x:x v="0"/>
    <x:x v="1"/>
    <x:x v="0"/>
    <x:n v="16659.7"/>
    <x:n v="21285"/>
    <x:n v="4"/>
    <x:s v="Settled"/>
    <x:x v="1"/>
    <x:n v="9"/>
    <x:n v="0"/>
    <x:s v="2025-01"/>
    <x:n v="1"/>
    <x:n v="0"/>
    <x:n v="0.7826967347897581"/>
  </x:r>
  <x:r>
    <x:s v="C01558"/>
    <x:x v="2"/>
    <x:x v="3"/>
    <x:x v="2"/>
    <x:x v="0"/>
    <x:n v="28971.89"/>
    <x:n v="19349.67"/>
    <x:n v="8"/>
    <x:s v="Settled"/>
    <x:x v="1"/>
    <x:m/>
    <x:n v="0"/>
    <x:s v="2025-01"/>
    <x:n v="0"/>
    <x:s v=""/>
    <x:n v="1.497280832179567"/>
  </x:r>
  <x:r>
    <x:s v="C01559"/>
    <x:x v="0"/>
    <x:x v="0"/>
    <x:x v="1"/>
    <x:x v="2"/>
    <x:n v="33625.19"/>
    <x:n v="5182.54"/>
    <x:n v="10"/>
    <x:s v="Settled"/>
    <x:x v="1"/>
    <x:n v="20"/>
    <x:n v="0"/>
    <x:s v="2025-02"/>
    <x:n v="1"/>
    <x:n v="0"/>
    <x:n v="6.488167963971335"/>
  </x:r>
  <x:r>
    <x:s v="C01560"/>
    <x:x v="0"/>
    <x:x v="2"/>
    <x:x v="1"/>
    <x:x v="0"/>
    <x:n v="13416.8"/>
    <x:n v="18024.48"/>
    <x:n v="5"/>
    <x:s v="Settled"/>
    <x:x v="1"/>
    <x:n v="10"/>
    <x:n v="0"/>
    <x:s v="2025-02"/>
    <x:n v="1"/>
    <x:n v="0"/>
    <x:n v="0.7443654407783192"/>
  </x:r>
  <x:r>
    <x:s v="C01561"/>
    <x:x v="0"/>
    <x:x v="0"/>
    <x:x v="1"/>
    <x:x v="2"/>
    <x:n v="11248.31"/>
    <x:n v="20756.23"/>
    <x:n v="7"/>
    <x:s v="Settled"/>
    <x:x v="3"/>
    <x:n v="13"/>
    <x:n v="0"/>
    <x:s v="2025-07"/>
    <x:n v="1"/>
    <x:n v="0"/>
    <x:n v="0.5419245209751482"/>
  </x:r>
  <x:r>
    <x:s v="C01562"/>
    <x:x v="2"/>
    <x:x v="2"/>
    <x:x v="5"/>
    <x:x v="1"/>
    <x:n v="241517.62"/>
    <x:n v="4499.74"/>
    <x:n v="4"/>
    <x:s v="Settled"/>
    <x:x v="5"/>
    <x:n v="38"/>
    <x:n v="1"/>
    <x:s v="2025-01"/>
    <x:n v="1"/>
    <x:n v="1"/>
    <x:n v="53.673683368372394"/>
  </x:r>
  <x:r>
    <x:s v="C01563"/>
    <x:x v="0"/>
    <x:x v="0"/>
    <x:x v="0"/>
    <x:x v="2"/>
    <x:n v="177671.43"/>
    <x:n v="10394.94"/>
    <x:n v="10"/>
    <x:s v="Settled"/>
    <x:x v="1"/>
    <x:m/>
    <x:n v="0"/>
    <x:s v="2025-03"/>
    <x:n v="0"/>
    <x:s v=""/>
    <x:n v="17.092107313750727"/>
  </x:r>
  <x:r>
    <x:s v="C01564"/>
    <x:x v="2"/>
    <x:x v="2"/>
    <x:x v="2"/>
    <x:x v="0"/>
    <x:n v="62781.51"/>
    <x:n v="4478.91"/>
    <x:n v="1"/>
    <x:s v="Settled"/>
    <x:x v="1"/>
    <x:n v="21"/>
    <x:n v="0"/>
    <x:s v="2025-07"/>
    <x:n v="1"/>
    <x:n v="0"/>
    <x:n v="14.01714033101804"/>
  </x:r>
  <x:r>
    <x:s v="C01565"/>
    <x:x v="0"/>
    <x:x v="3"/>
    <x:x v="1"/>
    <x:x v="0"/>
    <x:n v="16027.9"/>
    <x:n v="10014.59"/>
    <x:n v="5"/>
    <x:s v="Settled"/>
    <x:x v="3"/>
    <x:n v="21"/>
    <x:n v="0"/>
    <x:s v="2025-11"/>
    <x:n v="1"/>
    <x:n v="0"/>
    <x:n v="1.600454936248014"/>
  </x:r>
  <x:r>
    <x:s v="C01566"/>
    <x:x v="2"/>
    <x:x v="5"/>
    <x:x v="4"/>
    <x:x v="0"/>
    <x:n v="29456.2"/>
    <x:n v="4431.3"/>
    <x:n v="8"/>
    <x:s v="Settled"/>
    <x:x v="3"/>
    <x:n v="9"/>
    <x:n v="0"/>
    <x:s v="2025-10"/>
    <x:n v="1"/>
    <x:n v="0"/>
    <x:n v="6.647304402771196"/>
  </x:r>
  <x:r>
    <x:s v="C01567"/>
    <x:x v="0"/>
    <x:x v="5"/>
    <x:x v="1"/>
    <x:x v="2"/>
    <x:n v="15710.74"/>
    <x:n v="8278.97"/>
    <x:n v="10"/>
    <x:s v="Pending"/>
    <x:x v="3"/>
    <x:m/>
    <x:n v="0"/>
    <x:s v="2025-03"/>
    <x:n v="0"/>
    <x:s v=""/>
    <x:n v="1.8976684297684374"/>
  </x:r>
  <x:r>
    <x:s v="C01568"/>
    <x:x v="0"/>
    <x:x v="0"/>
    <x:x v="1"/>
    <x:x v="2"/>
    <x:n v="53724.58"/>
    <x:n v="11078.34"/>
    <x:n v="3"/>
    <x:s v="Settled"/>
    <x:x v="1"/>
    <x:n v="21"/>
    <x:n v="0"/>
    <x:s v="2025-01"/>
    <x:n v="1"/>
    <x:n v="0"/>
    <x:n v="4.849515360604567"/>
  </x:r>
  <x:r>
    <x:s v="C01569"/>
    <x:x v="2"/>
    <x:x v="3"/>
    <x:x v="5"/>
    <x:x v="0"/>
    <x:n v="159227.53"/>
    <x:n v="9468.79"/>
    <x:n v="9"/>
    <x:s v="Settled"/>
    <x:x v="5"/>
    <x:n v="36"/>
    <x:n v="1"/>
    <x:s v="2025-09"/>
    <x:n v="1"/>
    <x:n v="1"/>
    <x:n v="16.816037740830666"/>
  </x:r>
  <x:r>
    <x:s v="C01570"/>
    <x:x v="2"/>
    <x:x v="5"/>
    <x:x v="2"/>
    <x:x v="0"/>
    <x:n v="47957.58"/>
    <x:n v="11538.66"/>
    <x:n v="2"/>
    <x:s v="Settled"/>
    <x:x v="2"/>
    <x:n v="11"/>
    <x:n v="0"/>
    <x:s v="2025-10"/>
    <x:n v="1"/>
    <x:n v="0"/>
    <x:n v="4.156252112463666"/>
  </x:r>
  <x:r>
    <x:s v="C01571"/>
    <x:x v="2"/>
    <x:x v="0"/>
    <x:x v="4"/>
    <x:x v="0"/>
    <x:n v="8927.59"/>
    <x:n v="8766.68"/>
    <x:n v="6"/>
    <x:s v="Settled"/>
    <x:x v="3"/>
    <x:n v="16"/>
    <x:n v="0"/>
    <x:s v="2025-12"/>
    <x:n v="1"/>
    <x:n v="0"/>
    <x:n v="1.0183547249357796"/>
  </x:r>
  <x:r>
    <x:s v="C01572"/>
    <x:x v="0"/>
    <x:x v="5"/>
    <x:x v="1"/>
    <x:x v="0"/>
    <x:n v="15701.43"/>
    <x:n v="8686.91"/>
    <x:n v="9"/>
    <x:s v="Settled"/>
    <x:x v="3"/>
    <x:n v="7"/>
    <x:n v="0"/>
    <x:s v="2025-06"/>
    <x:n v="1"/>
    <x:n v="0"/>
    <x:n v="1.807481601628197"/>
  </x:r>
  <x:r>
    <x:s v="C01573"/>
    <x:x v="0"/>
    <x:x v="5"/>
    <x:x v="1"/>
    <x:x v="1"/>
    <x:n v="212510.12"/>
    <x:n v="4280.12"/>
    <x:n v="10"/>
    <x:s v="Rejected"/>
    <x:x v="4"/>
    <x:m/>
    <x:n v="1"/>
    <x:s v="2025-01"/>
    <x:n v="0"/>
    <x:s v=""/>
    <x:n v="49.650505126024505"/>
  </x:r>
  <x:r>
    <x:s v="C01574"/>
    <x:x v="0"/>
    <x:x v="3"/>
    <x:x v="0"/>
    <x:x v="0"/>
    <x:n v="36367.26"/>
    <x:n v="7408.08"/>
    <x:n v="9"/>
    <x:s v="Settled"/>
    <x:x v="3"/>
    <x:n v="6"/>
    <x:n v="0"/>
    <x:s v="2025-12"/>
    <x:n v="1"/>
    <x:n v="0"/>
    <x:n v="4.909134350600966"/>
  </x:r>
  <x:r>
    <x:s v="C01575"/>
    <x:x v="0"/>
    <x:x v="4"/>
    <x:x v="1"/>
    <x:x v="0"/>
    <x:n v="9037.19"/>
    <x:n v="20872.55"/>
    <x:n v="3"/>
    <x:s v="Settled"/>
    <x:x v="3"/>
    <x:n v="11"/>
    <x:n v="0"/>
    <x:s v="2025-04"/>
    <x:n v="1"/>
    <x:n v="0"/>
    <x:n v="0.4329700970892393"/>
  </x:r>
  <x:r>
    <x:s v="C01576"/>
    <x:x v="0"/>
    <x:x v="0"/>
    <x:x v="1"/>
    <x:x v="0"/>
    <x:n v="72502.07"/>
    <x:n v="7017.71"/>
    <x:n v="10"/>
    <x:s v="Pending"/>
    <x:x v="3"/>
    <x:m/>
    <x:n v="0"/>
    <x:s v="2025-05"/>
    <x:n v="0"/>
    <x:s v=""/>
    <x:n v="10.33130038146347"/>
  </x:r>
  <x:r>
    <x:s v="C01577"/>
    <x:x v="2"/>
    <x:x v="3"/>
    <x:x v="2"/>
    <x:x v="0"/>
    <x:n v="25721.72"/>
    <x:n v="7740.64"/>
    <x:n v="9"/>
    <x:s v="Pending"/>
    <x:x v="3"/>
    <x:m/>
    <x:n v="0"/>
    <x:s v="2025-06"/>
    <x:n v="0"/>
    <x:s v=""/>
    <x:n v="3.322944872775378"/>
  </x:r>
  <x:r>
    <x:s v="C01578"/>
    <x:x v="0"/>
    <x:x v="3"/>
    <x:x v="1"/>
    <x:x v="0"/>
    <x:n v="17249.97"/>
    <x:n v="9052.27"/>
    <x:n v="9"/>
    <x:s v="Settled"/>
    <x:x v="2"/>
    <x:n v="22"/>
    <x:n v="0"/>
    <x:s v="2025-12"/>
    <x:n v="1"/>
    <x:n v="0"/>
    <x:n v="1.9055960549121933"/>
  </x:r>
  <x:r>
    <x:s v="C01579"/>
    <x:x v="0"/>
    <x:x v="4"/>
    <x:x v="0"/>
    <x:x v="2"/>
    <x:n v="41602.42"/>
    <x:n v="15466.56"/>
    <x:n v="1"/>
    <x:s v="Settled"/>
    <x:x v="4"/>
    <x:n v="31"/>
    <x:n v="1"/>
    <x:s v="2025-05"/>
    <x:n v="1"/>
    <x:n v="1"/>
    <x:n v="2.6898301884840583"/>
  </x:r>
  <x:r>
    <x:s v="C01580"/>
    <x:x v="0"/>
    <x:x v="3"/>
    <x:x v="3"/>
    <x:x v="0"/>
    <x:n v="2788"/>
    <x:n v="10263.73"/>
    <x:n v="2"/>
    <x:s v="Pending"/>
    <x:x v="3"/>
    <x:m/>
    <x:n v="0"/>
    <x:s v="2025-07"/>
    <x:n v="0"/>
    <x:s v=""/>
    <x:n v="0.27163614007773"/>
  </x:r>
  <x:r>
    <x:s v="C01581"/>
    <x:x v="0"/>
    <x:x v="2"/>
    <x:x v="3"/>
    <x:x v="0"/>
    <x:n v="3843.72"/>
    <x:n v="21494.58"/>
    <x:n v="1"/>
    <x:s v="Settled"/>
    <x:x v="2"/>
    <x:n v="12"/>
    <x:n v="0"/>
    <x:s v="2025-07"/>
    <x:n v="1"/>
    <x:n v="0"/>
    <x:n v="0.17882275438738507"/>
  </x:r>
  <x:r>
    <x:s v="C01582"/>
    <x:x v="0"/>
    <x:x v="5"/>
    <x:x v="1"/>
    <x:x v="2"/>
    <x:n v="65274.38"/>
    <x:n v="12636.98"/>
    <x:n v="10"/>
    <x:s v="Settled"/>
    <x:x v="3"/>
    <x:n v="16"/>
    <x:n v="0"/>
    <x:s v="2025-12"/>
    <x:n v="1"/>
    <x:n v="0"/>
    <x:n v="5.165346467273035"/>
  </x:r>
  <x:r>
    <x:s v="C01583"/>
    <x:x v="0"/>
    <x:x v="0"/>
    <x:x v="0"/>
    <x:x v="2"/>
    <x:n v="149681.98"/>
    <x:n v="10887.95"/>
    <x:n v="8"/>
    <x:s v="Pending"/>
    <x:x v="5"/>
    <x:m/>
    <x:n v="1"/>
    <x:s v="2025-12"/>
    <x:n v="0"/>
    <x:s v=""/>
    <x:n v="13.74748965599585"/>
  </x:r>
  <x:r>
    <x:s v="C01584"/>
    <x:x v="0"/>
    <x:x v="2"/>
    <x:x v="0"/>
    <x:x v="0"/>
    <x:n v="25508.97"/>
    <x:n v="6061.35"/>
    <x:n v="5"/>
    <x:s v="Settled"/>
    <x:x v="3"/>
    <x:n v="11"/>
    <x:n v="0"/>
    <x:s v="2025-08"/>
    <x:n v="1"/>
    <x:n v="0"/>
    <x:n v="4.208463461110148"/>
  </x:r>
  <x:r>
    <x:s v="C01585"/>
    <x:x v="2"/>
    <x:x v="5"/>
    <x:x v="4"/>
    <x:x v="1"/>
    <x:n v="72395.06"/>
    <x:n v="5046.13"/>
    <x:n v="3"/>
    <x:s v="Settled"/>
    <x:x v="5"/>
    <x:n v="45"/>
    <x:n v="1"/>
    <x:s v="2025-02"/>
    <x:n v="1"/>
    <x:n v="1"/>
    <x:n v="14.346649808863425"/>
  </x:r>
  <x:r>
    <x:s v="C01586"/>
    <x:x v="2"/>
    <x:x v="4"/>
    <x:x v="2"/>
    <x:x v="0"/>
    <x:n v="66698.48"/>
    <x:n v="7194.1"/>
    <x:n v="9"/>
    <x:s v="Settled"/>
    <x:x v="2"/>
    <x:n v="14"/>
    <x:n v="0"/>
    <x:s v="2025-05"/>
    <x:n v="1"/>
    <x:n v="0"/>
    <x:n v="9.271275072628958"/>
  </x:r>
  <x:r>
    <x:s v="C01587"/>
    <x:x v="0"/>
    <x:x v="3"/>
    <x:x v="3"/>
    <x:x v="1"/>
    <x:n v="34760.48"/>
    <x:n v="15977.83"/>
    <x:n v="3"/>
    <x:s v="Settled"/>
    <x:x v="5"/>
    <x:n v="37"/>
    <x:n v="1"/>
    <x:s v="2025-09"/>
    <x:n v="1"/>
    <x:n v="1"/>
    <x:n v="2.1755444888323385"/>
  </x:r>
  <x:r>
    <x:s v="C01588"/>
    <x:x v="0"/>
    <x:x v="2"/>
    <x:x v="1"/>
    <x:x v="1"/>
    <x:n v="120013.29"/>
    <x:n v="26132.15"/>
    <x:n v="7"/>
    <x:s v="Settled"/>
    <x:x v="3"/>
    <x:n v="18"/>
    <x:n v="0"/>
    <x:s v="2025-10"/>
    <x:n v="1"/>
    <x:n v="0"/>
    <x:n v="4.592553234234458"/>
  </x:r>
  <x:r>
    <x:s v="C01589"/>
    <x:x v="0"/>
    <x:x v="0"/>
    <x:x v="3"/>
    <x:x v="2"/>
    <x:n v="13384.26"/>
    <x:n v="8764.71"/>
    <x:n v="1"/>
    <x:s v="Settled"/>
    <x:x v="3"/>
    <x:n v="6"/>
    <x:n v="0"/>
    <x:s v="2025-10"/>
    <x:n v="1"/>
    <x:n v="0"/>
    <x:n v="1.5270625040645955"/>
  </x:r>
  <x:r>
    <x:s v="C01590"/>
    <x:x v="2"/>
    <x:x v="3"/>
    <x:x v="5"/>
    <x:x v="0"/>
    <x:n v="74128.64"/>
    <x:n v="6603.51"/>
    <x:n v="7"/>
    <x:s v="Settled"/>
    <x:x v="3"/>
    <x:n v="13"/>
    <x:n v="0"/>
    <x:s v="2025-06"/>
    <x:n v="1"/>
    <x:n v="0"/>
    <x:n v="11.225642120629786"/>
  </x:r>
  <x:r>
    <x:s v="C01591"/>
    <x:x v="0"/>
    <x:x v="0"/>
    <x:x v="0"/>
    <x:x v="1"/>
    <x:n v="177573.06"/>
    <x:n v="7328.95"/>
    <x:n v="10"/>
    <x:s v="Rejected"/>
    <x:x v="4"/>
    <x:m/>
    <x:n v="1"/>
    <x:s v="2025-09"/>
    <x:n v="0"/>
    <x:s v=""/>
    <x:n v="24.2289905102368"/>
  </x:r>
  <x:r>
    <x:s v="C01592"/>
    <x:x v="0"/>
    <x:x v="5"/>
    <x:x v="1"/>
    <x:x v="0"/>
    <x:n v="17841.21"/>
    <x:n v="10465.79"/>
    <x:n v="2"/>
    <x:s v="Settled"/>
    <x:x v="3"/>
    <x:n v="6"/>
    <x:n v="0"/>
    <x:s v="2025-04"/>
    <x:n v="1"/>
    <x:n v="0"/>
    <x:n v="1.7047169874419417"/>
  </x:r>
  <x:r>
    <x:s v="C01593"/>
    <x:x v="2"/>
    <x:x v="0"/>
    <x:x v="5"/>
    <x:x v="0"/>
    <x:n v="142073.92"/>
    <x:n v="12854.62"/>
    <x:n v="5"/>
    <x:s v="Settled"/>
    <x:x v="5"/>
    <x:n v="27"/>
    <x:n v="1"/>
    <x:s v="2025-08"/>
    <x:n v="1"/>
    <x:n v="0"/>
    <x:n v="11.052362496907726"/>
  </x:r>
  <x:r>
    <x:s v="C01594"/>
    <x:x v="2"/>
    <x:x v="0"/>
    <x:x v="5"/>
    <x:x v="2"/>
    <x:n v="626822.9"/>
    <x:n v="14383.02"/>
    <x:n v="8"/>
    <x:s v="Pending"/>
    <x:x v="5"/>
    <x:m/>
    <x:n v="1"/>
    <x:s v="2025-06"/>
    <x:n v="0"/>
    <x:s v=""/>
    <x:n v="43.580757031555265"/>
  </x:r>
  <x:r>
    <x:s v="C01595"/>
    <x:x v="0"/>
    <x:x v="0"/>
    <x:x v="3"/>
    <x:x v="2"/>
    <x:n v="12695.3"/>
    <x:n v="16882.75"/>
    <x:n v="8"/>
    <x:s v="Settled"/>
    <x:x v="2"/>
    <x:n v="13"/>
    <x:n v="0"/>
    <x:s v="2025-09"/>
    <x:n v="1"/>
    <x:n v="0"/>
    <x:n v="0.7519687254742267"/>
  </x:r>
  <x:r>
    <x:s v="C01596"/>
    <x:x v="0"/>
    <x:x v="0"/>
    <x:x v="1"/>
    <x:x v="1"/>
    <x:n v="104771.4"/>
    <x:n v="8669.53"/>
    <x:n v="8"/>
    <x:s v="Settled"/>
    <x:x v="1"/>
    <x:n v="32"/>
    <x:n v="1"/>
    <x:s v="2025-11"/>
    <x:n v="1"/>
    <x:n v="1"/>
    <x:n v="12.085014989278541"/>
  </x:r>
  <x:r>
    <x:s v="C01597"/>
    <x:x v="0"/>
    <x:x v="0"/>
    <x:x v="1"/>
    <x:x v="2"/>
    <x:n v="52954.91"/>
    <x:n v="9526.12"/>
    <x:n v="8"/>
    <x:s v="Settled"/>
    <x:x v="2"/>
    <x:n v="19"/>
    <x:n v="0"/>
    <x:s v="2025-10"/>
    <x:n v="1"/>
    <x:n v="0"/>
    <x:n v="5.558916956746293"/>
  </x:r>
  <x:r>
    <x:s v="C01598"/>
    <x:x v="0"/>
    <x:x v="3"/>
    <x:x v="1"/>
    <x:x v="1"/>
    <x:n v="73225.12"/>
    <x:n v="15230.88"/>
    <x:n v="2"/>
    <x:s v="Settled"/>
    <x:x v="4"/>
    <x:n v="39"/>
    <x:n v="1"/>
    <x:s v="2025-09"/>
    <x:n v="1"/>
    <x:n v="1"/>
    <x:n v="4.807674934081287"/>
  </x:r>
  <x:r>
    <x:s v="C01599"/>
    <x:x v="0"/>
    <x:x v="3"/>
    <x:x v="0"/>
    <x:x v="2"/>
    <x:m/>
    <x:n v="12568.63"/>
    <x:n v="3"/>
    <x:s v="Settled"/>
    <x:x v="4"/>
    <x:n v="30"/>
    <x:n v="1"/>
    <x:s v="2025-10"/>
    <x:n v="1"/>
    <x:n v="0"/>
    <x:s v=""/>
  </x:r>
  <x:r>
    <x:s v="C01600"/>
    <x:x v="0"/>
    <x:x v="3"/>
    <x:x v="1"/>
    <x:x v="2"/>
    <x:n v="58636.89"/>
    <x:n v="14042.7"/>
    <x:n v="9"/>
    <x:s v="Settled"/>
    <x:x v="3"/>
    <x:n v="10"/>
    <x:n v="0"/>
    <x:s v="2025-03"/>
    <x:n v="1"/>
    <x:n v="0"/>
    <x:n v="4.175613664038966"/>
  </x:r>
  <x:r>
    <x:s v="C01601"/>
    <x:x v="0"/>
    <x:x v="2"/>
    <x:x v="1"/>
    <x:x v="2"/>
    <x:n v="36505.33"/>
    <x:n v="14485.2"/>
    <x:n v="3"/>
    <x:s v="Settled"/>
    <x:x v="2"/>
    <x:n v="16"/>
    <x:n v="0"/>
    <x:s v="2025-03"/>
    <x:n v="1"/>
    <x:n v="0"/>
    <x:n v="2.5201812884875596"/>
  </x:r>
  <x:r>
    <x:s v="C01602"/>
    <x:x v="0"/>
    <x:x v="4"/>
    <x:x v="0"/>
    <x:x v="1"/>
    <x:n v="276313.45"/>
    <x:n v="12154.98"/>
    <x:n v="5"/>
    <x:s v="Settled"/>
    <x:x v="1"/>
    <x:n v="40"/>
    <x:n v="1"/>
    <x:s v="2025-11"/>
    <x:n v="1"/>
    <x:n v="1"/>
    <x:n v="22.73253020572638"/>
  </x:r>
  <x:r>
    <x:s v="C01603"/>
    <x:x v="0"/>
    <x:x v="0"/>
    <x:x v="1"/>
    <x:x v="1"/>
    <x:n v="106254.79"/>
    <x:n v="8140.71"/>
    <x:n v="5"/>
    <x:s v="Settled"/>
    <x:x v="1"/>
    <x:n v="27"/>
    <x:n v="0"/>
    <x:s v="2025-07"/>
    <x:n v="1"/>
    <x:n v="0"/>
    <x:n v="13.052275538620094"/>
  </x:r>
  <x:r>
    <x:s v="C01604"/>
    <x:x v="0"/>
    <x:x v="0"/>
    <x:x v="1"/>
    <x:x v="1"/>
    <x:n v="61674.12"/>
    <x:n v="9825.18"/>
    <x:n v="3"/>
    <x:s v="Settled"/>
    <x:x v="5"/>
    <x:n v="37"/>
    <x:n v="1"/>
    <x:s v="2025-06"/>
    <x:n v="1"/>
    <x:n v="1"/>
    <x:n v="6.277149120932136"/>
  </x:r>
  <x:r>
    <x:s v="C01605"/>
    <x:x v="2"/>
    <x:x v="5"/>
    <x:x v="2"/>
    <x:x v="2"/>
    <x:n v="145127.24"/>
    <x:n v="6461.69"/>
    <x:n v="7"/>
    <x:s v="Settled"/>
    <x:x v="1"/>
    <x:n v="20"/>
    <x:n v="0"/>
    <x:s v="2025-08"/>
    <x:n v="1"/>
    <x:n v="0"/>
    <x:n v="22.459641363172793"/>
  </x:r>
  <x:r>
    <x:s v="C01606"/>
    <x:x v="2"/>
    <x:x v="4"/>
    <x:x v="5"/>
    <x:x v="2"/>
    <x:n v="209632.75"/>
    <x:n v="12367.02"/>
    <x:n v="3"/>
    <x:s v="Settled"/>
    <x:x v="4"/>
    <x:n v="39"/>
    <x:n v="1"/>
    <x:s v="2025-01"/>
    <x:n v="1"/>
    <x:n v="1"/>
    <x:n v="16.950950997087414"/>
  </x:r>
  <x:r>
    <x:s v="C01607"/>
    <x:x v="2"/>
    <x:x v="5"/>
    <x:x v="5"/>
    <x:x v="0"/>
    <x:n v="133746.13"/>
    <x:n v="4197.83"/>
    <x:n v="3"/>
    <x:s v="Settled"/>
    <x:x v="1"/>
    <x:n v="28"/>
    <x:n v="1"/>
    <x:s v="2025-03"/>
    <x:n v="1"/>
    <x:n v="0"/>
    <x:n v="31.860778068668814"/>
  </x:r>
  <x:r>
    <x:s v="C01608"/>
    <x:x v="0"/>
    <x:x v="0"/>
    <x:x v="3"/>
    <x:x v="1"/>
    <x:m/>
    <x:n v="15682.86"/>
    <x:n v="4"/>
    <x:s v="Settled"/>
    <x:x v="5"/>
    <x:n v="39"/>
    <x:n v="1"/>
    <x:s v="2025-02"/>
    <x:n v="1"/>
    <x:n v="1"/>
    <x:s v=""/>
  </x:r>
  <x:r>
    <x:s v="C01609"/>
    <x:x v="0"/>
    <x:x v="0"/>
    <x:x v="1"/>
    <x:x v="0"/>
    <x:n v="18566.24"/>
    <x:n v="12214.96"/>
    <x:n v="6"/>
    <x:s v="Settled"/>
    <x:x v="2"/>
    <x:n v="17"/>
    <x:n v="0"/>
    <x:s v="2025-07"/>
    <x:n v="1"/>
    <x:n v="0"/>
    <x:n v="1.519959132080662"/>
  </x:r>
  <x:r>
    <x:s v="C01610"/>
    <x:x v="0"/>
    <x:x v="0"/>
    <x:x v="1"/>
    <x:x v="0"/>
    <x:n v="15207.23"/>
    <x:n v="24771.2"/>
    <x:n v="10"/>
    <x:s v="Pending"/>
    <x:x v="3"/>
    <x:m/>
    <x:n v="0"/>
    <x:s v="2025-01"/>
    <x:n v="0"/>
    <x:s v=""/>
    <x:n v="0.6139076831158765"/>
  </x:r>
  <x:r>
    <x:s v="C01611"/>
    <x:x v="0"/>
    <x:x v="2"/>
    <x:x v="1"/>
    <x:x v="2"/>
    <x:n v="46047.62"/>
    <x:n v="14580.52"/>
    <x:n v="6"/>
    <x:s v="Pending"/>
    <x:x v="1"/>
    <x:m/>
    <x:n v="0"/>
    <x:s v="2025-01"/>
    <x:n v="0"/>
    <x:s v=""/>
    <x:n v="3.1581603399604403"/>
  </x:r>
  <x:r>
    <x:s v="C01612"/>
    <x:x v="0"/>
    <x:x v="0"/>
    <x:x v="3"/>
    <x:x v="2"/>
    <x:n v="14044.66"/>
    <x:n v="14468.38"/>
    <x:n v="2"/>
    <x:s v="Settled"/>
    <x:x v="2"/>
    <x:n v="14"/>
    <x:n v="0"/>
    <x:s v="2025-09"/>
    <x:n v="1"/>
    <x:n v="0"/>
    <x:n v="0.9707140675044477"/>
  </x:r>
  <x:r>
    <x:s v="C01613"/>
    <x:x v="0"/>
    <x:x v="0"/>
    <x:x v="1"/>
    <x:x v="2"/>
    <x:n v="60026.24"/>
    <x:n v="4924.43"/>
    <x:n v="2"/>
    <x:s v="Settled"/>
    <x:x v="3"/>
    <x:n v="7"/>
    <x:n v="0"/>
    <x:s v="2025-09"/>
    <x:n v="1"/>
    <x:n v="0"/>
    <x:n v="12.18947979766186"/>
  </x:r>
  <x:r>
    <x:s v="C01614"/>
    <x:x v="0"/>
    <x:x v="0"/>
    <x:x v="1"/>
    <x:x v="0"/>
    <x:n v="23270.72"/>
    <x:n v="17601.43"/>
    <x:n v="3"/>
    <x:s v="Settled"/>
    <x:x v="2"/>
    <x:n v="15"/>
    <x:n v="0"/>
    <x:s v="2025-04"/>
    <x:n v="1"/>
    <x:n v="0"/>
    <x:n v="1.3220925799778769"/>
  </x:r>
  <x:r>
    <x:s v="C01615"/>
    <x:x v="0"/>
    <x:x v="4"/>
    <x:x v="3"/>
    <x:x v="0"/>
    <x:n v="4688.94"/>
    <x:n v="23320.14"/>
    <x:n v="3"/>
    <x:s v="Pending"/>
    <x:x v="1"/>
    <x:m/>
    <x:n v="0"/>
    <x:s v="2025-09"/>
    <x:n v="0"/>
    <x:s v=""/>
    <x:n v="0.2010682611682434"/>
  </x:r>
  <x:r>
    <x:s v="C01616"/>
    <x:x v="0"/>
    <x:x v="5"/>
    <x:x v="1"/>
    <x:x v="0"/>
    <x:n v="34112.66"/>
    <x:n v="8499.8"/>
    <x:n v="6"/>
    <x:s v="Settled"/>
    <x:x v="2"/>
    <x:n v="12"/>
    <x:n v="0"/>
    <x:s v="2025-02"/>
    <x:n v="1"/>
    <x:n v="0"/>
    <x:n v="4.013348549377633"/>
  </x:r>
  <x:r>
    <x:s v="C01617"/>
    <x:x v="0"/>
    <x:x v="0"/>
    <x:x v="1"/>
    <x:x v="3"/>
    <x:n v="13606.57"/>
    <x:n v="17912.05"/>
    <x:n v="5"/>
    <x:s v="Settled"/>
    <x:x v="1"/>
    <x:n v="21"/>
    <x:n v="0"/>
    <x:s v="2025-05"/>
    <x:n v="1"/>
    <x:n v="0"/>
    <x:n v="0.7596322029025153"/>
  </x:r>
  <x:r>
    <x:s v="C01618"/>
    <x:x v="0"/>
    <x:x v="4"/>
    <x:x v="1"/>
    <x:x v="0"/>
    <x:n v="77099.05"/>
    <x:n v="5648.31"/>
    <x:n v="3"/>
    <x:s v="Pending"/>
    <x:x v="1"/>
    <x:m/>
    <x:n v="0"/>
    <x:s v="2025-05"/>
    <x:n v="0"/>
    <x:s v=""/>
    <x:n v="13.649932457673179"/>
  </x:r>
  <x:r>
    <x:s v="C01619"/>
    <x:x v="0"/>
    <x:x v="5"/>
    <x:x v="0"/>
    <x:x v="2"/>
    <x:n v="111989.97"/>
    <x:n v="8184.48"/>
    <x:n v="6"/>
    <x:s v="Settled"/>
    <x:x v="2"/>
    <x:n v="8"/>
    <x:n v="0"/>
    <x:s v="2025-05"/>
    <x:n v="1"/>
    <x:n v="0"/>
    <x:n v="13.683211395226087"/>
  </x:r>
  <x:r>
    <x:s v="C01620"/>
    <x:x v="0"/>
    <x:x v="3"/>
    <x:x v="4"/>
    <x:x v="0"/>
    <x:n v="12725.7"/>
    <x:n v="6686.32"/>
    <x:n v="7"/>
    <x:s v="Settled"/>
    <x:x v="1"/>
    <x:n v="12"/>
    <x:n v="0"/>
    <x:s v="2025-11"/>
    <x:n v="1"/>
    <x:n v="0"/>
    <x:n v="1.903244235992295"/>
  </x:r>
  <x:r>
    <x:s v="C01621"/>
    <x:x v="0"/>
    <x:x v="0"/>
    <x:x v="1"/>
    <x:x v="0"/>
    <x:n v="21830.22"/>
    <x:n v="8910.74"/>
    <x:n v="5"/>
    <x:s v="Settled"/>
    <x:x v="2"/>
    <x:n v="6"/>
    <x:n v="0"/>
    <x:s v="2025-01"/>
    <x:n v="1"/>
    <x:n v="0"/>
    <x:n v="2.4498773390313264"/>
  </x:r>
  <x:r>
    <x:s v="C01622"/>
    <x:x v="0"/>
    <x:x v="5"/>
    <x:x v="3"/>
    <x:x v="0"/>
    <x:n v="7539.08"/>
    <x:n v="11402.17"/>
    <x:n v="10"/>
    <x:s v="Pending"/>
    <x:x v="2"/>
    <x:m/>
    <x:n v="0"/>
    <x:s v="2025-08"/>
    <x:n v="0"/>
    <x:s v=""/>
    <x:n v="0.6611969475985712"/>
  </x:r>
  <x:r>
    <x:s v="C01623"/>
    <x:x v="0"/>
    <x:x v="5"/>
    <x:x v="1"/>
    <x:x v="2"/>
    <x:n v="37961.18"/>
    <x:n v="8402.43"/>
    <x:n v="1"/>
    <x:s v="Settled"/>
    <x:x v="1"/>
    <x:n v="15"/>
    <x:n v="0"/>
    <x:s v="2025-04"/>
    <x:n v="1"/>
    <x:n v="0"/>
    <x:n v="4.517881136766388"/>
  </x:r>
  <x:r>
    <x:s v="C01624"/>
    <x:x v="0"/>
    <x:x v="4"/>
    <x:x v="1"/>
    <x:x v="1"/>
    <x:n v="46204"/>
    <x:n v="9043.92"/>
    <x:n v="6"/>
    <x:s v="Settled"/>
    <x:x v="1"/>
    <x:n v="41"/>
    <x:n v="1"/>
    <x:s v="2025-06"/>
    <x:n v="1"/>
    <x:n v="1"/>
    <x:n v="5.108846606338844"/>
  </x:r>
  <x:r>
    <x:s v="C01625"/>
    <x:x v="2"/>
    <x:x v="0"/>
    <x:x v="5"/>
    <x:x v="0"/>
    <x:n v="44532.9"/>
    <x:n v="3649.47"/>
    <x:n v="9"/>
    <x:s v="Settled"/>
    <x:x v="4"/>
    <x:n v="34"/>
    <x:n v="1"/>
    <x:s v="2025-03"/>
    <x:n v="1"/>
    <x:n v="1"/>
    <x:n v="12.20256640005261"/>
  </x:r>
  <x:r>
    <x:s v="C01626"/>
    <x:x v="2"/>
    <x:x v="2"/>
    <x:x v="4"/>
    <x:x v="0"/>
    <x:n v="31877.22"/>
    <x:n v="12303.5"/>
    <x:n v="3"/>
    <x:s v="Settled"/>
    <x:x v="2"/>
    <x:n v="9"/>
    <x:n v="0"/>
    <x:s v="2025-09"/>
    <x:n v="1"/>
    <x:n v="0"/>
    <x:n v="2.5909066525785347"/>
  </x:r>
  <x:r>
    <x:s v="C01627"/>
    <x:x v="0"/>
    <x:x v="5"/>
    <x:x v="1"/>
    <x:x v="2"/>
    <x:n v="4381.47"/>
    <x:n v="5686.67"/>
    <x:n v="8"/>
    <x:s v="Rejected"/>
    <x:x v="2"/>
    <x:m/>
    <x:n v="0"/>
    <x:s v="2025-01"/>
    <x:n v="0"/>
    <x:s v=""/>
    <x:n v="0.7704807910429127"/>
  </x:r>
  <x:r>
    <x:s v="C01628"/>
    <x:x v="0"/>
    <x:x v="2"/>
    <x:x v="0"/>
    <x:x v="0"/>
    <x:n v="14214.79"/>
    <x:n v="7539.69"/>
    <x:n v="9"/>
    <x:s v="Settled"/>
    <x:x v="4"/>
    <x:n v="32"/>
    <x:n v="1"/>
    <x:s v="2025-01"/>
    <x:n v="1"/>
    <x:n v="1"/>
    <x:n v="1.8853281766226464"/>
  </x:r>
  <x:r>
    <x:s v="C01629"/>
    <x:x v="0"/>
    <x:x v="3"/>
    <x:x v="0"/>
    <x:x v="1"/>
    <x:n v="226027.86"/>
    <x:n v="36930.51"/>
    <x:n v="7"/>
    <x:s v="Settled"/>
    <x:x v="5"/>
    <x:n v="43"/>
    <x:n v="1"/>
    <x:s v="2025-05"/>
    <x:n v="1"/>
    <x:n v="1"/>
    <x:n v="6.1203557708788745"/>
  </x:r>
  <x:r>
    <x:s v="C01630"/>
    <x:x v="0"/>
    <x:x v="0"/>
    <x:x v="1"/>
    <x:x v="1"/>
    <x:n v="93036.65"/>
    <x:n v="8877.63"/>
    <x:n v="7"/>
    <x:s v="Pending"/>
    <x:x v="4"/>
    <x:m/>
    <x:n v="1"/>
    <x:s v="2025-11"/>
    <x:n v="0"/>
    <x:s v=""/>
    <x:n v="10.479897224822391"/>
  </x:r>
  <x:r>
    <x:s v="C01631"/>
    <x:x v="2"/>
    <x:x v="0"/>
    <x:x v="2"/>
    <x:x v="2"/>
    <x:n v="81577.15"/>
    <x:n v="9183.05"/>
    <x:n v="3"/>
    <x:s v="Settled"/>
    <x:x v="2"/>
    <x:n v="18"/>
    <x:n v="0"/>
    <x:s v="2025-01"/>
    <x:n v="1"/>
    <x:n v="0"/>
    <x:n v="8.883448309657467"/>
  </x:r>
  <x:r>
    <x:s v="C01632"/>
    <x:x v="0"/>
    <x:x v="0"/>
    <x:x v="1"/>
    <x:x v="1"/>
    <x:n v="80101.36"/>
    <x:n v="14717.14"/>
    <x:n v="6"/>
    <x:s v="Settled"/>
    <x:x v="3"/>
    <x:n v="11"/>
    <x:n v="0"/>
    <x:s v="2025-03"/>
    <x:n v="1"/>
    <x:n v="0"/>
    <x:n v="5.442725964419718"/>
  </x:r>
  <x:r>
    <x:s v="C01633"/>
    <x:x v="0"/>
    <x:x v="4"/>
    <x:x v="1"/>
    <x:x v="2"/>
    <x:n v="20486.57"/>
    <x:n v="18514.18"/>
    <x:n v="4"/>
    <x:s v="Rejected"/>
    <x:x v="2"/>
    <x:m/>
    <x:n v="0"/>
    <x:s v="2025-06"/>
    <x:n v="0"/>
    <x:s v=""/>
    <x:n v="1.106534018789922"/>
  </x:r>
  <x:r>
    <x:s v="C01634"/>
    <x:x v="0"/>
    <x:x v="3"/>
    <x:x v="3"/>
    <x:x v="2"/>
    <x:n v="15012.33"/>
    <x:n v="11750.89"/>
    <x:n v="1"/>
    <x:s v="Settled"/>
    <x:x v="3"/>
    <x:n v="20"/>
    <x:n v="0"/>
    <x:s v="2025-01"/>
    <x:n v="1"/>
    <x:n v="0"/>
    <x:n v="1.2775483388917777"/>
  </x:r>
  <x:r>
    <x:s v="C01635"/>
    <x:x v="2"/>
    <x:x v="3"/>
    <x:x v="2"/>
    <x:x v="0"/>
    <x:n v="32895.36"/>
    <x:n v="10476.11"/>
    <x:n v="2"/>
    <x:s v="Settled"/>
    <x:x v="1"/>
    <x:n v="30"/>
    <x:n v="0"/>
    <x:s v="2025-07"/>
    <x:n v="1"/>
    <x:n v="0"/>
    <x:n v="3.1400357575474103"/>
  </x:r>
  <x:r>
    <x:s v="C01636"/>
    <x:x v="0"/>
    <x:x v="5"/>
    <x:x v="0"/>
    <x:x v="0"/>
    <x:n v="23494.33"/>
    <x:n v="7069.82"/>
    <x:n v="7"/>
    <x:s v="Settled"/>
    <x:x v="1"/>
    <x:n v="24"/>
    <x:n v="1"/>
    <x:s v="2025-05"/>
    <x:n v="1"/>
    <x:n v="0"/>
    <x:n v="3.3231864460481315"/>
  </x:r>
  <x:r>
    <x:s v="C01637"/>
    <x:x v="2"/>
    <x:x v="0"/>
    <x:x v="2"/>
    <x:x v="0"/>
    <x:n v="62032.74"/>
    <x:n v="10019.21"/>
    <x:n v="4"/>
    <x:s v="Settled"/>
    <x:x v="2"/>
    <x:n v="7"/>
    <x:n v="0"/>
    <x:s v="2025-08"/>
    <x:n v="1"/>
    <x:n v="0"/>
    <x:n v="6.191380358331645"/>
  </x:r>
  <x:r>
    <x:s v="C01638"/>
    <x:x v="0"/>
    <x:x v="5"/>
    <x:x v="1"/>
    <x:x v="2"/>
    <x:n v="39947.73"/>
    <x:n v="10496.6"/>
    <x:n v="1"/>
    <x:s v="Settled"/>
    <x:x v="1"/>
    <x:n v="16"/>
    <x:n v="0"/>
    <x:s v="2025-01"/>
    <x:n v="1"/>
    <x:n v="0"/>
    <x:n v="3.805778061467523"/>
  </x:r>
  <x:r>
    <x:s v="C01639"/>
    <x:x v="0"/>
    <x:x v="0"/>
    <x:x v="3"/>
    <x:x v="2"/>
    <x:n v="7805.77"/>
    <x:n v="9765.12"/>
    <x:n v="7"/>
    <x:s v="Settled"/>
    <x:x v="3"/>
    <x:n v="15"/>
    <x:n v="0"/>
    <x:s v="2025-03"/>
    <x:n v="1"/>
    <x:n v="0"/>
    <x:n v="0.7993521841001442"/>
  </x:r>
  <x:r>
    <x:s v="C01640"/>
    <x:x v="0"/>
    <x:x v="0"/>
    <x:x v="1"/>
    <x:x v="0"/>
    <x:n v="6601.04"/>
    <x:n v="21158.38"/>
    <x:n v="7"/>
    <x:s v="Settled"/>
    <x:x v="2"/>
    <x:n v="10"/>
    <x:n v="0"/>
    <x:s v="2025-03"/>
    <x:n v="1"/>
    <x:n v="0"/>
    <x:n v="0.3119822973214395"/>
  </x:r>
  <x:r>
    <x:s v="C01641"/>
    <x:x v="2"/>
    <x:x v="5"/>
    <x:x v="5"/>
    <x:x v="2"/>
    <x:n v="225224.02"/>
    <x:n v="19333.58"/>
    <x:n v="5"/>
    <x:s v="Settled"/>
    <x:x v="5"/>
    <x:n v="26"/>
    <x:n v="1"/>
    <x:s v="2025-09"/>
    <x:n v="1"/>
    <x:n v="0"/>
    <x:n v="11.649369645973481"/>
  </x:r>
  <x:r>
    <x:s v="C01642"/>
    <x:x v="2"/>
    <x:x v="0"/>
    <x:x v="5"/>
    <x:x v="0"/>
    <x:n v="82364.92"/>
    <x:n v="17775.11"/>
    <x:n v="8"/>
    <x:s v="Settled"/>
    <x:x v="5"/>
    <x:n v="25"/>
    <x:n v="1"/>
    <x:s v="2025-09"/>
    <x:n v="1"/>
    <x:n v="0"/>
    <x:n v="4.633722097922319"/>
  </x:r>
  <x:r>
    <x:s v="C01643"/>
    <x:x v="0"/>
    <x:x v="3"/>
    <x:x v="1"/>
    <x:x v="0"/>
    <x:n v="14833.02"/>
    <x:n v="20464.19"/>
    <x:n v="8"/>
    <x:s v="Rejected"/>
    <x:x v="1"/>
    <x:m/>
    <x:n v="0"/>
    <x:s v="2025-02"/>
    <x:n v="0"/>
    <x:s v=""/>
    <x:n v="0.7248281021628513"/>
  </x:r>
  <x:r>
    <x:s v="C01644"/>
    <x:x v="0"/>
    <x:x v="3"/>
    <x:x v="1"/>
    <x:x v="0"/>
    <x:n v="11143.42"/>
    <x:n v="12898.29"/>
    <x:n v="7"/>
    <x:s v="Rejected"/>
    <x:x v="3"/>
    <x:m/>
    <x:n v="0"/>
    <x:s v="2025-05"/>
    <x:n v="0"/>
    <x:s v=""/>
    <x:n v="0.8639455307641555"/>
  </x:r>
  <x:r>
    <x:s v="C01645"/>
    <x:x v="0"/>
    <x:x v="3"/>
    <x:x v="1"/>
    <x:x v="2"/>
    <x:n v="46327.53"/>
    <x:n v="8623.17"/>
    <x:n v="7"/>
    <x:s v="Pending"/>
    <x:x v="2"/>
    <x:m/>
    <x:n v="0"/>
    <x:s v="2025-09"/>
    <x:n v="0"/>
    <x:s v=""/>
    <x:n v="5.3724477193421905"/>
  </x:r>
  <x:r>
    <x:s v="C01646"/>
    <x:x v="0"/>
    <x:x v="5"/>
    <x:x v="3"/>
    <x:x v="2"/>
    <x:n v="14979.49"/>
    <x:n v="17460.84"/>
    <x:n v="8"/>
    <x:s v="Settled"/>
    <x:x v="3"/>
    <x:n v="11"/>
    <x:n v="0"/>
    <x:s v="2025-01"/>
    <x:n v="1"/>
    <x:n v="0"/>
    <x:n v="0.8578905711294531"/>
  </x:r>
  <x:r>
    <x:s v="C01647"/>
    <x:x v="0"/>
    <x:x v="3"/>
    <x:x v="1"/>
    <x:x v="2"/>
    <x:m/>
    <x:n v="12204.13"/>
    <x:n v="10"/>
    <x:s v="Settled"/>
    <x:x v="2"/>
    <x:n v="15"/>
    <x:n v="0"/>
    <x:s v="2025-02"/>
    <x:n v="1"/>
    <x:n v="0"/>
    <x:s v=""/>
  </x:r>
  <x:r>
    <x:s v="C01648"/>
    <x:x v="2"/>
    <x:x v="5"/>
    <x:x v="5"/>
    <x:x v="0"/>
    <x:n v="194153.58"/>
    <x:n v="13725.35"/>
    <x:n v="7"/>
    <x:s v="Settled"/>
    <x:x v="4"/>
    <x:n v="24"/>
    <x:n v="1"/>
    <x:s v="2025-08"/>
    <x:n v="1"/>
    <x:n v="0"/>
    <x:n v="14.14561960168593"/>
  </x:r>
  <x:r>
    <x:s v="C01649"/>
    <x:x v="0"/>
    <x:x v="0"/>
    <x:x v="1"/>
    <x:x v="2"/>
    <x:n v="67785.14"/>
    <x:n v="8919.12"/>
    <x:n v="5"/>
    <x:s v="Settled"/>
    <x:x v="3"/>
    <x:n v="11"/>
    <x:n v="0"/>
    <x:s v="2025-07"/>
    <x:n v="1"/>
    <x:n v="0"/>
    <x:n v="7.59998071558629"/>
  </x:r>
  <x:r>
    <x:s v="C01650"/>
    <x:x v="0"/>
    <x:x v="0"/>
    <x:x v="0"/>
    <x:x v="1"/>
    <x:n v="158601.29"/>
    <x:n v="16086.64"/>
    <x:n v="1"/>
    <x:s v="Pending"/>
    <x:x v="5"/>
    <x:m/>
    <x:n v="1"/>
    <x:s v="2025-09"/>
    <x:n v="0"/>
    <x:s v=""/>
    <x:n v="9.859193094393857"/>
  </x:r>
  <x:r>
    <x:s v="C01651"/>
    <x:x v="0"/>
    <x:x v="4"/>
    <x:x v="1"/>
    <x:x v="0"/>
    <x:n v="29591.06"/>
    <x:n v="12844.97"/>
    <x:n v="2"/>
    <x:s v="Settled"/>
    <x:x v="3"/>
    <x:n v="10"/>
    <x:n v="0"/>
    <x:s v="2025-06"/>
    <x:n v="1"/>
    <x:n v="0"/>
    <x:n v="2.303707988418813"/>
  </x:r>
  <x:r>
    <x:s v="C01652"/>
    <x:x v="0"/>
    <x:x v="3"/>
    <x:x v="0"/>
    <x:x v="2"/>
    <x:n v="75602.16"/>
    <x:n v="5654.55"/>
    <x:n v="3"/>
    <x:s v="Settled"/>
    <x:x v="1"/>
    <x:n v="20"/>
    <x:n v="1"/>
    <x:s v="2025-11"/>
    <x:n v="1"/>
    <x:n v="0"/>
    <x:n v="13.37014616547736"/>
  </x:r>
  <x:r>
    <x:s v="C01653"/>
    <x:x v="2"/>
    <x:x v="0"/>
    <x:x v="4"/>
    <x:x v="0"/>
    <x:n v="24254.37"/>
    <x:n v="8884.32"/>
    <x:n v="6"/>
    <x:s v="Settled"/>
    <x:x v="1"/>
    <x:n v="21"/>
    <x:n v="0"/>
    <x:s v="2025-02"/>
    <x:n v="1"/>
    <x:n v="0"/>
    <x:n v="2.7300198552055757"/>
  </x:r>
  <x:r>
    <x:s v="C01654"/>
    <x:x v="0"/>
    <x:x v="0"/>
    <x:x v="0"/>
    <x:x v="0"/>
    <x:n v="64355.53"/>
    <x:n v="7523.71"/>
    <x:n v="3"/>
    <x:s v="Settled"/>
    <x:x v="4"/>
    <x:n v="31"/>
    <x:n v="1"/>
    <x:s v="2025-02"/>
    <x:n v="1"/>
    <x:n v="1"/>
    <x:n v="8.553696248260499"/>
  </x:r>
  <x:r>
    <x:s v="C01655"/>
    <x:x v="0"/>
    <x:x v="5"/>
    <x:x v="0"/>
    <x:x v="2"/>
    <x:n v="44915.76"/>
    <x:n v="11941.76"/>
    <x:n v="10"/>
    <x:s v="Pending"/>
    <x:x v="4"/>
    <x:m/>
    <x:n v="1"/>
    <x:s v="2025-08"/>
    <x:n v="0"/>
    <x:s v=""/>
    <x:n v="3.761234524894153"/>
  </x:r>
  <x:r>
    <x:s v="C01656"/>
    <x:x v="0"/>
    <x:x v="3"/>
    <x:x v="0"/>
    <x:x v="0"/>
    <x:n v="31952.26"/>
    <x:n v="12026.76"/>
    <x:n v="8"/>
    <x:s v="Settled"/>
    <x:x v="5"/>
    <x:n v="26"/>
    <x:n v="1"/>
    <x:s v="2025-11"/>
    <x:n v="1"/>
    <x:n v="0"/>
    <x:n v="2.656763750170453"/>
  </x:r>
  <x:r>
    <x:s v="C01657"/>
    <x:x v="0"/>
    <x:x v="2"/>
    <x:x v="0"/>
    <x:x v="2"/>
    <x:n v="141607.78"/>
    <x:n v="11655.41"/>
    <x:n v="8"/>
    <x:s v="Settled"/>
    <x:x v="5"/>
    <x:n v="27"/>
    <x:n v="1"/>
    <x:s v="2025-01"/>
    <x:n v="1"/>
    <x:n v="0"/>
    <x:n v="12.149532277285827"/>
  </x:r>
  <x:r>
    <x:s v="C01658"/>
    <x:x v="0"/>
    <x:x v="3"/>
    <x:x v="0"/>
    <x:x v="1"/>
    <x:n v="199406.2"/>
    <x:n v="11959.38"/>
    <x:n v="3"/>
    <x:s v="Settled"/>
    <x:x v="4"/>
    <x:n v="43"/>
    <x:n v="1"/>
    <x:s v="2025-09"/>
    <x:n v="1"/>
    <x:n v="1"/>
    <x:n v="16.67362354904686"/>
  </x:r>
  <x:r>
    <x:s v="C01659"/>
    <x:x v="0"/>
    <x:x v="3"/>
    <x:x v="1"/>
    <x:x v="0"/>
    <x:n v="16093.89"/>
    <x:n v="22375.09"/>
    <x:n v="10"/>
    <x:s v="Settled"/>
    <x:x v="2"/>
    <x:n v="12"/>
    <x:n v="0"/>
    <x:s v="2025-12"/>
    <x:n v="1"/>
    <x:n v="0"/>
    <x:n v="0.7192771068183412"/>
  </x:r>
  <x:r>
    <x:s v="C01660"/>
    <x:x v="0"/>
    <x:x v="3"/>
    <x:x v="0"/>
    <x:x v="0"/>
    <x:n v="12342.33"/>
    <x:n v="15813.15"/>
    <x:n v="1"/>
    <x:s v="Settled"/>
    <x:x v="1"/>
    <x:n v="15"/>
    <x:n v="0"/>
    <x:s v="2025-07"/>
    <x:n v="1"/>
    <x:n v="0"/>
    <x:n v="0.7805105244685594"/>
  </x:r>
  <x:r>
    <x:s v="C01661"/>
    <x:x v="0"/>
    <x:x v="3"/>
    <x:x v="0"/>
    <x:x v="1"/>
    <x:n v="48265.08"/>
    <x:n v="19560.33"/>
    <x:n v="7"/>
    <x:s v="Settled"/>
    <x:x v="1"/>
    <x:n v="35"/>
    <x:n v="1"/>
    <x:s v="2025-10"/>
    <x:n v="1"/>
    <x:n v="1"/>
    <x:n v="2.4674982477289493"/>
  </x:r>
  <x:r>
    <x:s v="C01662"/>
    <x:x v="0"/>
    <x:x v="0"/>
    <x:x v="1"/>
    <x:x v="2"/>
    <x:n v="144115.72"/>
    <x:n v="5956.93"/>
    <x:n v="8"/>
    <x:s v="Pending"/>
    <x:x v="3"/>
    <x:m/>
    <x:n v="0"/>
    <x:s v="2025-04"/>
    <x:n v="0"/>
    <x:s v=""/>
    <x:n v="24.19295173856332"/>
  </x:r>
  <x:r>
    <x:s v="C01663"/>
    <x:x v="0"/>
    <x:x v="0"/>
    <x:x v="1"/>
    <x:x v="1"/>
    <x:n v="31149.02"/>
    <x:n v="9226.94"/>
    <x:n v="7"/>
    <x:s v="Pending"/>
    <x:x v="2"/>
    <x:m/>
    <x:n v="0"/>
    <x:s v="2025-10"/>
    <x:n v="0"/>
    <x:s v=""/>
    <x:n v="3.375877593221588"/>
  </x:r>
  <x:r>
    <x:s v="C01664"/>
    <x:x v="0"/>
    <x:x v="5"/>
    <x:x v="1"/>
    <x:x v="0"/>
    <x:n v="14298.85"/>
    <x:n v="8402.43"/>
    <x:n v="1"/>
    <x:s v="Settled"/>
    <x:x v="3"/>
    <x:n v="15"/>
    <x:n v="0"/>
    <x:s v="2025-06"/>
    <x:n v="1"/>
    <x:n v="0"/>
    <x:n v="1.701751755147023"/>
  </x:r>
  <x:r>
    <x:s v="C01665"/>
    <x:x v="0"/>
    <x:x v="4"/>
    <x:x v="1"/>
    <x:x v="2"/>
    <x:n v="55752.28"/>
    <x:n v="4938.75"/>
    <x:n v="3"/>
    <x:s v="Pending"/>
    <x:x v="3"/>
    <x:m/>
    <x:n v="0"/>
    <x:s v="2025-04"/>
    <x:n v="0"/>
    <x:s v=""/>
    <x:n v="11.288743103011896"/>
  </x:r>
  <x:r>
    <x:s v="C01666"/>
    <x:x v="0"/>
    <x:x v="2"/>
    <x:x v="3"/>
    <x:x v="1"/>
    <x:n v="15609.51"/>
    <x:n v="9839.72"/>
    <x:n v="1"/>
    <x:s v="Settled"/>
    <x:x v="1"/>
    <x:n v="37"/>
    <x:n v="1"/>
    <x:s v="2025-03"/>
    <x:n v="1"/>
    <x:n v="1"/>
    <x:n v="1.5863774578951435"/>
  </x:r>
  <x:r>
    <x:s v="C01667"/>
    <x:x v="2"/>
    <x:x v="5"/>
    <x:x v="2"/>
    <x:x v="0"/>
    <x:n v="42724.39"/>
    <x:n v="13696.62"/>
    <x:n v="8"/>
    <x:s v="Settled"/>
    <x:x v="3"/>
    <x:n v="16"/>
    <x:n v="0"/>
    <x:s v="2025-11"/>
    <x:n v="1"/>
    <x:n v="0"/>
    <x:n v="3.1193382016877154"/>
  </x:r>
  <x:r>
    <x:s v="C01668"/>
    <x:x v="0"/>
    <x:x v="3"/>
    <x:x v="1"/>
    <x:x v="1"/>
    <x:n v="62669.71"/>
    <x:n v="6484.82"/>
    <x:n v="8"/>
    <x:s v="Settled"/>
    <x:x v="4"/>
    <x:n v="40"/>
    <x:n v="1"/>
    <x:s v="2025-09"/>
    <x:n v="1"/>
    <x:n v="1"/>
    <x:n v="9.664063150557764"/>
  </x:r>
  <x:r>
    <x:s v="C01669"/>
    <x:x v="0"/>
    <x:x v="3"/>
    <x:x v="1"/>
    <x:x v="2"/>
    <x:n v="21145.28"/>
    <x:n v="9052.27"/>
    <x:n v="9"/>
    <x:s v="Pending"/>
    <x:x v="2"/>
    <x:m/>
    <x:n v="0"/>
    <x:s v="2025-10"/>
    <x:n v="0"/>
    <x:s v=""/>
    <x:n v="2.335909114509399"/>
  </x:r>
  <x:r>
    <x:s v="C01670"/>
    <x:x v="0"/>
    <x:x v="3"/>
    <x:x v="1"/>
    <x:x v="1"/>
    <x:n v="33037.85"/>
    <x:n v="12115.29"/>
    <x:n v="9"/>
    <x:s v="Settled"/>
    <x:x v="1"/>
    <x:n v="40"/>
    <x:n v="0"/>
    <x:s v="2025-09"/>
    <x:n v="1"/>
    <x:n v="1"/>
    <x:n v="2.726954947013237"/>
  </x:r>
  <x:r>
    <x:s v="C01671"/>
    <x:x v="2"/>
    <x:x v="5"/>
    <x:x v="4"/>
    <x:x v="0"/>
    <x:n v="9825.97"/>
    <x:n v="18738.82"/>
    <x:n v="6"/>
    <x:s v="Settled"/>
    <x:x v="3"/>
    <x:n v="11"/>
    <x:n v="0"/>
    <x:s v="2025-04"/>
    <x:n v="1"/>
    <x:n v="0"/>
    <x:n v="0.5243643943428669"/>
  </x:r>
  <x:r>
    <x:s v="C01672"/>
    <x:x v="0"/>
    <x:x v="0"/>
    <x:x v="1"/>
    <x:x v="2"/>
    <x:n v="80674.72"/>
    <x:n v="11394.2"/>
    <x:n v="10"/>
    <x:s v="Settled"/>
    <x:x v="3"/>
    <x:n v="12"/>
    <x:n v="0"/>
    <x:s v="2025-03"/>
    <x:n v="1"/>
    <x:n v="0"/>
    <x:n v="7.0803320987871015"/>
  </x:r>
  <x:r>
    <x:s v="C01673"/>
    <x:x v="2"/>
    <x:x v="3"/>
    <x:x v="4"/>
    <x:x v="0"/>
    <x:n v="13748.86"/>
    <x:n v="11589.79"/>
    <x:n v="2"/>
    <x:s v="Pending"/>
    <x:x v="2"/>
    <x:m/>
    <x:n v="0"/>
    <x:s v="2025-08"/>
    <x:n v="0"/>
    <x:s v=""/>
    <x:n v="1.1862906920660339"/>
  </x:r>
  <x:r>
    <x:s v="C01674"/>
    <x:x v="0"/>
    <x:x v="4"/>
    <x:x v="0"/>
    <x:x v="1"/>
    <x:n v="225786.49"/>
    <x:n v="13960.51"/>
    <x:n v="7"/>
    <x:s v="Settled"/>
    <x:x v="4"/>
    <x:n v="29"/>
    <x:n v="1"/>
    <x:s v="2025-04"/>
    <x:n v="1"/>
    <x:n v="0"/>
    <x:n v="16.173226479548383"/>
  </x:r>
  <x:r>
    <x:s v="C01675"/>
    <x:x v="0"/>
    <x:x v="3"/>
    <x:x v="0"/>
    <x:x v="0"/>
    <x:n v="53387.62"/>
    <x:n v="17671.17"/>
    <x:n v="8"/>
    <x:s v="Settled"/>
    <x:x v="4"/>
    <x:n v="36"/>
    <x:n v="1"/>
    <x:s v="2025-08"/>
    <x:n v="1"/>
    <x:n v="1"/>
    <x:n v="3.0211706412195687"/>
  </x:r>
  <x:r>
    <x:s v="C01676"/>
    <x:x v="0"/>
    <x:x v="0"/>
    <x:x v="0"/>
    <x:x v="0"/>
    <x:n v="31834.21"/>
    <x:n v="15931.07"/>
    <x:n v="7"/>
    <x:s v="Settled"/>
    <x:x v="4"/>
    <x:n v="28"/>
    <x:n v="1"/>
    <x:s v="2025-11"/>
    <x:n v="1"/>
    <x:n v="0"/>
    <x:n v="1.9982468220904184"/>
  </x:r>
  <x:r>
    <x:s v="C01677"/>
    <x:x v="0"/>
    <x:x v="0"/>
    <x:x v="3"/>
    <x:x v="1"/>
    <x:n v="22306.75"/>
    <x:n v="6796.59"/>
    <x:n v="7"/>
    <x:s v="Settled"/>
    <x:x v="5"/>
    <x:n v="42"/>
    <x:n v="1"/>
    <x:s v="2025-10"/>
    <x:n v="1"/>
    <x:n v="1"/>
    <x:n v="3.282050263440931"/>
  </x:r>
  <x:r>
    <x:s v="C01678"/>
    <x:x v="0"/>
    <x:x v="3"/>
    <x:x v="0"/>
    <x:x v="0"/>
    <x:n v="33939.7"/>
    <x:n v="11017.7"/>
    <x:n v="4"/>
    <x:s v="Settled"/>
    <x:x v="1"/>
    <x:n v="21"/>
    <x:n v="0"/>
    <x:s v="2025-06"/>
    <x:n v="1"/>
    <x:n v="0"/>
    <x:n v="3.0804705156248575"/>
  </x:r>
  <x:r>
    <x:s v="C01679"/>
    <x:x v="2"/>
    <x:x v="4"/>
    <x:x v="2"/>
    <x:x v="2"/>
    <x:n v="95115.05"/>
    <x:n v="7357.26"/>
    <x:n v="5"/>
    <x:s v="Settled"/>
    <x:x v="3"/>
    <x:n v="9"/>
    <x:n v="0"/>
    <x:s v="2025-11"/>
    <x:n v="1"/>
    <x:n v="0"/>
    <x:n v="12.928053378567565"/>
  </x:r>
  <x:r>
    <x:s v="C01680"/>
    <x:x v="2"/>
    <x:x v="5"/>
    <x:x v="6"/>
    <x:x v="0"/>
    <x:n v="99392.9"/>
    <x:n v="14795.12"/>
    <x:n v="1"/>
    <x:s v="Pending"/>
    <x:x v="2"/>
    <x:m/>
    <x:n v="0"/>
    <x:s v="2025-07"/>
    <x:n v="0"/>
    <x:s v=""/>
    <x:n v="6.717951594850193"/>
  </x:r>
  <x:r>
    <x:s v="C01681"/>
    <x:x v="2"/>
    <x:x v="0"/>
    <x:x v="2"/>
    <x:x v="2"/>
    <x:n v="335734.96"/>
    <x:n v="9907.32"/>
    <x:n v="9"/>
    <x:s v="Settled"/>
    <x:x v="3"/>
    <x:n v="23"/>
    <x:n v="0"/>
    <x:s v="2025-06"/>
    <x:n v="1"/>
    <x:n v="0"/>
    <x:n v="33.88756596132961"/>
  </x:r>
  <x:r>
    <x:s v="C01682"/>
    <x:x v="2"/>
    <x:x v="5"/>
    <x:x v="4"/>
    <x:x v="0"/>
    <x:n v="52517.01"/>
    <x:n v="11680.46"/>
    <x:n v="4"/>
    <x:s v="Settled"/>
    <x:x v="3"/>
    <x:n v="11"/>
    <x:n v="0"/>
    <x:s v="2025-12"/>
    <x:n v="1"/>
    <x:n v="0"/>
    <x:n v="4.496142275218613"/>
  </x:r>
  <x:r>
    <x:s v="C01683"/>
    <x:x v="0"/>
    <x:x v="3"/>
    <x:x v="1"/>
    <x:x v="2"/>
    <x:n v="14088.48"/>
    <x:n v="17626.3"/>
    <x:n v="2"/>
    <x:s v="Settled"/>
    <x:x v="2"/>
    <x:n v="13"/>
    <x:n v="0"/>
    <x:s v="2025-05"/>
    <x:n v="1"/>
    <x:n v="0"/>
    <x:n v="0.7992874284449941"/>
  </x:r>
  <x:r>
    <x:s v="C01684"/>
    <x:x v="0"/>
    <x:x v="0"/>
    <x:x v="1"/>
    <x:x v="2"/>
    <x:n v="36174.42"/>
    <x:n v="10983.26"/>
    <x:n v="1"/>
    <x:s v="Settled"/>
    <x:x v="1"/>
    <x:n v="13"/>
    <x:n v="0"/>
    <x:s v="2025-03"/>
    <x:n v="1"/>
    <x:n v="0"/>
    <x:n v="3.2935958904733202"/>
  </x:r>
  <x:r>
    <x:s v="C01685"/>
    <x:x v="0"/>
    <x:x v="2"/>
    <x:x v="1"/>
    <x:x v="0"/>
    <x:n v="19760.93"/>
    <x:n v="4666.07"/>
    <x:n v="9"/>
    <x:s v="Settled"/>
    <x:x v="3"/>
    <x:n v="11"/>
    <x:n v="0"/>
    <x:s v="2025-02"/>
    <x:n v="1"/>
    <x:n v="0"/>
    <x:n v="4.235026478385451"/>
  </x:r>
  <x:r>
    <x:s v="C01686"/>
    <x:x v="0"/>
    <x:x v="5"/>
    <x:x v="0"/>
    <x:x v="0"/>
    <x:n v="40694.97"/>
    <x:n v="10502.97"/>
    <x:n v="5"/>
    <x:s v="Settled"/>
    <x:x v="4"/>
    <x:n v="37"/>
    <x:n v="1"/>
    <x:s v="2025-08"/>
    <x:n v="1"/>
    <x:n v="1"/>
    <x:n v="3.8746154659110714"/>
  </x:r>
  <x:r>
    <x:s v="C01687"/>
    <x:x v="2"/>
    <x:x v="3"/>
    <x:x v="5"/>
    <x:x v="0"/>
    <x:n v="30498.9"/>
    <x:n v="10773.86"/>
    <x:n v="3"/>
    <x:s v="Settled"/>
    <x:x v="5"/>
    <x:n v="31"/>
    <x:n v="1"/>
    <x:s v="2025-07"/>
    <x:n v="1"/>
    <x:n v="1"/>
    <x:n v="2.8308238644274195"/>
  </x:r>
  <x:r>
    <x:s v="C01688"/>
    <x:x v="0"/>
    <x:x v="0"/>
    <x:x v="1"/>
    <x:x v="2"/>
    <x:n v="17633.9"/>
    <x:n v="12050.8"/>
    <x:n v="10"/>
    <x:s v="Rejected"/>
    <x:x v="1"/>
    <x:m/>
    <x:n v="0"/>
    <x:s v="2025-10"/>
    <x:n v="0"/>
    <x:s v=""/>
    <x:n v="1.463297042519999"/>
  </x:r>
  <x:r>
    <x:s v="C01689"/>
    <x:x v="2"/>
    <x:x v="0"/>
    <x:x v="5"/>
    <x:x v="0"/>
    <x:n v="161814.05"/>
    <x:n v="10747.25"/>
    <x:n v="9"/>
    <x:s v="Settled"/>
    <x:x v="1"/>
    <x:n v="33"/>
    <x:n v="1"/>
    <x:s v="2025-02"/>
    <x:n v="1"/>
    <x:n v="1"/>
    <x:n v="15.05632138454023"/>
  </x:r>
  <x:r>
    <x:s v="C01690"/>
    <x:x v="0"/>
    <x:x v="3"/>
    <x:x v="1"/>
    <x:x v="0"/>
    <x:n v="14496.45"/>
    <x:n v="11251.02"/>
    <x:n v="3"/>
    <x:s v="Settled"/>
    <x:x v="1"/>
    <x:n v="22"/>
    <x:n v="0"/>
    <x:s v="2025-04"/>
    <x:n v="1"/>
    <x:n v="0"/>
    <x:n v="1.2884565132761296"/>
  </x:r>
  <x:r>
    <x:s v="C01691"/>
    <x:x v="0"/>
    <x:x v="4"/>
    <x:x v="1"/>
    <x:x v="0"/>
    <x:n v="8700.2"/>
    <x:n v="20872.55"/>
    <x:n v="3"/>
    <x:s v="Pending"/>
    <x:x v="3"/>
    <x:m/>
    <x:n v="0"/>
    <x:s v="2025-02"/>
    <x:n v="0"/>
    <x:s v=""/>
    <x:n v="0.4168249686789588"/>
  </x:r>
  <x:r>
    <x:s v="C01692"/>
    <x:x v="2"/>
    <x:x v="3"/>
    <x:x v="5"/>
    <x:x v="2"/>
    <x:n v="100284.27"/>
    <x:n v="14179.02"/>
    <x:n v="7"/>
    <x:s v="Settled"/>
    <x:x v="2"/>
    <x:n v="30"/>
    <x:n v="0"/>
    <x:s v="2025-04"/>
    <x:n v="1"/>
    <x:n v="0"/>
    <x:n v="7.072722233271411"/>
  </x:r>
  <x:r>
    <x:s v="C01693"/>
    <x:x v="0"/>
    <x:x v="3"/>
    <x:x v="3"/>
    <x:x v="2"/>
    <x:n v="14256.08"/>
    <x:n v="8623.17"/>
    <x:n v="7"/>
    <x:s v="Settled"/>
    <x:x v="1"/>
    <x:n v="17"/>
    <x:n v="0"/>
    <x:s v="2025-12"/>
    <x:n v="1"/>
    <x:n v="0"/>
    <x:n v="1.6532296127758122"/>
  </x:r>
  <x:r>
    <x:s v="C01694"/>
    <x:x v="0"/>
    <x:x v="5"/>
    <x:x v="1"/>
    <x:x v="2"/>
    <x:n v="29262.76"/>
    <x:n v="12915.86"/>
    <x:n v="3"/>
    <x:s v="Rejected"/>
    <x:x v="1"/>
    <x:m/>
    <x:n v="0"/>
    <x:s v="2025-11"/>
    <x:n v="0"/>
    <x:s v=""/>
    <x:n v="2.265645493215318"/>
  </x:r>
  <x:r>
    <x:s v="C01695"/>
    <x:x v="2"/>
    <x:x v="3"/>
    <x:x v="5"/>
    <x:x v="1"/>
    <x:n v="480383.14"/>
    <x:n v="12933.12"/>
    <x:n v="7"/>
    <x:s v="Settled"/>
    <x:x v="1"/>
    <x:n v="34"/>
    <x:n v="1"/>
    <x:s v="2025-07"/>
    <x:n v="1"/>
    <x:n v="1"/>
    <x:n v="37.1436389672407"/>
  </x:r>
  <x:r>
    <x:s v="C01696"/>
    <x:x v="0"/>
    <x:x v="2"/>
    <x:x v="1"/>
    <x:x v="2"/>
    <x:n v="26854.06"/>
    <x:n v="18511.95"/>
    <x:n v="10"/>
    <x:s v="Settled"/>
    <x:x v="3"/>
    <x:n v="19"/>
    <x:n v="0"/>
    <x:s v="2025-02"/>
    <x:n v="1"/>
    <x:n v="0"/>
    <x:n v="1.4506337798016957"/>
  </x:r>
  <x:r>
    <x:s v="C01697"/>
    <x:x v="2"/>
    <x:x v="5"/>
    <x:x v="5"/>
    <x:x v="1"/>
    <x:n v="161157.13"/>
    <x:n v="7245.59"/>
    <x:n v="2"/>
    <x:s v="Settled"/>
    <x:x v="5"/>
    <x:n v="37"/>
    <x:n v="1"/>
    <x:s v="2025-12"/>
    <x:n v="1"/>
    <x:n v="1"/>
    <x:n v="22.24209898710802"/>
  </x:r>
  <x:r>
    <x:s v="C01698"/>
    <x:x v="2"/>
    <x:x v="3"/>
    <x:x v="2"/>
    <x:x v="2"/>
    <x:n v="261814.83"/>
    <x:n v="9124.77"/>
    <x:n v="6"/>
    <x:s v="Rejected"/>
    <x:x v="2"/>
    <x:m/>
    <x:n v="0"/>
    <x:s v="2025-02"/>
    <x:n v="0"/>
    <x:s v=""/>
    <x:n v="28.69275937914051"/>
  </x:r>
  <x:r>
    <x:s v="C01699"/>
    <x:x v="2"/>
    <x:x v="5"/>
    <x:x v="2"/>
    <x:x v="0"/>
    <x:n v="63811.6"/>
    <x:n v="6479.75"/>
    <x:n v="3"/>
    <x:s v="Settled"/>
    <x:x v="3"/>
    <x:n v="23"/>
    <x:n v="0"/>
    <x:s v="2025-02"/>
    <x:n v="1"/>
    <x:n v="0"/>
    <x:n v="9.84784906825109"/>
  </x:r>
  <x:r>
    <x:s v="C01700"/>
    <x:x v="0"/>
    <x:x v="0"/>
    <x:x v="0"/>
    <x:x v="1"/>
    <x:n v="140027.13"/>
    <x:n v="7548.78"/>
    <x:n v="5"/>
    <x:s v="Pending"/>
    <x:x v="1"/>
    <x:m/>
    <x:n v="1"/>
    <x:s v="2025-05"/>
    <x:n v="0"/>
    <x:s v=""/>
    <x:n v="18.549637159911935"/>
  </x:r>
  <x:r>
    <x:s v="C01701"/>
    <x:x v="0"/>
    <x:x v="0"/>
    <x:x v="1"/>
    <x:x v="2"/>
    <x:n v="34534.82"/>
    <x:n v="7151.02"/>
    <x:n v="6"/>
    <x:s v="Settled"/>
    <x:x v="3"/>
    <x:n v="17"/>
    <x:n v="0"/>
    <x:s v="2025-12"/>
    <x:n v="1"/>
    <x:n v="0"/>
    <x:n v="4.829355812177843"/>
  </x:r>
  <x:r>
    <x:s v="C01702"/>
    <x:x v="0"/>
    <x:x v="0"/>
    <x:x v="1"/>
    <x:x v="2"/>
    <x:n v="102967.37"/>
    <x:n v="21924.38"/>
    <x:n v="9"/>
    <x:s v="Settled"/>
    <x:x v="3"/>
    <x:n v="11"/>
    <x:n v="0"/>
    <x:s v="2025-10"/>
    <x:n v="1"/>
    <x:n v="0"/>
    <x:n v="4.696478076004886"/>
  </x:r>
  <x:r>
    <x:s v="C01703"/>
    <x:x v="0"/>
    <x:x v="5"/>
    <x:x v="3"/>
    <x:x v="0"/>
    <x:n v="6824.14"/>
    <x:n v="17056.07"/>
    <x:n v="2"/>
    <x:s v="Pending"/>
    <x:x v="2"/>
    <x:m/>
    <x:n v="0"/>
    <x:s v="2025-05"/>
    <x:n v="0"/>
    <x:s v=""/>
    <x:n v="0.40010037482257055"/>
  </x:r>
  <x:r>
    <x:s v="C01704"/>
    <x:x v="2"/>
    <x:x v="4"/>
    <x:x v="2"/>
    <x:x v="0"/>
    <x:n v="96320.17"/>
    <x:n v="10510.43"/>
    <x:n v="1"/>
    <x:s v="Rejected"/>
    <x:x v="3"/>
    <x:m/>
    <x:n v="0"/>
    <x:s v="2025-06"/>
    <x:n v="0"/>
    <x:s v=""/>
    <x:n v="9.164246372412926"/>
  </x:r>
  <x:r>
    <x:s v="C01705"/>
    <x:x v="2"/>
    <x:x v="2"/>
    <x:x v="2"/>
    <x:x v="2"/>
    <x:n v="86764.49"/>
    <x:n v="14010.9"/>
    <x:n v="3"/>
    <x:s v="Settled"/>
    <x:x v="1"/>
    <x:n v="23"/>
    <x:n v="0"/>
    <x:s v="2025-01"/>
    <x:n v="1"/>
    <x:n v="0"/>
    <x:n v="6.192642157177627"/>
  </x:r>
  <x:r>
    <x:s v="C01706"/>
    <x:x v="0"/>
    <x:x v="0"/>
    <x:x v="1"/>
    <x:x v="2"/>
    <x:n v="47303.47"/>
    <x:n v="4743.05"/>
    <x:n v="5"/>
    <x:s v="Settled"/>
    <x:x v="1"/>
    <x:n v="23"/>
    <x:n v="0"/>
    <x:s v="2025-04"/>
    <x:n v="1"/>
    <x:n v="0"/>
    <x:n v="9.973217655306184"/>
  </x:r>
  <x:r>
    <x:s v="C01707"/>
    <x:x v="0"/>
    <x:x v="5"/>
    <x:x v="0"/>
    <x:x v="2"/>
    <x:n v="91829.17"/>
    <x:n v="18475.95"/>
    <x:n v="1"/>
    <x:s v="Settled"/>
    <x:x v="1"/>
    <x:n v="28"/>
    <x:n v="1"/>
    <x:s v="2025-09"/>
    <x:n v="1"/>
    <x:n v="0"/>
    <x:n v="4.970200179151816"/>
  </x:r>
  <x:r>
    <x:s v="C01708"/>
    <x:x v="0"/>
    <x:x v="5"/>
    <x:x v="0"/>
    <x:x v="0"/>
    <x:n v="23310.05"/>
    <x:n v="10114.98"/>
    <x:n v="6"/>
    <x:s v="Settled"/>
    <x:x v="4"/>
    <x:n v="38"/>
    <x:n v="1"/>
    <x:s v="2025-06"/>
    <x:n v="1"/>
    <x:n v="1"/>
    <x:n v="2.304507769664399"/>
  </x:r>
  <x:r>
    <x:s v="C01709"/>
    <x:x v="2"/>
    <x:x v="2"/>
    <x:x v="2"/>
    <x:x v="2"/>
    <x:n v="113486.71"/>
    <x:n v="16887.46"/>
    <x:n v="6"/>
    <x:s v="Settled"/>
    <x:x v="2"/>
    <x:n v="24"/>
    <x:n v="0"/>
    <x:s v="2025-12"/>
    <x:n v="1"/>
    <x:n v="0"/>
    <x:n v="6.720176391239417"/>
  </x:r>
  <x:r>
    <x:s v="C01710"/>
    <x:x v="2"/>
    <x:x v="3"/>
    <x:x v="4"/>
    <x:x v="0"/>
    <x:n v="17162.98"/>
    <x:n v="12933.12"/>
    <x:n v="7"/>
    <x:s v="Settled"/>
    <x:x v="3"/>
    <x:n v="12"/>
    <x:n v="0"/>
    <x:s v="2025-06"/>
    <x:n v="1"/>
    <x:n v="0"/>
    <x:n v="1.3270564256730006"/>
  </x:r>
  <x:r>
    <x:s v="C01711"/>
    <x:x v="0"/>
    <x:x v="0"/>
    <x:x v="1"/>
    <x:x v="0"/>
    <x:n v="24554.66"/>
    <x:n v="9419.38"/>
    <x:n v="5"/>
    <x:s v="Rejected"/>
    <x:x v="3"/>
    <x:m/>
    <x:n v="0"/>
    <x:s v="2025-11"/>
    <x:n v="0"/>
    <x:s v=""/>
    <x:n v="2.6068233790334396"/>
  </x:r>
  <x:r>
    <x:s v="C01712"/>
    <x:x v="2"/>
    <x:x v="5"/>
    <x:x v="2"/>
    <x:x v="0"/>
    <x:n v="24783.14"/>
    <x:n v="12061.49"/>
    <x:n v="4"/>
    <x:s v="Settled"/>
    <x:x v="2"/>
    <x:n v="10"/>
    <x:n v="0"/>
    <x:s v="2025-09"/>
    <x:n v="1"/>
    <x:n v="0"/>
    <x:n v="2.054732872970089"/>
  </x:r>
  <x:r>
    <x:s v="C01713"/>
    <x:x v="2"/>
    <x:x v="3"/>
    <x:x v="5"/>
    <x:x v="1"/>
    <x:n v="576095.48"/>
    <x:n v="10012.36"/>
    <x:n v="10"/>
    <x:s v="Settled"/>
    <x:x v="4"/>
    <x:n v="38"/>
    <x:n v="1"/>
    <x:s v="2025-07"/>
    <x:n v="1"/>
    <x:n v="1"/>
    <x:n v="57.53843049990211"/>
  </x:r>
  <x:r>
    <x:s v="C01714"/>
    <x:x v="0"/>
    <x:x v="4"/>
    <x:x v="1"/>
    <x:x v="2"/>
    <x:n v="54576.82"/>
    <x:n v="12029.98"/>
    <x:n v="6"/>
    <x:s v="Settled"/>
    <x:x v="3"/>
    <x:n v="9"/>
    <x:n v="0"/>
    <x:s v="2025-11"/>
    <x:n v="1"/>
    <x:n v="0"/>
    <x:n v="4.5367340594082455"/>
  </x:r>
  <x:r>
    <x:s v="C01715"/>
    <x:x v="2"/>
    <x:x v="5"/>
    <x:x v="2"/>
    <x:x v="1"/>
    <x:n v="244468.7"/>
    <x:n v="14519.27"/>
    <x:n v="5"/>
    <x:s v="Settled"/>
    <x:x v="1"/>
    <x:n v="33"/>
    <x:n v="1"/>
    <x:s v="2025-11"/>
    <x:n v="1"/>
    <x:n v="1"/>
    <x:n v="16.837533842954915"/>
  </x:r>
  <x:r>
    <x:s v="C01716"/>
    <x:x v="0"/>
    <x:x v="3"/>
    <x:x v="1"/>
    <x:x v="2"/>
    <x:n v="58906.5"/>
    <x:n v="6912.65"/>
    <x:n v="6"/>
    <x:s v="Settled"/>
    <x:x v="2"/>
    <x:n v="16"/>
    <x:n v="0"/>
    <x:s v="2025-04"/>
    <x:n v="1"/>
    <x:n v="0"/>
    <x:n v="8.521551069416216"/>
  </x:r>
  <x:r>
    <x:s v="C01717"/>
    <x:x v="0"/>
    <x:x v="0"/>
    <x:x v="1"/>
    <x:x v="2"/>
    <x:n v="37637.46"/>
    <x:n v="20332.61"/>
    <x:n v="1"/>
    <x:s v="Settled"/>
    <x:x v="1"/>
    <x:n v="10"/>
    <x:n v="0"/>
    <x:s v="2025-04"/>
    <x:n v="1"/>
    <x:n v="0"/>
    <x:n v="1.8510884731473234"/>
  </x:r>
  <x:r>
    <x:s v="C01718"/>
    <x:x v="2"/>
    <x:x v="0"/>
    <x:x v="2"/>
    <x:x v="2"/>
    <x:n v="82736.14"/>
    <x:n v="14749.42"/>
    <x:n v="9"/>
    <x:s v="Settled"/>
    <x:x v="3"/>
    <x:n v="17"/>
    <x:n v="0"/>
    <x:s v="2025-09"/>
    <x:n v="1"/>
    <x:n v="0"/>
    <x:n v="5.609450405507471"/>
  </x:r>
  <x:r>
    <x:s v="C01719"/>
    <x:x v="2"/>
    <x:x v="0"/>
    <x:x v="4"/>
    <x:x v="1"/>
    <x:n v="170164.65"/>
    <x:n v="7245.92"/>
    <x:n v="2"/>
    <x:s v="Settled"/>
    <x:x v="4"/>
    <x:n v="45"/>
    <x:n v="1"/>
    <x:s v="2025-01"/>
    <x:n v="1"/>
    <x:n v="1"/>
    <x:n v="23.484202144103165"/>
  </x:r>
  <x:r>
    <x:s v="C01720"/>
    <x:x v="0"/>
    <x:x v="3"/>
    <x:x v="0"/>
    <x:x v="1"/>
    <x:n v="232352.79"/>
    <x:n v="22229.25"/>
    <x:n v="3"/>
    <x:s v="Settled"/>
    <x:x v="5"/>
    <x:n v="38"/>
    <x:n v="1"/>
    <x:s v="2025-09"/>
    <x:n v="1"/>
    <x:n v="1"/>
    <x:n v="10.452569924761294"/>
  </x:r>
  <x:r>
    <x:s v="C01721"/>
    <x:x v="2"/>
    <x:x v="2"/>
    <x:x v="2"/>
    <x:x v="2"/>
    <x:n v="90489.13"/>
    <x:n v="11656.73"/>
    <x:n v="10"/>
    <x:s v="Pending"/>
    <x:x v="3"/>
    <x:m/>
    <x:n v="0"/>
    <x:s v="2025-06"/>
    <x:n v="0"/>
    <x:s v=""/>
    <x:n v="7.7628228499759375"/>
  </x:r>
  <x:r>
    <x:s v="C01722"/>
    <x:x v="0"/>
    <x:x v="4"/>
    <x:x v="1"/>
    <x:x v="3"/>
    <x:n v="14228.41"/>
    <x:n v="12779.24"/>
    <x:n v="2"/>
    <x:s v="Settled"/>
    <x:x v="1"/>
    <x:n v="14"/>
    <x:n v="0"/>
    <x:s v="2025-10"/>
    <x:n v="1"/>
    <x:n v="0"/>
    <x:n v="1.1134003274060116"/>
  </x:r>
  <x:r>
    <x:s v="C01723"/>
    <x:x v="0"/>
    <x:x v="3"/>
    <x:x v="0"/>
    <x:x v="2"/>
    <x:n v="66558.76"/>
    <x:n v="5163.57"/>
    <x:n v="2"/>
    <x:s v="Settled"/>
    <x:x v="1"/>
    <x:n v="22"/>
    <x:n v="1"/>
    <x:s v="2025-02"/>
    <x:n v="1"/>
    <x:n v="0"/>
    <x:n v="12.890066368810725"/>
  </x:r>
  <x:r>
    <x:s v="C01724"/>
    <x:x v="2"/>
    <x:x v="4"/>
    <x:x v="2"/>
    <x:x v="0"/>
    <x:n v="37838.51"/>
    <x:n v="9932.59"/>
    <x:n v="8"/>
    <x:s v="Settled"/>
    <x:x v="2"/>
    <x:n v="10"/>
    <x:n v="0"/>
    <x:s v="2025-07"/>
    <x:n v="1"/>
    <x:n v="0"/>
    <x:n v="3.8095310487999607"/>
  </x:r>
  <x:r>
    <x:s v="C01725"/>
    <x:x v="2"/>
    <x:x v="0"/>
    <x:x v="2"/>
    <x:x v="3"/>
    <x:n v="118598.76"/>
    <x:n v="7859.87"/>
    <x:n v="5"/>
    <x:s v="Settled"/>
    <x:x v="2"/>
    <x:n v="21"/>
    <x:n v="0"/>
    <x:s v="2025-07"/>
    <x:n v="1"/>
    <x:n v="0"/>
    <x:n v="15.089150329458375"/>
  </x:r>
  <x:r>
    <x:s v="C01726"/>
    <x:x v="0"/>
    <x:x v="3"/>
    <x:x v="1"/>
    <x:x v="2"/>
    <x:n v="54750.07"/>
    <x:n v="12898.29"/>
    <x:n v="7"/>
    <x:s v="Pending"/>
    <x:x v="1"/>
    <x:m/>
    <x:n v="0"/>
    <x:s v="2025-01"/>
    <x:n v="0"/>
    <x:s v=""/>
    <x:n v="4.244754149581068"/>
  </x:r>
  <x:r>
    <x:s v="C01727"/>
    <x:x v="0"/>
    <x:x v="4"/>
    <x:x v="1"/>
    <x:x v="1"/>
    <x:n v="105998.58"/>
    <x:n v="14801.02"/>
    <x:n v="9"/>
    <x:s v="Settled"/>
    <x:x v="4"/>
    <x:n v="36"/>
    <x:n v="1"/>
    <x:s v="2025-07"/>
    <x:n v="1"/>
    <x:n v="1"/>
    <x:n v="7.161572648371531"/>
  </x:r>
  <x:r>
    <x:s v="C01728"/>
    <x:x v="2"/>
    <x:x v="0"/>
    <x:x v="5"/>
    <x:x v="0"/>
    <x:n v="47215.15"/>
    <x:n v="14836.83"/>
    <x:n v="7"/>
    <x:s v="Pending"/>
    <x:x v="4"/>
    <x:m/>
    <x:n v="1"/>
    <x:s v="2025-08"/>
    <x:n v="0"/>
    <x:s v=""/>
    <x:n v="3.1822936570682554"/>
  </x:r>
  <x:r>
    <x:s v="C01729"/>
    <x:x v="0"/>
    <x:x v="0"/>
    <x:x v="0"/>
    <x:x v="0"/>
    <x:n v="47364.21"/>
    <x:n v="5957.79"/>
    <x:n v="3"/>
    <x:s v="Settled"/>
    <x:x v="5"/>
    <x:n v="24"/>
    <x:n v="1"/>
    <x:s v="2025-05"/>
    <x:n v="1"/>
    <x:n v="0"/>
    <x:n v="7.949962989632062"/>
  </x:r>
  <x:r>
    <x:s v="C01730"/>
    <x:x v="2"/>
    <x:x v="4"/>
    <x:x v="4"/>
    <x:x v="1"/>
    <x:n v="90137.33"/>
    <x:n v="8547.27"/>
    <x:n v="6"/>
    <x:s v="Rejected"/>
    <x:x v="1"/>
    <x:m/>
    <x:n v="1"/>
    <x:s v="2025-08"/>
    <x:n v="0"/>
    <x:s v=""/>
    <x:n v="10.545745015659971"/>
  </x:r>
  <x:r>
    <x:s v="C01731"/>
    <x:x v="0"/>
    <x:x v="5"/>
    <x:x v="1"/>
    <x:x v="0"/>
    <x:n v="13768.84"/>
    <x:n v="9934.03"/>
    <x:n v="9"/>
    <x:s v="Settled"/>
    <x:x v="3"/>
    <x:n v="22"/>
    <x:n v="0"/>
    <x:s v="2025-04"/>
    <x:n v="1"/>
    <x:n v="0"/>
    <x:n v="1.386027624237092"/>
  </x:r>
  <x:r>
    <x:s v="C01732"/>
    <x:x v="0"/>
    <x:x v="0"/>
    <x:x v="1"/>
    <x:x v="0"/>
    <x:n v="30155.19"/>
    <x:n v="7762.13"/>
    <x:n v="5"/>
    <x:s v="Settled"/>
    <x:x v="2"/>
    <x:n v="15"/>
    <x:n v="0"/>
    <x:s v="2025-08"/>
    <x:n v="1"/>
    <x:n v="0"/>
    <x:n v="3.884911744585571"/>
  </x:r>
  <x:r>
    <x:s v="C01733"/>
    <x:x v="0"/>
    <x:x v="3"/>
    <x:x v="0"/>
    <x:x v="2"/>
    <x:n v="91080.9"/>
    <x:n v="12417.72"/>
    <x:n v="2"/>
    <x:s v="Settled"/>
    <x:x v="5"/>
    <x:n v="35"/>
    <x:n v="1"/>
    <x:s v="2025-03"/>
    <x:n v="1"/>
    <x:n v="1"/>
    <x:n v="7.3347522733641926"/>
  </x:r>
  <x:r>
    <x:s v="C01734"/>
    <x:x v="0"/>
    <x:x v="0"/>
    <x:x v="1"/>
    <x:x v="1"/>
    <x:n v="26535.92"/>
    <x:n v="11746.39"/>
    <x:n v="8"/>
    <x:s v="Settled"/>
    <x:x v="3"/>
    <x:n v="24"/>
    <x:n v="0"/>
    <x:s v="2025-04"/>
    <x:n v="1"/>
    <x:n v="0"/>
    <x:n v="2.2590702334930137"/>
  </x:r>
  <x:r>
    <x:s v="C01735"/>
    <x:x v="0"/>
    <x:x v="0"/>
    <x:x v="0"/>
    <x:x v="2"/>
    <x:n v="67487.79"/>
    <x:n v="9765.12"/>
    <x:n v="7"/>
    <x:s v="Settled"/>
    <x:x v="3"/>
    <x:n v="15"/>
    <x:n v="0"/>
    <x:s v="2025-01"/>
    <x:n v="1"/>
    <x:n v="0"/>
    <x:n v="6.911107083169484"/>
  </x:r>
  <x:r>
    <x:s v="C01736"/>
    <x:x v="0"/>
    <x:x v="0"/>
    <x:x v="1"/>
    <x:x v="2"/>
    <x:n v="49291.55"/>
    <x:n v="11478.11"/>
    <x:n v="5"/>
    <x:s v="Settled"/>
    <x:x v="2"/>
    <x:n v="23"/>
    <x:n v="0"/>
    <x:s v="2025-02"/>
    <x:n v="1"/>
    <x:n v="0"/>
    <x:n v="4.294396028614467"/>
  </x:r>
  <x:r>
    <x:s v="C01737"/>
    <x:x v="2"/>
    <x:x v="3"/>
    <x:x v="2"/>
    <x:x v="0"/>
    <x:m/>
    <x:n v="5718.1"/>
    <x:n v="10"/>
    <x:s v="Settled"/>
    <x:x v="1"/>
    <x:n v="25"/>
    <x:n v="0"/>
    <x:s v="2025-02"/>
    <x:n v="1"/>
    <x:n v="0"/>
    <x:s v=""/>
  </x:r>
  <x:r>
    <x:s v="C01738"/>
    <x:x v="0"/>
    <x:x v="2"/>
    <x:x v="0"/>
    <x:x v="0"/>
    <x:n v="34453.92"/>
    <x:n v="7853.21"/>
    <x:n v="4"/>
    <x:s v="Settled"/>
    <x:x v="4"/>
    <x:n v="21"/>
    <x:n v="1"/>
    <x:s v="2025-03"/>
    <x:n v="1"/>
    <x:n v="0"/>
    <x:n v="4.387240376865002"/>
  </x:r>
  <x:r>
    <x:s v="C01739"/>
    <x:x v="2"/>
    <x:x v="3"/>
    <x:x v="5"/>
    <x:x v="2"/>
    <x:n v="68011.92"/>
    <x:n v="10457.5"/>
    <x:n v="7"/>
    <x:s v="Settled"/>
    <x:x v="4"/>
    <x:n v="32"/>
    <x:n v="1"/>
    <x:s v="2025-09"/>
    <x:n v="1"/>
    <x:n v="1"/>
    <x:n v="6.503650011953144"/>
  </x:r>
  <x:r>
    <x:s v="C01740"/>
    <x:x v="0"/>
    <x:x v="4"/>
    <x:x v="0"/>
    <x:x v="1"/>
    <x:n v="35457.61"/>
    <x:n v="14074.9"/>
    <x:n v="9"/>
    <x:s v="Settled"/>
    <x:x v="5"/>
    <x:n v="38"/>
    <x:n v="1"/>
    <x:s v="2025-03"/>
    <x:n v="1"/>
    <x:n v="1"/>
    <x:n v="2.519208662228506"/>
  </x:r>
  <x:r>
    <x:s v="C01741"/>
    <x:x v="0"/>
    <x:x v="0"/>
    <x:x v="1"/>
    <x:x v="0"/>
    <x:n v="11529.53"/>
    <x:n v="20772.76"/>
    <x:n v="3"/>
    <x:s v="Settled"/>
    <x:x v="1"/>
    <x:n v="13"/>
    <x:n v="0"/>
    <x:s v="2025-05"/>
    <x:n v="1"/>
    <x:n v="0"/>
    <x:n v="0.5550312043272055"/>
  </x:r>
  <x:r>
    <x:s v="C01742"/>
    <x:x v="0"/>
    <x:x v="0"/>
    <x:x v="0"/>
    <x:x v="0"/>
    <x:n v="36842.74"/>
    <x:n v="18204.49"/>
    <x:n v="8"/>
    <x:s v="Pending"/>
    <x:x v="5"/>
    <x:m/>
    <x:n v="1"/>
    <x:s v="2025-03"/>
    <x:n v="0"/>
    <x:s v=""/>
    <x:n v="2.023827088811606"/>
  </x:r>
  <x:r>
    <x:s v="C01743"/>
    <x:x v="2"/>
    <x:x v="0"/>
    <x:x v="4"/>
    <x:x v="0"/>
    <x:n v="4014.91"/>
    <x:n v="15815.59"/>
    <x:n v="2"/>
    <x:s v="Settled"/>
    <x:x v="2"/>
    <x:n v="15"/>
    <x:n v="0"/>
    <x:s v="2025-06"/>
    <x:n v="1"/>
    <x:n v="0"/>
    <x:n v="0.2538577441625636"/>
  </x:r>
  <x:r>
    <x:s v="C01744"/>
    <x:x v="0"/>
    <x:x v="5"/>
    <x:x v="1"/>
    <x:x v="0"/>
    <x:n v="12397.18"/>
    <x:n v="27848.1"/>
    <x:n v="5"/>
    <x:s v="Settled"/>
    <x:x v="3"/>
    <x:n v="21"/>
    <x:n v="0"/>
    <x:s v="2025-03"/>
    <x:n v="1"/>
    <x:n v="0"/>
    <x:n v="0.44517148387143113"/>
  </x:r>
  <x:r>
    <x:s v="C01745"/>
    <x:x v="0"/>
    <x:x v="5"/>
    <x:x v="1"/>
    <x:x v="0"/>
    <x:n v="6847.62"/>
    <x:n v="11777.48"/>
    <x:n v="2"/>
    <x:s v="Settled"/>
    <x:x v="2"/>
    <x:n v="19"/>
    <x:n v="0"/>
    <x:s v="2025-05"/>
    <x:n v="1"/>
    <x:n v="0"/>
    <x:n v="0.5814163980749703"/>
  </x:r>
  <x:r>
    <x:s v="C01746"/>
    <x:x v="0"/>
    <x:x v="3"/>
    <x:x v="1"/>
    <x:x v="0"/>
    <x:n v="17252.82"/>
    <x:n v="12423.94"/>
    <x:n v="2"/>
    <x:s v="Settled"/>
    <x:x v="3"/>
    <x:n v="18"/>
    <x:n v="0"/>
    <x:s v="2025-01"/>
    <x:n v="1"/>
    <x:n v="0"/>
    <x:n v="1.388675412147837"/>
  </x:r>
  <x:r>
    <x:s v="C01747"/>
    <x:x v="0"/>
    <x:x v="3"/>
    <x:x v="3"/>
    <x:x v="2"/>
    <x:n v="33759.68"/>
    <x:n v="12469.52"/>
    <x:n v="2"/>
    <x:s v="Settled"/>
    <x:x v="2"/>
    <x:n v="11"/>
    <x:n v="0"/>
    <x:s v="2025-07"/>
    <x:n v="1"/>
    <x:n v="0"/>
    <x:n v="2.7073760657988437"/>
  </x:r>
  <x:r>
    <x:s v="C01748"/>
    <x:x v="0"/>
    <x:x v="0"/>
    <x:x v="1"/>
    <x:x v="0"/>
    <x:n v="17496"/>
    <x:n v="17221.27"/>
    <x:n v="7"/>
    <x:s v="Settled"/>
    <x:x v="1"/>
    <x:n v="11"/>
    <x:n v="0"/>
    <x:s v="2025-04"/>
    <x:n v="1"/>
    <x:n v="0"/>
    <x:n v="1.0159529465596904"/>
  </x:r>
  <x:r>
    <x:s v="C01749"/>
    <x:x v="0"/>
    <x:x v="5"/>
    <x:x v="3"/>
    <x:x v="2"/>
    <x:n v="10840.57"/>
    <x:n v="10016.31"/>
    <x:n v="4"/>
    <x:s v="Pending"/>
    <x:x v="2"/>
    <x:m/>
    <x:n v="0"/>
    <x:s v="2025-08"/>
    <x:n v="0"/>
    <x:s v=""/>
    <x:n v="1.0822917821033895"/>
  </x:r>
  <x:r>
    <x:s v="C01750"/>
    <x:x v="0"/>
    <x:x v="0"/>
    <x:x v="1"/>
    <x:x v="2"/>
    <x:n v="72987.92"/>
    <x:n v="24771.2"/>
    <x:n v="10"/>
    <x:s v="Rejected"/>
    <x:x v="3"/>
    <x:m/>
    <x:n v="0"/>
    <x:s v="2025-12"/>
    <x:n v="0"/>
    <x:s v=""/>
    <x:n v="2.9464830125306807"/>
  </x:r>
  <x:r>
    <x:s v="C01751"/>
    <x:x v="0"/>
    <x:x v="0"/>
    <x:x v="1"/>
    <x:x v="1"/>
    <x:n v="106390.27"/>
    <x:n v="14046.95"/>
    <x:n v="1"/>
    <x:s v="Settled"/>
    <x:x v="4"/>
    <x:n v="35"/>
    <x:n v="1"/>
    <x:s v="2025-06"/>
    <x:n v="1"/>
    <x:n v="1"/>
    <x:n v="7.573905367357327"/>
  </x:r>
  <x:r>
    <x:s v="C01752"/>
    <x:x v="0"/>
    <x:x v="5"/>
    <x:x v="1"/>
    <x:x v="1"/>
    <x:n v="93424.17"/>
    <x:n v="15348.8"/>
    <x:n v="3"/>
    <x:s v="Settled"/>
    <x:x v="4"/>
    <x:n v="35"/>
    <x:n v="1"/>
    <x:s v="2025-07"/>
    <x:n v="1"/>
    <x:n v="1"/>
    <x:n v="6.086740983008444"/>
  </x:r>
  <x:r>
    <x:s v="C01753"/>
    <x:x v="0"/>
    <x:x v="2"/>
    <x:x v="0"/>
    <x:x v="0"/>
    <x:n v="52513.9"/>
    <x:n v="6197.65"/>
    <x:n v="10"/>
    <x:s v="Settled"/>
    <x:x v="5"/>
    <x:n v="22"/>
    <x:n v="1"/>
    <x:s v="2025-10"/>
    <x:n v="1"/>
    <x:n v="0"/>
    <x:n v="8.47319548538559"/>
  </x:r>
  <x:r>
    <x:s v="C01754"/>
    <x:x v="2"/>
    <x:x v="4"/>
    <x:x v="2"/>
    <x:x v="0"/>
    <x:n v="66451.24"/>
    <x:n v="10232.94"/>
    <x:n v="4"/>
    <x:s v="Settled"/>
    <x:x v="3"/>
    <x:n v="25"/>
    <x:n v="0"/>
    <x:s v="2025-05"/>
    <x:n v="1"/>
    <x:n v="0"/>
    <x:n v="6.49385611564223"/>
  </x:r>
  <x:r>
    <x:s v="C01755"/>
    <x:x v="2"/>
    <x:x v="3"/>
    <x:x v="5"/>
    <x:x v="2"/>
    <x:n v="215671.3"/>
    <x:n v="12397.5"/>
    <x:n v="5"/>
    <x:s v="Settled"/>
    <x:x v="1"/>
    <x:n v="28"/>
    <x:n v="1"/>
    <x:s v="2025-02"/>
    <x:n v="1"/>
    <x:n v="0"/>
    <x:n v="17.39635410364993"/>
  </x:r>
  <x:r>
    <x:s v="C01756"/>
    <x:x v="0"/>
    <x:x v="3"/>
    <x:x v="1"/>
    <x:x v="0"/>
    <x:n v="18266.89"/>
    <x:n v="11100.14"/>
    <x:n v="6"/>
    <x:s v="Settled"/>
    <x:x v="3"/>
    <x:n v="14"/>
    <x:n v="0"/>
    <x:s v="2025-09"/>
    <x:n v="1"/>
    <x:n v="0"/>
    <x:n v="1.6456450098827582"/>
  </x:r>
  <x:r>
    <x:s v="C01757"/>
    <x:x v="0"/>
    <x:x v="5"/>
    <x:x v="1"/>
    <x:x v="0"/>
    <x:n v="16298.67"/>
    <x:n v="13964.67"/>
    <x:n v="7"/>
    <x:s v="Settled"/>
    <x:x v="1"/>
    <x:n v="10"/>
    <x:n v="0"/>
    <x:s v="2025-08"/>
    <x:n v="1"/>
    <x:n v="0"/>
    <x:n v="1.1671360655139005"/>
  </x:r>
  <x:r>
    <x:s v="C01758"/>
    <x:x v="2"/>
    <x:x v="3"/>
    <x:x v="4"/>
    <x:x v="0"/>
    <x:n v="39180.71"/>
    <x:n v="16319.36"/>
    <x:n v="7"/>
    <x:s v="Settled"/>
    <x:x v="3"/>
    <x:n v="16"/>
    <x:n v="0"/>
    <x:s v="2025-06"/>
    <x:n v="1"/>
    <x:n v="0"/>
    <x:n v="2.4008729509000353"/>
  </x:r>
  <x:r>
    <x:s v="C01759"/>
    <x:x v="0"/>
    <x:x v="5"/>
    <x:x v="1"/>
    <x:x v="1"/>
    <x:n v="87386.52"/>
    <x:n v="11966.13"/>
    <x:n v="7"/>
    <x:s v="Settled"/>
    <x:x v="5"/>
    <x:n v="29"/>
    <x:n v="1"/>
    <x:s v="2025-05"/>
    <x:n v="1"/>
    <x:n v="0"/>
    <x:n v="7.3028222157038245"/>
  </x:r>
  <x:r>
    <x:s v="C01760"/>
    <x:x v="0"/>
    <x:x v="0"/>
    <x:x v="1"/>
    <x:x v="0"/>
    <x:n v="38807.29"/>
    <x:n v="8961.07"/>
    <x:n v="5"/>
    <x:s v="Settled"/>
    <x:x v="1"/>
    <x:n v="11"/>
    <x:n v="0"/>
    <x:s v="2025-01"/>
    <x:n v="1"/>
    <x:n v="0"/>
    <x:n v="4.330653593823059"/>
  </x:r>
  <x:r>
    <x:s v="C01761"/>
    <x:x v="0"/>
    <x:x v="0"/>
    <x:x v="1"/>
    <x:x v="2"/>
    <x:n v="25862.3"/>
    <x:n v="10210.16"/>
    <x:n v="6"/>
    <x:s v="Settled"/>
    <x:x v="1"/>
    <x:n v="15"/>
    <x:n v="0"/>
    <x:s v="2025-07"/>
    <x:n v="1"/>
    <x:n v="0"/>
    <x:n v="2.532996544618302"/>
  </x:r>
  <x:r>
    <x:s v="C01762"/>
    <x:x v="0"/>
    <x:x v="0"/>
    <x:x v="3"/>
    <x:x v="2"/>
    <x:n v="25305.04"/>
    <x:n v="12402.57"/>
    <x:n v="7"/>
    <x:s v="Settled"/>
    <x:x v="3"/>
    <x:n v="16"/>
    <x:n v="0"/>
    <x:s v="2025-07"/>
    <x:n v="1"/>
    <x:n v="0"/>
    <x:n v="2.0403061623518353"/>
  </x:r>
  <x:r>
    <x:s v="C01763"/>
    <x:x v="0"/>
    <x:x v="0"/>
    <x:x v="1"/>
    <x:x v="2"/>
    <x:n v="59640.75"/>
    <x:n v="19338.19"/>
    <x:n v="1"/>
    <x:s v="Settled"/>
    <x:x v="1"/>
    <x:n v="15"/>
    <x:n v="0"/>
    <x:s v="2025-07"/>
    <x:n v="1"/>
    <x:n v="0"/>
    <x:n v="3.084091634222231"/>
  </x:r>
  <x:r>
    <x:s v="C01764"/>
    <x:x v="0"/>
    <x:x v="0"/>
    <x:x v="1"/>
    <x:x v="0"/>
    <x:n v="11573.58"/>
    <x:n v="6461.88"/>
    <x:n v="7"/>
    <x:s v="Pending"/>
    <x:x v="1"/>
    <x:m/>
    <x:n v="0"/>
    <x:s v="2025-04"/>
    <x:n v="0"/>
    <x:s v=""/>
    <x:n v="1.7910546156845994"/>
  </x:r>
  <x:r>
    <x:s v="C01765"/>
    <x:x v="0"/>
    <x:x v="3"/>
    <x:x v="1"/>
    <x:x v="1"/>
    <x:n v="139119.57"/>
    <x:n v="9684.88"/>
    <x:n v="1"/>
    <x:s v="Pending"/>
    <x:x v="2"/>
    <x:m/>
    <x:n v="0"/>
    <x:s v="2025-02"/>
    <x:n v="0"/>
    <x:s v=""/>
    <x:n v="14.364614739676695"/>
  </x:r>
  <x:r>
    <x:s v="C01766"/>
    <x:x v="0"/>
    <x:x v="3"/>
    <x:x v="1"/>
    <x:x v="2"/>
    <x:n v="32170.52"/>
    <x:n v="20642.2"/>
    <x:n v="4"/>
    <x:s v="Pending"/>
    <x:x v="3"/>
    <x:m/>
    <x:n v="0"/>
    <x:s v="2025-07"/>
    <x:n v="0"/>
    <x:s v=""/>
    <x:n v="1.5584831074207206"/>
  </x:r>
  <x:r>
    <x:s v="C01767"/>
    <x:x v="2"/>
    <x:x v="5"/>
    <x:x v="2"/>
    <x:x v="2"/>
    <x:n v="121828.44"/>
    <x:n v="16906.89"/>
    <x:n v="4"/>
    <x:s v="Pending"/>
    <x:x v="1"/>
    <x:m/>
    <x:n v="0"/>
    <x:s v="2025-08"/>
    <x:n v="0"/>
    <x:s v=""/>
    <x:n v="7.20584566410499"/>
  </x:r>
  <x:r>
    <x:s v="C01768"/>
    <x:x v="0"/>
    <x:x v="0"/>
    <x:x v="0"/>
    <x:x v="0"/>
    <x:n v="24137.77"/>
    <x:n v="5442.76"/>
    <x:n v="5"/>
    <x:s v="Settled"/>
    <x:x v="5"/>
    <x:n v="25"/>
    <x:n v="1"/>
    <x:s v="2025-03"/>
    <x:n v="1"/>
    <x:n v="0"/>
    <x:n v="4.434840044389244"/>
  </x:r>
  <x:r>
    <x:s v="C01769"/>
    <x:x v="0"/>
    <x:x v="0"/>
    <x:x v="1"/>
    <x:x v="1"/>
    <x:n v="97738.33"/>
    <x:n v="9644.52"/>
    <x:n v="5"/>
    <x:s v="Settled"/>
    <x:x v="5"/>
    <x:n v="35"/>
    <x:n v="1"/>
    <x:s v="2025-02"/>
    <x:n v="1"/>
    <x:n v="1"/>
    <x:n v="10.134079249148739"/>
  </x:r>
  <x:r>
    <x:s v="C01770"/>
    <x:x v="0"/>
    <x:x v="3"/>
    <x:x v="1"/>
    <x:x v="2"/>
    <x:n v="77208.06"/>
    <x:n v="14723.49"/>
    <x:n v="2"/>
    <x:s v="Settled"/>
    <x:x v="2"/>
    <x:n v="21"/>
    <x:n v="0"/>
    <x:s v="2025-06"/>
    <x:n v="1"/>
    <x:n v="0"/>
    <x:n v="5.243869490182015"/>
  </x:r>
  <x:r>
    <x:s v="C01771"/>
    <x:x v="2"/>
    <x:x v="4"/>
    <x:x v="5"/>
    <x:x v="0"/>
    <x:n v="104888.18"/>
    <x:n v="18697.13"/>
    <x:n v="2"/>
    <x:s v="Settled"/>
    <x:x v="1"/>
    <x:n v="13"/>
    <x:n v="1"/>
    <x:s v="2025-01"/>
    <x:n v="1"/>
    <x:n v="0"/>
    <x:n v="5.609854560566247"/>
  </x:r>
  <x:r>
    <x:s v="C01772"/>
    <x:x v="0"/>
    <x:x v="2"/>
    <x:x v="1"/>
    <x:x v="0"/>
    <x:n v="10617.12"/>
    <x:n v="12158.75"/>
    <x:n v="3"/>
    <x:s v="Settled"/>
    <x:x v="2"/>
    <x:n v="17"/>
    <x:n v="0"/>
    <x:s v="2025-03"/>
    <x:n v="1"/>
    <x:n v="0"/>
    <x:n v="0.8732081834070115"/>
  </x:r>
  <x:r>
    <x:s v="C01773"/>
    <x:x v="2"/>
    <x:x v="0"/>
    <x:x v="2"/>
    <x:x v="0"/>
    <x:n v="28487.84"/>
    <x:n v="7797.26"/>
    <x:n v="7"/>
    <x:s v="Settled"/>
    <x:x v="3"/>
    <x:n v="8"/>
    <x:n v="0"/>
    <x:s v="2025-08"/>
    <x:n v="1"/>
    <x:n v="0"/>
    <x:n v="3.6535706132667114"/>
  </x:r>
  <x:r>
    <x:s v="C01774"/>
    <x:x v="0"/>
    <x:x v="3"/>
    <x:x v="3"/>
    <x:x v="0"/>
    <x:n v="5720.47"/>
    <x:n v="25560.03"/>
    <x:n v="1"/>
    <x:s v="Pending"/>
    <x:x v="3"/>
    <x:m/>
    <x:n v="0"/>
    <x:s v="2025-04"/>
    <x:n v="0"/>
    <x:s v=""/>
    <x:n v="0.22380529287328693"/>
  </x:r>
  <x:r>
    <x:s v="C01775"/>
    <x:x v="2"/>
    <x:x v="4"/>
    <x:x v="4"/>
    <x:x v="0"/>
    <x:n v="28573.9"/>
    <x:n v="31320.57"/>
    <x:n v="6"/>
    <x:s v="Settled"/>
    <x:x v="2"/>
    <x:n v="23"/>
    <x:n v="0"/>
    <x:s v="2025-06"/>
    <x:n v="1"/>
    <x:n v="0"/>
    <x:n v="0.9123045972662694"/>
  </x:r>
  <x:r>
    <x:s v="C01776"/>
    <x:x v="0"/>
    <x:x v="5"/>
    <x:x v="1"/>
    <x:x v="0"/>
    <x:n v="13605.5"/>
    <x:n v="7526.26"/>
    <x:n v="10"/>
    <x:s v="Settled"/>
    <x:x v="3"/>
    <x:n v="9"/>
    <x:n v="0"/>
    <x:s v="2025-09"/>
    <x:n v="1"/>
    <x:n v="0"/>
    <x:n v="1.807737176233614"/>
  </x:r>
  <x:r>
    <x:s v="C01777"/>
    <x:x v="0"/>
    <x:x v="0"/>
    <x:x v="1"/>
    <x:x v="0"/>
    <x:n v="47306.26"/>
    <x:n v="8882.74"/>
    <x:n v="10"/>
    <x:s v="Pending"/>
    <x:x v="1"/>
    <x:m/>
    <x:n v="0"/>
    <x:s v="2025-03"/>
    <x:n v="0"/>
    <x:s v=""/>
    <x:n v="5.3256382602665395"/>
  </x:r>
  <x:r>
    <x:s v="C01778"/>
    <x:x v="0"/>
    <x:x v="0"/>
    <x:x v="1"/>
    <x:x v="1"/>
    <x:n v="164484.73"/>
    <x:n v="13758.6"/>
    <x:n v="7"/>
    <x:s v="Settled"/>
    <x:x v="4"/>
    <x:n v="41"/>
    <x:n v="1"/>
    <x:s v="2025-03"/>
    <x:n v="1"/>
    <x:n v="1"/>
    <x:n v="11.955048478769642"/>
  </x:r>
  <x:r>
    <x:s v="C01779"/>
    <x:x v="0"/>
    <x:x v="3"/>
    <x:x v="1"/>
    <x:x v="2"/>
    <x:n v="32611.01"/>
    <x:n v="17523.39"/>
    <x:n v="5"/>
    <x:s v="Settled"/>
    <x:x v="2"/>
    <x:n v="19"/>
    <x:n v="0"/>
    <x:s v="2025-04"/>
    <x:n v="1"/>
    <x:n v="0"/>
    <x:n v="1.8609989277188945"/>
  </x:r>
  <x:r>
    <x:s v="C01780"/>
    <x:x v="0"/>
    <x:x v="4"/>
    <x:x v="1"/>
    <x:x v="1"/>
    <x:n v="70679.47"/>
    <x:n v="6827.55"/>
    <x:n v="7"/>
    <x:s v="Settled"/>
    <x:x v="5"/>
    <x:n v="37"/>
    <x:n v="1"/>
    <x:s v="2025-06"/>
    <x:n v="1"/>
    <x:n v="1"/>
    <x:n v="10.352098483350543"/>
  </x:r>
  <x:r>
    <x:s v="C01781"/>
    <x:x v="0"/>
    <x:x v="3"/>
    <x:x v="1"/>
    <x:x v="2"/>
    <x:n v="40585.86"/>
    <x:n v="5186.16"/>
    <x:n v="9"/>
    <x:s v="Pending"/>
    <x:x v="3"/>
    <x:m/>
    <x:n v="0"/>
    <x:s v="2025-07"/>
    <x:n v="0"/>
    <x:s v=""/>
    <x:n v="7.825801749271137"/>
  </x:r>
  <x:r>
    <x:s v="C01782"/>
    <x:x v="0"/>
    <x:x v="0"/>
    <x:x v="1"/>
    <x:x v="2"/>
    <x:n v="38328.63"/>
    <x:n v="7988.84"/>
    <x:n v="2"/>
    <x:s v="Pending"/>
    <x:x v="3"/>
    <x:m/>
    <x:n v="0"/>
    <x:s v="2025-01"/>
    <x:n v="0"/>
    <x:s v=""/>
    <x:n v="4.797771641439808"/>
  </x:r>
  <x:r>
    <x:s v="C01783"/>
    <x:x v="0"/>
    <x:x v="0"/>
    <x:x v="1"/>
    <x:x v="0"/>
    <x:n v="39342.51"/>
    <x:n v="20653.31"/>
    <x:n v="10"/>
    <x:s v="Settled"/>
    <x:x v="1"/>
    <x:n v="20"/>
    <x:n v="0"/>
    <x:s v="2025-06"/>
    <x:n v="1"/>
    <x:n v="0"/>
    <x:n v="1.904900957764155"/>
  </x:r>
  <x:r>
    <x:s v="C01784"/>
    <x:x v="0"/>
    <x:x v="0"/>
    <x:x v="1"/>
    <x:x v="2"/>
    <x:n v="79059.81"/>
    <x:n v="5880.42"/>
    <x:n v="5"/>
    <x:s v="Settled"/>
    <x:x v="2"/>
    <x:n v="14"/>
    <x:n v="0"/>
    <x:s v="2025-09"/>
    <x:n v="1"/>
    <x:n v="0"/>
    <x:n v="13.444585590825145"/>
  </x:r>
  <x:r>
    <x:s v="C01785"/>
    <x:x v="2"/>
    <x:x v="2"/>
    <x:x v="4"/>
    <x:x v="0"/>
    <x:n v="24119.7"/>
    <x:n v="16887.46"/>
    <x:n v="6"/>
    <x:s v="Pending"/>
    <x:x v="1"/>
    <x:m/>
    <x:n v="0"/>
    <x:s v="2025-11"/>
    <x:n v="0"/>
    <x:s v=""/>
    <x:n v="1.4282609699741704"/>
  </x:r>
  <x:r>
    <x:s v="C01786"/>
    <x:x v="2"/>
    <x:x v="5"/>
    <x:x v="4"/>
    <x:x v="2"/>
    <x:n v="80148.93"/>
    <x:n v="19322.84"/>
    <x:n v="1"/>
    <x:s v="Settled"/>
    <x:x v="3"/>
    <x:n v="12"/>
    <x:n v="0"/>
    <x:s v="2025-07"/>
    <x:n v="1"/>
    <x:n v="0"/>
    <x:n v="4.147885611017842"/>
  </x:r>
  <x:r>
    <x:s v="C01787"/>
    <x:x v="2"/>
    <x:x v="4"/>
    <x:x v="4"/>
    <x:x v="1"/>
    <x:n v="198413.54"/>
    <x:n v="18682.26"/>
    <x:n v="9"/>
    <x:s v="Settled"/>
    <x:x v="1"/>
    <x:n v="41"/>
    <x:n v="1"/>
    <x:s v="2025-08"/>
    <x:n v="1"/>
    <x:n v="1"/>
    <x:n v="10.620424937882248"/>
  </x:r>
  <x:r>
    <x:s v="C01788"/>
    <x:x v="0"/>
    <x:x v="2"/>
    <x:x v="3"/>
    <x:x v="1"/>
    <x:n v="27143.69"/>
    <x:n v="9670.48"/>
    <x:n v="7"/>
    <x:s v="Settled"/>
    <x:x v="5"/>
    <x:n v="44"/>
    <x:n v="1"/>
    <x:s v="2025-10"/>
    <x:n v="1"/>
    <x:n v="1"/>
    <x:n v="2.8068606728931758"/>
  </x:r>
  <x:r>
    <x:s v="C01789"/>
    <x:x v="0"/>
    <x:x v="3"/>
    <x:x v="1"/>
    <x:x v="0"/>
    <x:n v="24602.78"/>
    <x:n v="7417.27"/>
    <x:n v="5"/>
    <x:s v="Settled"/>
    <x:x v="1"/>
    <x:n v="18"/>
    <x:n v="0"/>
    <x:s v="2025-09"/>
    <x:n v="1"/>
    <x:n v="0"/>
    <x:n v="3.3169589350259594"/>
  </x:r>
  <x:r>
    <x:s v="C01790"/>
    <x:x v="0"/>
    <x:x v="3"/>
    <x:x v="0"/>
    <x:x v="2"/>
    <x:n v="102056.21"/>
    <x:n v="8609.79"/>
    <x:n v="4"/>
    <x:s v="Settled"/>
    <x:x v="5"/>
    <x:n v="23"/>
    <x:n v="1"/>
    <x:s v="2025-07"/>
    <x:n v="1"/>
    <x:n v="0"/>
    <x:n v="11.853507460693"/>
  </x:r>
  <x:r>
    <x:s v="C01791"/>
    <x:x v="0"/>
    <x:x v="3"/>
    <x:x v="1"/>
    <x:x v="0"/>
    <x:n v="25780.08"/>
    <x:n v="14105.49"/>
    <x:n v="5"/>
    <x:s v="Rejected"/>
    <x:x v="1"/>
    <x:m/>
    <x:n v="0"/>
    <x:s v="2025-07"/>
    <x:n v="0"/>
    <x:s v=""/>
    <x:n v="1.827662846168407"/>
  </x:r>
  <x:r>
    <x:s v="C01792"/>
    <x:x v="2"/>
    <x:x v="0"/>
    <x:x v="2"/>
    <x:x v="0"/>
    <x:n v="33401.09"/>
    <x:n v="8613.88"/>
    <x:n v="2"/>
    <x:s v="Settled"/>
    <x:x v="3"/>
    <x:n v="18"/>
    <x:n v="0"/>
    <x:s v="2025-12"/>
    <x:n v="1"/>
    <x:n v="0"/>
    <x:n v="3.8775894254389427"/>
  </x:r>
  <x:r>
    <x:s v="C01793"/>
    <x:x v="0"/>
    <x:x v="2"/>
    <x:x v="1"/>
    <x:x v="0"/>
    <x:m/>
    <x:n v="7287.18"/>
    <x:n v="3"/>
    <x:s v="Settled"/>
    <x:x v="1"/>
    <x:n v="16"/>
    <x:n v="0"/>
    <x:s v="2025-10"/>
    <x:n v="1"/>
    <x:n v="0"/>
    <x:s v=""/>
  </x:r>
  <x:r>
    <x:s v="C01794"/>
    <x:x v="0"/>
    <x:x v="5"/>
    <x:x v="3"/>
    <x:x v="0"/>
    <x:n v="4205.52"/>
    <x:n v="10391.44"/>
    <x:n v="5"/>
    <x:s v="Settled"/>
    <x:x v="2"/>
    <x:n v="23"/>
    <x:n v="0"/>
    <x:s v="2025-03"/>
    <x:n v="1"/>
    <x:n v="0"/>
    <x:n v="0.40471003056361776"/>
  </x:r>
  <x:r>
    <x:s v="C01795"/>
    <x:x v="0"/>
    <x:x v="5"/>
    <x:x v="1"/>
    <x:x v="2"/>
    <x:n v="31188.57"/>
    <x:n v="6303.64"/>
    <x:n v="5"/>
    <x:s v="Settled"/>
    <x:x v="3"/>
    <x:n v="8"/>
    <x:n v="0"/>
    <x:s v="2025-06"/>
    <x:n v="1"/>
    <x:n v="0"/>
    <x:n v="4.947707990938569"/>
  </x:r>
  <x:r>
    <x:s v="C01796"/>
    <x:x v="0"/>
    <x:x v="0"/>
    <x:x v="1"/>
    <x:x v="0"/>
    <x:n v="8768.92"/>
    <x:n v="9819.28"/>
    <x:n v="5"/>
    <x:s v="Settled"/>
    <x:x v="2"/>
    <x:n v="17"/>
    <x:n v="0"/>
    <x:s v="2025-09"/>
    <x:n v="1"/>
    <x:n v="0"/>
    <x:n v="0.8930308535860062"/>
  </x:r>
  <x:r>
    <x:s v="C01797"/>
    <x:x v="0"/>
    <x:x v="3"/>
    <x:x v="3"/>
    <x:x v="0"/>
    <x:n v="7148.47"/>
    <x:n v="8935.01"/>
    <x:n v="3"/>
    <x:s v="Settled"/>
    <x:x v="1"/>
    <x:n v="10"/>
    <x:n v="0"/>
    <x:s v="2025-07"/>
    <x:n v="1"/>
    <x:n v="0"/>
    <x:n v="0.800051706713255"/>
  </x:r>
  <x:r>
    <x:s v="C01798"/>
    <x:x v="0"/>
    <x:x v="5"/>
    <x:x v="1"/>
    <x:x v="1"/>
    <x:n v="127220.27"/>
    <x:n v="13716.74"/>
    <x:n v="9"/>
    <x:s v="Settled"/>
    <x:x v="4"/>
    <x:n v="45"/>
    <x:n v="1"/>
    <x:s v="2025-06"/>
    <x:n v="1"/>
    <x:n v="1"/>
    <x:n v="9.27481821482364"/>
  </x:r>
  <x:r>
    <x:s v="C01799"/>
    <x:x v="2"/>
    <x:x v="0"/>
    <x:x v="4"/>
    <x:x v="2"/>
    <x:n v="26427.02"/>
    <x:n v="9334.58"/>
    <x:n v="6"/>
    <x:s v="Settled"/>
    <x:x v="3"/>
    <x:n v="18"/>
    <x:n v="0"/>
    <x:s v="2025-08"/>
    <x:n v="1"/>
    <x:n v="0"/>
    <x:n v="2.831088276065983"/>
  </x:r>
  <x:r>
    <x:s v="C01800"/>
    <x:x v="0"/>
    <x:x v="3"/>
    <x:x v="1"/>
    <x:x v="0"/>
    <x:n v="17269.03"/>
    <x:n v="25560.03"/>
    <x:n v="1"/>
    <x:s v="Settled"/>
    <x:x v="1"/>
    <x:n v="24"/>
    <x:n v="0"/>
    <x:s v="2025-05"/>
    <x:n v="1"/>
    <x:n v="0"/>
    <x:n v="0.675626358811003"/>
  </x:r>
  <x:r>
    <x:s v="C01801"/>
    <x:x v="2"/>
    <x:x v="5"/>
    <x:x v="2"/>
    <x:x v="2"/>
    <x:n v="108079.95"/>
    <x:n v="10387.41"/>
    <x:n v="8"/>
    <x:s v="Settled"/>
    <x:x v="3"/>
    <x:n v="17"/>
    <x:n v="0"/>
    <x:s v="2025-09"/>
    <x:n v="1"/>
    <x:n v="0"/>
    <x:n v="10.404898815007783"/>
  </x:r>
  <x:r>
    <x:s v="C01802"/>
    <x:x v="0"/>
    <x:x v="5"/>
    <x:x v="0"/>
    <x:x v="2"/>
    <x:n v="81352.37"/>
    <x:n v="14191.49"/>
    <x:n v="9"/>
    <x:s v="Pending"/>
    <x:x v="2"/>
    <x:m/>
    <x:n v="0"/>
    <x:s v="2025-09"/>
    <x:n v="0"/>
    <x:s v=""/>
    <x:n v="5.732475589243976"/>
  </x:r>
  <x:r>
    <x:s v="C01803"/>
    <x:x v="0"/>
    <x:x v="5"/>
    <x:x v="0"/>
    <x:x v="2"/>
    <x:n v="40595.74"/>
    <x:n v="12915.86"/>
    <x:n v="3"/>
    <x:s v="Pending"/>
    <x:x v="5"/>
    <x:m/>
    <x:n v="1"/>
    <x:s v="2025-11"/>
    <x:n v="0"/>
    <x:s v=""/>
    <x:n v="3.1430922911830876"/>
  </x:r>
  <x:r>
    <x:s v="C01804"/>
    <x:x v="0"/>
    <x:x v="0"/>
    <x:x v="0"/>
    <x:x v="2"/>
    <x:n v="34953.68"/>
    <x:n v="23611.16"/>
    <x:n v="1"/>
    <x:s v="Settled"/>
    <x:x v="4"/>
    <x:n v="31"/>
    <x:n v="1"/>
    <x:s v="2025-12"/>
    <x:n v="1"/>
    <x:n v="1"/>
    <x:n v="1.4803880876670186"/>
  </x:r>
  <x:r>
    <x:s v="C01805"/>
    <x:x v="2"/>
    <x:x v="5"/>
    <x:x v="4"/>
    <x:x v="1"/>
    <x:n v="167933.08"/>
    <x:n v="15472.42"/>
    <x:n v="5"/>
    <x:s v="Pending"/>
    <x:x v="2"/>
    <x:m/>
    <x:n v="0"/>
    <x:s v="2025-09"/>
    <x:n v="0"/>
    <x:s v=""/>
    <x:n v="10.853704850307837"/>
  </x:r>
  <x:r>
    <x:s v="C01806"/>
    <x:x v="0"/>
    <x:x v="5"/>
    <x:x v="0"/>
    <x:x v="0"/>
    <x:n v="13568.4"/>
    <x:n v="19040.89"/>
    <x:n v="1"/>
    <x:s v="Settled"/>
    <x:x v="1"/>
    <x:n v="32"/>
    <x:n v="1"/>
    <x:s v="2025-10"/>
    <x:n v="1"/>
    <x:n v="1"/>
    <x:n v="0.7125927412006476"/>
  </x:r>
  <x:r>
    <x:s v="C01807"/>
    <x:x v="2"/>
    <x:x v="0"/>
    <x:x v="5"/>
    <x:x v="2"/>
    <x:n v="161910.93"/>
    <x:n v="13897.42"/>
    <x:n v="1"/>
    <x:s v="Pending"/>
    <x:x v="5"/>
    <x:m/>
    <x:n v="1"/>
    <x:s v="2025-10"/>
    <x:n v="0"/>
    <x:s v=""/>
    <x:n v="11.650430799385784"/>
  </x:r>
  <x:r>
    <x:s v="C01808"/>
    <x:x v="2"/>
    <x:x v="3"/>
    <x:x v="5"/>
    <x:x v="0"/>
    <x:n v="65915.33"/>
    <x:n v="15599.72"/>
    <x:n v="6"/>
    <x:s v="Settled"/>
    <x:x v="4"/>
    <x:n v="22"/>
    <x:n v="1"/>
    <x:s v="2025-05"/>
    <x:n v="1"/>
    <x:n v="0"/>
    <x:n v="4.225417507493725"/>
  </x:r>
  <x:r>
    <x:s v="C01809"/>
    <x:x v="0"/>
    <x:x v="0"/>
    <x:x v="0"/>
    <x:x v="1"/>
    <x:n v="157211.62"/>
    <x:n v="7328.95"/>
    <x:n v="10"/>
    <x:s v="Settled"/>
    <x:x v="4"/>
    <x:n v="40"/>
    <x:n v="1"/>
    <x:s v="2025-12"/>
    <x:n v="1"/>
    <x:n v="1"/>
    <x:n v="21.450769892003628"/>
  </x:r>
  <x:r>
    <x:s v="C01810"/>
    <x:x v="0"/>
    <x:x v="0"/>
    <x:x v="0"/>
    <x:x v="0"/>
    <x:n v="36249.2"/>
    <x:n v="10147.18"/>
    <x:n v="7"/>
    <x:s v="Settled"/>
    <x:x v="1"/>
    <x:n v="26"/>
    <x:n v="1"/>
    <x:s v="2025-07"/>
    <x:n v="1"/>
    <x:n v="0"/>
    <x:n v="3.5723422665213387"/>
  </x:r>
  <x:r>
    <x:s v="C01811"/>
    <x:x v="0"/>
    <x:x v="0"/>
    <x:x v="3"/>
    <x:x v="0"/>
    <x:n v="11873.85"/>
    <x:n v="12540.6"/>
    <x:n v="1"/>
    <x:s v="Settled"/>
    <x:x v="2"/>
    <x:n v="9"/>
    <x:n v="0"/>
    <x:s v="2025-11"/>
    <x:n v="1"/>
    <x:n v="0"/>
    <x:n v="0.9468326874312234"/>
  </x:r>
  <x:r>
    <x:s v="C01812"/>
    <x:x v="0"/>
    <x:x v="0"/>
    <x:x v="1"/>
    <x:x v="1"/>
    <x:n v="43626.94"/>
    <x:n v="22330.34"/>
    <x:n v="9"/>
    <x:s v="Settled"/>
    <x:x v="1"/>
    <x:n v="38"/>
    <x:n v="1"/>
    <x:s v="2025-03"/>
    <x:n v="1"/>
    <x:n v="1"/>
    <x:n v="1.953706929675052"/>
  </x:r>
  <x:r>
    <x:s v="C01813"/>
    <x:x v="2"/>
    <x:x v="2"/>
    <x:x v="4"/>
    <x:x v="2"/>
    <x:n v="89403.37"/>
    <x:n v="10138.62"/>
    <x:n v="7"/>
    <x:s v="Settled"/>
    <x:x v="2"/>
    <x:n v="24"/>
    <x:n v="0"/>
    <x:s v="2025-04"/>
    <x:n v="1"/>
    <x:n v="0"/>
    <x:n v="8.818100490993842"/>
  </x:r>
  <x:r>
    <x:s v="C01814"/>
    <x:x v="0"/>
    <x:x v="0"/>
    <x:x v="0"/>
    <x:x v="0"/>
    <x:n v="7922.73"/>
    <x:n v="12050.8"/>
    <x:n v="10"/>
    <x:s v="Settled"/>
    <x:x v="5"/>
    <x:n v="32"/>
    <x:n v="1"/>
    <x:s v="2025-08"/>
    <x:n v="1"/>
    <x:n v="1"/>
    <x:n v="0.6574443190493577"/>
  </x:r>
  <x:r>
    <x:s v="C01815"/>
    <x:x v="0"/>
    <x:x v="5"/>
    <x:x v="1"/>
    <x:x v="0"/>
    <x:n v="42434.44"/>
    <x:n v="10935.25"/>
    <x:n v="7"/>
    <x:s v="Settled"/>
    <x:x v="1"/>
    <x:n v="22"/>
    <x:n v="0"/>
    <x:s v="2025-07"/>
    <x:n v="1"/>
    <x:n v="0"/>
    <x:n v="3.8805185066642283"/>
  </x:r>
  <x:r>
    <x:s v="C01816"/>
    <x:x v="0"/>
    <x:x v="3"/>
    <x:x v="1"/>
    <x:x v="0"/>
    <x:n v="6409.88"/>
    <x:n v="11644.63"/>
    <x:n v="8"/>
    <x:s v="Rejected"/>
    <x:x v="3"/>
    <x:m/>
    <x:n v="0"/>
    <x:s v="2025-05"/>
    <x:n v="0"/>
    <x:s v=""/>
    <x:n v="0.5504580222815152"/>
  </x:r>
  <x:r>
    <x:s v="C01817"/>
    <x:x v="2"/>
    <x:x v="0"/>
    <x:x v="5"/>
    <x:x v="1"/>
    <x:n v="1606329.34"/>
    <x:n v="3017.9"/>
    <x:n v="10"/>
    <x:s v="Settled"/>
    <x:x v="4"/>
    <x:n v="40"/>
    <x:n v="1"/>
    <x:s v="2025-03"/>
    <x:n v="1"/>
    <x:n v="1"/>
    <x:n v="532.2672520626926"/>
  </x:r>
  <x:r>
    <x:s v="C01818"/>
    <x:x v="2"/>
    <x:x v="4"/>
    <x:x v="5"/>
    <x:x v="2"/>
    <x:n v="148508.03"/>
    <x:n v="18131.26"/>
    <x:n v="5"/>
    <x:s v="Settled"/>
    <x:x v="4"/>
    <x:n v="29"/>
    <x:n v="1"/>
    <x:s v="2025-03"/>
    <x:n v="1"/>
    <x:n v="0"/>
    <x:n v="8.190717578370174"/>
  </x:r>
  <x:r>
    <x:s v="C01819"/>
    <x:x v="0"/>
    <x:x v="5"/>
    <x:x v="1"/>
    <x:x v="0"/>
    <x:n v="40090.11"/>
    <x:n v="7573.75"/>
    <x:n v="3"/>
    <x:s v="Settled"/>
    <x:x v="2"/>
    <x:n v="15"/>
    <x:n v="0"/>
    <x:s v="2025-09"/>
    <x:n v="1"/>
    <x:n v="0"/>
    <x:n v="5.293297243769599"/>
  </x:r>
  <x:r>
    <x:s v="C01820"/>
    <x:x v="0"/>
    <x:x v="0"/>
    <x:x v="1"/>
    <x:x v="3"/>
    <x:n v="83513.04"/>
    <x:n v="5983.97"/>
    <x:n v="1"/>
    <x:s v="Settled"/>
    <x:x v="2"/>
    <x:n v="18"/>
    <x:n v="0"/>
    <x:s v="2025-01"/>
    <x:n v="1"/>
    <x:n v="0"/>
    <x:n v="13.95612611694243"/>
  </x:r>
  <x:r>
    <x:s v="C01821"/>
    <x:x v="0"/>
    <x:x v="3"/>
    <x:x v="1"/>
    <x:x v="2"/>
    <x:n v="36185.12"/>
    <x:n v="13393.29"/>
    <x:n v="8"/>
    <x:s v="Settled"/>
    <x:x v="2"/>
    <x:n v="21"/>
    <x:n v="0"/>
    <x:s v="2025-02"/>
    <x:n v="1"/>
    <x:n v="0"/>
    <x:n v="2.7017349732589975"/>
  </x:r>
  <x:r>
    <x:s v="C01822"/>
    <x:x v="0"/>
    <x:x v="3"/>
    <x:x v="1"/>
    <x:x v="0"/>
    <x:n v="16176.46"/>
    <x:n v="4000.74"/>
    <x:n v="5"/>
    <x:s v="Settled"/>
    <x:x v="3"/>
    <x:m/>
    <x:n v="0"/>
    <x:s v="2025-12"/>
    <x:n v="0"/>
    <x:s v=""/>
    <x:n v="4.043366977109235"/>
  </x:r>
  <x:r>
    <x:s v="C01823"/>
    <x:x v="0"/>
    <x:x v="5"/>
    <x:x v="0"/>
    <x:x v="1"/>
    <x:n v="106161.52"/>
    <x:n v="15545.58"/>
    <x:n v="1"/>
    <x:s v="Settled"/>
    <x:x v="4"/>
    <x:n v="43"/>
    <x:n v="1"/>
    <x:s v="2025-12"/>
    <x:n v="1"/>
    <x:n v="1"/>
    <x:n v="6.829048514111407"/>
  </x:r>
  <x:r>
    <x:s v="C01824"/>
    <x:x v="0"/>
    <x:x v="4"/>
    <x:x v="1"/>
    <x:x v="3"/>
    <x:n v="30400.91"/>
    <x:n v="40595.4"/>
    <x:n v="1"/>
    <x:s v="Settled"/>
    <x:x v="2"/>
    <x:n v="9"/>
    <x:n v="0"/>
    <x:s v="2025-01"/>
    <x:n v="1"/>
    <x:n v="0"/>
    <x:n v="0.7488757346891519"/>
  </x:r>
  <x:r>
    <x:s v="C01825"/>
    <x:x v="2"/>
    <x:x v="4"/>
    <x:x v="4"/>
    <x:x v="1"/>
    <x:n v="99963.95"/>
    <x:n v="3691"/>
    <x:n v="2"/>
    <x:s v="Settled"/>
    <x:x v="1"/>
    <x:n v="29"/>
    <x:n v="1"/>
    <x:s v="2025-02"/>
    <x:n v="1"/>
    <x:n v="0"/>
    <x:n v="27.08316174478461"/>
  </x:r>
  <x:r>
    <x:s v="C01826"/>
    <x:x v="2"/>
    <x:x v="5"/>
    <x:x v="5"/>
    <x:x v="2"/>
    <x:n v="117280.72"/>
    <x:n v="11388.01"/>
    <x:n v="5"/>
    <x:s v="Settled"/>
    <x:x v="2"/>
    <x:n v="19"/>
    <x:n v="0"/>
    <x:s v="2025-05"/>
    <x:n v="1"/>
    <x:n v="0"/>
    <x:n v="10.29861406865642"/>
  </x:r>
  <x:r>
    <x:s v="C01827"/>
    <x:x v="0"/>
    <x:x v="0"/>
    <x:x v="1"/>
    <x:x v="0"/>
    <x:n v="26494.07"/>
    <x:n v="12949.05"/>
    <x:n v="4"/>
    <x:s v="Pending"/>
    <x:x v="1"/>
    <x:m/>
    <x:n v="0"/>
    <x:s v="2025-08"/>
    <x:n v="0"/>
    <x:s v=""/>
    <x:n v="2.0460242257154"/>
  </x:r>
  <x:r>
    <x:s v="C01828"/>
    <x:x v="0"/>
    <x:x v="5"/>
    <x:x v="1"/>
    <x:x v="2"/>
    <x:n v="28085.96"/>
    <x:n v="10263.7"/>
    <x:n v="9"/>
    <x:s v="Pending"/>
    <x:x v="1"/>
    <x:m/>
    <x:n v="0"/>
    <x:s v="2025-03"/>
    <x:n v="0"/>
    <x:s v=""/>
    <x:n v="2.7364361779864956"/>
  </x:r>
  <x:r>
    <x:s v="C01829"/>
    <x:x v="0"/>
    <x:x v="5"/>
    <x:x v="1"/>
    <x:x v="2"/>
    <x:n v="38389.22"/>
    <x:n v="5393.8"/>
    <x:n v="6"/>
    <x:s v="Settled"/>
    <x:x v="3"/>
    <x:n v="7"/>
    <x:n v="0"/>
    <x:s v="2025-12"/>
    <x:n v="1"/>
    <x:n v="0"/>
    <x:n v="7.117286514145871"/>
  </x:r>
  <x:r>
    <x:s v="C01830"/>
    <x:x v="0"/>
    <x:x v="4"/>
    <x:x v="1"/>
    <x:x v="2"/>
    <x:n v="48794.87"/>
    <x:n v="6634.78"/>
    <x:n v="1"/>
    <x:s v="Settled"/>
    <x:x v="1"/>
    <x:n v="29"/>
    <x:n v="0"/>
    <x:s v="2025-06"/>
    <x:n v="1"/>
    <x:n v="0"/>
    <x:n v="7.354406626896447"/>
  </x:r>
  <x:r>
    <x:s v="C01831"/>
    <x:x v="0"/>
    <x:x v="3"/>
    <x:x v="1"/>
    <x:x v="2"/>
    <x:n v="32310.13"/>
    <x:n v="19706.64"/>
    <x:n v="9"/>
    <x:s v="Pending"/>
    <x:x v="1"/>
    <x:m/>
    <x:n v="0"/>
    <x:s v="2025-07"/>
    <x:n v="0"/>
    <x:s v=""/>
    <x:n v="1.6395555000751016"/>
  </x:r>
  <x:r>
    <x:s v="C01832"/>
    <x:x v="0"/>
    <x:x v="0"/>
    <x:x v="1"/>
    <x:x v="0"/>
    <x:n v="15045.33"/>
    <x:n v="19328.23"/>
    <x:n v="6"/>
    <x:s v="Settled"/>
    <x:x v="3"/>
    <x:n v="12"/>
    <x:n v="0"/>
    <x:s v="2025-03"/>
    <x:n v="1"/>
    <x:n v="0"/>
    <x:n v="0.7784121981164338"/>
  </x:r>
  <x:r>
    <x:s v="C01833"/>
    <x:x v="0"/>
    <x:x v="5"/>
    <x:x v="1"/>
    <x:x v="0"/>
    <x:n v="45863.05"/>
    <x:n v="17690.94"/>
    <x:n v="8"/>
    <x:s v="Settled"/>
    <x:x v="2"/>
    <x:n v="8"/>
    <x:n v="0"/>
    <x:s v="2025-04"/>
    <x:n v="1"/>
    <x:n v="0"/>
    <x:n v="2.5924597562368086"/>
  </x:r>
  <x:r>
    <x:s v="C01834"/>
    <x:x v="0"/>
    <x:x v="3"/>
    <x:x v="1"/>
    <x:x v="2"/>
    <x:n v="41115.6"/>
    <x:n v="9220.14"/>
    <x:n v="9"/>
    <x:s v="Settled"/>
    <x:x v="1"/>
    <x:n v="19"/>
    <x:n v="0"/>
    <x:s v="2025-09"/>
    <x:n v="1"/>
    <x:n v="0"/>
    <x:n v="4.459324912636902"/>
  </x:r>
  <x:r>
    <x:s v="C01835"/>
    <x:x v="0"/>
    <x:x v="3"/>
    <x:x v="1"/>
    <x:x v="0"/>
    <x:n v="16177.55"/>
    <x:n v="6234.93"/>
    <x:n v="5"/>
    <x:s v="Settled"/>
    <x:x v="3"/>
    <x:n v="15"/>
    <x:n v="0"/>
    <x:s v="2025-08"/>
    <x:n v="1"/>
    <x:n v="0"/>
    <x:n v="2.5946642544503304"/>
  </x:r>
  <x:r>
    <x:s v="C01836"/>
    <x:x v="0"/>
    <x:x v="0"/>
    <x:x v="1"/>
    <x:x v="0"/>
    <x:n v="17905.36"/>
    <x:n v="8589.59"/>
    <x:n v="9"/>
    <x:s v="Pending"/>
    <x:x v="2"/>
    <x:m/>
    <x:n v="0"/>
    <x:s v="2025-03"/>
    <x:n v="0"/>
    <x:s v=""/>
    <x:n v="2.0845418698680613"/>
  </x:r>
  <x:r>
    <x:s v="C01837"/>
    <x:x v="0"/>
    <x:x v="0"/>
    <x:x v="1"/>
    <x:x v="2"/>
    <x:n v="59066.69"/>
    <x:n v="10367.56"/>
    <x:n v="3"/>
    <x:s v="Pending"/>
    <x:x v="2"/>
    <x:m/>
    <x:n v="0"/>
    <x:s v="2025-06"/>
    <x:n v="0"/>
    <x:s v=""/>
    <x:n v="5.697260493307972"/>
  </x:r>
  <x:r>
    <x:s v="C01838"/>
    <x:x v="0"/>
    <x:x v="3"/>
    <x:x v="1"/>
    <x:x v="0"/>
    <x:n v="11165.11"/>
    <x:n v="14590.07"/>
    <x:n v="5"/>
    <x:s v="Settled"/>
    <x:x v="3"/>
    <x:n v="11"/>
    <x:n v="0"/>
    <x:s v="2025-03"/>
    <x:n v="1"/>
    <x:n v="0"/>
    <x:n v="0.7652540392198256"/>
  </x:r>
  <x:r>
    <x:s v="C01839"/>
    <x:x v="2"/>
    <x:x v="3"/>
    <x:x v="5"/>
    <x:x v="2"/>
    <x:n v="232753.46"/>
    <x:n v="8110.67"/>
    <x:n v="2"/>
    <x:s v="Settled"/>
    <x:x v="1"/>
    <x:n v="26"/>
    <x:n v="1"/>
    <x:s v="2025-05"/>
    <x:n v="1"/>
    <x:n v="0"/>
    <x:n v="28.697192710343288"/>
  </x:r>
  <x:r>
    <x:s v="C01840"/>
    <x:x v="2"/>
    <x:x v="0"/>
    <x:x v="5"/>
    <x:x v="1"/>
    <x:n v="484148.17"/>
    <x:n v="8884.32"/>
    <x:n v="6"/>
    <x:s v="Pending"/>
    <x:x v="5"/>
    <x:m/>
    <x:n v="1"/>
    <x:s v="2025-03"/>
    <x:n v="0"/>
    <x:s v=""/>
    <x:n v="54.494679390206564"/>
  </x:r>
  <x:r>
    <x:s v="C01841"/>
    <x:x v="0"/>
    <x:x v="3"/>
    <x:x v="0"/>
    <x:x v="1"/>
    <x:n v="62905.82"/>
    <x:n v="3654.19"/>
    <x:n v="9"/>
    <x:s v="Settled"/>
    <x:x v="3"/>
    <x:n v="26"/>
    <x:n v="0"/>
    <x:s v="2025-12"/>
    <x:n v="1"/>
    <x:n v="0"/>
    <x:n v="17.214709689425018"/>
  </x:r>
  <x:r>
    <x:s v="C01842"/>
    <x:x v="0"/>
    <x:x v="0"/>
    <x:x v="1"/>
    <x:x v="0"/>
    <x:n v="52892.4"/>
    <x:n v="8289.3"/>
    <x:n v="4"/>
    <x:s v="Settled"/>
    <x:x v="3"/>
    <x:n v="9"/>
    <x:n v="0"/>
    <x:s v="2025-04"/>
    <x:n v="1"/>
    <x:n v="0"/>
    <x:n v="6.380804169230213"/>
  </x:r>
  <x:r>
    <x:s v="C01843"/>
    <x:x v="0"/>
    <x:x v="0"/>
    <x:x v="0"/>
    <x:x v="2"/>
    <x:n v="164377.9"/>
    <x:n v="17819.77"/>
    <x:n v="4"/>
    <x:s v="Settled"/>
    <x:x v="1"/>
    <x:n v="23"/>
    <x:n v="1"/>
    <x:s v="2025-06"/>
    <x:n v="1"/>
    <x:n v="0"/>
    <x:n v="9.224468104807189"/>
  </x:r>
  <x:r>
    <x:s v="C01844"/>
    <x:x v="0"/>
    <x:x v="0"/>
    <x:x v="0"/>
    <x:x v="1"/>
    <x:n v="108319.97"/>
    <x:n v="15682.86"/>
    <x:n v="4"/>
    <x:s v="Pending"/>
    <x:x v="1"/>
    <x:m/>
    <x:n v="1"/>
    <x:s v="2025-08"/>
    <x:n v="0"/>
    <x:s v=""/>
    <x:n v="6.906901547294307"/>
  </x:r>
  <x:r>
    <x:s v="C01845"/>
    <x:x v="2"/>
    <x:x v="0"/>
    <x:x v="2"/>
    <x:x v="0"/>
    <x:n v="27649.18"/>
    <x:n v="13417.27"/>
    <x:n v="6"/>
    <x:s v="Settled"/>
    <x:x v="2"/>
    <x:n v="11"/>
    <x:n v="0"/>
    <x:s v="2025-01"/>
    <x:n v="1"/>
    <x:n v="0"/>
    <x:n v="2.0607157789922987"/>
  </x:r>
  <x:r>
    <x:s v="C01846"/>
    <x:x v="0"/>
    <x:x v="3"/>
    <x:x v="1"/>
    <x:x v="2"/>
    <x:n v="52151.1"/>
    <x:n v="10899.18"/>
    <x:n v="1"/>
    <x:s v="Settled"/>
    <x:x v="3"/>
    <x:n v="13"/>
    <x:n v="0"/>
    <x:s v="2025-03"/>
    <x:n v="1"/>
    <x:n v="0"/>
    <x:n v="4.784864549443169"/>
  </x:r>
  <x:r>
    <x:s v="C01847"/>
    <x:x v="2"/>
    <x:x v="5"/>
    <x:x v="4"/>
    <x:x v="2"/>
    <x:n v="25199.24"/>
    <x:n v="17868.54"/>
    <x:n v="5"/>
    <x:s v="Settled"/>
    <x:x v="2"/>
    <x:n v="11"/>
    <x:n v="0"/>
    <x:s v="2025-12"/>
    <x:n v="1"/>
    <x:n v="0"/>
    <x:n v="1.4102573573442487"/>
  </x:r>
  <x:r>
    <x:s v="C01848"/>
    <x:x v="0"/>
    <x:x v="0"/>
    <x:x v="1"/>
    <x:x v="0"/>
    <x:n v="41753.14"/>
    <x:n v="6178.99"/>
    <x:n v="1"/>
    <x:s v="Settled"/>
    <x:x v="1"/>
    <x:n v="10"/>
    <x:n v="0"/>
    <x:s v="2025-09"/>
    <x:n v="1"/>
    <x:n v="0"/>
    <x:n v="6.75727586547316"/>
  </x:r>
  <x:r>
    <x:s v="C01849"/>
    <x:x v="2"/>
    <x:x v="2"/>
    <x:x v="5"/>
    <x:x v="0"/>
    <x:n v="60950.61"/>
    <x:n v="23059.18"/>
    <x:n v="1"/>
    <x:s v="Settled"/>
    <x:x v="2"/>
    <x:n v="14"/>
    <x:n v="0"/>
    <x:s v="2025-03"/>
    <x:n v="1"/>
    <x:n v="0"/>
    <x:n v="2.643225387893238"/>
  </x:r>
  <x:r>
    <x:s v="C01850"/>
    <x:x v="0"/>
    <x:x v="0"/>
    <x:x v="1"/>
    <x:x v="2"/>
    <x:n v="112248.01"/>
    <x:n v="6920.54"/>
    <x:n v="1"/>
    <x:s v="Pending"/>
    <x:x v="1"/>
    <x:m/>
    <x:n v="0"/>
    <x:s v="2025-06"/>
    <x:n v="0"/>
    <x:s v=""/>
    <x:n v="16.21954500660353"/>
  </x:r>
  <x:r>
    <x:s v="C01851"/>
    <x:x v="0"/>
    <x:x v="4"/>
    <x:x v="1"/>
    <x:x v="0"/>
    <x:n v="12528.39"/>
    <x:n v="6326.34"/>
    <x:n v="9"/>
    <x:s v="Pending"/>
    <x:x v="3"/>
    <x:m/>
    <x:n v="0"/>
    <x:s v="2025-11"/>
    <x:n v="0"/>
    <x:s v=""/>
    <x:n v="1.98035356936238"/>
  </x:r>
  <x:r>
    <x:s v="C01852"/>
    <x:x v="0"/>
    <x:x v="2"/>
    <x:x v="1"/>
    <x:x v="1"/>
    <x:n v="98857.99"/>
    <x:n v="13444.85"/>
    <x:n v="8"/>
    <x:s v="Settled"/>
    <x:x v="4"/>
    <x:n v="43"/>
    <x:n v="1"/>
    <x:s v="2025-03"/>
    <x:n v="1"/>
    <x:n v="1"/>
    <x:n v="7.352851835461162"/>
  </x:r>
  <x:r>
    <x:s v="C01853"/>
    <x:x v="0"/>
    <x:x v="3"/>
    <x:x v="0"/>
    <x:x v="2"/>
    <x:n v="147774.51"/>
    <x:n v="12898.29"/>
    <x:n v="7"/>
    <x:s v="Settled"/>
    <x:x v="1"/>
    <x:n v="23"/>
    <x:n v="1"/>
    <x:s v="2025-04"/>
    <x:n v="1"/>
    <x:n v="0"/>
    <x:n v="11.456907078380157"/>
  </x:r>
  <x:r>
    <x:s v="C01854"/>
    <x:x v="0"/>
    <x:x v="3"/>
    <x:x v="1"/>
    <x:x v="0"/>
    <x:n v="16504.57"/>
    <x:n v="10800.98"/>
    <x:n v="9"/>
    <x:s v="Rejected"/>
    <x:x v="3"/>
    <x:m/>
    <x:n v="0"/>
    <x:s v="2025-03"/>
    <x:n v="0"/>
    <x:s v=""/>
    <x:n v="1.5280622684237912"/>
  </x:r>
  <x:r>
    <x:s v="C01855"/>
    <x:x v="0"/>
    <x:x v="0"/>
    <x:x v="0"/>
    <x:x v="2"/>
    <x:n v="85487.58"/>
    <x:n v="8669.53"/>
    <x:n v="8"/>
    <x:s v="Settled"/>
    <x:x v="4"/>
    <x:n v="35"/>
    <x:n v="1"/>
    <x:s v="2025-08"/>
    <x:n v="1"/>
    <x:n v="1"/>
    <x:n v="9.860693716960434"/>
  </x:r>
  <x:r>
    <x:s v="C01856"/>
    <x:x v="0"/>
    <x:x v="0"/>
    <x:x v="0"/>
    <x:x v="2"/>
    <x:n v="134247.2"/>
    <x:n v="16346.76"/>
    <x:n v="3"/>
    <x:s v="Settled"/>
    <x:x v="5"/>
    <x:n v="29"/>
    <x:n v="1"/>
    <x:s v="2025-07"/>
    <x:n v="1"/>
    <x:n v="0"/>
    <x:n v="8.212465344814508"/>
  </x:r>
  <x:r>
    <x:s v="C01857"/>
    <x:x v="0"/>
    <x:x v="5"/>
    <x:x v="1"/>
    <x:x v="0"/>
    <x:n v="14520.96"/>
    <x:n v="12466.87"/>
    <x:n v="7"/>
    <x:s v="Settled"/>
    <x:x v="1"/>
    <x:n v="22"/>
    <x:n v="0"/>
    <x:s v="2025-07"/>
    <x:n v="1"/>
    <x:n v="0"/>
    <x:n v="1.1647638902146247"/>
  </x:r>
  <x:r>
    <x:s v="C01858"/>
    <x:x v="0"/>
    <x:x v="0"/>
    <x:x v="3"/>
    <x:x v="1"/>
    <x:n v="13133.22"/>
    <x:n v="16099.94"/>
    <x:n v="9"/>
    <x:s v="Settled"/>
    <x:x v="4"/>
    <x:n v="41"/>
    <x:n v="1"/>
    <x:s v="2025-05"/>
    <x:n v="1"/>
    <x:n v="1"/>
    <x:n v="0.8157309903018272"/>
  </x:r>
  <x:r>
    <x:s v="C01859"/>
    <x:x v="2"/>
    <x:x v="4"/>
    <x:x v="4"/>
    <x:x v="2"/>
    <x:n v="24748.07"/>
    <x:n v="10992.21"/>
    <x:n v="6"/>
    <x:s v="Settled"/>
    <x:x v="2"/>
    <x:n v="7"/>
    <x:n v="0"/>
    <x:s v="2025-04"/>
    <x:n v="1"/>
    <x:n v="0"/>
    <x:n v="2.2514189594267213"/>
  </x:r>
  <x:r>
    <x:s v="C01860"/>
    <x:x v="0"/>
    <x:x v="5"/>
    <x:x v="1"/>
    <x:x v="2"/>
    <x:n v="63408.95"/>
    <x:n v="7683.65"/>
    <x:n v="9"/>
    <x:s v="Settled"/>
    <x:x v="3"/>
    <x:n v="10"/>
    <x:n v="0"/>
    <x:s v="2025-07"/>
    <x:n v="1"/>
    <x:n v="0"/>
    <x:n v="8.25245163431442"/>
  </x:r>
  <x:r>
    <x:s v="C01861"/>
    <x:x v="0"/>
    <x:x v="2"/>
    <x:x v="1"/>
    <x:x v="1"/>
    <x:n v="130219.78"/>
    <x:n v="17122.29"/>
    <x:n v="4"/>
    <x:s v="Settled"/>
    <x:x v="5"/>
    <x:n v="34"/>
    <x:n v="1"/>
    <x:s v="2025-10"/>
    <x:n v="1"/>
    <x:n v="1"/>
    <x:n v="7.605278265932886"/>
  </x:r>
  <x:r>
    <x:s v="C01862"/>
    <x:x v="0"/>
    <x:x v="4"/>
    <x:x v="1"/>
    <x:x v="2"/>
    <x:m/>
    <x:n v="9043.92"/>
    <x:n v="6"/>
    <x:s v="Settled"/>
    <x:x v="2"/>
    <x:n v="19"/>
    <x:n v="0"/>
    <x:s v="2025-10"/>
    <x:n v="1"/>
    <x:n v="0"/>
    <x:s v=""/>
  </x:r>
  <x:r>
    <x:s v="C01863"/>
    <x:x v="0"/>
    <x:x v="5"/>
    <x:x v="1"/>
    <x:x v="2"/>
    <x:n v="39566.88"/>
    <x:n v="12531.69"/>
    <x:n v="3"/>
    <x:s v="Settled"/>
    <x:x v="2"/>
    <x:n v="11"/>
    <x:n v="0"/>
    <x:s v="2025-10"/>
    <x:n v="1"/>
    <x:n v="0"/>
    <x:n v="3.1573458966827297"/>
  </x:r>
  <x:r>
    <x:s v="C01864"/>
    <x:x v="0"/>
    <x:x v="0"/>
    <x:x v="1"/>
    <x:x v="0"/>
    <x:n v="8975.63"/>
    <x:n v="24771.2"/>
    <x:n v="10"/>
    <x:s v="Settled"/>
    <x:x v="3"/>
    <x:n v="12"/>
    <x:n v="0"/>
    <x:s v="2025-01"/>
    <x:n v="1"/>
    <x:n v="0"/>
    <x:n v="0.36234134801705203"/>
  </x:r>
  <x:r>
    <x:s v="C01865"/>
    <x:x v="0"/>
    <x:x v="4"/>
    <x:x v="1"/>
    <x:x v="0"/>
    <x:n v="5405.44"/>
    <x:n v="21526.24"/>
    <x:n v="9"/>
    <x:s v="Settled"/>
    <x:x v="1"/>
    <x:n v="9"/>
    <x:n v="0"/>
    <x:s v="2025-06"/>
    <x:n v="1"/>
    <x:n v="0"/>
    <x:n v="0.2511093437590587"/>
  </x:r>
  <x:r>
    <x:s v="C01866"/>
    <x:x v="2"/>
    <x:x v="0"/>
    <x:x v="4"/>
    <x:x v="2"/>
    <x:n v="267312.37"/>
    <x:n v="9334.58"/>
    <x:n v="6"/>
    <x:s v="Settled"/>
    <x:x v="2"/>
    <x:n v="17"/>
    <x:n v="0"/>
    <x:s v="2025-05"/>
    <x:n v="1"/>
    <x:n v="0"/>
    <x:n v="28.636786015010852"/>
  </x:r>
  <x:r>
    <x:s v="C01867"/>
    <x:x v="0"/>
    <x:x v="0"/>
    <x:x v="1"/>
    <x:x v="2"/>
    <x:n v="61468.49"/>
    <x:n v="9218.64"/>
    <x:n v="6"/>
    <x:s v="Pending"/>
    <x:x v="1"/>
    <x:m/>
    <x:n v="0"/>
    <x:s v="2025-12"/>
    <x:n v="0"/>
    <x:s v=""/>
    <x:n v="6.6678479688977985"/>
  </x:r>
  <x:r>
    <x:s v="C01868"/>
    <x:x v="0"/>
    <x:x v="4"/>
    <x:x v="0"/>
    <x:x v="2"/>
    <x:n v="79356.95"/>
    <x:n v="9505.72"/>
    <x:n v="6"/>
    <x:s v="Rejected"/>
    <x:x v="5"/>
    <x:m/>
    <x:n v="1"/>
    <x:s v="2025-06"/>
    <x:n v="0"/>
    <x:s v=""/>
    <x:n v="8.348336580501003"/>
  </x:r>
  <x:r>
    <x:s v="C01869"/>
    <x:x v="0"/>
    <x:x v="5"/>
    <x:x v="1"/>
    <x:x v="2"/>
    <x:n v="53622.5"/>
    <x:n v="8570.64"/>
    <x:n v="10"/>
    <x:s v="Settled"/>
    <x:x v="2"/>
    <x:n v="18"/>
    <x:n v="0"/>
    <x:s v="2025-04"/>
    <x:n v="1"/>
    <x:n v="0"/>
    <x:n v="6.2565339344553035"/>
  </x:r>
  <x:r>
    <x:s v="C01870"/>
    <x:x v="0"/>
    <x:x v="2"/>
    <x:x v="1"/>
    <x:x v="2"/>
    <x:n v="20936.22"/>
    <x:n v="31224.59"/>
    <x:n v="8"/>
    <x:s v="Settled"/>
    <x:x v="3"/>
    <x:n v="11"/>
    <x:n v="0"/>
    <x:s v="2025-04"/>
    <x:n v="1"/>
    <x:n v="0"/>
    <x:n v="0.6705042404079605"/>
  </x:r>
  <x:r>
    <x:s v="C01871"/>
    <x:x v="0"/>
    <x:x v="3"/>
    <x:x v="1"/>
    <x:x v="1"/>
    <x:n v="67912.22"/>
    <x:n v="19706.64"/>
    <x:n v="9"/>
    <x:s v="Pending"/>
    <x:x v="4"/>
    <x:m/>
    <x:n v="1"/>
    <x:s v="2025-03"/>
    <x:n v="0"/>
    <x:s v=""/>
    <x:n v="3.446159264085608"/>
  </x:r>
  <x:r>
    <x:s v="C01872"/>
    <x:x v="0"/>
    <x:x v="0"/>
    <x:x v="0"/>
    <x:x v="1"/>
    <x:n v="438882.06"/>
    <x:n v="4924.43"/>
    <x:n v="2"/>
    <x:s v="Settled"/>
    <x:x v="1"/>
    <x:n v="35"/>
    <x:n v="1"/>
    <x:s v="2025-06"/>
    <x:n v="1"/>
    <x:n v="1"/>
    <x:n v="89.12342342159397"/>
  </x:r>
  <x:r>
    <x:s v="C01873"/>
    <x:x v="0"/>
    <x:x v="2"/>
    <x:x v="0"/>
    <x:x v="0"/>
    <x:n v="45309.36"/>
    <x:n v="12452.77"/>
    <x:n v="1"/>
    <x:s v="Pending"/>
    <x:x v="1"/>
    <x:m/>
    <x:n v="1"/>
    <x:s v="2025-04"/>
    <x:n v="0"/>
    <x:s v=""/>
    <x:n v="3.6384964951573022"/>
  </x:r>
  <x:r>
    <x:s v="C01874"/>
    <x:x v="0"/>
    <x:x v="0"/>
    <x:x v="1"/>
    <x:x v="1"/>
    <x:n v="69090.47"/>
    <x:n v="22226.82"/>
    <x:n v="3"/>
    <x:s v="Settled"/>
    <x:x v="4"/>
    <x:n v="37"/>
    <x:n v="1"/>
    <x:s v="2025-07"/>
    <x:n v="1"/>
    <x:n v="1"/>
    <x:n v="3.1084280162434395"/>
  </x:r>
  <x:r>
    <x:s v="C01875"/>
    <x:x v="0"/>
    <x:x v="2"/>
    <x:x v="0"/>
    <x:x v="1"/>
    <x:n v="85682.68"/>
    <x:n v="31224.59"/>
    <x:n v="8"/>
    <x:s v="Settled"/>
    <x:x v="5"/>
    <x:n v="38"/>
    <x:n v="1"/>
    <x:s v="2025-03"/>
    <x:n v="1"/>
    <x:n v="1"/>
    <x:n v="2.7440770239096812"/>
  </x:r>
  <x:r>
    <x:s v="C01876"/>
    <x:x v="0"/>
    <x:x v="3"/>
    <x:x v="1"/>
    <x:x v="0"/>
    <x:n v="14846.84"/>
    <x:n v="13513.19"/>
    <x:n v="8"/>
    <x:s v="Settled"/>
    <x:x v="2"/>
    <x:n v="9"/>
    <x:n v="0"/>
    <x:s v="2025-08"/>
    <x:n v="1"/>
    <x:n v="0"/>
    <x:n v="1.098692462697557"/>
  </x:r>
  <x:r>
    <x:s v="C01877"/>
    <x:x v="0"/>
    <x:x v="2"/>
    <x:x v="0"/>
    <x:x v="0"/>
    <x:n v="26520.97"/>
    <x:n v="7609.66"/>
    <x:n v="10"/>
    <x:s v="Settled"/>
    <x:x v="1"/>
    <x:n v="27"/>
    <x:n v="1"/>
    <x:s v="2025-08"/>
    <x:n v="1"/>
    <x:n v="0"/>
    <x:n v="3.485171479409067"/>
  </x:r>
  <x:r>
    <x:s v="C01878"/>
    <x:x v="0"/>
    <x:x v="3"/>
    <x:x v="1"/>
    <x:x v="0"/>
    <x:n v="60852.29"/>
    <x:n v="18337.72"/>
    <x:n v="2"/>
    <x:s v="Pending"/>
    <x:x v="3"/>
    <x:m/>
    <x:n v="0"/>
    <x:s v="2025-09"/>
    <x:n v="0"/>
    <x:s v=""/>
    <x:n v="3.3184218103450154"/>
  </x:r>
  <x:r>
    <x:s v="C01879"/>
    <x:x v="0"/>
    <x:x v="0"/>
    <x:x v="1"/>
    <x:x v="2"/>
    <x:n v="41478.28"/>
    <x:n v="9226.94"/>
    <x:n v="7"/>
    <x:s v="Settled"/>
    <x:x v="2"/>
    <x:n v="14"/>
    <x:n v="0"/>
    <x:s v="2025-11"/>
    <x:n v="1"/>
    <x:n v="0"/>
    <x:n v="4.495345152347365"/>
  </x:r>
  <x:r>
    <x:s v="C01880"/>
    <x:x v="0"/>
    <x:x v="0"/>
    <x:x v="0"/>
    <x:x v="2"/>
    <x:n v="38262.38"/>
    <x:n v="14821.22"/>
    <x:n v="7"/>
    <x:s v="Settled"/>
    <x:x v="1"/>
    <x:n v="26"/>
    <x:n v="1"/>
    <x:s v="2025-01"/>
    <x:n v="1"/>
    <x:n v="0"/>
    <x:n v="2.5815944976189544"/>
  </x:r>
  <x:r>
    <x:s v="C01881"/>
    <x:x v="0"/>
    <x:x v="4"/>
    <x:x v="3"/>
    <x:x v="2"/>
    <x:n v="11136.09"/>
    <x:n v="10670.14"/>
    <x:n v="1"/>
    <x:s v="Settled"/>
    <x:x v="2"/>
    <x:n v="18"/>
    <x:n v="0"/>
    <x:s v="2025-01"/>
    <x:n v="1"/>
    <x:n v="0"/>
    <x:n v="1.0436685929144323"/>
  </x:r>
  <x:r>
    <x:s v="C01882"/>
    <x:x v="0"/>
    <x:x v="5"/>
    <x:x v="0"/>
    <x:x v="2"/>
    <x:n v="85123.81"/>
    <x:n v="21387.37"/>
    <x:n v="2"/>
    <x:s v="Rejected"/>
    <x:x v="4"/>
    <x:m/>
    <x:n v="1"/>
    <x:s v="2025-06"/>
    <x:n v="0"/>
    <x:s v=""/>
    <x:n v="3.980097132092445"/>
  </x:r>
  <x:r>
    <x:s v="C01883"/>
    <x:x v="0"/>
    <x:x v="5"/>
    <x:x v="1"/>
    <x:x v="0"/>
    <x:n v="9748.55"/>
    <x:n v="24686.49"/>
    <x:n v="1"/>
    <x:s v="Pending"/>
    <x:x v="2"/>
    <x:m/>
    <x:n v="0"/>
    <x:s v="2025-07"/>
    <x:n v="0"/>
    <x:s v=""/>
    <x:n v="0.39489413035226956"/>
  </x:r>
  <x:r>
    <x:s v="C01884"/>
    <x:x v="0"/>
    <x:x v="0"/>
    <x:x v="0"/>
    <x:x v="0"/>
    <x:m/>
    <x:n v="8910.93"/>
    <x:n v="3"/>
    <x:s v="Settled"/>
    <x:x v="5"/>
    <x:n v="29"/>
    <x:n v="1"/>
    <x:s v="2025-10"/>
    <x:n v="1"/>
    <x:n v="0"/>
    <x:s v=""/>
  </x:r>
  <x:r>
    <x:s v="C01885"/>
    <x:x v="0"/>
    <x:x v="5"/>
    <x:x v="1"/>
    <x:x v="1"/>
    <x:n v="204445.06"/>
    <x:n v="33266.76"/>
    <x:n v="5"/>
    <x:s v="Settled"/>
    <x:x v="1"/>
    <x:n v="35"/>
    <x:n v="1"/>
    <x:s v="2025-03"/>
    <x:n v="1"/>
    <x:n v="1"/>
    <x:n v="6.145625843935507"/>
  </x:r>
  <x:r>
    <x:s v="C01886"/>
    <x:x v="0"/>
    <x:x v="0"/>
    <x:x v="0"/>
    <x:x v="1"/>
    <x:n v="181574.92"/>
    <x:n v="9799.16"/>
    <x:n v="9"/>
    <x:s v="Settled"/>
    <x:x v="5"/>
    <x:n v="37"/>
    <x:n v="1"/>
    <x:s v="2025-06"/>
    <x:n v="1"/>
    <x:n v="1"/>
    <x:n v="18.52964131619445"/>
  </x:r>
  <x:r>
    <x:s v="C01887"/>
    <x:x v="0"/>
    <x:x v="3"/>
    <x:x v="3"/>
    <x:x v="2"/>
    <x:n v="7418.94"/>
    <x:n v="11369.58"/>
    <x:n v="8"/>
    <x:s v="Settled"/>
    <x:x v="1"/>
    <x:n v="21"/>
    <x:n v="0"/>
    <x:s v="2025-08"/>
    <x:n v="1"/>
    <x:n v="0"/>
    <x:n v="0.6525254231027003"/>
  </x:r>
  <x:r>
    <x:s v="C01888"/>
    <x:x v="0"/>
    <x:x v="2"/>
    <x:x v="1"/>
    <x:x v="0"/>
    <x:n v="14739.64"/>
    <x:n v="12158.75"/>
    <x:n v="3"/>
    <x:s v="Pending"/>
    <x:x v="2"/>
    <x:m/>
    <x:n v="0"/>
    <x:s v="2025-08"/>
    <x:n v="0"/>
    <x:s v=""/>
    <x:n v="1.2122660635344915"/>
  </x:r>
  <x:r>
    <x:s v="C01889"/>
    <x:x v="2"/>
    <x:x v="2"/>
    <x:x v="4"/>
    <x:x v="0"/>
    <x:n v="9500.85"/>
    <x:n v="14010.9"/>
    <x:n v="3"/>
    <x:s v="Settled"/>
    <x:x v="1"/>
    <x:n v="15"/>
    <x:n v="0"/>
    <x:s v="2025-07"/>
    <x:n v="1"/>
    <x:n v="0"/>
    <x:n v="0.6781041903089737"/>
  </x:r>
  <x:r>
    <x:s v="C01890"/>
    <x:x v="0"/>
    <x:x v="0"/>
    <x:x v="1"/>
    <x:x v="0"/>
    <x:n v="18316.64"/>
    <x:n v="6566.94"/>
    <x:n v="9"/>
    <x:s v="Pending"/>
    <x:x v="1"/>
    <x:m/>
    <x:n v="0"/>
    <x:s v="2025-08"/>
    <x:n v="0"/>
    <x:s v=""/>
    <x:n v="2.7892199410988985"/>
  </x:r>
  <x:r>
    <x:s v="C01891"/>
    <x:x v="0"/>
    <x:x v="3"/>
    <x:x v="1"/>
    <x:x v="2"/>
    <x:n v="54578.82"/>
    <x:n v="11276.23"/>
    <x:n v="7"/>
    <x:s v="Settled"/>
    <x:x v="1"/>
    <x:n v="15"/>
    <x:n v="0"/>
    <x:s v="2025-03"/>
    <x:n v="1"/>
    <x:n v="0"/>
    <x:n v="4.840165551784595"/>
  </x:r>
  <x:r>
    <x:s v="C01892"/>
    <x:x v="0"/>
    <x:x v="5"/>
    <x:x v="1"/>
    <x:x v="0"/>
    <x:n v="12040.44"/>
    <x:n v="4662.14"/>
    <x:n v="7"/>
    <x:s v="Rejected"/>
    <x:x v="2"/>
    <x:m/>
    <x:n v="0"/>
    <x:s v="2025-06"/>
    <x:n v="0"/>
    <x:s v=""/>
    <x:n v="2.582599407139211"/>
  </x:r>
  <x:r>
    <x:s v="C01893"/>
    <x:x v="0"/>
    <x:x v="0"/>
    <x:x v="1"/>
    <x:x v="1"/>
    <x:n v="305585.81"/>
    <x:n v="10894.13"/>
    <x:n v="9"/>
    <x:s v="Rejected"/>
    <x:x v="1"/>
    <x:m/>
    <x:n v="1"/>
    <x:s v="2025-07"/>
    <x:n v="0"/>
    <x:s v=""/>
    <x:n v="28.0505015086106"/>
  </x:r>
  <x:r>
    <x:s v="C01894"/>
    <x:x v="0"/>
    <x:x v="3"/>
    <x:x v="1"/>
    <x:x v="2"/>
    <x:n v="71127.26"/>
    <x:n v="9934.72"/>
    <x:n v="4"/>
    <x:s v="Settled"/>
    <x:x v="3"/>
    <x:n v="12"/>
    <x:n v="0"/>
    <x:s v="2025-01"/>
    <x:n v="1"/>
    <x:n v="0"/>
    <x:n v="7.159462974296206"/>
  </x:r>
  <x:r>
    <x:s v="C01895"/>
    <x:x v="0"/>
    <x:x v="3"/>
    <x:x v="1"/>
    <x:x v="3"/>
    <x:n v="17161.86"/>
    <x:n v="7410.07"/>
    <x:n v="2"/>
    <x:s v="Pending"/>
    <x:x v="1"/>
    <x:m/>
    <x:n v="0"/>
    <x:s v="2025-12"/>
    <x:n v="0"/>
    <x:s v=""/>
    <x:n v="2.316018607111674"/>
  </x:r>
  <x:r>
    <x:s v="C01896"/>
    <x:x v="0"/>
    <x:x v="3"/>
    <x:x v="1"/>
    <x:x v="0"/>
    <x:n v="7438.54"/>
    <x:n v="15330"/>
    <x:n v="3"/>
    <x:s v="Settled"/>
    <x:x v="2"/>
    <x:n v="16"/>
    <x:n v="0"/>
    <x:s v="2025-08"/>
    <x:n v="1"/>
    <x:n v="0"/>
    <x:n v="0.48522765818656227"/>
  </x:r>
  <x:r>
    <x:s v="C01897"/>
    <x:x v="0"/>
    <x:x v="0"/>
    <x:x v="0"/>
    <x:x v="0"/>
    <x:n v="18360.65"/>
    <x:n v="4100.38"/>
    <x:n v="1"/>
    <x:s v="Settled"/>
    <x:x v="4"/>
    <x:n v="28"/>
    <x:n v="1"/>
    <x:s v="2025-09"/>
    <x:n v="1"/>
    <x:n v="0"/>
    <x:n v="4.477792302176872"/>
  </x:r>
  <x:r>
    <x:s v="C01898"/>
    <x:x v="0"/>
    <x:x v="3"/>
    <x:x v="1"/>
    <x:x v="2"/>
    <x:n v="109286.07"/>
    <x:n v="6065.46"/>
    <x:n v="7"/>
    <x:s v="Settled"/>
    <x:x v="1"/>
    <x:n v="22"/>
    <x:n v="0"/>
    <x:s v="2025-07"/>
    <x:n v="1"/>
    <x:n v="0"/>
    <x:n v="18.017771117112307"/>
  </x:r>
  <x:r>
    <x:s v="C01899"/>
    <x:x v="0"/>
    <x:x v="5"/>
    <x:x v="1"/>
    <x:x v="2"/>
    <x:n v="75092.74"/>
    <x:n v="12029.58"/>
    <x:n v="3"/>
    <x:s v="Settled"/>
    <x:x v="2"/>
    <x:n v="21"/>
    <x:n v="0"/>
    <x:s v="2025-12"/>
    <x:n v="1"/>
    <x:n v="0"/>
    <x:n v="6.242340962859884"/>
  </x:r>
  <x:r>
    <x:s v="C01900"/>
    <x:x v="0"/>
    <x:x v="0"/>
    <x:x v="0"/>
    <x:x v="0"/>
    <x:n v="77050.76"/>
    <x:n v="4028.85"/>
    <x:n v="9"/>
    <x:s v="Settled"/>
    <x:x v="3"/>
    <x:n v="10"/>
    <x:n v="0"/>
    <x:s v="2025-01"/>
    <x:n v="1"/>
    <x:n v="0"/>
    <x:n v="19.124752720999787"/>
  </x:r>
  <x:r>
    <x:s v="C01901"/>
    <x:x v="0"/>
    <x:x v="0"/>
    <x:x v="3"/>
    <x:x v="3"/>
    <x:n v="26435.72"/>
    <x:n v="10147.18"/>
    <x:n v="7"/>
    <x:s v="Settled"/>
    <x:x v="4"/>
    <x:n v="45"/>
    <x:n v="1"/>
    <x:s v="2025-12"/>
    <x:n v="1"/>
    <x:n v="1"/>
    <x:n v="2.605228250607558"/>
  </x:r>
  <x:r>
    <x:s v="C01902"/>
    <x:x v="0"/>
    <x:x v="3"/>
    <x:x v="1"/>
    <x:x v="0"/>
    <x:n v="17570.12"/>
    <x:n v="9527.96"/>
    <x:n v="3"/>
    <x:s v="Settled"/>
    <x:x v="3"/>
    <x:n v="12"/>
    <x:n v="0"/>
    <x:s v="2025-03"/>
    <x:n v="1"/>
    <x:n v="0"/>
    <x:n v="1.8440589591056218"/>
  </x:r>
  <x:r>
    <x:s v="C01903"/>
    <x:x v="0"/>
    <x:x v="5"/>
    <x:x v="1"/>
    <x:x v="0"/>
    <x:n v="9927.3"/>
    <x:n v="6406.09"/>
    <x:n v="4"/>
    <x:s v="Settled"/>
    <x:x v="2"/>
    <x:n v="15"/>
    <x:n v="0"/>
    <x:s v="2025-11"/>
    <x:n v="1"/>
    <x:n v="0"/>
    <x:n v="1.5496660209269615"/>
  </x:r>
  <x:r>
    <x:s v="C01904"/>
    <x:x v="2"/>
    <x:x v="3"/>
    <x:x v="5"/>
    <x:x v="1"/>
    <x:n v="509798.76"/>
    <x:n v="8220.07"/>
    <x:n v="3"/>
    <x:s v="Settled"/>
    <x:x v="1"/>
    <x:n v="25"/>
    <x:n v="1"/>
    <x:s v="2025-01"/>
    <x:n v="1"/>
    <x:n v="0"/>
    <x:n v="62.018785728102074"/>
  </x:r>
  <x:r>
    <x:s v="C01905"/>
    <x:x v="0"/>
    <x:x v="3"/>
    <x:x v="1"/>
    <x:x v="0"/>
    <x:n v="17699.33"/>
    <x:n v="9203.04"/>
    <x:n v="1"/>
    <x:s v="Settled"/>
    <x:x v="3"/>
    <x:n v="7"/>
    <x:n v="0"/>
    <x:s v="2025-04"/>
    <x:n v="1"/>
    <x:n v="0"/>
    <x:n v="1.9232047236565308"/>
  </x:r>
  <x:r>
    <x:s v="C01906"/>
    <x:x v="0"/>
    <x:x v="3"/>
    <x:x v="6"/>
    <x:x v="0"/>
    <x:n v="4332.11"/>
    <x:n v="15386.7"/>
    <x:n v="5"/>
    <x:s v="Pending"/>
    <x:x v="2"/>
    <x:m/>
    <x:n v="0"/>
    <x:s v="2025-07"/>
    <x:n v="0"/>
    <x:s v=""/>
    <x:n v="0.281549000110485"/>
  </x:r>
  <x:r>
    <x:s v="C01907"/>
    <x:x v="0"/>
    <x:x v="3"/>
    <x:x v="0"/>
    <x:x v="2"/>
    <x:n v="179226.17"/>
    <x:n v="7903.83"/>
    <x:n v="2"/>
    <x:s v="Settled"/>
    <x:x v="5"/>
    <x:n v="29"/>
    <x:n v="1"/>
    <x:s v="2025-08"/>
    <x:n v="1"/>
    <x:n v="0"/>
    <x:n v="22.67586347378423"/>
  </x:r>
  <x:r>
    <x:s v="C01908"/>
    <x:x v="0"/>
    <x:x v="2"/>
    <x:x v="0"/>
    <x:x v="0"/>
    <x:n v="29427.59"/>
    <x:n v="11059.02"/>
    <x:n v="3"/>
    <x:s v="Settled"/>
    <x:x v="5"/>
    <x:n v="28"/>
    <x:n v="1"/>
    <x:s v="2025-01"/>
    <x:n v="1"/>
    <x:n v="0"/>
    <x:n v="2.6609582042531796"/>
  </x:r>
  <x:r>
    <x:s v="C01909"/>
    <x:x v="0"/>
    <x:x v="2"/>
    <x:x v="0"/>
    <x:x v="0"/>
    <x:n v="65592.58"/>
    <x:n v="15516.87"/>
    <x:n v="8"/>
    <x:s v="Rejected"/>
    <x:x v="2"/>
    <x:m/>
    <x:n v="0"/>
    <x:s v="2025-05"/>
    <x:n v="0"/>
    <x:s v=""/>
    <x:n v="4.2271785482510325"/>
  </x:r>
  <x:r>
    <x:s v="C01910"/>
    <x:x v="0"/>
    <x:x v="3"/>
    <x:x v="1"/>
    <x:x v="0"/>
    <x:n v="8231.58"/>
    <x:n v="15609.79"/>
    <x:n v="8"/>
    <x:s v="Settled"/>
    <x:x v="2"/>
    <x:n v="15"/>
    <x:n v="0"/>
    <x:s v="2025-11"/>
    <x:n v="1"/>
    <x:n v="0"/>
    <x:n v="0.5273344484454947"/>
  </x:r>
  <x:r>
    <x:s v="C01911"/>
    <x:x v="0"/>
    <x:x v="0"/>
    <x:x v="6"/>
    <x:x v="3"/>
    <x:n v="86477.2"/>
    <x:n v="8405.7"/>
    <x:n v="8"/>
    <x:s v="Settled"/>
    <x:x v="3"/>
    <x:n v="8"/>
    <x:n v="0"/>
    <x:s v="2025-03"/>
    <x:n v="1"/>
    <x:n v="0"/>
    <x:n v="10.287923670842403"/>
  </x:r>
  <x:r>
    <x:s v="C01912"/>
    <x:x v="0"/>
    <x:x v="0"/>
    <x:x v="0"/>
    <x:x v="2"/>
    <x:n v="59944.66"/>
    <x:n v="12176.64"/>
    <x:n v="5"/>
    <x:s v="Settled"/>
    <x:x v="1"/>
    <x:n v="32"/>
    <x:n v="1"/>
    <x:s v="2025-12"/>
    <x:n v="1"/>
    <x:n v="1"/>
    <x:n v="4.922922908125723"/>
  </x:r>
  <x:r>
    <x:s v="C01913"/>
    <x:x v="0"/>
    <x:x v="0"/>
    <x:x v="3"/>
    <x:x v="0"/>
    <x:n v="7272.32"/>
    <x:n v="9162.4"/>
    <x:n v="5"/>
    <x:s v="Rejected"/>
    <x:x v="1"/>
    <x:m/>
    <x:n v="0"/>
    <x:s v="2025-09"/>
    <x:n v="0"/>
    <x:s v=""/>
    <x:n v="0.7937134375272854"/>
  </x:r>
  <x:r>
    <x:s v="C01914"/>
    <x:x v="2"/>
    <x:x v="2"/>
    <x:x v="5"/>
    <x:x v="2"/>
    <x:n v="296326.36"/>
    <x:n v="10840.5"/>
    <x:n v="7"/>
    <x:s v="Settled"/>
    <x:x v="4"/>
    <x:n v="31"/>
    <x:n v="1"/>
    <x:s v="2025-12"/>
    <x:n v="1"/>
    <x:n v="1"/>
    <x:n v="27.335119228817856"/>
  </x:r>
  <x:r>
    <x:s v="C01915"/>
    <x:x v="2"/>
    <x:x v="0"/>
    <x:x v="5"/>
    <x:x v="1"/>
    <x:n v="319943.27"/>
    <x:n v="16997.36"/>
    <x:n v="8"/>
    <x:s v="Pending"/>
    <x:x v="5"/>
    <x:m/>
    <x:n v="1"/>
    <x:s v="2025-11"/>
    <x:n v="0"/>
    <x:s v=""/>
    <x:n v="18.82311547204978"/>
  </x:r>
  <x:r>
    <x:s v="C01916"/>
    <x:x v="0"/>
    <x:x v="0"/>
    <x:x v="1"/>
    <x:x v="0"/>
    <x:n v="30934.92"/>
    <x:n v="6424.65"/>
    <x:n v="5"/>
    <x:s v="Settled"/>
    <x:x v="3"/>
    <x:n v="8"/>
    <x:n v="0"/>
    <x:s v="2025-03"/>
    <x:n v="1"/>
    <x:n v="0"/>
    <x:n v="4.815035838528169"/>
  </x:r>
  <x:r>
    <x:s v="C01917"/>
    <x:x v="0"/>
    <x:x v="5"/>
    <x:x v="1"/>
    <x:x v="3"/>
    <x:n v="31831.96"/>
    <x:n v="6303.64"/>
    <x:n v="5"/>
    <x:s v="Settled"/>
    <x:x v="1"/>
    <x:n v="16"/>
    <x:n v="0"/>
    <x:s v="2025-12"/>
    <x:n v="1"/>
    <x:n v="0"/>
    <x:n v="5.049774416051678"/>
  </x:r>
  <x:r>
    <x:s v="C01918"/>
    <x:x v="2"/>
    <x:x v="0"/>
    <x:x v="2"/>
    <x:x v="0"/>
    <x:n v="34629.33"/>
    <x:n v="6833.77"/>
    <x:n v="10"/>
    <x:s v="Settled"/>
    <x:x v="1"/>
    <x:n v="13"/>
    <x:n v="0"/>
    <x:s v="2025-06"/>
    <x:n v="1"/>
    <x:n v="0"/>
    <x:n v="5.06738301113441"/>
  </x:r>
  <x:r>
    <x:s v="C01919"/>
    <x:x v="2"/>
    <x:x v="5"/>
    <x:x v="4"/>
    <x:x v="0"/>
    <x:n v="16087.23"/>
    <x:n v="26568.68"/>
    <x:n v="8"/>
    <x:s v="Pending"/>
    <x:x v="3"/>
    <x:m/>
    <x:n v="0"/>
    <x:s v="2025-04"/>
    <x:n v="0"/>
    <x:s v=""/>
    <x:n v="0.6054960201259528"/>
  </x:r>
  <x:r>
    <x:s v="C01920"/>
    <x:x v="0"/>
    <x:x v="0"/>
    <x:x v="1"/>
    <x:x v="0"/>
    <x:n v="20213.24"/>
    <x:n v="7988.84"/>
    <x:n v="2"/>
    <x:s v="Pending"/>
    <x:x v="3"/>
    <x:m/>
    <x:n v="0"/>
    <x:s v="2025-11"/>
    <x:n v="0"/>
    <x:s v=""/>
    <x:n v="2.530184607527501"/>
  </x:r>
  <x:r>
    <x:s v="C01921"/>
    <x:x v="0"/>
    <x:x v="3"/>
    <x:x v="0"/>
    <x:x v="2"/>
    <x:n v="69075.42"/>
    <x:n v="17946.79"/>
    <x:n v="10"/>
    <x:s v="Pending"/>
    <x:x v="1"/>
    <x:m/>
    <x:n v="1"/>
    <x:s v="2025-06"/>
    <x:n v="0"/>
    <x:s v=""/>
    <x:n v="3.8489011126780888"/>
  </x:r>
  <x:r>
    <x:s v="C01922"/>
    <x:x v="0"/>
    <x:x v="0"/>
    <x:x v="1"/>
    <x:x v="0"/>
    <x:n v="42420.88"/>
    <x:n v="12049.69"/>
    <x:n v="5"/>
    <x:s v="Settled"/>
    <x:x v="1"/>
    <x:n v="22"/>
    <x:n v="0"/>
    <x:s v="2025-09"/>
    <x:n v="1"/>
    <x:n v="0"/>
    <x:n v="3.5204955480182476"/>
  </x:r>
  <x:r>
    <x:s v="C01923"/>
    <x:x v="2"/>
    <x:x v="0"/>
    <x:x v="5"/>
    <x:x v="2"/>
    <x:n v="270826.62"/>
    <x:n v="5888.64"/>
    <x:n v="1"/>
    <x:s v="Settled"/>
    <x:x v="4"/>
    <x:n v="41"/>
    <x:n v="1"/>
    <x:s v="2025-08"/>
    <x:n v="1"/>
    <x:n v="1"/>
    <x:n v="45.991369823932175"/>
  </x:r>
  <x:r>
    <x:s v="C01924"/>
    <x:x v="0"/>
    <x:x v="0"/>
    <x:x v="0"/>
    <x:x v="2"/>
    <x:n v="70809.11"/>
    <x:n v="12214.96"/>
    <x:n v="6"/>
    <x:s v="Pending"/>
    <x:x v="5"/>
    <x:m/>
    <x:n v="1"/>
    <x:s v="2025-04"/>
    <x:n v="0"/>
    <x:s v=""/>
    <x:n v="5.796917059081651"/>
  </x:r>
  <x:r>
    <x:s v="C01925"/>
    <x:x v="0"/>
    <x:x v="0"/>
    <x:x v="1"/>
    <x:x v="1"/>
    <x:n v="146751.17"/>
    <x:n v="8791.77"/>
    <x:n v="7"/>
    <x:s v="Settled"/>
    <x:x v="1"/>
    <x:n v="31"/>
    <x:n v="1"/>
    <x:s v="2025-12"/>
    <x:n v="1"/>
    <x:n v="1"/>
    <x:n v="16.69188001960925"/>
  </x:r>
  <x:r>
    <x:s v="C01926"/>
    <x:x v="2"/>
    <x:x v="3"/>
    <x:x v="2"/>
    <x:x v="0"/>
    <x:n v="16631.05"/>
    <x:n v="7744.61"/>
    <x:n v="4"/>
    <x:s v="Settled"/>
    <x:x v="2"/>
    <x:n v="11"/>
    <x:n v="0"/>
    <x:s v="2025-11"/>
    <x:n v="1"/>
    <x:n v="0"/>
    <x:n v="2.147435442197864"/>
  </x:r>
  <x:r>
    <x:s v="C01927"/>
    <x:x v="0"/>
    <x:x v="4"/>
    <x:x v="1"/>
    <x:x v="0"/>
    <x:n v="22488.45"/>
    <x:n v="17789.88"/>
    <x:n v="6"/>
    <x:s v="Settled"/>
    <x:x v="1"/>
    <x:n v="18"/>
    <x:n v="1"/>
    <x:s v="2025-07"/>
    <x:n v="1"/>
    <x:n v="0"/>
    <x:n v="1.2641147663727916"/>
  </x:r>
  <x:r>
    <x:s v="C01928"/>
    <x:x v="0"/>
    <x:x v="2"/>
    <x:x v="3"/>
    <x:x v="1"/>
    <x:n v="30796.55"/>
    <x:n v="10160.07"/>
    <x:n v="1"/>
    <x:s v="Settled"/>
    <x:x v="1"/>
    <x:n v="28"/>
    <x:n v="1"/>
    <x:s v="2025-07"/>
    <x:n v="1"/>
    <x:n v="0"/>
    <x:n v="3.03113561225464"/>
  </x:r>
  <x:r>
    <x:s v="C01929"/>
    <x:x v="0"/>
    <x:x v="0"/>
    <x:x v="3"/>
    <x:x v="0"/>
    <x:n v="9102.74"/>
    <x:n v="8598.43"/>
    <x:n v="2"/>
    <x:s v="Settled"/>
    <x:x v="3"/>
    <x:n v="13"/>
    <x:n v="0"/>
    <x:s v="2025-01"/>
    <x:n v="1"/>
    <x:n v="0"/>
    <x:n v="1.0586514049657902"/>
  </x:r>
  <x:r>
    <x:s v="C01930"/>
    <x:x v="2"/>
    <x:x v="3"/>
    <x:x v="5"/>
    <x:x v="3"/>
    <x:n v="205384.63"/>
    <x:n v="15164.98"/>
    <x:n v="5"/>
    <x:s v="Pending"/>
    <x:x v="1"/>
    <x:m/>
    <x:n v="1"/>
    <x:s v="2025-09"/>
    <x:n v="0"/>
    <x:s v=""/>
    <x:n v="13.543349875832346"/>
  </x:r>
  <x:r>
    <x:s v="C01931"/>
    <x:x v="0"/>
    <x:x v="4"/>
    <x:x v="0"/>
    <x:x v="2"/>
    <x:n v="164145.3"/>
    <x:n v="11288.63"/>
    <x:n v="8"/>
    <x:s v="Settled"/>
    <x:x v="1"/>
    <x:n v="38"/>
    <x:n v="1"/>
    <x:s v="2025-11"/>
    <x:n v="1"/>
    <x:n v="1"/>
    <x:n v="14.540763582471921"/>
  </x:r>
  <x:r>
    <x:s v="C01932"/>
    <x:x v="0"/>
    <x:x v="0"/>
    <x:x v="1"/>
    <x:x v="2"/>
    <x:n v="74149.54"/>
    <x:n v="16718.06"/>
    <x:n v="9"/>
    <x:s v="Pending"/>
    <x:x v="1"/>
    <x:m/>
    <x:n v="0"/>
    <x:s v="2025-12"/>
    <x:n v="0"/>
    <x:s v=""/>
    <x:n v="4.435295722111297"/>
  </x:r>
  <x:r>
    <x:s v="C01933"/>
    <x:x v="0"/>
    <x:x v="3"/>
    <x:x v="1"/>
    <x:x v="0"/>
    <x:n v="15071.99"/>
    <x:n v="4000.74"/>
    <x:n v="5"/>
    <x:s v="Settled"/>
    <x:x v="2"/>
    <x:n v="7"/>
    <x:n v="0"/>
    <x:s v="2025-07"/>
    <x:n v="1"/>
    <x:n v="0"/>
    <x:n v="3.7673005493983616"/>
  </x:r>
  <x:r>
    <x:s v="C01934"/>
    <x:x v="0"/>
    <x:x v="2"/>
    <x:x v="1"/>
    <x:x v="0"/>
    <x:n v="18254.33"/>
    <x:n v="6061.35"/>
    <x:n v="5"/>
    <x:s v="Settled"/>
    <x:x v="2"/>
    <x:m/>
    <x:n v="0"/>
    <x:s v="2025-12"/>
    <x:n v="0"/>
    <x:s v=""/>
    <x:n v="3.011594776741155"/>
  </x:r>
  <x:r>
    <x:s v="C01935"/>
    <x:x v="0"/>
    <x:x v="3"/>
    <x:x v="0"/>
    <x:x v="2"/>
    <x:n v="92143.99"/>
    <x:n v="9715.09"/>
    <x:n v="6"/>
    <x:s v="Settled"/>
    <x:x v="2"/>
    <x:n v="15"/>
    <x:n v="0"/>
    <x:s v="2025-10"/>
    <x:n v="1"/>
    <x:n v="0"/>
    <x:n v="9.484625464097606"/>
  </x:r>
  <x:r>
    <x:s v="C01936"/>
    <x:x v="0"/>
    <x:x v="0"/>
    <x:x v="1"/>
    <x:x v="2"/>
    <x:n v="35944.19"/>
    <x:n v="11379.18"/>
    <x:n v="7"/>
    <x:s v="Settled"/>
    <x:x v="1"/>
    <x:n v="16"/>
    <x:n v="0"/>
    <x:s v="2025-07"/>
    <x:n v="1"/>
    <x:n v="0"/>
    <x:n v="3.158768030736837"/>
  </x:r>
  <x:r>
    <x:s v="C01937"/>
    <x:x v="2"/>
    <x:x v="0"/>
    <x:x v="6"/>
    <x:x v="2"/>
    <x:n v="427186.6"/>
    <x:n v="38781.25"/>
    <x:n v="9"/>
    <x:s v="Settled"/>
    <x:x v="4"/>
    <x:n v="34"/>
    <x:n v="1"/>
    <x:s v="2025-10"/>
    <x:n v="1"/>
    <x:n v="1"/>
    <x:n v="11.015287026591459"/>
  </x:r>
  <x:r>
    <x:s v="C01938"/>
    <x:x v="2"/>
    <x:x v="0"/>
    <x:x v="5"/>
    <x:x v="2"/>
    <x:n v="100004.18"/>
    <x:n v="8884.32"/>
    <x:n v="6"/>
    <x:s v="Settled"/>
    <x:x v="5"/>
    <x:n v="25"/>
    <x:n v="1"/>
    <x:s v="2025-02"/>
    <x:n v="1"/>
    <x:n v="0"/>
    <x:n v="11.2562559655663"/>
  </x:r>
  <x:r>
    <x:s v="C01939"/>
    <x:x v="2"/>
    <x:x v="2"/>
    <x:x v="2"/>
    <x:x v="1"/>
    <x:n v="325305.75"/>
    <x:n v="13074.04"/>
    <x:n v="10"/>
    <x:s v="Settled"/>
    <x:x v="4"/>
    <x:n v="40"/>
    <x:n v="1"/>
    <x:s v="2025-09"/>
    <x:n v="1"/>
    <x:n v="1"/>
    <x:n v="24.88180776561797"/>
  </x:r>
  <x:r>
    <x:s v="C01940"/>
    <x:x v="2"/>
    <x:x v="0"/>
    <x:x v="5"/>
    <x:x v="1"/>
    <x:n v="630293.53"/>
    <x:n v="6088.33"/>
    <x:n v="8"/>
    <x:s v="Settled"/>
    <x:x v="5"/>
    <x:n v="41"/>
    <x:n v="1"/>
    <x:s v="2025-08"/>
    <x:n v="1"/>
    <x:n v="1"/>
    <x:n v="103.52486313981011"/>
  </x:r>
  <x:r>
    <x:s v="C01941"/>
    <x:x v="0"/>
    <x:x v="3"/>
    <x:x v="1"/>
    <x:x v="2"/>
    <x:n v="38718.64"/>
    <x:n v="14590.07"/>
    <x:n v="5"/>
    <x:s v="Settled"/>
    <x:x v="3"/>
    <x:n v="22"/>
    <x:n v="0"/>
    <x:s v="2025-06"/>
    <x:n v="1"/>
    <x:n v="0"/>
    <x:n v="2.653766568631953"/>
  </x:r>
  <x:r>
    <x:s v="C01942"/>
    <x:x v="0"/>
    <x:x v="5"/>
    <x:x v="1"/>
    <x:x v="0"/>
    <x:n v="14659.37"/>
    <x:n v="11304.7"/>
    <x:n v="8"/>
    <x:s v="Settled"/>
    <x:x v="1"/>
    <x:n v="17"/>
    <x:n v="0"/>
    <x:s v="2025-08"/>
    <x:n v="1"/>
    <x:n v="0"/>
    <x:n v="1.2967500243261652"/>
  </x:r>
  <x:r>
    <x:s v="C01943"/>
    <x:x v="0"/>
    <x:x v="3"/>
    <x:x v="1"/>
    <x:x v="2"/>
    <x:n v="44118.19"/>
    <x:n v="10109.84"/>
    <x:n v="7"/>
    <x:s v="Settled"/>
    <x:x v="1"/>
    <x:n v="24"/>
    <x:n v="0"/>
    <x:s v="2025-11"/>
    <x:n v="1"/>
    <x:n v="0"/>
    <x:n v="4.363886075348374"/>
  </x:r>
  <x:r>
    <x:s v="C01944"/>
    <x:x v="0"/>
    <x:x v="3"/>
    <x:x v="0"/>
    <x:x v="2"/>
    <x:n v="115044.59"/>
    <x:n v="12115.29"/>
    <x:n v="9"/>
    <x:s v="Settled"/>
    <x:x v="5"/>
    <x:n v="28"/>
    <x:n v="1"/>
    <x:s v="2025-07"/>
    <x:n v="1"/>
    <x:n v="0"/>
    <x:n v="9.495818094325434"/>
  </x:r>
  <x:r>
    <x:s v="C01945"/>
    <x:x v="0"/>
    <x:x v="5"/>
    <x:x v="1"/>
    <x:x v="3"/>
    <x:n v="34945.88"/>
    <x:n v="16507.68"/>
    <x:n v="8"/>
    <x:s v="Settled"/>
    <x:x v="2"/>
    <x:n v="15"/>
    <x:n v="0"/>
    <x:s v="2025-05"/>
    <x:n v="1"/>
    <x:n v="0"/>
    <x:n v="2.116946778711484"/>
  </x:r>
  <x:r>
    <x:s v="C01946"/>
    <x:x v="0"/>
    <x:x v="5"/>
    <x:x v="1"/>
    <x:x v="0"/>
    <x:n v="10951.89"/>
    <x:n v="2943.27"/>
    <x:n v="2"/>
    <x:s v="Settled"/>
    <x:x v="1"/>
    <x:m/>
    <x:n v="0"/>
    <x:s v="2025-06"/>
    <x:n v="0"/>
    <x:s v=""/>
    <x:n v="3.72099399647331"/>
  </x:r>
  <x:r>
    <x:s v="C01947"/>
    <x:x v="2"/>
    <x:x v="0"/>
    <x:x v="5"/>
    <x:x v="2"/>
    <x:n v="346482.72"/>
    <x:n v="6917.14"/>
    <x:n v="9"/>
    <x:s v="Settled"/>
    <x:x v="5"/>
    <x:n v="24"/>
    <x:n v="1"/>
    <x:s v="2025-07"/>
    <x:n v="1"/>
    <x:n v="0"/>
    <x:n v="50.09045935169737"/>
  </x:r>
  <x:r>
    <x:s v="C01948"/>
    <x:x v="2"/>
    <x:x v="3"/>
    <x:x v="5"/>
    <x:x v="0"/>
    <x:n v="98231.46"/>
    <x:n v="5716.49"/>
    <x:n v="5"/>
    <x:s v="Settled"/>
    <x:x v="5"/>
    <x:n v="25"/>
    <x:n v="1"/>
    <x:s v="2025-08"/>
    <x:n v="1"/>
    <x:n v="0"/>
    <x:n v="17.183876819516872"/>
  </x:r>
  <x:r>
    <x:s v="C01949"/>
    <x:x v="0"/>
    <x:x v="4"/>
    <x:x v="3"/>
    <x:x v="0"/>
    <x:n v="8580.11"/>
    <x:n v="13685.13"/>
    <x:n v="10"/>
    <x:s v="Pending"/>
    <x:x v="1"/>
    <x:m/>
    <x:n v="0"/>
    <x:s v="2025-04"/>
    <x:n v="0"/>
    <x:s v=""/>
    <x:n v="0.6269659111751222"/>
  </x:r>
  <x:r>
    <x:s v="C01950"/>
    <x:x v="0"/>
    <x:x v="5"/>
    <x:x v="3"/>
    <x:x v="1"/>
    <x:n v="39914.26"/>
    <x:n v="11083.81"/>
    <x:n v="8"/>
    <x:s v="Settled"/>
    <x:x v="1"/>
    <x:n v="35"/>
    <x:n v="1"/>
    <x:s v="2025-07"/>
    <x:n v="1"/>
    <x:n v="1"/>
    <x:n v="3.6011317408003207"/>
  </x:r>
  <x:r>
    <x:s v="C01951"/>
    <x:x v="2"/>
    <x:x v="5"/>
    <x:x v="4"/>
    <x:x v="2"/>
    <x:n v="183089.96"/>
    <x:n v="18848.13"/>
    <x:n v="5"/>
    <x:s v="Settled"/>
    <x:x v="2"/>
    <x:n v="15"/>
    <x:n v="0"/>
    <x:s v="2025-04"/>
    <x:n v="1"/>
    <x:n v="0"/>
    <x:n v="9.713958891412569"/>
  </x:r>
  <x:r>
    <x:s v="C01952"/>
    <x:x v="0"/>
    <x:x v="3"/>
    <x:x v="3"/>
    <x:x v="2"/>
    <x:n v="21235.14"/>
    <x:n v="12026.76"/>
    <x:n v="8"/>
    <x:s v="Rejected"/>
    <x:x v="1"/>
    <x:m/>
    <x:n v="0"/>
    <x:s v="2025-12"/>
    <x:n v="0"/>
    <x:s v=""/>
    <x:n v="1.7656575835885973"/>
  </x:r>
  <x:r>
    <x:s v="C01953"/>
    <x:x v="0"/>
    <x:x v="3"/>
    <x:x v="3"/>
    <x:x v="2"/>
    <x:n v="7722.81"/>
    <x:n v="5605.46"/>
    <x:n v="10"/>
    <x:s v="Rejected"/>
    <x:x v="3"/>
    <x:m/>
    <x:n v="0"/>
    <x:s v="2025-07"/>
    <x:n v="0"/>
    <x:s v=""/>
    <x:n v="1.3777299276062982"/>
  </x:r>
  <x:r>
    <x:s v="C01954"/>
    <x:x v="0"/>
    <x:x v="3"/>
    <x:x v="1"/>
    <x:x v="2"/>
    <x:n v="59582.64"/>
    <x:n v="9836.69"/>
    <x:n v="4"/>
    <x:s v="Settled"/>
    <x:x v="3"/>
    <x:n v="20"/>
    <x:n v="0"/>
    <x:s v="2025-11"/>
    <x:n v="1"/>
    <x:n v="0"/>
    <x:n v="6.057183869777333"/>
  </x:r>
  <x:r>
    <x:s v="C01955"/>
    <x:x v="0"/>
    <x:x v="2"/>
    <x:x v="3"/>
    <x:x v="0"/>
    <x:n v="3627.36"/>
    <x:n v="7287.18"/>
    <x:n v="3"/>
    <x:s v="Settled"/>
    <x:x v="2"/>
    <x:n v="18"/>
    <x:n v="0"/>
    <x:s v="2025-05"/>
    <x:n v="1"/>
    <x:n v="0"/>
    <x:n v="0.49777280100121035"/>
  </x:r>
  <x:r>
    <x:s v="C01956"/>
    <x:x v="2"/>
    <x:x v="0"/>
    <x:x v="2"/>
    <x:x v="2"/>
    <x:n v="93173.1"/>
    <x:n v="3649.47"/>
    <x:n v="9"/>
    <x:s v="Settled"/>
    <x:x v="3"/>
    <x:n v="15"/>
    <x:n v="0"/>
    <x:s v="2025-05"/>
    <x:n v="1"/>
    <x:n v="0"/>
    <x:n v="25.530583893003644"/>
  </x:r>
  <x:r>
    <x:s v="C01957"/>
    <x:x v="0"/>
    <x:x v="3"/>
    <x:x v="1"/>
    <x:x v="0"/>
    <x:n v="9066.12"/>
    <x:n v="14812.22"/>
    <x:n v="7"/>
    <x:s v="Settled"/>
    <x:x v="2"/>
    <x:m/>
    <x:n v="0"/>
    <x:s v="2025-04"/>
    <x:n v="0"/>
    <x:s v=""/>
    <x:n v="0.6120703041137656"/>
  </x:r>
  <x:r>
    <x:s v="C01958"/>
    <x:x v="2"/>
    <x:x v="0"/>
    <x:x v="4"/>
    <x:x v="2"/>
    <x:m/>
    <x:n v="7563.66"/>
    <x:n v="6"/>
    <x:s v="Settled"/>
    <x:x v="3"/>
    <x:n v="16"/>
    <x:n v="0"/>
    <x:s v="2025-07"/>
    <x:n v="1"/>
    <x:n v="0"/>
    <x:s v=""/>
  </x:r>
  <x:r>
    <x:s v="C01959"/>
    <x:x v="2"/>
    <x:x v="3"/>
    <x:x v="2"/>
    <x:x v="0"/>
    <x:n v="69179.14"/>
    <x:n v="8195.22"/>
    <x:n v="1"/>
    <x:s v="Settled"/>
    <x:x v="2"/>
    <x:n v="18"/>
    <x:n v="0"/>
    <x:s v="2025-08"/>
    <x:n v="1"/>
    <x:n v="0"/>
    <x:n v="8.441401207045082"/>
  </x:r>
  <x:r>
    <x:s v="C01960"/>
    <x:x v="2"/>
    <x:x v="5"/>
    <x:x v="4"/>
    <x:x v="1"/>
    <x:n v="121681.28"/>
    <x:n v="19333.58"/>
    <x:n v="5"/>
    <x:s v="Settled"/>
    <x:x v="2"/>
    <x:n v="19"/>
    <x:n v="0"/>
    <x:s v="2025-07"/>
    <x:n v="1"/>
    <x:n v="0"/>
    <x:n v="6.2937790104057285"/>
  </x:r>
  <x:r>
    <x:s v="C01961"/>
    <x:x v="0"/>
    <x:x v="5"/>
    <x:x v="0"/>
    <x:x v="2"/>
    <x:n v="40208.08"/>
    <x:n v="11518.62"/>
    <x:n v="3"/>
    <x:s v="Pending"/>
    <x:x v="1"/>
    <x:m/>
    <x:n v="1"/>
    <x:s v="2025-11"/>
    <x:n v="0"/>
    <x:s v=""/>
    <x:n v="3.490702879337976"/>
  </x:r>
  <x:r>
    <x:s v="C01962"/>
    <x:x v="2"/>
    <x:x v="0"/>
    <x:x v="5"/>
    <x:x v="2"/>
    <x:n v="79626.8"/>
    <x:n v="6442.74"/>
    <x:n v="2"/>
    <x:s v="Settled"/>
    <x:x v="5"/>
    <x:n v="32"/>
    <x:n v="1"/>
    <x:s v="2025-07"/>
    <x:n v="1"/>
    <x:n v="1"/>
    <x:n v="12.359151541114496"/>
  </x:r>
  <x:r>
    <x:s v="C01963"/>
    <x:x v="0"/>
    <x:x v="0"/>
    <x:x v="3"/>
    <x:x v="0"/>
    <x:n v="15746.84"/>
    <x:n v="25910.41"/>
    <x:n v="9"/>
    <x:s v="Pending"/>
    <x:x v="3"/>
    <x:m/>
    <x:n v="0"/>
    <x:s v="2025-10"/>
    <x:n v="0"/>
    <x:s v=""/>
    <x:n v="0.6077418304071607"/>
  </x:r>
  <x:r>
    <x:s v="C01964"/>
    <x:x v="0"/>
    <x:x v="3"/>
    <x:x v="1"/>
    <x:x v="0"/>
    <x:n v="23576.67"/>
    <x:n v="5605.46"/>
    <x:n v="10"/>
    <x:s v="Pending"/>
    <x:x v="3"/>
    <x:m/>
    <x:n v="0"/>
    <x:s v="2025-01"/>
    <x:n v="0"/>
    <x:s v=""/>
    <x:n v="4.206018774551954"/>
  </x:r>
  <x:r>
    <x:s v="C01965"/>
    <x:x v="0"/>
    <x:x v="0"/>
    <x:x v="1"/>
    <x:x v="2"/>
    <x:n v="29238.28"/>
    <x:n v="14729.69"/>
    <x:n v="10"/>
    <x:s v="Settled"/>
    <x:x v="2"/>
    <x:n v="17"/>
    <x:n v="0"/>
    <x:s v="2025-05"/>
    <x:n v="1"/>
    <x:n v="0"/>
    <x:n v="1.984989500797369"/>
  </x:r>
  <x:r>
    <x:s v="C01966"/>
    <x:x v="0"/>
    <x:x v="3"/>
    <x:x v="0"/>
    <x:x v="2"/>
    <x:n v="94888.4"/>
    <x:n v="6168.26"/>
    <x:n v="5"/>
    <x:s v="Settled"/>
    <x:x v="1"/>
    <x:n v="27"/>
    <x:n v="1"/>
    <x:s v="2025-09"/>
    <x:n v="1"/>
    <x:n v="0"/>
    <x:n v="15.383333387373423"/>
  </x:r>
  <x:r>
    <x:s v="C01967"/>
    <x:x v="2"/>
    <x:x v="0"/>
    <x:x v="4"/>
    <x:x v="2"/>
    <x:n v="184028.54"/>
    <x:n v="9599.54"/>
    <x:n v="2"/>
    <x:s v="Pending"/>
    <x:x v="1"/>
    <x:m/>
    <x:n v="0"/>
    <x:s v="2025-05"/>
    <x:n v="0"/>
    <x:s v=""/>
    <x:n v="19.170558172579103"/>
  </x:r>
  <x:r>
    <x:s v="C01968"/>
    <x:x v="0"/>
    <x:x v="0"/>
    <x:x v="0"/>
    <x:x v="1"/>
    <x:n v="236666.85"/>
    <x:n v="12214.96"/>
    <x:n v="6"/>
    <x:s v="Settled"/>
    <x:x v="1"/>
    <x:n v="38"/>
    <x:n v="1"/>
    <x:s v="2025-09"/>
    <x:n v="1"/>
    <x:n v="1"/>
    <x:n v="19.375163733651195"/>
  </x:r>
  <x:r>
    <x:s v="C01969"/>
    <x:x v="0"/>
    <x:x v="5"/>
    <x:x v="3"/>
    <x:x v="2"/>
    <x:n v="2483.17"/>
    <x:n v="3808.71"/>
    <x:n v="7"/>
    <x:s v="Settled"/>
    <x:x v="2"/>
    <x:n v="12"/>
    <x:n v="0"/>
    <x:s v="2025-08"/>
    <x:n v="1"/>
    <x:n v="0"/>
    <x:n v="0.6519714023908357"/>
  </x:r>
  <x:r>
    <x:s v="C01970"/>
    <x:x v="2"/>
    <x:x v="3"/>
    <x:x v="2"/>
    <x:x v="2"/>
    <x:n v="514393.65"/>
    <x:n v="7744.61"/>
    <x:n v="4"/>
    <x:s v="Settled"/>
    <x:x v="3"/>
    <x:n v="12"/>
    <x:n v="0"/>
    <x:s v="2025-06"/>
    <x:n v="1"/>
    <x:n v="0"/>
    <x:n v="66.41956793176158"/>
  </x:r>
  <x:r>
    <x:s v="C01971"/>
    <x:x v="0"/>
    <x:x v="0"/>
    <x:x v="0"/>
    <x:x v="2"/>
    <x:n v="26619.26"/>
    <x:n v="15439.43"/>
    <x:n v="1"/>
    <x:s v="Settled"/>
    <x:x v="5"/>
    <x:n v="28"/>
    <x:n v="1"/>
    <x:s v="2025-07"/>
    <x:n v="1"/>
    <x:n v="0"/>
    <x:n v="1.7241089858887275"/>
  </x:r>
  <x:r>
    <x:s v="C01972"/>
    <x:x v="0"/>
    <x:x v="3"/>
    <x:x v="3"/>
    <x:x v="2"/>
    <x:n v="10268.86"/>
    <x:n v="12204.13"/>
    <x:n v="10"/>
    <x:s v="Settled"/>
    <x:x v="3"/>
    <x:n v="13"/>
    <x:n v="0"/>
    <x:s v="2025-11"/>
    <x:n v="1"/>
    <x:n v="0"/>
    <x:n v="0.8414249930146599"/>
  </x:r>
  <x:r>
    <x:s v="C01973"/>
    <x:x v="2"/>
    <x:x v="3"/>
    <x:x v="4"/>
    <x:x v="2"/>
    <x:n v="29596.8"/>
    <x:n v="15480.61"/>
    <x:n v="5"/>
    <x:s v="Pending"/>
    <x:x v="1"/>
    <x:m/>
    <x:n v="0"/>
    <x:s v="2025-09"/>
    <x:n v="0"/>
    <x:s v=""/>
    <x:n v="1.9118626462393922"/>
  </x:r>
  <x:r>
    <x:s v="C01974"/>
    <x:x v="0"/>
    <x:x v="5"/>
    <x:x v="1"/>
    <x:x v="2"/>
    <x:n v="30621.91"/>
    <x:n v="10496.6"/>
    <x:n v="1"/>
    <x:s v="Settled"/>
    <x:x v="3"/>
    <x:n v="19"/>
    <x:n v="0"/>
    <x:s v="2025-12"/>
    <x:n v="1"/>
    <x:n v="0"/>
    <x:n v="2.917317035992607"/>
  </x:r>
  <x:r>
    <x:s v="C01975"/>
    <x:x v="0"/>
    <x:x v="3"/>
    <x:x v="3"/>
    <x:x v="0"/>
    <x:n v="5763.53"/>
    <x:n v="9615.53"/>
    <x:n v="8"/>
    <x:s v="Rejected"/>
    <x:x v="2"/>
    <x:m/>
    <x:n v="0"/>
    <x:s v="2025-02"/>
    <x:n v="0"/>
    <x:s v=""/>
    <x:n v="0.5993980571013766"/>
  </x:r>
  <x:r>
    <x:s v="C01976"/>
    <x:x v="0"/>
    <x:x v="4"/>
    <x:x v="1"/>
    <x:x v="0"/>
    <x:n v="6311.39"/>
    <x:n v="7164.55"/>
    <x:n v="3"/>
    <x:s v="Settled"/>
    <x:x v="1"/>
    <x:n v="17"/>
    <x:n v="0"/>
    <x:s v="2025-10"/>
    <x:n v="1"/>
    <x:n v="0"/>
    <x:n v="0.8809192482430858"/>
  </x:r>
  <x:r>
    <x:s v="C01977"/>
    <x:x v="2"/>
    <x:x v="2"/>
    <x:x v="2"/>
    <x:x v="0"/>
    <x:n v="48778.78"/>
    <x:n v="14010.9"/>
    <x:n v="3"/>
    <x:s v="Pending"/>
    <x:x v="2"/>
    <x:m/>
    <x:n v="0"/>
    <x:s v="2025-11"/>
    <x:n v="0"/>
    <x:s v=""/>
    <x:n v="3.481487984355038"/>
  </x:r>
  <x:r>
    <x:s v="C01978"/>
    <x:x v="0"/>
    <x:x v="0"/>
    <x:x v="1"/>
    <x:x v="1"/>
    <x:n v="197637.37"/>
    <x:n v="13650.53"/>
    <x:n v="5"/>
    <x:s v="Settled"/>
    <x:x v="1"/>
    <x:n v="25"/>
    <x:n v="0"/>
    <x:s v="2025-12"/>
    <x:n v="1"/>
    <x:n v="0"/>
    <x:n v="14.478366041465055"/>
  </x:r>
  <x:r>
    <x:s v="C01979"/>
    <x:x v="0"/>
    <x:x v="5"/>
    <x:x v="1"/>
    <x:x v="2"/>
    <x:n v="28931.61"/>
    <x:n v="5010.35"/>
    <x:n v="2"/>
    <x:s v="Settled"/>
    <x:x v="3"/>
    <x:n v="9"/>
    <x:n v="0"/>
    <x:s v="2025-07"/>
    <x:n v="1"/>
    <x:n v="0"/>
    <x:n v="5.774369056053968"/>
  </x:r>
  <x:r>
    <x:s v="C01980"/>
    <x:x v="2"/>
    <x:x v="4"/>
    <x:x v="2"/>
    <x:x v="0"/>
    <x:n v="23861.68"/>
    <x:n v="18682.26"/>
    <x:n v="9"/>
    <x:s v="Pending"/>
    <x:x v="3"/>
    <x:m/>
    <x:n v="0"/>
    <x:s v="2025-06"/>
    <x:n v="0"/>
    <x:s v=""/>
    <x:n v="1.2772373363822151"/>
  </x:r>
  <x:r>
    <x:s v="C01981"/>
    <x:x v="2"/>
    <x:x v="5"/>
    <x:x v="4"/>
    <x:x v="2"/>
    <x:n v="51132.52"/>
    <x:n v="15156.5"/>
    <x:n v="9"/>
    <x:s v="Pending"/>
    <x:x v="1"/>
    <x:m/>
    <x:n v="0"/>
    <x:s v="2025-08"/>
    <x:n v="0"/>
    <x:s v=""/>
    <x:n v="3.3736363936264966"/>
  </x:r>
  <x:r>
    <x:s v="C01982"/>
    <x:x v="0"/>
    <x:x v="0"/>
    <x:x v="1"/>
    <x:x v="2"/>
    <x:n v="38192.12"/>
    <x:n v="8475.87"/>
    <x:n v="7"/>
    <x:s v="Settled"/>
    <x:x v="3"/>
    <x:n v="23"/>
    <x:n v="0"/>
    <x:s v="2025-11"/>
    <x:n v="1"/>
    <x:n v="0"/>
    <x:n v="4.505982276745632"/>
  </x:r>
  <x:r>
    <x:s v="C01983"/>
    <x:x v="0"/>
    <x:x v="0"/>
    <x:x v="0"/>
    <x:x v="1"/>
    <x:n v="121270.54"/>
    <x:n v="9145.34"/>
    <x:n v="7"/>
    <x:s v="Pending"/>
    <x:x v="5"/>
    <x:m/>
    <x:n v="1"/>
    <x:s v="2025-11"/>
    <x:n v="0"/>
    <x:s v=""/>
    <x:n v="13.260364294821187"/>
  </x:r>
  <x:r>
    <x:s v="C01984"/>
    <x:x v="2"/>
    <x:x v="0"/>
    <x:x v="2"/>
    <x:x v="1"/>
    <x:n v="142211.68"/>
    <x:n v="11352.84"/>
    <x:n v="8"/>
    <x:s v="Settled"/>
    <x:x v="1"/>
    <x:n v="33"/>
    <x:n v="1"/>
    <x:s v="2025-12"/>
    <x:n v="1"/>
    <x:n v="1"/>
    <x:n v="12.526529044714803"/>
  </x:r>
  <x:r>
    <x:s v="C01985"/>
    <x:x v="2"/>
    <x:x v="5"/>
    <x:x v="5"/>
    <x:x v="1"/>
    <x:n v="559610.73"/>
    <x:n v="7336.68"/>
    <x:n v="10"/>
    <x:s v="Settled"/>
    <x:x v="5"/>
    <x:n v="26"/>
    <x:n v="1"/>
    <x:s v="2025-12"/>
    <x:n v="1"/>
    <x:n v="0"/>
    <x:n v="76.27574461473036"/>
  </x:r>
  <x:r>
    <x:s v="C01986"/>
    <x:x v="0"/>
    <x:x v="0"/>
    <x:x v="1"/>
    <x:x v="3"/>
    <x:n v="145880.89"/>
    <x:n v="15439.43"/>
    <x:n v="1"/>
    <x:s v="Settled"/>
    <x:x v="5"/>
    <x:n v="32"/>
    <x:n v="1"/>
    <x:s v="2025-08"/>
    <x:n v="1"/>
    <x:n v="1"/>
    <x:n v="9.448592985621879"/>
  </x:r>
  <x:r>
    <x:s v="C01987"/>
    <x:x v="0"/>
    <x:x v="3"/>
    <x:x v="0"/>
    <x:x v="0"/>
    <x:n v="17554.62"/>
    <x:n v="7472.35"/>
    <x:n v="10"/>
    <x:s v="Settled"/>
    <x:x v="4"/>
    <x:n v="33"/>
    <x:n v="1"/>
    <x:s v="2025-04"/>
    <x:n v="1"/>
    <x:n v="1"/>
    <x:n v="2.3492770012111315"/>
  </x:r>
  <x:r>
    <x:s v="C01988"/>
    <x:x v="0"/>
    <x:x v="0"/>
    <x:x v="1"/>
    <x:x v="0"/>
    <x:n v="11839.36"/>
    <x:n v="8905.6"/>
    <x:n v="9"/>
    <x:s v="Settled"/>
    <x:x v="2"/>
    <x:n v="13"/>
    <x:n v="0"/>
    <x:s v="2025-02"/>
    <x:n v="1"/>
    <x:n v="0"/>
    <x:n v="1.3294286740927057"/>
  </x:r>
  <x:r>
    <x:s v="C01989"/>
    <x:x v="2"/>
    <x:x v="3"/>
    <x:x v="4"/>
    <x:x v="2"/>
    <x:n v="59507.9"/>
    <x:n v="7152.53"/>
    <x:n v="8"/>
    <x:s v="Settled"/>
    <x:x v="1"/>
    <x:n v="17"/>
    <x:n v="0"/>
    <x:s v="2025-11"/>
    <x:n v="1"/>
    <x:n v="0"/>
    <x:n v="8.319839273655615"/>
  </x:r>
  <x:r>
    <x:s v="C01990"/>
    <x:x v="2"/>
    <x:x v="0"/>
    <x:x v="2"/>
    <x:x v="2"/>
    <x:n v="70350.79"/>
    <x:n v="13417.27"/>
    <x:n v="6"/>
    <x:s v="Rejected"/>
    <x:x v="1"/>
    <x:m/>
    <x:n v="0"/>
    <x:s v="2025-02"/>
    <x:n v="0"/>
    <x:s v=""/>
    <x:n v="5.243301357131517"/>
  </x:r>
  <x:r>
    <x:s v="C01991"/>
    <x:x v="2"/>
    <x:x v="3"/>
    <x:x v="5"/>
    <x:x v="0"/>
    <x:n v="87006.04"/>
    <x:n v="8038.11"/>
    <x:n v="5"/>
    <x:s v="Settled"/>
    <x:x v="1"/>
    <x:n v="15"/>
    <x:n v="0"/>
    <x:s v="2025-01"/>
    <x:n v="1"/>
    <x:n v="0"/>
    <x:n v="10.82419125889046"/>
  </x:r>
  <x:r>
    <x:s v="C01992"/>
    <x:x v="2"/>
    <x:x v="0"/>
    <x:x v="2"/>
    <x:x v="2"/>
    <x:n v="268178.82"/>
    <x:n v="7111.18"/>
    <x:n v="8"/>
    <x:s v="Pending"/>
    <x:x v="1"/>
    <x:m/>
    <x:n v="0"/>
    <x:s v="2025-06"/>
    <x:n v="0"/>
    <x:s v=""/>
    <x:n v="37.71228122477564"/>
  </x:r>
  <x:r>
    <x:s v="C01993"/>
    <x:x v="2"/>
    <x:x v="5"/>
    <x:x v="5"/>
    <x:x v="0"/>
    <x:n v="76310.53"/>
    <x:n v="11678.23"/>
    <x:n v="6"/>
    <x:s v="Settled"/>
    <x:x v="5"/>
    <x:n v="24"/>
    <x:n v="1"/>
    <x:s v="2025-09"/>
    <x:n v="1"/>
    <x:n v="0"/>
    <x:n v="6.534426021751584"/>
  </x:r>
  <x:r>
    <x:s v="C01994"/>
    <x:x v="0"/>
    <x:x v="5"/>
    <x:x v="1"/>
    <x:x v="0"/>
    <x:n v="10114.1"/>
    <x:n v="13027.44"/>
    <x:n v="2"/>
    <x:s v="Settled"/>
    <x:x v="2"/>
    <x:n v="18"/>
    <x:n v="0"/>
    <x:s v="2025-09"/>
    <x:n v="1"/>
    <x:n v="0"/>
    <x:n v="0.7763689566023716"/>
  </x:r>
  <x:r>
    <x:s v="C01995"/>
    <x:x v="0"/>
    <x:x v="0"/>
    <x:x v="0"/>
    <x:x v="0"/>
    <x:n v="39137.44"/>
    <x:n v="19884"/>
    <x:n v="3"/>
    <x:s v="Pending"/>
    <x:x v="1"/>
    <x:m/>
    <x:n v="1"/>
    <x:s v="2025-04"/>
    <x:n v="0"/>
    <x:s v=""/>
    <x:n v="1.9682880708107022"/>
  </x:r>
  <x:r>
    <x:s v="C01996"/>
    <x:x v="2"/>
    <x:x v="2"/>
    <x:x v="5"/>
    <x:x v="1"/>
    <x:n v="381450"/>
    <x:n v="10779.34"/>
    <x:n v="1"/>
    <x:s v="Settled"/>
    <x:x v="1"/>
    <x:n v="31"/>
    <x:n v="1"/>
    <x:s v="2025-07"/>
    <x:n v="1"/>
    <x:n v="1"/>
    <x:n v="35.38713873020055"/>
  </x:r>
  <x:r>
    <x:s v="C01997"/>
    <x:x v="0"/>
    <x:x v="3"/>
    <x:x v="0"/>
    <x:x v="2"/>
    <x:n v="67770.99"/>
    <x:n v="4623"/>
    <x:n v="7"/>
    <x:s v="Settled"/>
    <x:x v="5"/>
    <x:n v="32"/>
    <x:n v="1"/>
    <x:s v="2025-11"/>
    <x:n v="1"/>
    <x:n v="1"/>
    <x:n v="14.659526281635303"/>
  </x:r>
  <x:r>
    <x:s v="C01998"/>
    <x:x v="2"/>
    <x:x v="3"/>
    <x:x v="2"/>
    <x:x v="2"/>
    <x:n v="155346.17"/>
    <x:n v="16019.81"/>
    <x:n v="1"/>
    <x:s v="Rejected"/>
    <x:x v="2"/>
    <x:m/>
    <x:n v="0"/>
    <x:s v="2025-10"/>
    <x:n v="0"/>
    <x:s v=""/>
    <x:n v="9.697129366702852"/>
  </x:r>
  <x:r>
    <x:s v="C01999"/>
    <x:x v="0"/>
    <x:x v="5"/>
    <x:x v="1"/>
    <x:x v="1"/>
    <x:n v="153771.25"/>
    <x:n v="9482.67"/>
    <x:n v="5"/>
    <x:s v="Settled"/>
    <x:x v="1"/>
    <x:n v="34"/>
    <x:n v="1"/>
    <x:s v="2025-12"/>
    <x:n v="1"/>
    <x:n v="1"/>
    <x:n v="16.21602881888751"/>
  </x:r>
  <x:r>
    <x:s v="C02000"/>
    <x:x v="2"/>
    <x:x v="5"/>
    <x:x v="4"/>
    <x:x v="1"/>
    <x:n v="128669.01"/>
    <x:n v="26004.46"/>
    <x:n v="7"/>
    <x:s v="Settled"/>
    <x:x v="4"/>
    <x:n v="47"/>
    <x:n v="1"/>
    <x:s v="2025-10"/>
    <x:n v="1"/>
    <x:n v="1"/>
    <x:n v="4.947959311595011"/>
  </x:r>
  <x:r>
    <x:s v="C02001"/>
    <x:x v="0"/>
    <x:x v="2"/>
    <x:x v="3"/>
    <x:x v="0"/>
    <x:n v="4767.16"/>
    <x:n v="17983.74"/>
    <x:n v="6"/>
    <x:s v="Settled"/>
    <x:x v="1"/>
    <x:n v="9"/>
    <x:n v="0"/>
    <x:s v="2025-02"/>
    <x:n v="1"/>
    <x:n v="0"/>
    <x:n v="0.2650816793392253"/>
  </x:r>
  <x:r>
    <x:s v="C02002"/>
    <x:x v="0"/>
    <x:x v="3"/>
    <x:x v="1"/>
    <x:x v="2"/>
    <x:n v="143117.33"/>
    <x:n v="11810.94"/>
    <x:n v="2"/>
    <x:s v="Settled"/>
    <x:x v="3"/>
    <x:n v="7"/>
    <x:n v="0"/>
    <x:s v="2025-03"/>
    <x:n v="1"/>
    <x:n v="0"/>
    <x:n v="12.117353064193026"/>
  </x:r>
  <x:r>
    <x:s v="C02003"/>
    <x:x v="0"/>
    <x:x v="3"/>
    <x:x v="1"/>
    <x:x v="0"/>
    <x:n v="38157.56"/>
    <x:n v="10048.07"/>
    <x:n v="9"/>
    <x:s v="Settled"/>
    <x:x v="3"/>
    <x:n v="4"/>
    <x:n v="0"/>
    <x:s v="2025-03"/>
    <x:n v="1"/>
    <x:n v="0"/>
    <x:n v="3.797501410718675"/>
  </x:r>
  <x:r>
    <x:s v="C02004"/>
    <x:x v="0"/>
    <x:x v="2"/>
    <x:x v="1"/>
    <x:x v="2"/>
    <x:n v="72760.07"/>
    <x:n v="14515.3"/>
    <x:n v="1"/>
    <x:s v="Settled"/>
    <x:x v="1"/>
    <x:n v="10"/>
    <x:n v="0"/>
    <x:s v="2025-02"/>
    <x:n v="1"/>
    <x:n v="0"/>
    <x:n v="5.012646655597887"/>
  </x:r>
  <x:r>
    <x:s v="C02005"/>
    <x:x v="0"/>
    <x:x v="0"/>
    <x:x v="1"/>
    <x:x v="0"/>
    <x:n v="21191.12"/>
    <x:n v="7328.95"/>
    <x:n v="10"/>
    <x:s v="Settled"/>
    <x:x v="3"/>
    <x:n v="13"/>
    <x:n v="0"/>
    <x:s v="2025-11"/>
    <x:n v="1"/>
    <x:n v="0"/>
    <x:n v="2.8914264662741593"/>
  </x:r>
  <x:r>
    <x:s v="C02006"/>
    <x:x v="0"/>
    <x:x v="3"/>
    <x:x v="1"/>
    <x:x v="2"/>
    <x:n v="26457.99"/>
    <x:n v="8018.03"/>
    <x:n v="7"/>
    <x:s v="Settled"/>
    <x:x v="3"/>
    <x:n v="10"/>
    <x:n v="0"/>
    <x:s v="2025-09"/>
    <x:n v="1"/>
    <x:n v="0"/>
    <x:n v="3.2998117991576486"/>
  </x:r>
  <x:r>
    <x:s v="C02007"/>
    <x:x v="0"/>
    <x:x v="5"/>
    <x:x v="1"/>
    <x:x v="2"/>
    <x:n v="85522.5"/>
    <x:n v="6508.38"/>
    <x:n v="3"/>
    <x:s v="Settled"/>
    <x:x v="3"/>
    <x:n v="8"/>
    <x:n v="0"/>
    <x:s v="2025-11"/>
    <x:n v="1"/>
    <x:n v="0"/>
    <x:n v="13.140366727204004"/>
  </x:r>
  <x:r>
    <x:s v="C02008"/>
    <x:x v="2"/>
    <x:x v="5"/>
    <x:x v="4"/>
    <x:x v="0"/>
    <x:n v="25613.06"/>
    <x:n v="7245.59"/>
    <x:n v="2"/>
    <x:s v="Settled"/>
    <x:x v="1"/>
    <x:n v="17"/>
    <x:n v="0"/>
    <x:s v="2025-04"/>
    <x:n v="1"/>
    <x:n v="0"/>
    <x:n v="3.5349861087916925"/>
  </x:r>
  <x:r>
    <x:s v="C02009"/>
    <x:x v="2"/>
    <x:x v="4"/>
    <x:x v="5"/>
    <x:x v="2"/>
    <x:n v="133963.63"/>
    <x:n v="10366.91"/>
    <x:n v="2"/>
    <x:s v="Pending"/>
    <x:x v="1"/>
    <x:m/>
    <x:n v="1"/>
    <x:s v="2025-12"/>
    <x:n v="0"/>
    <x:s v=""/>
    <x:n v="12.922233336645153"/>
  </x:r>
  <x:r>
    <x:s v="C02010"/>
    <x:x v="0"/>
    <x:x v="0"/>
    <x:x v="3"/>
    <x:x v="3"/>
    <x:n v="10061.29"/>
    <x:n v="13745.65"/>
    <x:n v="3"/>
    <x:s v="Settled"/>
    <x:x v="3"/>
    <x:n v="20"/>
    <x:n v="0"/>
    <x:s v="2025-12"/>
    <x:n v="1"/>
    <x:n v="0"/>
    <x:n v="0.7319617478984262"/>
  </x:r>
  <x:r>
    <x:s v="C02011"/>
    <x:x v="0"/>
    <x:x v="0"/>
    <x:x v="1"/>
    <x:x v="2"/>
    <x:n v="27039.98"/>
    <x:n v="10514.12"/>
    <x:n v="5"/>
    <x:s v="Settled"/>
    <x:x v="2"/>
    <x:n v="21"/>
    <x:n v="0"/>
    <x:s v="2025-02"/>
    <x:n v="1"/>
    <x:n v="0"/>
    <x:n v="2.5717777617147224"/>
  </x:r>
  <x:r>
    <x:s v="C02012"/>
    <x:x v="0"/>
    <x:x v="3"/>
    <x:x v="1"/>
    <x:x v="0"/>
    <x:n v="35267.08"/>
    <x:n v="12177.81"/>
    <x:n v="5"/>
    <x:s v="Rejected"/>
    <x:x v="2"/>
    <x:m/>
    <x:n v="0"/>
    <x:s v="2025-11"/>
    <x:n v="0"/>
    <x:s v=""/>
    <x:n v="2.8960116802610654"/>
  </x:r>
  <x:r>
    <x:s v="C02013"/>
    <x:x v="2"/>
    <x:x v="0"/>
    <x:x v="4"/>
    <x:x v="0"/>
    <x:n v="34446.63"/>
    <x:n v="9278.24"/>
    <x:n v="3"/>
    <x:s v="Pending"/>
    <x:x v="1"/>
    <x:m/>
    <x:n v="0"/>
    <x:s v="2025-02"/>
    <x:n v="0"/>
    <x:s v=""/>
    <x:n v="3.7126254548276396"/>
  </x:r>
  <x:r>
    <x:s v="C02014"/>
    <x:x v="2"/>
    <x:x v="0"/>
    <x:x v="2"/>
    <x:x v="0"/>
    <x:n v="56646.4"/>
    <x:n v="14150.55"/>
    <x:n v="3"/>
    <x:s v="Settled"/>
    <x:x v="3"/>
    <x:n v="14"/>
    <x:n v="0"/>
    <x:s v="2025-06"/>
    <x:n v="1"/>
    <x:n v="0"/>
    <x:n v="4.003123553501454"/>
  </x:r>
  <x:r>
    <x:s v="C02015"/>
    <x:x v="0"/>
    <x:x v="3"/>
    <x:x v="1"/>
    <x:x v="1"/>
    <x:n v="102705.27"/>
    <x:n v="8344.37"/>
    <x:n v="8"/>
    <x:s v="Settled"/>
    <x:x v="1"/>
    <x:n v="33"/>
    <x:n v="1"/>
    <x:s v="2025-03"/>
    <x:n v="1"/>
    <x:n v="1"/>
    <x:n v="12.308331246097667"/>
  </x:r>
  <x:r>
    <x:s v="C02016"/>
    <x:x v="0"/>
    <x:x v="5"/>
    <x:x v="3"/>
    <x:x v="1"/>
    <x:n v="18078.68"/>
    <x:n v="13964.67"/>
    <x:n v="7"/>
    <x:s v="Settled"/>
    <x:x v="5"/>
    <x:n v="39"/>
    <x:n v="1"/>
    <x:s v="2025-07"/>
    <x:n v="1"/>
    <x:n v="1"/>
    <x:n v="1.29460130457791"/>
  </x:r>
  <x:r>
    <x:s v="C02017"/>
    <x:x v="0"/>
    <x:x v="3"/>
    <x:x v="1"/>
    <x:x v="0"/>
    <x:n v="6109.71"/>
    <x:n v="15330"/>
    <x:n v="3"/>
    <x:s v="Settled"/>
    <x:x v="2"/>
    <x:n v="7"/>
    <x:n v="0"/>
    <x:s v="2025-01"/>
    <x:n v="1"/>
    <x:n v="0"/>
    <x:n v="0.39854598825831705"/>
  </x:r>
  <x:r>
    <x:s v="C02018"/>
    <x:x v="2"/>
    <x:x v="0"/>
    <x:x v="5"/>
    <x:x v="2"/>
    <x:n v="84597.23"/>
    <x:n v="7932.96"/>
    <x:n v="8"/>
    <x:s v="Settled"/>
    <x:x v="2"/>
    <x:n v="13"/>
    <x:n v="0"/>
    <x:s v="2025-11"/>
    <x:n v="1"/>
    <x:n v="0"/>
    <x:n v="10.664018222706279"/>
  </x:r>
  <x:r>
    <x:s v="C02019"/>
    <x:x v="0"/>
    <x:x v="2"/>
    <x:x v="6"/>
    <x:x v="2"/>
    <x:n v="30577.43"/>
    <x:n v="9839.72"/>
    <x:n v="1"/>
    <x:s v="Settled"/>
    <x:x v="3"/>
    <x:n v="16"/>
    <x:n v="0"/>
    <x:s v="2025-06"/>
    <x:n v="1"/>
    <x:n v="0"/>
    <x:n v="3.1075508246169607"/>
  </x:r>
  <x:r>
    <x:s v="C02020"/>
    <x:x v="0"/>
    <x:x v="0"/>
    <x:x v="1"/>
    <x:x v="1"/>
    <x:n v="64345.31"/>
    <x:n v="7160.31"/>
    <x:n v="8"/>
    <x:s v="Rejected"/>
    <x:x v="5"/>
    <x:m/>
    <x:n v="1"/>
    <x:s v="2025-11"/>
    <x:n v="0"/>
    <x:s v=""/>
    <x:n v="8.986386064290512"/>
  </x:r>
  <x:r>
    <x:s v="C02021"/>
    <x:x v="0"/>
    <x:x v="2"/>
    <x:x v="1"/>
    <x:x v="0"/>
    <x:n v="23116.98"/>
    <x:n v="10160.07"/>
    <x:n v="1"/>
    <x:s v="Settled"/>
    <x:x v="1"/>
    <x:n v="21"/>
    <x:n v="0"/>
    <x:s v="2025-06"/>
    <x:n v="1"/>
    <x:n v="0"/>
    <x:n v="2.275277630961204"/>
  </x:r>
  <x:r>
    <x:s v="C02022"/>
    <x:x v="2"/>
    <x:x v="0"/>
    <x:x v="4"/>
    <x:x v="2"/>
    <x:n v="86259.49"/>
    <x:n v="5989.29"/>
    <x:n v="3"/>
    <x:s v="Settled"/>
    <x:x v="1"/>
    <x:n v="22"/>
    <x:n v="0"/>
    <x:s v="2025-07"/>
    <x:n v="1"/>
    <x:n v="0"/>
    <x:n v="14.402289753877339"/>
  </x:r>
  <x:r>
    <x:s v="C02023"/>
    <x:x v="2"/>
    <x:x v="4"/>
    <x:x v="2"/>
    <x:x v="3"/>
    <x:n v="111451.2"/>
    <x:n v="10365.99"/>
    <x:n v="3"/>
    <x:s v="Rejected"/>
    <x:x v="1"/>
    <x:m/>
    <x:n v="0"/>
    <x:s v="2025-09"/>
    <x:n v="0"/>
    <x:s v=""/>
    <x:n v="10.75162140808548"/>
  </x:r>
  <x:r>
    <x:s v="C02024"/>
    <x:x v="2"/>
    <x:x v="0"/>
    <x:x v="2"/>
    <x:x v="0"/>
    <x:n v="111256.11"/>
    <x:n v="5288.17"/>
    <x:n v="6"/>
    <x:s v="Settled"/>
    <x:x v="3"/>
    <x:n v="11"/>
    <x:n v="0"/>
    <x:s v="2025-12"/>
    <x:n v="1"/>
    <x:n v="0"/>
    <x:n v="21.038678786801484"/>
  </x:r>
  <x:r>
    <x:s v="C02025"/>
    <x:x v="0"/>
    <x:x v="0"/>
    <x:x v="0"/>
    <x:x v="0"/>
    <x:n v="20508.29"/>
    <x:n v="12488.54"/>
    <x:n v="6"/>
    <x:s v="Settled"/>
    <x:x v="4"/>
    <x:n v="22"/>
    <x:n v="1"/>
    <x:s v="2025-05"/>
    <x:n v="1"/>
    <x:n v="0"/>
    <x:n v="1.642168740301108"/>
  </x:r>
  <x:r>
    <x:s v="C02026"/>
    <x:x v="2"/>
    <x:x v="5"/>
    <x:x v="2"/>
    <x:x v="0"/>
    <x:n v="47578.7"/>
    <x:n v="18209.71"/>
    <x:n v="9"/>
    <x:s v="Settled"/>
    <x:x v="1"/>
    <x:n v="11"/>
    <x:n v="0"/>
    <x:s v="2025-07"/>
    <x:n v="1"/>
    <x:n v="0"/>
    <x:n v="2.612820303014161"/>
  </x:r>
  <x:r>
    <x:s v="C02027"/>
    <x:x v="2"/>
    <x:x v="0"/>
    <x:x v="4"/>
    <x:x v="2"/>
    <x:n v="53677.59"/>
    <x:n v="11964"/>
    <x:n v="1"/>
    <x:s v="Settled"/>
    <x:x v="2"/>
    <x:n v="13"/>
    <x:n v="0"/>
    <x:s v="2025-04"/>
    <x:n v="1"/>
    <x:n v="0"/>
    <x:n v="4.486592276830491"/>
  </x:r>
  <x:r>
    <x:s v="C02028"/>
    <x:x v="0"/>
    <x:x v="3"/>
    <x:x v="3"/>
    <x:x v="2"/>
    <x:n v="20970.68"/>
    <x:n v="15230.88"/>
    <x:n v="2"/>
    <x:s v="Settled"/>
    <x:x v="3"/>
    <x:n v="17"/>
    <x:n v="0"/>
    <x:s v="2025-01"/>
    <x:n v="1"/>
    <x:n v="0"/>
    <x:n v="1.3768528148078116"/>
  </x:r>
  <x:r>
    <x:s v="C02029"/>
    <x:x v="0"/>
    <x:x v="4"/>
    <x:x v="1"/>
    <x:x v="2"/>
    <x:n v="48762.17"/>
    <x:n v="12074.04"/>
    <x:n v="1"/>
    <x:s v="Settled"/>
    <x:x v="2"/>
    <x:n v="21"/>
    <x:n v="0"/>
    <x:s v="2025-11"/>
    <x:n v="1"/>
    <x:n v="0"/>
    <x:n v="4.038596029166707"/>
  </x:r>
  <x:r>
    <x:s v="C02030"/>
    <x:x v="0"/>
    <x:x v="3"/>
    <x:x v="0"/>
    <x:x v="0"/>
    <x:n v="33949.89"/>
    <x:n v="8339.65"/>
    <x:n v="6"/>
    <x:s v="Pending"/>
    <x:x v="4"/>
    <x:m/>
    <x:n v="1"/>
    <x:s v="2025-07"/>
    <x:n v="0"/>
    <x:s v=""/>
    <x:n v="4.070901056998795"/>
  </x:r>
  <x:r>
    <x:s v="C02031"/>
    <x:x v="2"/>
    <x:x v="0"/>
    <x:x v="2"/>
    <x:x v="1"/>
    <x:n v="110028.92"/>
    <x:n v="8853.43"/>
    <x:n v="10"/>
    <x:s v="Settled"/>
    <x:x v="5"/>
    <x:n v="44"/>
    <x:n v="1"/>
    <x:s v="2025-05"/>
    <x:n v="1"/>
    <x:n v="1"/>
    <x:n v="12.427829666016446"/>
  </x:r>
  <x:r>
    <x:s v="C02032"/>
    <x:x v="0"/>
    <x:x v="3"/>
    <x:x v="1"/>
    <x:x v="0"/>
    <x:n v="12018.78"/>
    <x:n v="16625.12"/>
    <x:n v="3"/>
    <x:s v="Pending"/>
    <x:x v="3"/>
    <x:m/>
    <x:n v="0"/>
    <x:s v="2025-10"/>
    <x:n v="0"/>
    <x:s v=""/>
    <x:n v="0.7229289172048082"/>
  </x:r>
  <x:r>
    <x:s v="C02033"/>
    <x:x v="0"/>
    <x:x v="0"/>
    <x:x v="1"/>
    <x:x v="1"/>
    <x:n v="192129.43"/>
    <x:n v="15786.21"/>
    <x:n v="8"/>
    <x:s v="Settled"/>
    <x:x v="3"/>
    <x:n v="17"/>
    <x:n v="0"/>
    <x:s v="2025-10"/>
    <x:n v="1"/>
    <x:n v="0"/>
    <x:n v="12.170712919693834"/>
  </x:r>
  <x:r>
    <x:s v="C02034"/>
    <x:x v="0"/>
    <x:x v="4"/>
    <x:x v="3"/>
    <x:x v="0"/>
    <x:n v="1574.1"/>
    <x:n v="9873.52"/>
    <x:n v="5"/>
    <x:s v="Settled"/>
    <x:x v="2"/>
    <x:n v="13"/>
    <x:n v="0"/>
    <x:s v="2025-12"/>
    <x:n v="1"/>
    <x:n v="0"/>
    <x:n v="0.15942642542882374"/>
  </x:r>
  <x:r>
    <x:s v="C02035"/>
    <x:x v="0"/>
    <x:x v="0"/>
    <x:x v="0"/>
    <x:x v="1"/>
    <x:n v="352145.74"/>
    <x:n v="13330.13"/>
    <x:n v="8"/>
    <x:s v="Settled"/>
    <x:x v="4"/>
    <x:n v="36"/>
    <x:n v="1"/>
    <x:s v="2025-06"/>
    <x:n v="1"/>
    <x:n v="1"/>
    <x:n v="26.41727725085952"/>
  </x:r>
  <x:r>
    <x:s v="C02036"/>
    <x:x v="0"/>
    <x:x v="0"/>
    <x:x v="1"/>
    <x:x v="1"/>
    <x:n v="138408.71"/>
    <x:n v="7017.71"/>
    <x:n v="10"/>
    <x:s v="Settled"/>
    <x:x v="5"/>
    <x:n v="41"/>
    <x:n v="1"/>
    <x:s v="2025-02"/>
    <x:n v="1"/>
    <x:n v="1"/>
    <x:n v="19.722774238319907"/>
  </x:r>
  <x:r>
    <x:s v="C02037"/>
    <x:x v="0"/>
    <x:x v="0"/>
    <x:x v="1"/>
    <x:x v="1"/>
    <x:n v="69704.08"/>
    <x:n v="13577.24"/>
    <x:n v="9"/>
    <x:s v="Settled"/>
    <x:x v="4"/>
    <x:n v="38"/>
    <x:n v="1"/>
    <x:s v="2025-06"/>
    <x:n v="1"/>
    <x:n v="1"/>
    <x:n v="5.133891718788208"/>
  </x:r>
  <x:r>
    <x:s v="C02038"/>
    <x:x v="0"/>
    <x:x v="3"/>
    <x:x v="0"/>
    <x:x v="1"/>
    <x:n v="106460.31"/>
    <x:n v="8948.75"/>
    <x:n v="9"/>
    <x:s v="Settled"/>
    <x:x v="4"/>
    <x:n v="39"/>
    <x:n v="1"/>
    <x:s v="2025-06"/>
    <x:n v="1"/>
    <x:n v="1"/>
    <x:n v="11.896668249755551"/>
  </x:r>
  <x:r>
    <x:s v="C02039"/>
    <x:x v="0"/>
    <x:x v="0"/>
    <x:x v="3"/>
    <x:x v="3"/>
    <x:n v="13983.81"/>
    <x:n v="5640.25"/>
    <x:n v="4"/>
    <x:s v="Settled"/>
    <x:x v="1"/>
    <x:n v="19"/>
    <x:n v="0"/>
    <x:s v="2025-03"/>
    <x:n v="1"/>
    <x:n v="0"/>
    <x:n v="2.479289038606445"/>
  </x:r>
  <x:r>
    <x:s v="C02040"/>
    <x:x v="0"/>
    <x:x v="3"/>
    <x:x v="0"/>
    <x:x v="2"/>
    <x:n v="159971.2"/>
    <x:n v="12568.63"/>
    <x:n v="3"/>
    <x:s v="Settled"/>
    <x:x v="5"/>
    <x:n v="27"/>
    <x:n v="1"/>
    <x:s v="2025-08"/>
    <x:n v="1"/>
    <x:n v="0"/>
    <x:n v="12.727815203407214"/>
  </x:r>
  <x:r>
    <x:s v="C02041"/>
    <x:x v="0"/>
    <x:x v="4"/>
    <x:x v="1"/>
    <x:x v="3"/>
    <x:n v="43078.52"/>
    <x:n v="12367.53"/>
    <x:n v="2"/>
    <x:s v="Settled"/>
    <x:x v="1"/>
    <x:n v="23"/>
    <x:n v="0"/>
    <x:s v="2025-06"/>
    <x:n v="1"/>
    <x:n v="0"/>
    <x:n v="3.483195108481645"/>
  </x:r>
  <x:r>
    <x:s v="C02042"/>
    <x:x v="2"/>
    <x:x v="0"/>
    <x:x v="5"/>
    <x:x v="2"/>
    <x:n v="198152.47"/>
    <x:n v="14545.54"/>
    <x:n v="3"/>
    <x:s v="Settled"/>
    <x:x v="1"/>
    <x:n v="22"/>
    <x:n v="1"/>
    <x:s v="2025-11"/>
    <x:n v="1"/>
    <x:n v="0"/>
    <x:n v="13.622902277949116"/>
  </x:r>
  <x:r>
    <x:s v="C02043"/>
    <x:x v="2"/>
    <x:x v="0"/>
    <x:x v="2"/>
    <x:x v="1"/>
    <x:n v="191618.66"/>
    <x:n v="23570.27"/>
    <x:n v="9"/>
    <x:s v="Settled"/>
    <x:x v="1"/>
    <x:n v="37"/>
    <x:n v="1"/>
    <x:s v="2025-01"/>
    <x:n v="1"/>
    <x:n v="1"/>
    <x:n v="8.129676070745052"/>
  </x:r>
  <x:r>
    <x:s v="C02044"/>
    <x:x v="0"/>
    <x:x v="5"/>
    <x:x v="1"/>
    <x:x v="0"/>
    <x:n v="21232.87"/>
    <x:n v="5063.62"/>
    <x:n v="9"/>
    <x:s v="Pending"/>
    <x:x v="1"/>
    <x:m/>
    <x:n v="0"/>
    <x:s v="2025-09"/>
    <x:n v="0"/>
    <x:s v=""/>
    <x:n v="4.193219475395073"/>
  </x:r>
  <x:r>
    <x:s v="C02045"/>
    <x:x v="2"/>
    <x:x v="3"/>
    <x:x v="4"/>
    <x:x v="2"/>
    <x:n v="38106.75"/>
    <x:n v="5664.05"/>
    <x:n v="1"/>
    <x:s v="Settled"/>
    <x:x v="1"/>
    <x:n v="23"/>
    <x:n v="0"/>
    <x:s v="2025-08"/>
    <x:n v="1"/>
    <x:n v="0"/>
    <x:n v="6.727827261411887"/>
  </x:r>
  <x:r>
    <x:s v="C02046"/>
    <x:x v="0"/>
    <x:x v="4"/>
    <x:x v="1"/>
    <x:x v="1"/>
    <x:n v="100705.14"/>
    <x:n v="24879.37"/>
    <x:n v="10"/>
    <x:s v="Settled"/>
    <x:x v="1"/>
    <x:n v="29"/>
    <x:n v="1"/>
    <x:s v="2025-03"/>
    <x:n v="1"/>
    <x:n v="0"/>
    <x:n v="4.047736739314541"/>
  </x:r>
  <x:r>
    <x:s v="C02047"/>
    <x:x v="2"/>
    <x:x v="0"/>
    <x:x v="5"/>
    <x:x v="0"/>
    <x:n v="213448.29"/>
    <x:n v="8437.3"/>
    <x:n v="4"/>
    <x:s v="Settled"/>
    <x:x v="5"/>
    <x:n v="20"/>
    <x:n v="1"/>
    <x:s v="2025-05"/>
    <x:n v="1"/>
    <x:n v="0"/>
    <x:n v="25.298174771550144"/>
  </x:r>
  <x:r>
    <x:s v="C02048"/>
    <x:x v="0"/>
    <x:x v="5"/>
    <x:x v="0"/>
    <x:x v="0"/>
    <x:n v="29929.21"/>
    <x:n v="5468.01"/>
    <x:n v="6"/>
    <x:s v="Settled"/>
    <x:x v="1"/>
    <x:n v="29"/>
    <x:n v="1"/>
    <x:s v="2025-11"/>
    <x:n v="1"/>
    <x:n v="0"/>
    <x:n v="5.4735104727313955"/>
  </x:r>
  <x:r>
    <x:s v="C02049"/>
    <x:x v="0"/>
    <x:x v="5"/>
    <x:x v="1"/>
    <x:x v="0"/>
    <x:n v="11078.51"/>
    <x:n v="11777.48"/>
    <x:n v="2"/>
    <x:s v="Pending"/>
    <x:x v="3"/>
    <x:m/>
    <x:n v="0"/>
    <x:s v="2025-05"/>
    <x:n v="0"/>
    <x:s v=""/>
    <x:n v="0.940651990069183"/>
  </x:r>
  <x:r>
    <x:s v="C02050"/>
    <x:x v="0"/>
    <x:x v="2"/>
    <x:x v="0"/>
    <x:x v="2"/>
    <x:n v="34716.53"/>
    <x:n v="7287.18"/>
    <x:n v="3"/>
    <x:s v="Pending"/>
    <x:x v="5"/>
    <x:m/>
    <x:n v="1"/>
    <x:s v="2025-08"/>
    <x:n v="0"/>
    <x:s v=""/>
    <x:n v="4.764055505696304"/>
  </x:r>
  <x:r>
    <x:s v="C02051"/>
    <x:x v="0"/>
    <x:x v="0"/>
    <x:x v="0"/>
    <x:x v="1"/>
    <x:n v="180424.77"/>
    <x:n v="13606.28"/>
    <x:n v="2"/>
    <x:s v="Settled"/>
    <x:x v="5"/>
    <x:n v="35"/>
    <x:n v="1"/>
    <x:s v="2025-07"/>
    <x:n v="1"/>
    <x:n v="1"/>
    <x:n v="13.26040401932049"/>
  </x:r>
  <x:r>
    <x:s v="C02052"/>
    <x:x v="2"/>
    <x:x v="5"/>
    <x:x v="4"/>
    <x:x v="0"/>
    <x:n v="15568.48"/>
    <x:n v="14519.27"/>
    <x:n v="5"/>
    <x:s v="Rejected"/>
    <x:x v="1"/>
    <x:m/>
    <x:n v="0"/>
    <x:s v="2025-11"/>
    <x:n v="0"/>
    <x:s v=""/>
    <x:n v="1.0722632749442638"/>
  </x:r>
  <x:r>
    <x:s v="C02053"/>
    <x:x v="0"/>
    <x:x v="5"/>
    <x:x v="1"/>
    <x:x v="2"/>
    <x:n v="52685.94"/>
    <x:n v="10104.18"/>
    <x:n v="7"/>
    <x:s v="Settled"/>
    <x:x v="1"/>
    <x:n v="20"/>
    <x:n v="0"/>
    <x:s v="2025-08"/>
    <x:n v="1"/>
    <x:n v="0"/>
    <x:n v="5.214271717249693"/>
  </x:r>
  <x:r>
    <x:s v="C02054"/>
    <x:x v="2"/>
    <x:x v="3"/>
    <x:x v="4"/>
    <x:x v="2"/>
    <x:n v="22653.44"/>
    <x:n v="8410.08"/>
    <x:n v="2"/>
    <x:s v="Pending"/>
    <x:x v="1"/>
    <x:m/>
    <x:n v="0"/>
    <x:s v="2025-11"/>
    <x:n v="0"/>
    <x:s v=""/>
    <x:n v="2.693605768316116"/>
  </x:r>
  <x:r>
    <x:s v="C02055"/>
    <x:x v="0"/>
    <x:x v="5"/>
    <x:x v="1"/>
    <x:x v="2"/>
    <x:n v="67245.8"/>
    <x:n v="6508.38"/>
    <x:n v="3"/>
    <x:s v="Pending"/>
    <x:x v="3"/>
    <x:m/>
    <x:n v="0"/>
    <x:s v="2025-11"/>
    <x:n v="0"/>
    <x:s v=""/>
    <x:n v="10.332187118760736"/>
  </x:r>
  <x:r>
    <x:s v="C02056"/>
    <x:x v="0"/>
    <x:x v="0"/>
    <x:x v="1"/>
    <x:x v="2"/>
    <x:n v="25677.79"/>
    <x:n v="12025.69"/>
    <x:n v="2"/>
    <x:s v="Settled"/>
    <x:x v="1"/>
    <x:n v="21"/>
    <x:n v="0"/>
    <x:s v="2025-02"/>
    <x:n v="1"/>
    <x:n v="0"/>
    <x:n v="2.135244630453637"/>
  </x:r>
  <x:r>
    <x:s v="C02057"/>
    <x:x v="0"/>
    <x:x v="2"/>
    <x:x v="1"/>
    <x:x v="1"/>
    <x:n v="107862.69"/>
    <x:n v="12550.44"/>
    <x:n v="10"/>
    <x:s v="Pending"/>
    <x:x v="5"/>
    <x:m/>
    <x:n v="1"/>
    <x:s v="2025-11"/>
    <x:n v="0"/>
    <x:s v=""/>
    <x:n v="8.594335338043924"/>
  </x:r>
  <x:r>
    <x:s v="C02058"/>
    <x:x v="0"/>
    <x:x v="3"/>
    <x:x v="1"/>
    <x:x v="0"/>
    <x:n v="16368.39"/>
    <x:n v="16489.33"/>
    <x:n v="4"/>
    <x:s v="Settled"/>
    <x:x v="3"/>
    <x:n v="8"/>
    <x:n v="0"/>
    <x:s v="2025-12"/>
    <x:n v="1"/>
    <x:n v="0"/>
    <x:n v="0.9926655600924961"/>
  </x:r>
  <x:r>
    <x:s v="C02059"/>
    <x:x v="0"/>
    <x:x v="3"/>
    <x:x v="1"/>
    <x:x v="0"/>
    <x:n v="50730.79"/>
    <x:n v="6553.49"/>
    <x:n v="6"/>
    <x:s v="Settled"/>
    <x:x v="2"/>
    <x:n v="7"/>
    <x:n v="0"/>
    <x:s v="2025-01"/>
    <x:n v="1"/>
    <x:n v="0"/>
    <x:n v="7.741034166528064"/>
  </x:r>
  <x:r>
    <x:s v="C02060"/>
    <x:x v="0"/>
    <x:x v="2"/>
    <x:x v="1"/>
    <x:x v="2"/>
    <x:n v="50553.69"/>
    <x:n v="9011.83"/>
    <x:n v="6"/>
    <x:s v="Settled"/>
    <x:x v="3"/>
    <x:n v="14"/>
    <x:n v="0"/>
    <x:s v="2025-06"/>
    <x:n v="1"/>
    <x:n v="0"/>
    <x:n v="5.609703023692192"/>
  </x:r>
  <x:r>
    <x:s v="C02061"/>
    <x:x v="0"/>
    <x:x v="4"/>
    <x:x v="1"/>
    <x:x v="2"/>
    <x:n v="134118.87"/>
    <x:n v="10691.64"/>
    <x:n v="10"/>
    <x:s v="Settled"/>
    <x:x v="2"/>
    <x:n v="22"/>
    <x:n v="0"/>
    <x:s v="2025-04"/>
    <x:n v="1"/>
    <x:n v="0"/>
    <x:n v="12.54427477917326"/>
  </x:r>
  <x:r>
    <x:s v="C02062"/>
    <x:x v="0"/>
    <x:x v="5"/>
    <x:x v="3"/>
    <x:x v="2"/>
    <x:n v="15655.64"/>
    <x:n v="10104.18"/>
    <x:n v="7"/>
    <x:s v="Settled"/>
    <x:x v="1"/>
    <x:n v="20"/>
    <x:n v="0"/>
    <x:s v="2025-12"/>
    <x:n v="1"/>
    <x:n v="0"/>
    <x:n v="1.5494221203501917"/>
  </x:r>
  <x:r>
    <x:s v="C02063"/>
    <x:x v="0"/>
    <x:x v="0"/>
    <x:x v="0"/>
    <x:x v="0"/>
    <x:n v="69089.03"/>
    <x:n v="10983.26"/>
    <x:n v="1"/>
    <x:s v="Settled"/>
    <x:x v="4"/>
    <x:n v="27"/>
    <x:n v="1"/>
    <x:s v="2025-05"/>
    <x:n v="1"/>
    <x:n v="0"/>
    <x:n v="6.290393744662332"/>
  </x:r>
  <x:r>
    <x:s v="C02064"/>
    <x:x v="0"/>
    <x:x v="0"/>
    <x:x v="1"/>
    <x:x v="0"/>
    <x:n v="17576.8"/>
    <x:n v="16969.84"/>
    <x:n v="5"/>
    <x:s v="Settled"/>
    <x:x v="3"/>
    <x:n v="12"/>
    <x:n v="0"/>
    <x:s v="2025-03"/>
    <x:n v="1"/>
    <x:n v="0"/>
    <x:n v="1.0357669842497041"/>
  </x:r>
  <x:r>
    <x:s v="C02065"/>
    <x:x v="2"/>
    <x:x v="0"/>
    <x:x v="2"/>
    <x:x v="1"/>
    <x:n v="330608.09"/>
    <x:n v="8849.62"/>
    <x:n v="9"/>
    <x:s v="Settled"/>
    <x:x v="1"/>
    <x:n v="36"/>
    <x:n v="1"/>
    <x:s v="2025-02"/>
    <x:n v="1"/>
    <x:n v="1"/>
    <x:n v="37.35845041934004"/>
  </x:r>
  <x:r>
    <x:s v="C02066"/>
    <x:x v="0"/>
    <x:x v="4"/>
    <x:x v="1"/>
    <x:x v="0"/>
    <x:n v="38539.09"/>
    <x:n v="10995.84"/>
    <x:n v="4"/>
    <x:s v="Settled"/>
    <x:x v="2"/>
    <x:n v="14"/>
    <x:n v="0"/>
    <x:s v="2025-10"/>
    <x:n v="1"/>
    <x:n v="0"/>
    <x:n v="3.5048791179209586"/>
  </x:r>
  <x:r>
    <x:s v="C02067"/>
    <x:x v="0"/>
    <x:x v="2"/>
    <x:x v="1"/>
    <x:x v="2"/>
    <x:n v="75674.78"/>
    <x:n v="6895.09"/>
    <x:n v="10"/>
    <x:s v="Settled"/>
    <x:x v="3"/>
    <x:n v="15"/>
    <x:n v="0"/>
    <x:s v="2025-01"/>
    <x:n v="1"/>
    <x:n v="0"/>
    <x:n v="10.975169287130408"/>
  </x:r>
  <x:r>
    <x:s v="C02068"/>
    <x:x v="0"/>
    <x:x v="5"/>
    <x:x v="0"/>
    <x:x v="2"/>
    <x:n v="98569.99"/>
    <x:n v="14843.77"/>
    <x:n v="5"/>
    <x:s v="Settled"/>
    <x:x v="1"/>
    <x:n v="13"/>
    <x:n v="0"/>
    <x:s v="2025-04"/>
    <x:n v="1"/>
    <x:n v="0"/>
    <x:n v="6.640495642279556"/>
  </x:r>
  <x:r>
    <x:s v="C02069"/>
    <x:x v="2"/>
    <x:x v="0"/>
    <x:x v="4"/>
    <x:x v="0"/>
    <x:n v="19754.4"/>
    <x:n v="8312"/>
    <x:n v="9"/>
    <x:s v="Settled"/>
    <x:x v="3"/>
    <x:n v="12"/>
    <x:n v="0"/>
    <x:s v="2025-07"/>
    <x:n v="1"/>
    <x:n v="0"/>
    <x:n v="2.376612127045236"/>
  </x:r>
  <x:r>
    <x:s v="C02070"/>
    <x:x v="2"/>
    <x:x v="0"/>
    <x:x v="4"/>
    <x:x v="0"/>
    <x:n v="21680.51"/>
    <x:n v="25579.99"/>
    <x:n v="6"/>
    <x:s v="Settled"/>
    <x:x v="3"/>
    <x:n v="3"/>
    <x:n v="0"/>
    <x:s v="2025-01"/>
    <x:n v="1"/>
    <x:n v="0"/>
    <x:n v="0.8475574071764687"/>
  </x:r>
  <x:r>
    <x:s v="C02071"/>
    <x:x v="0"/>
    <x:x v="3"/>
    <x:x v="6"/>
    <x:x v="0"/>
    <x:n v="36860.23"/>
    <x:n v="17377.85"/>
    <x:n v="3"/>
    <x:s v="Settled"/>
    <x:x v="3"/>
    <x:n v="14"/>
    <x:n v="0"/>
    <x:s v="2025-03"/>
    <x:n v="1"/>
    <x:n v="0"/>
    <x:n v="2.1211041642090365"/>
  </x:r>
  <x:r>
    <x:s v="C02072"/>
    <x:x v="0"/>
    <x:x v="4"/>
    <x:x v="1"/>
    <x:x v="2"/>
    <x:n v="96444.54"/>
    <x:n v="9283.84"/>
    <x:n v="10"/>
    <x:s v="Settled"/>
    <x:x v="2"/>
    <x:n v="11"/>
    <x:n v="0"/>
    <x:s v="2025-12"/>
    <x:n v="1"/>
    <x:n v="0"/>
    <x:n v="10.388431941955051"/>
  </x:r>
  <x:r>
    <x:s v="C02073"/>
    <x:x v="0"/>
    <x:x v="0"/>
    <x:x v="1"/>
    <x:x v="3"/>
    <x:n v="14229.89"/>
    <x:n v="4917.82"/>
    <x:n v="2"/>
    <x:s v="Settled"/>
    <x:x v="1"/>
    <x:n v="21"/>
    <x:n v="0"/>
    <x:s v="2025-06"/>
    <x:n v="1"/>
    <x:n v="0"/>
    <x:n v="2.8935361603312035"/>
  </x:r>
  <x:r>
    <x:s v="C02074"/>
    <x:x v="0"/>
    <x:x v="5"/>
    <x:x v="0"/>
    <x:x v="2"/>
    <x:n v="48893.92"/>
    <x:n v="9723.46"/>
    <x:n v="1"/>
    <x:s v="Settled"/>
    <x:x v="4"/>
    <x:n v="20"/>
    <x:n v="1"/>
    <x:s v="2025-04"/>
    <x:n v="1"/>
    <x:n v="0"/>
    <x:n v="5.028448720928559"/>
  </x:r>
  <x:r>
    <x:s v="C02075"/>
    <x:x v="2"/>
    <x:x v="3"/>
    <x:x v="2"/>
    <x:x v="0"/>
    <x:n v="31176.26"/>
    <x:n v="10518.26"/>
    <x:n v="3"/>
    <x:s v="Settled"/>
    <x:x v="1"/>
    <x:n v="24"/>
    <x:n v="0"/>
    <x:s v="2025-11"/>
    <x:n v="1"/>
    <x:n v="0"/>
    <x:n v="2.964013059194201"/>
  </x:r>
  <x:r>
    <x:s v="C02076"/>
    <x:x v="2"/>
    <x:x v="5"/>
    <x:x v="4"/>
    <x:x v="0"/>
    <x:n v="37340.41"/>
    <x:n v="13725.35"/>
    <x:n v="7"/>
    <x:s v="Settled"/>
    <x:x v="2"/>
    <x:n v="5"/>
    <x:n v="0"/>
    <x:s v="2025-01"/>
    <x:n v="1"/>
    <x:n v="0"/>
    <x:n v="2.720543374121607"/>
  </x:r>
  <x:r>
    <x:s v="C02077"/>
    <x:x v="0"/>
    <x:x v="4"/>
    <x:x v="1"/>
    <x:x v="0"/>
    <x:n v="11824.9"/>
    <x:n v="17151.71"/>
    <x:n v="10"/>
    <x:s v="Settled"/>
    <x:x v="3"/>
    <x:n v="5"/>
    <x:n v="0"/>
    <x:s v="2025-04"/>
    <x:n v="1"/>
    <x:n v="0"/>
    <x:n v="0.6894298002939648"/>
  </x:r>
  <x:r>
    <x:s v="C02078"/>
    <x:x v="2"/>
    <x:x v="2"/>
    <x:x v="2"/>
    <x:x v="0"/>
    <x:n v="80367.7"/>
    <x:n v="12700.52"/>
    <x:n v="6"/>
    <x:s v="Rejected"/>
    <x:x v="1"/>
    <x:m/>
    <x:n v="0"/>
    <x:s v="2025-11"/>
    <x:n v="0"/>
    <x:s v=""/>
    <x:n v="6.327906258956326"/>
  </x:r>
  <x:r>
    <x:s v="C02079"/>
    <x:x v="2"/>
    <x:x v="0"/>
    <x:x v="4"/>
    <x:x v="0"/>
    <x:n v="31940.36"/>
    <x:n v="11352.84"/>
    <x:n v="8"/>
    <x:s v="Settled"/>
    <x:x v="1"/>
    <x:n v="18"/>
    <x:n v="0"/>
    <x:s v="2025-10"/>
    <x:n v="1"/>
    <x:n v="0"/>
    <x:n v="2.8134246584995473"/>
  </x:r>
  <x:r>
    <x:s v="C02080"/>
    <x:x v="0"/>
    <x:x v="0"/>
    <x:x v="1"/>
    <x:x v="1"/>
    <x:n v="77913.17"/>
    <x:n v="19515.52"/>
    <x:n v="5"/>
    <x:s v="Settled"/>
    <x:x v="5"/>
    <x:n v="36"/>
    <x:n v="1"/>
    <x:s v="2025-06"/>
    <x:n v="1"/>
    <x:n v="1"/>
    <x:n v="3.992369662709474"/>
  </x:r>
  <x:r>
    <x:s v="C02081"/>
    <x:x v="0"/>
    <x:x v="2"/>
    <x:x v="1"/>
    <x:x v="0"/>
    <x:n v="46597.26"/>
    <x:n v="17765.78"/>
    <x:n v="2"/>
    <x:s v="Settled"/>
    <x:x v="1"/>
    <x:n v="20"/>
    <x:n v="0"/>
    <x:s v="2025-12"/>
    <x:n v="1"/>
    <x:n v="0"/>
    <x:n v="2.6228659816793862"/>
  </x:r>
  <x:r>
    <x:s v="C02082"/>
    <x:x v="0"/>
    <x:x v="4"/>
    <x:x v="3"/>
    <x:x v="2"/>
    <x:n v="5145.8"/>
    <x:n v="21121.78"/>
    <x:n v="6"/>
    <x:s v="Settled"/>
    <x:x v="3"/>
    <x:n v="11"/>
    <x:n v="0"/>
    <x:s v="2025-07"/>
    <x:n v="1"/>
    <x:n v="0"/>
    <x:n v="0.24362530051917974"/>
  </x:r>
  <x:r>
    <x:s v="C02083"/>
    <x:x v="0"/>
    <x:x v="5"/>
    <x:x v="0"/>
    <x:x v="2"/>
    <x:n v="183362.22"/>
    <x:n v="8686.91"/>
    <x:n v="9"/>
    <x:s v="Settled"/>
    <x:x v="5"/>
    <x:n v="29"/>
    <x:n v="1"/>
    <x:s v="2025-09"/>
    <x:n v="1"/>
    <x:n v="0"/>
    <x:n v="21.107876103240393"/>
  </x:r>
  <x:r>
    <x:s v="C02084"/>
    <x:x v="0"/>
    <x:x v="3"/>
    <x:x v="1"/>
    <x:x v="2"/>
    <x:n v="54822.69"/>
    <x:n v="12222.18"/>
    <x:n v="8"/>
    <x:s v="Settled"/>
    <x:x v="1"/>
    <x:n v="17"/>
    <x:n v="0"/>
    <x:s v="2025-12"/>
    <x:n v="1"/>
    <x:n v="0"/>
    <x:n v="4.485508313574174"/>
  </x:r>
  <x:r>
    <x:s v="C02085"/>
    <x:x v="0"/>
    <x:x v="0"/>
    <x:x v="0"/>
    <x:x v="2"/>
    <x:n v="23530.89"/>
    <x:n v="10297.82"/>
    <x:n v="4"/>
    <x:s v="Settled"/>
    <x:x v="2"/>
    <x:n v="14"/>
    <x:n v="0"/>
    <x:s v="2025-07"/>
    <x:n v="1"/>
    <x:n v="0"/>
    <x:n v="2.285036056174996"/>
  </x:r>
  <x:r>
    <x:s v="C02086"/>
    <x:x v="0"/>
    <x:x v="0"/>
    <x:x v="1"/>
    <x:x v="0"/>
    <x:n v="47320.94"/>
    <x:n v="12024.97"/>
    <x:n v="9"/>
    <x:s v="Settled"/>
    <x:x v="1"/>
    <x:n v="6"/>
    <x:n v="0"/>
    <x:s v="2025-06"/>
    <x:n v="1"/>
    <x:n v="0"/>
    <x:n v="3.9352231232177712"/>
  </x:r>
  <x:r>
    <x:s v="C02087"/>
    <x:x v="0"/>
    <x:x v="3"/>
    <x:x v="1"/>
    <x:x v="2"/>
    <x:n v="78526.32"/>
    <x:n v="4623"/>
    <x:n v="7"/>
    <x:s v="Settled"/>
    <x:x v="1"/>
    <x:n v="18"/>
    <x:n v="0"/>
    <x:s v="2025-08"/>
    <x:n v="1"/>
    <x:n v="0"/>
    <x:n v="16.986009085009737"/>
  </x:r>
  <x:r>
    <x:s v="C02088"/>
    <x:x v="0"/>
    <x:x v="4"/>
    <x:x v="1"/>
    <x:x v="0"/>
    <x:n v="15578.67"/>
    <x:n v="4916.52"/>
    <x:n v="5"/>
    <x:s v="Settled"/>
    <x:x v="1"/>
    <x:n v="15"/>
    <x:n v="0"/>
    <x:s v="2025-01"/>
    <x:n v="1"/>
    <x:n v="0"/>
    <x:n v="3.168637572917429"/>
  </x:r>
  <x:r>
    <x:s v="C02089"/>
    <x:x v="2"/>
    <x:x v="0"/>
    <x:x v="5"/>
    <x:x v="2"/>
    <x:n v="108246.93"/>
    <x:n v="5831.57"/>
    <x:n v="1"/>
    <x:s v="Pending"/>
    <x:x v="1"/>
    <x:m/>
    <x:n v="1"/>
    <x:s v="2025-06"/>
    <x:n v="0"/>
    <x:s v=""/>
    <x:n v="18.562227667677828"/>
  </x:r>
  <x:r>
    <x:s v="C02090"/>
    <x:x v="0"/>
    <x:x v="5"/>
    <x:x v="1"/>
    <x:x v="0"/>
    <x:m/>
    <x:n v="18281.89"/>
    <x:n v="3"/>
    <x:s v="Settled"/>
    <x:x v="2"/>
    <x:n v="7"/>
    <x:n v="0"/>
    <x:s v="2025-09"/>
    <x:n v="1"/>
    <x:n v="0"/>
    <x:s v=""/>
  </x:r>
  <x:r>
    <x:s v="C02091"/>
    <x:x v="0"/>
    <x:x v="5"/>
    <x:x v="0"/>
    <x:x v="2"/>
    <x:n v="277887.39"/>
    <x:n v="19040.89"/>
    <x:n v="1"/>
    <x:s v="Settled"/>
    <x:x v="5"/>
    <x:n v="27"/>
    <x:n v="1"/>
    <x:s v="2025-05"/>
    <x:n v="1"/>
    <x:n v="0"/>
    <x:n v="14.594243756463065"/>
  </x:r>
  <x:r>
    <x:s v="C02092"/>
    <x:x v="2"/>
    <x:x v="5"/>
    <x:x v="4"/>
    <x:x v="2"/>
    <x:n v="33220.88"/>
    <x:n v="10900.84"/>
    <x:n v="4"/>
    <x:s v="Settled"/>
    <x:x v="2"/>
    <x:n v="23"/>
    <x:n v="0"/>
    <x:s v="2025-09"/>
    <x:n v="1"/>
    <x:n v="0"/>
    <x:n v="3.047552298721933"/>
  </x:r>
  <x:r>
    <x:s v="C02093"/>
    <x:x v="0"/>
    <x:x v="0"/>
    <x:x v="1"/>
    <x:x v="2"/>
    <x:n v="22959.76"/>
    <x:n v="5343.28"/>
    <x:n v="8"/>
    <x:s v="Settled"/>
    <x:x v="1"/>
    <x:n v="20"/>
    <x:n v="0"/>
    <x:s v="2025-05"/>
    <x:n v="1"/>
    <x:n v="0"/>
    <x:n v="4.296941204653321"/>
  </x:r>
  <x:r>
    <x:s v="C02094"/>
    <x:x v="2"/>
    <x:x v="3"/>
    <x:x v="4"/>
    <x:x v="0"/>
    <x:n v="27415.16"/>
    <x:n v="10505.15"/>
    <x:n v="3"/>
    <x:s v="Settled"/>
    <x:x v="3"/>
    <x:n v="14"/>
    <x:n v="0"/>
    <x:s v="2025-03"/>
    <x:n v="1"/>
    <x:n v="0"/>
    <x:n v="2.6096876294008178"/>
  </x:r>
  <x:r>
    <x:s v="C02095"/>
    <x:x v="0"/>
    <x:x v="3"/>
    <x:x v="1"/>
    <x:x v="2"/>
    <x:n v="18687.89"/>
    <x:n v="15325.23"/>
    <x:n v="2"/>
    <x:s v="Settled"/>
    <x:x v="3"/>
    <x:n v="17"/>
    <x:n v="0"/>
    <x:s v="2025-02"/>
    <x:n v="1"/>
    <x:n v="0"/>
    <x:n v="1.2194198716756617"/>
  </x:r>
  <x:r>
    <x:s v="C02096"/>
    <x:x v="0"/>
    <x:x v="3"/>
    <x:x v="0"/>
    <x:x v="2"/>
    <x:n v="42899.88"/>
    <x:n v="8344.37"/>
    <x:n v="8"/>
    <x:s v="Settled"/>
    <x:x v="1"/>
    <x:n v="31"/>
    <x:n v="1"/>
    <x:s v="2025-07"/>
    <x:n v="1"/>
    <x:n v="1"/>
    <x:n v="5.141176625676953"/>
  </x:r>
  <x:r>
    <x:s v="C02097"/>
    <x:x v="0"/>
    <x:x v="5"/>
    <x:x v="1"/>
    <x:x v="2"/>
    <x:n v="79515.34"/>
    <x:n v="15410.97"/>
    <x:n v="5"/>
    <x:s v="Settled"/>
    <x:x v="1"/>
    <x:n v="28"/>
    <x:n v="0"/>
    <x:s v="2025-03"/>
    <x:n v="1"/>
    <x:n v="0"/>
    <x:n v="5.159658347268212"/>
  </x:r>
  <x:r>
    <x:s v="C02098"/>
    <x:x v="2"/>
    <x:x v="2"/>
    <x:x v="5"/>
    <x:x v="0"/>
    <x:n v="101801.95"/>
    <x:n v="13074.04"/>
    <x:n v="10"/>
    <x:s v="Settled"/>
    <x:x v="4"/>
    <x:n v="30"/>
    <x:n v="1"/>
    <x:s v="2025-05"/>
    <x:n v="1"/>
    <x:n v="0"/>
    <x:n v="7.78657171004525"/>
  </x:r>
  <x:r>
    <x:s v="C02099"/>
    <x:x v="0"/>
    <x:x v="4"/>
    <x:x v="3"/>
    <x:x v="0"/>
    <x:n v="3985.33"/>
    <x:n v="10855.46"/>
    <x:n v="2"/>
    <x:s v="Pending"/>
    <x:x v="3"/>
    <x:m/>
    <x:n v="0"/>
    <x:s v="2025-07"/>
    <x:n v="0"/>
    <x:s v=""/>
    <x:n v="0.36712677307087865"/>
  </x:r>
  <x:r>
    <x:s v="C02100"/>
    <x:x v="2"/>
    <x:x v="4"/>
    <x:x v="6"/>
    <x:x v="0"/>
    <x:n v="79661.16"/>
    <x:n v="8289.77"/>
    <x:n v="6"/>
    <x:s v="Settled"/>
    <x:x v="1"/>
    <x:n v="19"/>
    <x:n v="0"/>
    <x:s v="2025-01"/>
    <x:n v="1"/>
    <x:n v="0"/>
    <x:n v="9.609574210140932"/>
  </x:r>
  <x:r>
    <x:s v="C02101"/>
    <x:x v="0"/>
    <x:x v="0"/>
    <x:x v="0"/>
    <x:x v="2"/>
    <x:n v="57706.04"/>
    <x:n v="9377.15"/>
    <x:n v="3"/>
    <x:s v="Settled"/>
    <x:x v="1"/>
    <x:n v="26"/>
    <x:n v="1"/>
    <x:s v="2025-06"/>
    <x:n v="1"/>
    <x:n v="0"/>
    <x:n v="6.153899639016119"/>
  </x:r>
  <x:r>
    <x:s v="C02102"/>
    <x:x v="0"/>
    <x:x v="3"/>
    <x:x v="3"/>
    <x:x v="2"/>
    <x:n v="11115.31"/>
    <x:n v="10800.98"/>
    <x:n v="9"/>
    <x:s v="Rejected"/>
    <x:x v="2"/>
    <x:m/>
    <x:n v="0"/>
    <x:s v="2025-04"/>
    <x:n v="0"/>
    <x:s v=""/>
    <x:n v="1.0291019888936004"/>
  </x:r>
  <x:r>
    <x:s v="C02103"/>
    <x:x v="0"/>
    <x:x v="0"/>
    <x:x v="1"/>
    <x:x v="2"/>
    <x:n v="30256.79"/>
    <x:n v="5768.72"/>
    <x:n v="2"/>
    <x:s v="Settled"/>
    <x:x v="3"/>
    <x:n v="16"/>
    <x:n v="0"/>
    <x:s v="2025-04"/>
    <x:n v="1"/>
    <x:n v="0"/>
    <x:n v="5.244974621753179"/>
  </x:r>
  <x:r>
    <x:s v="C02104"/>
    <x:x v="0"/>
    <x:x v="5"/>
    <x:x v="1"/>
    <x:x v="2"/>
    <x:n v="33434.4"/>
    <x:n v="13304.59"/>
    <x:n v="10"/>
    <x:s v="Settled"/>
    <x:x v="1"/>
    <x:n v="14"/>
    <x:n v="0"/>
    <x:s v="2025-11"/>
    <x:n v="1"/>
    <x:n v="0"/>
    <x:n v="2.512997394132401"/>
  </x:r>
  <x:r>
    <x:s v="C02105"/>
    <x:x v="2"/>
    <x:x v="3"/>
    <x:x v="2"/>
    <x:x v="2"/>
    <x:n v="85486.24"/>
    <x:n v="8110.67"/>
    <x:n v="2"/>
    <x:s v="Settled"/>
    <x:x v="1"/>
    <x:n v="16"/>
    <x:n v="0"/>
    <x:s v="2025-12"/>
    <x:n v="1"/>
    <x:n v="0"/>
    <x:n v="10.539972653307311"/>
  </x:r>
  <x:r>
    <x:s v="C02106"/>
    <x:x v="0"/>
    <x:x v="5"/>
    <x:x v="3"/>
    <x:x v="2"/>
    <x:n v="7715.25"/>
    <x:n v="10339.53"/>
    <x:n v="7"/>
    <x:s v="Pending"/>
    <x:x v="2"/>
    <x:m/>
    <x:n v="0"/>
    <x:s v="2025-04"/>
    <x:n v="0"/>
    <x:s v=""/>
    <x:n v="0.7461896237062999"/>
  </x:r>
  <x:r>
    <x:s v="C02107"/>
    <x:x v="0"/>
    <x:x v="5"/>
    <x:x v="1"/>
    <x:x v="2"/>
    <x:n v="81684.81"/>
    <x:n v="11931.43"/>
    <x:n v="2"/>
    <x:s v="Settled"/>
    <x:x v="1"/>
    <x:n v="16"/>
    <x:n v="0"/>
    <x:s v="2025-11"/>
    <x:n v="1"/>
    <x:n v="0"/>
    <x:n v="6.846187757879818"/>
  </x:r>
  <x:r>
    <x:s v="C02108"/>
    <x:x v="0"/>
    <x:x v="3"/>
    <x:x v="1"/>
    <x:x v="2"/>
    <x:n v="70265.54"/>
    <x:n v="13953.82"/>
    <x:n v="1"/>
    <x:s v="Settled"/>
    <x:x v="1"/>
    <x:n v="23"/>
    <x:n v="0"/>
    <x:s v="2025-03"/>
    <x:n v="1"/>
    <x:n v="0"/>
    <x:n v="5.035577354444876"/>
  </x:r>
  <x:r>
    <x:s v="C02109"/>
    <x:x v="0"/>
    <x:x v="0"/>
    <x:x v="1"/>
    <x:x v="0"/>
    <x:n v="11806.13"/>
    <x:n v="9027.47"/>
    <x:n v="2"/>
    <x:s v="Rejected"/>
    <x:x v="3"/>
    <x:m/>
    <x:n v="0"/>
    <x:s v="2025-05"/>
    <x:n v="0"/>
    <x:s v=""/>
    <x:n v="1.3078005243994164"/>
  </x:r>
  <x:r>
    <x:s v="C02110"/>
    <x:x v="2"/>
    <x:x v="0"/>
    <x:x v="2"/>
    <x:x v="1"/>
    <x:n v="141739.43"/>
    <x:n v="13210.39"/>
    <x:n v="6"/>
    <x:s v="Settled"/>
    <x:x v="2"/>
    <x:n v="19"/>
    <x:n v="0"/>
    <x:s v="2025-12"/>
    <x:n v="1"/>
    <x:n v="0"/>
    <x:n v="10.729390275381727"/>
  </x:r>
  <x:r>
    <x:s v="C02111"/>
    <x:x v="0"/>
    <x:x v="0"/>
    <x:x v="0"/>
    <x:x v="1"/>
    <x:n v="154299.73"/>
    <x:n v="17221.27"/>
    <x:n v="7"/>
    <x:s v="Settled"/>
    <x:x v="1"/>
    <x:n v="45"/>
    <x:n v="1"/>
    <x:s v="2025-02"/>
    <x:n v="1"/>
    <x:n v="1"/>
    <x:n v="8.959834553433051"/>
  </x:r>
  <x:r>
    <x:s v="C02112"/>
    <x:x v="0"/>
    <x:x v="3"/>
    <x:x v="0"/>
    <x:x v="2"/>
    <x:n v="240839.03"/>
    <x:n v="11003.95"/>
    <x:n v="10"/>
    <x:s v="Pending"/>
    <x:x v="4"/>
    <x:m/>
    <x:n v="1"/>
    <x:s v="2025-05"/>
    <x:n v="0"/>
    <x:s v=""/>
    <x:n v="21.88659799435657"/>
  </x:r>
  <x:r>
    <x:s v="C02113"/>
    <x:x v="0"/>
    <x:x v="4"/>
    <x:x v="0"/>
    <x:x v="1"/>
    <x:n v="95598.9"/>
    <x:n v="9741.16"/>
    <x:n v="4"/>
    <x:s v="Pending"/>
    <x:x v="5"/>
    <x:m/>
    <x:n v="1"/>
    <x:s v="2025-10"/>
    <x:n v="0"/>
    <x:s v=""/>
    <x:n v="9.813913332703702"/>
  </x:r>
  <x:r>
    <x:s v="C02114"/>
    <x:x v="0"/>
    <x:x v="2"/>
    <x:x v="1"/>
    <x:x v="1"/>
    <x:n v="96228.17"/>
    <x:n v="9833.98"/>
    <x:n v="1"/>
    <x:s v="Settled"/>
    <x:x v="4"/>
    <x:n v="49"/>
    <x:n v="1"/>
    <x:s v="2025-12"/>
    <x:n v="1"/>
    <x:n v="1"/>
    <x:n v="9.785272087191554"/>
  </x:r>
  <x:r>
    <x:s v="C02115"/>
    <x:x v="0"/>
    <x:x v="0"/>
    <x:x v="0"/>
    <x:x v="2"/>
    <x:m/>
    <x:n v="9257.13"/>
    <x:n v="2"/>
    <x:s v="Settled"/>
    <x:x v="5"/>
    <x:n v="30"/>
    <x:n v="1"/>
    <x:s v="2025-12"/>
    <x:n v="1"/>
    <x:n v="0"/>
    <x:s v=""/>
  </x:r>
  <x:r>
    <x:s v="C02116"/>
    <x:x v="0"/>
    <x:x v="0"/>
    <x:x v="1"/>
    <x:x v="2"/>
    <x:n v="43335.14"/>
    <x:n v="22330.34"/>
    <x:n v="9"/>
    <x:s v="Settled"/>
    <x:x v="2"/>
    <x:n v="23"/>
    <x:n v="0"/>
    <x:s v="2025-11"/>
    <x:n v="1"/>
    <x:n v="0"/>
    <x:n v="1.9406395066084976"/>
  </x:r>
  <x:r>
    <x:s v="C02117"/>
    <x:x v="2"/>
    <x:x v="4"/>
    <x:x v="6"/>
    <x:x v="2"/>
    <x:n v="92964.06"/>
    <x:n v="10678.78"/>
    <x:n v="1"/>
    <x:s v="Rejected"/>
    <x:x v="3"/>
    <x:m/>
    <x:n v="0"/>
    <x:s v="2025-12"/>
    <x:n v="0"/>
    <x:s v=""/>
    <x:n v="8.70549444786764"/>
  </x:r>
  <x:r>
    <x:s v="C02118"/>
    <x:x v="2"/>
    <x:x v="0"/>
    <x:x v="5"/>
    <x:x v="0"/>
    <x:n v="148860.18"/>
    <x:n v="14150.55"/>
    <x:n v="3"/>
    <x:s v="Settled"/>
    <x:x v="4"/>
    <x:n v="29"/>
    <x:n v="1"/>
    <x:s v="2025-06"/>
    <x:n v="1"/>
    <x:n v="0"/>
    <x:n v="10.519745168915696"/>
  </x:r>
  <x:r>
    <x:s v="C02119"/>
    <x:x v="2"/>
    <x:x v="5"/>
    <x:x v="5"/>
    <x:x v="0"/>
    <x:n v="101257.39"/>
    <x:n v="10629.85"/>
    <x:n v="5"/>
    <x:s v="Settled"/>
    <x:x v="1"/>
    <x:n v="25"/>
    <x:n v="1"/>
    <x:s v="2025-04"/>
    <x:n v="1"/>
    <x:n v="0"/>
    <x:n v="9.525759065273734"/>
  </x:r>
  <x:r>
    <x:s v="C02120"/>
    <x:x v="0"/>
    <x:x v="0"/>
    <x:x v="1"/>
    <x:x v="2"/>
    <x:n v="73252.32"/>
    <x:n v="13373.06"/>
    <x:n v="7"/>
    <x:s v="Settled"/>
    <x:x v="2"/>
    <x:n v="6"/>
    <x:n v="0"/>
    <x:s v="2025-05"/>
    <x:n v="1"/>
    <x:n v="0"/>
    <x:n v="5.4776034804300595"/>
  </x:r>
  <x:r>
    <x:s v="C02121"/>
    <x:x v="0"/>
    <x:x v="3"/>
    <x:x v="1"/>
    <x:x v="2"/>
    <x:n v="63616.69"/>
    <x:n v="10670.94"/>
    <x:n v="3"/>
    <x:s v="Settled"/>
    <x:x v="2"/>
    <x:n v="15"/>
    <x:n v="0"/>
    <x:s v="2025-02"/>
    <x:n v="1"/>
    <x:n v="0"/>
    <x:n v="5.9616762909359435"/>
  </x:r>
  <x:r>
    <x:s v="C02122"/>
    <x:x v="0"/>
    <x:x v="4"/>
    <x:x v="3"/>
    <x:x v="0"/>
    <x:n v="8059.06"/>
    <x:n v="6634.78"/>
    <x:n v="1"/>
    <x:s v="Settled"/>
    <x:x v="1"/>
    <x:m/>
    <x:n v="0"/>
    <x:s v="2025-02"/>
    <x:n v="0"/>
    <x:s v=""/>
    <x:n v="1.2146687606823439"/>
  </x:r>
  <x:r>
    <x:s v="C02123"/>
    <x:x v="2"/>
    <x:x v="3"/>
    <x:x v="5"/>
    <x:x v="2"/>
    <x:n v="439850.34"/>
    <x:n v="5011.17"/>
    <x:n v="10"/>
    <x:s v="Settled"/>
    <x:x v="5"/>
    <x:n v="32"/>
    <x:n v="1"/>
    <x:s v="2025-12"/>
    <x:n v="1"/>
    <x:n v="1"/>
    <x:n v="87.77398092660995"/>
  </x:r>
  <x:r>
    <x:s v="C02124"/>
    <x:x v="2"/>
    <x:x v="2"/>
    <x:x v="4"/>
    <x:x v="2"/>
    <x:n v="114790.96"/>
    <x:n v="7637.54"/>
    <x:n v="5"/>
    <x:s v="Settled"/>
    <x:x v="3"/>
    <x:n v="27"/>
    <x:n v="0"/>
    <x:s v="2025-03"/>
    <x:n v="1"/>
    <x:n v="0"/>
    <x:n v="15.029834213634233"/>
  </x:r>
  <x:r>
    <x:s v="C02125"/>
    <x:x v="0"/>
    <x:x v="3"/>
    <x:x v="1"/>
    <x:x v="2"/>
    <x:n v="165233.42"/>
    <x:n v="11804.82"/>
    <x:n v="3"/>
    <x:s v="Settled"/>
    <x:x v="3"/>
    <x:n v="16"/>
    <x:n v="0"/>
    <x:s v="2025-08"/>
    <x:n v="1"/>
    <x:n v="0"/>
    <x:n v="13.997114737878258"/>
  </x:r>
  <x:r>
    <x:s v="C02126"/>
    <x:x v="2"/>
    <x:x v="5"/>
    <x:x v="2"/>
    <x:x v="0"/>
    <x:n v="100129.89"/>
    <x:n v="30346.6"/>
    <x:n v="3"/>
    <x:s v="Settled"/>
    <x:x v="3"/>
    <x:n v="15"/>
    <x:n v="0"/>
    <x:s v="2025-03"/>
    <x:n v="1"/>
    <x:n v="0"/>
    <x:n v="3.2995422880981726"/>
  </x:r>
  <x:r>
    <x:s v="C02127"/>
    <x:x v="0"/>
    <x:x v="2"/>
    <x:x v="0"/>
    <x:x v="2"/>
    <x:n v="50933.7"/>
    <x:n v="6416.75"/>
    <x:n v="6"/>
    <x:s v="Settled"/>
    <x:x v="5"/>
    <x:n v="36"/>
    <x:n v="1"/>
    <x:s v="2025-08"/>
    <x:n v="1"/>
    <x:n v="1"/>
    <x:n v="7.937616394592277"/>
  </x:r>
  <x:r>
    <x:s v="C02128"/>
    <x:x v="0"/>
    <x:x v="5"/>
    <x:x v="0"/>
    <x:x v="0"/>
    <x:n v="50271.8"/>
    <x:n v="10263.7"/>
    <x:n v="9"/>
    <x:s v="Settled"/>
    <x:x v="4"/>
    <x:n v="32"/>
    <x:n v="1"/>
    <x:s v="2025-06"/>
    <x:n v="1"/>
    <x:n v="1"/>
    <x:n v="4.898019232830266"/>
  </x:r>
  <x:r>
    <x:s v="C02129"/>
    <x:x v="2"/>
    <x:x v="0"/>
    <x:x v="2"/>
    <x:x v="0"/>
    <x:n v="75767.53"/>
    <x:n v="11119.06"/>
    <x:n v="1"/>
    <x:s v="Settled"/>
    <x:x v="1"/>
    <x:n v="15"/>
    <x:n v="0"/>
    <x:s v="2025-02"/>
    <x:n v="1"/>
    <x:n v="0"/>
    <x:n v="6.814202819303071"/>
  </x:r>
  <x:r>
    <x:s v="C02130"/>
    <x:x v="0"/>
    <x:x v="3"/>
    <x:x v="0"/>
    <x:x v="0"/>
    <x:n v="90702.5"/>
    <x:n v="8597.36"/>
    <x:n v="1"/>
    <x:s v="Settled"/>
    <x:x v="1"/>
    <x:n v="15"/>
    <x:n v="0"/>
    <x:s v="2025-05"/>
    <x:n v="1"/>
    <x:n v="0"/>
    <x:n v="10.550040942801045"/>
  </x:r>
  <x:r>
    <x:s v="C02131"/>
    <x:x v="0"/>
    <x:x v="0"/>
    <x:x v="1"/>
    <x:x v="0"/>
    <x:n v="11582.34"/>
    <x:n v="7762.13"/>
    <x:n v="5"/>
    <x:s v="Settled"/>
    <x:x v="1"/>
    <x:n v="14"/>
    <x:n v="0"/>
    <x:s v="2025-09"/>
    <x:n v="1"/>
    <x:n v="0"/>
    <x:n v="1.4921600127799972"/>
  </x:r>
  <x:r>
    <x:s v="C02132"/>
    <x:x v="0"/>
    <x:x v="0"/>
    <x:x v="1"/>
    <x:x v="0"/>
    <x:n v="26797.06"/>
    <x:n v="5957.79"/>
    <x:n v="3"/>
    <x:s v="Settled"/>
    <x:x v="1"/>
    <x:n v="18"/>
    <x:n v="0"/>
    <x:s v="2025-10"/>
    <x:n v="1"/>
    <x:n v="0"/>
    <x:n v="4.497818822079999"/>
  </x:r>
  <x:r>
    <x:s v="C02133"/>
    <x:x v="0"/>
    <x:x v="0"/>
    <x:x v="0"/>
    <x:x v="2"/>
    <x:n v="50609.13"/>
    <x:n v="12488.54"/>
    <x:n v="6"/>
    <x:s v="Settled"/>
    <x:x v="4"/>
    <x:n v="32"/>
    <x:n v="1"/>
    <x:s v="2025-04"/>
    <x:n v="1"/>
    <x:n v="1"/>
    <x:n v="4.052445682201442"/>
  </x:r>
  <x:r>
    <x:s v="C02134"/>
    <x:x v="0"/>
    <x:x v="4"/>
    <x:x v="1"/>
    <x:x v="2"/>
    <x:n v="60984.32"/>
    <x:n v="4252.9"/>
    <x:n v="7"/>
    <x:s v="Settled"/>
    <x:x v="3"/>
    <x:n v="18"/>
    <x:n v="0"/>
    <x:s v="2025-04"/>
    <x:n v="1"/>
    <x:n v="0"/>
    <x:n v="14.339467187095865"/>
  </x:r>
  <x:r>
    <x:s v="C02135"/>
    <x:x v="0"/>
    <x:x v="3"/>
    <x:x v="1"/>
    <x:x v="0"/>
    <x:n v="17519.39"/>
    <x:n v="11804.82"/>
    <x:n v="3"/>
    <x:s v="Rejected"/>
    <x:x v="3"/>
    <x:m/>
    <x:n v="0"/>
    <x:s v="2025-09"/>
    <x:n v="0"/>
    <x:s v=""/>
    <x:n v="1.484087855638629"/>
  </x:r>
  <x:r>
    <x:s v="C02136"/>
    <x:x v="0"/>
    <x:x v="0"/>
    <x:x v="1"/>
    <x:x v="1"/>
    <x:n v="136879.83"/>
    <x:n v="10729.93"/>
    <x:n v="10"/>
    <x:s v="Settled"/>
    <x:x v="1"/>
    <x:n v="37"/>
    <x:n v="1"/>
    <x:s v="2025-06"/>
    <x:n v="1"/>
    <x:n v="1"/>
    <x:n v="12.75682413585177"/>
  </x:r>
  <x:r>
    <x:s v="C02137"/>
    <x:x v="0"/>
    <x:x v="5"/>
    <x:x v="1"/>
    <x:x v="2"/>
    <x:n v="21179.44"/>
    <x:n v="5403.33"/>
    <x:n v="3"/>
    <x:s v="Settled"/>
    <x:x v="3"/>
    <x:n v="22"/>
    <x:n v="0"/>
    <x:s v="2025-01"/>
    <x:n v="1"/>
    <x:n v="0"/>
    <x:n v="3.9197013693407583"/>
  </x:r>
  <x:r>
    <x:s v="C02138"/>
    <x:x v="0"/>
    <x:x v="2"/>
    <x:x v="1"/>
    <x:x v="1"/>
    <x:n v="162661.3"/>
    <x:n v="14515.3"/>
    <x:n v="1"/>
    <x:s v="Settled"/>
    <x:x v="5"/>
    <x:n v="37"/>
    <x:n v="1"/>
    <x:s v="2025-02"/>
    <x:n v="1"/>
    <x:n v="1"/>
    <x:n v="11.206196220539706"/>
  </x:r>
  <x:r>
    <x:s v="C02139"/>
    <x:x v="0"/>
    <x:x v="4"/>
    <x:x v="3"/>
    <x:x v="2"/>
    <x:n v="12881.03"/>
    <x:n v="6827.55"/>
    <x:n v="7"/>
    <x:s v="Settled"/>
    <x:x v="2"/>
    <x:n v="26"/>
    <x:n v="0"/>
    <x:s v="2025-05"/>
    <x:n v="1"/>
    <x:n v="0"/>
    <x:n v="1.8866255098827545"/>
  </x:r>
  <x:r>
    <x:s v="C02140"/>
    <x:x v="0"/>
    <x:x v="0"/>
    <x:x v="1"/>
    <x:x v="0"/>
    <x:n v="21437.15"/>
    <x:n v="9027.47"/>
    <x:n v="2"/>
    <x:s v="Rejected"/>
    <x:x v="1"/>
    <x:m/>
    <x:n v="0"/>
    <x:s v="2025-04"/>
    <x:n v="0"/>
    <x:s v=""/>
    <x:n v="2.3746575729412562"/>
  </x:r>
  <x:r>
    <x:s v="C02141"/>
    <x:x v="0"/>
    <x:x v="0"/>
    <x:x v="3"/>
    <x:x v="1"/>
    <x:n v="76840.11"/>
    <x:n v="6035.33"/>
    <x:n v="8"/>
    <x:s v="Settled"/>
    <x:x v="2"/>
    <x:n v="24"/>
    <x:n v="0"/>
    <x:s v="2025-02"/>
    <x:n v="1"/>
    <x:n v="0"/>
    <x:n v="12.731716409873197"/>
  </x:r>
  <x:r>
    <x:s v="C02142"/>
    <x:x v="0"/>
    <x:x v="3"/>
    <x:x v="1"/>
    <x:x v="1"/>
    <x:n v="85202.41"/>
    <x:n v="14664.62"/>
    <x:n v="3"/>
    <x:s v="Pending"/>
    <x:x v="4"/>
    <x:m/>
    <x:n v="1"/>
    <x:s v="2025-10"/>
    <x:n v="0"/>
    <x:s v=""/>
    <x:n v="5.8100659955730185"/>
  </x:r>
  <x:r>
    <x:s v="C02143"/>
    <x:x v="0"/>
    <x:x v="2"/>
    <x:x v="3"/>
    <x:x v="2"/>
    <x:n v="13883.05"/>
    <x:n v="14015.46"/>
    <x:n v="10"/>
    <x:s v="Rejected"/>
    <x:x v="2"/>
    <x:m/>
    <x:n v="0"/>
    <x:s v="2025-06"/>
    <x:n v="0"/>
    <x:s v=""/>
    <x:n v="0.9905525755130407"/>
  </x:r>
  <x:r>
    <x:s v="C02144"/>
    <x:x v="0"/>
    <x:x v="5"/>
    <x:x v="1"/>
    <x:x v="2"/>
    <x:n v="48611.78"/>
    <x:n v="16110.69"/>
    <x:n v="4"/>
    <x:s v="Pending"/>
    <x:x v="1"/>
    <x:m/>
    <x:n v="0"/>
    <x:s v="2025-09"/>
    <x:n v="0"/>
    <x:s v=""/>
    <x:n v="3.0173617641454213"/>
  </x:r>
  <x:r>
    <x:s v="C02145"/>
    <x:x v="2"/>
    <x:x v="3"/>
    <x:x v="5"/>
    <x:x v="2"/>
    <x:n v="205189.28"/>
    <x:n v="17417.03"/>
    <x:n v="7"/>
    <x:s v="Settled"/>
    <x:x v="4"/>
    <x:n v="37"/>
    <x:n v="1"/>
    <x:s v="2025-01"/>
    <x:n v="1"/>
    <x:n v="1"/>
    <x:n v="11.780956914008875"/>
  </x:r>
  <x:r>
    <x:s v="C02146"/>
    <x:x v="0"/>
    <x:x v="4"/>
    <x:x v="1"/>
    <x:x v="2"/>
    <x:n v="156133.14"/>
    <x:n v="7292.01"/>
    <x:n v="3"/>
    <x:s v="Pending"/>
    <x:x v="2"/>
    <x:m/>
    <x:n v="0"/>
    <x:s v="2025-05"/>
    <x:n v="0"/>
    <x:s v=""/>
    <x:n v="21.41153673678451"/>
  </x:r>
  <x:r>
    <x:s v="C02147"/>
    <x:x v="2"/>
    <x:x v="5"/>
    <x:x v="4"/>
    <x:x v="2"/>
    <x:n v="57175.9"/>
    <x:n v="17868.54"/>
    <x:n v="5"/>
    <x:s v="Settled"/>
    <x:x v="1"/>
    <x:n v="21"/>
    <x:n v="0"/>
    <x:s v="2025-06"/>
    <x:n v="1"/>
    <x:n v="0"/>
    <x:n v="3.1998081544435077"/>
  </x:r>
  <x:r>
    <x:s v="C02148"/>
    <x:x v="0"/>
    <x:x v="0"/>
    <x:x v="1"/>
    <x:x v="2"/>
    <x:n v="33673.56"/>
    <x:n v="8570.72"/>
    <x:n v="5"/>
    <x:s v="Settled"/>
    <x:x v="1"/>
    <x:n v="21"/>
    <x:n v="0"/>
    <x:s v="2025-07"/>
    <x:n v="1"/>
    <x:n v="0"/>
    <x:n v="3.9289067896279426"/>
  </x:r>
  <x:r>
    <x:s v="C02149"/>
    <x:x v="2"/>
    <x:x v="0"/>
    <x:x v="5"/>
    <x:x v="0"/>
    <x:n v="220679.19"/>
    <x:n v="7823.75"/>
    <x:n v="8"/>
    <x:s v="Settled"/>
    <x:x v="1"/>
    <x:n v="24"/>
    <x:n v="1"/>
    <x:s v="2025-12"/>
    <x:n v="1"/>
    <x:n v="0"/>
    <x:n v="28.206319220322737"/>
  </x:r>
  <x:r>
    <x:s v="C02150"/>
    <x:x v="2"/>
    <x:x v="2"/>
    <x:x v="5"/>
    <x:x v="0"/>
    <x:n v="66585.35"/>
    <x:n v="4499.74"/>
    <x:n v="4"/>
    <x:s v="Pending"/>
    <x:x v="1"/>
    <x:m/>
    <x:n v="1"/>
    <x:s v="2025-06"/>
    <x:n v="0"/>
    <x:s v=""/>
    <x:n v="14.797599416855197"/>
  </x:r>
  <x:r>
    <x:s v="C02151"/>
    <x:x v="0"/>
    <x:x v="5"/>
    <x:x v="0"/>
    <x:x v="0"/>
    <x:n v="13047.22"/>
    <x:n v="11402.17"/>
    <x:n v="10"/>
    <x:s v="Pending"/>
    <x:x v="1"/>
    <x:m/>
    <x:n v="1"/>
    <x:s v="2025-06"/>
    <x:n v="0"/>
    <x:s v=""/>
    <x:n v="1.1442751686740331"/>
  </x:r>
  <x:r>
    <x:s v="C02152"/>
    <x:x v="0"/>
    <x:x v="5"/>
    <x:x v="0"/>
    <x:x v="0"/>
    <x:n v="20988.16"/>
    <x:n v="10935.25"/>
    <x:n v="7"/>
    <x:s v="Settled"/>
    <x:x v="4"/>
    <x:n v="31"/>
    <x:n v="1"/>
    <x:s v="2025-11"/>
    <x:n v="1"/>
    <x:n v="1"/>
    <x:n v="1.9193123156763676"/>
  </x:r>
  <x:r>
    <x:s v="C02153"/>
    <x:x v="2"/>
    <x:x v="5"/>
    <x:x v="4"/>
    <x:x v="0"/>
    <x:n v="11918.81"/>
    <x:n v="13696.62"/>
    <x:n v="8"/>
    <x:s v="Pending"/>
    <x:x v="2"/>
    <x:m/>
    <x:n v="0"/>
    <x:s v="2025-05"/>
    <x:n v="0"/>
    <x:s v=""/>
    <x:n v="0.8702008232688063"/>
  </x:r>
  <x:r>
    <x:s v="C02154"/>
    <x:x v="0"/>
    <x:x v="5"/>
    <x:x v="1"/>
    <x:x v="1"/>
    <x:n v="39072.33"/>
    <x:n v="7818.5"/>
    <x:n v="5"/>
    <x:s v="Settled"/>
    <x:x v="5"/>
    <x:n v="35"/>
    <x:n v="1"/>
    <x:s v="2025-05"/>
    <x:n v="1"/>
    <x:n v="1"/>
    <x:n v="4.9974202212700645"/>
  </x:r>
  <x:r>
    <x:s v="C02155"/>
    <x:x v="2"/>
    <x:x v="3"/>
    <x:x v="4"/>
    <x:x v="0"/>
    <x:n v="19376.91"/>
    <x:n v="10787.74"/>
    <x:n v="10"/>
    <x:s v="Settled"/>
    <x:x v="3"/>
    <x:n v="13"/>
    <x:n v="0"/>
    <x:s v="2025-02"/>
    <x:n v="1"/>
    <x:n v="0"/>
    <x:n v="1.7961973499546708"/>
  </x:r>
  <x:r>
    <x:s v="C02156"/>
    <x:x v="0"/>
    <x:x v="3"/>
    <x:x v="0"/>
    <x:x v="0"/>
    <x:n v="30350.23"/>
    <x:n v="8339.65"/>
    <x:n v="6"/>
    <x:s v="Settled"/>
    <x:x v="5"/>
    <x:n v="32"/>
    <x:n v="1"/>
    <x:s v="2025-09"/>
    <x:n v="1"/>
    <x:n v="1"/>
    <x:n v="3.6392690340721736"/>
  </x:r>
  <x:r>
    <x:s v="C02157"/>
    <x:x v="0"/>
    <x:x v="4"/>
    <x:x v="6"/>
    <x:x v="0"/>
    <x:n v="9434.9"/>
    <x:n v="12229.13"/>
    <x:n v="5"/>
    <x:s v="Settled"/>
    <x:x v="2"/>
    <x:n v="18"/>
    <x:n v="0"/>
    <x:s v="2025-01"/>
    <x:n v="1"/>
    <x:n v="0"/>
    <x:n v="0.7715103200309426"/>
  </x:r>
  <x:r>
    <x:s v="C02158"/>
    <x:x v="2"/>
    <x:x v="3"/>
    <x:x v="2"/>
    <x:x v="2"/>
    <x:n v="169084.62"/>
    <x:n v="4844.85"/>
    <x:n v="8"/>
    <x:s v="Settled"/>
    <x:x v="2"/>
    <x:n v="9"/>
    <x:n v="0"/>
    <x:s v="2025-03"/>
    <x:n v="1"/>
    <x:n v="0"/>
    <x:n v="34.899866868943306"/>
  </x:r>
  <x:r>
    <x:s v="C02159"/>
    <x:x v="0"/>
    <x:x v="5"/>
    <x:x v="1"/>
    <x:x v="2"/>
    <x:n v="63422.95"/>
    <x:n v="11169.6"/>
    <x:n v="3"/>
    <x:s v="Pending"/>
    <x:x v="3"/>
    <x:m/>
    <x:n v="0"/>
    <x:s v="2025-06"/>
    <x:n v="0"/>
    <x:s v=""/>
    <x:n v="5.678175583727259"/>
  </x:r>
  <x:r>
    <x:s v="C02160"/>
    <x:x v="0"/>
    <x:x v="0"/>
    <x:x v="0"/>
    <x:x v="2"/>
    <x:n v="45035.68"/>
    <x:n v="19884"/>
    <x:n v="3"/>
    <x:s v="Rejected"/>
    <x:x v="4"/>
    <x:m/>
    <x:n v="1"/>
    <x:s v="2025-06"/>
    <x:n v="0"/>
    <x:s v=""/>
    <x:n v="2.264920539126936"/>
  </x:r>
  <x:r>
    <x:s v="C02161"/>
    <x:x v="2"/>
    <x:x v="0"/>
    <x:x v="2"/>
    <x:x v="1"/>
    <x:n v="444798.01"/>
    <x:n v="9558.21"/>
    <x:n v="8"/>
    <x:s v="Settled"/>
    <x:x v="5"/>
    <x:n v="34"/>
    <x:n v="1"/>
    <x:s v="2025-01"/>
    <x:n v="1"/>
    <x:n v="1"/>
    <x:n v="46.53570176842736"/>
  </x:r>
  <x:r>
    <x:s v="C02162"/>
    <x:x v="0"/>
    <x:x v="5"/>
    <x:x v="3"/>
    <x:x v="1"/>
    <x:n v="56502.18"/>
    <x:n v="17318.84"/>
    <x:n v="1"/>
    <x:s v="Settled"/>
    <x:x v="3"/>
    <x:n v="26"/>
    <x:n v="0"/>
    <x:s v="2025-07"/>
    <x:n v="1"/>
    <x:n v="0"/>
    <x:n v="3.262469079915283"/>
  </x:r>
  <x:r>
    <x:s v="C02163"/>
    <x:x v="0"/>
    <x:x v="0"/>
    <x:x v="1"/>
    <x:x v="1"/>
    <x:n v="130635.31"/>
    <x:n v="12855.54"/>
    <x:n v="8"/>
    <x:s v="Settled"/>
    <x:x v="1"/>
    <x:n v="28"/>
    <x:n v="1"/>
    <x:s v="2025-12"/>
    <x:n v="1"/>
    <x:n v="0"/>
    <x:n v="10.161790947715925"/>
  </x:r>
  <x:r>
    <x:s v="C02164"/>
    <x:x v="0"/>
    <x:x v="0"/>
    <x:x v="1"/>
    <x:x v="1"/>
    <x:n v="132658.77"/>
    <x:n v="4917.89"/>
    <x:n v="3"/>
    <x:s v="Settled"/>
    <x:x v="1"/>
    <x:n v="35"/>
    <x:n v="1"/>
    <x:s v="2025-02"/>
    <x:n v="1"/>
    <x:n v="1"/>
    <x:n v="26.97473306641669"/>
  </x:r>
  <x:r>
    <x:s v="C02165"/>
    <x:x v="0"/>
    <x:x v="2"/>
    <x:x v="3"/>
    <x:x v="0"/>
    <x:n v="2458.48"/>
    <x:n v="8996.67"/>
    <x:n v="6"/>
    <x:s v="Settled"/>
    <x:x v="3"/>
    <x:n v="11"/>
    <x:n v="0"/>
    <x:s v="2025-06"/>
    <x:n v="1"/>
    <x:n v="0"/>
    <x:n v="0.27326555269894304"/>
  </x:r>
  <x:r>
    <x:s v="C02166"/>
    <x:x v="2"/>
    <x:x v="4"/>
    <x:x v="5"/>
    <x:x v="2"/>
    <x:n v="328636.08"/>
    <x:n v="9099.69"/>
    <x:n v="5"/>
    <x:s v="Settled"/>
    <x:x v="4"/>
    <x:n v="35"/>
    <x:n v="1"/>
    <x:s v="2025-08"/>
    <x:n v="1"/>
    <x:n v="1"/>
    <x:n v="36.115085239167485"/>
  </x:r>
  <x:r>
    <x:s v="C02167"/>
    <x:x v="0"/>
    <x:x v="3"/>
    <x:x v="1"/>
    <x:x v="0"/>
    <x:n v="52503.29"/>
    <x:n v="8948.75"/>
    <x:n v="9"/>
    <x:s v="Settled"/>
    <x:x v="1"/>
    <x:n v="10"/>
    <x:n v="0"/>
    <x:s v="2025-04"/>
    <x:n v="1"/>
    <x:n v="0"/>
    <x:n v="5.867108814080179"/>
  </x:r>
  <x:r>
    <x:s v="C02168"/>
    <x:x v="0"/>
    <x:x v="0"/>
    <x:x v="1"/>
    <x:x v="2"/>
    <x:n v="54945.44"/>
    <x:n v="12855.54"/>
    <x:n v="8"/>
    <x:s v="Settled"/>
    <x:x v="1"/>
    <x:n v="9"/>
    <x:n v="0"/>
    <x:s v="2025-07"/>
    <x:n v="1"/>
    <x:n v="0"/>
    <x:n v="4.274067055915193"/>
  </x:r>
  <x:r>
    <x:s v="C02169"/>
    <x:x v="0"/>
    <x:x v="5"/>
    <x:x v="1"/>
    <x:x v="0"/>
    <x:n v="14218.2"/>
    <x:n v="16007.89"/>
    <x:n v="4"/>
    <x:s v="Pending"/>
    <x:x v="3"/>
    <x:m/>
    <x:n v="0"/>
    <x:s v="2025-05"/>
    <x:n v="0"/>
    <x:s v=""/>
    <x:n v="0.8881995066182989"/>
  </x:r>
  <x:r>
    <x:s v="C02170"/>
    <x:x v="2"/>
    <x:x v="2"/>
    <x:x v="5"/>
    <x:x v="0"/>
    <x:n v="72140.55"/>
    <x:n v="4478.91"/>
    <x:n v="1"/>
    <x:s v="Settled"/>
    <x:x v="5"/>
    <x:n v="30"/>
    <x:n v="1"/>
    <x:s v="2025-02"/>
    <x:n v="1"/>
    <x:n v="0"/>
    <x:n v="16.106720161825088"/>
  </x:r>
  <x:r>
    <x:s v="C02171"/>
    <x:x v="2"/>
    <x:x v="4"/>
    <x:x v="2"/>
    <x:x v="0"/>
    <x:n v="40678.48"/>
    <x:n v="9099.69"/>
    <x:n v="5"/>
    <x:s v="Settled"/>
    <x:x v="3"/>
    <x:n v="16"/>
    <x:n v="0"/>
    <x:s v="2025-11"/>
    <x:n v="1"/>
    <x:n v="0"/>
    <x:n v="4.470314922816052"/>
  </x:r>
  <x:r>
    <x:s v="C02172"/>
    <x:x v="2"/>
    <x:x v="5"/>
    <x:x v="4"/>
    <x:x v="2"/>
    <x:n v="45276.64"/>
    <x:n v="14003.22"/>
    <x:n v="9"/>
    <x:s v="Settled"/>
    <x:x v="3"/>
    <x:n v="13"/>
    <x:n v="0"/>
    <x:s v="2025-12"/>
    <x:n v="1"/>
    <x:n v="0"/>
    <x:n v="3.2333020548131075"/>
  </x:r>
  <x:r>
    <x:s v="C02173"/>
    <x:x v="0"/>
    <x:x v="0"/>
    <x:x v="3"/>
    <x:x v="2"/>
    <x:n v="16425.14"/>
    <x:n v="12966.01"/>
    <x:n v="5"/>
    <x:s v="Settled"/>
    <x:x v="2"/>
    <x:n v="20"/>
    <x:n v="0"/>
    <x:s v="2025-05"/>
    <x:n v="1"/>
    <x:n v="0"/>
    <x:n v="1.2667844618352138"/>
  </x:r>
  <x:r>
    <x:s v="C02174"/>
    <x:x v="2"/>
    <x:x v="0"/>
    <x:x v="4"/>
    <x:x v="0"/>
    <x:n v="27589.79"/>
    <x:n v="38781.25"/>
    <x:n v="9"/>
    <x:s v="Settled"/>
    <x:x v="2"/>
    <x:n v="16"/>
    <x:n v="0"/>
    <x:s v="2025-02"/>
    <x:n v="1"/>
    <x:n v="0"/>
    <x:n v="0.7114208541498791"/>
  </x:r>
  <x:r>
    <x:s v="C02175"/>
    <x:x v="0"/>
    <x:x v="3"/>
    <x:x v="1"/>
    <x:x v="2"/>
    <x:n v="79908.49"/>
    <x:n v="8859.17"/>
    <x:n v="2"/>
    <x:s v="Settled"/>
    <x:x v="1"/>
    <x:n v="25"/>
    <x:n v="0"/>
    <x:s v="2025-03"/>
    <x:n v="1"/>
    <x:n v="0"/>
    <x:n v="9.019861905799303"/>
  </x:r>
  <x:r>
    <x:s v="C02176"/>
    <x:x v="0"/>
    <x:x v="0"/>
    <x:x v="3"/>
    <x:x v="0"/>
    <x:n v="6044.33"/>
    <x:n v="12391.68"/>
    <x:n v="4"/>
    <x:s v="Settled"/>
    <x:x v="3"/>
    <x:n v="11"/>
    <x:n v="0"/>
    <x:s v="2025-11"/>
    <x:n v="1"/>
    <x:n v="0"/>
    <x:n v="0.48777324785662635"/>
  </x:r>
  <x:r>
    <x:s v="C02177"/>
    <x:x v="0"/>
    <x:x v="3"/>
    <x:x v="0"/>
    <x:x v="2"/>
    <x:n v="45762.83"/>
    <x:n v="13393.29"/>
    <x:n v="8"/>
    <x:s v="Settled"/>
    <x:x v="4"/>
    <x:n v="24"/>
    <x:n v="1"/>
    <x:s v="2025-11"/>
    <x:n v="1"/>
    <x:n v="0"/>
    <x:n v="3.416847540820814"/>
  </x:r>
  <x:r>
    <x:s v="C02178"/>
    <x:x v="0"/>
    <x:x v="4"/>
    <x:x v="3"/>
    <x:x v="0"/>
    <x:n v="3742.46"/>
    <x:n v="6326.34"/>
    <x:n v="9"/>
    <x:s v="Settled"/>
    <x:x v="3"/>
    <x:n v="11"/>
    <x:n v="0"/>
    <x:s v="2025-06"/>
    <x:n v="1"/>
    <x:n v="0"/>
    <x:n v="0.5915679524021789"/>
  </x:r>
  <x:r>
    <x:s v="C02179"/>
    <x:x v="0"/>
    <x:x v="5"/>
    <x:x v="1"/>
    <x:x v="3"/>
    <x:n v="14466.8"/>
    <x:n v="4145.57"/>
    <x:n v="4"/>
    <x:s v="Settled"/>
    <x:x v="3"/>
    <x:n v="12"/>
    <x:n v="0"/>
    <x:s v="2025-11"/>
    <x:n v="1"/>
    <x:n v="0"/>
    <x:n v="3.4897010543785294"/>
  </x:r>
  <x:r>
    <x:s v="C02180"/>
    <x:x v="0"/>
    <x:x v="2"/>
    <x:x v="1"/>
    <x:x v="2"/>
    <x:n v="41519.3"/>
    <x:n v="7287.18"/>
    <x:n v="3"/>
    <x:s v="Settled"/>
    <x:x v="3"/>
    <x:n v="17"/>
    <x:n v="0"/>
    <x:s v="2025-03"/>
    <x:n v="1"/>
    <x:n v="0"/>
    <x:n v="5.69758123169731"/>
  </x:r>
  <x:r>
    <x:s v="C02181"/>
    <x:x v="0"/>
    <x:x v="0"/>
    <x:x v="1"/>
    <x:x v="2"/>
    <x:n v="123446.7"/>
    <x:n v="13747.82"/>
    <x:n v="3"/>
    <x:s v="Settled"/>
    <x:x v="3"/>
    <x:n v="7"/>
    <x:n v="0"/>
    <x:s v="2025-05"/>
    <x:n v="1"/>
    <x:n v="0"/>
    <x:n v="8.979365455759531"/>
  </x:r>
  <x:r>
    <x:s v="C02182"/>
    <x:x v="0"/>
    <x:x v="5"/>
    <x:x v="1"/>
    <x:x v="1"/>
    <x:n v="308151.12"/>
    <x:n v="6966.94"/>
    <x:n v="5"/>
    <x:s v="Pending"/>
    <x:x v="2"/>
    <x:m/>
    <x:n v="0"/>
    <x:s v="2025-02"/>
    <x:n v="0"/>
    <x:s v=""/>
    <x:n v="44.230482823161964"/>
  </x:r>
  <x:r>
    <x:s v="C02183"/>
    <x:x v="0"/>
    <x:x v="0"/>
    <x:x v="0"/>
    <x:x v="2"/>
    <x:n v="116611.89"/>
    <x:n v="4491.82"/>
    <x:n v="10"/>
    <x:s v="Settled"/>
    <x:x v="3"/>
    <x:n v="19"/>
    <x:n v="0"/>
    <x:s v="2025-07"/>
    <x:n v="1"/>
    <x:n v="0"/>
    <x:n v="25.960944561447256"/>
  </x:r>
  <x:r>
    <x:s v="C02184"/>
    <x:x v="2"/>
    <x:x v="0"/>
    <x:x v="4"/>
    <x:x v="1"/>
    <x:n v="134698.26"/>
    <x:n v="13897.42"/>
    <x:n v="1"/>
    <x:s v="Pending"/>
    <x:x v="1"/>
    <x:m/>
    <x:n v="1"/>
    <x:s v="2025-09"/>
    <x:n v="0"/>
    <x:s v=""/>
    <x:n v="9.69232130855943"/>
  </x:r>
  <x:r>
    <x:s v="C02185"/>
    <x:x v="0"/>
    <x:x v="5"/>
    <x:x v="1"/>
    <x:x v="0"/>
    <x:n v="9323.24"/>
    <x:n v="11777.48"/>
    <x:n v="2"/>
    <x:s v="Settled"/>
    <x:x v="2"/>
    <x:n v="12"/>
    <x:n v="0"/>
    <x:s v="2025-12"/>
    <x:n v="1"/>
    <x:n v="0"/>
    <x:n v="0.7916158634954167"/>
  </x:r>
  <x:r>
    <x:s v="C02186"/>
    <x:x v="2"/>
    <x:x v="5"/>
    <x:x v="5"/>
    <x:x v="0"/>
    <x:n v="89007.27"/>
    <x:n v="8925.09"/>
    <x:n v="7"/>
    <x:s v="Settled"/>
    <x:x v="3"/>
    <x:n v="21"/>
    <x:n v="0"/>
    <x:s v="2025-10"/>
    <x:n v="1"/>
    <x:n v="0"/>
    <x:n v="9.972702796274323"/>
  </x:r>
  <x:r>
    <x:s v="C02187"/>
    <x:x v="0"/>
    <x:x v="5"/>
    <x:x v="0"/>
    <x:x v="1"/>
    <x:n v="108950.66"/>
    <x:n v="17274.42"/>
    <x:n v="4"/>
    <x:s v="Settled"/>
    <x:x v="4"/>
    <x:n v="34"/>
    <x:n v="1"/>
    <x:s v="2025-08"/>
    <x:n v="1"/>
    <x:n v="1"/>
    <x:n v="6.307051698407241"/>
  </x:r>
  <x:r>
    <x:s v="C02188"/>
    <x:x v="2"/>
    <x:x v="3"/>
    <x:x v="2"/>
    <x:x v="0"/>
    <x:n v="125677.31"/>
    <x:n v="16319.36"/>
    <x:n v="7"/>
    <x:s v="Settled"/>
    <x:x v="3"/>
    <x:n v="18"/>
    <x:n v="0"/>
    <x:s v="2025-09"/>
    <x:n v="1"/>
    <x:n v="0"/>
    <x:n v="7.701117568336013"/>
  </x:r>
  <x:r>
    <x:s v="C02189"/>
    <x:x v="2"/>
    <x:x v="0"/>
    <x:x v="5"/>
    <x:x v="2"/>
    <x:n v="76069.94"/>
    <x:n v="5288.17"/>
    <x:n v="6"/>
    <x:s v="Settled"/>
    <x:x v="4"/>
    <x:n v="38"/>
    <x:n v="1"/>
    <x:s v="2025-08"/>
    <x:n v="1"/>
    <x:n v="1"/>
    <x:n v="14.384927110890914"/>
  </x:r>
  <x:r>
    <x:s v="C02190"/>
    <x:x v="0"/>
    <x:x v="5"/>
    <x:x v="1"/>
    <x:x v="0"/>
    <x:n v="24358.61"/>
    <x:n v="10455.32"/>
    <x:n v="6"/>
    <x:s v="Settled"/>
    <x:x v="2"/>
    <x:n v="12"/>
    <x:n v="0"/>
    <x:s v="2025-06"/>
    <x:n v="1"/>
    <x:n v="0"/>
    <x:n v="2.3297813935871883"/>
  </x:r>
  <x:r>
    <x:s v="C02191"/>
    <x:x v="0"/>
    <x:x v="4"/>
    <x:x v="0"/>
    <x:x v="2"/>
    <x:n v="45508.04"/>
    <x:n v="8532.08"/>
    <x:n v="3"/>
    <x:s v="Settled"/>
    <x:x v="4"/>
    <x:n v="32"/>
    <x:n v="1"/>
    <x:s v="2025-07"/>
    <x:n v="1"/>
    <x:n v="1"/>
    <x:n v="5.333756833034852"/>
  </x:r>
  <x:r>
    <x:s v="C02192"/>
    <x:x v="0"/>
    <x:x v="0"/>
    <x:x v="3"/>
    <x:x v="0"/>
    <x:n v="4903.22"/>
    <x:n v="16969.84"/>
    <x:n v="5"/>
    <x:s v="Settled"/>
    <x:x v="3"/>
    <x:n v="11"/>
    <x:n v="0"/>
    <x:s v="2025-03"/>
    <x:n v="1"/>
    <x:n v="0"/>
    <x:n v="0.2889373146712049"/>
  </x:r>
  <x:r>
    <x:s v="C02193"/>
    <x:x v="2"/>
    <x:x v="0"/>
    <x:x v="5"/>
    <x:x v="2"/>
    <x:n v="265429.38"/>
    <x:n v="6917.14"/>
    <x:n v="9"/>
    <x:s v="Settled"/>
    <x:x v="1"/>
    <x:n v="30"/>
    <x:n v="1"/>
    <x:s v="2025-01"/>
    <x:n v="1"/>
    <x:n v="0"/>
    <x:n v="38.372706060597295"/>
  </x:r>
  <x:r>
    <x:s v="C02194"/>
    <x:x v="0"/>
    <x:x v="4"/>
    <x:x v="3"/>
    <x:x v="2"/>
    <x:n v="20176.23"/>
    <x:n v="10855.46"/>
    <x:n v="2"/>
    <x:s v="Settled"/>
    <x:x v="3"/>
    <x:n v="12"/>
    <x:n v="0"/>
    <x:s v="2025-10"/>
    <x:n v="1"/>
    <x:n v="0"/>
    <x:n v="1.8586250605685988"/>
  </x:r>
  <x:r>
    <x:s v="C02195"/>
    <x:x v="0"/>
    <x:x v="0"/>
    <x:x v="3"/>
    <x:x v="0"/>
    <x:n v="4767.13"/>
    <x:n v="8877.63"/>
    <x:n v="7"/>
    <x:s v="Settled"/>
    <x:x v="3"/>
    <x:n v="9"/>
    <x:n v="0"/>
    <x:s v="2025-07"/>
    <x:n v="1"/>
    <x:n v="0"/>
    <x:n v="0.5369822801806339"/>
  </x:r>
  <x:r>
    <x:s v="C02196"/>
    <x:x v="0"/>
    <x:x v="0"/>
    <x:x v="0"/>
    <x:x v="0"/>
    <x:n v="47946.79"/>
    <x:n v="15682.86"/>
    <x:n v="4"/>
    <x:s v="Settled"/>
    <x:x v="5"/>
    <x:n v="26"/>
    <x:n v="1"/>
    <x:s v="2025-11"/>
    <x:n v="1"/>
    <x:n v="0"/>
    <x:n v="3.0572733544774358"/>
  </x:r>
  <x:r>
    <x:s v="C02197"/>
    <x:x v="2"/>
    <x:x v="3"/>
    <x:x v="5"/>
    <x:x v="0"/>
    <x:n v="54781.63"/>
    <x:n v="13411.37"/>
    <x:n v="10"/>
    <x:s v="Settled"/>
    <x:x v="2"/>
    <x:n v="12"/>
    <x:n v="0"/>
    <x:s v="2025-02"/>
    <x:n v="1"/>
    <x:n v="0"/>
    <x:n v="4.084715431756785"/>
  </x:r>
  <x:r>
    <x:s v="C02198"/>
    <x:x v="0"/>
    <x:x v="0"/>
    <x:x v="1"/>
    <x:x v="0"/>
    <x:n v="22566.47"/>
    <x:n v="6987.93"/>
    <x:n v="3"/>
    <x:s v="Settled"/>
    <x:x v="1"/>
    <x:n v="14"/>
    <x:n v="0"/>
    <x:s v="2025-05"/>
    <x:n v="1"/>
    <x:n v="0"/>
    <x:n v="3.2293497502121515"/>
  </x:r>
  <x:r>
    <x:s v="C02199"/>
    <x:x v="0"/>
    <x:x v="0"/>
    <x:x v="0"/>
    <x:x v="0"/>
    <x:n v="54742.3"/>
    <x:n v="9530.44"/>
    <x:n v="10"/>
    <x:s v="Settled"/>
    <x:x v="4"/>
    <x:n v="18"/>
    <x:n v="1"/>
    <x:s v="2025-04"/>
    <x:n v="1"/>
    <x:n v="0"/>
    <x:n v="5.743942567184726"/>
  </x:r>
  <x:r>
    <x:s v="C02200"/>
    <x:x v="0"/>
    <x:x v="3"/>
    <x:x v="0"/>
    <x:x v="1"/>
    <x:n v="201956.81"/>
    <x:n v="8623.17"/>
    <x:n v="7"/>
    <x:s v="Settled"/>
    <x:x v="4"/>
    <x:n v="40"/>
    <x:n v="1"/>
    <x:s v="2025-11"/>
    <x:n v="1"/>
    <x:n v="1"/>
    <x:n v="23.420251485242666"/>
  </x:r>
  <x:r>
    <x:s v="C02201"/>
    <x:x v="0"/>
    <x:x v="0"/>
    <x:x v="1"/>
    <x:x v="0"/>
    <x:n v="14735.8"/>
    <x:n v="14531.26"/>
    <x:n v="9"/>
    <x:s v="Settled"/>
    <x:x v="2"/>
    <x:n v="11"/>
    <x:n v="0"/>
    <x:s v="2025-05"/>
    <x:n v="1"/>
    <x:n v="0"/>
    <x:n v="1.0140758612811276"/>
  </x:r>
  <x:r>
    <x:s v="C02202"/>
    <x:x v="2"/>
    <x:x v="5"/>
    <x:x v="5"/>
    <x:x v="2"/>
    <x:n v="157833.08"/>
    <x:n v="13985.14"/>
    <x:n v="3"/>
    <x:s v="Settled"/>
    <x:x v="5"/>
    <x:n v="21"/>
    <x:n v="1"/>
    <x:s v="2025-08"/>
    <x:n v="1"/>
    <x:n v="0"/>
    <x:n v="11.285770467796532"/>
  </x:r>
  <x:r>
    <x:s v="C02203"/>
    <x:x v="2"/>
    <x:x v="2"/>
    <x:x v="4"/>
    <x:x v="2"/>
    <x:n v="96510.26"/>
    <x:n v="18878.85"/>
    <x:n v="6"/>
    <x:s v="Settled"/>
    <x:x v="1"/>
    <x:n v="17"/>
    <x:n v="0"/>
    <x:s v="2025-01"/>
    <x:n v="1"/>
    <x:n v="0"/>
    <x:n v="5.112083627975221"/>
  </x:r>
  <x:r>
    <x:s v="C02204"/>
    <x:x v="2"/>
    <x:x v="3"/>
    <x:x v="2"/>
    <x:x v="0"/>
    <x:n v="28118.17"/>
    <x:n v="7971.43"/>
    <x:n v="4"/>
    <x:s v="Settled"/>
    <x:x v="1"/>
    <x:n v="13"/>
    <x:n v="0"/>
    <x:s v="2025-07"/>
    <x:n v="1"/>
    <x:n v="0"/>
    <x:n v="3.527368364270902"/>
  </x:r>
  <x:r>
    <x:s v="C02205"/>
    <x:x v="0"/>
    <x:x v="3"/>
    <x:x v="1"/>
    <x:x v="0"/>
    <x:n v="11728.78"/>
    <x:n v="15230.88"/>
    <x:n v="2"/>
    <x:s v="Settled"/>
    <x:x v="2"/>
    <x:n v="20"/>
    <x:n v="0"/>
    <x:s v="2025-06"/>
    <x:n v="1"/>
    <x:n v="0"/>
    <x:n v="0.7700658136627694"/>
  </x:r>
  <x:r>
    <x:s v="C02206"/>
    <x:x v="2"/>
    <x:x v="0"/>
    <x:x v="4"/>
    <x:x v="2"/>
    <x:n v="76854.37"/>
    <x:n v="11564.36"/>
    <x:n v="10"/>
    <x:s v="Settled"/>
    <x:x v="1"/>
    <x:n v="16"/>
    <x:n v="0"/>
    <x:s v="2025-08"/>
    <x:n v="1"/>
    <x:n v="0"/>
    <x:n v="6.645795357460334"/>
  </x:r>
  <x:r>
    <x:s v="C02207"/>
    <x:x v="0"/>
    <x:x v="2"/>
    <x:x v="0"/>
    <x:x v="2"/>
    <x:n v="57811.73"/>
    <x:n v="7698.69"/>
    <x:n v="8"/>
    <x:s v="Settled"/>
    <x:x v="1"/>
    <x:n v="32"/>
    <x:n v="1"/>
    <x:s v="2025-08"/>
    <x:n v="1"/>
    <x:n v="1"/>
    <x:n v="7.509294438404456"/>
  </x:r>
  <x:r>
    <x:s v="C02208"/>
    <x:x v="0"/>
    <x:x v="3"/>
    <x:x v="1"/>
    <x:x v="1"/>
    <x:n v="47285.96"/>
    <x:n v="5172.13"/>
    <x:n v="7"/>
    <x:s v="Settled"/>
    <x:x v="4"/>
    <x:n v="47"/>
    <x:n v="1"/>
    <x:s v="2025-02"/>
    <x:n v="1"/>
    <x:n v="1"/>
    <x:n v="9.14245388263636"/>
  </x:r>
  <x:r>
    <x:s v="C02209"/>
    <x:x v="2"/>
    <x:x v="5"/>
    <x:x v="5"/>
    <x:x v="2"/>
    <x:n v="386820.82"/>
    <x:n v="14003.22"/>
    <x:n v="9"/>
    <x:s v="Settled"/>
    <x:x v="4"/>
    <x:n v="29"/>
    <x:n v="1"/>
    <x:s v="2025-01"/>
    <x:n v="1"/>
    <x:n v="0"/>
    <x:n v="27.623705119251145"/>
  </x:r>
  <x:r>
    <x:s v="C02210"/>
    <x:x v="2"/>
    <x:x v="5"/>
    <x:x v="4"/>
    <x:x v="2"/>
    <x:n v="30152.21"/>
    <x:n v="14519.27"/>
    <x:n v="5"/>
    <x:s v="Settled"/>
    <x:x v="2"/>
    <x:n v="16"/>
    <x:n v="0"/>
    <x:s v="2025-02"/>
    <x:n v="1"/>
    <x:n v="0"/>
    <x:n v="2.0767028920875497"/>
  </x:r>
  <x:r>
    <x:s v="C02211"/>
    <x:x v="0"/>
    <x:x v="4"/>
    <x:x v="3"/>
    <x:x v="1"/>
    <x:n v="23556.8"/>
    <x:n v="10599.8"/>
    <x:n v="7"/>
    <x:s v="Settled"/>
    <x:x v="5"/>
    <x:n v="46"/>
    <x:n v="1"/>
    <x:s v="2025-03"/>
    <x:n v="1"/>
    <x:n v="1"/>
    <x:n v="2.2223815543689502"/>
  </x:r>
  <x:r>
    <x:s v="C02212"/>
    <x:x v="0"/>
    <x:x v="5"/>
    <x:x v="1"/>
    <x:x v="1"/>
    <x:n v="74788.13"/>
    <x:n v="20872.7"/>
    <x:n v="8"/>
    <x:s v="Settled"/>
    <x:x v="3"/>
    <x:n v="23"/>
    <x:n v="0"/>
    <x:s v="2025-09"/>
    <x:n v="1"/>
    <x:n v="0"/>
    <x:n v="3.5830596904090033"/>
  </x:r>
  <x:r>
    <x:s v="C02213"/>
    <x:x v="2"/>
    <x:x v="3"/>
    <x:x v="2"/>
    <x:x v="1"/>
    <x:n v="232102.96"/>
    <x:n v="12501.6"/>
    <x:n v="2"/>
    <x:s v="Pending"/>
    <x:x v="5"/>
    <x:m/>
    <x:n v="1"/>
    <x:s v="2025-04"/>
    <x:n v="0"/>
    <x:s v=""/>
    <x:n v="18.565860369872656"/>
  </x:r>
  <x:r>
    <x:s v="C02214"/>
    <x:x v="0"/>
    <x:x v="3"/>
    <x:x v="1"/>
    <x:x v="0"/>
    <x:n v="12120.26"/>
    <x:n v="19275.72"/>
    <x:n v="6"/>
    <x:s v="Settled"/>
    <x:x v="3"/>
    <x:n v="9"/>
    <x:n v="0"/>
    <x:s v="2025-12"/>
    <x:n v="1"/>
    <x:n v="0"/>
    <x:n v="0.6287837756514413"/>
  </x:r>
  <x:r>
    <x:s v="C02215"/>
    <x:x v="0"/>
    <x:x v="4"/>
    <x:x v="3"/>
    <x:x v="1"/>
    <x:n v="38937.38"/>
    <x:n v="11453.1"/>
    <x:n v="3"/>
    <x:s v="Settled"/>
    <x:x v="4"/>
    <x:n v="43"/>
    <x:n v="1"/>
    <x:s v="2025-02"/>
    <x:n v="1"/>
    <x:n v="1"/>
    <x:n v="3.399724092167186"/>
  </x:r>
  <x:r>
    <x:s v="C02216"/>
    <x:x v="0"/>
    <x:x v="5"/>
    <x:x v="1"/>
    <x:x v="1"/>
    <x:n v="111759.41"/>
    <x:n v="13027.44"/>
    <x:n v="2"/>
    <x:s v="Pending"/>
    <x:x v="1"/>
    <x:m/>
    <x:n v="1"/>
    <x:s v="2025-07"/>
    <x:n v="0"/>
    <x:s v=""/>
    <x:n v="8.578769888788587"/>
  </x:r>
  <x:r>
    <x:s v="C02217"/>
    <x:x v="0"/>
    <x:x v="5"/>
    <x:x v="3"/>
    <x:x v="2"/>
    <x:n v="19755.5"/>
    <x:n v="8123.52"/>
    <x:n v="6"/>
    <x:s v="Settled"/>
    <x:x v="3"/>
    <x:n v="5"/>
    <x:n v="0"/>
    <x:s v="2025-09"/>
    <x:n v="1"/>
    <x:n v="0"/>
    <x:n v="2.431889131804932"/>
  </x:r>
  <x:r>
    <x:s v="C02218"/>
    <x:x v="2"/>
    <x:x v="3"/>
    <x:x v="5"/>
    <x:x v="2"/>
    <x:n v="131626.56"/>
    <x:n v="10874.52"/>
    <x:n v="6"/>
    <x:s v="Settled"/>
    <x:x v="5"/>
    <x:n v="29"/>
    <x:n v="1"/>
    <x:s v="2025-01"/>
    <x:n v="1"/>
    <x:n v="0"/>
    <x:n v="12.104125975215457"/>
  </x:r>
  <x:r>
    <x:s v="C02219"/>
    <x:x v="0"/>
    <x:x v="0"/>
    <x:x v="1"/>
    <x:x v="1"/>
    <x:n v="339868.07"/>
    <x:n v="6566.94"/>
    <x:n v="9"/>
    <x:s v="Settled"/>
    <x:x v="1"/>
    <x:n v="20"/>
    <x:n v="0"/>
    <x:s v="2025-07"/>
    <x:n v="1"/>
    <x:n v="0"/>
    <x:n v="51.75440463899473"/>
  </x:r>
  <x:r>
    <x:s v="C02220"/>
    <x:x v="2"/>
    <x:x v="0"/>
    <x:x v="5"/>
    <x:x v="2"/>
    <x:n v="64550.93"/>
    <x:n v="3928.13"/>
    <x:n v="10"/>
    <x:s v="Settled"/>
    <x:x v="4"/>
    <x:n v="33"/>
    <x:n v="1"/>
    <x:s v="2025-01"/>
    <x:n v="1"/>
    <x:n v="1"/>
    <x:n v="16.43299228895174"/>
  </x:r>
  <x:r>
    <x:s v="C02221"/>
    <x:x v="2"/>
    <x:x v="0"/>
    <x:x v="5"/>
    <x:x v="2"/>
    <x:n v="76952.41"/>
    <x:n v="12655.41"/>
    <x:n v="9"/>
    <x:s v="Rejected"/>
    <x:x v="5"/>
    <x:m/>
    <x:n v="1"/>
    <x:s v="2025-10"/>
    <x:n v="0"/>
    <x:s v=""/>
    <x:n v="6.080593991028343"/>
  </x:r>
  <x:r>
    <x:s v="C02222"/>
    <x:x v="0"/>
    <x:x v="3"/>
    <x:x v="3"/>
    <x:x v="2"/>
    <x:n v="30163.1"/>
    <x:n v="8623.17"/>
    <x:n v="7"/>
    <x:s v="Pending"/>
    <x:x v="3"/>
    <x:m/>
    <x:n v="0"/>
    <x:s v="2025-06"/>
    <x:n v="0"/>
    <x:s v=""/>
    <x:n v="3.4979131804197294"/>
  </x:r>
  <x:r>
    <x:s v="C02223"/>
    <x:x v="0"/>
    <x:x v="5"/>
    <x:x v="1"/>
    <x:x v="2"/>
    <x:n v="59706.44"/>
    <x:n v="16671.5"/>
    <x:n v="9"/>
    <x:s v="Settled"/>
    <x:x v="1"/>
    <x:n v="19"/>
    <x:n v="0"/>
    <x:s v="2025-11"/>
    <x:n v="1"/>
    <x:n v="0"/>
    <x:n v="3.581347809135351"/>
  </x:r>
  <x:r>
    <x:s v="C02224"/>
    <x:x v="0"/>
    <x:x v="0"/>
    <x:x v="1"/>
    <x:x v="2"/>
    <x:n v="55505.34"/>
    <x:n v="5271.83"/>
    <x:n v="5"/>
    <x:s v="Settled"/>
    <x:x v="2"/>
    <x:n v="10"/>
    <x:n v="0"/>
    <x:s v="2025-08"/>
    <x:n v="1"/>
    <x:n v="0"/>
    <x:n v="10.528666516181287"/>
  </x:r>
  <x:r>
    <x:s v="C02225"/>
    <x:x v="0"/>
    <x:x v="4"/>
    <x:x v="1"/>
    <x:x v="0"/>
    <x:n v="24993.62"/>
    <x:n v="11987.68"/>
    <x:n v="8"/>
    <x:s v="Settled"/>
    <x:x v="2"/>
    <x:n v="11"/>
    <x:n v="0"/>
    <x:s v="2025-04"/>
    <x:n v="1"/>
    <x:n v="0"/>
    <x:n v="2.0849422073328614"/>
  </x:r>
  <x:r>
    <x:s v="C02226"/>
    <x:x v="2"/>
    <x:x v="0"/>
    <x:x v="4"/>
    <x:x v="0"/>
    <x:n v="32391.78"/>
    <x:n v="17001.99"/>
    <x:n v="1"/>
    <x:s v="Settled"/>
    <x:x v="1"/>
    <x:n v="19"/>
    <x:n v="0"/>
    <x:s v="2025-02"/>
    <x:n v="1"/>
    <x:n v="0"/>
    <x:n v="1.9051758058909571"/>
  </x:r>
  <x:r>
    <x:s v="C02227"/>
    <x:x v="0"/>
    <x:x v="2"/>
    <x:x v="1"/>
    <x:x v="0"/>
    <x:n v="23249.68"/>
    <x:n v="14824.3"/>
    <x:n v="4"/>
    <x:s v="Settled"/>
    <x:x v="2"/>
    <x:n v="19"/>
    <x:n v="0"/>
    <x:s v="2025-02"/>
    <x:n v="1"/>
    <x:n v="0"/>
    <x:n v="1.5683492643834787"/>
  </x:r>
  <x:r>
    <x:s v="C02228"/>
    <x:x v="0"/>
    <x:x v="3"/>
    <x:x v="1"/>
    <x:x v="2"/>
    <x:n v="27044.12"/>
    <x:n v="16931.87"/>
    <x:n v="3"/>
    <x:s v="Pending"/>
    <x:x v="2"/>
    <x:m/>
    <x:n v="0"/>
    <x:s v="2025-01"/>
    <x:n v="0"/>
    <x:s v=""/>
    <x:n v="1.5972317292773923"/>
  </x:r>
  <x:r>
    <x:s v="C02229"/>
    <x:x v="2"/>
    <x:x v="5"/>
    <x:x v="5"/>
    <x:x v="2"/>
    <x:n v="288592.69"/>
    <x:n v="11500.06"/>
    <x:n v="7"/>
    <x:s v="Settled"/>
    <x:x v="4"/>
    <x:n v="27"/>
    <x:n v="1"/>
    <x:s v="2025-04"/>
    <x:n v="1"/>
    <x:n v="0"/>
    <x:n v="25.09488559190126"/>
  </x:r>
  <x:r>
    <x:s v="C02230"/>
    <x:x v="0"/>
    <x:x v="0"/>
    <x:x v="0"/>
    <x:x v="1"/>
    <x:n v="241959.94"/>
    <x:n v="9680.61"/>
    <x:n v="4"/>
    <x:s v="Pending"/>
    <x:x v="1"/>
    <x:m/>
    <x:n v="1"/>
    <x:s v="2025-09"/>
    <x:n v="0"/>
    <x:s v=""/>
    <x:n v="24.994286517068655"/>
  </x:r>
  <x:r>
    <x:s v="C02231"/>
    <x:x v="2"/>
    <x:x v="3"/>
    <x:x v="5"/>
    <x:x v="2"/>
    <x:n v="403690.48"/>
    <x:n v="13056.22"/>
    <x:n v="6"/>
    <x:s v="Settled"/>
    <x:x v="4"/>
    <x:n v="33"/>
    <x:n v="1"/>
    <x:s v="2025-05"/>
    <x:n v="1"/>
    <x:n v="1"/>
    <x:n v="30.919399336101872"/>
  </x:r>
  <x:r>
    <x:s v="C02232"/>
    <x:x v="0"/>
    <x:x v="5"/>
    <x:x v="1"/>
    <x:x v="2"/>
    <x:n v="121394.98"/>
    <x:n v="3808.71"/>
    <x:n v="7"/>
    <x:s v="Settled"/>
    <x:x v="1"/>
    <x:n v="19"/>
    <x:n v="0"/>
    <x:s v="2025-02"/>
    <x:n v="1"/>
    <x:n v="0"/>
    <x:n v="31.872991117727523"/>
  </x:r>
  <x:r>
    <x:s v="C02233"/>
    <x:x v="0"/>
    <x:x v="0"/>
    <x:x v="1"/>
    <x:x v="0"/>
    <x:n v="23645.69"/>
    <x:n v="17819.77"/>
    <x:n v="4"/>
    <x:s v="Pending"/>
    <x:x v="2"/>
    <x:m/>
    <x:n v="0"/>
    <x:s v="2025-01"/>
    <x:n v="0"/>
    <x:s v=""/>
    <x:n v="1.326935757307754"/>
  </x:r>
  <x:r>
    <x:s v="C02234"/>
    <x:x v="2"/>
    <x:x v="2"/>
    <x:x v="5"/>
    <x:x v="2"/>
    <x:n v="93677.62"/>
    <x:n v="16887.46"/>
    <x:n v="6"/>
    <x:s v="Settled"/>
    <x:x v="5"/>
    <x:n v="32"/>
    <x:n v="1"/>
    <x:s v="2025-06"/>
    <x:n v="1"/>
    <x:n v="1"/>
    <x:n v="5.5471705040308015"/>
  </x:r>
  <x:r>
    <x:s v="C02235"/>
    <x:x v="2"/>
    <x:x v="3"/>
    <x:x v="5"/>
    <x:x v="1"/>
    <x:n v="1114964.12"/>
    <x:n v="20153.93"/>
    <x:n v="4"/>
    <x:s v="Settled"/>
    <x:x v="1"/>
    <x:n v="44"/>
    <x:n v="1"/>
    <x:s v="2025-03"/>
    <x:n v="1"/>
    <x:n v="1"/>
    <x:n v="55.32241701742539"/>
  </x:r>
  <x:r>
    <x:s v="C02236"/>
    <x:x v="0"/>
    <x:x v="0"/>
    <x:x v="3"/>
    <x:x v="2"/>
    <x:n v="6569.52"/>
    <x:n v="7031.4"/>
    <x:n v="9"/>
    <x:s v="Settled"/>
    <x:x v="3"/>
    <x:n v="16"/>
    <x:n v="0"/>
    <x:s v="2025-09"/>
    <x:n v="1"/>
    <x:n v="0"/>
    <x:n v="0.934311801348238"/>
  </x:r>
  <x:r>
    <x:s v="C02237"/>
    <x:x v="0"/>
    <x:x v="5"/>
    <x:x v="1"/>
    <x:x v="1"/>
    <x:n v="126630.81"/>
    <x:n v="5063.62"/>
    <x:n v="9"/>
    <x:s v="Settled"/>
    <x:x v="4"/>
    <x:n v="45"/>
    <x:n v="1"/>
    <x:s v="2025-05"/>
    <x:n v="1"/>
    <x:n v="1"/>
    <x:n v="25.00796070795202"/>
  </x:r>
  <x:r>
    <x:s v="C02238"/>
    <x:x v="0"/>
    <x:x v="0"/>
    <x:x v="1"/>
    <x:x v="1"/>
    <x:n v="91303.75"/>
    <x:n v="8475.87"/>
    <x:n v="7"/>
    <x:s v="Settled"/>
    <x:x v="5"/>
    <x:n v="38"/>
    <x:n v="1"/>
    <x:s v="2025-02"/>
    <x:n v="1"/>
    <x:n v="1"/>
    <x:n v="10.772198016250838"/>
  </x:r>
  <x:r>
    <x:s v="C02239"/>
    <x:x v="0"/>
    <x:x v="3"/>
    <x:x v="1"/>
    <x:x v="0"/>
    <x:n v="15558"/>
    <x:n v="11804.82"/>
    <x:n v="3"/>
    <x:s v="Settled"/>
    <x:x v="1"/>
    <x:n v="10"/>
    <x:n v="0"/>
    <x:s v="2025-04"/>
    <x:n v="1"/>
    <x:n v="0"/>
    <x:n v="1.31793623282693"/>
  </x:r>
  <x:r>
    <x:s v="C02240"/>
    <x:x v="0"/>
    <x:x v="5"/>
    <x:x v="3"/>
    <x:x v="2"/>
    <x:m/>
    <x:n v="7683.65"/>
    <x:n v="9"/>
    <x:s v="Pending"/>
    <x:x v="3"/>
    <x:m/>
    <x:n v="0"/>
    <x:s v="2025-06"/>
    <x:n v="0"/>
    <x:s v=""/>
    <x:s v=""/>
  </x:r>
  <x:r>
    <x:s v="C02241"/>
    <x:x v="0"/>
    <x:x v="0"/>
    <x:x v="0"/>
    <x:x v="2"/>
    <x:n v="84198.19"/>
    <x:n v="6376.64"/>
    <x:n v="7"/>
    <x:s v="Settled"/>
    <x:x v="3"/>
    <x:n v="9"/>
    <x:n v="0"/>
    <x:s v="2025-01"/>
    <x:n v="1"/>
    <x:n v="0"/>
    <x:n v="13.204162380187684"/>
  </x:r>
  <x:r>
    <x:s v="C02242"/>
    <x:x v="0"/>
    <x:x v="0"/>
    <x:x v="3"/>
    <x:x v="2"/>
    <x:n v="15251.92"/>
    <x:n v="8598.43"/>
    <x:n v="2"/>
    <x:s v="Pending"/>
    <x:x v="1"/>
    <x:m/>
    <x:n v="0"/>
    <x:s v="2025-02"/>
    <x:n v="0"/>
    <x:s v=""/>
    <x:n v="1.7738028919232929"/>
  </x:r>
  <x:r>
    <x:s v="C02243"/>
    <x:x v="2"/>
    <x:x v="3"/>
    <x:x v="2"/>
    <x:x v="0"/>
    <x:n v="32730.36"/>
    <x:n v="12627"/>
    <x:n v="8"/>
    <x:s v="Pending"/>
    <x:x v="2"/>
    <x:m/>
    <x:n v="0"/>
    <x:s v="2025-12"/>
    <x:n v="0"/>
    <x:s v=""/>
    <x:n v="2.5920931337609883"/>
  </x:r>
  <x:r>
    <x:s v="C02244"/>
    <x:x v="0"/>
    <x:x v="3"/>
    <x:x v="3"/>
    <x:x v="0"/>
    <x:n v="4478.93"/>
    <x:n v="12134.43"/>
    <x:n v="2"/>
    <x:s v="Settled"/>
    <x:x v="3"/>
    <x:n v="12"/>
    <x:n v="0"/>
    <x:s v="2025-05"/>
    <x:n v="1"/>
    <x:n v="0"/>
    <x:n v="0.36910922062264157"/>
  </x:r>
  <x:r>
    <x:s v="C02245"/>
    <x:x v="0"/>
    <x:x v="3"/>
    <x:x v="0"/>
    <x:x v="0"/>
    <x:n v="20659.57"/>
    <x:n v="11997.27"/>
    <x:n v="8"/>
    <x:s v="Settled"/>
    <x:x v="1"/>
    <x:n v="24"/>
    <x:n v="1"/>
    <x:s v="2025-10"/>
    <x:n v="1"/>
    <x:n v="0"/>
    <x:n v="1.7220225934733484"/>
  </x:r>
  <x:r>
    <x:s v="C02246"/>
    <x:x v="0"/>
    <x:x v="5"/>
    <x:x v="6"/>
    <x:x v="2"/>
    <x:n v="10308.13"/>
    <x:n v="7685.45"/>
    <x:n v="4"/>
    <x:s v="Settled"/>
    <x:x v="1"/>
    <x:n v="15"/>
    <x:n v="0"/>
    <x:s v="2025-11"/>
    <x:n v="1"/>
    <x:n v="0"/>
    <x:n v="1.341252626716718"/>
  </x:r>
  <x:r>
    <x:s v="C02247"/>
    <x:x v="0"/>
    <x:x v="3"/>
    <x:x v="1"/>
    <x:x v="0"/>
    <x:n v="18469.11"/>
    <x:n v="22372.74"/>
    <x:n v="4"/>
    <x:s v="Settled"/>
    <x:x v="3"/>
    <x:n v="13"/>
    <x:n v="0"/>
    <x:s v="2025-02"/>
    <x:n v="1"/>
    <x:n v="0"/>
    <x:n v="0.825518465775761"/>
  </x:r>
  <x:r>
    <x:s v="C02248"/>
    <x:x v="2"/>
    <x:x v="3"/>
    <x:x v="2"/>
    <x:x v="2"/>
    <x:n v="329836.05"/>
    <x:n v="7740.64"/>
    <x:n v="9"/>
    <x:s v="Settled"/>
    <x:x v="3"/>
    <x:n v="8"/>
    <x:n v="0"/>
    <x:s v="2025-09"/>
    <x:n v="1"/>
    <x:n v="0"/>
    <x:n v="42.61095335786188"/>
  </x:r>
  <x:r>
    <x:s v="C02249"/>
    <x:x v="2"/>
    <x:x v="5"/>
    <x:x v="4"/>
    <x:x v="2"/>
    <x:n v="47864.53"/>
    <x:n v="7747.24"/>
    <x:n v="10"/>
    <x:s v="Settled"/>
    <x:x v="3"/>
    <x:n v="9"/>
    <x:n v="0"/>
    <x:s v="2025-11"/>
    <x:n v="1"/>
    <x:n v="0"/>
    <x:n v="6.178268647931392"/>
  </x:r>
  <x:r>
    <x:s v="C02250"/>
    <x:x v="2"/>
    <x:x v="5"/>
    <x:x v="4"/>
    <x:x v="2"/>
    <x:n v="17149.34"/>
    <x:n v="26914.85"/>
    <x:n v="9"/>
    <x:s v="Rejected"/>
    <x:x v="1"/>
    <x:m/>
    <x:n v="0"/>
    <x:s v="2025-01"/>
    <x:n v="0"/>
    <x:s v=""/>
    <x:n v="0.6371701867184845"/>
  </x:r>
  <x:r>
    <x:s v="C02251"/>
    <x:x v="0"/>
    <x:x v="5"/>
    <x:x v="3"/>
    <x:x v="1"/>
    <x:n v="56622.22"/>
    <x:n v="6111.47"/>
    <x:n v="3"/>
    <x:s v="Rejected"/>
    <x:x v="5"/>
    <x:m/>
    <x:n v="1"/>
    <x:s v="2025-04"/>
    <x:n v="0"/>
    <x:s v=""/>
    <x:n v="9.264910078917183"/>
  </x:r>
  <x:r>
    <x:s v="C02252"/>
    <x:x v="0"/>
    <x:x v="0"/>
    <x:x v="1"/>
    <x:x v="2"/>
    <x:n v="58898.15"/>
    <x:n v="6317.36"/>
    <x:n v="10"/>
    <x:s v="Settled"/>
    <x:x v="3"/>
    <x:n v="13"/>
    <x:n v="0"/>
    <x:s v="2025-02"/>
    <x:n v="1"/>
    <x:n v="0"/>
    <x:n v="9.32322204211886"/>
  </x:r>
  <x:r>
    <x:s v="C02253"/>
    <x:x v="2"/>
    <x:x v="3"/>
    <x:x v="4"/>
    <x:x v="0"/>
    <x:n v="22014.14"/>
    <x:n v="9600.36"/>
    <x:n v="8"/>
    <x:s v="Pending"/>
    <x:x v="1"/>
    <x:m/>
    <x:n v="0"/>
    <x:s v="2025-01"/>
    <x:n v="0"/>
    <x:s v=""/>
    <x:n v="2.2930535938235646"/>
  </x:r>
  <x:r>
    <x:s v="C02254"/>
    <x:x v="0"/>
    <x:x v="2"/>
    <x:x v="0"/>
    <x:x v="1"/>
    <x:n v="132281.3"/>
    <x:n v="16543.37"/>
    <x:n v="7"/>
    <x:s v="Settled"/>
    <x:x v="4"/>
    <x:n v="43"/>
    <x:n v="1"/>
    <x:s v="2025-04"/>
    <x:n v="1"/>
    <x:n v="1"/>
    <x:n v="7.996031038415993"/>
  </x:r>
  <x:r>
    <x:s v="C02255"/>
    <x:x v="0"/>
    <x:x v="3"/>
    <x:x v="1"/>
    <x:x v="1"/>
    <x:n v="62463.75"/>
    <x:n v="8344.37"/>
    <x:n v="8"/>
    <x:s v="Pending"/>
    <x:x v="4"/>
    <x:m/>
    <x:n v="1"/>
    <x:s v="2025-03"/>
    <x:n v="0"/>
    <x:s v=""/>
    <x:n v="7.485735891385448"/>
  </x:r>
  <x:r>
    <x:s v="C02256"/>
    <x:x v="0"/>
    <x:x v="0"/>
    <x:x v="0"/>
    <x:x v="2"/>
    <x:n v="213715.79"/>
    <x:n v="8475.87"/>
    <x:n v="7"/>
    <x:s v="Settled"/>
    <x:x v="1"/>
    <x:n v="25"/>
    <x:n v="1"/>
    <x:s v="2025-11"/>
    <x:n v="1"/>
    <x:n v="0"/>
    <x:n v="25.21461395703332"/>
  </x:r>
  <x:r>
    <x:s v="C02257"/>
    <x:x v="0"/>
    <x:x v="0"/>
    <x:x v="1"/>
    <x:x v="2"/>
    <x:n v="47334.13"/>
    <x:n v="6566.94"/>
    <x:n v="9"/>
    <x:s v="Pending"/>
    <x:x v="3"/>
    <x:m/>
    <x:n v="0"/>
    <x:s v="2025-03"/>
    <x:n v="0"/>
    <x:s v=""/>
    <x:n v="7.207943121149272"/>
  </x:r>
  <x:r>
    <x:s v="C02258"/>
    <x:x v="2"/>
    <x:x v="3"/>
    <x:x v="5"/>
    <x:x v="0"/>
    <x:n v="30324.33"/>
    <x:n v="20976.89"/>
    <x:n v="7"/>
    <x:s v="Rejected"/>
    <x:x v="1"/>
    <x:m/>
    <x:n v="0"/>
    <x:s v="2025-09"/>
    <x:n v="0"/>
    <x:s v=""/>
    <x:n v="1.4456065698966816"/>
  </x:r>
  <x:r>
    <x:s v="C02259"/>
    <x:x v="0"/>
    <x:x v="3"/>
    <x:x v="0"/>
    <x:x v="2"/>
    <x:n v="88144.51"/>
    <x:n v="8058.31"/>
    <x:n v="1"/>
    <x:s v="Settled"/>
    <x:x v="4"/>
    <x:n v="34"/>
    <x:n v="1"/>
    <x:s v="2025-01"/>
    <x:n v="1"/>
    <x:n v="1"/>
    <x:n v="10.938336946580609"/>
  </x:r>
  <x:r>
    <x:s v="C02260"/>
    <x:x v="2"/>
    <x:x v="2"/>
    <x:x v="2"/>
    <x:x v="0"/>
    <x:n v="99516.65"/>
    <x:n v="10780"/>
    <x:n v="3"/>
    <x:s v="Rejected"/>
    <x:x v="1"/>
    <x:m/>
    <x:n v="0"/>
    <x:s v="2025-08"/>
    <x:n v="0"/>
    <x:s v=""/>
    <x:n v="9.231600185528757"/>
  </x:r>
  <x:r>
    <x:s v="C02261"/>
    <x:x v="0"/>
    <x:x v="0"/>
    <x:x v="1"/>
    <x:x v="2"/>
    <x:n v="50136.84"/>
    <x:n v="16969.84"/>
    <x:n v="5"/>
    <x:s v="Settled"/>
    <x:x v="2"/>
    <x:n v="16"/>
    <x:n v="0"/>
    <x:s v="2025-09"/>
    <x:n v="1"/>
    <x:n v="0"/>
    <x:n v="2.9544674552028773"/>
  </x:r>
  <x:r>
    <x:s v="C02262"/>
    <x:x v="2"/>
    <x:x v="0"/>
    <x:x v="2"/>
    <x:x v="0"/>
    <x:n v="31219.85"/>
    <x:n v="12572.11"/>
    <x:n v="6"/>
    <x:s v="Settled"/>
    <x:x v="2"/>
    <x:n v="14"/>
    <x:n v="0"/>
    <x:s v="2025-02"/>
    <x:n v="1"/>
    <x:n v="0"/>
    <x:n v="2.4832625549728724"/>
  </x:r>
  <x:r>
    <x:s v="C02263"/>
    <x:x v="0"/>
    <x:x v="0"/>
    <x:x v="1"/>
    <x:x v="2"/>
    <x:n v="26672.31"/>
    <x:n v="22247.74"/>
    <x:n v="7"/>
    <x:s v="Settled"/>
    <x:x v="3"/>
    <x:n v="14"/>
    <x:n v="0"/>
    <x:s v="2025-06"/>
    <x:n v="1"/>
    <x:n v="0"/>
    <x:n v="1.1988772792202713"/>
  </x:r>
  <x:r>
    <x:s v="C02264"/>
    <x:x v="0"/>
    <x:x v="3"/>
    <x:x v="0"/>
    <x:x v="0"/>
    <x:n v="19046.77"/>
    <x:n v="13223.19"/>
    <x:n v="2"/>
    <x:s v="Settled"/>
    <x:x v="1"/>
    <x:n v="21"/>
    <x:n v="1"/>
    <x:s v="2025-12"/>
    <x:n v="1"/>
    <x:n v="0"/>
    <x:n v="1.4404065887278334"/>
  </x:r>
  <x:r>
    <x:s v="C02265"/>
    <x:x v="0"/>
    <x:x v="4"/>
    <x:x v="0"/>
    <x:x v="0"/>
    <x:n v="72845.05"/>
    <x:n v="9337.69"/>
    <x:n v="2"/>
    <x:s v="Settled"/>
    <x:x v="1"/>
    <x:n v="31"/>
    <x:n v="1"/>
    <x:s v="2025-08"/>
    <x:n v="1"/>
    <x:n v="1"/>
    <x:n v="7.801185303859948"/>
  </x:r>
  <x:r>
    <x:s v="C02266"/>
    <x:x v="0"/>
    <x:x v="0"/>
    <x:x v="6"/>
    <x:x v="0"/>
    <x:n v="30326.06"/>
    <x:n v="19264.14"/>
    <x:n v="7"/>
    <x:s v="Settled"/>
    <x:x v="2"/>
    <x:n v="11"/>
    <x:n v="0"/>
    <x:s v="2025-10"/>
    <x:n v="1"/>
    <x:n v="0"/>
    <x:n v="1.5742234016156444"/>
  </x:r>
  <x:r>
    <x:s v="C02267"/>
    <x:x v="0"/>
    <x:x v="3"/>
    <x:x v="1"/>
    <x:x v="2"/>
    <x:n v="18272.89"/>
    <x:n v="15923.26"/>
    <x:n v="9"/>
    <x:s v="Settled"/>
    <x:x v="2"/>
    <x:n v="17"/>
    <x:n v="0"/>
    <x:s v="2025-06"/>
    <x:n v="1"/>
    <x:n v="0"/>
    <x:n v="1.1475596077687609"/>
  </x:r>
  <x:r>
    <x:s v="C02268"/>
    <x:x v="2"/>
    <x:x v="5"/>
    <x:x v="5"/>
    <x:x v="0"/>
    <x:n v="97415.67"/>
    <x:n v="8063.64"/>
    <x:n v="2"/>
    <x:s v="Settled"/>
    <x:x v="5"/>
    <x:n v="17"/>
    <x:n v="1"/>
    <x:s v="2025-03"/>
    <x:n v="1"/>
    <x:n v="0"/>
    <x:n v="12.080855544146315"/>
  </x:r>
  <x:r>
    <x:s v="C02269"/>
    <x:x v="0"/>
    <x:x v="2"/>
    <x:x v="0"/>
    <x:x v="2"/>
    <x:n v="79542.45"/>
    <x:n v="7609.66"/>
    <x:n v="10"/>
    <x:s v="Settled"/>
    <x:x v="5"/>
    <x:n v="30"/>
    <x:n v="1"/>
    <x:s v="2025-06"/>
    <x:n v="1"/>
    <x:n v="0"/>
    <x:n v="10.452825750427746"/>
  </x:r>
  <x:r>
    <x:s v="C02270"/>
    <x:x v="0"/>
    <x:x v="3"/>
    <x:x v="0"/>
    <x:x v="0"/>
    <x:n v="24643.92"/>
    <x:n v="8859.17"/>
    <x:n v="2"/>
    <x:s v="Pending"/>
    <x:x v="2"/>
    <x:m/>
    <x:n v="0"/>
    <x:s v="2025-05"/>
    <x:n v="0"/>
    <x:s v=""/>
    <x:n v="2.7817414046688342"/>
  </x:r>
  <x:r>
    <x:s v="C02271"/>
    <x:x v="0"/>
    <x:x v="5"/>
    <x:x v="1"/>
    <x:x v="2"/>
    <x:n v="26245.47"/>
    <x:n v="15410.97"/>
    <x:n v="5"/>
    <x:s v="Settled"/>
    <x:x v="1"/>
    <x:n v="14"/>
    <x:n v="0"/>
    <x:s v="2025-12"/>
    <x:n v="1"/>
    <x:n v="0"/>
    <x:n v="1.7030381604791913"/>
  </x:r>
  <x:r>
    <x:s v="C02272"/>
    <x:x v="0"/>
    <x:x v="5"/>
    <x:x v="1"/>
    <x:x v="0"/>
    <x:n v="10982.21"/>
    <x:n v="11480.33"/>
    <x:n v="10"/>
    <x:s v="Settled"/>
    <x:x v="2"/>
    <x:n v="26"/>
    <x:n v="0"/>
    <x:s v="2025-06"/>
    <x:n v="1"/>
    <x:n v="0"/>
    <x:n v="0.9566110033422384"/>
  </x:r>
  <x:r>
    <x:s v="C02273"/>
    <x:x v="0"/>
    <x:x v="5"/>
    <x:x v="1"/>
    <x:x v="1"/>
    <x:n v="191147.26"/>
    <x:n v="8760.16"/>
    <x:n v="1"/>
    <x:s v="Settled"/>
    <x:x v="4"/>
    <x:n v="41"/>
    <x:n v="1"/>
    <x:s v="2025-08"/>
    <x:n v="1"/>
    <x:n v="1"/>
    <x:n v="21.82006493032091"/>
  </x:r>
  <x:r>
    <x:s v="C02274"/>
    <x:x v="0"/>
    <x:x v="0"/>
    <x:x v="1"/>
    <x:x v="0"/>
    <x:n v="22590.99"/>
    <x:n v="15439.43"/>
    <x:n v="1"/>
    <x:s v="Pending"/>
    <x:x v="1"/>
    <x:m/>
    <x:n v="0"/>
    <x:s v="2025-08"/>
    <x:n v="0"/>
    <x:s v=""/>
    <x:n v="1.4632010378621492"/>
  </x:r>
  <x:r>
    <x:s v="C02275"/>
    <x:x v="0"/>
    <x:x v="0"/>
    <x:x v="1"/>
    <x:x v="0"/>
    <x:n v="25653.32"/>
    <x:n v="20387.44"/>
    <x:n v="3"/>
    <x:s v="Settled"/>
    <x:x v="2"/>
    <x:n v="18"/>
    <x:n v="0"/>
    <x:s v="2025-05"/>
    <x:n v="1"/>
    <x:n v="0"/>
    <x:n v="1.2582903984021536"/>
  </x:r>
  <x:r>
    <x:s v="C02276"/>
    <x:x v="0"/>
    <x:x v="0"/>
    <x:x v="1"/>
    <x:x v="0"/>
    <x:n v="22556.8"/>
    <x:n v="8994.65"/>
    <x:n v="2"/>
    <x:s v="Pending"/>
    <x:x v="1"/>
    <x:m/>
    <x:n v="0"/>
    <x:s v="2025-05"/>
    <x:n v="0"/>
    <x:s v=""/>
    <x:n v="2.507801859994552"/>
  </x:r>
  <x:r>
    <x:s v="C02277"/>
    <x:x v="0"/>
    <x:x v="4"/>
    <x:x v="1"/>
    <x:x v="0"/>
    <x:n v="23609.47"/>
    <x:n v="4358.45"/>
    <x:n v="4"/>
    <x:s v="Settled"/>
    <x:x v="3"/>
    <x:m/>
    <x:n v="0"/>
    <x:s v="2025-11"/>
    <x:n v="0"/>
    <x:s v=""/>
    <x:n v="5.41694180270509"/>
  </x:r>
  <x:r>
    <x:s v="C02278"/>
    <x:x v="2"/>
    <x:x v="5"/>
    <x:x v="5"/>
    <x:x v="2"/>
    <x:n v="142222.72"/>
    <x:n v="13985.14"/>
    <x:n v="3"/>
    <x:s v="Pending"/>
    <x:x v="5"/>
    <x:m/>
    <x:n v="1"/>
    <x:s v="2025-03"/>
    <x:n v="0"/>
    <x:s v=""/>
    <x:n v="10.169559975802889"/>
  </x:r>
  <x:r>
    <x:s v="C02279"/>
    <x:x v="2"/>
    <x:x v="4"/>
    <x:x v="5"/>
    <x:x v="0"/>
    <x:n v="70422.11"/>
    <x:n v="10366.91"/>
    <x:n v="2"/>
    <x:s v="Settled"/>
    <x:x v="3"/>
    <x:n v="16"/>
    <x:n v="0"/>
    <x:s v="2025-06"/>
    <x:n v="1"/>
    <x:n v="0"/>
    <x:n v="6.792970132855403"/>
  </x:r>
  <x:r>
    <x:s v="C02280"/>
    <x:x v="0"/>
    <x:x v="4"/>
    <x:x v="1"/>
    <x:x v="1"/>
    <x:n v="199556.42"/>
    <x:n v="5303.05"/>
    <x:n v="3"/>
    <x:s v="Settled"/>
    <x:x v="1"/>
    <x:n v="36"/>
    <x:n v="1"/>
    <x:s v="2025-09"/>
    <x:n v="1"/>
    <x:n v="1"/>
    <x:n v="37.63049942957355"/>
  </x:r>
  <x:r>
    <x:s v="C02281"/>
    <x:x v="2"/>
    <x:x v="0"/>
    <x:x v="2"/>
    <x:x v="2"/>
    <x:n v="260408.88"/>
    <x:n v="5211.52"/>
    <x:n v="5"/>
    <x:s v="Settled"/>
    <x:x v="3"/>
    <x:n v="16"/>
    <x:n v="0"/>
    <x:s v="2025-01"/>
    <x:n v="1"/>
    <x:n v="0"/>
    <x:n v="49.96793258013017"/>
  </x:r>
  <x:r>
    <x:s v="C02282"/>
    <x:x v="2"/>
    <x:x v="4"/>
    <x:x v="4"/>
    <x:x v="0"/>
    <x:n v="12080.47"/>
    <x:n v="13581.49"/>
    <x:n v="5"/>
    <x:s v="Settled"/>
    <x:x v="3"/>
    <x:n v="11"/>
    <x:n v="0"/>
    <x:s v="2025-09"/>
    <x:n v="1"/>
    <x:n v="0"/>
    <x:n v="0.8894804620111637"/>
  </x:r>
  <x:r>
    <x:s v="C02283"/>
    <x:x v="0"/>
    <x:x v="2"/>
    <x:x v="1"/>
    <x:x v="2"/>
    <x:n v="41024.71"/>
    <x:n v="9147.74"/>
    <x:n v="6"/>
    <x:s v="Settled"/>
    <x:x v="2"/>
    <x:n v="17"/>
    <x:n v="0"/>
    <x:s v="2025-10"/>
    <x:n v="1"/>
    <x:n v="0"/>
    <x:n v="4.484682555472718"/>
  </x:r>
  <x:r>
    <x:s v="C02284"/>
    <x:x v="2"/>
    <x:x v="4"/>
    <x:x v="4"/>
    <x:x v="0"/>
    <x:n v="37537.77"/>
    <x:n v="7194.1"/>
    <x:n v="9"/>
    <x:s v="Settled"/>
    <x:x v="1"/>
    <x:n v="15"/>
    <x:n v="0"/>
    <x:s v="2025-06"/>
    <x:n v="1"/>
    <x:n v="0"/>
    <x:n v="5.217854908883668"/>
  </x:r>
  <x:r>
    <x:s v="C02285"/>
    <x:x v="0"/>
    <x:x v="3"/>
    <x:x v="0"/>
    <x:x v="0"/>
    <x:n v="88815.98"/>
    <x:n v="10093.08"/>
    <x:n v="10"/>
    <x:s v="Settled"/>
    <x:x v="4"/>
    <x:n v="31"/>
    <x:n v="1"/>
    <x:s v="2025-08"/>
    <x:n v="1"/>
    <x:n v="1"/>
    <x:n v="8.799690481002825"/>
  </x:r>
  <x:r>
    <x:s v="C02286"/>
    <x:x v="0"/>
    <x:x v="3"/>
    <x:x v="1"/>
    <x:x v="0"/>
    <x:n v="52535.91"/>
    <x:n v="7027.63"/>
    <x:n v="1"/>
    <x:s v="Settled"/>
    <x:x v="1"/>
    <x:n v="24"/>
    <x:n v="0"/>
    <x:s v="2025-06"/>
    <x:n v="1"/>
    <x:n v="0"/>
    <x:n v="7.475622649456502"/>
  </x:r>
  <x:r>
    <x:s v="C02287"/>
    <x:x v="0"/>
    <x:x v="3"/>
    <x:x v="1"/>
    <x:x v="0"/>
    <x:n v="12727.34"/>
    <x:n v="11448.93"/>
    <x:n v="1"/>
    <x:s v="Settled"/>
    <x:x v="3"/>
    <x:n v="5"/>
    <x:n v="0"/>
    <x:s v="2025-09"/>
    <x:n v="1"/>
    <x:n v="0"/>
    <x:n v="1.1116619631703575"/>
  </x:r>
  <x:r>
    <x:s v="C02288"/>
    <x:x v="0"/>
    <x:x v="2"/>
    <x:x v="1"/>
    <x:x v="0"/>
    <x:n v="39753.36"/>
    <x:n v="8641.25"/>
    <x:n v="6"/>
    <x:s v="Settled"/>
    <x:x v="2"/>
    <x:n v="19"/>
    <x:n v="0"/>
    <x:s v="2025-01"/>
    <x:n v="1"/>
    <x:n v="0"/>
    <x:n v="4.600417763633733"/>
  </x:r>
  <x:r>
    <x:s v="C02289"/>
    <x:x v="0"/>
    <x:x v="0"/>
    <x:x v="1"/>
    <x:x v="1"/>
    <x:n v="108597.19"/>
    <x:n v="13577.24"/>
    <x:n v="9"/>
    <x:s v="Settled"/>
    <x:x v="5"/>
    <x:n v="36"/>
    <x:n v="1"/>
    <x:s v="2025-08"/>
    <x:n v="1"/>
    <x:n v="1"/>
    <x:n v="7.998473180116136"/>
  </x:r>
  <x:r>
    <x:s v="C02290"/>
    <x:x v="0"/>
    <x:x v="5"/>
    <x:x v="1"/>
    <x:x v="2"/>
    <x:n v="81707.53"/>
    <x:n v="11518.62"/>
    <x:n v="3"/>
    <x:s v="Settled"/>
    <x:x v="3"/>
    <x:n v="21"/>
    <x:n v="0"/>
    <x:s v="2025-06"/>
    <x:n v="1"/>
    <x:n v="0"/>
    <x:n v="7.0935172789796"/>
  </x:r>
  <x:r>
    <x:s v="C02291"/>
    <x:x v="2"/>
    <x:x v="3"/>
    <x:x v="2"/>
    <x:x v="1"/>
    <x:n v="421770.05"/>
    <x:n v="18127.86"/>
    <x:n v="10"/>
    <x:s v="Settled"/>
    <x:x v="1"/>
    <x:n v="34"/>
    <x:n v="1"/>
    <x:s v="2025-01"/>
    <x:n v="1"/>
    <x:n v="1"/>
    <x:n v="23.266400446605388"/>
  </x:r>
  <x:r>
    <x:s v="C02292"/>
    <x:x v="0"/>
    <x:x v="0"/>
    <x:x v="1"/>
    <x:x v="0"/>
    <x:n v="9837.87"/>
    <x:n v="8289.3"/>
    <x:n v="4"/>
    <x:s v="Settled"/>
    <x:x v="2"/>
    <x:n v="15"/>
    <x:n v="0"/>
    <x:s v="2025-10"/>
    <x:n v="1"/>
    <x:n v="0"/>
    <x:n v="1.1868155332778403"/>
  </x:r>
  <x:r>
    <x:s v="C02293"/>
    <x:x v="0"/>
    <x:x v="3"/>
    <x:x v="1"/>
    <x:x v="1"/>
    <x:n v="142291.99"/>
    <x:n v="12417.72"/>
    <x:n v="2"/>
    <x:s v="Settled"/>
    <x:x v="4"/>
    <x:n v="39"/>
    <x:n v="1"/>
    <x:s v="2025-02"/>
    <x:n v="1"/>
    <x:n v="1"/>
    <x:n v="11.458785509739307"/>
  </x:r>
  <x:r>
    <x:s v="C02294"/>
    <x:x v="0"/>
    <x:x v="3"/>
    <x:x v="1"/>
    <x:x v="0"/>
    <x:n v="34279.66"/>
    <x:n v="12717.94"/>
    <x:n v="6"/>
    <x:s v="Pending"/>
    <x:x v="2"/>
    <x:m/>
    <x:n v="0"/>
    <x:s v="2025-08"/>
    <x:n v="0"/>
    <x:s v=""/>
    <x:n v="2.695378339573862"/>
  </x:r>
  <x:r>
    <x:s v="C02295"/>
    <x:x v="0"/>
    <x:x v="0"/>
    <x:x v="3"/>
    <x:x v="0"/>
    <x:n v="4874.61"/>
    <x:n v="20332.61"/>
    <x:n v="1"/>
    <x:s v="Settled"/>
    <x:x v="2"/>
    <x:n v="22"/>
    <x:n v="0"/>
    <x:s v="2025-11"/>
    <x:n v="1"/>
    <x:n v="0"/>
    <x:n v="0.23974344661113353"/>
  </x:r>
  <x:r>
    <x:s v="C02296"/>
    <x:x v="0"/>
    <x:x v="4"/>
    <x:x v="1"/>
    <x:x v="1"/>
    <x:n v="91828.39"/>
    <x:n v="27154.22"/>
    <x:n v="8"/>
    <x:s v="Settled"/>
    <x:x v="4"/>
    <x:n v="35"/>
    <x:n v="1"/>
    <x:s v="2025-12"/>
    <x:n v="1"/>
    <x:n v="1"/>
    <x:n v="3.3817355092504955"/>
  </x:r>
  <x:r>
    <x:s v="C02297"/>
    <x:x v="0"/>
    <x:x v="0"/>
    <x:x v="1"/>
    <x:x v="3"/>
    <x:n v="8306.21"/>
    <x:n v="8820.75"/>
    <x:n v="10"/>
    <x:s v="Settled"/>
    <x:x v="2"/>
    <x:n v="14"/>
    <x:n v="0"/>
    <x:s v="2025-08"/>
    <x:n v="1"/>
    <x:n v="0"/>
    <x:n v="0.9416670918005837"/>
  </x:r>
  <x:r>
    <x:s v="C02298"/>
    <x:x v="0"/>
    <x:x v="3"/>
    <x:x v="1"/>
    <x:x v="2"/>
    <x:n v="67000.94"/>
    <x:n v="4954.66"/>
    <x:n v="1"/>
    <x:s v="Settled"/>
    <x:x v="1"/>
    <x:n v="13"/>
    <x:n v="0"/>
    <x:s v="2025-09"/>
    <x:n v="1"/>
    <x:n v="0"/>
    <x:n v="13.52281286707867"/>
  </x:r>
  <x:r>
    <x:s v="C02299"/>
    <x:x v="0"/>
    <x:x v="3"/>
    <x:x v="0"/>
    <x:x v="1"/>
    <x:n v="188709.87"/>
    <x:n v="10763.1"/>
    <x:n v="3"/>
    <x:s v="Settled"/>
    <x:x v="4"/>
    <x:n v="33"/>
    <x:n v="1"/>
    <x:s v="2025-08"/>
    <x:n v="1"/>
    <x:n v="1"/>
    <x:n v="17.53304066672241"/>
  </x:r>
  <x:r>
    <x:s v="C02300"/>
    <x:x v="2"/>
    <x:x v="0"/>
    <x:x v="2"/>
    <x:x v="2"/>
    <x:n v="72026.01"/>
    <x:n v="15870.67"/>
    <x:n v="3"/>
    <x:s v="Settled"/>
    <x:x v="3"/>
    <x:n v="14"/>
    <x:n v="0"/>
    <x:s v="2025-10"/>
    <x:n v="1"/>
    <x:n v="0"/>
    <x:n v="4.538309346738354"/>
  </x:r>
  <x:r>
    <x:s v="C02301"/>
    <x:x v="2"/>
    <x:x v="5"/>
    <x:x v="4"/>
    <x:x v="2"/>
    <x:n v="46146.75"/>
    <x:n v="8869.77"/>
    <x:n v="9"/>
    <x:s v="Settled"/>
    <x:x v="2"/>
    <x:n v="14"/>
    <x:n v="0"/>
    <x:s v="2025-12"/>
    <x:n v="1"/>
    <x:n v="0"/>
    <x:n v="5.2026997317856045"/>
  </x:r>
  <x:r>
    <x:s v="C02302"/>
    <x:x v="0"/>
    <x:x v="0"/>
    <x:x v="0"/>
    <x:x v="0"/>
    <x:n v="34343.04"/>
    <x:n v="9186.55"/>
    <x:n v="9"/>
    <x:s v="Settled"/>
    <x:x v="5"/>
    <x:n v="22"/>
    <x:n v="1"/>
    <x:s v="2025-06"/>
    <x:n v="1"/>
    <x:n v="0"/>
    <x:n v="3.7384045152968204"/>
  </x:r>
  <x:r>
    <x:s v="C02303"/>
    <x:x v="0"/>
    <x:x v="0"/>
    <x:x v="1"/>
    <x:x v="0"/>
    <x:n v="14500.3"/>
    <x:n v="14595.17"/>
    <x:n v="9"/>
    <x:s v="Settled"/>
    <x:x v="3"/>
    <x:n v="11"/>
    <x:n v="0"/>
    <x:s v="2025-05"/>
    <x:n v="1"/>
    <x:n v="0"/>
    <x:n v="0.9934999044204349"/>
  </x:r>
  <x:r>
    <x:s v="C02304"/>
    <x:x v="0"/>
    <x:x v="2"/>
    <x:x v="1"/>
    <x:x v="1"/>
    <x:n v="105305.74"/>
    <x:n v="13444.85"/>
    <x:n v="8"/>
    <x:s v="Settled"/>
    <x:x v="1"/>
    <x:n v="28"/>
    <x:n v="1"/>
    <x:s v="2025-03"/>
    <x:n v="1"/>
    <x:n v="0"/>
    <x:n v="7.832422079829824"/>
  </x:r>
  <x:r>
    <x:s v="C02305"/>
    <x:x v="0"/>
    <x:x v="0"/>
    <x:x v="0"/>
    <x:x v="0"/>
    <x:n v="12048.74"/>
    <x:n v="17110.67"/>
    <x:n v="9"/>
    <x:s v="Settled"/>
    <x:x v="5"/>
    <x:n v="28"/>
    <x:n v="1"/>
    <x:s v="2025-12"/>
    <x:n v="1"/>
    <x:n v="0"/>
    <x:n v="0.7041652956897656"/>
  </x:r>
  <x:r>
    <x:s v="C02306"/>
    <x:x v="0"/>
    <x:x v="4"/>
    <x:x v="1"/>
    <x:x v="0"/>
    <x:n v="41413.26"/>
    <x:n v="10691.64"/>
    <x:n v="10"/>
    <x:s v="Pending"/>
    <x:x v="2"/>
    <x:m/>
    <x:n v="0"/>
    <x:s v="2025-11"/>
    <x:n v="0"/>
    <x:s v=""/>
    <x:n v="3.873424469959707"/>
  </x:r>
  <x:r>
    <x:s v="C02307"/>
    <x:x v="2"/>
    <x:x v="0"/>
    <x:x v="4"/>
    <x:x v="0"/>
    <x:n v="23866.86"/>
    <x:n v="15929.37"/>
    <x:n v="5"/>
    <x:s v="Rejected"/>
    <x:x v="2"/>
    <x:m/>
    <x:n v="0"/>
    <x:s v="2025-09"/>
    <x:n v="0"/>
    <x:s v=""/>
    <x:n v="1.4982927761738223"/>
  </x:r>
  <x:r>
    <x:s v="C02308"/>
    <x:x v="0"/>
    <x:x v="0"/>
    <x:x v="1"/>
    <x:x v="1"/>
    <x:n v="57440.58"/>
    <x:n v="10160.94"/>
    <x:n v="7"/>
    <x:s v="Settled"/>
    <x:x v="4"/>
    <x:n v="37"/>
    <x:n v="1"/>
    <x:s v="2025-08"/>
    <x:n v="1"/>
    <x:n v="1"/>
    <x:n v="5.653077372762756"/>
  </x:r>
  <x:r>
    <x:s v="C02309"/>
    <x:x v="2"/>
    <x:x v="0"/>
    <x:x v="4"/>
    <x:x v="2"/>
    <x:n v="14270.56"/>
    <x:n v="4859.62"/>
    <x:n v="9"/>
    <x:s v="Settled"/>
    <x:x v="1"/>
    <x:n v="21"/>
    <x:n v="0"/>
    <x:s v="2025-03"/>
    <x:n v="1"/>
    <x:n v="0"/>
    <x:n v="2.936558825587186"/>
  </x:r>
  <x:r>
    <x:s v="C02310"/>
    <x:x v="2"/>
    <x:x v="2"/>
    <x:x v="4"/>
    <x:x v="2"/>
    <x:n v="97228.39"/>
    <x:n v="12846.34"/>
    <x:n v="9"/>
    <x:s v="Settled"/>
    <x:x v="3"/>
    <x:n v="9"/>
    <x:n v="0"/>
    <x:s v="2025-11"/>
    <x:n v="1"/>
    <x:n v="0"/>
    <x:n v="7.568567389622258"/>
  </x:r>
  <x:r>
    <x:s v="C02311"/>
    <x:x v="0"/>
    <x:x v="0"/>
    <x:x v="1"/>
    <x:x v="1"/>
    <x:n v="142928.7"/>
    <x:n v="15485.24"/>
    <x:n v="10"/>
    <x:s v="Pending"/>
    <x:x v="1"/>
    <x:m/>
    <x:n v="1"/>
    <x:s v="2025-01"/>
    <x:n v="0"/>
    <x:s v=""/>
    <x:n v="9.229995789538943"/>
  </x:r>
  <x:r>
    <x:s v="C02312"/>
    <x:x v="0"/>
    <x:x v="5"/>
    <x:x v="1"/>
    <x:x v="0"/>
    <x:n v="22138.01"/>
    <x:n v="7826.44"/>
    <x:n v="8"/>
    <x:s v="Settled"/>
    <x:x v="2"/>
    <x:n v="16"/>
    <x:n v="0"/>
    <x:s v="2025-08"/>
    <x:n v="1"/>
    <x:n v="0"/>
    <x:n v="2.8286181201159146"/>
  </x:r>
  <x:r>
    <x:s v="C02313"/>
    <x:x v="0"/>
    <x:x v="5"/>
    <x:x v="3"/>
    <x:x v="1"/>
    <x:n v="42271.27"/>
    <x:n v="5468.01"/>
    <x:n v="6"/>
    <x:s v="Settled"/>
    <x:x v="5"/>
    <x:n v="33"/>
    <x:n v="1"/>
    <x:s v="2025-04"/>
    <x:n v="1"/>
    <x:n v="1"/>
    <x:n v="7.7306497244884325"/>
  </x:r>
  <x:r>
    <x:s v="C02314"/>
    <x:x v="0"/>
    <x:x v="0"/>
    <x:x v="1"/>
    <x:x v="0"/>
    <x:n v="31655.54"/>
    <x:n v="11746.39"/>
    <x:n v="8"/>
    <x:s v="Rejected"/>
    <x:x v="1"/>
    <x:m/>
    <x:n v="0"/>
    <x:s v="2025-06"/>
    <x:n v="0"/>
    <x:s v=""/>
    <x:n v="2.694916480723014"/>
  </x:r>
  <x:r>
    <x:s v="C02315"/>
    <x:x v="0"/>
    <x:x v="5"/>
    <x:x v="1"/>
    <x:x v="0"/>
    <x:n v="21941.07"/>
    <x:n v="9640.51"/>
    <x:n v="5"/>
    <x:s v="Settled"/>
    <x:x v="1"/>
    <x:n v="20"/>
    <x:n v="0"/>
    <x:s v="2025-02"/>
    <x:n v="1"/>
    <x:n v="0"/>
    <x:n v="2.275924199030964"/>
  </x:r>
  <x:r>
    <x:s v="C02316"/>
    <x:x v="2"/>
    <x:x v="0"/>
    <x:x v="2"/>
    <x:x v="0"/>
    <x:n v="44572.31"/>
    <x:n v="15929.37"/>
    <x:n v="5"/>
    <x:s v="Rejected"/>
    <x:x v="1"/>
    <x:m/>
    <x:n v="0"/>
    <x:s v="2025-02"/>
    <x:n v="0"/>
    <x:s v=""/>
    <x:n v="2.798121331854304"/>
  </x:r>
  <x:r>
    <x:s v="C02317"/>
    <x:x v="2"/>
    <x:x v="2"/>
    <x:x v="4"/>
    <x:x v="1"/>
    <x:n v="100312.39"/>
    <x:n v="23059.18"/>
    <x:n v="1"/>
    <x:s v="Settled"/>
    <x:x v="1"/>
    <x:n v="35"/>
    <x:n v="1"/>
    <x:s v="2025-05"/>
    <x:n v="1"/>
    <x:n v="1"/>
    <x:n v="4.3502149686155365"/>
  </x:r>
  <x:r>
    <x:s v="C02318"/>
    <x:x v="0"/>
    <x:x v="0"/>
    <x:x v="3"/>
    <x:x v="1"/>
    <x:n v="33135.97"/>
    <x:n v="15786.21"/>
    <x:n v="8"/>
    <x:s v="Settled"/>
    <x:x v="5"/>
    <x:n v="44"/>
    <x:n v="1"/>
    <x:s v="2025-05"/>
    <x:n v="1"/>
    <x:n v="1"/>
    <x:n v="2.099045305998083"/>
  </x:r>
  <x:r>
    <x:s v="C02319"/>
    <x:x v="0"/>
    <x:x v="5"/>
    <x:x v="0"/>
    <x:x v="2"/>
    <x:n v="158711.46"/>
    <x:n v="17274.42"/>
    <x:n v="4"/>
    <x:s v="Rejected"/>
    <x:x v="3"/>
    <x:m/>
    <x:n v="0"/>
    <x:s v="2025-11"/>
    <x:n v="0"/>
    <x:s v=""/>
    <x:n v="9.18765782005995"/>
  </x:r>
  <x:r>
    <x:s v="C02320"/>
    <x:x v="0"/>
    <x:x v="2"/>
    <x:x v="3"/>
    <x:x v="0"/>
    <x:m/>
    <x:n v="30419.72"/>
    <x:n v="7"/>
    <x:s v="Settled"/>
    <x:x v="2"/>
    <x:n v="16"/>
    <x:n v="0"/>
    <x:s v="2025-08"/>
    <x:n v="1"/>
    <x:n v="0"/>
    <x:s v=""/>
  </x:r>
  <x:r>
    <x:s v="C02321"/>
    <x:x v="0"/>
    <x:x v="5"/>
    <x:x v="3"/>
    <x:x v="0"/>
    <x:n v="11102.69"/>
    <x:n v="24686.49"/>
    <x:n v="1"/>
    <x:s v="Settled"/>
    <x:x v="3"/>
    <x:n v="6"/>
    <x:n v="0"/>
    <x:s v="2025-01"/>
    <x:n v="1"/>
    <x:n v="0"/>
    <x:n v="0.44974761499103355"/>
  </x:r>
  <x:r>
    <x:s v="C02322"/>
    <x:x v="0"/>
    <x:x v="4"/>
    <x:x v="1"/>
    <x:x v="2"/>
    <x:n v="56483.63"/>
    <x:n v="15460.36"/>
    <x:n v="9"/>
    <x:s v="Settled"/>
    <x:x v="1"/>
    <x:n v="18"/>
    <x:n v="0"/>
    <x:s v="2025-12"/>
    <x:n v="1"/>
    <x:n v="0"/>
    <x:n v="3.6534485613530343"/>
  </x:r>
  <x:r>
    <x:s v="C02323"/>
    <x:x v="2"/>
    <x:x v="5"/>
    <x:x v="2"/>
    <x:x v="0"/>
    <x:n v="63200.4"/>
    <x:n v="10387.41"/>
    <x:n v="8"/>
    <x:s v="Settled"/>
    <x:x v="2"/>
    <x:n v="16"/>
    <x:n v="0"/>
    <x:s v="2025-08"/>
    <x:n v="1"/>
    <x:n v="0"/>
    <x:n v="6.084327084422393"/>
  </x:r>
  <x:r>
    <x:s v="C02324"/>
    <x:x v="0"/>
    <x:x v="4"/>
    <x:x v="3"/>
    <x:x v="0"/>
    <x:n v="18503.04"/>
    <x:n v="14074.9"/>
    <x:n v="9"/>
    <x:s v="Settled"/>
    <x:x v="1"/>
    <x:n v="3"/>
    <x:n v="0"/>
    <x:s v="2025-10"/>
    <x:n v="1"/>
    <x:n v="0"/>
    <x:n v="1.3146125372116322"/>
  </x:r>
  <x:r>
    <x:s v="C02325"/>
    <x:x v="2"/>
    <x:x v="3"/>
    <x:x v="2"/>
    <x:x v="2"/>
    <x:n v="296842.42"/>
    <x:n v="14904.87"/>
    <x:n v="7"/>
    <x:s v="Settled"/>
    <x:x v="3"/>
    <x:n v="12"/>
    <x:n v="0"/>
    <x:s v="2025-12"/>
    <x:n v="1"/>
    <x:n v="0"/>
    <x:n v="19.915800674544627"/>
  </x:r>
  <x:r>
    <x:s v="C02326"/>
    <x:x v="2"/>
    <x:x v="4"/>
    <x:x v="4"/>
    <x:x v="2"/>
    <x:n v="138972.16"/>
    <x:n v="12462.11"/>
    <x:n v="10"/>
    <x:s v="Settled"/>
    <x:x v="1"/>
    <x:n v="21"/>
    <x:n v="0"/>
    <x:s v="2025-07"/>
    <x:n v="1"/>
    <x:n v="0"/>
    <x:n v="11.151575455520774"/>
  </x:r>
  <x:r>
    <x:s v="C02327"/>
    <x:x v="0"/>
    <x:x v="2"/>
    <x:x v="1"/>
    <x:x v="1"/>
    <x:n v="67809.89"/>
    <x:n v="6061.35"/>
    <x:n v="5"/>
    <x:s v="Settled"/>
    <x:x v="5"/>
    <x:n v="39"/>
    <x:n v="1"/>
    <x:s v="2025-03"/>
    <x:n v="1"/>
    <x:n v="1"/>
    <x:n v="11.18725861400513"/>
  </x:r>
  <x:r>
    <x:s v="C02328"/>
    <x:x v="0"/>
    <x:x v="3"/>
    <x:x v="0"/>
    <x:x v="2"/>
    <x:n v="245776.1"/>
    <x:n v="15813.15"/>
    <x:n v="1"/>
    <x:s v="Settled"/>
    <x:x v="1"/>
    <x:n v="26"/>
    <x:n v="1"/>
    <x:s v="2025-06"/>
    <x:n v="1"/>
    <x:n v="0"/>
    <x:n v="15.542513667422368"/>
  </x:r>
  <x:r>
    <x:s v="C02329"/>
    <x:x v="2"/>
    <x:x v="5"/>
    <x:x v="2"/>
    <x:x v="0"/>
    <x:n v="48994.66"/>
    <x:n v="8646.54"/>
    <x:n v="1"/>
    <x:s v="Rejected"/>
    <x:x v="2"/>
    <x:m/>
    <x:n v="0"/>
    <x:s v="2025-09"/>
    <x:n v="0"/>
    <x:s v=""/>
    <x:n v="5.666389098992198"/>
  </x:r>
  <x:r>
    <x:s v="C02330"/>
    <x:x v="0"/>
    <x:x v="0"/>
    <x:x v="0"/>
    <x:x v="2"/>
    <x:n v="64948.88"/>
    <x:n v="12372.25"/>
    <x:n v="2"/>
    <x:s v="Pending"/>
    <x:x v="1"/>
    <x:m/>
    <x:n v="1"/>
    <x:s v="2025-01"/>
    <x:n v="0"/>
    <x:s v=""/>
    <x:n v="5.249560912526015"/>
  </x:r>
  <x:r>
    <x:s v="C02331"/>
    <x:x v="2"/>
    <x:x v="3"/>
    <x:x v="5"/>
    <x:x v="0"/>
    <x:n v="24049.8"/>
    <x:n v="15990.84"/>
    <x:n v="7"/>
    <x:s v="Settled"/>
    <x:x v="1"/>
    <x:n v="24"/>
    <x:n v="1"/>
    <x:s v="2025-12"/>
    <x:n v="1"/>
    <x:n v="0"/>
    <x:n v="1.5039735248429726"/>
  </x:r>
  <x:r>
    <x:s v="C02332"/>
    <x:x v="2"/>
    <x:x v="0"/>
    <x:x v="5"/>
    <x:x v="2"/>
    <x:n v="220185.7"/>
    <x:n v="16997.36"/>
    <x:n v="8"/>
    <x:s v="Rejected"/>
    <x:x v="1"/>
    <x:m/>
    <x:n v="1"/>
    <x:s v="2025-05"/>
    <x:n v="0"/>
    <x:s v=""/>
    <x:n v="12.95411169734594"/>
  </x:r>
  <x:r>
    <x:s v="C02333"/>
    <x:x v="0"/>
    <x:x v="3"/>
    <x:x v="0"/>
    <x:x v="2"/>
    <x:n v="40563.79"/>
    <x:n v="13888.44"/>
    <x:n v="7"/>
    <x:s v="Settled"/>
    <x:x v="4"/>
    <x:n v="35"/>
    <x:n v="1"/>
    <x:s v="2025-08"/>
    <x:n v="1"/>
    <x:n v="1"/>
    <x:n v="2.9206872766127803"/>
  </x:r>
  <x:r>
    <x:s v="C02334"/>
    <x:x v="0"/>
    <x:x v="5"/>
    <x:x v="1"/>
    <x:x v="0"/>
    <x:n v="24679.15"/>
    <x:n v="21846.83"/>
    <x:n v="9"/>
    <x:s v="Settled"/>
    <x:x v="1"/>
    <x:n v="13"/>
    <x:n v="0"/>
    <x:s v="2025-12"/>
    <x:n v="1"/>
    <x:n v="0"/>
    <x:n v="1.1296444381175668"/>
  </x:r>
  <x:r>
    <x:s v="C02335"/>
    <x:x v="0"/>
    <x:x v="0"/>
    <x:x v="1"/>
    <x:x v="0"/>
    <x:n v="10407.83"/>
    <x:n v="14717.14"/>
    <x:n v="6"/>
    <x:s v="Settled"/>
    <x:x v="2"/>
    <x:n v="19"/>
    <x:n v="0"/>
    <x:s v="2025-11"/>
    <x:n v="1"/>
    <x:n v="0"/>
    <x:n v="0.7071910710912582"/>
  </x:r>
  <x:r>
    <x:s v="C02336"/>
    <x:x v="2"/>
    <x:x v="5"/>
    <x:x v="5"/>
    <x:x v="1"/>
    <x:n v="1130510.75"/>
    <x:n v="21502.26"/>
    <x:n v="2"/>
    <x:s v="Pending"/>
    <x:x v="1"/>
    <x:m/>
    <x:n v="0"/>
    <x:s v="2025-09"/>
    <x:n v="0"/>
    <x:s v=""/>
    <x:n v="52.57636871659073"/>
  </x:r>
  <x:r>
    <x:s v="C02337"/>
    <x:x v="0"/>
    <x:x v="0"/>
    <x:x v="1"/>
    <x:x v="2"/>
    <x:n v="62307.55"/>
    <x:n v="10932.51"/>
    <x:n v="1"/>
    <x:s v="Settled"/>
    <x:x v="3"/>
    <x:n v="21"/>
    <x:n v="0"/>
    <x:s v="2025-04"/>
    <x:n v="1"/>
    <x:n v="0"/>
    <x:n v="5.699290464861226"/>
  </x:r>
  <x:r>
    <x:s v="C02338"/>
    <x:x v="0"/>
    <x:x v="3"/>
    <x:x v="0"/>
    <x:x v="2"/>
    <x:n v="257920.13"/>
    <x:n v="5068.74"/>
    <x:n v="2"/>
    <x:s v="Settled"/>
    <x:x v="1"/>
    <x:n v="35"/>
    <x:n v="1"/>
    <x:s v="2025-07"/>
    <x:n v="1"/>
    <x:n v="1"/>
    <x:n v="50.884466356530424"/>
  </x:r>
  <x:r>
    <x:s v="C02339"/>
    <x:x v="0"/>
    <x:x v="2"/>
    <x:x v="1"/>
    <x:x v="2"/>
    <x:n v="26207.71"/>
    <x:n v="7876.9"/>
    <x:n v="6"/>
    <x:s v="Rejected"/>
    <x:x v="3"/>
    <x:m/>
    <x:n v="0"/>
    <x:s v="2025-07"/>
    <x:n v="0"/>
    <x:s v=""/>
    <x:n v="3.3271604311340757"/>
  </x:r>
  <x:r>
    <x:s v="C02340"/>
    <x:x v="2"/>
    <x:x v="0"/>
    <x:x v="4"/>
    <x:x v="2"/>
    <x:n v="129423.13"/>
    <x:n v="12620.77"/>
    <x:n v="2"/>
    <x:s v="Settled"/>
    <x:x v="1"/>
    <x:n v="18"/>
    <x:n v="0"/>
    <x:s v="2025-11"/>
    <x:n v="1"/>
    <x:n v="0"/>
    <x:n v="10.254772886281899"/>
  </x:r>
  <x:r>
    <x:s v="C02341"/>
    <x:x v="0"/>
    <x:x v="3"/>
    <x:x v="1"/>
    <x:x v="0"/>
    <x:n v="7315"/>
    <x:n v="29624.85"/>
    <x:n v="10"/>
    <x:s v="Settled"/>
    <x:x v="1"/>
    <x:n v="28"/>
    <x:n v="0"/>
    <x:s v="2025-01"/>
    <x:n v="1"/>
    <x:n v="0"/>
    <x:n v="0.24692108145695255"/>
  </x:r>
  <x:r>
    <x:s v="C02342"/>
    <x:x v="0"/>
    <x:x v="4"/>
    <x:x v="1"/>
    <x:x v="1"/>
    <x:n v="117900.03"/>
    <x:n v="14074.9"/>
    <x:n v="9"/>
    <x:s v="Settled"/>
    <x:x v="1"/>
    <x:n v="27"/>
    <x:n v="0"/>
    <x:s v="2025-01"/>
    <x:n v="1"/>
    <x:n v="0"/>
    <x:n v="8.376615819650583"/>
  </x:r>
  <x:r>
    <x:s v="C02343"/>
    <x:x v="0"/>
    <x:x v="4"/>
    <x:x v="1"/>
    <x:x v="1"/>
    <x:n v="74291.97"/>
    <x:n v="21526.24"/>
    <x:n v="9"/>
    <x:s v="Settled"/>
    <x:x v="4"/>
    <x:n v="41"/>
    <x:n v="1"/>
    <x:s v="2025-02"/>
    <x:n v="1"/>
    <x:n v="1"/>
    <x:n v="3.451228361293008"/>
  </x:r>
  <x:r>
    <x:s v="C02344"/>
    <x:x v="0"/>
    <x:x v="5"/>
    <x:x v="3"/>
    <x:x v="0"/>
    <x:n v="3852.6"/>
    <x:n v="12413.35"/>
    <x:n v="6"/>
    <x:s v="Settled"/>
    <x:x v="3"/>
    <x:n v="11"/>
    <x:n v="0"/>
    <x:s v="2025-12"/>
    <x:n v="1"/>
    <x:n v="0"/>
    <x:n v="0.31035941144010276"/>
  </x:r>
  <x:r>
    <x:s v="C02345"/>
    <x:x v="0"/>
    <x:x v="3"/>
    <x:x v="1"/>
    <x:x v="0"/>
    <x:n v="14840.29"/>
    <x:n v="6584.15"/>
    <x:n v="4"/>
    <x:s v="Settled"/>
    <x:x v="2"/>
    <x:n v="8"/>
    <x:n v="0"/>
    <x:s v="2025-07"/>
    <x:n v="1"/>
    <x:n v="0"/>
    <x:n v="2.2539416629329527"/>
  </x:r>
  <x:r>
    <x:s v="C02346"/>
    <x:x v="0"/>
    <x:x v="4"/>
    <x:x v="0"/>
    <x:x v="2"/>
    <x:n v="44506.12"/>
    <x:n v="8867.18"/>
    <x:n v="3"/>
    <x:s v="Settled"/>
    <x:x v="5"/>
    <x:n v="37"/>
    <x:n v="1"/>
    <x:s v="2025-09"/>
    <x:n v="1"/>
    <x:n v="1"/>
    <x:n v="5.019196632976888"/>
  </x:r>
  <x:r>
    <x:s v="C02347"/>
    <x:x v="0"/>
    <x:x v="3"/>
    <x:x v="1"/>
    <x:x v="2"/>
    <x:n v="23009.07"/>
    <x:n v="32102.99"/>
    <x:n v="10"/>
    <x:s v="Settled"/>
    <x:x v="1"/>
    <x:n v="16"/>
    <x:n v="0"/>
    <x:s v="2025-02"/>
    <x:n v="1"/>
    <x:n v="0"/>
    <x:n v="0.716726697419773"/>
  </x:r>
  <x:r>
    <x:s v="C02348"/>
    <x:x v="0"/>
    <x:x v="2"/>
    <x:x v="0"/>
    <x:x v="0"/>
    <x:n v="24731.75"/>
    <x:n v="7287.18"/>
    <x:n v="3"/>
    <x:s v="Rejected"/>
    <x:x v="4"/>
    <x:m/>
    <x:n v="1"/>
    <x:s v="2025-01"/>
    <x:n v="0"/>
    <x:s v=""/>
    <x:n v="3.393871154548124"/>
  </x:r>
  <x:r>
    <x:s v="C02349"/>
    <x:x v="0"/>
    <x:x v="0"/>
    <x:x v="1"/>
    <x:x v="2"/>
    <x:n v="49034.91"/>
    <x:n v="15682.86"/>
    <x:n v="4"/>
    <x:s v="Settled"/>
    <x:x v="2"/>
    <x:n v="22"/>
    <x:n v="0"/>
    <x:s v="2025-08"/>
    <x:n v="1"/>
    <x:n v="0"/>
    <x:n v="3.1266561073681713"/>
  </x:r>
  <x:r>
    <x:s v="C02350"/>
    <x:x v="0"/>
    <x:x v="5"/>
    <x:x v="1"/>
    <x:x v="2"/>
    <x:m/>
    <x:n v="5468.01"/>
    <x:n v="6"/>
    <x:s v="Settled"/>
    <x:x v="3"/>
    <x:n v="18"/>
    <x:n v="0"/>
    <x:s v="2025-09"/>
    <x:n v="1"/>
    <x:n v="0"/>
    <x:s v=""/>
  </x:r>
  <x:r>
    <x:s v="C02351"/>
    <x:x v="0"/>
    <x:x v="0"/>
    <x:x v="1"/>
    <x:x v="2"/>
    <x:n v="54117.61"/>
    <x:n v="14046.95"/>
    <x:n v="1"/>
    <x:s v="Settled"/>
    <x:x v="1"/>
    <x:n v="15"/>
    <x:n v="0"/>
    <x:s v="2025-06"/>
    <x:n v="1"/>
    <x:n v="0"/>
    <x:n v="3.852623523255938"/>
  </x:r>
  <x:r>
    <x:s v="C02352"/>
    <x:x v="0"/>
    <x:x v="3"/>
    <x:x v="1"/>
    <x:x v="0"/>
    <x:n v="37450.36"/>
    <x:n v="7374.26"/>
    <x:n v="4"/>
    <x:s v="Pending"/>
    <x:x v="1"/>
    <x:m/>
    <x:n v="0"/>
    <x:s v="2025-01"/>
    <x:n v="0"/>
    <x:s v=""/>
    <x:n v="5.078524489236886"/>
  </x:r>
  <x:r>
    <x:s v="C02353"/>
    <x:x v="0"/>
    <x:x v="4"/>
    <x:x v="1"/>
    <x:x v="0"/>
    <x:n v="8744.47"/>
    <x:n v="21227.14"/>
    <x:n v="5"/>
    <x:s v="Rejected"/>
    <x:x v="1"/>
    <x:m/>
    <x:n v="0"/>
    <x:s v="2025-06"/>
    <x:n v="0"/>
    <x:s v=""/>
    <x:n v="0.4119476293085173"/>
  </x:r>
  <x:r>
    <x:s v="C02354"/>
    <x:x v="0"/>
    <x:x v="2"/>
    <x:x v="1"/>
    <x:x v="2"/>
    <x:n v="36255.23"/>
    <x:n v="8126.33"/>
    <x:n v="3"/>
    <x:s v="Settled"/>
    <x:x v="3"/>
    <x:n v="14"/>
    <x:n v="0"/>
    <x:s v="2025-08"/>
    <x:n v="1"/>
    <x:n v="0"/>
    <x:n v="4.461451848497416"/>
  </x:r>
  <x:r>
    <x:s v="C02355"/>
    <x:x v="0"/>
    <x:x v="3"/>
    <x:x v="1"/>
    <x:x v="1"/>
    <x:n v="155469.29"/>
    <x:n v="14590.07"/>
    <x:n v="5"/>
    <x:s v="Settled"/>
    <x:x v="1"/>
    <x:n v="40"/>
    <x:n v="1"/>
    <x:s v="2025-03"/>
    <x:n v="1"/>
    <x:n v="1"/>
    <x:n v="10.655828930224462"/>
  </x:r>
  <x:r>
    <x:s v="C02356"/>
    <x:x v="2"/>
    <x:x v="0"/>
    <x:x v="2"/>
    <x:x v="2"/>
    <x:n v="144457.21"/>
    <x:n v="12277.17"/>
    <x:n v="1"/>
    <x:s v="Settled"/>
    <x:x v="1"/>
    <x:n v="17"/>
    <x:n v="0"/>
    <x:s v="2025-04"/>
    <x:n v="1"/>
    <x:n v="0"/>
    <x:n v="11.76632807071988"/>
  </x:r>
  <x:r>
    <x:s v="C02357"/>
    <x:x v="2"/>
    <x:x v="4"/>
    <x:x v="5"/>
    <x:x v="0"/>
    <x:n v="49110.22"/>
    <x:n v="7163.55"/>
    <x:n v="1"/>
    <x:s v="Settled"/>
    <x:x v="1"/>
    <x:n v="12"/>
    <x:n v="0"/>
    <x:s v="2025-09"/>
    <x:n v="1"/>
    <x:n v="0"/>
    <x:n v="6.855570213092671"/>
  </x:r>
  <x:r>
    <x:s v="C02358"/>
    <x:x v="0"/>
    <x:x v="5"/>
    <x:x v="4"/>
    <x:x v="1"/>
    <x:n v="210914.95"/>
    <x:n v="11124.28"/>
    <x:n v="4"/>
    <x:s v="Settled"/>
    <x:x v="4"/>
    <x:n v="38"/>
    <x:n v="1"/>
    <x:s v="2025-03"/>
    <x:n v="1"/>
    <x:n v="1"/>
    <x:n v="18.959874257030567"/>
  </x:r>
  <x:r>
    <x:s v="C02359"/>
    <x:x v="0"/>
    <x:x v="5"/>
    <x:x v="1"/>
    <x:x v="0"/>
    <x:n v="14720.17"/>
    <x:n v="11858.98"/>
    <x:n v="5"/>
    <x:s v="Settled"/>
    <x:x v="2"/>
    <x:n v="19"/>
    <x:n v="0"/>
    <x:s v="2025-02"/>
    <x:n v="1"/>
    <x:n v="0"/>
    <x:n v="1.2412677987482903"/>
  </x:r>
  <x:r>
    <x:s v="C02360"/>
    <x:x v="2"/>
    <x:x v="0"/>
    <x:x v="5"/>
    <x:x v="2"/>
    <x:n v="119996.35"/>
    <x:n v="9334.58"/>
    <x:n v="6"/>
    <x:s v="Settled"/>
    <x:x v="4"/>
    <x:n v="32"/>
    <x:n v="1"/>
    <x:s v="2025-08"/>
    <x:n v="1"/>
    <x:n v="1"/>
    <x:n v="12.855034720362353"/>
  </x:r>
  <x:r>
    <x:s v="C02361"/>
    <x:x v="0"/>
    <x:x v="0"/>
    <x:x v="1"/>
    <x:x v="0"/>
    <x:n v="25770.76"/>
    <x:n v="10085.58"/>
    <x:n v="2"/>
    <x:s v="Settled"/>
    <x:x v="3"/>
    <x:n v="21"/>
    <x:n v="0"/>
    <x:s v="2025-01"/>
    <x:n v="1"/>
    <x:n v="0"/>
    <x:n v="2.5552085254392902"/>
  </x:r>
  <x:r>
    <x:s v="C02362"/>
    <x:x v="0"/>
    <x:x v="5"/>
    <x:x v="1"/>
    <x:x v="2"/>
    <x:n v="46159.84"/>
    <x:n v="14843.77"/>
    <x:n v="5"/>
    <x:s v="Settled"/>
    <x:x v="1"/>
    <x:n v="16"/>
    <x:n v="0"/>
    <x:s v="2025-06"/>
    <x:n v="1"/>
    <x:n v="0"/>
    <x:n v="3.1097113469152373"/>
  </x:r>
  <x:r>
    <x:s v="C02363"/>
    <x:x v="0"/>
    <x:x v="2"/>
    <x:x v="1"/>
    <x:x v="2"/>
    <x:n v="34505.38"/>
    <x:n v="8670.36"/>
    <x:n v="3"/>
    <x:s v="Settled"/>
    <x:x v="2"/>
    <x:n v="18"/>
    <x:n v="0"/>
    <x:s v="2025-07"/>
    <x:n v="1"/>
    <x:n v="0"/>
    <x:n v="3.9796940380791566"/>
  </x:r>
  <x:r>
    <x:s v="C02364"/>
    <x:x v="0"/>
    <x:x v="2"/>
    <x:x v="1"/>
    <x:x v="2"/>
    <x:n v="33866.94"/>
    <x:n v="10583.5"/>
    <x:n v="1"/>
    <x:s v="Pending"/>
    <x:x v="3"/>
    <x:m/>
    <x:n v="0"/>
    <x:s v="2025-01"/>
    <x:n v="0"/>
    <x:s v=""/>
    <x:n v="3.199975433457741"/>
  </x:r>
  <x:r>
    <x:s v="C02365"/>
    <x:x v="2"/>
    <x:x v="0"/>
    <x:x v="4"/>
    <x:x v="0"/>
    <x:n v="13135.95"/>
    <x:n v="10353.32"/>
    <x:n v="10"/>
    <x:s v="Settled"/>
    <x:x v="1"/>
    <x:n v="26"/>
    <x:n v="0"/>
    <x:s v="2025-08"/>
    <x:n v="1"/>
    <x:n v="0"/>
    <x:n v="1.2687669269374462"/>
  </x:r>
  <x:r>
    <x:s v="C02366"/>
    <x:x v="2"/>
    <x:x v="4"/>
    <x:x v="5"/>
    <x:x v="2"/>
    <x:n v="148020.35"/>
    <x:n v="12462.11"/>
    <x:n v="10"/>
    <x:s v="Settled"/>
    <x:x v="2"/>
    <x:n v="17"/>
    <x:n v="0"/>
    <x:s v="2025-10"/>
    <x:n v="1"/>
    <x:n v="0"/>
    <x:n v="11.877631476531663"/>
  </x:r>
  <x:r>
    <x:s v="C02367"/>
    <x:x v="2"/>
    <x:x v="5"/>
    <x:x v="5"/>
    <x:x v="0"/>
    <x:n v="144418.98"/>
    <x:n v="30346.6"/>
    <x:n v="3"/>
    <x:s v="Settled"/>
    <x:x v="1"/>
    <x:n v="36"/>
    <x:n v="1"/>
    <x:s v="2025-12"/>
    <x:n v="1"/>
    <x:n v="1"/>
    <x:n v="4.758983872987419"/>
  </x:r>
  <x:r>
    <x:s v="C02368"/>
    <x:x v="2"/>
    <x:x v="5"/>
    <x:x v="4"/>
    <x:x v="1"/>
    <x:n v="144346.96"/>
    <x:n v="30346.6"/>
    <x:n v="3"/>
    <x:s v="Settled"/>
    <x:x v="4"/>
    <x:n v="38"/>
    <x:n v="1"/>
    <x:s v="2025-04"/>
    <x:n v="1"/>
    <x:n v="1"/>
    <x:n v="4.756610625243026"/>
  </x:r>
  <x:r>
    <x:s v="C02369"/>
    <x:x v="0"/>
    <x:x v="3"/>
    <x:x v="0"/>
    <x:x v="0"/>
    <x:n v="53444.81"/>
    <x:n v="10670.94"/>
    <x:n v="3"/>
    <x:s v="Settled"/>
    <x:x v="4"/>
    <x:n v="37"/>
    <x:n v="1"/>
    <x:s v="2025-04"/>
    <x:n v="1"/>
    <x:n v="1"/>
    <x:n v="5.008444429450451"/>
  </x:r>
  <x:r>
    <x:s v="C02370"/>
    <x:x v="0"/>
    <x:x v="2"/>
    <x:x v="1"/>
    <x:x v="2"/>
    <x:n v="61102.61"/>
    <x:n v="12158.75"/>
    <x:n v="3"/>
    <x:s v="Settled"/>
    <x:x v="3"/>
    <x:n v="15"/>
    <x:n v="0"/>
    <x:s v="2025-08"/>
    <x:n v="1"/>
    <x:n v="0"/>
    <x:n v="5.025402282306981"/>
  </x:r>
  <x:r>
    <x:s v="C02371"/>
    <x:x v="0"/>
    <x:x v="4"/>
    <x:x v="1"/>
    <x:x v="2"/>
    <x:n v="32850.98"/>
    <x:n v="9283.84"/>
    <x:n v="10"/>
    <x:s v="Settled"/>
    <x:x v="1"/>
    <x:n v="23"/>
    <x:n v="0"/>
    <x:s v="2025-08"/>
    <x:n v="1"/>
    <x:n v="0"/>
    <x:n v="3.5385120812077764"/>
  </x:r>
  <x:r>
    <x:s v="C02372"/>
    <x:x v="0"/>
    <x:x v="2"/>
    <x:x v="1"/>
    <x:x v="0"/>
    <x:n v="7959.7"/>
    <x:n v="9168.22"/>
    <x:n v="4"/>
    <x:s v="Pending"/>
    <x:x v="1"/>
    <x:m/>
    <x:n v="0"/>
    <x:s v="2025-08"/>
    <x:n v="0"/>
    <x:s v=""/>
    <x:n v="0.8681837914011662"/>
  </x:r>
  <x:r>
    <x:s v="C02373"/>
    <x:x v="0"/>
    <x:x v="0"/>
    <x:x v="0"/>
    <x:x v="0"/>
    <x:n v="18947.14"/>
    <x:n v="8092.1"/>
    <x:n v="3"/>
    <x:s v="Settled"/>
    <x:x v="1"/>
    <x:n v="27"/>
    <x:n v="1"/>
    <x:s v="2025-04"/>
    <x:n v="1"/>
    <x:n v="0"/>
    <x:n v="2.341436709877535"/>
  </x:r>
  <x:r>
    <x:s v="C02374"/>
    <x:x v="0"/>
    <x:x v="3"/>
    <x:x v="1"/>
    <x:x v="0"/>
    <x:n v="13629.54"/>
    <x:n v="8084.21"/>
    <x:n v="1"/>
    <x:s v="Pending"/>
    <x:x v="2"/>
    <x:m/>
    <x:n v="0"/>
    <x:s v="2025-01"/>
    <x:n v="0"/>
    <x:s v=""/>
    <x:n v="1.6859458128870972"/>
  </x:r>
  <x:r>
    <x:s v="C02375"/>
    <x:x v="0"/>
    <x:x v="0"/>
    <x:x v="1"/>
    <x:x v="2"/>
    <x:n v="30477.73"/>
    <x:n v="4491.82"/>
    <x:n v="10"/>
    <x:s v="Settled"/>
    <x:x v="1"/>
    <x:n v="20"/>
    <x:n v="0"/>
    <x:s v="2025-01"/>
    <x:n v="1"/>
    <x:n v="0"/>
    <x:n v="6.785162807058164"/>
  </x:r>
  <x:r>
    <x:s v="C02376"/>
    <x:x v="0"/>
    <x:x v="3"/>
    <x:x v="1"/>
    <x:x v="1"/>
    <x:n v="180360.3"/>
    <x:n v="10048.07"/>
    <x:n v="9"/>
    <x:s v="Settled"/>
    <x:x v="1"/>
    <x:n v="28"/>
    <x:n v="1"/>
    <x:s v="2025-12"/>
    <x:n v="1"/>
    <x:n v="0"/>
    <x:n v="17.94974557303044"/>
  </x:r>
  <x:r>
    <x:s v="C02377"/>
    <x:x v="0"/>
    <x:x v="0"/>
    <x:x v="1"/>
    <x:x v="2"/>
    <x:n v="78456.21"/>
    <x:n v="8772.7"/>
    <x:n v="8"/>
    <x:s v="Settled"/>
    <x:x v="1"/>
    <x:n v="18"/>
    <x:n v="0"/>
    <x:s v="2025-05"/>
    <x:n v="1"/>
    <x:n v="0"/>
    <x:n v="8.943222725044741"/>
  </x:r>
  <x:r>
    <x:s v="C02378"/>
    <x:x v="0"/>
    <x:x v="0"/>
    <x:x v="0"/>
    <x:x v="1"/>
    <x:n v="567892.97"/>
    <x:n v="11331.81"/>
    <x:n v="7"/>
    <x:s v="Pending"/>
    <x:x v="5"/>
    <x:m/>
    <x:n v="1"/>
    <x:s v="2025-06"/>
    <x:n v="0"/>
    <x:s v=""/>
    <x:n v="50.114939272719894"/>
  </x:r>
  <x:r>
    <x:s v="C02379"/>
    <x:x v="0"/>
    <x:x v="3"/>
    <x:x v="1"/>
    <x:x v="0"/>
    <x:n v="12953.58"/>
    <x:n v="8935.01"/>
    <x:n v="3"/>
    <x:s v="Settled"/>
    <x:x v="1"/>
    <x:n v="18"/>
    <x:n v="0"/>
    <x:s v="2025-08"/>
    <x:n v="1"/>
    <x:n v="0"/>
    <x:n v="1.4497555123049666"/>
  </x:r>
  <x:r>
    <x:s v="C02380"/>
    <x:x v="0"/>
    <x:x v="2"/>
    <x:x v="1"/>
    <x:x v="0"/>
    <x:n v="47466.09"/>
    <x:n v="15413.01"/>
    <x:n v="3"/>
    <x:s v="Settled"/>
    <x:x v="1"/>
    <x:n v="9"/>
    <x:n v="0"/>
    <x:s v="2025-03"/>
    <x:n v="1"/>
    <x:n v="0"/>
    <x:n v="3.079611964178314"/>
  </x:r>
  <x:r>
    <x:s v="C02381"/>
    <x:x v="0"/>
    <x:x v="0"/>
    <x:x v="3"/>
    <x:x v="3"/>
    <x:n v="63073.34"/>
    <x:n v="12099.67"/>
    <x:n v="1"/>
    <x:s v="Settled"/>
    <x:x v="2"/>
    <x:n v="14"/>
    <x:n v="0"/>
    <x:s v="2025-05"/>
    <x:n v="1"/>
    <x:n v="0"/>
    <x:n v="5.212814894951681"/>
  </x:r>
  <x:r>
    <x:s v="C02382"/>
    <x:x v="0"/>
    <x:x v="5"/>
    <x:x v="3"/>
    <x:x v="1"/>
    <x:n v="23135.22"/>
    <x:n v="7537.06"/>
    <x:n v="2"/>
    <x:s v="Settled"/>
    <x:x v="5"/>
    <x:n v="40"/>
    <x:n v="1"/>
    <x:s v="2025-06"/>
    <x:n v="1"/>
    <x:n v="1"/>
    <x:n v="3.069528436817539"/>
  </x:r>
  <x:r>
    <x:s v="C02383"/>
    <x:x v="0"/>
    <x:x v="0"/>
    <x:x v="1"/>
    <x:x v="0"/>
    <x:n v="25581.63"/>
    <x:n v="7151.02"/>
    <x:n v="6"/>
    <x:s v="Settled"/>
    <x:x v="2"/>
    <x:n v="21"/>
    <x:n v="0"/>
    <x:s v="2025-02"/>
    <x:n v="1"/>
    <x:n v="0"/>
    <x:n v="3.5773400158299093"/>
  </x:r>
  <x:r>
    <x:s v="C02384"/>
    <x:x v="2"/>
    <x:x v="3"/>
    <x:x v="4"/>
    <x:x v="2"/>
    <x:n v="109228.48"/>
    <x:n v="7971.43"/>
    <x:n v="4"/>
    <x:s v="Settled"/>
    <x:x v="2"/>
    <x:n v="12"/>
    <x:n v="0"/>
    <x:s v="2025-08"/>
    <x:n v="1"/>
    <x:n v="0"/>
    <x:n v="13.702495035395154"/>
  </x:r>
  <x:r>
    <x:s v="C02385"/>
    <x:x v="2"/>
    <x:x v="0"/>
    <x:x v="5"/>
    <x:x v="1"/>
    <x:n v="407190.59"/>
    <x:n v="15075.84"/>
    <x:n v="6"/>
    <x:s v="Settled"/>
    <x:x v="4"/>
    <x:n v="50"/>
    <x:n v="1"/>
    <x:s v="2025-03"/>
    <x:n v="1"/>
    <x:n v="1"/>
    <x:n v="27.00947940545933"/>
  </x:r>
  <x:r>
    <x:s v="C02386"/>
    <x:x v="2"/>
    <x:x v="3"/>
    <x:x v="2"/>
    <x:x v="2"/>
    <x:n v="110964.79"/>
    <x:n v="20738.19"/>
    <x:n v="10"/>
    <x:s v="Settled"/>
    <x:x v="2"/>
    <x:n v="17"/>
    <x:n v="0"/>
    <x:s v="2025-01"/>
    <x:n v="1"/>
    <x:n v="0"/>
    <x:n v="5.350746135511344"/>
  </x:r>
  <x:r>
    <x:s v="C02387"/>
    <x:x v="2"/>
    <x:x v="3"/>
    <x:x v="2"/>
    <x:x v="2"/>
    <x:n v="84706.54"/>
    <x:n v="5011.17"/>
    <x:n v="10"/>
    <x:s v="Settled"/>
    <x:x v="2"/>
    <x:n v="7"/>
    <x:n v="0"/>
    <x:s v="2025-08"/>
    <x:n v="1"/>
    <x:n v="0"/>
    <x:n v="16.90354547939902"/>
  </x:r>
  <x:r>
    <x:s v="C02388"/>
    <x:x v="2"/>
    <x:x v="3"/>
    <x:x v="4"/>
    <x:x v="0"/>
    <x:n v="6460.58"/>
    <x:n v="10418.05"/>
    <x:n v="10"/>
    <x:s v="Pending"/>
    <x:x v="1"/>
    <x:m/>
    <x:n v="0"/>
    <x:s v="2025-04"/>
    <x:n v="0"/>
    <x:s v=""/>
    <x:n v="0.6201333262942682"/>
  </x:r>
  <x:r>
    <x:s v="C02389"/>
    <x:x v="0"/>
    <x:x v="4"/>
    <x:x v="1"/>
    <x:x v="0"/>
    <x:n v="20494.95"/>
    <x:n v="12168.08"/>
    <x:n v="3"/>
    <x:s v="Pending"/>
    <x:x v="1"/>
    <x:m/>
    <x:n v="0"/>
    <x:s v="2025-09"/>
    <x:n v="0"/>
    <x:s v=""/>
    <x:n v="1.6843207802710043"/>
  </x:r>
  <x:r>
    <x:s v="C02390"/>
    <x:x v="0"/>
    <x:x v="0"/>
    <x:x v="1"/>
    <x:x v="2"/>
    <x:n v="31133.64"/>
    <x:n v="9162.4"/>
    <x:n v="5"/>
    <x:s v="Pending"/>
    <x:x v="2"/>
    <x:m/>
    <x:n v="0"/>
    <x:s v="2025-07"/>
    <x:n v="0"/>
    <x:s v=""/>
    <x:n v="3.397978695538287"/>
  </x:r>
  <x:r>
    <x:s v="C02391"/>
    <x:x v="0"/>
    <x:x v="0"/>
    <x:x v="1"/>
    <x:x v="2"/>
    <x:n v="25464.24"/>
    <x:n v="5283.63"/>
    <x:n v="5"/>
    <x:s v="Settled"/>
    <x:x v="2"/>
    <x:n v="24"/>
    <x:n v="0"/>
    <x:s v="2025-01"/>
    <x:n v="1"/>
    <x:n v="0"/>
    <x:n v="4.819459348970311"/>
  </x:r>
  <x:r>
    <x:s v="C02392"/>
    <x:x v="0"/>
    <x:x v="3"/>
    <x:x v="1"/>
    <x:x v="0"/>
    <x:n v="24869.06"/>
    <x:n v="14664.62"/>
    <x:n v="3"/>
    <x:s v="Settled"/>
    <x:x v="2"/>
    <x:n v="7"/>
    <x:n v="0"/>
    <x:s v="2025-09"/>
    <x:n v="1"/>
    <x:n v="0"/>
    <x:n v="1.695854376042475"/>
  </x:r>
  <x:r>
    <x:s v="C02393"/>
    <x:x v="0"/>
    <x:x v="0"/>
    <x:x v="3"/>
    <x:x v="0"/>
    <x:n v="2218.66"/>
    <x:n v="15439.43"/>
    <x:n v="1"/>
    <x:s v="Settled"/>
    <x:x v="2"/>
    <x:n v="14"/>
    <x:n v="0"/>
    <x:s v="2025-01"/>
    <x:n v="1"/>
    <x:n v="0"/>
    <x:n v="0.1437009008752266"/>
  </x:r>
  <x:r>
    <x:s v="C02394"/>
    <x:x v="2"/>
    <x:x v="5"/>
    <x:x v="5"/>
    <x:x v="0"/>
    <x:n v="122861.46"/>
    <x:n v="13696.62"/>
    <x:n v="8"/>
    <x:s v="Settled"/>
    <x:x v="5"/>
    <x:m/>
    <x:n v="1"/>
    <x:s v="2025-04"/>
    <x:n v="0"/>
    <x:s v=""/>
    <x:n v="8.970202867568787"/>
  </x:r>
  <x:r>
    <x:s v="C02395"/>
    <x:x v="2"/>
    <x:x v="3"/>
    <x:x v="4"/>
    <x:x v="2"/>
    <x:n v="72025.35"/>
    <x:n v="8479.97"/>
    <x:n v="3"/>
    <x:s v="Settled"/>
    <x:x v="3"/>
    <x:n v="14"/>
    <x:n v="0"/>
    <x:s v="2025-09"/>
    <x:n v="1"/>
    <x:n v="0"/>
    <x:n v="8.493585472590116"/>
  </x:r>
  <x:r>
    <x:s v="C02396"/>
    <x:x v="0"/>
    <x:x v="3"/>
    <x:x v="3"/>
    <x:x v="0"/>
    <x:n v="3955.15"/>
    <x:n v="9527.96"/>
    <x:n v="3"/>
    <x:s v="Settled"/>
    <x:x v="2"/>
    <x:n v="11"/>
    <x:n v="0"/>
    <x:s v="2025-05"/>
    <x:n v="1"/>
    <x:n v="0"/>
    <x:n v="0.4151098451294926"/>
  </x:r>
  <x:r>
    <x:s v="C02397"/>
    <x:x v="2"/>
    <x:x v="5"/>
    <x:x v="2"/>
    <x:x v="0"/>
    <x:n v="49506.79"/>
    <x:n v="26004.46"/>
    <x:n v="7"/>
    <x:s v="Settled"/>
    <x:x v="2"/>
    <x:n v="12"/>
    <x:n v="0"/>
    <x:s v="2025-05"/>
    <x:n v="1"/>
    <x:n v="0"/>
    <x:n v="1.903780736073735"/>
  </x:r>
  <x:r>
    <x:s v="C02398"/>
    <x:x v="0"/>
    <x:x v="0"/>
    <x:x v="0"/>
    <x:x v="0"/>
    <x:n v="16392.13"/>
    <x:n v="7548.78"/>
    <x:n v="5"/>
    <x:s v="Pending"/>
    <x:x v="3"/>
    <x:m/>
    <x:n v="0"/>
    <x:s v="2025-03"/>
    <x:n v="0"/>
    <x:s v=""/>
    <x:n v="2.1714939367685906"/>
  </x:r>
  <x:r>
    <x:s v="C02399"/>
    <x:x v="0"/>
    <x:x v="5"/>
    <x:x v="0"/>
    <x:x v="1"/>
    <x:n v="254190.86"/>
    <x:n v="12139.83"/>
    <x:n v="9"/>
    <x:s v="Settled"/>
    <x:x v="4"/>
    <x:n v="41"/>
    <x:n v="1"/>
    <x:s v="2025-06"/>
    <x:n v="1"/>
    <x:n v="1"/>
    <x:n v="20.93858480720076"/>
  </x:r>
  <x:r>
    <x:s v="C02400"/>
    <x:x v="2"/>
    <x:x v="0"/>
    <x:x v="4"/>
    <x:x v="2"/>
    <x:n v="61196.43"/>
    <x:n v="10101.24"/>
    <x:n v="8"/>
    <x:s v="Pending"/>
    <x:x v="1"/>
    <x:m/>
    <x:n v="0"/>
    <x:s v="2025-04"/>
    <x:n v="0"/>
    <x:s v=""/>
    <x:n v="6.058308682894378"/>
  </x:r>
  <x:r>
    <x:s v="C02401"/>
    <x:x v="0"/>
    <x:x v="0"/>
    <x:x v="0"/>
    <x:x v="0"/>
    <x:n v="36431.73"/>
    <x:n v="10130.6"/>
    <x:n v="7"/>
    <x:s v="Settled"/>
    <x:x v="1"/>
    <x:n v="31"/>
    <x:n v="1"/>
    <x:s v="2025-12"/>
    <x:n v="1"/>
    <x:n v="1"/>
    <x:n v="3.596206542554242"/>
  </x:r>
  <x:r>
    <x:s v="C02402"/>
    <x:x v="0"/>
    <x:x v="4"/>
    <x:x v="1"/>
    <x:x v="2"/>
    <x:n v="60627.99"/>
    <x:n v="9726.67"/>
    <x:n v="4"/>
    <x:s v="Rejected"/>
    <x:x v="3"/>
    <x:m/>
    <x:n v="0"/>
    <x:s v="2025-09"/>
    <x:n v="0"/>
    <x:s v=""/>
    <x:n v="6.233170242230897"/>
  </x:r>
  <x:r>
    <x:s v="C02403"/>
    <x:x v="2"/>
    <x:x v="5"/>
    <x:x v="1"/>
    <x:x v="2"/>
    <x:n v="129241.51"/>
    <x:n v="12061.49"/>
    <x:n v="4"/>
    <x:s v="Settled"/>
    <x:x v="5"/>
    <x:n v="22"/>
    <x:n v="1"/>
    <x:s v="2025-11"/>
    <x:n v="1"/>
    <x:n v="0"/>
    <x:n v="10.71521926395495"/>
  </x:r>
  <x:r>
    <x:s v="C02404"/>
    <x:x v="0"/>
    <x:x v="2"/>
    <x:x v="1"/>
    <x:x v="2"/>
    <x:n v="19950.11"/>
    <x:n v="8003.53"/>
    <x:n v="2"/>
    <x:s v="Settled"/>
    <x:x v="1"/>
    <x:n v="24"/>
    <x:n v="0"/>
    <x:s v="2025-05"/>
    <x:n v="1"/>
    <x:n v="0"/>
    <x:n v="2.492663862070861"/>
  </x:r>
  <x:r>
    <x:s v="C02405"/>
    <x:x v="0"/>
    <x:x v="3"/>
    <x:x v="1"/>
    <x:x v="2"/>
    <x:n v="77885.68"/>
    <x:n v="22514.24"/>
    <x:n v="7"/>
    <x:s v="Settled"/>
    <x:x v="2"/>
    <x:n v="12"/>
    <x:n v="0"/>
    <x:s v="2025-12"/>
    <x:n v="1"/>
    <x:n v="0"/>
    <x:n v="3.459396364256577"/>
  </x:r>
  <x:r>
    <x:s v="C02406"/>
    <x:x v="2"/>
    <x:x v="3"/>
    <x:x v="5"/>
    <x:x v="2"/>
    <x:n v="268756.68"/>
    <x:n v="7089.01"/>
    <x:n v="6"/>
    <x:s v="Settled"/>
    <x:x v="4"/>
    <x:n v="31"/>
    <x:n v="1"/>
    <x:s v="2025-04"/>
    <x:n v="1"/>
    <x:n v="1"/>
    <x:n v="37.91173661766594"/>
  </x:r>
  <x:r>
    <x:s v="C02407"/>
    <x:x v="0"/>
    <x:x v="5"/>
    <x:x v="1"/>
    <x:x v="2"/>
    <x:n v="34269.98"/>
    <x:n v="11480.33"/>
    <x:n v="10"/>
    <x:s v="Pending"/>
    <x:x v="3"/>
    <x:m/>
    <x:n v="0"/>
    <x:s v="2025-04"/>
    <x:n v="0"/>
    <x:s v=""/>
    <x:n v="2.9851040867292147"/>
  </x:r>
  <x:r>
    <x:s v="C02408"/>
    <x:x v="2"/>
    <x:x v="3"/>
    <x:x v="5"/>
    <x:x v="0"/>
    <x:n v="98763.1"/>
    <x:n v="8261.64"/>
    <x:n v="2"/>
    <x:s v="Settled"/>
    <x:x v="5"/>
    <x:n v="24"/>
    <x:n v="1"/>
    <x:s v="2025-04"/>
    <x:n v="1"/>
    <x:n v="0"/>
    <x:n v="11.954418251097847"/>
  </x:r>
  <x:r>
    <x:s v="C02409"/>
    <x:x v="0"/>
    <x:x v="0"/>
    <x:x v="1"/>
    <x:x v="0"/>
    <x:n v="39381.83"/>
    <x:n v="12024.97"/>
    <x:n v="9"/>
    <x:s v="Pending"/>
    <x:x v="1"/>
    <x:m/>
    <x:n v="0"/>
    <x:s v="2025-08"/>
    <x:n v="0"/>
    <x:s v=""/>
    <x:n v="3.2750044282854764"/>
  </x:r>
  <x:r>
    <x:s v="C02410"/>
    <x:x v="0"/>
    <x:x v="3"/>
    <x:x v="1"/>
    <x:x v="0"/>
    <x:n v="36881.3"/>
    <x:n v="32067.56"/>
    <x:n v="10"/>
    <x:s v="Settled"/>
    <x:x v="1"/>
    <x:n v="13"/>
    <x:n v="0"/>
    <x:s v="2025-08"/>
    <x:n v="1"/>
    <x:n v="0"/>
    <x:n v="1.1501124500897482"/>
  </x:r>
  <x:r>
    <x:s v="C02411"/>
    <x:x v="2"/>
    <x:x v="3"/>
    <x:x v="5"/>
    <x:x v="2"/>
    <x:n v="134895.98"/>
    <x:n v="5011.17"/>
    <x:n v="10"/>
    <x:s v="Rejected"/>
    <x:x v="1"/>
    <x:m/>
    <x:n v="1"/>
    <x:s v="2025-01"/>
    <x:n v="0"/>
    <x:s v=""/>
    <x:n v="26.919058822590333"/>
  </x:r>
  <x:r>
    <x:s v="C02412"/>
    <x:x v="0"/>
    <x:x v="3"/>
    <x:x v="1"/>
    <x:x v="2"/>
    <x:n v="20285.34"/>
    <x:n v="8018.03"/>
    <x:n v="7"/>
    <x:s v="Settled"/>
    <x:x v="1"/>
    <x:n v="19"/>
    <x:n v="0"/>
    <x:s v="2025-07"/>
    <x:n v="1"/>
    <x:n v="0"/>
    <x:n v="2.5299655900514217"/>
  </x:r>
  <x:r>
    <x:s v="C02413"/>
    <x:x v="2"/>
    <x:x v="0"/>
    <x:x v="4"/>
    <x:x v="2"/>
    <x:n v="26750.96"/>
    <x:n v="3649.47"/>
    <x:n v="9"/>
    <x:s v="Settled"/>
    <x:x v="3"/>
    <x:n v="17"/>
    <x:n v="0"/>
    <x:s v="2025-12"/>
    <x:n v="1"/>
    <x:n v="0"/>
    <x:n v="7.330094506873601"/>
  </x:r>
  <x:r>
    <x:s v="C02414"/>
    <x:x v="0"/>
    <x:x v="0"/>
    <x:x v="1"/>
    <x:x v="0"/>
    <x:n v="16609.42"/>
    <x:n v="9145.34"/>
    <x:n v="7"/>
    <x:s v="Pending"/>
    <x:x v="3"/>
    <x:m/>
    <x:n v="0"/>
    <x:s v="2025-05"/>
    <x:n v="0"/>
    <x:s v=""/>
    <x:n v="1.8161621109767376"/>
  </x:r>
  <x:r>
    <x:s v="C02415"/>
    <x:x v="0"/>
    <x:x v="0"/>
    <x:x v="3"/>
    <x:x v="2"/>
    <x:n v="25705.3"/>
    <x:n v="14595.17"/>
    <x:n v="9"/>
    <x:s v="Settled"/>
    <x:x v="1"/>
    <x:n v="23"/>
    <x:n v="0"/>
    <x:s v="2025-09"/>
    <x:n v="1"/>
    <x:n v="0"/>
    <x:n v="1.7612196363591517"/>
  </x:r>
  <x:r>
    <x:s v="C02416"/>
    <x:x v="0"/>
    <x:x v="5"/>
    <x:x v="1"/>
    <x:x v="0"/>
    <x:n v="13207.36"/>
    <x:n v="11518.62"/>
    <x:n v="3"/>
    <x:s v="Settled"/>
    <x:x v="1"/>
    <x:n v="13"/>
    <x:n v="0"/>
    <x:s v="2025-08"/>
    <x:n v="1"/>
    <x:n v="0"/>
    <x:n v="1.1466095764944064"/>
  </x:r>
  <x:r>
    <x:s v="C02417"/>
    <x:x v="0"/>
    <x:x v="0"/>
    <x:x v="1"/>
    <x:x v="0"/>
    <x:n v="14202.8"/>
    <x:n v="14905.6"/>
    <x:n v="2"/>
    <x:s v="Settled"/>
    <x:x v="3"/>
    <x:n v="1"/>
    <x:n v="0"/>
    <x:s v="2025-12"/>
    <x:n v="1"/>
    <x:n v="0"/>
    <x:n v="0.9528499355946758"/>
  </x:r>
  <x:r>
    <x:s v="C02418"/>
    <x:x v="2"/>
    <x:x v="0"/>
    <x:x v="2"/>
    <x:x v="2"/>
    <x:n v="85193.68"/>
    <x:n v="7932.96"/>
    <x:n v="8"/>
    <x:s v="Settled"/>
    <x:x v="1"/>
    <x:n v="20"/>
    <x:n v="0"/>
    <x:s v="2025-08"/>
    <x:n v="1"/>
    <x:n v="0"/>
    <x:n v="10.739204533994876"/>
  </x:r>
  <x:r>
    <x:s v="C02419"/>
    <x:x v="0"/>
    <x:x v="2"/>
    <x:x v="1"/>
    <x:x v="0"/>
    <x:n v="14716.47"/>
    <x:n v="9011.83"/>
    <x:n v="6"/>
    <x:s v="Pending"/>
    <x:x v="1"/>
    <x:m/>
    <x:n v="0"/>
    <x:s v="2025-06"/>
    <x:n v="0"/>
    <x:s v=""/>
    <x:n v="1.6330168234420754"/>
  </x:r>
  <x:r>
    <x:s v="C02420"/>
    <x:x v="0"/>
    <x:x v="0"/>
    <x:x v="3"/>
    <x:x v="0"/>
    <x:n v="4898.6"/>
    <x:n v="24392.53"/>
    <x:n v="9"/>
    <x:s v="Settled"/>
    <x:x v="3"/>
    <x:n v="9"/>
    <x:n v="0"/>
    <x:s v="2025-01"/>
    <x:n v="1"/>
    <x:n v="0"/>
    <x:n v="0.20082377678740174"/>
  </x:r>
  <x:r>
    <x:s v="C02421"/>
    <x:x v="2"/>
    <x:x v="4"/>
    <x:x v="4"/>
    <x:x v="0"/>
    <x:n v="11701.45"/>
    <x:n v="15985.36"/>
    <x:n v="10"/>
    <x:s v="Pending"/>
    <x:x v="3"/>
    <x:m/>
    <x:n v="0"/>
    <x:s v="2025-10"/>
    <x:n v="0"/>
    <x:s v=""/>
    <x:n v="0.7320104145292943"/>
  </x:r>
  <x:r>
    <x:s v="C02422"/>
    <x:x v="0"/>
    <x:x v="4"/>
    <x:x v="1"/>
    <x:x v="2"/>
    <x:n v="83522.41"/>
    <x:n v="12229.13"/>
    <x:n v="5"/>
    <x:s v="Pending"/>
    <x:x v="3"/>
    <x:m/>
    <x:n v="0"/>
    <x:s v="2025-05"/>
    <x:n v="0"/>
    <x:s v=""/>
    <x:n v="6.829791653208365"/>
  </x:r>
  <x:r>
    <x:s v="C02423"/>
    <x:x v="0"/>
    <x:x v="3"/>
    <x:x v="1"/>
    <x:x v="0"/>
    <x:n v="18206.3"/>
    <x:n v="9934.72"/>
    <x:n v="4"/>
    <x:s v="Settled"/>
    <x:x v="1"/>
    <x:n v="19"/>
    <x:n v="0"/>
    <x:s v="2025-12"/>
    <x:n v="1"/>
    <x:n v="0"/>
    <x:n v="1.832593168202023"/>
  </x:r>
  <x:r>
    <x:s v="C02424"/>
    <x:x v="0"/>
    <x:x v="5"/>
    <x:x v="0"/>
    <x:x v="1"/>
    <x:n v="657814.63"/>
    <x:n v="18688.01"/>
    <x:n v="6"/>
    <x:s v="Settled"/>
    <x:x v="5"/>
    <x:n v="47"/>
    <x:n v="1"/>
    <x:s v="2025-03"/>
    <x:n v="1"/>
    <x:n v="1"/>
    <x:n v="35.199822238964984"/>
  </x:r>
  <x:r>
    <x:s v="C02425"/>
    <x:x v="0"/>
    <x:x v="3"/>
    <x:x v="3"/>
    <x:x v="1"/>
    <x:n v="13785.77"/>
    <x:n v="19011.31"/>
    <x:n v="8"/>
    <x:s v="Settled"/>
    <x:x v="5"/>
    <x:n v="38"/>
    <x:n v="1"/>
    <x:s v="2025-06"/>
    <x:n v="1"/>
    <x:n v="1"/>
    <x:n v="0.7251351958386876"/>
  </x:r>
  <x:r>
    <x:s v="C02426"/>
    <x:x v="0"/>
    <x:x v="3"/>
    <x:x v="1"/>
    <x:x v="1"/>
    <x:n v="252099.01"/>
    <x:n v="29250.11"/>
    <x:n v="3"/>
    <x:s v="Rejected"/>
    <x:x v="5"/>
    <x:m/>
    <x:n v="1"/>
    <x:s v="2025-10"/>
    <x:n v="0"/>
    <x:s v=""/>
    <x:n v="8.618737160304697"/>
  </x:r>
  <x:r>
    <x:s v="C02427"/>
    <x:x v="0"/>
    <x:x v="0"/>
    <x:x v="1"/>
    <x:x v="3"/>
    <x:n v="42379.26"/>
    <x:n v="15786.21"/>
    <x:n v="8"/>
    <x:s v="Settled"/>
    <x:x v="2"/>
    <x:n v="13"/>
    <x:n v="0"/>
    <x:s v="2025-02"/>
    <x:n v="1"/>
    <x:n v="0"/>
    <x:n v="2.6845747015908192"/>
  </x:r>
  <x:r>
    <x:s v="C02428"/>
    <x:x v="0"/>
    <x:x v="0"/>
    <x:x v="1"/>
    <x:x v="2"/>
    <x:n v="36682.17"/>
    <x:n v="8905.6"/>
    <x:n v="9"/>
    <x:s v="Settled"/>
    <x:x v="2"/>
    <x:m/>
    <x:n v="0"/>
    <x:s v="2025-04"/>
    <x:n v="0"/>
    <x:s v=""/>
    <x:n v="4.119000404240029"/>
  </x:r>
  <x:r>
    <x:s v="C02429"/>
    <x:x v="0"/>
    <x:x v="5"/>
    <x:x v="1"/>
    <x:x v="0"/>
    <x:n v="15865.32"/>
    <x:n v="6966.94"/>
    <x:n v="5"/>
    <x:s v="Pending"/>
    <x:x v="3"/>
    <x:m/>
    <x:n v="0"/>
    <x:s v="2025-10"/>
    <x:n v="0"/>
    <x:s v=""/>
    <x:n v="2.27722931444795"/>
  </x:r>
  <x:r>
    <x:s v="C02430"/>
    <x:x v="0"/>
    <x:x v="2"/>
    <x:x v="0"/>
    <x:x v="1"/>
    <x:n v="101360.69"/>
    <x:n v="15255.52"/>
    <x:n v="5"/>
    <x:s v="Settled"/>
    <x:x v="5"/>
    <x:n v="49"/>
    <x:n v="1"/>
    <x:s v="2025-04"/>
    <x:n v="1"/>
    <x:n v="1"/>
    <x:n v="6.644197641247234"/>
  </x:r>
  <x:r>
    <x:s v="C02431"/>
    <x:x v="0"/>
    <x:x v="4"/>
    <x:x v="3"/>
    <x:x v="2"/>
    <x:n v="6972.83"/>
    <x:n v="13632.65"/>
    <x:n v="2"/>
    <x:s v="Settled"/>
    <x:x v="3"/>
    <x:n v="16"/>
    <x:n v="0"/>
    <x:s v="2025-12"/>
    <x:n v="1"/>
    <x:n v="0"/>
    <x:n v="0.5114801597635089"/>
  </x:r>
  <x:r>
    <x:s v="C02432"/>
    <x:x v="2"/>
    <x:x v="4"/>
    <x:x v="2"/>
    <x:x v="0"/>
    <x:n v="51243.94"/>
    <x:n v="13204.65"/>
    <x:n v="2"/>
    <x:s v="Settled"/>
    <x:x v="1"/>
    <x:n v="12"/>
    <x:n v="0"/>
    <x:s v="2025-07"/>
    <x:n v="1"/>
    <x:n v="0"/>
    <x:n v="3.8807495844266984"/>
  </x:r>
  <x:r>
    <x:s v="C02433"/>
    <x:x v="2"/>
    <x:x v="0"/>
    <x:x v="4"/>
    <x:x v="0"/>
    <x:n v="23929.77"/>
    <x:n v="8119.22"/>
    <x:n v="8"/>
    <x:s v="Pending"/>
    <x:x v="3"/>
    <x:m/>
    <x:n v="0"/>
    <x:s v="2025-10"/>
    <x:n v="0"/>
    <x:s v=""/>
    <x:n v="2.947299124792776"/>
  </x:r>
  <x:r>
    <x:s v="C02434"/>
    <x:x v="0"/>
    <x:x v="0"/>
    <x:x v="0"/>
    <x:x v="1"/>
    <x:n v="69693.27"/>
    <x:n v="6741.19"/>
    <x:n v="1"/>
    <x:s v="Settled"/>
    <x:x v="1"/>
    <x:n v="36"/>
    <x:n v="1"/>
    <x:s v="2025-07"/>
    <x:n v="1"/>
    <x:n v="1"/>
    <x:n v="10.338422444701902"/>
  </x:r>
  <x:r>
    <x:s v="C02435"/>
    <x:x v="0"/>
    <x:x v="0"/>
    <x:x v="1"/>
    <x:x v="1"/>
    <x:n v="371230.61"/>
    <x:n v="12062.4"/>
    <x:n v="3"/>
    <x:s v="Settled"/>
    <x:x v="5"/>
    <x:n v="28"/>
    <x:n v="1"/>
    <x:s v="2025-01"/>
    <x:n v="1"/>
    <x:n v="0"/>
    <x:n v="30.775849747977183"/>
  </x:r>
  <x:r>
    <x:s v="C02436"/>
    <x:x v="2"/>
    <x:x v="3"/>
    <x:x v="4"/>
    <x:x v="2"/>
    <x:n v="47861.16"/>
    <x:n v="20529.36"/>
    <x:n v="1"/>
    <x:s v="Settled"/>
    <x:x v="2"/>
    <x:m/>
    <x:n v="0"/>
    <x:s v="2025-10"/>
    <x:n v="0"/>
    <x:s v=""/>
    <x:n v="2.3313517810589324"/>
  </x:r>
  <x:r>
    <x:s v="C02437"/>
    <x:x v="0"/>
    <x:x v="0"/>
    <x:x v="3"/>
    <x:x v="2"/>
    <x:n v="11923.48"/>
    <x:n v="8994.65"/>
    <x:n v="2"/>
    <x:s v="Pending"/>
    <x:x v="2"/>
    <x:m/>
    <x:n v="0"/>
    <x:s v="2025-06"/>
    <x:n v="0"/>
    <x:s v=""/>
    <x:n v="1.3256191180312742"/>
  </x:r>
  <x:r>
    <x:s v="C02438"/>
    <x:x v="0"/>
    <x:x v="3"/>
    <x:x v="1"/>
    <x:x v="2"/>
    <x:n v="32599.16"/>
    <x:n v="19560.33"/>
    <x:n v="7"/>
    <x:s v="Settled"/>
    <x:x v="1"/>
    <x:n v="20"/>
    <x:n v="0"/>
    <x:s v="2025-05"/>
    <x:n v="1"/>
    <x:n v="0"/>
    <x:n v="1.6665956044708856"/>
  </x:r>
  <x:r>
    <x:s v="C02439"/>
    <x:x v="2"/>
    <x:x v="0"/>
    <x:x v="5"/>
    <x:x v="1"/>
    <x:n v="363156.78"/>
    <x:n v="8860.96"/>
    <x:n v="4"/>
    <x:s v="Settled"/>
    <x:x v="4"/>
    <x:n v="50"/>
    <x:n v="1"/>
    <x:s v="2025-09"/>
    <x:n v="1"/>
    <x:n v="1"/>
    <x:n v="40.98390919268342"/>
  </x:r>
  <x:r>
    <x:s v="C02440"/>
    <x:x v="2"/>
    <x:x v="2"/>
    <x:x v="2"/>
    <x:x v="2"/>
    <x:n v="98238.23"/>
    <x:n v="7026.63"/>
    <x:n v="8"/>
    <x:s v="Rejected"/>
    <x:x v="2"/>
    <x:m/>
    <x:n v="0"/>
    <x:s v="2025-04"/>
    <x:n v="0"/>
    <x:s v=""/>
    <x:n v="13.980845725475795"/>
  </x:r>
  <x:r>
    <x:s v="C02441"/>
    <x:x v="0"/>
    <x:x v="0"/>
    <x:x v="0"/>
    <x:x v="0"/>
    <x:n v="31494.44"/>
    <x:n v="6765.44"/>
    <x:n v="1"/>
    <x:s v="Settled"/>
    <x:x v="4"/>
    <x:n v="20"/>
    <x:n v="1"/>
    <x:s v="2025-06"/>
    <x:n v="1"/>
    <x:n v="0"/>
    <x:n v="4.655194636269038"/>
  </x:r>
  <x:r>
    <x:s v="C02442"/>
    <x:x v="2"/>
    <x:x v="4"/>
    <x:x v="2"/>
    <x:x v="2"/>
    <x:n v="118653.08"/>
    <x:n v="21907.23"/>
    <x:n v="8"/>
    <x:s v="Settled"/>
    <x:x v="2"/>
    <x:n v="12"/>
    <x:n v="0"/>
    <x:s v="2025-08"/>
    <x:n v="1"/>
    <x:n v="0"/>
    <x:n v="5.416160783449117"/>
  </x:r>
  <x:r>
    <x:s v="C02443"/>
    <x:x v="0"/>
    <x:x v="0"/>
    <x:x v="3"/>
    <x:x v="1"/>
    <x:n v="40926.5"/>
    <x:n v="6987.93"/>
    <x:n v="3"/>
    <x:s v="Rejected"/>
    <x:x v="1"/>
    <x:m/>
    <x:n v="1"/>
    <x:s v="2025-08"/>
    <x:n v="0"/>
    <x:s v=""/>
    <x:n v="5.856741552934846"/>
  </x:r>
  <x:r>
    <x:s v="C02444"/>
    <x:x v="0"/>
    <x:x v="4"/>
    <x:x v="3"/>
    <x:x v="0"/>
    <x:n v="5585.06"/>
    <x:n v="19576.39"/>
    <x:n v="4"/>
    <x:s v="Settled"/>
    <x:x v="3"/>
    <x:n v="12"/>
    <x:n v="0"/>
    <x:s v="2025-09"/>
    <x:n v="1"/>
    <x:n v="0"/>
    <x:n v="0.28529570569446155"/>
  </x:r>
  <x:r>
    <x:s v="C02445"/>
    <x:x v="0"/>
    <x:x v="5"/>
    <x:x v="0"/>
    <x:x v="0"/>
    <x:n v="46468.67"/>
    <x:n v="6612.8"/>
    <x:n v="5"/>
    <x:s v="Pending"/>
    <x:x v="1"/>
    <x:m/>
    <x:n v="1"/>
    <x:s v="2025-01"/>
    <x:n v="0"/>
    <x:s v=""/>
    <x:n v="7.02707930075006"/>
  </x:r>
  <x:r>
    <x:s v="C02446"/>
    <x:x v="0"/>
    <x:x v="5"/>
    <x:x v="0"/>
    <x:x v="0"/>
    <x:n v="31375.48"/>
    <x:n v="17328.07"/>
    <x:n v="8"/>
    <x:s v="Pending"/>
    <x:x v="1"/>
    <x:m/>
    <x:n v="1"/>
    <x:s v="2025-12"/>
    <x:n v="0"/>
    <x:s v=""/>
    <x:n v="1.8106736641761028"/>
  </x:r>
  <x:r>
    <x:s v="C02447"/>
    <x:x v="0"/>
    <x:x v="3"/>
    <x:x v="1"/>
    <x:x v="2"/>
    <x:n v="52243"/>
    <x:n v="14042.7"/>
    <x:n v="9"/>
    <x:s v="Settled"/>
    <x:x v="1"/>
    <x:m/>
    <x:n v="0"/>
    <x:s v="2025-08"/>
    <x:n v="0"/>
    <x:s v=""/>
    <x:n v="3.7202959544816876"/>
  </x:r>
  <x:r>
    <x:s v="C02448"/>
    <x:x v="2"/>
    <x:x v="0"/>
    <x:x v="5"/>
    <x:x v="2"/>
    <x:n v="161143.16"/>
    <x:n v="14452.13"/>
    <x:n v="4"/>
    <x:s v="Settled"/>
    <x:x v="5"/>
    <x:n v="30"/>
    <x:n v="1"/>
    <x:s v="2025-08"/>
    <x:n v="1"/>
    <x:n v="0"/>
    <x:n v="11.150132195046682"/>
  </x:r>
  <x:r>
    <x:s v="C02449"/>
    <x:x v="0"/>
    <x:x v="0"/>
    <x:x v="1"/>
    <x:x v="0"/>
    <x:n v="34230.96"/>
    <x:n v="14021.35"/>
    <x:n v="10"/>
    <x:s v="Pending"/>
    <x:x v="2"/>
    <x:m/>
    <x:n v="0"/>
    <x:s v="2025-11"/>
    <x:n v="0"/>
    <x:s v=""/>
    <x:n v="2.4413455195113167"/>
  </x:r>
  <x:r>
    <x:s v="C02450"/>
    <x:x v="2"/>
    <x:x v="5"/>
    <x:x v="2"/>
    <x:x v="2"/>
    <x:n v="142832.23"/>
    <x:n v="11500.06"/>
    <x:n v="7"/>
    <x:s v="Settled"/>
    <x:x v="2"/>
    <x:n v="12"/>
    <x:n v="0"/>
    <x:s v="2025-06"/>
    <x:n v="1"/>
    <x:n v="0"/>
    <x:n v="12.42012911236985"/>
  </x:r>
  <x:r>
    <x:s v="C02451"/>
    <x:x v="2"/>
    <x:x v="5"/>
    <x:x v="4"/>
    <x:x v="0"/>
    <x:n v="21688.88"/>
    <x:n v="14519.27"/>
    <x:n v="5"/>
    <x:s v="Settled"/>
    <x:x v="3"/>
    <x:n v="16"/>
    <x:n v="0"/>
    <x:s v="2025-01"/>
    <x:n v="1"/>
    <x:n v="0"/>
    <x:n v="1.4937996194023528"/>
  </x:r>
  <x:r>
    <x:s v="C02452"/>
    <x:x v="0"/>
    <x:x v="0"/>
    <x:x v="1"/>
    <x:x v="3"/>
    <x:n v="94826.13"/>
    <x:n v="11687.73"/>
    <x:n v="6"/>
    <x:s v="Settled"/>
    <x:x v="4"/>
    <x:n v="38"/>
    <x:n v="1"/>
    <x:s v="2025-02"/>
    <x:n v="1"/>
    <x:n v="1"/>
    <x:n v="8.113306005528877"/>
  </x:r>
  <x:r>
    <x:s v="C02453"/>
    <x:x v="0"/>
    <x:x v="4"/>
    <x:x v="3"/>
    <x:x v="1"/>
    <x:n v="24754.8"/>
    <x:n v="9418.22"/>
    <x:n v="2"/>
    <x:s v="Settled"/>
    <x:x v="1"/>
    <x:n v="29"/>
    <x:n v="1"/>
    <x:s v="2025-12"/>
    <x:n v="1"/>
    <x:n v="0"/>
    <x:n v="2.6283947497510147"/>
  </x:r>
  <x:r>
    <x:s v="C02454"/>
    <x:x v="0"/>
    <x:x v="4"/>
    <x:x v="1"/>
    <x:x v="2"/>
    <x:n v="46780.25"/>
    <x:n v="15257.62"/>
    <x:n v="4"/>
    <x:s v="Settled"/>
    <x:x v="2"/>
    <x:n v="20"/>
    <x:n v="0"/>
    <x:s v="2025-12"/>
    <x:n v="1"/>
    <x:n v="0"/>
    <x:n v="3.0660253696185906"/>
  </x:r>
  <x:r>
    <x:s v="C02455"/>
    <x:x v="0"/>
    <x:x v="3"/>
    <x:x v="1"/>
    <x:x v="2"/>
    <x:n v="44599.31"/>
    <x:n v="7472.35"/>
    <x:n v="10"/>
    <x:s v="Settled"/>
    <x:x v="1"/>
    <x:n v="26"/>
    <x:n v="0"/>
    <x:s v="2025-01"/>
    <x:n v="1"/>
    <x:n v="0"/>
    <x:n v="5.968578827276559"/>
  </x:r>
  <x:r>
    <x:s v="C02456"/>
    <x:x v="2"/>
    <x:x v="5"/>
    <x:x v="2"/>
    <x:x v="0"/>
    <x:n v="37696.51"/>
    <x:n v="8869.77"/>
    <x:n v="9"/>
    <x:s v="Pending"/>
    <x:x v="1"/>
    <x:m/>
    <x:n v="0"/>
    <x:s v="2025-09"/>
    <x:n v="0"/>
    <x:s v=""/>
    <x:n v="4.249998590718812"/>
  </x:r>
  <x:r>
    <x:s v="C02457"/>
    <x:x v="0"/>
    <x:x v="4"/>
    <x:x v="0"/>
    <x:x v="1"/>
    <x:n v="256234.87"/>
    <x:n v="11987.68"/>
    <x:n v="8"/>
    <x:s v="Settled"/>
    <x:x v="5"/>
    <x:n v="46"/>
    <x:n v="1"/>
    <x:s v="2025-08"/>
    <x:n v="1"/>
    <x:n v="1"/>
    <x:n v="21.374850680031496"/>
  </x:r>
  <x:r>
    <x:s v="C02458"/>
    <x:x v="2"/>
    <x:x v="0"/>
    <x:x v="2"/>
    <x:x v="2"/>
    <x:n v="188607.89"/>
    <x:n v="7245.92"/>
    <x:n v="2"/>
    <x:s v="Settled"/>
    <x:x v="1"/>
    <x:n v="10"/>
    <x:n v="0"/>
    <x:s v="2025-03"/>
    <x:n v="1"/>
    <x:n v="0"/>
    <x:n v="26.029529721553647"/>
  </x:r>
  <x:r>
    <x:s v="C02459"/>
    <x:x v="0"/>
    <x:x v="3"/>
    <x:x v="0"/>
    <x:x v="0"/>
    <x:n v="84145.21"/>
    <x:n v="7328.24"/>
    <x:n v="1"/>
    <x:s v="Settled"/>
    <x:x v="1"/>
    <x:n v="19"/>
    <x:n v="1"/>
    <x:s v="2025-10"/>
    <x:n v="1"/>
    <x:n v="0"/>
    <x:n v="11.482321812604392"/>
  </x:r>
  <x:r>
    <x:s v="C02460"/>
    <x:x v="2"/>
    <x:x v="0"/>
    <x:x v="2"/>
    <x:x v="1"/>
    <x:n v="196156.07"/>
    <x:n v="5211.52"/>
    <x:n v="5"/>
    <x:s v="Settled"/>
    <x:x v="1"/>
    <x:n v="35"/>
    <x:n v="1"/>
    <x:s v="2025-06"/>
    <x:n v="1"/>
    <x:n v="1"/>
    <x:n v="37.63893643313275"/>
  </x:r>
  <x:r>
    <x:s v="C02461"/>
    <x:x v="0"/>
    <x:x v="3"/>
    <x:x v="1"/>
    <x:x v="0"/>
    <x:n v="28444.66"/>
    <x:n v="14723.49"/>
    <x:n v="2"/>
    <x:s v="Settled"/>
    <x:x v="2"/>
    <x:n v="12"/>
    <x:n v="0"/>
    <x:s v="2025-03"/>
    <x:n v="1"/>
    <x:n v="0"/>
    <x:n v="1.9319237490567793"/>
  </x:r>
  <x:r>
    <x:s v="C02462"/>
    <x:x v="0"/>
    <x:x v="2"/>
    <x:x v="1"/>
    <x:x v="2"/>
    <x:n v="16097.94"/>
    <x:n v="8641.25"/>
    <x:n v="6"/>
    <x:s v="Settled"/>
    <x:x v="3"/>
    <x:n v="11"/>
    <x:n v="0"/>
    <x:s v="2025-07"/>
    <x:n v="1"/>
    <x:n v="0"/>
    <x:n v="1.8629179806162304"/>
  </x:r>
  <x:r>
    <x:s v="C02463"/>
    <x:x v="0"/>
    <x:x v="0"/>
    <x:x v="1"/>
    <x:x v="0"/>
    <x:n v="31105.75"/>
    <x:n v="10887.95"/>
    <x:n v="8"/>
    <x:s v="Settled"/>
    <x:x v="3"/>
    <x:n v="12"/>
    <x:n v="0"/>
    <x:s v="2025-11"/>
    <x:n v="1"/>
    <x:n v="0"/>
    <x:n v="2.856896844676913"/>
  </x:r>
  <x:r>
    <x:s v="C02464"/>
    <x:x v="2"/>
    <x:x v="4"/>
    <x:x v="4"/>
    <x:x v="2"/>
    <x:n v="24777.06"/>
    <x:n v="18131.26"/>
    <x:n v="5"/>
    <x:s v="Settled"/>
    <x:x v="1"/>
    <x:n v="16"/>
    <x:n v="0"/>
    <x:s v="2025-03"/>
    <x:n v="1"/>
    <x:n v="0"/>
    <x:n v="1.3665382328641256"/>
  </x:r>
  <x:r>
    <x:s v="C02465"/>
    <x:x v="0"/>
    <x:x v="5"/>
    <x:x v="1"/>
    <x:x v="0"/>
    <x:n v="11473.47"/>
    <x:n v="12893.38"/>
    <x:n v="1"/>
    <x:s v="Settled"/>
    <x:x v="1"/>
    <x:n v="14"/>
    <x:n v="0"/>
    <x:s v="2025-08"/>
    <x:n v="1"/>
    <x:n v="0"/>
    <x:n v="0.8898729425488119"/>
  </x:r>
  <x:r>
    <x:s v="C02466"/>
    <x:x v="0"/>
    <x:x v="2"/>
    <x:x v="1"/>
    <x:x v="0"/>
    <x:n v="23668.45"/>
    <x:n v="17765.78"/>
    <x:n v="2"/>
    <x:s v="Pending"/>
    <x:x v="3"/>
    <x:m/>
    <x:n v="0"/>
    <x:s v="2025-09"/>
    <x:n v="0"/>
    <x:s v=""/>
    <x:n v="1.3322494143234918"/>
  </x:r>
  <x:r>
    <x:s v="C02467"/>
    <x:x v="0"/>
    <x:x v="3"/>
    <x:x v="1"/>
    <x:x v="2"/>
    <x:n v="32684.22"/>
    <x:n v="13801.28"/>
    <x:n v="2"/>
    <x:s v="Settled"/>
    <x:x v="3"/>
    <x:n v="11"/>
    <x:n v="0"/>
    <x:s v="2025-08"/>
    <x:n v="1"/>
    <x:n v="0"/>
    <x:n v="2.3682020798070904"/>
  </x:r>
  <x:r>
    <x:s v="C02468"/>
    <x:x v="0"/>
    <x:x v="3"/>
    <x:x v="1"/>
    <x:x v="1"/>
    <x:n v="69290.03"/>
    <x:n v="12445.33"/>
    <x:n v="8"/>
    <x:s v="Settled"/>
    <x:x v="5"/>
    <x:n v="37"/>
    <x:n v="1"/>
    <x:s v="2025-08"/>
    <x:n v="1"/>
    <x:n v="1"/>
    <x:n v="5.56755264826244"/>
  </x:r>
  <x:r>
    <x:s v="C02469"/>
    <x:x v="0"/>
    <x:x v="5"/>
    <x:x v="1"/>
    <x:x v="0"/>
    <x:n v="15101.14"/>
    <x:n v="9431.93"/>
    <x:n v="7"/>
    <x:s v="Settled"/>
    <x:x v="3"/>
    <x:n v="8"/>
    <x:n v="0"/>
    <x:s v="2025-09"/>
    <x:n v="1"/>
    <x:n v="0"/>
    <x:n v="1.6010657415820515"/>
  </x:r>
  <x:r>
    <x:s v="C02470"/>
    <x:x v="0"/>
    <x:x v="3"/>
    <x:x v="0"/>
    <x:x v="2"/>
    <x:n v="109948.81"/>
    <x:n v="6057.63"/>
    <x:n v="1"/>
    <x:s v="Settled"/>
    <x:x v="1"/>
    <x:n v="23"/>
    <x:n v="1"/>
    <x:s v="2025-03"/>
    <x:n v="1"/>
    <x:n v="0"/>
    <x:n v="18.150466436543663"/>
  </x:r>
  <x:r>
    <x:s v="C02471"/>
    <x:x v="0"/>
    <x:x v="3"/>
    <x:x v="3"/>
    <x:x v="3"/>
    <x:n v="6884.92"/>
    <x:n v="8948.75"/>
    <x:n v="9"/>
    <x:s v="Pending"/>
    <x:x v="1"/>
    <x:m/>
    <x:n v="0"/>
    <x:s v="2025-02"/>
    <x:n v="0"/>
    <x:s v=""/>
    <x:n v="0.7693722586953485"/>
  </x:r>
  <x:r>
    <x:s v="C02472"/>
    <x:x v="0"/>
    <x:x v="3"/>
    <x:x v="1"/>
    <x:x v="1"/>
    <x:n v="102065.05"/>
    <x:n v="32102.99"/>
    <x:n v="10"/>
    <x:s v="Settled"/>
    <x:x v="4"/>
    <x:n v="48"/>
    <x:n v="1"/>
    <x:s v="2025-12"/>
    <x:n v="1"/>
    <x:n v="1"/>
    <x:n v="3.1793004327634278"/>
  </x:r>
  <x:r>
    <x:s v="C02473"/>
    <x:x v="2"/>
    <x:x v="0"/>
    <x:x v="5"/>
    <x:x v="0"/>
    <x:n v="64036.45"/>
    <x:n v="19172.75"/>
    <x:n v="6"/>
    <x:s v="Rejected"/>
    <x:x v="4"/>
    <x:m/>
    <x:n v="1"/>
    <x:s v="2025-04"/>
    <x:n v="0"/>
    <x:s v=""/>
    <x:n v="3.339972095813068"/>
  </x:r>
  <x:r>
    <x:s v="C02474"/>
    <x:x v="0"/>
    <x:x v="5"/>
    <x:x v="0"/>
    <x:x v="2"/>
    <x:n v="115545.05"/>
    <x:n v="19833.48"/>
    <x:n v="7"/>
    <x:s v="Settled"/>
    <x:x v="1"/>
    <x:n v="30"/>
    <x:n v="1"/>
    <x:s v="2025-12"/>
    <x:n v="1"/>
    <x:n v="0"/>
    <x:n v="5.825757759102286"/>
  </x:r>
  <x:r>
    <x:s v="C02475"/>
    <x:x v="2"/>
    <x:x v="2"/>
    <x:x v="2"/>
    <x:x v="1"/>
    <x:n v="435835.09"/>
    <x:n v="5807.4"/>
    <x:n v="6"/>
    <x:s v="Settled"/>
    <x:x v="4"/>
    <x:n v="37"/>
    <x:n v="1"/>
    <x:s v="2025-04"/>
    <x:n v="1"/>
    <x:n v="1"/>
    <x:n v="75.04822984468093"/>
  </x:r>
  <x:r>
    <x:s v="C02476"/>
    <x:x v="0"/>
    <x:x v="5"/>
    <x:x v="0"/>
    <x:x v="0"/>
    <x:n v="11496.21"/>
    <x:n v="3752.66"/>
    <x:n v="9"/>
    <x:s v="Settled"/>
    <x:x v="1"/>
    <x:n v="24"/>
    <x:n v="1"/>
    <x:s v="2025-04"/>
    <x:n v="1"/>
    <x:n v="0"/>
    <x:n v="3.0634829694136956"/>
  </x:r>
  <x:r>
    <x:s v="C02477"/>
    <x:x v="0"/>
    <x:x v="4"/>
    <x:x v="3"/>
    <x:x v="2"/>
    <x:n v="20434.67"/>
    <x:n v="6878.65"/>
    <x:n v="5"/>
    <x:s v="Settled"/>
    <x:x v="1"/>
    <x:n v="24"/>
    <x:n v="0"/>
    <x:s v="2025-01"/>
    <x:n v="1"/>
    <x:n v="0"/>
    <x:n v="2.970738444316835"/>
  </x:r>
  <x:r>
    <x:s v="C02478"/>
    <x:x v="0"/>
    <x:x v="2"/>
    <x:x v="1"/>
    <x:x v="1"/>
    <x:n v="75149.52"/>
    <x:n v="14042.1"/>
    <x:n v="9"/>
    <x:s v="Settled"/>
    <x:x v="5"/>
    <x:n v="26"/>
    <x:n v="1"/>
    <x:s v="2025-06"/>
    <x:n v="1"/>
    <x:n v="0"/>
    <x:n v="5.351729442177453"/>
  </x:r>
  <x:r>
    <x:s v="C02479"/>
    <x:x v="0"/>
    <x:x v="0"/>
    <x:x v="1"/>
    <x:x v="0"/>
    <x:n v="22452"/>
    <x:n v="5343.28"/>
    <x:n v="8"/>
    <x:s v="Settled"/>
    <x:x v="3"/>
    <x:n v="10"/>
    <x:n v="0"/>
    <x:s v="2025-12"/>
    <x:n v="1"/>
    <x:n v="0"/>
    <x:n v="4.201913431450345"/>
  </x:r>
  <x:r>
    <x:s v="C02480"/>
    <x:x v="0"/>
    <x:x v="5"/>
    <x:x v="3"/>
    <x:x v="0"/>
    <x:n v="2940.93"/>
    <x:n v="4606.96"/>
    <x:n v="5"/>
    <x:s v="Settled"/>
    <x:x v="1"/>
    <x:n v="19"/>
    <x:n v="0"/>
    <x:s v="2025-11"/>
    <x:n v="1"/>
    <x:n v="0"/>
    <x:n v="0.6383667320749474"/>
  </x:r>
  <x:r>
    <x:s v="C02481"/>
    <x:x v="0"/>
    <x:x v="0"/>
    <x:x v="1"/>
    <x:x v="0"/>
    <x:m/>
    <x:n v="6735.16"/>
    <x:n v="8"/>
    <x:s v="Settled"/>
    <x:x v="2"/>
    <x:n v="8"/>
    <x:n v="0"/>
    <x:s v="2025-04"/>
    <x:n v="1"/>
    <x:n v="0"/>
    <x:s v=""/>
  </x:r>
  <x:r>
    <x:s v="C02482"/>
    <x:x v="2"/>
    <x:x v="4"/>
    <x:x v="2"/>
    <x:x v="1"/>
    <x:n v="1112259.6"/>
    <x:n v="22170.09"/>
    <x:n v="4"/>
    <x:s v="Settled"/>
    <x:x v="1"/>
    <x:n v="38"/>
    <x:n v="1"/>
    <x:s v="2025-05"/>
    <x:n v="1"/>
    <x:n v="1"/>
    <x:n v="50.16937684962037"/>
  </x:r>
  <x:r>
    <x:s v="C02483"/>
    <x:x v="0"/>
    <x:x v="5"/>
    <x:x v="3"/>
    <x:x v="1"/>
    <x:n v="28192.11"/>
    <x:n v="13304.59"/>
    <x:n v="10"/>
    <x:s v="Settled"/>
    <x:x v="4"/>
    <x:n v="42"/>
    <x:n v="1"/>
    <x:s v="2025-09"/>
    <x:n v="1"/>
    <x:n v="1"/>
    <x:n v="2.1189762330143207"/>
  </x:r>
  <x:r>
    <x:s v="C02484"/>
    <x:x v="2"/>
    <x:x v="5"/>
    <x:x v="2"/>
    <x:x v="2"/>
    <x:n v="92880.35"/>
    <x:n v="18209.71"/>
    <x:n v="9"/>
    <x:s v="Settled"/>
    <x:x v="1"/>
    <x:n v="11"/>
    <x:n v="0"/>
    <x:s v="2025-12"/>
    <x:n v="1"/>
    <x:n v="0"/>
    <x:n v="5.100594682726963"/>
  </x:r>
  <x:r>
    <x:s v="C02485"/>
    <x:x v="0"/>
    <x:x v="2"/>
    <x:x v="1"/>
    <x:x v="2"/>
    <x:n v="40488.92"/>
    <x:n v="31224.59"/>
    <x:n v="8"/>
    <x:s v="Pending"/>
    <x:x v="2"/>
    <x:m/>
    <x:n v="0"/>
    <x:s v="2025-08"/>
    <x:n v="0"/>
    <x:s v=""/>
    <x:n v="1.2966998125515818"/>
  </x:r>
  <x:r>
    <x:s v="C02486"/>
    <x:x v="0"/>
    <x:x v="2"/>
    <x:x v="0"/>
    <x:x v="0"/>
    <x:n v="14061.72"/>
    <x:n v="15516.87"/>
    <x:n v="8"/>
    <x:s v="Settled"/>
    <x:x v="5"/>
    <x:n v="24"/>
    <x:n v="1"/>
    <x:s v="2025-03"/>
    <x:n v="1"/>
    <x:n v="0"/>
    <x:n v="0.9062214222327053"/>
  </x:r>
  <x:r>
    <x:s v="C02487"/>
    <x:x v="0"/>
    <x:x v="5"/>
    <x:x v="3"/>
    <x:x v="0"/>
    <x:n v="10935.94"/>
    <x:n v="17460.84"/>
    <x:n v="8"/>
    <x:s v="Pending"/>
    <x:x v="3"/>
    <x:m/>
    <x:n v="0"/>
    <x:s v="2025-05"/>
    <x:n v="0"/>
    <x:s v=""/>
    <x:n v="0.6263123652699413"/>
  </x:r>
  <x:r>
    <x:s v="C02488"/>
    <x:x v="2"/>
    <x:x v="3"/>
    <x:x v="2"/>
    <x:x v="0"/>
    <x:n v="60886.79"/>
    <x:n v="20976.89"/>
    <x:n v="7"/>
    <x:s v="Settled"/>
    <x:x v="2"/>
    <x:n v="17"/>
    <x:n v="0"/>
    <x:s v="2025-09"/>
    <x:n v="1"/>
    <x:n v="0"/>
    <x:n v="2.902565156226686"/>
  </x:r>
  <x:r>
    <x:s v="C02489"/>
    <x:x v="0"/>
    <x:x v="3"/>
    <x:x v="0"/>
    <x:x v="0"/>
    <x:n v="17717.08"/>
    <x:n v="15534.03"/>
    <x:n v="2"/>
    <x:s v="Settled"/>
    <x:x v="4"/>
    <x:n v="31"/>
    <x:n v="1"/>
    <x:s v="2025-01"/>
    <x:n v="1"/>
    <x:n v="1"/>
    <x:n v="1.140533396678132"/>
  </x:r>
  <x:r>
    <x:s v="C02490"/>
    <x:x v="2"/>
    <x:x v="3"/>
    <x:x v="5"/>
    <x:x v="0"/>
    <x:n v="45093.51"/>
    <x:n v="5716.49"/>
    <x:n v="5"/>
    <x:s v="Pending"/>
    <x:x v="2"/>
    <x:m/>
    <x:n v="0"/>
    <x:s v="2025-08"/>
    <x:n v="0"/>
    <x:s v=""/>
    <x:n v="7.888321330046935"/>
  </x:r>
  <x:r>
    <x:s v="C02491"/>
    <x:x v="2"/>
    <x:x v="3"/>
    <x:x v="5"/>
    <x:x v="2"/>
    <x:n v="185567.12"/>
    <x:n v="11606.37"/>
    <x:n v="2"/>
    <x:s v="Rejected"/>
    <x:x v="4"/>
    <x:m/>
    <x:n v="1"/>
    <x:s v="2025-10"/>
    <x:n v="0"/>
    <x:s v=""/>
    <x:n v="15.988385688203977"/>
  </x:r>
  <x:r>
    <x:s v="C02492"/>
    <x:x v="2"/>
    <x:x v="0"/>
    <x:x v="2"/>
    <x:x v="0"/>
    <x:n v="85586.54"/>
    <x:n v="32020.39"/>
    <x:n v="9"/>
    <x:s v="Pending"/>
    <x:x v="3"/>
    <x:m/>
    <x:n v="0"/>
    <x:s v="2025-05"/>
    <x:n v="0"/>
    <x:s v=""/>
    <x:n v="2.6728762516633933"/>
  </x:r>
  <x:r>
    <x:s v="C02493"/>
    <x:x v="0"/>
    <x:x v="2"/>
    <x:x v="3"/>
    <x:x v="0"/>
    <x:n v="2617.14"/>
    <x:n v="7853.21"/>
    <x:n v="4"/>
    <x:s v="Settled"/>
    <x:x v="3"/>
    <x:n v="11"/>
    <x:n v="0"/>
    <x:s v="2025-07"/>
    <x:n v="1"/>
    <x:n v="0"/>
    <x:n v="0.33325735590923966"/>
  </x:r>
  <x:r>
    <x:s v="C02494"/>
    <x:x v="0"/>
    <x:x v="3"/>
    <x:x v="3"/>
    <x:x v="0"/>
    <x:n v="9092.95"/>
    <x:n v="11993.47"/>
    <x:n v="3"/>
    <x:s v="Settled"/>
    <x:x v="3"/>
    <x:n v="7"/>
    <x:n v="0"/>
    <x:s v="2025-09"/>
    <x:n v="1"/>
    <x:n v="0"/>
    <x:n v="0.7581583978615031"/>
  </x:r>
  <x:r>
    <x:s v="C02495"/>
    <x:x v="0"/>
    <x:x v="3"/>
    <x:x v="1"/>
    <x:x v="0"/>
    <x:n v="4686.69"/>
    <x:n v="5439.11"/>
    <x:n v="7"/>
    <x:s v="Settled"/>
    <x:x v="3"/>
    <x:n v="17"/>
    <x:n v="0"/>
    <x:s v="2025-08"/>
    <x:n v="1"/>
    <x:n v="0"/>
    <x:n v="0.8616648679655311"/>
  </x:r>
  <x:r>
    <x:s v="C02496"/>
    <x:x v="0"/>
    <x:x v="0"/>
    <x:x v="1"/>
    <x:x v="0"/>
    <x:n v="11819.91"/>
    <x:n v="10085.58"/>
    <x:n v="2"/>
    <x:s v="Pending"/>
    <x:x v="1"/>
    <x:m/>
    <x:n v="0"/>
    <x:s v="2025-01"/>
    <x:n v="0"/>
    <x:s v=""/>
    <x:n v="1.1719613547262526"/>
  </x:r>
  <x:r>
    <x:s v="C02497"/>
    <x:x v="0"/>
    <x:x v="2"/>
    <x:x v="0"/>
    <x:x v="0"/>
    <x:n v="24390.48"/>
    <x:n v="10160.07"/>
    <x:n v="1"/>
    <x:s v="Settled"/>
    <x:x v="2"/>
    <x:n v="17"/>
    <x:n v="0"/>
    <x:s v="2025-08"/>
    <x:n v="1"/>
    <x:n v="0"/>
    <x:n v="2.4006212555622155"/>
  </x:r>
  <x:r>
    <x:s v="C02498"/>
    <x:x v="0"/>
    <x:x v="2"/>
    <x:x v="3"/>
    <x:x v="0"/>
    <x:n v="12894.87"/>
    <x:n v="14202.57"/>
    <x:n v="3"/>
    <x:s v="Settled"/>
    <x:x v="3"/>
    <x:m/>
    <x:n v="0"/>
    <x:s v="2025-03"/>
    <x:n v="0"/>
    <x:s v=""/>
    <x:n v="0.907925114961588"/>
  </x:r>
  <x:r>
    <x:s v="C02499"/>
    <x:x v="0"/>
    <x:x v="3"/>
    <x:x v="0"/>
    <x:x v="2"/>
    <x:n v="34301.99"/>
    <x:n v="8404.98"/>
    <x:n v="1"/>
    <x:s v="Settled"/>
    <x:x v="5"/>
    <x:n v="29"/>
    <x:n v="1"/>
    <x:s v="2025-09"/>
    <x:n v="1"/>
    <x:n v="0"/>
    <x:n v="4.081150698752406"/>
  </x:r>
  <x:r>
    <x:s v="C02500"/>
    <x:x v="0"/>
    <x:x v="4"/>
    <x:x v="0"/>
    <x:x v="2"/>
    <x:n v="49214.07"/>
    <x:n v="9489.06"/>
    <x:n v="4"/>
    <x:s v="Settled"/>
    <x:x v="1"/>
    <x:n v="16"/>
    <x:n v="0"/>
    <x:s v="2025-04"/>
    <x:n v="1"/>
    <x:n v="0"/>
    <x:n v="5.186400971223704"/>
  </x:r>
  <x:r>
    <x:s v="C02501"/>
    <x:x v="2"/>
    <x:x v="3"/>
    <x:x v="5"/>
    <x:x v="1"/>
    <x:n v="710245.63"/>
    <x:n v="25048.39"/>
    <x:n v="9"/>
    <x:s v="Settled"/>
    <x:x v="4"/>
    <x:n v="38"/>
    <x:n v="1"/>
    <x:s v="2025-12"/>
    <x:n v="1"/>
    <x:n v="1"/>
    <x:n v="28.354941375473633"/>
  </x:r>
  <x:r>
    <x:s v="C02502"/>
    <x:x v="0"/>
    <x:x v="5"/>
    <x:x v="3"/>
    <x:x v="2"/>
    <x:n v="12954.9"/>
    <x:n v="8108.94"/>
    <x:n v="8"/>
    <x:s v="Settled"/>
    <x:x v="3"/>
    <x:n v="7"/>
    <x:n v="0"/>
    <x:s v="2025-02"/>
    <x:n v="1"/>
    <x:n v="0"/>
    <x:n v="1.5976070855130264"/>
  </x:r>
  <x:r>
    <x:s v="C02503"/>
    <x:x v="2"/>
    <x:x v="0"/>
    <x:x v="5"/>
    <x:x v="2"/>
    <x:n v="119083.97"/>
    <x:n v="8312"/>
    <x:n v="9"/>
    <x:s v="Settled"/>
    <x:x v="1"/>
    <x:n v="11"/>
    <x:n v="0"/>
    <x:s v="2025-11"/>
    <x:n v="1"/>
    <x:n v="0"/>
    <x:n v="14.326752887391724"/>
  </x:r>
  <x:r>
    <x:s v="C02504"/>
    <x:x v="0"/>
    <x:x v="0"/>
    <x:x v="1"/>
    <x:x v="1"/>
    <x:n v="178757.8"/>
    <x:n v="19019.48"/>
    <x:n v="6"/>
    <x:s v="Settled"/>
    <x:x v="5"/>
    <x:n v="41"/>
    <x:n v="1"/>
    <x:s v="2025-01"/>
    <x:n v="1"/>
    <x:n v="1"/>
    <x:n v="9.398669153941118"/>
  </x:r>
  <x:r>
    <x:s v="C02505"/>
    <x:x v="0"/>
    <x:x v="2"/>
    <x:x v="1"/>
    <x:x v="2"/>
    <x:n v="80276.72"/>
    <x:n v="11655.41"/>
    <x:n v="8"/>
    <x:s v="Settled"/>
    <x:x v="1"/>
    <x:n v="12"/>
    <x:n v="0"/>
    <x:s v="2025-09"/>
    <x:n v="1"/>
    <x:n v="0"/>
    <x:n v="6.88750717477978"/>
  </x:r>
  <x:r>
    <x:s v="C02506"/>
    <x:x v="0"/>
    <x:x v="5"/>
    <x:x v="3"/>
    <x:x v="2"/>
    <x:n v="13800.26"/>
    <x:n v="11091.91"/>
    <x:n v="1"/>
    <x:s v="Settled"/>
    <x:x v="2"/>
    <x:n v="11"/>
    <x:n v="0"/>
    <x:s v="2025-05"/>
    <x:n v="1"/>
    <x:n v="0"/>
    <x:n v="1.244173456149572"/>
  </x:r>
  <x:r>
    <x:s v="C02507"/>
    <x:x v="0"/>
    <x:x v="0"/>
    <x:x v="3"/>
    <x:x v="2"/>
    <x:n v="8212.07"/>
    <x:n v="16928"/>
    <x:n v="9"/>
    <x:s v="Settled"/>
    <x:x v="1"/>
    <x:n v="18"/>
    <x:n v="0"/>
    <x:s v="2025-03"/>
    <x:n v="1"/>
    <x:n v="0"/>
    <x:n v="0.48511755671077506"/>
  </x:r>
  <x:r>
    <x:s v="C02508"/>
    <x:x v="2"/>
    <x:x v="5"/>
    <x:x v="5"/>
    <x:x v="0"/>
    <x:n v="61291.79"/>
    <x:n v="11678.23"/>
    <x:n v="6"/>
    <x:s v="Pending"/>
    <x:x v="4"/>
    <x:m/>
    <x:n v="1"/>
    <x:s v="2025-03"/>
    <x:n v="0"/>
    <x:s v=""/>
    <x:n v="5.248380105546817"/>
  </x:r>
  <x:r>
    <x:s v="C02509"/>
    <x:x v="0"/>
    <x:x v="5"/>
    <x:x v="1"/>
    <x:x v="0"/>
    <x:n v="23057.5"/>
    <x:n v="13560.61"/>
    <x:n v="2"/>
    <x:s v="Settled"/>
    <x:x v="1"/>
    <x:n v="20"/>
    <x:n v="0"/>
    <x:s v="2025-01"/>
    <x:n v="1"/>
    <x:n v="0"/>
    <x:n v="1.70032911498819"/>
  </x:r>
  <x:r>
    <x:s v="C02510"/>
    <x:x v="0"/>
    <x:x v="0"/>
    <x:x v="1"/>
    <x:x v="0"/>
    <x:n v="9581.73"/>
    <x:n v="7160.31"/>
    <x:n v="8"/>
    <x:s v="Pending"/>
    <x:x v="3"/>
    <x:m/>
    <x:n v="0"/>
    <x:s v="2025-02"/>
    <x:n v="0"/>
    <x:s v=""/>
    <x:n v="1.3381725092907988"/>
  </x:r>
  <x:r>
    <x:s v="C02511"/>
    <x:x v="0"/>
    <x:x v="4"/>
    <x:x v="1"/>
    <x:x v="2"/>
    <x:n v="95487.81"/>
    <x:n v="12250.65"/>
    <x:n v="10"/>
    <x:s v="Settled"/>
    <x:x v="1"/>
    <x:n v="15"/>
    <x:n v="0"/>
    <x:s v="2025-05"/>
    <x:n v="1"/>
    <x:n v="0"/>
    <x:n v="7.794509679078253"/>
  </x:r>
  <x:r>
    <x:s v="C02512"/>
    <x:x v="0"/>
    <x:x v="0"/>
    <x:x v="1"/>
    <x:x v="0"/>
    <x:n v="50226.06"/>
    <x:n v="9218.64"/>
    <x:n v="6"/>
    <x:s v="Settled"/>
    <x:x v="3"/>
    <x:n v="16"/>
    <x:n v="0"/>
    <x:s v="2025-02"/>
    <x:n v="1"/>
    <x:n v="0"/>
    <x:n v="5.4483155866808985"/>
  </x:r>
  <x:r>
    <x:s v="C02513"/>
    <x:x v="0"/>
    <x:x v="0"/>
    <x:x v="3"/>
    <x:x v="2"/>
    <x:n v="10101.13"/>
    <x:n v="9684.88"/>
    <x:n v="7"/>
    <x:s v="Rejected"/>
    <x:x v="1"/>
    <x:m/>
    <x:n v="0"/>
    <x:s v="2025-12"/>
    <x:n v="0"/>
    <x:s v=""/>
    <x:n v="1.0429793657742792"/>
  </x:r>
  <x:r>
    <x:s v="C02514"/>
    <x:x v="0"/>
    <x:x v="0"/>
    <x:x v="1"/>
    <x:x v="1"/>
    <x:n v="127900.55"/>
    <x:n v="11219.67"/>
    <x:n v="10"/>
    <x:s v="Settled"/>
    <x:x v="5"/>
    <x:n v="31"/>
    <x:n v="1"/>
    <x:s v="2025-10"/>
    <x:n v="1"/>
    <x:n v="1"/>
    <x:n v="11.399671291579878"/>
  </x:r>
  <x:r>
    <x:s v="C02515"/>
    <x:x v="2"/>
    <x:x v="5"/>
    <x:x v="4"/>
    <x:x v="2"/>
    <x:n v="105977.8"/>
    <x:n v="12709.4"/>
    <x:n v="3"/>
    <x:s v="Settled"/>
    <x:x v="3"/>
    <x:n v="16"/>
    <x:n v="0"/>
    <x:s v="2025-06"/>
    <x:n v="1"/>
    <x:n v="0"/>
    <x:n v="8.338536831006971"/>
  </x:r>
  <x:r>
    <x:s v="C02516"/>
    <x:x v="0"/>
    <x:x v="4"/>
    <x:x v="1"/>
    <x:x v="0"/>
    <x:n v="57799.35"/>
    <x:n v="10444.2"/>
    <x:n v="1"/>
    <x:s v="Pending"/>
    <x:x v="3"/>
    <x:m/>
    <x:n v="0"/>
    <x:s v="2025-02"/>
    <x:n v="0"/>
    <x:s v=""/>
    <x:n v="5.534109840868616"/>
  </x:r>
  <x:r>
    <x:s v="C02517"/>
    <x:x v="0"/>
    <x:x v="0"/>
    <x:x v="1"/>
    <x:x v="2"/>
    <x:n v="108316.41"/>
    <x:n v="9799.16"/>
    <x:n v="9"/>
    <x:s v="Settled"/>
    <x:x v="1"/>
    <x:n v="15"/>
    <x:n v="0"/>
    <x:s v="2025-12"/>
    <x:n v="1"/>
    <x:n v="0"/>
    <x:n v="11.053642353018015"/>
  </x:r>
  <x:r>
    <x:s v="C02518"/>
    <x:x v="0"/>
    <x:x v="0"/>
    <x:x v="1"/>
    <x:x v="0"/>
    <x:n v="7590.32"/>
    <x:n v="5442.76"/>
    <x:n v="5"/>
    <x:s v="Settled"/>
    <x:x v="2"/>
    <x:n v="23"/>
    <x:n v="0"/>
    <x:s v="2025-09"/>
    <x:n v="1"/>
    <x:n v="0"/>
    <x:n v="1.3945718716239555"/>
  </x:r>
  <x:r>
    <x:s v="C02519"/>
    <x:x v="2"/>
    <x:x v="4"/>
    <x:x v="5"/>
    <x:x v="1"/>
    <x:n v="353589.05"/>
    <x:n v="8289.77"/>
    <x:n v="6"/>
    <x:s v="Rejected"/>
    <x:x v="1"/>
    <x:m/>
    <x:n v="1"/>
    <x:s v="2025-03"/>
    <x:n v="0"/>
    <x:s v=""/>
    <x:n v="42.65366228496086"/>
  </x:r>
  <x:r>
    <x:s v="C02520"/>
    <x:x v="0"/>
    <x:x v="5"/>
    <x:x v="0"/>
    <x:x v="2"/>
    <x:n v="96940.67"/>
    <x:n v="10935.25"/>
    <x:n v="7"/>
    <x:s v="Settled"/>
    <x:x v="4"/>
    <x:n v="32"/>
    <x:n v="1"/>
    <x:s v="2025-01"/>
    <x:n v="1"/>
    <x:n v="1"/>
    <x:n v="8.864970622528062"/>
  </x:r>
  <x:r>
    <x:s v="C02521"/>
    <x:x v="0"/>
    <x:x v="0"/>
    <x:x v="1"/>
    <x:x v="2"/>
    <x:n v="35054.27"/>
    <x:n v="25986.33"/>
    <x:n v="8"/>
    <x:s v="Settled"/>
    <x:x v="1"/>
    <x:n v="19"/>
    <x:n v="0"/>
    <x:s v="2025-08"/>
    <x:n v="1"/>
    <x:n v="0"/>
    <x:n v="1.348950390455289"/>
  </x:r>
  <x:r>
    <x:s v="C02522"/>
    <x:x v="0"/>
    <x:x v="4"/>
    <x:x v="1"/>
    <x:x v="2"/>
    <x:n v="122638.21"/>
    <x:n v="6878.65"/>
    <x:n v="5"/>
    <x:s v="Pending"/>
    <x:x v="3"/>
    <x:m/>
    <x:n v="0"/>
    <x:s v="2025-01"/>
    <x:n v="0"/>
    <x:s v=""/>
    <x:n v="17.828819608498762"/>
  </x:r>
  <x:r>
    <x:s v="C02523"/>
    <x:x v="0"/>
    <x:x v="4"/>
    <x:x v="1"/>
    <x:x v="2"/>
    <x:n v="112716.22"/>
    <x:n v="10484.92"/>
    <x:n v="8"/>
    <x:s v="Pending"/>
    <x:x v="3"/>
    <x:m/>
    <x:n v="0"/>
    <x:s v="2025-08"/>
    <x:n v="0"/>
    <x:s v=""/>
    <x:n v="10.750317598989787"/>
  </x:r>
  <x:r>
    <x:s v="C02524"/>
    <x:x v="0"/>
    <x:x v="0"/>
    <x:x v="1"/>
    <x:x v="2"/>
    <x:n v="29369.46"/>
    <x:n v="7328.95"/>
    <x:n v="10"/>
    <x:s v="Settled"/>
    <x:x v="1"/>
    <x:n v="16"/>
    <x:n v="0"/>
    <x:s v="2025-06"/>
    <x:n v="1"/>
    <x:n v="0"/>
    <x:n v="4.007321649076607"/>
  </x:r>
  <x:r>
    <x:s v="C02525"/>
    <x:x v="0"/>
    <x:x v="5"/>
    <x:x v="3"/>
    <x:x v="0"/>
    <x:n v="4507.78"/>
    <x:n v="29578.07"/>
    <x:n v="6"/>
    <x:s v="Settled"/>
    <x:x v="2"/>
    <x:n v="17"/>
    <x:n v="0"/>
    <x:s v="2025-11"/>
    <x:n v="1"/>
    <x:n v="0"/>
    <x:n v="0.15240277678699116"/>
  </x:r>
  <x:r>
    <x:s v="C02526"/>
    <x:x v="2"/>
    <x:x v="2"/>
    <x:x v="4"/>
    <x:x v="0"/>
    <x:n v="15665.89"/>
    <x:n v="14010.9"/>
    <x:n v="3"/>
    <x:s v="Pending"/>
    <x:x v="3"/>
    <x:m/>
    <x:n v="0"/>
    <x:s v="2025-05"/>
    <x:n v="0"/>
    <x:s v=""/>
    <x:n v="1.118121605321571"/>
  </x:r>
  <x:r>
    <x:s v="C02527"/>
    <x:x v="2"/>
    <x:x v="0"/>
    <x:x v="5"/>
    <x:x v="0"/>
    <x:n v="70837.8"/>
    <x:n v="9585.13"/>
    <x:n v="6"/>
    <x:s v="Pending"/>
    <x:x v="5"/>
    <x:m/>
    <x:n v="1"/>
    <x:s v="2025-06"/>
    <x:n v="0"/>
    <x:s v=""/>
    <x:n v="7.390384898274724"/>
  </x:r>
  <x:r>
    <x:s v="C02528"/>
    <x:x v="0"/>
    <x:x v="3"/>
    <x:x v="1"/>
    <x:x v="2"/>
    <x:n v="40639.04"/>
    <x:n v="9934.72"/>
    <x:n v="4"/>
    <x:s v="Settled"/>
    <x:x v="1"/>
    <x:n v="11"/>
    <x:n v="0"/>
    <x:s v="2025-07"/>
    <x:n v="1"/>
    <x:n v="0"/>
    <x:n v="4.090607485666431"/>
  </x:r>
  <x:r>
    <x:s v="C02529"/>
    <x:x v="0"/>
    <x:x v="3"/>
    <x:x v="0"/>
    <x:x v="1"/>
    <x:n v="284359.99"/>
    <x:n v="12568.63"/>
    <x:n v="3"/>
    <x:s v="Settled"/>
    <x:x v="5"/>
    <x:n v="37"/>
    <x:n v="1"/>
    <x:s v="2025-12"/>
    <x:n v="1"/>
    <x:n v="1"/>
    <x:n v="22.62458119938291"/>
  </x:r>
  <x:r>
    <x:s v="C02530"/>
    <x:x v="0"/>
    <x:x v="0"/>
    <x:x v="1"/>
    <x:x v="2"/>
    <x:n v="28220.86"/>
    <x:n v="7437.36"/>
    <x:n v="1"/>
    <x:s v="Settled"/>
    <x:x v="1"/>
    <x:n v="11"/>
    <x:n v="0"/>
    <x:s v="2025-09"/>
    <x:n v="1"/>
    <x:n v="0"/>
    <x:n v="3.794472769907602"/>
  </x:r>
  <x:r>
    <x:s v="C02531"/>
    <x:x v="0"/>
    <x:x v="3"/>
    <x:x v="1"/>
    <x:x v="2"/>
    <x:n v="10908.09"/>
    <x:n v="11006.64"/>
    <x:n v="10"/>
    <x:s v="Settled"/>
    <x:x v="3"/>
    <x:n v="9"/>
    <x:n v="0"/>
    <x:s v="2025-09"/>
    <x:n v="1"/>
    <x:n v="0"/>
    <x:n v="0.9910463138614509"/>
  </x:r>
  <x:r>
    <x:s v="C02532"/>
    <x:x v="2"/>
    <x:x v="0"/>
    <x:x v="2"/>
    <x:x v="1"/>
    <x:n v="113115.37"/>
    <x:n v="12234.56"/>
    <x:n v="6"/>
    <x:s v="Pending"/>
    <x:x v="4"/>
    <x:m/>
    <x:n v="1"/>
    <x:s v="2025-04"/>
    <x:n v="0"/>
    <x:s v=""/>
    <x:n v="9.245560935579212"/>
  </x:r>
  <x:r>
    <x:s v="C02533"/>
    <x:x v="0"/>
    <x:x v="2"/>
    <x:x v="1"/>
    <x:x v="0"/>
    <x:n v="11199.32"/>
    <x:n v="4619.29"/>
    <x:n v="8"/>
    <x:s v="Pending"/>
    <x:x v="2"/>
    <x:m/>
    <x:n v="0"/>
    <x:s v="2025-06"/>
    <x:n v="0"/>
    <x:s v=""/>
    <x:n v="2.4244678294716286"/>
  </x:r>
  <x:r>
    <x:s v="C02534"/>
    <x:x v="0"/>
    <x:x v="3"/>
    <x:x v="1"/>
    <x:x v="0"/>
    <x:n v="13746.56"/>
    <x:n v="7991.22"/>
    <x:n v="2"/>
    <x:s v="Settled"/>
    <x:x v="1"/>
    <x:n v="21"/>
    <x:n v="0"/>
    <x:s v="2025-03"/>
    <x:n v="1"/>
    <x:n v="0"/>
    <x:n v="1.7202079282012006"/>
  </x:r>
  <x:r>
    <x:s v="C02535"/>
    <x:x v="2"/>
    <x:x v="0"/>
    <x:x v="4"/>
    <x:x v="1"/>
    <x:n v="139862.95"/>
    <x:n v="3017.9"/>
    <x:n v="10"/>
    <x:s v="Pending"/>
    <x:x v="5"/>
    <x:m/>
    <x:n v="1"/>
    <x:s v="2025-05"/>
    <x:n v="0"/>
    <x:s v=""/>
    <x:n v="46.344461380430104"/>
  </x:r>
  <x:r>
    <x:s v="C02536"/>
    <x:x v="2"/>
    <x:x v="4"/>
    <x:x v="2"/>
    <x:x v="1"/>
    <x:n v="150960.82"/>
    <x:n v="13606.99"/>
    <x:n v="4"/>
    <x:s v="Pending"/>
    <x:x v="4"/>
    <x:m/>
    <x:n v="1"/>
    <x:s v="2025-10"/>
    <x:n v="0"/>
    <x:s v=""/>
    <x:n v="11.094358120348438"/>
  </x:r>
  <x:r>
    <x:s v="C02537"/>
    <x:x v="0"/>
    <x:x v="0"/>
    <x:x v="3"/>
    <x:x v="2"/>
    <x:n v="5908.06"/>
    <x:n v="8589.59"/>
    <x:n v="9"/>
    <x:s v="Settled"/>
    <x:x v="3"/>
    <x:n v="16"/>
    <x:n v="0"/>
    <x:s v="2025-02"/>
    <x:n v="1"/>
    <x:n v="0"/>
    <x:n v="0.687816298566055"/>
  </x:r>
  <x:r>
    <x:s v="C02538"/>
    <x:x v="2"/>
    <x:x v="2"/>
    <x:x v="6"/>
    <x:x v="0"/>
    <x:n v="30745.22"/>
    <x:n v="10780"/>
    <x:n v="3"/>
    <x:s v="Rejected"/>
    <x:x v="3"/>
    <x:m/>
    <x:n v="0"/>
    <x:s v="2025-03"/>
    <x:n v="0"/>
    <x:s v=""/>
    <x:n v="2.852061224489796"/>
  </x:r>
  <x:r>
    <x:s v="C02539"/>
    <x:x v="2"/>
    <x:x v="0"/>
    <x:x v="4"/>
    <x:x v="1"/>
    <x:n v="68313.5"/>
    <x:n v="5288.17"/>
    <x:n v="6"/>
    <x:s v="Settled"/>
    <x:x v="4"/>
    <x:n v="36"/>
    <x:n v="1"/>
    <x:s v="2025-08"/>
    <x:n v="1"/>
    <x:n v="1"/>
    <x:n v="12.918173961880953"/>
  </x:r>
  <x:r>
    <x:s v="C02540"/>
    <x:x v="2"/>
    <x:x v="5"/>
    <x:x v="2"/>
    <x:x v="2"/>
    <x:n v="88169.12"/>
    <x:n v="3742.37"/>
    <x:n v="4"/>
    <x:s v="Pending"/>
    <x:x v="3"/>
    <x:m/>
    <x:n v="0"/>
    <x:s v="2025-10"/>
    <x:n v="0"/>
    <x:s v=""/>
    <x:n v="23.55970147259624"/>
  </x:r>
  <x:r>
    <x:s v="C02541"/>
    <x:x v="0"/>
    <x:x v="3"/>
    <x:x v="0"/>
    <x:x v="2"/>
    <x:n v="52995.79"/>
    <x:n v="19092.44"/>
    <x:n v="2"/>
    <x:s v="Settled"/>
    <x:x v="1"/>
    <x:n v="13"/>
    <x:n v="0"/>
    <x:s v="2025-12"/>
    <x:n v="1"/>
    <x:n v="0"/>
    <x:n v="2.7757473638780588"/>
  </x:r>
  <x:r>
    <x:s v="C02542"/>
    <x:x v="0"/>
    <x:x v="4"/>
    <x:x v="1"/>
    <x:x v="0"/>
    <x:n v="28800.72"/>
    <x:n v="21767.89"/>
    <x:n v="10"/>
    <x:s v="Settled"/>
    <x:x v="3"/>
    <x:n v="20"/>
    <x:n v="0"/>
    <x:s v="2025-08"/>
    <x:n v="1"/>
    <x:n v="0"/>
    <x:n v="1.3230827608923053"/>
  </x:r>
  <x:r>
    <x:s v="C02543"/>
    <x:x v="2"/>
    <x:x v="3"/>
    <x:x v="2"/>
    <x:x v="2"/>
    <x:n v="69406.97"/>
    <x:n v="7744.61"/>
    <x:n v="4"/>
    <x:s v="Settled"/>
    <x:x v="1"/>
    <x:n v="16"/>
    <x:n v="0"/>
    <x:s v="2025-08"/>
    <x:n v="1"/>
    <x:n v="0"/>
    <x:n v="8.961970970778387"/>
  </x:r>
  <x:r>
    <x:s v="C02544"/>
    <x:x v="2"/>
    <x:x v="0"/>
    <x:x v="4"/>
    <x:x v="1"/>
    <x:n v="103651.98"/>
    <x:n v="5278.61"/>
    <x:n v="5"/>
    <x:s v="Settled"/>
    <x:x v="5"/>
    <x:n v="38"/>
    <x:n v="1"/>
    <x:s v="2025-04"/>
    <x:n v="1"/>
    <x:n v="1"/>
    <x:n v="19.636226203489176"/>
  </x:r>
  <x:r>
    <x:s v="C02545"/>
    <x:x v="0"/>
    <x:x v="3"/>
    <x:x v="1"/>
    <x:x v="1"/>
    <x:n v="77916.14"/>
    <x:n v="13223.19"/>
    <x:n v="2"/>
    <x:s v="Settled"/>
    <x:x v="5"/>
    <x:n v="38"/>
    <x:n v="1"/>
    <x:s v="2025-05"/>
    <x:n v="1"/>
    <x:n v="1"/>
    <x:n v="5.892386027879808"/>
  </x:r>
  <x:r>
    <x:s v="C02546"/>
    <x:x v="0"/>
    <x:x v="3"/>
    <x:x v="1"/>
    <x:x v="2"/>
    <x:m/>
    <x:n v="12204.13"/>
    <x:n v="10"/>
    <x:s v="Settled"/>
    <x:x v="2"/>
    <x:n v="22"/>
    <x:n v="0"/>
    <x:s v="2025-04"/>
    <x:n v="1"/>
    <x:n v="0"/>
    <x:s v=""/>
  </x:r>
  <x:r>
    <x:s v="C02547"/>
    <x:x v="0"/>
    <x:x v="2"/>
    <x:x v="1"/>
    <x:x v="2"/>
    <x:n v="42260.94"/>
    <x:n v="20248"/>
    <x:n v="6"/>
    <x:s v="Settled"/>
    <x:x v="2"/>
    <x:n v="12"/>
    <x:n v="0"/>
    <x:s v="2025-02"/>
    <x:n v="1"/>
    <x:n v="0"/>
    <x:n v="2.087166139865666"/>
  </x:r>
  <x:r>
    <x:s v="C02548"/>
    <x:x v="2"/>
    <x:x v="5"/>
    <x:x v="2"/>
    <x:x v="2"/>
    <x:n v="213174.61"/>
    <x:n v="26568.68"/>
    <x:n v="8"/>
    <x:s v="Settled"/>
    <x:x v="2"/>
    <x:n v="22"/>
    <x:n v="0"/>
    <x:s v="2025-05"/>
    <x:n v="1"/>
    <x:n v="0"/>
    <x:n v="8.023530337224129"/>
  </x:r>
  <x:r>
    <x:s v="C02549"/>
    <x:x v="0"/>
    <x:x v="3"/>
    <x:x v="3"/>
    <x:x v="2"/>
    <x:n v="6102.01"/>
    <x:n v="16625.12"/>
    <x:n v="3"/>
    <x:s v="Settled"/>
    <x:x v="2"/>
    <x:n v="10"/>
    <x:n v="0"/>
    <x:s v="2025-03"/>
    <x:n v="1"/>
    <x:n v="0"/>
    <x:n v="0.3670355462095913"/>
  </x:r>
  <x:r>
    <x:s v="C02550"/>
    <x:x v="0"/>
    <x:x v="3"/>
    <x:x v="6"/>
    <x:x v="2"/>
    <x:n v="11192.8"/>
    <x:n v="7472.35"/>
    <x:n v="10"/>
    <x:s v="Settled"/>
    <x:x v="1"/>
    <x:n v="24"/>
    <x:n v="0"/>
    <x:s v="2025-08"/>
    <x:n v="1"/>
    <x:n v="0"/>
    <x:n v="1.4978955750199066"/>
  </x:r>
  <x:r>
    <x:s v="C02551"/>
    <x:x v="0"/>
    <x:x v="0"/>
    <x:x v="1"/>
    <x:x v="0"/>
    <x:n v="14363.34"/>
    <x:n v="17819.77"/>
    <x:n v="4"/>
    <x:s v="Settled"/>
    <x:x v="1"/>
    <x:n v="7"/>
    <x:n v="0"/>
    <x:s v="2025-10"/>
    <x:n v="1"/>
    <x:n v="0"/>
    <x:n v="0.8060339723801149"/>
  </x:r>
  <x:r>
    <x:s v="C02552"/>
    <x:x v="0"/>
    <x:x v="4"/>
    <x:x v="0"/>
    <x:x v="0"/>
    <x:n v="16072.3"/>
    <x:n v="6381.03"/>
    <x:n v="5"/>
    <x:s v="Rejected"/>
    <x:x v="5"/>
    <x:m/>
    <x:n v="1"/>
    <x:s v="2025-12"/>
    <x:n v="0"/>
    <x:s v=""/>
    <x:n v="2.5187626449021554"/>
  </x:r>
  <x:r>
    <x:s v="C02553"/>
    <x:x v="0"/>
    <x:x v="0"/>
    <x:x v="1"/>
    <x:x v="2"/>
    <x:n v="44326.64"/>
    <x:n v="8064.5"/>
    <x:n v="4"/>
    <x:s v="Settled"/>
    <x:x v="2"/>
    <x:n v="25"/>
    <x:n v="0"/>
    <x:s v="2025-11"/>
    <x:n v="1"/>
    <x:n v="0"/>
    <x:n v="5.496514353028706"/>
  </x:r>
  <x:r>
    <x:s v="C02554"/>
    <x:x v="2"/>
    <x:x v="5"/>
    <x:x v="5"/>
    <x:x v="0"/>
    <x:n v="204552.31"/>
    <x:n v="25639.05"/>
    <x:n v="5"/>
    <x:s v="Settled"/>
    <x:x v="1"/>
    <x:n v="29"/>
    <x:n v="1"/>
    <x:s v="2025-04"/>
    <x:n v="1"/>
    <x:n v="0"/>
    <x:n v="7.978154806827866"/>
  </x:r>
  <x:r>
    <x:s v="C02555"/>
    <x:x v="0"/>
    <x:x v="5"/>
    <x:x v="1"/>
    <x:x v="0"/>
    <x:n v="12333.5"/>
    <x:n v="4384.24"/>
    <x:n v="8"/>
    <x:s v="Settled"/>
    <x:x v="1"/>
    <x:n v="18"/>
    <x:n v="0"/>
    <x:s v="2025-12"/>
    <x:n v="1"/>
    <x:n v="0"/>
    <x:n v="2.81314435341131"/>
  </x:r>
  <x:r>
    <x:s v="C02556"/>
    <x:x v="0"/>
    <x:x v="0"/>
    <x:x v="1"/>
    <x:x v="1"/>
    <x:n v="98032.13"/>
    <x:n v="20108.2"/>
    <x:n v="3"/>
    <x:s v="Settled"/>
    <x:x v="1"/>
    <x:n v="31"/>
    <x:n v="1"/>
    <x:s v="2025-12"/>
    <x:n v="1"/>
    <x:n v="1"/>
    <x:n v="4.875231497597995"/>
  </x:r>
  <x:r>
    <x:s v="C02557"/>
    <x:x v="0"/>
    <x:x v="3"/>
    <x:x v="0"/>
    <x:x v="2"/>
    <x:n v="35765.84"/>
    <x:n v="7218.73"/>
    <x:n v="3"/>
    <x:s v="Settled"/>
    <x:x v="5"/>
    <x:n v="27"/>
    <x:n v="1"/>
    <x:s v="2025-07"/>
    <x:n v="1"/>
    <x:n v="0"/>
    <x:n v="4.954588965094968"/>
  </x:r>
  <x:r>
    <x:s v="C02558"/>
    <x:x v="0"/>
    <x:x v="0"/>
    <x:x v="1"/>
    <x:x v="0"/>
    <x:n v="8836.08"/>
    <x:n v="4917.89"/>
    <x:n v="3"/>
    <x:s v="Settled"/>
    <x:x v="1"/>
    <x:n v="22"/>
    <x:n v="0"/>
    <x:s v="2025-03"/>
    <x:n v="1"/>
    <x:n v="0"/>
    <x:n v="1.7967217648219052"/>
  </x:r>
  <x:r>
    <x:s v="C02559"/>
    <x:x v="0"/>
    <x:x v="3"/>
    <x:x v="1"/>
    <x:x v="0"/>
    <x:n v="12787.02"/>
    <x:n v="9874.01"/>
    <x:n v="8"/>
    <x:s v="Settled"/>
    <x:x v="1"/>
    <x:n v="18"/>
    <x:n v="0"/>
    <x:s v="2025-10"/>
    <x:n v="1"/>
    <x:n v="0"/>
    <x:n v="1.2950179309115546"/>
  </x:r>
  <x:r>
    <x:s v="C02560"/>
    <x:x v="2"/>
    <x:x v="5"/>
    <x:x v="4"/>
    <x:x v="2"/>
    <x:n v="43101.07"/>
    <x:n v="16193.88"/>
    <x:n v="3"/>
    <x:s v="Settled"/>
    <x:x v="2"/>
    <x:n v="21"/>
    <x:n v="0"/>
    <x:s v="2025-02"/>
    <x:n v="1"/>
    <x:n v="0"/>
    <x:n v="2.661565356789108"/>
  </x:r>
  <x:r>
    <x:s v="C02561"/>
    <x:x v="0"/>
    <x:x v="3"/>
    <x:x v="1"/>
    <x:x v="2"/>
    <x:n v="36805.46"/>
    <x:n v="7329"/>
    <x:n v="10"/>
    <x:s v="Pending"/>
    <x:x v="2"/>
    <x:m/>
    <x:n v="0"/>
    <x:s v="2025-05"/>
    <x:n v="0"/>
    <x:s v=""/>
    <x:n v="5.02189384636376"/>
  </x:r>
  <x:r>
    <x:s v="C02562"/>
    <x:x v="0"/>
    <x:x v="5"/>
    <x:x v="1"/>
    <x:x v="2"/>
    <x:n v="40625.79"/>
    <x:n v="10339.53"/>
    <x:n v="7"/>
    <x:s v="Settled"/>
    <x:x v="3"/>
    <x:n v="13"/>
    <x:n v="0"/>
    <x:s v="2025-07"/>
    <x:n v="1"/>
    <x:n v="0"/>
    <x:n v="3.929171828893576"/>
  </x:r>
  <x:r>
    <x:s v="C02563"/>
    <x:x v="0"/>
    <x:x v="3"/>
    <x:x v="1"/>
    <x:x v="2"/>
    <x:n v="18580.9"/>
    <x:n v="11644.63"/>
    <x:n v="8"/>
    <x:s v="Settled"/>
    <x:x v="2"/>
    <x:n v="20"/>
    <x:n v="0"/>
    <x:s v="2025-11"/>
    <x:n v="1"/>
    <x:n v="0"/>
    <x:n v="1.5956625500337926"/>
  </x:r>
  <x:r>
    <x:s v="C02564"/>
    <x:x v="0"/>
    <x:x v="0"/>
    <x:x v="0"/>
    <x:x v="0"/>
    <x:n v="22357.29"/>
    <x:n v="12049.69"/>
    <x:n v="5"/>
    <x:s v="Settled"/>
    <x:x v="1"/>
    <x:n v="27"/>
    <x:n v="1"/>
    <x:s v="2025-12"/>
    <x:n v="1"/>
    <x:n v="0"/>
    <x:n v="1.8554244963978326"/>
  </x:r>
  <x:r>
    <x:s v="C02565"/>
    <x:x v="0"/>
    <x:x v="3"/>
    <x:x v="0"/>
    <x:x v="2"/>
    <x:n v="96997.75"/>
    <x:n v="12423.94"/>
    <x:n v="2"/>
    <x:s v="Settled"/>
    <x:x v="4"/>
    <x:n v="32"/>
    <x:n v="1"/>
    <x:s v="2025-10"/>
    <x:n v="1"/>
    <x:n v="1"/>
    <x:n v="7.807326017350373"/>
  </x:r>
  <x:r>
    <x:s v="C02566"/>
    <x:x v="0"/>
    <x:x v="0"/>
    <x:x v="1"/>
    <x:x v="0"/>
    <x:n v="9340.73"/>
    <x:n v="7303.64"/>
    <x:n v="3"/>
    <x:s v="Rejected"/>
    <x:x v="1"/>
    <x:m/>
    <x:n v="0"/>
    <x:s v="2025-06"/>
    <x:n v="0"/>
    <x:s v=""/>
    <x:n v="1.278914349557207"/>
  </x:r>
  <x:r>
    <x:s v="C02567"/>
    <x:x v="0"/>
    <x:x v="4"/>
    <x:x v="1"/>
    <x:x v="2"/>
    <x:n v="37840.76"/>
    <x:n v="12168.08"/>
    <x:n v="3"/>
    <x:s v="Settled"/>
    <x:x v="3"/>
    <x:n v="19"/>
    <x:n v="0"/>
    <x:s v="2025-01"/>
    <x:n v="1"/>
    <x:n v="0"/>
    <x:n v="3.10983819961736"/>
  </x:r>
  <x:r>
    <x:s v="C02568"/>
    <x:x v="0"/>
    <x:x v="0"/>
    <x:x v="0"/>
    <x:x v="0"/>
    <x:n v="37058.09"/>
    <x:n v="18675.22"/>
    <x:n v="1"/>
    <x:s v="Settled"/>
    <x:x v="1"/>
    <x:n v="28"/>
    <x:n v="1"/>
    <x:s v="2025-10"/>
    <x:n v="1"/>
    <x:n v="0"/>
    <x:n v="1.9843455659424625"/>
  </x:r>
  <x:r>
    <x:s v="C02569"/>
    <x:x v="0"/>
    <x:x v="3"/>
    <x:x v="0"/>
    <x:x v="0"/>
    <x:n v="20515.4"/>
    <x:n v="8018.03"/>
    <x:n v="7"/>
    <x:s v="Settled"/>
    <x:x v="5"/>
    <x:n v="24"/>
    <x:n v="1"/>
    <x:s v="2025-11"/>
    <x:n v="1"/>
    <x:n v="0"/>
    <x:n v="2.5586584235778616"/>
  </x:r>
  <x:r>
    <x:s v="C02570"/>
    <x:x v="0"/>
    <x:x v="5"/>
    <x:x v="3"/>
    <x:x v="0"/>
    <x:n v="5947.45"/>
    <x:n v="23577.44"/>
    <x:n v="9"/>
    <x:s v="Settled"/>
    <x:x v="2"/>
    <x:n v="19"/>
    <x:n v="0"/>
    <x:s v="2025-06"/>
    <x:n v="1"/>
    <x:n v="0"/>
    <x:n v="0.25225172877123214"/>
  </x:r>
  <x:r>
    <x:s v="C02571"/>
    <x:x v="0"/>
    <x:x v="3"/>
    <x:x v="1"/>
    <x:x v="1"/>
    <x:n v="45548.43"/>
    <x:n v="18337.72"/>
    <x:n v="2"/>
    <x:s v="Settled"/>
    <x:x v="5"/>
    <x:n v="39"/>
    <x:n v="1"/>
    <x:s v="2025-07"/>
    <x:n v="1"/>
    <x:n v="1"/>
    <x:n v="2.4838654969101936"/>
  </x:r>
  <x:r>
    <x:s v="C02572"/>
    <x:x v="0"/>
    <x:x v="0"/>
    <x:x v="1"/>
    <x:x v="0"/>
    <x:n v="32138.88"/>
    <x:n v="5283.63"/>
    <x:n v="5"/>
    <x:s v="Settled"/>
    <x:x v="3"/>
    <x:n v="13"/>
    <x:n v="0"/>
    <x:s v="2025-11"/>
    <x:n v="1"/>
    <x:n v="0"/>
    <x:n v="6.082727215948126"/>
  </x:r>
  <x:r>
    <x:s v="C02573"/>
    <x:x v="0"/>
    <x:x v="3"/>
    <x:x v="1"/>
    <x:x v="0"/>
    <x:n v="24109.59"/>
    <x:n v="14618.62"/>
    <x:n v="7"/>
    <x:s v="Settled"/>
    <x:x v="1"/>
    <x:n v="20"/>
    <x:n v="0"/>
    <x:s v="2025-02"/>
    <x:n v="1"/>
    <x:n v="0"/>
    <x:n v="1.6492384370070499"/>
  </x:r>
  <x:r>
    <x:s v="C02574"/>
    <x:x v="2"/>
    <x:x v="3"/>
    <x:x v="2"/>
    <x:x v="0"/>
    <x:n v="52854.69"/>
    <x:n v="10380.46"/>
    <x:n v="3"/>
    <x:s v="Settled"/>
    <x:x v="3"/>
    <x:n v="15"/>
    <x:n v="0"/>
    <x:s v="2025-10"/>
    <x:n v="1"/>
    <x:n v="0"/>
    <x:n v="5.091748342559001"/>
  </x:r>
  <x:r>
    <x:s v="C02575"/>
    <x:x v="2"/>
    <x:x v="4"/>
    <x:x v="5"/>
    <x:x v="2"/>
    <x:n v="341607.1"/>
    <x:n v="8547.27"/>
    <x:n v="6"/>
    <x:s v="Settled"/>
    <x:x v="5"/>
    <x:n v="32"/>
    <x:n v="1"/>
    <x:s v="2025-07"/>
    <x:n v="1"/>
    <x:n v="1"/>
    <x:n v="39.966808115339745"/>
  </x:r>
  <x:r>
    <x:s v="C02576"/>
    <x:x v="2"/>
    <x:x v="3"/>
    <x:x v="5"/>
    <x:x v="2"/>
    <x:m/>
    <x:n v="6129.64"/>
    <x:n v="10"/>
    <x:s v="Settled"/>
    <x:x v="4"/>
    <x:n v="32"/>
    <x:n v="1"/>
    <x:s v="2025-09"/>
    <x:n v="1"/>
    <x:n v="1"/>
    <x:s v=""/>
  </x:r>
  <x:r>
    <x:s v="C02577"/>
    <x:x v="0"/>
    <x:x v="3"/>
    <x:x v="1"/>
    <x:x v="1"/>
    <x:n v="74856.63"/>
    <x:n v="7328.24"/>
    <x:n v="1"/>
    <x:s v="Pending"/>
    <x:x v="4"/>
    <x:m/>
    <x:n v="1"/>
    <x:s v="2025-03"/>
    <x:n v="0"/>
    <x:s v=""/>
    <x:n v="10.214816927393208"/>
  </x:r>
  <x:r>
    <x:s v="C02578"/>
    <x:x v="0"/>
    <x:x v="0"/>
    <x:x v="3"/>
    <x:x v="2"/>
    <x:n v="24466.92"/>
    <x:n v="22399.87"/>
    <x:n v="1"/>
    <x:s v="Settled"/>
    <x:x v="2"/>
    <x:n v="13"/>
    <x:n v="0"/>
    <x:s v="2025-08"/>
    <x:n v="1"/>
    <x:n v="0"/>
    <x:n v="1.0922795534081224"/>
  </x:r>
  <x:r>
    <x:s v="C02579"/>
    <x:x v="0"/>
    <x:x v="4"/>
    <x:x v="1"/>
    <x:x v="2"/>
    <x:m/>
    <x:n v="11288.63"/>
    <x:n v="8"/>
    <x:s v="Settled"/>
    <x:x v="3"/>
    <x:n v="18"/>
    <x:n v="0"/>
    <x:s v="2025-04"/>
    <x:n v="1"/>
    <x:n v="0"/>
    <x:s v=""/>
  </x:r>
  <x:r>
    <x:s v="C02580"/>
    <x:x v="0"/>
    <x:x v="5"/>
    <x:x v="0"/>
    <x:x v="2"/>
    <x:n v="50266.05"/>
    <x:n v="11413.67"/>
    <x:n v="4"/>
    <x:s v="Settled"/>
    <x:x v="1"/>
    <x:n v="18"/>
    <x:n v="0"/>
    <x:s v="2025-07"/>
    <x:n v="1"/>
    <x:n v="0"/>
    <x:n v="4.404021668753346"/>
  </x:r>
  <x:r>
    <x:s v="C02581"/>
    <x:x v="2"/>
    <x:x v="4"/>
    <x:x v="5"/>
    <x:x v="0"/>
    <x:n v="74080.67"/>
    <x:n v="8289.77"/>
    <x:n v="6"/>
    <x:s v="Pending"/>
    <x:x v="1"/>
    <x:m/>
    <x:n v="1"/>
    <x:s v="2025-07"/>
    <x:n v="0"/>
    <x:s v=""/>
    <x:n v="8.93639630532572"/>
  </x:r>
  <x:r>
    <x:s v="C02582"/>
    <x:x v="0"/>
    <x:x v="0"/>
    <x:x v="1"/>
    <x:x v="1"/>
    <x:n v="186824.36"/>
    <x:n v="15310.17"/>
    <x:n v="1"/>
    <x:s v="Settled"/>
    <x:x v="1"/>
    <x:n v="42"/>
    <x:n v="1"/>
    <x:s v="2025-12"/>
    <x:n v="1"/>
    <x:n v="1"/>
    <x:n v="12.202631322839654"/>
  </x:r>
  <x:r>
    <x:s v="C02583"/>
    <x:x v="0"/>
    <x:x v="5"/>
    <x:x v="1"/>
    <x:x v="1"/>
    <x:n v="100727.19"/>
    <x:n v="8686.91"/>
    <x:n v="9"/>
    <x:s v="Settled"/>
    <x:x v="1"/>
    <x:n v="34"/>
    <x:n v="1"/>
    <x:s v="2025-09"/>
    <x:n v="1"/>
    <x:n v="1"/>
    <x:n v="11.595284168939244"/>
  </x:r>
  <x:r>
    <x:s v="C02584"/>
    <x:x v="0"/>
    <x:x v="2"/>
    <x:x v="3"/>
    <x:x v="0"/>
    <x:n v="6835.63"/>
    <x:n v="4666.07"/>
    <x:n v="9"/>
    <x:s v="Settled"/>
    <x:x v="1"/>
    <x:n v="18"/>
    <x:n v="0"/>
    <x:s v="2025-07"/>
    <x:n v="1"/>
    <x:n v="0"/>
    <x:n v="1.4649651634030352"/>
  </x:r>
  <x:r>
    <x:s v="C02585"/>
    <x:x v="0"/>
    <x:x v="3"/>
    <x:x v="0"/>
    <x:x v="2"/>
    <x:n v="113062.7"/>
    <x:n v="8297.1"/>
    <x:n v="4"/>
    <x:s v="Settled"/>
    <x:x v="5"/>
    <x:n v="32"/>
    <x:n v="1"/>
    <x:s v="2025-05"/>
    <x:n v="1"/>
    <x:n v="1"/>
    <x:n v="13.626773209916717"/>
  </x:r>
  <x:r>
    <x:s v="C02586"/>
    <x:x v="0"/>
    <x:x v="4"/>
    <x:x v="1"/>
    <x:x v="0"/>
    <x:n v="14471.07"/>
    <x:n v="4358.45"/>
    <x:n v="4"/>
    <x:s v="Settled"/>
    <x:x v="2"/>
    <x:n v="10"/>
    <x:n v="0"/>
    <x:s v="2025-05"/>
    <x:n v="1"/>
    <x:n v="0"/>
    <x:n v="3.3202331103947507"/>
  </x:r>
  <x:r>
    <x:s v="C02587"/>
    <x:x v="0"/>
    <x:x v="0"/>
    <x:x v="0"/>
    <x:x v="2"/>
    <x:n v="92695.66"/>
    <x:n v="9932.14"/>
    <x:n v="10"/>
    <x:s v="Settled"/>
    <x:x v="1"/>
    <x:n v="25"/>
    <x:n v="0"/>
    <x:s v="2025-08"/>
    <x:n v="1"/>
    <x:n v="0"/>
    <x:n v="9.33289905297348"/>
  </x:r>
  <x:r>
    <x:s v="C02588"/>
    <x:x v="2"/>
    <x:x v="3"/>
    <x:x v="2"/>
    <x:x v="3"/>
    <x:n v="119202.34"/>
    <x:n v="12898.97"/>
    <x:n v="1"/>
    <x:s v="Settled"/>
    <x:x v="1"/>
    <x:n v="22"/>
    <x:n v="0"/>
    <x:s v="2025-11"/>
    <x:n v="1"/>
    <x:n v="0"/>
    <x:n v="9.24122933846656"/>
  </x:r>
  <x:r>
    <x:s v="C02589"/>
    <x:x v="0"/>
    <x:x v="3"/>
    <x:x v="6"/>
    <x:x v="1"/>
    <x:n v="53845.44"/>
    <x:n v="10978.86"/>
    <x:n v="6"/>
    <x:s v="Settled"/>
    <x:x v="4"/>
    <x:n v="38"/>
    <x:n v="1"/>
    <x:s v="2025-07"/>
    <x:n v="1"/>
    <x:n v="1"/>
    <x:n v="4.904465490952613"/>
  </x:r>
  <x:r>
    <x:s v="C02590"/>
    <x:x v="2"/>
    <x:x v="5"/>
    <x:x v="2"/>
    <x:x v="0"/>
    <x:n v="29743.83"/>
    <x:n v="6235.82"/>
    <x:n v="6"/>
    <x:s v="Settled"/>
    <x:x v="3"/>
    <x:n v="17"/>
    <x:n v="0"/>
    <x:s v="2025-08"/>
    <x:n v="1"/>
    <x:n v="0"/>
    <x:n v="4.769834600742164"/>
  </x:r>
  <x:r>
    <x:s v="C02591"/>
    <x:x v="0"/>
    <x:x v="3"/>
    <x:x v="0"/>
    <x:x v="2"/>
    <x:n v="51413.01"/>
    <x:n v="9899.92"/>
    <x:n v="7"/>
    <x:s v="Settled"/>
    <x:x v="5"/>
    <x:n v="26"/>
    <x:n v="1"/>
    <x:s v="2025-04"/>
    <x:n v="1"/>
    <x:n v="0"/>
    <x:n v="5.193275299194337"/>
  </x:r>
  <x:r>
    <x:s v="C02592"/>
    <x:x v="2"/>
    <x:x v="0"/>
    <x:x v="5"/>
    <x:x v="2"/>
    <x:n v="306647"/>
    <x:n v="7797.26"/>
    <x:n v="7"/>
    <x:s v="Settled"/>
    <x:x v="5"/>
    <x:n v="30"/>
    <x:n v="1"/>
    <x:s v="2025-07"/>
    <x:n v="1"/>
    <x:n v="0"/>
    <x:n v="39.327533005183874"/>
  </x:r>
  <x:r>
    <x:s v="C02593"/>
    <x:x v="0"/>
    <x:x v="3"/>
    <x:x v="1"/>
    <x:x v="0"/>
    <x:n v="33453.82"/>
    <x:n v="11369.58"/>
    <x:n v="8"/>
    <x:s v="Settled"/>
    <x:x v="1"/>
    <x:n v="13"/>
    <x:n v="0"/>
    <x:s v="2025-07"/>
    <x:n v="1"/>
    <x:n v="0"/>
    <x:n v="2.9423971685849435"/>
  </x:r>
  <x:r>
    <x:s v="C02594"/>
    <x:x v="0"/>
    <x:x v="5"/>
    <x:x v="3"/>
    <x:x v="2"/>
    <x:n v="17372.26"/>
    <x:n v="11518.62"/>
    <x:n v="3"/>
    <x:s v="Pending"/>
    <x:x v="2"/>
    <x:m/>
    <x:n v="0"/>
    <x:s v="2025-09"/>
    <x:n v="0"/>
    <x:s v=""/>
    <x:n v="1.5081893490713294"/>
  </x:r>
  <x:r>
    <x:s v="C02595"/>
    <x:x v="0"/>
    <x:x v="0"/>
    <x:x v="0"/>
    <x:x v="2"/>
    <x:n v="93764.05"/>
    <x:n v="16677.56"/>
    <x:n v="3"/>
    <x:s v="Settled"/>
    <x:x v="1"/>
    <x:n v="26"/>
    <x:n v="1"/>
    <x:s v="2025-04"/>
    <x:n v="1"/>
    <x:n v="0"/>
    <x:n v="5.622168350765939"/>
  </x:r>
  <x:r>
    <x:s v="C02596"/>
    <x:x v="0"/>
    <x:x v="2"/>
    <x:x v="0"/>
    <x:x v="2"/>
    <x:n v="92367.49"/>
    <x:n v="15413.01"/>
    <x:n v="3"/>
    <x:s v="Settled"/>
    <x:x v="4"/>
    <x:n v="36"/>
    <x:n v="1"/>
    <x:s v="2025-05"/>
    <x:n v="1"/>
    <x:n v="1"/>
    <x:n v="5.992826190341796"/>
  </x:r>
  <x:r>
    <x:s v="C02597"/>
    <x:x v="2"/>
    <x:x v="2"/>
    <x:x v="4"/>
    <x:x v="1"/>
    <x:n v="146991.58"/>
    <x:n v="16887.46"/>
    <x:n v="6"/>
    <x:s v="Settled"/>
    <x:x v="5"/>
    <x:n v="41"/>
    <x:n v="1"/>
    <x:s v="2025-05"/>
    <x:n v="1"/>
    <x:n v="1"/>
    <x:n v="8.704185235671913"/>
  </x:r>
  <x:r>
    <x:s v="C02598"/>
    <x:x v="2"/>
    <x:x v="0"/>
    <x:x v="4"/>
    <x:x v="3"/>
    <x:n v="29604.28"/>
    <x:n v="9819.96"/>
    <x:n v="1"/>
    <x:s v="Rejected"/>
    <x:x v="1"/>
    <x:m/>
    <x:n v="0"/>
    <x:s v="2025-06"/>
    <x:n v="0"/>
    <x:s v=""/>
    <x:n v="3.014704744214844"/>
  </x:r>
  <x:r>
    <x:s v="C02599"/>
    <x:x v="2"/>
    <x:x v="0"/>
    <x:x v="5"/>
    <x:x v="0"/>
    <x:n v="102428.28"/>
    <x:n v="7131.37"/>
    <x:n v="3"/>
    <x:s v="Settled"/>
    <x:x v="5"/>
    <x:n v="37"/>
    <x:n v="1"/>
    <x:s v="2025-04"/>
    <x:n v="1"/>
    <x:n v="1"/>
    <x:n v="14.363057869665997"/>
  </x:r>
  <x:r>
    <x:s v="C02600"/>
    <x:x v="0"/>
    <x:x v="3"/>
    <x:x v="1"/>
    <x:x v="0"/>
    <x:n v="9106.49"/>
    <x:n v="7517.82"/>
    <x:n v="9"/>
    <x:s v="Settled"/>
    <x:x v="2"/>
    <x:n v="10"/>
    <x:n v="0"/>
    <x:s v="2025-03"/>
    <x:n v="1"/>
    <x:n v="0"/>
    <x:n v="1.2113205689947353"/>
  </x:r>
  <x:r>
    <x:s v="C02601"/>
    <x:x v="0"/>
    <x:x v="2"/>
    <x:x v="1"/>
    <x:x v="0"/>
    <x:n v="12765.97"/>
    <x:n v="10854.48"/>
    <x:n v="6"/>
    <x:s v="Settled"/>
    <x:x v="3"/>
    <x:n v="4"/>
    <x:n v="0"/>
    <x:s v="2025-07"/>
    <x:n v="1"/>
    <x:n v="0"/>
    <x:n v="1.1761014806789454"/>
  </x:r>
  <x:r>
    <x:s v="C02602"/>
    <x:x v="2"/>
    <x:x v="5"/>
    <x:x v="5"/>
    <x:x v="2"/>
    <x:n v="104491.36"/>
    <x:n v="6150.12"/>
    <x:n v="2"/>
    <x:s v="Settled"/>
    <x:x v="1"/>
    <x:n v="33"/>
    <x:n v="1"/>
    <x:s v="2025-11"/>
    <x:n v="1"/>
    <x:n v="1"/>
    <x:n v="16.990133525849902"/>
  </x:r>
  <x:r>
    <x:s v="C02603"/>
    <x:x v="2"/>
    <x:x v="0"/>
    <x:x v="2"/>
    <x:x v="1"/>
    <x:n v="502621.16"/>
    <x:n v="5799.42"/>
    <x:n v="10"/>
    <x:s v="Settled"/>
    <x:x v="1"/>
    <x:n v="25"/>
    <x:n v="1"/>
    <x:s v="2025-01"/>
    <x:n v="1"/>
    <x:n v="0"/>
    <x:n v="86.66748743839901"/>
  </x:r>
  <x:r>
    <x:s v="C02604"/>
    <x:x v="0"/>
    <x:x v="3"/>
    <x:x v="1"/>
    <x:x v="2"/>
    <x:n v="114259.48"/>
    <x:n v="9684.88"/>
    <x:n v="1"/>
    <x:s v="Pending"/>
    <x:x v="3"/>
    <x:m/>
    <x:n v="0"/>
    <x:s v="2025-08"/>
    <x:n v="0"/>
    <x:s v=""/>
    <x:n v="11.79771767951694"/>
  </x:r>
  <x:r>
    <x:s v="C02605"/>
    <x:x v="2"/>
    <x:x v="4"/>
    <x:x v="5"/>
    <x:x v="2"/>
    <x:n v="55814.57"/>
    <x:n v="10678.78"/>
    <x:n v="1"/>
    <x:s v="Pending"/>
    <x:x v="5"/>
    <x:m/>
    <x:n v="1"/>
    <x:s v="2025-10"/>
    <x:n v="0"/>
    <x:s v=""/>
    <x:n v="5.2266803885837145"/>
  </x:r>
  <x:r>
    <x:s v="C02606"/>
    <x:x v="0"/>
    <x:x v="3"/>
    <x:x v="1"/>
    <x:x v="0"/>
    <x:n v="46621.75"/>
    <x:n v="6057.63"/>
    <x:n v="1"/>
    <x:s v="Settled"/>
    <x:x v="3"/>
    <x:n v="4"/>
    <x:n v="0"/>
    <x:s v="2025-10"/>
    <x:n v="1"/>
    <x:n v="0"/>
    <x:n v="7.696368051531705"/>
  </x:r>
  <x:r>
    <x:s v="C02607"/>
    <x:x v="2"/>
    <x:x v="0"/>
    <x:x v="4"/>
    <x:x v="0"/>
    <x:n v="24814.73"/>
    <x:n v="15075.84"/>
    <x:n v="6"/>
    <x:s v="Settled"/>
    <x:x v="3"/>
    <x:n v="7"/>
    <x:n v="0"/>
    <x:s v="2025-11"/>
    <x:n v="1"/>
    <x:n v="0"/>
    <x:n v="1.645993191755816"/>
  </x:r>
  <x:r>
    <x:s v="C02608"/>
    <x:x v="0"/>
    <x:x v="3"/>
    <x:x v="0"/>
    <x:x v="1"/>
    <x:n v="293651.9"/>
    <x:n v="12417.72"/>
    <x:n v="2"/>
    <x:s v="Pending"/>
    <x:x v="4"/>
    <x:m/>
    <x:n v="1"/>
    <x:s v="2025-04"/>
    <x:n v="0"/>
    <x:s v=""/>
    <x:n v="23.647811353452973"/>
  </x:r>
  <x:r>
    <x:s v="C02609"/>
    <x:x v="0"/>
    <x:x v="5"/>
    <x:x v="0"/>
    <x:x v="2"/>
    <x:n v="97249.27"/>
    <x:n v="26315.79"/>
    <x:n v="5"/>
    <x:s v="Pending"/>
    <x:x v="4"/>
    <x:m/>
    <x:n v="1"/>
    <x:s v="2025-02"/>
    <x:n v="0"/>
    <x:s v=""/>
    <x:n v="3.6954721860905564"/>
  </x:r>
  <x:r>
    <x:s v="C02610"/>
    <x:x v="2"/>
    <x:x v="2"/>
    <x:x v="4"/>
    <x:x v="0"/>
    <x:n v="52245.72"/>
    <x:n v="16887.46"/>
    <x:n v="6"/>
    <x:s v="Settled"/>
    <x:x v="3"/>
    <x:n v="5"/>
    <x:n v="0"/>
    <x:s v="2025-12"/>
    <x:n v="1"/>
    <x:n v="0"/>
    <x:n v="3.093758327184787"/>
  </x:r>
  <x:r>
    <x:s v="C02611"/>
    <x:x v="2"/>
    <x:x v="3"/>
    <x:x v="4"/>
    <x:x v="1"/>
    <x:n v="141609.81"/>
    <x:n v="13628.26"/>
    <x:n v="9"/>
    <x:s v="Settled"/>
    <x:x v="4"/>
    <x:n v="42"/>
    <x:n v="1"/>
    <x:s v="2025-09"/>
    <x:n v="1"/>
    <x:n v="1"/>
    <x:n v="10.390894362156283"/>
  </x:r>
  <x:r>
    <x:s v="C02612"/>
    <x:x v="2"/>
    <x:x v="0"/>
    <x:x v="5"/>
    <x:x v="2"/>
    <x:n v="86930.71"/>
    <x:n v="9278.24"/>
    <x:n v="3"/>
    <x:s v="Rejected"/>
    <x:x v="1"/>
    <x:m/>
    <x:n v="1"/>
    <x:s v="2025-05"/>
    <x:n v="0"/>
    <x:s v=""/>
    <x:n v="9.36931034334098"/>
  </x:r>
  <x:r>
    <x:s v="C02613"/>
    <x:x v="0"/>
    <x:x v="5"/>
    <x:x v="3"/>
    <x:x v="0"/>
    <x:n v="4650.63"/>
    <x:n v="33266.76"/>
    <x:n v="5"/>
    <x:s v="Settled"/>
    <x:x v="3"/>
    <x:n v="9"/>
    <x:n v="0"/>
    <x:s v="2025-11"/>
    <x:n v="1"/>
    <x:n v="0"/>
    <x:n v="0.13979810477485632"/>
  </x:r>
  <x:r>
    <x:s v="C02614"/>
    <x:x v="0"/>
    <x:x v="3"/>
    <x:x v="1"/>
    <x:x v="2"/>
    <x:n v="61088.75"/>
    <x:n v="14664.62"/>
    <x:n v="3"/>
    <x:s v="Settled"/>
    <x:x v="2"/>
    <x:n v="19"/>
    <x:n v="0"/>
    <x:s v="2025-05"/>
    <x:n v="1"/>
    <x:n v="0"/>
    <x:n v="4.16572335321338"/>
  </x:r>
  <x:r>
    <x:s v="C02615"/>
    <x:x v="2"/>
    <x:x v="5"/>
    <x:x v="4"/>
    <x:x v="2"/>
    <x:n v="49021.55"/>
    <x:n v="10387.41"/>
    <x:n v="8"/>
    <x:s v="Settled"/>
    <x:x v="3"/>
    <x:n v="18"/>
    <x:n v="0"/>
    <x:s v="2025-10"/>
    <x:n v="1"/>
    <x:n v="0"/>
    <x:n v="4.719323681264146"/>
  </x:r>
  <x:r>
    <x:s v="C02616"/>
    <x:x v="0"/>
    <x:x v="3"/>
    <x:x v="0"/>
    <x:x v="0"/>
    <x:n v="45294.03"/>
    <x:n v="12386.8"/>
    <x:n v="4"/>
    <x:s v="Settled"/>
    <x:x v="1"/>
    <x:n v="31"/>
    <x:n v="1"/>
    <x:s v="2025-12"/>
    <x:n v="1"/>
    <x:n v="1"/>
    <x:n v="3.65663690380082"/>
  </x:r>
  <x:r>
    <x:s v="C02617"/>
    <x:x v="0"/>
    <x:x v="0"/>
    <x:x v="3"/>
    <x:x v="1"/>
    <x:n v="25354.79"/>
    <x:n v="5640.25"/>
    <x:n v="4"/>
    <x:s v="Settled"/>
    <x:x v="4"/>
    <x:n v="37"/>
    <x:n v="1"/>
    <x:s v="2025-10"/>
    <x:n v="1"/>
    <x:n v="1"/>
    <x:n v="4.4953308807233725"/>
  </x:r>
  <x:r>
    <x:s v="C02618"/>
    <x:x v="2"/>
    <x:x v="0"/>
    <x:x v="2"/>
    <x:x v="2"/>
    <x:n v="86202.42"/>
    <x:n v="11564.36"/>
    <x:n v="10"/>
    <x:s v="Settled"/>
    <x:x v="1"/>
    <x:n v="18"/>
    <x:n v="0"/>
    <x:s v="2025-08"/>
    <x:n v="1"/>
    <x:n v="0"/>
    <x:n v="7.454145322352469"/>
  </x:r>
  <x:r>
    <x:s v="C02619"/>
    <x:x v="2"/>
    <x:x v="3"/>
    <x:x v="2"/>
    <x:x v="2"/>
    <x:m/>
    <x:n v="8140.29"/>
    <x:n v="3"/>
    <x:s v="Rejected"/>
    <x:x v="3"/>
    <x:m/>
    <x:n v="0"/>
    <x:s v="2025-03"/>
    <x:n v="0"/>
    <x:s v=""/>
    <x:s v=""/>
  </x:r>
  <x:r>
    <x:s v="C02620"/>
    <x:x v="2"/>
    <x:x v="0"/>
    <x:x v="6"/>
    <x:x v="1"/>
    <x:n v="101719.46"/>
    <x:n v="9558.21"/>
    <x:n v="8"/>
    <x:s v="Settled"/>
    <x:x v="3"/>
    <x:n v="23"/>
    <x:n v="0"/>
    <x:s v="2025-12"/>
    <x:n v="1"/>
    <x:n v="0"/>
    <x:n v="10.642103490088626"/>
  </x:r>
  <x:r>
    <x:s v="C02621"/>
    <x:x v="0"/>
    <x:x v="4"/>
    <x:x v="3"/>
    <x:x v="2"/>
    <x:n v="12870.49"/>
    <x:n v="14074.9"/>
    <x:n v="9"/>
    <x:s v="Rejected"/>
    <x:x v="1"/>
    <x:m/>
    <x:n v="0"/>
    <x:s v="2025-06"/>
    <x:n v="0"/>
    <x:s v=""/>
    <x:n v="0.9144285216946479"/>
  </x:r>
  <x:r>
    <x:s v="C02622"/>
    <x:x v="0"/>
    <x:x v="4"/>
    <x:x v="1"/>
    <x:x v="3"/>
    <x:n v="15659.09"/>
    <x:n v="14157.69"/>
    <x:n v="5"/>
    <x:s v="Pending"/>
    <x:x v="1"/>
    <x:m/>
    <x:n v="0"/>
    <x:s v="2025-08"/>
    <x:n v="0"/>
    <x:s v=""/>
    <x:n v="1.106048373710683"/>
  </x:r>
  <x:r>
    <x:s v="C02623"/>
    <x:x v="0"/>
    <x:x v="0"/>
    <x:x v="1"/>
    <x:x v="0"/>
    <x:n v="12837.58"/>
    <x:n v="12099.63"/>
    <x:n v="4"/>
    <x:s v="Pending"/>
    <x:x v="3"/>
    <x:m/>
    <x:n v="0"/>
    <x:s v="2025-08"/>
    <x:n v="0"/>
    <x:s v=""/>
    <x:n v="1.0609894682729968"/>
  </x:r>
  <x:r>
    <x:s v="C02624"/>
    <x:x v="0"/>
    <x:x v="0"/>
    <x:x v="1"/>
    <x:x v="0"/>
    <x:n v="6574.76"/>
    <x:n v="11764.76"/>
    <x:n v="1"/>
    <x:s v="Settled"/>
    <x:x v="1"/>
    <x:n v="17"/>
    <x:n v="0"/>
    <x:s v="2025-03"/>
    <x:n v="1"/>
    <x:n v="0"/>
    <x:n v="0.5588520292806654"/>
  </x:r>
  <x:r>
    <x:s v="C02625"/>
    <x:x v="0"/>
    <x:x v="5"/>
    <x:x v="1"/>
    <x:x v="0"/>
    <x:n v="14041.65"/>
    <x:n v="17875.97"/>
    <x:n v="10"/>
    <x:s v="Pending"/>
    <x:x v="3"/>
    <x:m/>
    <x:n v="0"/>
    <x:s v="2025-08"/>
    <x:n v="0"/>
    <x:s v=""/>
    <x:n v="0.7855042271831961"/>
  </x:r>
  <x:r>
    <x:s v="C02626"/>
    <x:x v="2"/>
    <x:x v="0"/>
    <x:x v="5"/>
    <x:x v="0"/>
    <x:n v="152358.54"/>
    <x:n v="15929.37"/>
    <x:n v="5"/>
    <x:s v="Settled"/>
    <x:x v="5"/>
    <x:n v="30"/>
    <x:n v="1"/>
    <x:s v="2025-05"/>
    <x:n v="1"/>
    <x:n v="0"/>
    <x:n v="9.564630616276727"/>
  </x:r>
  <x:r>
    <x:s v="C02627"/>
    <x:x v="0"/>
    <x:x v="2"/>
    <x:x v="1"/>
    <x:x v="2"/>
    <x:n v="23959.21"/>
    <x:n v="11890.33"/>
    <x:n v="6"/>
    <x:s v="Settled"/>
    <x:x v="1"/>
    <x:n v="18"/>
    <x:n v="0"/>
    <x:s v="2025-05"/>
    <x:n v="1"/>
    <x:n v="0"/>
    <x:n v="2.015016404086346"/>
  </x:r>
  <x:r>
    <x:s v="C02628"/>
    <x:x v="0"/>
    <x:x v="3"/>
    <x:x v="1"/>
    <x:x v="0"/>
    <x:n v="29024.98"/>
    <x:n v="12026.76"/>
    <x:n v="8"/>
    <x:s v="Pending"/>
    <x:x v="2"/>
    <x:m/>
    <x:n v="0"/>
    <x:s v="2025-11"/>
    <x:n v="0"/>
    <x:s v=""/>
    <x:n v="2.413366525980397"/>
  </x:r>
  <x:r>
    <x:s v="C02629"/>
    <x:x v="0"/>
    <x:x v="5"/>
    <x:x v="3"/>
    <x:x v="0"/>
    <x:n v="23617.28"/>
    <x:n v="15738.21"/>
    <x:n v="4"/>
    <x:s v="Settled"/>
    <x:x v="2"/>
    <x:n v="14"/>
    <x:n v="0"/>
    <x:s v="2025-09"/>
    <x:n v="1"/>
    <x:n v="0"/>
    <x:n v="1.500633172387457"/>
  </x:r>
  <x:r>
    <x:s v="C02630"/>
    <x:x v="0"/>
    <x:x v="0"/>
    <x:x v="1"/>
    <x:x v="2"/>
    <x:n v="102325.91"/>
    <x:n v="6035.33"/>
    <x:n v="8"/>
    <x:s v="Pending"/>
    <x:x v="1"/>
    <x:m/>
    <x:n v="0"/>
    <x:s v="2025-06"/>
    <x:n v="0"/>
    <x:s v=""/>
    <x:n v="16.954484676065768"/>
  </x:r>
  <x:r>
    <x:s v="C02631"/>
    <x:x v="2"/>
    <x:x v="3"/>
    <x:x v="4"/>
    <x:x v="3"/>
    <x:n v="25461.64"/>
    <x:n v="8261.64"/>
    <x:n v="2"/>
    <x:s v="Settled"/>
    <x:x v="2"/>
    <x:n v="16"/>
    <x:n v="0"/>
    <x:s v="2025-01"/>
    <x:n v="1"/>
    <x:n v="0"/>
    <x:n v="3.081911097554481"/>
  </x:r>
  <x:r>
    <x:s v="C02632"/>
    <x:x v="0"/>
    <x:x v="0"/>
    <x:x v="3"/>
    <x:x v="2"/>
    <x:n v="18440.73"/>
    <x:n v="12055.69"/>
    <x:n v="2"/>
    <x:s v="Settled"/>
    <x:x v="1"/>
    <x:n v="17"/>
    <x:n v="0"/>
    <x:s v="2025-09"/>
    <x:n v="1"/>
    <x:n v="0"/>
    <x:n v="1.5296287479190323"/>
  </x:r>
  <x:r>
    <x:s v="C02633"/>
    <x:x v="0"/>
    <x:x v="5"/>
    <x:x v="0"/>
    <x:x v="2"/>
    <x:n v="34653.37"/>
    <x:n v="13668.82"/>
    <x:n v="6"/>
    <x:s v="Settled"/>
    <x:x v="4"/>
    <x:n v="34"/>
    <x:n v="1"/>
    <x:s v="2025-09"/>
    <x:n v="1"/>
    <x:n v="1"/>
    <x:n v="2.5352129883925607"/>
  </x:r>
  <x:r>
    <x:s v="C02634"/>
    <x:x v="2"/>
    <x:x v="3"/>
    <x:x v="2"/>
    <x:x v="0"/>
    <x:n v="21575.37"/>
    <x:n v="11606.37"/>
    <x:n v="2"/>
    <x:s v="Settled"/>
    <x:x v="3"/>
    <x:n v="13"/>
    <x:n v="0"/>
    <x:s v="2025-03"/>
    <x:n v="1"/>
    <x:n v="0"/>
    <x:n v="1.8589248834907035"/>
  </x:r>
  <x:r>
    <x:s v="C02635"/>
    <x:x v="2"/>
    <x:x v="0"/>
    <x:x v="5"/>
    <x:x v="0"/>
    <x:n v="80117.75"/>
    <x:n v="7845.78"/>
    <x:n v="3"/>
    <x:s v="Settled"/>
    <x:x v="1"/>
    <x:n v="23"/>
    <x:n v="0"/>
    <x:s v="2025-10"/>
    <x:n v="1"/>
    <x:n v="0"/>
    <x:n v="10.211572335701486"/>
  </x:r>
  <x:r>
    <x:s v="C02636"/>
    <x:x v="2"/>
    <x:x v="4"/>
    <x:x v="5"/>
    <x:x v="2"/>
    <x:n v="229120.29"/>
    <x:n v="7719.23"/>
    <x:n v="1"/>
    <x:s v="Pending"/>
    <x:x v="4"/>
    <x:m/>
    <x:n v="1"/>
    <x:s v="2025-05"/>
    <x:n v="0"/>
    <x:s v=""/>
    <x:n v="29.6817545273298"/>
  </x:r>
  <x:r>
    <x:s v="C02637"/>
    <x:x v="0"/>
    <x:x v="3"/>
    <x:x v="1"/>
    <x:x v="0"/>
    <x:n v="35993.61"/>
    <x:n v="11540.36"/>
    <x:n v="9"/>
    <x:s v="Settled"/>
    <x:x v="1"/>
    <x:n v="16"/>
    <x:n v="0"/>
    <x:s v="2025-09"/>
    <x:n v="1"/>
    <x:n v="0"/>
    <x:n v="3.118933031551875"/>
  </x:r>
  <x:r>
    <x:s v="C02638"/>
    <x:x v="0"/>
    <x:x v="0"/>
    <x:x v="0"/>
    <x:x v="2"/>
    <x:n v="53833.79"/>
    <x:n v="14588.24"/>
    <x:n v="3"/>
    <x:s v="Settled"/>
    <x:x v="5"/>
    <x:n v="27"/>
    <x:n v="1"/>
    <x:s v="2025-11"/>
    <x:n v="1"/>
    <x:n v="0"/>
    <x:n v="3.6902182854134566"/>
  </x:r>
  <x:r>
    <x:s v="C02639"/>
    <x:x v="0"/>
    <x:x v="3"/>
    <x:x v="3"/>
    <x:x v="2"/>
    <x:n v="12791.62"/>
    <x:n v="8273.12"/>
    <x:n v="3"/>
    <x:s v="Settled"/>
    <x:x v="2"/>
    <x:n v="21"/>
    <x:n v="0"/>
    <x:s v="2025-09"/>
    <x:n v="1"/>
    <x:n v="0"/>
    <x:n v="1.5461663797938383"/>
  </x:r>
  <x:r>
    <x:s v="C02640"/>
    <x:x v="2"/>
    <x:x v="0"/>
    <x:x v="5"/>
    <x:x v="2"/>
    <x:n v="200842.83"/>
    <x:n v="3017.9"/>
    <x:n v="10"/>
    <x:s v="Settled"/>
    <x:x v="5"/>
    <x:n v="29"/>
    <x:n v="1"/>
    <x:s v="2025-12"/>
    <x:n v="1"/>
    <x:n v="0"/>
    <x:n v="66.55052519964212"/>
  </x:r>
  <x:r>
    <x:s v="C02641"/>
    <x:x v="2"/>
    <x:x v="5"/>
    <x:x v="2"/>
    <x:x v="2"/>
    <x:n v="111270.22"/>
    <x:n v="10730.44"/>
    <x:n v="2"/>
    <x:s v="Settled"/>
    <x:x v="1"/>
    <x:n v="11"/>
    <x:n v="0"/>
    <x:s v="2025-01"/>
    <x:n v="1"/>
    <x:n v="0"/>
    <x:n v="10.369585962924166"/>
  </x:r>
  <x:r>
    <x:s v="C02642"/>
    <x:x v="0"/>
    <x:x v="4"/>
    <x:x v="1"/>
    <x:x v="1"/>
    <x:n v="101041.81"/>
    <x:n v="10995.84"/>
    <x:n v="4"/>
    <x:s v="Settled"/>
    <x:x v="2"/>
    <x:n v="23"/>
    <x:n v="0"/>
    <x:s v="2025-04"/>
    <x:n v="1"/>
    <x:n v="0"/>
    <x:n v="9.189094239275944"/>
  </x:r>
  <x:r>
    <x:s v="C02643"/>
    <x:x v="0"/>
    <x:x v="4"/>
    <x:x v="0"/>
    <x:x v="0"/>
    <x:n v="19714.12"/>
    <x:n v="7679.51"/>
    <x:n v="7"/>
    <x:s v="Settled"/>
    <x:x v="1"/>
    <x:n v="26"/>
    <x:n v="1"/>
    <x:s v="2025-01"/>
    <x:n v="1"/>
    <x:n v="0"/>
    <x:n v="2.5671064950758575"/>
  </x:r>
  <x:r>
    <x:s v="C02644"/>
    <x:x v="0"/>
    <x:x v="3"/>
    <x:x v="0"/>
    <x:x v="1"/>
    <x:n v="196220.34"/>
    <x:n v="7665.66"/>
    <x:n v="8"/>
    <x:s v="Rejected"/>
    <x:x v="4"/>
    <x:m/>
    <x:n v="1"/>
    <x:s v="2025-03"/>
    <x:n v="0"/>
    <x:s v=""/>
    <x:n v="25.597318430506963"/>
  </x:r>
  <x:r>
    <x:s v="C02645"/>
    <x:x v="0"/>
    <x:x v="2"/>
    <x:x v="1"/>
    <x:x v="1"/>
    <x:n v="117058.41"/>
    <x:n v="12158.75"/>
    <x:n v="3"/>
    <x:s v="Settled"/>
    <x:x v="3"/>
    <x:n v="21"/>
    <x:n v="0"/>
    <x:s v="2025-05"/>
    <x:n v="1"/>
    <x:n v="0"/>
    <x:n v="9.627503649635036"/>
  </x:r>
  <x:r>
    <x:s v="C02646"/>
    <x:x v="0"/>
    <x:x v="4"/>
    <x:x v="3"/>
    <x:x v="2"/>
    <x:n v="9028.77"/>
    <x:n v="11288.63"/>
    <x:n v="8"/>
    <x:s v="Settled"/>
    <x:x v="2"/>
    <x:n v="16"/>
    <x:n v="0"/>
    <x:s v="2025-01"/>
    <x:n v="1"/>
    <x:n v="0"/>
    <x:n v="0.7998109602316669"/>
  </x:r>
  <x:r>
    <x:s v="C02647"/>
    <x:x v="0"/>
    <x:x v="0"/>
    <x:x v="0"/>
    <x:x v="0"/>
    <x:n v="45494.82"/>
    <x:n v="14905.6"/>
    <x:n v="2"/>
    <x:s v="Settled"/>
    <x:x v="1"/>
    <x:n v="25"/>
    <x:n v="1"/>
    <x:s v="2025-05"/>
    <x:n v="1"/>
    <x:n v="0"/>
    <x:n v="3.0521964899098326"/>
  </x:r>
  <x:r>
    <x:s v="C02648"/>
    <x:x v="0"/>
    <x:x v="3"/>
    <x:x v="0"/>
    <x:x v="0"/>
    <x:n v="55519.27"/>
    <x:n v="13061.27"/>
    <x:n v="2"/>
    <x:s v="Settled"/>
    <x:x v="2"/>
    <x:n v="20"/>
    <x:n v="0"/>
    <x:s v="2025-02"/>
    <x:n v="1"/>
    <x:n v="0"/>
    <x:n v="4.250679298414319"/>
  </x:r>
  <x:r>
    <x:s v="C02649"/>
    <x:x v="0"/>
    <x:x v="0"/>
    <x:x v="0"/>
    <x:x v="1"/>
    <x:n v="244192.32"/>
    <x:n v="7390.52"/>
    <x:n v="5"/>
    <x:s v="Pending"/>
    <x:x v="5"/>
    <x:m/>
    <x:n v="1"/>
    <x:s v="2025-02"/>
    <x:n v="0"/>
    <x:s v=""/>
    <x:n v="33.04129073461678"/>
  </x:r>
  <x:r>
    <x:s v="C02650"/>
    <x:x v="0"/>
    <x:x v="5"/>
    <x:x v="0"/>
    <x:x v="0"/>
    <x:n v="17780.08"/>
    <x:n v="17056.07"/>
    <x:n v="2"/>
    <x:s v="Settled"/>
    <x:x v="1"/>
    <x:n v="36"/>
    <x:n v="1"/>
    <x:s v="2025-11"/>
    <x:n v="1"/>
    <x:n v="1"/>
    <x:n v="1.0424488173418613"/>
  </x:r>
  <x:r>
    <x:s v="C02651"/>
    <x:x v="0"/>
    <x:x v="3"/>
    <x:x v="1"/>
    <x:x v="1"/>
    <x:n v="111074.45"/>
    <x:n v="14105.49"/>
    <x:n v="5"/>
    <x:s v="Settled"/>
    <x:x v="4"/>
    <x:n v="40"/>
    <x:n v="1"/>
    <x:s v="2025-09"/>
    <x:n v="1"/>
    <x:n v="1"/>
    <x:n v="7.8745545174254845"/>
  </x:r>
  <x:r>
    <x:s v="C02652"/>
    <x:x v="0"/>
    <x:x v="3"/>
    <x:x v="1"/>
    <x:x v="2"/>
    <x:n v="27866.62"/>
    <x:n v="11431.19"/>
    <x:n v="6"/>
    <x:s v="Pending"/>
    <x:x v="2"/>
    <x:m/>
    <x:n v="0"/>
    <x:s v="2025-06"/>
    <x:n v="0"/>
    <x:s v=""/>
    <x:n v="2.437770695789327"/>
  </x:r>
  <x:r>
    <x:s v="C02653"/>
    <x:x v="0"/>
    <x:x v="5"/>
    <x:x v="0"/>
    <x:x v="2"/>
    <x:n v="77620.04"/>
    <x:n v="11413.67"/>
    <x:n v="4"/>
    <x:s v="Settled"/>
    <x:x v="5"/>
    <x:n v="31"/>
    <x:n v="1"/>
    <x:s v="2025-07"/>
    <x:n v="1"/>
    <x:n v="1"/>
    <x:n v="6.800620659262095"/>
  </x:r>
  <x:r>
    <x:s v="C02654"/>
    <x:x v="0"/>
    <x:x v="2"/>
    <x:x v="0"/>
    <x:x v="2"/>
    <x:n v="44682.21"/>
    <x:n v="10992.22"/>
    <x:n v="5"/>
    <x:s v="Settled"/>
    <x:x v="1"/>
    <x:n v="20"/>
    <x:n v="1"/>
    <x:s v="2025-04"/>
    <x:n v="1"/>
    <x:n v="0"/>
    <x:n v="4.064894079630866"/>
  </x:r>
  <x:r>
    <x:s v="C02655"/>
    <x:x v="2"/>
    <x:x v="3"/>
    <x:x v="4"/>
    <x:x v="0"/>
    <x:n v="47759.62"/>
    <x:n v="12397.5"/>
    <x:n v="5"/>
    <x:s v="Pending"/>
    <x:x v="1"/>
    <x:m/>
    <x:n v="0"/>
    <x:s v="2025-06"/>
    <x:n v="0"/>
    <x:s v=""/>
    <x:n v="3.85235894333535"/>
  </x:r>
  <x:r>
    <x:s v="C02656"/>
    <x:x v="0"/>
    <x:x v="0"/>
    <x:x v="1"/>
    <x:x v="2"/>
    <x:n v="70778.07"/>
    <x:n v="12062.4"/>
    <x:n v="3"/>
    <x:s v="Rejected"/>
    <x:x v="1"/>
    <x:m/>
    <x:n v="0"/>
    <x:s v="2025-10"/>
    <x:n v="0"/>
    <x:s v=""/>
    <x:n v="5.86766066454437"/>
  </x:r>
  <x:r>
    <x:s v="C02657"/>
    <x:x v="0"/>
    <x:x v="2"/>
    <x:x v="0"/>
    <x:x v="1"/>
    <x:n v="317203.42"/>
    <x:n v="14015.46"/>
    <x:n v="10"/>
    <x:s v="Settled"/>
    <x:x v="5"/>
    <x:n v="43"/>
    <x:n v="1"/>
    <x:s v="2025-07"/>
    <x:n v="1"/>
    <x:n v="1"/>
    <x:n v="22.632394512916452"/>
  </x:r>
  <x:r>
    <x:s v="C02658"/>
    <x:x v="0"/>
    <x:x v="4"/>
    <x:x v="6"/>
    <x:x v="0"/>
    <x:n v="56253.59"/>
    <x:n v="11120.69"/>
    <x:n v="6"/>
    <x:s v="Settled"/>
    <x:x v="5"/>
    <x:n v="20"/>
    <x:n v="1"/>
    <x:s v="2025-10"/>
    <x:n v="1"/>
    <x:n v="0"/>
    <x:n v="5.058462199737606"/>
  </x:r>
  <x:r>
    <x:s v="C02659"/>
    <x:x v="0"/>
    <x:x v="0"/>
    <x:x v="1"/>
    <x:x v="1"/>
    <x:n v="90610.1"/>
    <x:n v="20108.2"/>
    <x:n v="3"/>
    <x:s v="Settled"/>
    <x:x v="2"/>
    <x:n v="20"/>
    <x:n v="0"/>
    <x:s v="2025-06"/>
    <x:n v="1"/>
    <x:n v="0"/>
    <x:n v="4.5061268537213675"/>
  </x:r>
  <x:r>
    <x:s v="C02660"/>
    <x:x v="0"/>
    <x:x v="0"/>
    <x:x v="1"/>
    <x:x v="1"/>
    <x:n v="83205.23"/>
    <x:n v="10394.94"/>
    <x:n v="10"/>
    <x:s v="Settled"/>
    <x:x v="4"/>
    <x:n v="41"/>
    <x:n v="1"/>
    <x:s v="2025-05"/>
    <x:n v="1"/>
    <x:n v="1"/>
    <x:n v="8.00439733177873"/>
  </x:r>
  <x:r>
    <x:s v="C02661"/>
    <x:x v="0"/>
    <x:x v="2"/>
    <x:x v="1"/>
    <x:x v="0"/>
    <x:n v="51386.07"/>
    <x:n v="17122.29"/>
    <x:n v="4"/>
    <x:s v="Settled"/>
    <x:x v="3"/>
    <x:n v="14"/>
    <x:n v="0"/>
    <x:s v="2025-11"/>
    <x:n v="1"/>
    <x:n v="0"/>
    <x:n v="3.0011213453340644"/>
  </x:r>
  <x:r>
    <x:s v="C02662"/>
    <x:x v="0"/>
    <x:x v="5"/>
    <x:x v="3"/>
    <x:x v="2"/>
    <x:n v="10502.43"/>
    <x:n v="6406.09"/>
    <x:n v="4"/>
    <x:s v="Settled"/>
    <x:x v="1"/>
    <x:n v="21"/>
    <x:n v="0"/>
    <x:s v="2025-11"/>
    <x:n v="1"/>
    <x:n v="0"/>
    <x:n v="1.6394446534469544"/>
  </x:r>
  <x:r>
    <x:s v="C02663"/>
    <x:x v="0"/>
    <x:x v="4"/>
    <x:x v="3"/>
    <x:x v="0"/>
    <x:n v="2339.89"/>
    <x:n v="10670.14"/>
    <x:n v="1"/>
    <x:s v="Settled"/>
    <x:x v="1"/>
    <x:n v="10"/>
    <x:n v="0"/>
    <x:s v="2025-03"/>
    <x:n v="1"/>
    <x:n v="0"/>
    <x:n v="0.21929328012565907"/>
  </x:r>
  <x:r>
    <x:s v="C02664"/>
    <x:x v="2"/>
    <x:x v="3"/>
    <x:x v="2"/>
    <x:x v="2"/>
    <x:n v="208165.85"/>
    <x:n v="4733.7"/>
    <x:n v="3"/>
    <x:s v="Settled"/>
    <x:x v="1"/>
    <x:n v="11"/>
    <x:n v="0"/>
    <x:s v="2025-06"/>
    <x:n v="1"/>
    <x:n v="0"/>
    <x:n v="43.97529416735323"/>
  </x:r>
  <x:r>
    <x:s v="C02665"/>
    <x:x v="0"/>
    <x:x v="5"/>
    <x:x v="1"/>
    <x:x v="1"/>
    <x:n v="113803.37"/>
    <x:n v="8184.48"/>
    <x:n v="6"/>
    <x:s v="Settled"/>
    <x:x v="4"/>
    <x:n v="42"/>
    <x:n v="1"/>
    <x:s v="2025-10"/>
    <x:n v="1"/>
    <x:n v="1"/>
    <x:n v="13.904777090297735"/>
  </x:r>
  <x:r>
    <x:s v="C02666"/>
    <x:x v="0"/>
    <x:x v="0"/>
    <x:x v="1"/>
    <x:x v="1"/>
    <x:n v="240727.31"/>
    <x:n v="9735.97"/>
    <x:n v="2"/>
    <x:s v="Settled"/>
    <x:x v="4"/>
    <x:n v="47"/>
    <x:n v="1"/>
    <x:s v="2025-04"/>
    <x:n v="1"/>
    <x:n v="1"/>
    <x:n v="24.72555995961368"/>
  </x:r>
  <x:r>
    <x:s v="C02667"/>
    <x:x v="0"/>
    <x:x v="5"/>
    <x:x v="0"/>
    <x:x v="1"/>
    <x:n v="192295.35"/>
    <x:n v="8185.39"/>
    <x:n v="8"/>
    <x:s v="Settled"/>
    <x:x v="1"/>
    <x:n v="34"/>
    <x:n v="1"/>
    <x:s v="2025-10"/>
    <x:n v="1"/>
    <x:n v="1"/>
    <x:n v="23.49250921458843"/>
  </x:r>
  <x:r>
    <x:s v="C02668"/>
    <x:x v="2"/>
    <x:x v="4"/>
    <x:x v="2"/>
    <x:x v="0"/>
    <x:n v="50700.19"/>
    <x:n v="10992.21"/>
    <x:n v="6"/>
    <x:s v="Settled"/>
    <x:x v="3"/>
    <x:n v="6"/>
    <x:n v="0"/>
    <x:s v="2025-11"/>
    <x:n v="1"/>
    <x:n v="0"/>
    <x:n v="4.612374581635541"/>
  </x:r>
  <x:r>
    <x:s v="C02669"/>
    <x:x v="0"/>
    <x:x v="5"/>
    <x:x v="3"/>
    <x:x v="2"/>
    <x:m/>
    <x:n v="10641.77"/>
    <x:n v="9"/>
    <x:s v="Settled"/>
    <x:x v="3"/>
    <x:n v="12"/>
    <x:n v="0"/>
    <x:s v="2025-03"/>
    <x:n v="1"/>
    <x:n v="0"/>
    <x:s v=""/>
  </x:r>
  <x:r>
    <x:s v="C02670"/>
    <x:x v="0"/>
    <x:x v="5"/>
    <x:x v="1"/>
    <x:x v="3"/>
    <x:n v="8459.27"/>
    <x:n v="19833.48"/>
    <x:n v="7"/>
    <x:s v="Settled"/>
    <x:x v="2"/>
    <x:n v="15"/>
    <x:n v="0"/>
    <x:s v="2025-02"/>
    <x:n v="1"/>
    <x:n v="0"/>
    <x:n v="0.42651466106805264"/>
  </x:r>
  <x:r>
    <x:s v="C02671"/>
    <x:x v="0"/>
    <x:x v="2"/>
    <x:x v="1"/>
    <x:x v="1"/>
    <x:n v="76206.46"/>
    <x:n v="33064.31"/>
    <x:n v="6"/>
    <x:s v="Settled"/>
    <x:x v="5"/>
    <x:n v="37"/>
    <x:n v="1"/>
    <x:s v="2025-12"/>
    <x:n v="1"/>
    <x:n v="1"/>
    <x:n v="2.304795109893417"/>
  </x:r>
  <x:r>
    <x:s v="C02672"/>
    <x:x v="0"/>
    <x:x v="4"/>
    <x:x v="1"/>
    <x:x v="0"/>
    <x:n v="12101.98"/>
    <x:n v="9741.16"/>
    <x:n v="4"/>
    <x:s v="Settled"/>
    <x:x v="3"/>
    <x:n v="18"/>
    <x:n v="0"/>
    <x:s v="2025-12"/>
    <x:n v="1"/>
    <x:n v="0"/>
    <x:n v="1.2423551199241158"/>
  </x:r>
  <x:r>
    <x:s v="C02673"/>
    <x:x v="0"/>
    <x:x v="5"/>
    <x:x v="1"/>
    <x:x v="0"/>
    <x:n v="5895.12"/>
    <x:n v="8944.71"/>
    <x:n v="1"/>
    <x:s v="Settled"/>
    <x:x v="2"/>
    <x:n v="18"/>
    <x:n v="0"/>
    <x:s v="2025-11"/>
    <x:n v="1"/>
    <x:n v="0"/>
    <x:n v="0.6590621719429697"/>
  </x:r>
  <x:r>
    <x:s v="C02674"/>
    <x:x v="2"/>
    <x:x v="3"/>
    <x:x v="2"/>
    <x:x v="0"/>
    <x:m/>
    <x:n v="12627"/>
    <x:n v="8"/>
    <x:s v="Settled"/>
    <x:x v="3"/>
    <x:n v="12"/>
    <x:n v="0"/>
    <x:s v="2025-08"/>
    <x:n v="1"/>
    <x:n v="0"/>
    <x:s v=""/>
  </x:r>
  <x:r>
    <x:s v="C02675"/>
    <x:x v="0"/>
    <x:x v="2"/>
    <x:x v="0"/>
    <x:x v="0"/>
    <x:n v="23216.02"/>
    <x:n v="4962.11"/>
    <x:n v="7"/>
    <x:s v="Settled"/>
    <x:x v="5"/>
    <x:n v="18"/>
    <x:n v="1"/>
    <x:s v="2025-02"/>
    <x:n v="1"/>
    <x:n v="0"/>
    <x:n v="4.678658876969677"/>
  </x:r>
  <x:r>
    <x:s v="C02676"/>
    <x:x v="0"/>
    <x:x v="3"/>
    <x:x v="0"/>
    <x:x v="0"/>
    <x:n v="51902.93"/>
    <x:n v="9615.53"/>
    <x:n v="8"/>
    <x:s v="Settled"/>
    <x:x v="2"/>
    <x:n v="10"/>
    <x:n v="0"/>
    <x:s v="2025-12"/>
    <x:n v="1"/>
    <x:n v="0"/>
    <x:n v="5.397823104914654"/>
  </x:r>
  <x:r>
    <x:s v="C02677"/>
    <x:x v="2"/>
    <x:x v="4"/>
    <x:x v="2"/>
    <x:x v="0"/>
    <x:n v="63492.9"/>
    <x:n v="8793.38"/>
    <x:n v="2"/>
    <x:s v="Settled"/>
    <x:x v="1"/>
    <x:n v="13"/>
    <x:n v="0"/>
    <x:s v="2025-03"/>
    <x:n v="1"/>
    <x:n v="0"/>
    <x:n v="7.220534083594705"/>
  </x:r>
  <x:r>
    <x:s v="C02678"/>
    <x:x v="0"/>
    <x:x v="0"/>
    <x:x v="1"/>
    <x:x v="1"/>
    <x:n v="146837.11"/>
    <x:n v="6641.14"/>
    <x:n v="1"/>
    <x:s v="Settled"/>
    <x:x v="4"/>
    <x:n v="36"/>
    <x:n v="1"/>
    <x:s v="2025-03"/>
    <x:n v="1"/>
    <x:n v="1"/>
    <x:n v="22.11022655748862"/>
  </x:r>
  <x:r>
    <x:s v="C02679"/>
    <x:x v="0"/>
    <x:x v="3"/>
    <x:x v="0"/>
    <x:x v="2"/>
    <x:n v="57297.15"/>
    <x:n v="19706.64"/>
    <x:n v="9"/>
    <x:s v="Settled"/>
    <x:x v="5"/>
    <x:n v="32"/>
    <x:n v="1"/>
    <x:s v="2025-09"/>
    <x:n v="1"/>
    <x:n v="1"/>
    <x:n v="2.907504780114723"/>
  </x:r>
  <x:r>
    <x:s v="C02680"/>
    <x:x v="0"/>
    <x:x v="4"/>
    <x:x v="3"/>
    <x:x v="0"/>
    <x:n v="3237.46"/>
    <x:n v="8332.6"/>
    <x:n v="5"/>
    <x:s v="Settled"/>
    <x:x v="1"/>
    <x:n v="16"/>
    <x:n v="0"/>
    <x:s v="2025-05"/>
    <x:n v="1"/>
    <x:n v="0"/>
    <x:n v="0.3885293905863716"/>
  </x:r>
  <x:r>
    <x:s v="C02681"/>
    <x:x v="0"/>
    <x:x v="2"/>
    <x:x v="6"/>
    <x:x v="2"/>
    <x:n v="48331.59"/>
    <x:n v="3986.73"/>
    <x:n v="6"/>
    <x:s v="Settled"/>
    <x:x v="3"/>
    <x:n v="6"/>
    <x:n v="0"/>
    <x:s v="2025-11"/>
    <x:n v="1"/>
    <x:n v="0"/>
    <x:n v="12.1231159371214"/>
  </x:r>
  <x:r>
    <x:s v="C02682"/>
    <x:x v="0"/>
    <x:x v="0"/>
    <x:x v="1"/>
    <x:x v="2"/>
    <x:n v="76268.46"/>
    <x:n v="5768.72"/>
    <x:n v="2"/>
    <x:s v="Rejected"/>
    <x:x v="3"/>
    <x:m/>
    <x:n v="0"/>
    <x:s v="2025-11"/>
    <x:n v="0"/>
    <x:s v=""/>
    <x:n v="13.221036902467098"/>
  </x:r>
  <x:r>
    <x:s v="C02683"/>
    <x:x v="0"/>
    <x:x v="3"/>
    <x:x v="1"/>
    <x:x v="2"/>
    <x:n v="44746.21"/>
    <x:n v="19517.74"/>
    <x:n v="1"/>
    <x:s v="Settled"/>
    <x:x v="1"/>
    <x:n v="19"/>
    <x:n v="0"/>
    <x:s v="2025-10"/>
    <x:n v="1"/>
    <x:n v="0"/>
    <x:n v="2.292591765235114"/>
  </x:r>
  <x:r>
    <x:s v="C02684"/>
    <x:x v="0"/>
    <x:x v="5"/>
    <x:x v="1"/>
    <x:x v="0"/>
    <x:n v="13401.33"/>
    <x:n v="4662.14"/>
    <x:n v="7"/>
    <x:s v="Settled"/>
    <x:x v="1"/>
    <x:n v="17"/>
    <x:n v="0"/>
    <x:s v="2025-11"/>
    <x:n v="1"/>
    <x:n v="0"/>
    <x:n v="2.8745018382116365"/>
  </x:r>
  <x:r>
    <x:s v="C02685"/>
    <x:x v="0"/>
    <x:x v="2"/>
    <x:x v="0"/>
    <x:x v="2"/>
    <x:n v="38063.68"/>
    <x:n v="3525.43"/>
    <x:n v="6"/>
    <x:s v="Pending"/>
    <x:x v="1"/>
    <x:m/>
    <x:n v="1"/>
    <x:s v="2025-07"/>
    <x:n v="0"/>
    <x:s v=""/>
    <x:n v="10.796890024762938"/>
  </x:r>
  <x:r>
    <x:s v="C02686"/>
    <x:x v="0"/>
    <x:x v="4"/>
    <x:x v="1"/>
    <x:x v="0"/>
    <x:n v="22058.74"/>
    <x:n v="6774.95"/>
    <x:n v="3"/>
    <x:s v="Pending"/>
    <x:x v="3"/>
    <x:m/>
    <x:n v="0"/>
    <x:s v="2025-11"/>
    <x:n v="0"/>
    <x:s v=""/>
    <x:n v="3.255926612004517"/>
  </x:r>
  <x:r>
    <x:s v="C02687"/>
    <x:x v="2"/>
    <x:x v="3"/>
    <x:x v="5"/>
    <x:x v="3"/>
    <x:n v="58147.12"/>
    <x:n v="14179.02"/>
    <x:n v="7"/>
    <x:s v="Settled"/>
    <x:x v="1"/>
    <x:n v="32"/>
    <x:n v="1"/>
    <x:s v="2025-12"/>
    <x:n v="1"/>
    <x:n v="1"/>
    <x:n v="4.10092658025731"/>
  </x:r>
  <x:r>
    <x:s v="C02688"/>
    <x:x v="2"/>
    <x:x v="4"/>
    <x:x v="4"/>
    <x:x v="2"/>
    <x:n v="53068.38"/>
    <x:n v="15536.41"/>
    <x:n v="4"/>
    <x:s v="Settled"/>
    <x:x v="3"/>
    <x:n v="14"/>
    <x:n v="0"/>
    <x:s v="2025-04"/>
    <x:n v="1"/>
    <x:n v="0"/>
    <x:n v="3.415742761680465"/>
  </x:r>
  <x:r>
    <x:s v="C02689"/>
    <x:x v="0"/>
    <x:x v="4"/>
    <x:x v="0"/>
    <x:x v="2"/>
    <x:n v="64546.91"/>
    <x:n v="7164.55"/>
    <x:n v="3"/>
    <x:s v="Settled"/>
    <x:x v="5"/>
    <x:n v="38"/>
    <x:n v="1"/>
    <x:s v="2025-06"/>
    <x:n v="1"/>
    <x:n v="1"/>
    <x:n v="9.009206440041593"/>
  </x:r>
  <x:r>
    <x:s v="C02690"/>
    <x:x v="0"/>
    <x:x v="3"/>
    <x:x v="1"/>
    <x:x v="2"/>
    <x:n v="36027.41"/>
    <x:n v="19517.74"/>
    <x:n v="1"/>
    <x:s v="Pending"/>
    <x:x v="3"/>
    <x:m/>
    <x:n v="0"/>
    <x:s v="2025-08"/>
    <x:n v="0"/>
    <x:s v=""/>
    <x:n v="1.8458802094914677"/>
  </x:r>
  <x:r>
    <x:s v="C02691"/>
    <x:x v="0"/>
    <x:x v="4"/>
    <x:x v="1"/>
    <x:x v="0"/>
    <x:n v="23173.54"/>
    <x:n v="11167.09"/>
    <x:n v="10"/>
    <x:s v="Settled"/>
    <x:x v="1"/>
    <x:n v="23"/>
    <x:n v="0"/>
    <x:s v="2025-11"/>
    <x:n v="1"/>
    <x:n v="0"/>
    <x:n v="2.0751637176739868"/>
  </x:r>
  <x:r>
    <x:s v="C02692"/>
    <x:x v="0"/>
    <x:x v="2"/>
    <x:x v="1"/>
    <x:x v="2"/>
    <x:n v="62408.05"/>
    <x:n v="12158.75"/>
    <x:n v="3"/>
    <x:s v="Settled"/>
    <x:x v="2"/>
    <x:n v="12"/>
    <x:n v="0"/>
    <x:s v="2025-05"/>
    <x:n v="1"/>
    <x:n v="0"/>
    <x:n v="5.1327685822967"/>
  </x:r>
  <x:r>
    <x:s v="C02693"/>
    <x:x v="0"/>
    <x:x v="0"/>
    <x:x v="3"/>
    <x:x v="2"/>
    <x:n v="33896.98"/>
    <x:n v="12949.05"/>
    <x:n v="4"/>
    <x:s v="Settled"/>
    <x:x v="1"/>
    <x:n v="31"/>
    <x:n v="0"/>
    <x:s v="2025-04"/>
    <x:n v="1"/>
    <x:n v="1"/>
    <x:n v="2.61771944660033"/>
  </x:r>
  <x:r>
    <x:s v="C02694"/>
    <x:x v="0"/>
    <x:x v="5"/>
    <x:x v="0"/>
    <x:x v="0"/>
    <x:n v="47861.19"/>
    <x:n v="10595.43"/>
    <x:n v="8"/>
    <x:s v="Settled"/>
    <x:x v="2"/>
    <x:n v="9"/>
    <x:n v="0"/>
    <x:s v="2025-04"/>
    <x:n v="1"/>
    <x:n v="0"/>
    <x:n v="4.517154093793268"/>
  </x:r>
  <x:r>
    <x:s v="C02695"/>
    <x:x v="2"/>
    <x:x v="5"/>
    <x:x v="5"/>
    <x:x v="0"/>
    <x:n v="189471.52"/>
    <x:n v="7270.44"/>
    <x:n v="7"/>
    <x:s v="Settled"/>
    <x:x v="4"/>
    <x:n v="35"/>
    <x:n v="1"/>
    <x:s v="2025-10"/>
    <x:n v="1"/>
    <x:n v="1"/>
    <x:n v="26.06053003669654"/>
  </x:r>
  <x:r>
    <x:s v="C02696"/>
    <x:x v="0"/>
    <x:x v="3"/>
    <x:x v="1"/>
    <x:x v="0"/>
    <x:n v="12568.44"/>
    <x:n v="29624.85"/>
    <x:n v="10"/>
    <x:s v="Settled"/>
    <x:x v="3"/>
    <x:n v="10"/>
    <x:n v="0"/>
    <x:s v="2025-07"/>
    <x:n v="1"/>
    <x:n v="0"/>
    <x:n v="0.42425328735841705"/>
  </x:r>
  <x:r>
    <x:s v="C02697"/>
    <x:x v="0"/>
    <x:x v="3"/>
    <x:x v="0"/>
    <x:x v="0"/>
    <x:n v="13077.63"/>
    <x:n v="9246.18"/>
    <x:n v="4"/>
    <x:s v="Settled"/>
    <x:x v="5"/>
    <x:n v="31"/>
    <x:n v="1"/>
    <x:s v="2025-04"/>
    <x:n v="1"/>
    <x:n v="1"/>
    <x:n v="1.4143819393522512"/>
  </x:r>
  <x:r>
    <x:s v="C02698"/>
    <x:x v="0"/>
    <x:x v="5"/>
    <x:x v="1"/>
    <x:x v="0"/>
    <x:n v="19559.92"/>
    <x:n v="10991.32"/>
    <x:n v="6"/>
    <x:s v="Settled"/>
    <x:x v="3"/>
    <x:n v="11"/>
    <x:n v="0"/>
    <x:s v="2025-09"/>
    <x:n v="1"/>
    <x:n v="0"/>
    <x:n v="1.7795787949036148"/>
  </x:r>
  <x:r>
    <x:s v="C02699"/>
    <x:x v="0"/>
    <x:x v="0"/>
    <x:x v="1"/>
    <x:x v="0"/>
    <x:n v="31605.59"/>
    <x:n v="10297.82"/>
    <x:n v="4"/>
    <x:s v="Settled"/>
    <x:x v="1"/>
    <x:n v="10"/>
    <x:n v="0"/>
    <x:s v="2025-08"/>
    <x:n v="1"/>
    <x:n v="0"/>
    <x:n v="3.06915347131723"/>
  </x:r>
  <x:r>
    <x:s v="C02700"/>
    <x:x v="0"/>
    <x:x v="0"/>
    <x:x v="1"/>
    <x:x v="2"/>
    <x:n v="67650.58"/>
    <x:n v="16882.75"/>
    <x:n v="8"/>
    <x:s v="Settled"/>
    <x:x v="2"/>
    <x:n v="3"/>
    <x:n v="0"/>
    <x:s v="2025-07"/>
    <x:n v="1"/>
    <x:n v="0"/>
    <x:n v="4.007082969302987"/>
  </x:r>
  <x:r>
    <x:s v="C02701"/>
    <x:x v="2"/>
    <x:x v="3"/>
    <x:x v="5"/>
    <x:x v="2"/>
    <x:n v="358264.37"/>
    <x:n v="8261.64"/>
    <x:n v="2"/>
    <x:s v="Pending"/>
    <x:x v="3"/>
    <x:m/>
    <x:n v="0"/>
    <x:s v="2025-08"/>
    <x:n v="0"/>
    <x:s v=""/>
    <x:n v="43.364800451242125"/>
  </x:r>
  <x:r>
    <x:s v="C02702"/>
    <x:x v="2"/>
    <x:x v="0"/>
    <x:x v="5"/>
    <x:x v="2"/>
    <x:n v="45600.17"/>
    <x:n v="11975.34"/>
    <x:n v="10"/>
    <x:s v="Settled"/>
    <x:x v="4"/>
    <x:n v="33"/>
    <x:n v="1"/>
    <x:s v="2025-03"/>
    <x:n v="1"/>
    <x:n v="1"/>
    <x:n v="3.8078392763796267"/>
  </x:r>
  <x:r>
    <x:s v="C02703"/>
    <x:x v="0"/>
    <x:x v="5"/>
    <x:x v="1"/>
    <x:x v="2"/>
    <x:n v="91638.75"/>
    <x:n v="14843.77"/>
    <x:n v="5"/>
    <x:s v="Settled"/>
    <x:x v="1"/>
    <x:n v="4"/>
    <x:n v="0"/>
    <x:s v="2025-03"/>
    <x:n v="1"/>
    <x:n v="0"/>
    <x:n v="6.173549576691096"/>
  </x:r>
  <x:r>
    <x:s v="C02704"/>
    <x:x v="2"/>
    <x:x v="4"/>
    <x:x v="6"/>
    <x:x v="0"/>
    <x:n v="94842.53"/>
    <x:n v="10992.21"/>
    <x:n v="6"/>
    <x:s v="Settled"/>
    <x:x v="1"/>
    <x:n v="27"/>
    <x:n v="1"/>
    <x:s v="2025-10"/>
    <x:n v="1"/>
    <x:n v="0"/>
    <x:n v="8.628158486782914"/>
  </x:r>
  <x:r>
    <x:s v="C02705"/>
    <x:x v="0"/>
    <x:x v="2"/>
    <x:x v="1"/>
    <x:x v="1"/>
    <x:n v="44978.66"/>
    <x:n v="14202.57"/>
    <x:n v="3"/>
    <x:s v="Settled"/>
    <x:x v="4"/>
    <x:n v="43"/>
    <x:n v="1"/>
    <x:s v="2025-09"/>
    <x:n v="1"/>
    <x:n v="1"/>
    <x:n v="3.166938096414945"/>
  </x:r>
  <x:r>
    <x:s v="C02706"/>
    <x:x v="0"/>
    <x:x v="4"/>
    <x:x v="0"/>
    <x:x v="2"/>
    <x:n v="109580.72"/>
    <x:n v="18514.18"/>
    <x:n v="4"/>
    <x:s v="Settled"/>
    <x:x v="1"/>
    <x:n v="15"/>
    <x:n v="0"/>
    <x:s v="2025-12"/>
    <x:n v="1"/>
    <x:n v="0"/>
    <x:n v="5.9187455237012925"/>
  </x:r>
  <x:r>
    <x:s v="C02707"/>
    <x:x v="0"/>
    <x:x v="0"/>
    <x:x v="0"/>
    <x:x v="2"/>
    <x:n v="80796.69"/>
    <x:n v="8584.88"/>
    <x:n v="9"/>
    <x:s v="Settled"/>
    <x:x v="5"/>
    <x:n v="27"/>
    <x:n v="1"/>
    <x:s v="2025-12"/>
    <x:n v="1"/>
    <x:n v="0"/>
    <x:n v="9.411510702537486"/>
  </x:r>
  <x:r>
    <x:s v="C02708"/>
    <x:x v="0"/>
    <x:x v="2"/>
    <x:x v="1"/>
    <x:x v="0"/>
    <x:n v="24315.04"/>
    <x:n v="15189.69"/>
    <x:n v="8"/>
    <x:s v="Settled"/>
    <x:x v="2"/>
    <x:n v="13"/>
    <x:n v="0"/>
    <x:s v="2025-05"/>
    <x:n v="1"/>
    <x:n v="0"/>
    <x:n v="1.600759462503843"/>
  </x:r>
  <x:r>
    <x:s v="C02709"/>
    <x:x v="2"/>
    <x:x v="4"/>
    <x:x v="4"/>
    <x:x v="2"/>
    <x:n v="95635.93"/>
    <x:n v="12676.26"/>
    <x:n v="3"/>
    <x:s v="Settled"/>
    <x:x v="1"/>
    <x:n v="25"/>
    <x:n v="0"/>
    <x:s v="2025-06"/>
    <x:n v="1"/>
    <x:n v="0"/>
    <x:n v="7.544491040732834"/>
  </x:r>
  <x:r>
    <x:s v="C02710"/>
    <x:x v="0"/>
    <x:x v="3"/>
    <x:x v="1"/>
    <x:x v="2"/>
    <x:n v="58286.38"/>
    <x:n v="13923.5"/>
    <x:n v="5"/>
    <x:s v="Pending"/>
    <x:x v="2"/>
    <x:m/>
    <x:n v="0"/>
    <x:s v="2025-11"/>
    <x:n v="0"/>
    <x:s v=""/>
    <x:n v="4.186187381046432"/>
  </x:r>
  <x:r>
    <x:s v="C02711"/>
    <x:x v="2"/>
    <x:x v="0"/>
    <x:x v="2"/>
    <x:x v="2"/>
    <x:n v="53206.18"/>
    <x:n v="7183.86"/>
    <x:n v="1"/>
    <x:s v="Settled"/>
    <x:x v="2"/>
    <x:n v="24"/>
    <x:n v="0"/>
    <x:s v="2025-01"/>
    <x:n v="1"/>
    <x:n v="0"/>
    <x:n v="7.406349789667393"/>
  </x:r>
  <x:r>
    <x:s v="C02712"/>
    <x:x v="0"/>
    <x:x v="5"/>
    <x:x v="1"/>
    <x:x v="2"/>
    <x:n v="42523.31"/>
    <x:n v="6813.43"/>
    <x:n v="6"/>
    <x:s v="Pending"/>
    <x:x v="3"/>
    <x:m/>
    <x:n v="0"/>
    <x:s v="2025-11"/>
    <x:n v="0"/>
    <x:s v=""/>
    <x:n v="6.241101765190219"/>
  </x:r>
  <x:r>
    <x:s v="C02713"/>
    <x:x v="0"/>
    <x:x v="3"/>
    <x:x v="1"/>
    <x:x v="1"/>
    <x:n v="43193.53"/>
    <x:n v="9874.01"/>
    <x:n v="8"/>
    <x:s v="Pending"/>
    <x:x v="4"/>
    <x:m/>
    <x:n v="1"/>
    <x:s v="2025-03"/>
    <x:n v="0"/>
    <x:s v=""/>
    <x:n v="4.374466908581215"/>
  </x:r>
  <x:r>
    <x:s v="C02714"/>
    <x:x v="0"/>
    <x:x v="3"/>
    <x:x v="3"/>
    <x:x v="1"/>
    <x:n v="37565.47"/>
    <x:n v="11465.65"/>
    <x:n v="8"/>
    <x:s v="Settled"/>
    <x:x v="4"/>
    <x:n v="32"/>
    <x:n v="1"/>
    <x:s v="2025-04"/>
    <x:n v="1"/>
    <x:n v="1"/>
    <x:n v="3.2763489204711465"/>
  </x:r>
  <x:r>
    <x:s v="C02715"/>
    <x:x v="0"/>
    <x:x v="5"/>
    <x:x v="3"/>
    <x:x v="2"/>
    <x:n v="24811.47"/>
    <x:n v="8123.52"/>
    <x:n v="6"/>
    <x:s v="Settled"/>
    <x:x v="3"/>
    <x:n v="13"/>
    <x:n v="0"/>
    <x:s v="2025-06"/>
    <x:n v="1"/>
    <x:n v="0"/>
    <x:n v="3.054275732687308"/>
  </x:r>
  <x:r>
    <x:s v="C02716"/>
    <x:x v="0"/>
    <x:x v="4"/>
    <x:x v="1"/>
    <x:x v="1"/>
    <x:n v="53122.31"/>
    <x:n v="9330.47"/>
    <x:n v="4"/>
    <x:s v="Settled"/>
    <x:x v="5"/>
    <x:m/>
    <x:n v="1"/>
    <x:s v="2025-09"/>
    <x:n v="0"/>
    <x:s v=""/>
    <x:n v="5.693422732188196"/>
  </x:r>
  <x:r>
    <x:s v="C02717"/>
    <x:x v="2"/>
    <x:x v="4"/>
    <x:x v="5"/>
    <x:x v="1"/>
    <x:n v="290727.04"/>
    <x:n v="8199.1"/>
    <x:n v="6"/>
    <x:s v="Pending"/>
    <x:x v="3"/>
    <x:m/>
    <x:n v="0"/>
    <x:s v="2025-05"/>
    <x:n v="0"/>
    <x:s v=""/>
    <x:n v="35.4584088497518"/>
  </x:r>
  <x:r>
    <x:s v="C02718"/>
    <x:x v="0"/>
    <x:x v="5"/>
    <x:x v="1"/>
    <x:x v="0"/>
    <x:n v="12135.27"/>
    <x:n v="10718.78"/>
    <x:n v="9"/>
    <x:s v="Settled"/>
    <x:x v="2"/>
    <x:n v="17"/>
    <x:n v="0"/>
    <x:s v="2025-12"/>
    <x:n v="1"/>
    <x:n v="0"/>
    <x:n v="1.1321503006872051"/>
  </x:r>
  <x:r>
    <x:s v="C02719"/>
    <x:x v="0"/>
    <x:x v="4"/>
    <x:x v="6"/>
    <x:x v="2"/>
    <x:n v="35840.16"/>
    <x:n v="14157.69"/>
    <x:n v="5"/>
    <x:s v="Settled"/>
    <x:x v="3"/>
    <x:n v="19"/>
    <x:n v="0"/>
    <x:s v="2025-10"/>
    <x:n v="1"/>
    <x:n v="0"/>
    <x:n v="2.531497723145513"/>
  </x:r>
  <x:r>
    <x:s v="C02720"/>
    <x:x v="0"/>
    <x:x v="3"/>
    <x:x v="3"/>
    <x:x v="0"/>
    <x:n v="6183.95"/>
    <x:n v="10421.33"/>
    <x:n v="2"/>
    <x:s v="Settled"/>
    <x:x v="1"/>
    <x:n v="18"/>
    <x:n v="0"/>
    <x:s v="2025-09"/>
    <x:n v="1"/>
    <x:n v="0"/>
    <x:n v="0.5933935495757259"/>
  </x:r>
  <x:r>
    <x:s v="C02721"/>
    <x:x v="0"/>
    <x:x v="5"/>
    <x:x v="1"/>
    <x:x v="0"/>
    <x:n v="15451.89"/>
    <x:n v="11402.17"/>
    <x:n v="10"/>
    <x:s v="Settled"/>
    <x:x v="1"/>
    <x:n v="14"/>
    <x:n v="0"/>
    <x:s v="2025-10"/>
    <x:n v="1"/>
    <x:n v="0"/>
    <x:n v="1.3551709893818458"/>
  </x:r>
  <x:r>
    <x:s v="C02722"/>
    <x:x v="2"/>
    <x:x v="0"/>
    <x:x v="4"/>
    <x:x v="0"/>
    <x:n v="33873.47"/>
    <x:n v="5808.48"/>
    <x:n v="7"/>
    <x:s v="Settled"/>
    <x:x v="1"/>
    <x:n v="18"/>
    <x:n v="0"/>
    <x:s v="2025-01"/>
    <x:n v="1"/>
    <x:n v="0"/>
    <x:n v="5.831727061124425"/>
  </x:r>
  <x:r>
    <x:s v="C02723"/>
    <x:x v="0"/>
    <x:x v="4"/>
    <x:x v="0"/>
    <x:x v="2"/>
    <x:n v="132248.07"/>
    <x:n v="13228.25"/>
    <x:n v="2"/>
    <x:s v="Settled"/>
    <x:x v="4"/>
    <x:n v="44"/>
    <x:n v="1"/>
    <x:s v="2025-10"/>
    <x:n v="1"/>
    <x:n v="1"/>
    <x:n v="9.997397236973901"/>
  </x:r>
  <x:r>
    <x:s v="C02724"/>
    <x:x v="2"/>
    <x:x v="3"/>
    <x:x v="5"/>
    <x:x v="0"/>
    <x:n v="144558.03"/>
    <x:n v="9124.77"/>
    <x:n v="6"/>
    <x:s v="Settled"/>
    <x:x v="4"/>
    <x:n v="22"/>
    <x:n v="1"/>
    <x:s v="2025-08"/>
    <x:n v="1"/>
    <x:n v="0"/>
    <x:n v="15.842375205073662"/>
  </x:r>
  <x:r>
    <x:s v="C02725"/>
    <x:x v="0"/>
    <x:x v="3"/>
    <x:x v="1"/>
    <x:x v="0"/>
    <x:n v="10659.16"/>
    <x:n v="7991.22"/>
    <x:n v="2"/>
    <x:s v="Settled"/>
    <x:x v="3"/>
    <x:n v="14"/>
    <x:n v="0"/>
    <x:s v="2025-03"/>
    <x:n v="1"/>
    <x:n v="0"/>
    <x:n v="1.3338589101538938"/>
  </x:r>
  <x:r>
    <x:s v="C02726"/>
    <x:x v="2"/>
    <x:x v="2"/>
    <x:x v="2"/>
    <x:x v="0"/>
    <x:n v="109858.31"/>
    <x:n v="10354.62"/>
    <x:n v="2"/>
    <x:s v="Settled"/>
    <x:x v="1"/>
    <x:n v="25"/>
    <x:n v="0"/>
    <x:s v="2025-10"/>
    <x:n v="1"/>
    <x:n v="0"/>
    <x:n v="10.609593592039108"/>
  </x:r>
  <x:r>
    <x:s v="C02727"/>
    <x:x v="0"/>
    <x:x v="0"/>
    <x:x v="0"/>
    <x:x v="2"/>
    <x:n v="164854.02"/>
    <x:n v="12291.7"/>
    <x:n v="3"/>
    <x:s v="Pending"/>
    <x:x v="4"/>
    <x:m/>
    <x:n v="1"/>
    <x:s v="2025-02"/>
    <x:n v="0"/>
    <x:s v=""/>
    <x:n v="13.411816103549548"/>
  </x:r>
  <x:r>
    <x:s v="C02728"/>
    <x:x v="0"/>
    <x:x v="2"/>
    <x:x v="1"/>
    <x:x v="1"/>
    <x:n v="246995.35"/>
    <x:n v="11059.02"/>
    <x:n v="3"/>
    <x:s v="Settled"/>
    <x:x v="1"/>
    <x:n v="41"/>
    <x:n v="1"/>
    <x:s v="2025-08"/>
    <x:n v="1"/>
    <x:n v="1"/>
    <x:n v="22.33428911422531"/>
  </x:r>
  <x:r>
    <x:s v="C02729"/>
    <x:x v="0"/>
    <x:x v="5"/>
    <x:x v="1"/>
    <x:x v="1"/>
    <x:n v="96408.79"/>
    <x:n v="10718.78"/>
    <x:n v="9"/>
    <x:s v="Settled"/>
    <x:x v="1"/>
    <x:n v="41"/>
    <x:n v="1"/>
    <x:s v="2025-07"/>
    <x:n v="1"/>
    <x:n v="1"/>
    <x:n v="8.994380890362521"/>
  </x:r>
  <x:r>
    <x:s v="C02730"/>
    <x:x v="2"/>
    <x:x v="0"/>
    <x:x v="5"/>
    <x:x v="2"/>
    <x:n v="121692.57"/>
    <x:n v="8853.43"/>
    <x:n v="10"/>
    <x:s v="Settled"/>
    <x:x v="1"/>
    <x:n v="11"/>
    <x:n v="0"/>
    <x:s v="2025-01"/>
    <x:n v="1"/>
    <x:n v="0"/>
    <x:n v="13.745245627965659"/>
  </x:r>
  <x:r>
    <x:s v="C02731"/>
    <x:x v="2"/>
    <x:x v="5"/>
    <x:x v="4"/>
    <x:x v="0"/>
    <x:n v="13768.84"/>
    <x:n v="7585.35"/>
    <x:n v="3"/>
    <x:s v="Settled"/>
    <x:x v="2"/>
    <x:n v="17"/>
    <x:n v="0"/>
    <x:s v="2025-05"/>
    <x:n v="1"/>
    <x:n v="0"/>
    <x:n v="1.8151884883360687"/>
  </x:r>
  <x:r>
    <x:s v="C02732"/>
    <x:x v="0"/>
    <x:x v="3"/>
    <x:x v="1"/>
    <x:x v="1"/>
    <x:n v="57363.98"/>
    <x:n v="15327.36"/>
    <x:n v="7"/>
    <x:s v="Settled"/>
    <x:x v="1"/>
    <x:n v="34"/>
    <x:n v="1"/>
    <x:s v="2025-02"/>
    <x:n v="1"/>
    <x:n v="1"/>
    <x:n v="3.7425871121967513"/>
  </x:r>
  <x:r>
    <x:s v="C02733"/>
    <x:x v="2"/>
    <x:x v="2"/>
    <x:x v="5"/>
    <x:x v="3"/>
    <x:n v="79371.8"/>
    <x:n v="11656.73"/>
    <x:n v="10"/>
    <x:s v="Settled"/>
    <x:x v="5"/>
    <x:n v="27"/>
    <x:n v="1"/>
    <x:s v="2025-12"/>
    <x:n v="1"/>
    <x:n v="0"/>
    <x:n v="6.809096547659593"/>
  </x:r>
  <x:r>
    <x:s v="C02734"/>
    <x:x v="0"/>
    <x:x v="3"/>
    <x:x v="3"/>
    <x:x v="1"/>
    <x:n v="41905.61"/>
    <x:n v="26496.22"/>
    <x:n v="3"/>
    <x:s v="Pending"/>
    <x:x v="4"/>
    <x:m/>
    <x:n v="1"/>
    <x:s v="2025-10"/>
    <x:n v="0"/>
    <x:s v=""/>
    <x:n v="1.5815693710272634"/>
  </x:r>
  <x:r>
    <x:s v="C02735"/>
    <x:x v="2"/>
    <x:x v="0"/>
    <x:x v="4"/>
    <x:x v="2"/>
    <x:n v="113255.42"/>
    <x:n v="14880.65"/>
    <x:n v="3"/>
    <x:s v="Pending"/>
    <x:x v="2"/>
    <x:m/>
    <x:n v="0"/>
    <x:s v="2025-12"/>
    <x:n v="0"/>
    <x:s v=""/>
    <x:n v="7.610918877871598"/>
  </x:r>
  <x:r>
    <x:s v="C02736"/>
    <x:x v="0"/>
    <x:x v="5"/>
    <x:x v="0"/>
    <x:x v="2"/>
    <x:n v="56354.62"/>
    <x:n v="20872.7"/>
    <x:n v="8"/>
    <x:s v="Settled"/>
    <x:x v="5"/>
    <x:n v="30"/>
    <x:n v="1"/>
    <x:s v="2025-06"/>
    <x:n v="1"/>
    <x:n v="0"/>
    <x:n v="2.6999199911846574"/>
  </x:r>
  <x:r>
    <x:s v="C02737"/>
    <x:x v="0"/>
    <x:x v="3"/>
    <x:x v="1"/>
    <x:x v="0"/>
    <x:n v="19300.68"/>
    <x:n v="17341.27"/>
    <x:n v="6"/>
    <x:s v="Settled"/>
    <x:x v="2"/>
    <x:n v="11"/>
    <x:n v="0"/>
    <x:s v="2025-04"/>
    <x:n v="1"/>
    <x:n v="0"/>
    <x:n v="1.1129911477071748"/>
  </x:r>
  <x:r>
    <x:s v="C02738"/>
    <x:x v="2"/>
    <x:x v="0"/>
    <x:x v="2"/>
    <x:x v="0"/>
    <x:n v="48406.17"/>
    <x:n v="5211.52"/>
    <x:n v="5"/>
    <x:s v="Settled"/>
    <x:x v="3"/>
    <x:n v="9"/>
    <x:n v="0"/>
    <x:s v="2025-12"/>
    <x:n v="1"/>
    <x:n v="0"/>
    <x:n v="9.288301685496744"/>
  </x:r>
  <x:r>
    <x:s v="C02739"/>
    <x:x v="2"/>
    <x:x v="3"/>
    <x:x v="4"/>
    <x:x v="2"/>
    <x:n v="38924.91"/>
    <x:n v="8220.07"/>
    <x:n v="3"/>
    <x:s v="Pending"/>
    <x:x v="3"/>
    <x:m/>
    <x:n v="0"/>
    <x:s v="2025-04"/>
    <x:n v="0"/>
    <x:s v=""/>
    <x:n v="4.735350185582361"/>
  </x:r>
  <x:r>
    <x:s v="C02740"/>
    <x:x v="0"/>
    <x:x v="0"/>
    <x:x v="3"/>
    <x:x v="2"/>
    <x:n v="17237.46"/>
    <x:n v="6035.33"/>
    <x:n v="8"/>
    <x:s v="Settled"/>
    <x:x v="2"/>
    <x:n v="11"/>
    <x:n v="0"/>
    <x:s v="2025-06"/>
    <x:n v="1"/>
    <x:n v="0"/>
    <x:n v="2.8560923760589727"/>
  </x:r>
  <x:r>
    <x:s v="C02741"/>
    <x:x v="0"/>
    <x:x v="3"/>
    <x:x v="1"/>
    <x:x v="1"/>
    <x:n v="128375.82"/>
    <x:n v="15330"/>
    <x:n v="3"/>
    <x:s v="Settled"/>
    <x:x v="3"/>
    <x:n v="19"/>
    <x:n v="0"/>
    <x:s v="2025-02"/>
    <x:n v="1"/>
    <x:n v="0"/>
    <x:n v="8.374156555772995"/>
  </x:r>
  <x:r>
    <x:s v="C02742"/>
    <x:x v="0"/>
    <x:x v="2"/>
    <x:x v="3"/>
    <x:x v="2"/>
    <x:n v="12433.88"/>
    <x:n v="30480.54"/>
    <x:n v="10"/>
    <x:s v="Settled"/>
    <x:x v="1"/>
    <x:n v="19"/>
    <x:n v="0"/>
    <x:s v="2025-10"/>
    <x:n v="1"/>
    <x:n v="0"/>
    <x:n v="0.4079284684588921"/>
  </x:r>
  <x:r>
    <x:s v="C02743"/>
    <x:x v="0"/>
    <x:x v="0"/>
    <x:x v="0"/>
    <x:x v="2"/>
    <x:n v="89638.83"/>
    <x:n v="11331.91"/>
    <x:n v="6"/>
    <x:s v="Settled"/>
    <x:x v="5"/>
    <x:n v="33"/>
    <x:n v="1"/>
    <x:s v="2025-02"/>
    <x:n v="1"/>
    <x:n v="1"/>
    <x:n v="7.910301970276856"/>
  </x:r>
  <x:r>
    <x:s v="C02744"/>
    <x:x v="2"/>
    <x:x v="0"/>
    <x:x v="4"/>
    <x:x v="0"/>
    <x:n v="33189.68"/>
    <x:n v="9387.91"/>
    <x:n v="3"/>
    <x:s v="Pending"/>
    <x:x v="2"/>
    <x:m/>
    <x:n v="0"/>
    <x:s v="2025-01"/>
    <x:n v="0"/>
    <x:s v=""/>
    <x:n v="3.5353641012749377"/>
  </x:r>
  <x:r>
    <x:s v="C02745"/>
    <x:x v="2"/>
    <x:x v="4"/>
    <x:x v="2"/>
    <x:x v="2"/>
    <x:n v="166870.62"/>
    <x:n v="7719.23"/>
    <x:n v="1"/>
    <x:s v="Settled"/>
    <x:x v="2"/>
    <x:n v="18"/>
    <x:n v="0"/>
    <x:s v="2025-11"/>
    <x:n v="1"/>
    <x:n v="0"/>
    <x:n v="21.61752143672361"/>
  </x:r>
  <x:r>
    <x:s v="C02746"/>
    <x:x v="2"/>
    <x:x v="4"/>
    <x:x v="4"/>
    <x:x v="0"/>
    <x:n v="14918.04"/>
    <x:n v="10366.91"/>
    <x:n v="2"/>
    <x:s v="Settled"/>
    <x:x v="1"/>
    <x:n v="13"/>
    <x:n v="0"/>
    <x:s v="2025-11"/>
    <x:n v="1"/>
    <x:n v="0"/>
    <x:n v="1.4390054509974526"/>
  </x:r>
  <x:r>
    <x:s v="C02747"/>
    <x:x v="2"/>
    <x:x v="0"/>
    <x:x v="4"/>
    <x:x v="2"/>
    <x:n v="90379.66"/>
    <x:n v="13606.35"/>
    <x:n v="4"/>
    <x:s v="Settled"/>
    <x:x v="2"/>
    <x:n v="12"/>
    <x:n v="0"/>
    <x:s v="2025-11"/>
    <x:n v="1"/>
    <x:n v="0"/>
    <x:n v="6.642461791736946"/>
  </x:r>
  <x:r>
    <x:s v="C02748"/>
    <x:x v="2"/>
    <x:x v="4"/>
    <x:x v="5"/>
    <x:x v="2"/>
    <x:n v="211761.93"/>
    <x:n v="7574.49"/>
    <x:n v="5"/>
    <x:s v="Pending"/>
    <x:x v="1"/>
    <x:m/>
    <x:n v="1"/>
    <x:s v="2025-11"/>
    <x:n v="0"/>
    <x:s v=""/>
    <x:n v="27.957252567499594"/>
  </x:r>
  <x:r>
    <x:s v="C02749"/>
    <x:x v="0"/>
    <x:x v="0"/>
    <x:x v="0"/>
    <x:x v="1"/>
    <x:n v="132470.54"/>
    <x:n v="12031.35"/>
    <x:n v="6"/>
    <x:s v="Settled"/>
    <x:x v="5"/>
    <x:n v="37"/>
    <x:n v="1"/>
    <x:s v="2025-02"/>
    <x:n v="1"/>
    <x:n v="1"/>
    <x:n v="11.0104468742078"/>
  </x:r>
  <x:r>
    <x:s v="C02750"/>
    <x:x v="2"/>
    <x:x v="0"/>
    <x:x v="5"/>
    <x:x v="2"/>
    <x:n v="209314.45"/>
    <x:n v="5211.52"/>
    <x:n v="5"/>
    <x:s v="Settled"/>
    <x:x v="1"/>
    <x:n v="28"/>
    <x:n v="1"/>
    <x:s v="2025-05"/>
    <x:n v="1"/>
    <x:n v="0"/>
    <x:n v="40.163800580252975"/>
  </x:r>
  <x:r>
    <x:s v="C02751"/>
    <x:x v="2"/>
    <x:x v="3"/>
    <x:x v="2"/>
    <x:x v="0"/>
    <x:n v="61954.06"/>
    <x:n v="4733.7"/>
    <x:n v="3"/>
    <x:s v="Settled"/>
    <x:x v="2"/>
    <x:n v="15"/>
    <x:n v="0"/>
    <x:s v="2025-10"/>
    <x:n v="1"/>
    <x:n v="0"/>
    <x:n v="13.087872066248389"/>
  </x:r>
  <x:r>
    <x:s v="C02752"/>
    <x:x v="2"/>
    <x:x v="3"/>
    <x:x v="5"/>
    <x:x v="1"/>
    <x:n v="762552.16"/>
    <x:n v="12887.8"/>
    <x:n v="5"/>
    <x:s v="Settled"/>
    <x:x v="5"/>
    <x:n v="40"/>
    <x:n v="1"/>
    <x:s v="2025-04"/>
    <x:n v="1"/>
    <x:n v="1"/>
    <x:n v="59.16852837567313"/>
  </x:r>
  <x:r>
    <x:s v="C02753"/>
    <x:x v="0"/>
    <x:x v="4"/>
    <x:x v="3"/>
    <x:x v="2"/>
    <x:n v="6469.1"/>
    <x:n v="12367.53"/>
    <x:n v="2"/>
    <x:s v="Settled"/>
    <x:x v="2"/>
    <x:n v="18"/>
    <x:n v="0"/>
    <x:s v="2025-10"/>
    <x:n v="1"/>
    <x:n v="0"/>
    <x:n v="0.5230713004132596"/>
  </x:r>
  <x:r>
    <x:s v="C02754"/>
    <x:x v="2"/>
    <x:x v="3"/>
    <x:x v="4"/>
    <x:x v="2"/>
    <x:n v="114409.02"/>
    <x:n v="14904.87"/>
    <x:n v="7"/>
    <x:s v="Settled"/>
    <x:x v="2"/>
    <x:n v="16"/>
    <x:n v="0"/>
    <x:s v="2025-11"/>
    <x:n v="1"/>
    <x:n v="0"/>
    <x:n v="7.675948867719074"/>
  </x:r>
  <x:r>
    <x:s v="C02755"/>
    <x:x v="0"/>
    <x:x v="2"/>
    <x:x v="1"/>
    <x:x v="2"/>
    <x:n v="46593.38"/>
    <x:n v="18920.03"/>
    <x:n v="3"/>
    <x:s v="Rejected"/>
    <x:x v="2"/>
    <x:m/>
    <x:n v="0"/>
    <x:s v="2025-12"/>
    <x:n v="0"/>
    <x:s v=""/>
    <x:n v="2.4626483150396696"/>
  </x:r>
  <x:r>
    <x:s v="C02756"/>
    <x:x v="0"/>
    <x:x v="2"/>
    <x:x v="3"/>
    <x:x v="1"/>
    <x:n v="19899.94"/>
    <x:n v="15189.69"/>
    <x:n v="8"/>
    <x:s v="Settled"/>
    <x:x v="4"/>
    <x:n v="37"/>
    <x:n v="1"/>
    <x:s v="2025-10"/>
    <x:n v="1"/>
    <x:n v="1"/>
    <x:n v="1.3100952027329062"/>
  </x:r>
  <x:r>
    <x:s v="C02757"/>
    <x:x v="0"/>
    <x:x v="4"/>
    <x:x v="3"/>
    <x:x v="0"/>
    <x:n v="3668.96"/>
    <x:n v="11120.69"/>
    <x:n v="6"/>
    <x:s v="Settled"/>
    <x:x v="1"/>
    <x:n v="20"/>
    <x:n v="0"/>
    <x:s v="2025-10"/>
    <x:n v="1"/>
    <x:n v="0"/>
    <x:n v="0.3299219742659853"/>
  </x:r>
  <x:r>
    <x:s v="C02758"/>
    <x:x v="2"/>
    <x:x v="0"/>
    <x:x v="2"/>
    <x:x v="2"/>
    <x:n v="68956.52"/>
    <x:n v="10394.07"/>
    <x:n v="8"/>
    <x:s v="Settled"/>
    <x:x v="1"/>
    <x:n v="16"/>
    <x:n v="0"/>
    <x:s v="2025-08"/>
    <x:n v="1"/>
    <x:n v="0"/>
    <x:n v="6.634217395110866"/>
  </x:r>
  <x:r>
    <x:s v="C02759"/>
    <x:x v="0"/>
    <x:x v="3"/>
    <x:x v="1"/>
    <x:x v="2"/>
    <x:n v="17658.44"/>
    <x:n v="12697.92"/>
    <x:n v="5"/>
    <x:s v="Pending"/>
    <x:x v="3"/>
    <x:m/>
    <x:n v="0"/>
    <x:s v="2025-01"/>
    <x:n v="0"/>
    <x:s v=""/>
    <x:n v="1.3906561074569692"/>
  </x:r>
  <x:r>
    <x:s v="C02760"/>
    <x:x v="2"/>
    <x:x v="5"/>
    <x:x v="2"/>
    <x:x v="0"/>
    <x:n v="74403.31"/>
    <x:n v="26914.85"/>
    <x:n v="9"/>
    <x:s v="Settled"/>
    <x:x v="2"/>
    <x:n v="19"/>
    <x:n v="0"/>
    <x:s v="2025-06"/>
    <x:n v="1"/>
    <x:n v="0"/>
    <x:n v="2.764396234792317"/>
  </x:r>
  <x:r>
    <x:s v="C02761"/>
    <x:x v="0"/>
    <x:x v="5"/>
    <x:x v="1"/>
    <x:x v="1"/>
    <x:n v="312587.07"/>
    <x:n v="6033.07"/>
    <x:n v="8"/>
    <x:s v="Settled"/>
    <x:x v="1"/>
    <x:n v="31"/>
    <x:n v="1"/>
    <x:s v="2025-12"/>
    <x:n v="1"/>
    <x:n v="1"/>
    <x:n v="51.81227302186118"/>
  </x:r>
  <x:r>
    <x:s v="C02762"/>
    <x:x v="0"/>
    <x:x v="5"/>
    <x:x v="1"/>
    <x:x v="0"/>
    <x:n v="8098.92"/>
    <x:n v="6111.47"/>
    <x:n v="3"/>
    <x:s v="Settled"/>
    <x:x v="2"/>
    <x:n v="14"/>
    <x:n v="0"/>
    <x:s v="2025-11"/>
    <x:n v="1"/>
    <x:n v="0"/>
    <x:n v="1.3251999928004228"/>
  </x:r>
  <x:r>
    <x:s v="C02763"/>
    <x:x v="0"/>
    <x:x v="0"/>
    <x:x v="1"/>
    <x:x v="0"/>
    <x:n v="11689.42"/>
    <x:n v="22399.87"/>
    <x:n v="1"/>
    <x:s v="Pending"/>
    <x:x v="1"/>
    <x:m/>
    <x:n v="0"/>
    <x:s v="2025-03"/>
    <x:n v="0"/>
    <x:s v=""/>
    <x:n v="0.5218521357490021"/>
  </x:r>
  <x:r>
    <x:s v="C02764"/>
    <x:x v="0"/>
    <x:x v="2"/>
    <x:x v="3"/>
    <x:x v="0"/>
    <x:n v="7452.1"/>
    <x:n v="7458.66"/>
    <x:n v="4"/>
    <x:s v="Settled"/>
    <x:x v="2"/>
    <x:n v="13"/>
    <x:n v="0"/>
    <x:s v="2025-09"/>
    <x:n v="1"/>
    <x:n v="0"/>
    <x:n v="0.999120485449129"/>
  </x:r>
  <x:r>
    <x:s v="C02765"/>
    <x:x v="2"/>
    <x:x v="0"/>
    <x:x v="2"/>
    <x:x v="1"/>
    <x:n v="266615.27"/>
    <x:n v="17001.99"/>
    <x:n v="1"/>
    <x:s v="Pending"/>
    <x:x v="4"/>
    <x:m/>
    <x:n v="1"/>
    <x:s v="2025-04"/>
    <x:n v="0"/>
    <x:s v=""/>
    <x:n v="15.681415528417556"/>
  </x:r>
  <x:r>
    <x:s v="C02766"/>
    <x:x v="0"/>
    <x:x v="0"/>
    <x:x v="0"/>
    <x:x v="2"/>
    <x:n v="116472.03"/>
    <x:n v="5768.72"/>
    <x:n v="2"/>
    <x:s v="Settled"/>
    <x:x v="4"/>
    <x:n v="35"/>
    <x:n v="1"/>
    <x:s v="2025-06"/>
    <x:n v="1"/>
    <x:n v="1"/>
    <x:n v="20.190272712144115"/>
  </x:r>
  <x:r>
    <x:s v="C02767"/>
    <x:x v="2"/>
    <x:x v="5"/>
    <x:x v="5"/>
    <x:x v="0"/>
    <x:n v="74572.15"/>
    <x:n v="10072.02"/>
    <x:n v="3"/>
    <x:s v="Settled"/>
    <x:x v="4"/>
    <x:n v="36"/>
    <x:n v="1"/>
    <x:s v="2025-08"/>
    <x:n v="1"/>
    <x:n v="1"/>
    <x:n v="7.40389216860173"/>
  </x:r>
  <x:r>
    <x:s v="C02768"/>
    <x:x v="0"/>
    <x:x v="0"/>
    <x:x v="0"/>
    <x:x v="0"/>
    <x:n v="22921.55"/>
    <x:n v="5768.72"/>
    <x:n v="2"/>
    <x:s v="Settled"/>
    <x:x v="4"/>
    <x:n v="33"/>
    <x:n v="1"/>
    <x:s v="2025-07"/>
    <x:n v="1"/>
    <x:n v="1"/>
    <x:n v="3.9734204468235585"/>
  </x:r>
  <x:r>
    <x:s v="C02769"/>
    <x:x v="2"/>
    <x:x v="0"/>
    <x:x v="2"/>
    <x:x v="0"/>
    <x:n v="45273.3"/>
    <x:n v="13897.42"/>
    <x:n v="1"/>
    <x:s v="Settled"/>
    <x:x v="1"/>
    <x:n v="5"/>
    <x:n v="0"/>
    <x:s v="2025-08"/>
    <x:n v="1"/>
    <x:n v="0"/>
    <x:n v="3.2576766047223153"/>
  </x:r>
  <x:r>
    <x:s v="C02770"/>
    <x:x v="0"/>
    <x:x v="3"/>
    <x:x v="1"/>
    <x:x v="0"/>
    <x:n v="5318.92"/>
    <x:n v="35299.77"/>
    <x:n v="6"/>
    <x:s v="Settled"/>
    <x:x v="1"/>
    <x:m/>
    <x:n v="0"/>
    <x:s v="2025-02"/>
    <x:n v="0"/>
    <x:s v=""/>
    <x:n v="0.15067860215519818"/>
  </x:r>
  <x:r>
    <x:s v="C02771"/>
    <x:x v="0"/>
    <x:x v="4"/>
    <x:x v="1"/>
    <x:x v="2"/>
    <x:n v="24527.64"/>
    <x:n v="7985.96"/>
    <x:n v="2"/>
    <x:s v="Settled"/>
    <x:x v="3"/>
    <x:n v="8"/>
    <x:n v="0"/>
    <x:s v="2025-04"/>
    <x:n v="1"/>
    <x:n v="0"/>
    <x:n v="3.071345210845033"/>
  </x:r>
  <x:r>
    <x:s v="C02772"/>
    <x:x v="2"/>
    <x:x v="5"/>
    <x:x v="2"/>
    <x:x v="0"/>
    <x:n v="86356.51"/>
    <x:n v="13930.63"/>
    <x:n v="8"/>
    <x:s v="Settled"/>
    <x:x v="3"/>
    <x:n v="6"/>
    <x:n v="0"/>
    <x:s v="2025-10"/>
    <x:n v="1"/>
    <x:n v="0"/>
    <x:n v="6.199038378020233"/>
  </x:r>
  <x:r>
    <x:s v="C02773"/>
    <x:x v="2"/>
    <x:x v="5"/>
    <x:x v="4"/>
    <x:x v="0"/>
    <x:n v="45571.64"/>
    <x:n v="10387.41"/>
    <x:n v="8"/>
    <x:s v="Settled"/>
    <x:x v="2"/>
    <x:n v="17"/>
    <x:n v="0"/>
    <x:s v="2025-08"/>
    <x:n v="1"/>
    <x:n v="0"/>
    <x:n v="4.387199504014957"/>
  </x:r>
  <x:r>
    <x:s v="C02774"/>
    <x:x v="0"/>
    <x:x v="4"/>
    <x:x v="1"/>
    <x:x v="0"/>
    <x:n v="42726.12"/>
    <x:n v="13171.37"/>
    <x:n v="1"/>
    <x:s v="Rejected"/>
    <x:x v="1"/>
    <x:m/>
    <x:n v="0"/>
    <x:s v="2025-11"/>
    <x:n v="0"/>
    <x:s v=""/>
    <x:n v="3.243863015009069"/>
  </x:r>
  <x:r>
    <x:s v="C02775"/>
    <x:x v="0"/>
    <x:x v="5"/>
    <x:x v="1"/>
    <x:x v="2"/>
    <x:n v="58626.99"/>
    <x:n v="20825.09"/>
    <x:n v="8"/>
    <x:s v="Pending"/>
    <x:x v="2"/>
    <x:m/>
    <x:n v="0"/>
    <x:s v="2025-12"/>
    <x:n v="0"/>
    <x:s v=""/>
    <x:n v="2.815209442072039"/>
  </x:r>
  <x:r>
    <x:s v="C02776"/>
    <x:x v="2"/>
    <x:x v="4"/>
    <x:x v="2"/>
    <x:x v="3"/>
    <x:n v="34583.98"/>
    <x:n v="21907.23"/>
    <x:n v="8"/>
    <x:s v="Settled"/>
    <x:x v="3"/>
    <x:n v="12"/>
    <x:n v="0"/>
    <x:s v="2025-05"/>
    <x:n v="1"/>
    <x:n v="0"/>
    <x:n v="1.5786559962167743"/>
  </x:r>
  <x:r>
    <x:s v="C02777"/>
    <x:x v="0"/>
    <x:x v="0"/>
    <x:x v="0"/>
    <x:x v="2"/>
    <x:n v="51907.69"/>
    <x:n v="10367.56"/>
    <x:n v="3"/>
    <x:s v="Settled"/>
    <x:x v="4"/>
    <x:n v="39"/>
    <x:n v="1"/>
    <x:s v="2025-04"/>
    <x:n v="1"/>
    <x:n v="1"/>
    <x:n v="5.006741219727689"/>
  </x:r>
  <x:r>
    <x:s v="C02778"/>
    <x:x v="0"/>
    <x:x v="5"/>
    <x:x v="1"/>
    <x:x v="2"/>
    <x:n v="95323.62"/>
    <x:n v="12299.81"/>
    <x:n v="3"/>
    <x:s v="Settled"/>
    <x:x v="1"/>
    <x:n v="18"/>
    <x:n v="0"/>
    <x:s v="2025-04"/>
    <x:n v="1"/>
    <x:n v="0"/>
    <x:n v="7.750007520441373"/>
  </x:r>
  <x:r>
    <x:s v="C02779"/>
    <x:x v="0"/>
    <x:x v="5"/>
    <x:x v="1"/>
    <x:x v="1"/>
    <x:n v="256742.94"/>
    <x:n v="23577.44"/>
    <x:n v="9"/>
    <x:s v="Settled"/>
    <x:x v="5"/>
    <x:n v="30"/>
    <x:n v="1"/>
    <x:s v="2025-07"/>
    <x:n v="1"/>
    <x:n v="0"/>
    <x:n v="10.889347613651017"/>
  </x:r>
  <x:r>
    <x:s v="C02780"/>
    <x:x v="0"/>
    <x:x v="3"/>
    <x:x v="1"/>
    <x:x v="2"/>
    <x:n v="97336.42"/>
    <x:n v="17523.39"/>
    <x:n v="5"/>
    <x:s v="Settled"/>
    <x:x v="1"/>
    <x:n v="25"/>
    <x:n v="0"/>
    <x:s v="2025-04"/>
    <x:n v="1"/>
    <x:n v="0"/>
    <x:n v="5.554656947086152"/>
  </x:r>
  <x:r>
    <x:s v="C02781"/>
    <x:x v="0"/>
    <x:x v="0"/>
    <x:x v="1"/>
    <x:x v="1"/>
    <x:n v="92338.08"/>
    <x:n v="8522.31"/>
    <x:n v="9"/>
    <x:s v="Settled"/>
    <x:x v="4"/>
    <x:n v="41"/>
    <x:n v="1"/>
    <x:s v="2025-05"/>
    <x:n v="1"/>
    <x:n v="1"/>
    <x:n v="10.834865194999947"/>
  </x:r>
  <x:r>
    <x:s v="C02782"/>
    <x:x v="0"/>
    <x:x v="3"/>
    <x:x v="0"/>
    <x:x v="2"/>
    <x:n v="35877.27"/>
    <x:n v="6490.35"/>
    <x:n v="4"/>
    <x:s v="Pending"/>
    <x:x v="4"/>
    <x:m/>
    <x:n v="1"/>
    <x:s v="2025-03"/>
    <x:n v="0"/>
    <x:s v=""/>
    <x:n v="5.527786637084286"/>
  </x:r>
  <x:r>
    <x:s v="C02783"/>
    <x:x v="2"/>
    <x:x v="2"/>
    <x:x v="2"/>
    <x:x v="0"/>
    <x:n v="50128.17"/>
    <x:n v="16887.46"/>
    <x:n v="6"/>
    <x:s v="Settled"/>
    <x:x v="3"/>
    <x:m/>
    <x:n v="0"/>
    <x:s v="2025-05"/>
    <x:n v="0"/>
    <x:s v=""/>
    <x:n v="2.968366468373574"/>
  </x:r>
  <x:r>
    <x:s v="C02784"/>
    <x:x v="0"/>
    <x:x v="5"/>
    <x:x v="3"/>
    <x:x v="1"/>
    <x:n v="26502.66"/>
    <x:n v="5063.62"/>
    <x:n v="9"/>
    <x:s v="Settled"/>
    <x:x v="1"/>
    <x:n v="48"/>
    <x:n v="1"/>
    <x:s v="2025-12"/>
    <x:n v="1"/>
    <x:n v="1"/>
    <x:n v="5.233935405895387"/>
  </x:r>
  <x:r>
    <x:s v="C02785"/>
    <x:x v="0"/>
    <x:x v="4"/>
    <x:x v="3"/>
    <x:x v="2"/>
    <x:n v="27207.24"/>
    <x:n v="12229.13"/>
    <x:n v="5"/>
    <x:s v="Settled"/>
    <x:x v="2"/>
    <x:n v="15"/>
    <x:n v="0"/>
    <x:s v="2025-06"/>
    <x:n v="1"/>
    <x:n v="0"/>
    <x:n v="2.2247894985170658"/>
  </x:r>
  <x:r>
    <x:s v="C02786"/>
    <x:x v="2"/>
    <x:x v="4"/>
    <x:x v="5"/>
    <x:x v="2"/>
    <x:n v="208574.55"/>
    <x:n v="8199.1"/>
    <x:n v="6"/>
    <x:s v="Settled"/>
    <x:x v="1"/>
    <x:n v="19"/>
    <x:n v="0"/>
    <x:s v="2025-10"/>
    <x:n v="1"/>
    <x:n v="0"/>
    <x:n v="25.43871278554963"/>
  </x:r>
  <x:r>
    <x:s v="C02787"/>
    <x:x v="0"/>
    <x:x v="4"/>
    <x:x v="1"/>
    <x:x v="0"/>
    <x:n v="19897.49"/>
    <x:n v="8532.08"/>
    <x:n v="3"/>
    <x:s v="Settled"/>
    <x:x v="1"/>
    <x:n v="19"/>
    <x:n v="0"/>
    <x:s v="2025-06"/>
    <x:n v="1"/>
    <x:n v="0"/>
    <x:n v="2.332079633571181"/>
  </x:r>
  <x:r>
    <x:s v="C02788"/>
    <x:x v="0"/>
    <x:x v="0"/>
    <x:x v="1"/>
    <x:x v="2"/>
    <x:n v="47901.14"/>
    <x:n v="14531.26"/>
    <x:n v="9"/>
    <x:s v="Settled"/>
    <x:x v="3"/>
    <x:n v="13"/>
    <x:n v="0"/>
    <x:s v="2025-06"/>
    <x:n v="1"/>
    <x:n v="0"/>
    <x:n v="3.296420269130137"/>
  </x:r>
  <x:r>
    <x:s v="C02789"/>
    <x:x v="2"/>
    <x:x v="3"/>
    <x:x v="4"/>
    <x:x v="1"/>
    <x:n v="157218.95"/>
    <x:n v="8261.64"/>
    <x:n v="2"/>
    <x:s v="Settled"/>
    <x:x v="4"/>
    <x:n v="44"/>
    <x:n v="1"/>
    <x:s v="2025-08"/>
    <x:n v="1"/>
    <x:n v="1"/>
    <x:n v="19.029992834352505"/>
  </x:r>
  <x:r>
    <x:s v="C02790"/>
    <x:x v="2"/>
    <x:x v="5"/>
    <x:x v="5"/>
    <x:x v="0"/>
    <x:n v="111302.92"/>
    <x:n v="9411.11"/>
    <x:n v="1"/>
    <x:s v="Settled"/>
    <x:x v="5"/>
    <x:n v="13"/>
    <x:n v="1"/>
    <x:s v="2025-02"/>
    <x:n v="1"/>
    <x:n v="0"/>
    <x:n v="11.826757948849815"/>
  </x:r>
  <x:r>
    <x:s v="C02791"/>
    <x:x v="0"/>
    <x:x v="5"/>
    <x:x v="3"/>
    <x:x v="0"/>
    <x:n v="3308.94"/>
    <x:n v="10641.77"/>
    <x:n v="9"/>
    <x:s v="Settled"/>
    <x:x v="1"/>
    <x:n v="15"/>
    <x:n v="0"/>
    <x:s v="2025-05"/>
    <x:n v="1"/>
    <x:n v="0"/>
    <x:n v="0.3109388757697263"/>
  </x:r>
  <x:r>
    <x:s v="C02792"/>
    <x:x v="0"/>
    <x:x v="0"/>
    <x:x v="0"/>
    <x:x v="0"/>
    <x:n v="17632.28"/>
    <x:n v="11648.89"/>
    <x:n v="2"/>
    <x:s v="Rejected"/>
    <x:x v="4"/>
    <x:m/>
    <x:n v="1"/>
    <x:s v="2025-02"/>
    <x:n v="0"/>
    <x:s v=""/>
    <x:n v="1.513644647687462"/>
  </x:r>
  <x:r>
    <x:s v="C02793"/>
    <x:x v="0"/>
    <x:x v="3"/>
    <x:x v="1"/>
    <x:x v="2"/>
    <x:n v="97760.85"/>
    <x:n v="4864.82"/>
    <x:n v="8"/>
    <x:s v="Settled"/>
    <x:x v="3"/>
    <x:n v="14"/>
    <x:n v="0"/>
    <x:s v="2025-03"/>
    <x:n v="1"/>
    <x:n v="0"/>
    <x:n v="20.095471158234016"/>
  </x:r>
  <x:r>
    <x:s v="C02794"/>
    <x:x v="2"/>
    <x:x v="5"/>
    <x:x v="4"/>
    <x:x v="1"/>
    <x:m/>
    <x:n v="8413.55"/>
    <x:n v="8"/>
    <x:s v="Settled"/>
    <x:x v="5"/>
    <x:n v="33"/>
    <x:n v="1"/>
    <x:s v="2025-09"/>
    <x:n v="1"/>
    <x:n v="1"/>
    <x:s v=""/>
  </x:r>
  <x:r>
    <x:s v="C02795"/>
    <x:x v="2"/>
    <x:x v="3"/>
    <x:x v="2"/>
    <x:x v="2"/>
    <x:n v="294414.76"/>
    <x:n v="7744.61"/>
    <x:n v="4"/>
    <x:s v="Settled"/>
    <x:x v="3"/>
    <x:n v="19"/>
    <x:n v="0"/>
    <x:s v="2025-03"/>
    <x:n v="1"/>
    <x:n v="0"/>
    <x:n v="38.01544041597963"/>
  </x:r>
  <x:r>
    <x:s v="C02796"/>
    <x:x v="0"/>
    <x:x v="0"/>
    <x:x v="1"/>
    <x:x v="1"/>
    <x:n v="36764.12"/>
    <x:n v="8419.31"/>
    <x:n v="6"/>
    <x:s v="Pending"/>
    <x:x v="5"/>
    <x:m/>
    <x:n v="1"/>
    <x:s v="2025-03"/>
    <x:n v="0"/>
    <x:s v=""/>
    <x:n v="4.366642872159358"/>
  </x:r>
  <x:r>
    <x:s v="C02797"/>
    <x:x v="0"/>
    <x:x v="3"/>
    <x:x v="6"/>
    <x:x v="2"/>
    <x:n v="33355.39"/>
    <x:n v="5371.42"/>
    <x:n v="5"/>
    <x:s v="Settled"/>
    <x:x v="1"/>
    <x:n v="20"/>
    <x:n v="0"/>
    <x:s v="2025-07"/>
    <x:n v="1"/>
    <x:n v="0"/>
    <x:n v="6.209789962430791"/>
  </x:r>
  <x:r>
    <x:s v="C02798"/>
    <x:x v="0"/>
    <x:x v="4"/>
    <x:x v="1"/>
    <x:x v="0"/>
    <x:n v="33647.5"/>
    <x:n v="6878.65"/>
    <x:n v="5"/>
    <x:s v="Settled"/>
    <x:x v="1"/>
    <x:n v="15"/>
    <x:n v="0"/>
    <x:s v="2025-05"/>
    <x:n v="1"/>
    <x:n v="0"/>
    <x:n v="4.891584831325915"/>
  </x:r>
  <x:r>
    <x:s v="C02799"/>
    <x:x v="0"/>
    <x:x v="4"/>
    <x:x v="1"/>
    <x:x v="0"/>
    <x:n v="19719.48"/>
    <x:n v="7292.01"/>
    <x:n v="3"/>
    <x:s v="Settled"/>
    <x:x v="1"/>
    <x:n v="18"/>
    <x:n v="0"/>
    <x:s v="2025-02"/>
    <x:n v="1"/>
    <x:n v="0"/>
    <x:n v="2.7042584966285013"/>
  </x:r>
  <x:r>
    <x:s v="C02800"/>
    <x:x v="0"/>
    <x:x v="3"/>
    <x:x v="0"/>
    <x:x v="0"/>
    <x:n v="15292.47"/>
    <x:n v="14812.22"/>
    <x:n v="7"/>
    <x:s v="Pending"/>
    <x:x v="5"/>
    <x:m/>
    <x:n v="1"/>
    <x:s v="2025-12"/>
    <x:n v="0"/>
    <x:s v=""/>
    <x:n v="1.0324225538102998"/>
  </x:r>
  <x:r>
    <x:s v="C02801"/>
    <x:x v="2"/>
    <x:x v="4"/>
    <x:x v="5"/>
    <x:x v="2"/>
    <x:n v="232652.7"/>
    <x:n v="22170.09"/>
    <x:n v="4"/>
    <x:s v="Settled"/>
    <x:x v="1"/>
    <x:n v="30"/>
    <x:n v="1"/>
    <x:s v="2025-12"/>
    <x:n v="1"/>
    <x:n v="0"/>
    <x:n v="10.493989875548543"/>
  </x:r>
  <x:r>
    <x:s v="C02802"/>
    <x:x v="0"/>
    <x:x v="4"/>
    <x:x v="1"/>
    <x:x v="0"/>
    <x:n v="20455.9"/>
    <x:n v="11167.09"/>
    <x:n v="10"/>
    <x:s v="Settled"/>
    <x:x v="2"/>
    <x:n v="18"/>
    <x:n v="0"/>
    <x:s v="2025-08"/>
    <x:n v="1"/>
    <x:n v="0"/>
    <x:n v="1.8318021973495333"/>
  </x:r>
  <x:r>
    <x:s v="C02803"/>
    <x:x v="0"/>
    <x:x v="5"/>
    <x:x v="0"/>
    <x:x v="0"/>
    <x:m/>
    <x:n v="6612.8"/>
    <x:n v="5"/>
    <x:s v="Settled"/>
    <x:x v="5"/>
    <x:n v="28"/>
    <x:n v="1"/>
    <x:s v="2025-07"/>
    <x:n v="1"/>
    <x:n v="0"/>
    <x:s v=""/>
  </x:r>
  <x:r>
    <x:s v="C02804"/>
    <x:x v="0"/>
    <x:x v="0"/>
    <x:x v="3"/>
    <x:x v="1"/>
    <x:n v="18651.82"/>
    <x:n v="18166.05"/>
    <x:n v="9"/>
    <x:s v="Settled"/>
    <x:x v="5"/>
    <x:n v="35"/>
    <x:n v="1"/>
    <x:s v="2025-10"/>
    <x:n v="1"/>
    <x:n v="1"/>
    <x:n v="1.0267405407339516"/>
  </x:r>
  <x:r>
    <x:s v="C02805"/>
    <x:x v="0"/>
    <x:x v="0"/>
    <x:x v="1"/>
    <x:x v="2"/>
    <x:n v="45136.16"/>
    <x:n v="10200.49"/>
    <x:n v="4"/>
    <x:s v="Settled"/>
    <x:x v="3"/>
    <x:n v="14"/>
    <x:n v="0"/>
    <x:s v="2025-12"/>
    <x:n v="1"/>
    <x:n v="0"/>
    <x:n v="4.424901156709139"/>
  </x:r>
  <x:r>
    <x:s v="C02806"/>
    <x:x v="0"/>
    <x:x v="3"/>
    <x:x v="3"/>
    <x:x v="0"/>
    <x:n v="3578.94"/>
    <x:n v="14638.47"/>
    <x:n v="6"/>
    <x:s v="Pending"/>
    <x:x v="1"/>
    <x:m/>
    <x:n v="0"/>
    <x:s v="2025-02"/>
    <x:n v="0"/>
    <x:s v=""/>
    <x:n v="0.2444886658236824"/>
  </x:r>
  <x:r>
    <x:s v="C02807"/>
    <x:x v="0"/>
    <x:x v="5"/>
    <x:x v="1"/>
    <x:x v="2"/>
    <x:n v="175512.44"/>
    <x:n v="22220.87"/>
    <x:n v="2"/>
    <x:s v="Settled"/>
    <x:x v="2"/>
    <x:n v="19"/>
    <x:n v="0"/>
    <x:s v="2025-02"/>
    <x:n v="1"/>
    <x:n v="0"/>
    <x:n v="7.898540426184934"/>
  </x:r>
  <x:r>
    <x:s v="C02808"/>
    <x:x v="2"/>
    <x:x v="2"/>
    <x:x v="5"/>
    <x:x v="2"/>
    <x:n v="161257.41"/>
    <x:n v="30787.03"/>
    <x:n v="2"/>
    <x:s v="Pending"/>
    <x:x v="2"/>
    <x:m/>
    <x:n v="0"/>
    <x:s v="2025-05"/>
    <x:n v="0"/>
    <x:s v=""/>
    <x:n v="5.237835867896319"/>
  </x:r>
  <x:r>
    <x:s v="C02809"/>
    <x:x v="0"/>
    <x:x v="5"/>
    <x:x v="3"/>
    <x:x v="1"/>
    <x:n v="21403.08"/>
    <x:n v="2943.27"/>
    <x:n v="2"/>
    <x:s v="Rejected"/>
    <x:x v="1"/>
    <x:m/>
    <x:n v="1"/>
    <x:s v="2025-04"/>
    <x:n v="0"/>
    <x:s v=""/>
    <x:n v="7.271871082163717"/>
  </x:r>
  <x:r>
    <x:s v="C02810"/>
    <x:x v="0"/>
    <x:x v="0"/>
    <x:x v="1"/>
    <x:x v="2"/>
    <x:n v="34151.86"/>
    <x:n v="7328.95"/>
    <x:n v="10"/>
    <x:s v="Settled"/>
    <x:x v="3"/>
    <x:n v="13"/>
    <x:n v="0"/>
    <x:s v="2025-11"/>
    <x:n v="1"/>
    <x:n v="0"/>
    <x:n v="4.659857141882535"/>
  </x:r>
  <x:r>
    <x:s v="C02811"/>
    <x:x v="2"/>
    <x:x v="5"/>
    <x:x v="5"/>
    <x:x v="0"/>
    <x:n v="209565.52"/>
    <x:n v="21265.2"/>
    <x:n v="9"/>
    <x:s v="Pending"/>
    <x:x v="5"/>
    <x:m/>
    <x:n v="1"/>
    <x:s v="2025-07"/>
    <x:n v="0"/>
    <x:s v=""/>
    <x:n v="9.854857701785075"/>
  </x:r>
  <x:r>
    <x:s v="C02812"/>
    <x:x v="2"/>
    <x:x v="5"/>
    <x:x v="4"/>
    <x:x v="0"/>
    <x:n v="9604.71"/>
    <x:n v="10900.84"/>
    <x:n v="4"/>
    <x:s v="Settled"/>
    <x:x v="2"/>
    <x:n v="12"/>
    <x:n v="0"/>
    <x:s v="2025-10"/>
    <x:n v="1"/>
    <x:n v="0"/>
    <x:n v="0.8810981539037358"/>
  </x:r>
  <x:r>
    <x:s v="C02813"/>
    <x:x v="2"/>
    <x:x v="4"/>
    <x:x v="5"/>
    <x:x v="0"/>
    <x:n v="96101.15"/>
    <x:n v="5861.15"/>
    <x:n v="2"/>
    <x:s v="Settled"/>
    <x:x v="4"/>
    <x:n v="29"/>
    <x:n v="1"/>
    <x:s v="2025-09"/>
    <x:n v="1"/>
    <x:n v="0"/>
    <x:n v="16.39629594874726"/>
  </x:r>
  <x:r>
    <x:s v="C02814"/>
    <x:x v="0"/>
    <x:x v="0"/>
    <x:x v="3"/>
    <x:x v="2"/>
    <x:n v="10082.62"/>
    <x:n v="4804.09"/>
    <x:n v="10"/>
    <x:s v="Settled"/>
    <x:x v="1"/>
    <x:n v="28"/>
    <x:n v="0"/>
    <x:s v="2025-09"/>
    <x:n v="1"/>
    <x:n v="0"/>
    <x:n v="2.0987575170323622"/>
  </x:r>
  <x:r>
    <x:s v="C02815"/>
    <x:x v="0"/>
    <x:x v="4"/>
    <x:x v="3"/>
    <x:x v="2"/>
    <x:n v="5256.96"/>
    <x:n v="13318.98"/>
    <x:n v="7"/>
    <x:s v="Rejected"/>
    <x:x v="2"/>
    <x:m/>
    <x:n v="0"/>
    <x:s v="2025-12"/>
    <x:n v="0"/>
    <x:s v=""/>
    <x:n v="0.3946968912033805"/>
  </x:r>
  <x:r>
    <x:s v="C02816"/>
    <x:x v="2"/>
    <x:x v="5"/>
    <x:x v="5"/>
    <x:x v="2"/>
    <x:n v="117274.73"/>
    <x:n v="8869.77"/>
    <x:n v="9"/>
    <x:s v="Settled"/>
    <x:x v="3"/>
    <x:n v="9"/>
    <x:n v="0"/>
    <x:s v="2025-08"/>
    <x:n v="1"/>
    <x:n v="0"/>
    <x:n v="13.221845662288874"/>
  </x:r>
  <x:r>
    <x:s v="C02817"/>
    <x:x v="0"/>
    <x:x v="5"/>
    <x:x v="1"/>
    <x:x v="2"/>
    <x:n v="54764.47"/>
    <x:n v="18281.89"/>
    <x:n v="3"/>
    <x:s v="Settled"/>
    <x:x v="3"/>
    <x:n v="16"/>
    <x:n v="0"/>
    <x:s v="2025-10"/>
    <x:n v="1"/>
    <x:n v="0"/>
    <x:n v="2.9955584460906395"/>
  </x:r>
  <x:r>
    <x:s v="C02818"/>
    <x:x v="0"/>
    <x:x v="2"/>
    <x:x v="1"/>
    <x:x v="0"/>
    <x:n v="12255.84"/>
    <x:n v="9121.45"/>
    <x:n v="9"/>
    <x:s v="Settled"/>
    <x:x v="3"/>
    <x:n v="12"/>
    <x:n v="0"/>
    <x:s v="2025-04"/>
    <x:n v="1"/>
    <x:n v="0"/>
    <x:n v="1.3436284801210332"/>
  </x:r>
  <x:r>
    <x:s v="C02819"/>
    <x:x v="2"/>
    <x:x v="4"/>
    <x:x v="5"/>
    <x:x v="0"/>
    <x:n v="90964.89"/>
    <x:n v="14369.04"/>
    <x:n v="5"/>
    <x:s v="Pending"/>
    <x:x v="1"/>
    <x:m/>
    <x:n v="1"/>
    <x:s v="2025-04"/>
    <x:n v="0"/>
    <x:s v=""/>
    <x:n v="6.330617076714937"/>
  </x:r>
  <x:r>
    <x:s v="C02820"/>
    <x:x v="0"/>
    <x:x v="3"/>
    <x:x v="1"/>
    <x:x v="0"/>
    <x:n v="51032.02"/>
    <x:n v="14272.56"/>
    <x:n v="6"/>
    <x:s v="Settled"/>
    <x:x v="1"/>
    <x:n v="15"/>
    <x:n v="0"/>
    <x:s v="2025-08"/>
    <x:n v="1"/>
    <x:n v="0"/>
    <x:n v="3.5755337514783614"/>
  </x:r>
  <x:r>
    <x:s v="C02821"/>
    <x:x v="0"/>
    <x:x v="3"/>
    <x:x v="0"/>
    <x:x v="2"/>
    <x:n v="80846.39"/>
    <x:n v="14776.42"/>
    <x:n v="9"/>
    <x:s v="Settled"/>
    <x:x v="3"/>
    <x:n v="13"/>
    <x:n v="0"/>
    <x:s v="2025-11"/>
    <x:n v="1"/>
    <x:n v="0"/>
    <x:n v="5.47131104827827"/>
  </x:r>
  <x:r>
    <x:s v="C02822"/>
    <x:x v="0"/>
    <x:x v="3"/>
    <x:x v="0"/>
    <x:x v="2"/>
    <x:n v="33091.91"/>
    <x:n v="14272.56"/>
    <x:n v="6"/>
    <x:s v="Settled"/>
    <x:x v="4"/>
    <x:n v="42"/>
    <x:n v="1"/>
    <x:s v="2025-01"/>
    <x:n v="1"/>
    <x:n v="1"/>
    <x:n v="2.3185686380018726"/>
  </x:r>
  <x:r>
    <x:s v="C02823"/>
    <x:x v="0"/>
    <x:x v="3"/>
    <x:x v="1"/>
    <x:x v="1"/>
    <x:n v="66000.19"/>
    <x:n v="13557.1"/>
    <x:n v="6"/>
    <x:s v="Settled"/>
    <x:x v="5"/>
    <x:n v="36"/>
    <x:n v="1"/>
    <x:s v="2025-07"/>
    <x:n v="1"/>
    <x:n v="1"/>
    <x:n v="4.868311807097388"/>
  </x:r>
  <x:r>
    <x:s v="C02824"/>
    <x:x v="0"/>
    <x:x v="2"/>
    <x:x v="1"/>
    <x:x v="0"/>
    <x:n v="16851.61"/>
    <x:n v="6735.1"/>
    <x:n v="9"/>
    <x:s v="Settled"/>
    <x:x v="2"/>
    <x:n v="15"/>
    <x:n v="0"/>
    <x:s v="2025-03"/>
    <x:n v="1"/>
    <x:n v="0"/>
    <x:n v="2.502057875903847"/>
  </x:r>
  <x:r>
    <x:s v="C02825"/>
    <x:x v="0"/>
    <x:x v="0"/>
    <x:x v="3"/>
    <x:x v="2"/>
    <x:n v="9475.35"/>
    <x:n v="11746.39"/>
    <x:n v="8"/>
    <x:s v="Settled"/>
    <x:x v="1"/>
    <x:n v="6"/>
    <x:n v="0"/>
    <x:s v="2025-11"/>
    <x:n v="1"/>
    <x:n v="0"/>
    <x:n v="0.8066605995544164"/>
  </x:r>
  <x:r>
    <x:s v="C02826"/>
    <x:x v="0"/>
    <x:x v="4"/>
    <x:x v="1"/>
    <x:x v="0"/>
    <x:n v="21435.03"/>
    <x:n v="13019.15"/>
    <x:n v="9"/>
    <x:s v="Settled"/>
    <x:x v="1"/>
    <x:n v="20"/>
    <x:n v="0"/>
    <x:s v="2025-07"/>
    <x:n v="1"/>
    <x:n v="0"/>
    <x:n v="1.6464231535852956"/>
  </x:r>
  <x:r>
    <x:s v="C02827"/>
    <x:x v="2"/>
    <x:x v="3"/>
    <x:x v="2"/>
    <x:x v="2"/>
    <x:n v="142034.79"/>
    <x:n v="11706.68"/>
    <x:n v="6"/>
    <x:s v="Settled"/>
    <x:x v="3"/>
    <x:n v="21"/>
    <x:n v="0"/>
    <x:s v="2025-01"/>
    <x:n v="1"/>
    <x:n v="0"/>
    <x:n v="12.132798538953828"/>
  </x:r>
  <x:r>
    <x:s v="C02828"/>
    <x:x v="2"/>
    <x:x v="5"/>
    <x:x v="5"/>
    <x:x v="0"/>
    <x:n v="204282.5"/>
    <x:n v="13725.35"/>
    <x:n v="7"/>
    <x:s v="Settled"/>
    <x:x v="4"/>
    <x:n v="24"/>
    <x:n v="1"/>
    <x:s v="2025-01"/>
    <x:n v="1"/>
    <x:n v="0"/>
    <x:n v="14.88359131096839"/>
  </x:r>
  <x:r>
    <x:s v="C02829"/>
    <x:x v="0"/>
    <x:x v="5"/>
    <x:x v="1"/>
    <x:x v="2"/>
    <x:n v="45909.46"/>
    <x:n v="38000.18"/>
    <x:n v="2"/>
    <x:s v="Settled"/>
    <x:x v="3"/>
    <x:m/>
    <x:n v="0"/>
    <x:s v="2025-08"/>
    <x:n v="0"/>
    <x:s v=""/>
    <x:n v="1.2081379614517616"/>
  </x:r>
  <x:r>
    <x:s v="C02830"/>
    <x:x v="0"/>
    <x:x v="3"/>
    <x:x v="1"/>
    <x:x v="0"/>
    <x:n v="10461.61"/>
    <x:n v="14105.49"/>
    <x:n v="5"/>
    <x:s v="Settled"/>
    <x:x v="2"/>
    <x:n v="16"/>
    <x:n v="0"/>
    <x:s v="2025-03"/>
    <x:n v="1"/>
    <x:n v="0"/>
    <x:n v="0.7416693783767881"/>
  </x:r>
  <x:r>
    <x:s v="C02831"/>
    <x:x v="0"/>
    <x:x v="4"/>
    <x:x v="1"/>
    <x:x v="0"/>
    <x:n v="37188.98"/>
    <x:n v="13171.37"/>
    <x:n v="1"/>
    <x:s v="Settled"/>
    <x:x v="2"/>
    <x:n v="13"/>
    <x:n v="0"/>
    <x:s v="2025-01"/>
    <x:n v="1"/>
    <x:n v="0"/>
    <x:n v="2.823470906974749"/>
  </x:r>
  <x:r>
    <x:s v="C02832"/>
    <x:x v="0"/>
    <x:x v="4"/>
    <x:x v="6"/>
    <x:x v="2"/>
    <x:n v="92146.57"/>
    <x:n v="13171.37"/>
    <x:n v="1"/>
    <x:s v="Pending"/>
    <x:x v="3"/>
    <x:m/>
    <x:n v="0"/>
    <x:s v="2025-02"/>
    <x:n v="0"/>
    <x:s v=""/>
    <x:n v="6.995974602490098"/>
  </x:r>
  <x:r>
    <x:s v="C02833"/>
    <x:x v="0"/>
    <x:x v="0"/>
    <x:x v="0"/>
    <x:x v="0"/>
    <x:n v="35847.23"/>
    <x:n v="13501"/>
    <x:n v="9"/>
    <x:s v="Settled"/>
    <x:x v="5"/>
    <x:n v="26"/>
    <x:n v="1"/>
    <x:s v="2025-02"/>
    <x:n v="1"/>
    <x:n v="0"/>
    <x:n v="2.6551536923190877"/>
  </x:r>
  <x:r>
    <x:s v="C02834"/>
    <x:x v="0"/>
    <x:x v="5"/>
    <x:x v="1"/>
    <x:x v="2"/>
    <x:n v="40173.2"/>
    <x:n v="2943.27"/>
    <x:n v="2"/>
    <x:s v="Pending"/>
    <x:x v="2"/>
    <x:m/>
    <x:n v="0"/>
    <x:s v="2025-05"/>
    <x:n v="0"/>
    <x:s v=""/>
    <x:n v="13.649172519000974"/>
  </x:r>
  <x:r>
    <x:s v="C02835"/>
    <x:x v="2"/>
    <x:x v="5"/>
    <x:x v="2"/>
    <x:x v="0"/>
    <x:n v="72192.13"/>
    <x:n v="5083.47"/>
    <x:n v="10"/>
    <x:s v="Settled"/>
    <x:x v="1"/>
    <x:n v="12"/>
    <x:n v="0"/>
    <x:s v="2025-09"/>
    <x:n v="1"/>
    <x:n v="0"/>
    <x:n v="14.201348685051746"/>
  </x:r>
  <x:r>
    <x:s v="C02836"/>
    <x:x v="2"/>
    <x:x v="5"/>
    <x:x v="2"/>
    <x:x v="1"/>
    <x:n v="243426.02"/>
    <x:n v="10629.85"/>
    <x:n v="5"/>
    <x:s v="Settled"/>
    <x:x v="4"/>
    <x:n v="53"/>
    <x:n v="1"/>
    <x:s v="2025-11"/>
    <x:n v="1"/>
    <x:n v="1"/>
    <x:n v="22.900230953400094"/>
  </x:r>
  <x:r>
    <x:s v="C02837"/>
    <x:x v="2"/>
    <x:x v="5"/>
    <x:x v="4"/>
    <x:x v="0"/>
    <x:n v="7637.73"/>
    <x:n v="26568.68"/>
    <x:n v="8"/>
    <x:s v="Settled"/>
    <x:x v="2"/>
    <x:n v="20"/>
    <x:n v="0"/>
    <x:s v="2025-07"/>
    <x:n v="1"/>
    <x:n v="0"/>
    <x:n v="0.28747118787986453"/>
  </x:r>
  <x:r>
    <x:s v="C02838"/>
    <x:x v="0"/>
    <x:x v="3"/>
    <x:x v="0"/>
    <x:x v="2"/>
    <x:n v="100346.73"/>
    <x:n v="5367"/>
    <x:n v="8"/>
    <x:s v="Settled"/>
    <x:x v="4"/>
    <x:n v="37"/>
    <x:n v="1"/>
    <x:s v="2025-12"/>
    <x:n v="1"/>
    <x:n v="1"/>
    <x:n v="18.696987143655672"/>
  </x:r>
  <x:r>
    <x:s v="C02839"/>
    <x:x v="2"/>
    <x:x v="5"/>
    <x:x v="5"/>
    <x:x v="1"/>
    <x:n v="687064.52"/>
    <x:n v="18563.97"/>
    <x:n v="2"/>
    <x:s v="Rejected"/>
    <x:x v="4"/>
    <x:m/>
    <x:n v="1"/>
    <x:s v="2025-10"/>
    <x:n v="0"/>
    <x:s v=""/>
    <x:n v="37.0106458909382"/>
  </x:r>
  <x:r>
    <x:s v="C02840"/>
    <x:x v="2"/>
    <x:x v="0"/>
    <x:x v="5"/>
    <x:x v="2"/>
    <x:n v="406510.31"/>
    <x:n v="6442.74"/>
    <x:n v="2"/>
    <x:s v="Settled"/>
    <x:x v="1"/>
    <x:n v="33"/>
    <x:n v="1"/>
    <x:s v="2025-03"/>
    <x:n v="1"/>
    <x:n v="1"/>
    <x:n v="63.09587380524435"/>
  </x:r>
  <x:r>
    <x:s v="C02841"/>
    <x:x v="0"/>
    <x:x v="5"/>
    <x:x v="1"/>
    <x:x v="0"/>
    <x:n v="13190.57"/>
    <x:n v="9640.51"/>
    <x:n v="5"/>
    <x:s v="Pending"/>
    <x:x v="1"/>
    <x:m/>
    <x:n v="0"/>
    <x:s v="2025-09"/>
    <x:n v="0"/>
    <x:s v=""/>
    <x:n v="1.3682440036886014"/>
  </x:r>
  <x:r>
    <x:s v="C02842"/>
    <x:x v="2"/>
    <x:x v="0"/>
    <x:x v="2"/>
    <x:x v="2"/>
    <x:n v="135452.27"/>
    <x:n v="9558.21"/>
    <x:n v="8"/>
    <x:s v="Settled"/>
    <x:x v="1"/>
    <x:n v="8"/>
    <x:n v="0"/>
    <x:s v="2025-03"/>
    <x:n v="1"/>
    <x:n v="0"/>
    <x:n v="14.171300902574854"/>
  </x:r>
  <x:r>
    <x:s v="C02843"/>
    <x:x v="0"/>
    <x:x v="0"/>
    <x:x v="0"/>
    <x:x v="0"/>
    <x:n v="36151.28"/>
    <x:n v="16882.75"/>
    <x:n v="8"/>
    <x:s v="Pending"/>
    <x:x v="1"/>
    <x:m/>
    <x:n v="1"/>
    <x:s v="2025-12"/>
    <x:n v="0"/>
    <x:s v=""/>
    <x:n v="2.141314655491552"/>
  </x:r>
  <x:r>
    <x:s v="C02844"/>
    <x:x v="0"/>
    <x:x v="5"/>
    <x:x v="1"/>
    <x:x v="2"/>
    <x:n v="48215.35"/>
    <x:n v="7818.5"/>
    <x:n v="5"/>
    <x:s v="Settled"/>
    <x:x v="1"/>
    <x:m/>
    <x:n v="0"/>
    <x:s v="2025-11"/>
    <x:n v="0"/>
    <x:s v=""/>
    <x:n v="6.166828675577157"/>
  </x:r>
  <x:r>
    <x:s v="C02845"/>
    <x:x v="0"/>
    <x:x v="0"/>
    <x:x v="6"/>
    <x:x v="2"/>
    <x:n v="49003.31"/>
    <x:n v="6035.33"/>
    <x:n v="8"/>
    <x:s v="Settled"/>
    <x:x v="3"/>
    <x:n v="14"/>
    <x:n v="0"/>
    <x:s v="2025-01"/>
    <x:n v="1"/>
    <x:n v="0"/>
    <x:n v="8.119408549325389"/>
  </x:r>
  <x:r>
    <x:s v="C02846"/>
    <x:x v="0"/>
    <x:x v="0"/>
    <x:x v="0"/>
    <x:x v="3"/>
    <x:n v="75124.4"/>
    <x:n v="14905.6"/>
    <x:n v="2"/>
    <x:s v="Settled"/>
    <x:x v="5"/>
    <x:n v="28"/>
    <x:n v="1"/>
    <x:s v="2025-03"/>
    <x:n v="1"/>
    <x:n v="0"/>
    <x:n v="5.040011807642765"/>
  </x:r>
  <x:r>
    <x:s v="C02847"/>
    <x:x v="0"/>
    <x:x v="2"/>
    <x:x v="1"/>
    <x:x v="1"/>
    <x:n v="118138.5"/>
    <x:n v="12009.91"/>
    <x:n v="10"/>
    <x:s v="Pending"/>
    <x:x v="1"/>
    <x:m/>
    <x:n v="0"/>
    <x:s v="2025-06"/>
    <x:n v="0"/>
    <x:s v=""/>
    <x:n v="9.836751482733842"/>
  </x:r>
  <x:r>
    <x:s v="C02848"/>
    <x:x v="2"/>
    <x:x v="5"/>
    <x:x v="2"/>
    <x:x v="0"/>
    <x:n v="77038.49"/>
    <x:n v="17868.54"/>
    <x:n v="5"/>
    <x:s v="Settled"/>
    <x:x v="1"/>
    <x:n v="11"/>
    <x:n v="0"/>
    <x:s v="2025-09"/>
    <x:n v="1"/>
    <x:n v="0"/>
    <x:n v="4.311403729683567"/>
  </x:r>
  <x:r>
    <x:s v="C02849"/>
    <x:x v="2"/>
    <x:x v="3"/>
    <x:x v="5"/>
    <x:x v="0"/>
    <x:n v="154295.81"/>
    <x:n v="15445.77"/>
    <x:n v="3"/>
    <x:s v="Settled"/>
    <x:x v="4"/>
    <x:n v="27"/>
    <x:n v="1"/>
    <x:s v="2025-07"/>
    <x:n v="1"/>
    <x:n v="0"/>
    <x:n v="9.989518813241425"/>
  </x:r>
  <x:r>
    <x:s v="C02850"/>
    <x:x v="0"/>
    <x:x v="3"/>
    <x:x v="1"/>
    <x:x v="0"/>
    <x:n v="13006.33"/>
    <x:n v="15610.16"/>
    <x:n v="6"/>
    <x:s v="Settled"/>
    <x:x v="1"/>
    <x:n v="12"/>
    <x:n v="0"/>
    <x:s v="2025-02"/>
    <x:n v="1"/>
    <x:n v="0"/>
    <x:n v="0.8331964566666837"/>
  </x:r>
  <x:r>
    <x:s v="C02851"/>
    <x:x v="2"/>
    <x:x v="0"/>
    <x:x v="2"/>
    <x:x v="2"/>
    <x:n v="108794.7"/>
    <x:n v="14383.02"/>
    <x:n v="8"/>
    <x:s v="Settled"/>
    <x:x v="3"/>
    <x:n v="17"/>
    <x:n v="0"/>
    <x:s v="2025-08"/>
    <x:n v="1"/>
    <x:n v="0"/>
    <x:n v="7.56410684265196"/>
  </x:r>
  <x:r>
    <x:s v="C02852"/>
    <x:x v="0"/>
    <x:x v="3"/>
    <x:x v="0"/>
    <x:x v="0"/>
    <x:n v="25002.81"/>
    <x:n v="6615.71"/>
    <x:n v="6"/>
    <x:s v="Settled"/>
    <x:x v="4"/>
    <x:n v="21"/>
    <x:n v="1"/>
    <x:s v="2025-08"/>
    <x:n v="1"/>
    <x:n v="0"/>
    <x:n v="3.779308645632895"/>
  </x:r>
  <x:r>
    <x:s v="C02853"/>
    <x:x v="0"/>
    <x:x v="4"/>
    <x:x v="1"/>
    <x:x v="2"/>
    <x:n v="33703.35"/>
    <x:n v="13228.25"/>
    <x:n v="2"/>
    <x:s v="Settled"/>
    <x:x v="2"/>
    <x:n v="14"/>
    <x:n v="0"/>
    <x:s v="2025-12"/>
    <x:n v="1"/>
    <x:n v="0"/>
    <x:n v="2.547831345794039"/>
  </x:r>
  <x:r>
    <x:s v="C02854"/>
    <x:x v="0"/>
    <x:x v="4"/>
    <x:x v="0"/>
    <x:x v="2"/>
    <x:n v="30262.32"/>
    <x:n v="12779.24"/>
    <x:n v="2"/>
    <x:s v="Settled"/>
    <x:x v="4"/>
    <x:n v="24"/>
    <x:n v="1"/>
    <x:s v="2025-04"/>
    <x:n v="1"/>
    <x:n v="0"/>
    <x:n v="2.3680844870273976"/>
  </x:r>
  <x:r>
    <x:s v="C02855"/>
    <x:x v="0"/>
    <x:x v="0"/>
    <x:x v="1"/>
    <x:x v="1"/>
    <x:n v="106561.03"/>
    <x:n v="5328.77"/>
    <x:n v="4"/>
    <x:s v="Settled"/>
    <x:x v="2"/>
    <x:n v="22"/>
    <x:n v="0"/>
    <x:s v="2025-01"/>
    <x:n v="1"/>
    <x:n v="0"/>
    <x:n v="19.997303317651163"/>
  </x:r>
  <x:r>
    <x:s v="C02856"/>
    <x:x v="0"/>
    <x:x v="5"/>
    <x:x v="1"/>
    <x:x v="2"/>
    <x:n v="59880.04"/>
    <x:n v="10496.6"/>
    <x:n v="1"/>
    <x:s v="Settled"/>
    <x:x v="3"/>
    <x:n v="18"/>
    <x:n v="0"/>
    <x:s v="2025-10"/>
    <x:n v="1"/>
    <x:n v="0"/>
    <x:n v="5.704708191223824"/>
  </x:r>
  <x:r>
    <x:s v="C02857"/>
    <x:x v="0"/>
    <x:x v="5"/>
    <x:x v="1"/>
    <x:x v="0"/>
    <x:n v="18103.66"/>
    <x:n v="17274.42"/>
    <x:n v="4"/>
    <x:s v="Settled"/>
    <x:x v="2"/>
    <x:n v="17"/>
    <x:n v="0"/>
    <x:s v="2025-09"/>
    <x:n v="1"/>
    <x:n v="0"/>
    <x:n v="1.0480039271940824"/>
  </x:r>
  <x:r>
    <x:s v="C02858"/>
    <x:x v="0"/>
    <x:x v="3"/>
    <x:x v="0"/>
    <x:x v="0"/>
    <x:n v="31390.2"/>
    <x:n v="15341.37"/>
    <x:n v="2"/>
    <x:s v="Settled"/>
    <x:x v="4"/>
    <x:n v="26"/>
    <x:n v="1"/>
    <x:s v="2025-07"/>
    <x:n v="1"/>
    <x:n v="0"/>
    <x:n v="2.046114525625808"/>
  </x:r>
  <x:r>
    <x:s v="C02859"/>
    <x:x v="2"/>
    <x:x v="0"/>
    <x:x v="2"/>
    <x:x v="2"/>
    <x:n v="150561.06"/>
    <x:n v="6326.66"/>
    <x:n v="6"/>
    <x:s v="Settled"/>
    <x:x v="1"/>
    <x:n v="21"/>
    <x:n v="0"/>
    <x:s v="2025-09"/>
    <x:n v="1"/>
    <x:n v="0"/>
    <x:n v="23.79787439185921"/>
  </x:r>
  <x:r>
    <x:s v="C02860"/>
    <x:x v="2"/>
    <x:x v="5"/>
    <x:x v="5"/>
    <x:x v="0"/>
    <x:n v="171370.74"/>
    <x:n v="19643.88"/>
    <x:n v="7"/>
    <x:s v="Pending"/>
    <x:x v="5"/>
    <x:m/>
    <x:n v="1"/>
    <x:s v="2025-03"/>
    <x:n v="0"/>
    <x:s v=""/>
    <x:n v="8.72387430589069"/>
  </x:r>
  <x:r>
    <x:s v="C02861"/>
    <x:x v="2"/>
    <x:x v="0"/>
    <x:x v="2"/>
    <x:x v="0"/>
    <x:n v="40693.16"/>
    <x:n v="6442.74"/>
    <x:n v="2"/>
    <x:s v="Pending"/>
    <x:x v="3"/>
    <x:m/>
    <x:n v="0"/>
    <x:s v="2025-02"/>
    <x:n v="0"/>
    <x:s v=""/>
    <x:n v="6.316126368594729"/>
  </x:r>
  <x:r>
    <x:s v="C02862"/>
    <x:x v="0"/>
    <x:x v="5"/>
    <x:x v="0"/>
    <x:x v="0"/>
    <x:n v="16560.76"/>
    <x:n v="10641.77"/>
    <x:n v="9"/>
    <x:s v="Pending"/>
    <x:x v="1"/>
    <x:m/>
    <x:n v="0"/>
    <x:s v="2025-05"/>
    <x:n v="0"/>
    <x:s v=""/>
    <x:n v="1.5562035262930882"/>
  </x:r>
  <x:r>
    <x:s v="C02863"/>
    <x:x v="2"/>
    <x:x v="3"/>
    <x:x v="5"/>
    <x:x v="2"/>
    <x:n v="175084.59"/>
    <x:n v="10787.74"/>
    <x:n v="10"/>
    <x:s v="Settled"/>
    <x:x v="4"/>
    <x:n v="18"/>
    <x:n v="1"/>
    <x:s v="2025-11"/>
    <x:n v="1"/>
    <x:n v="0"/>
    <x:n v="16.229960121397067"/>
  </x:r>
  <x:r>
    <x:s v="C02864"/>
    <x:x v="2"/>
    <x:x v="0"/>
    <x:x v="5"/>
    <x:x v="1"/>
    <x:n v="1185178.4"/>
    <x:n v="15032.05"/>
    <x:n v="6"/>
    <x:s v="Settled"/>
    <x:x v="4"/>
    <x:n v="44"/>
    <x:n v="1"/>
    <x:s v="2025-07"/>
    <x:n v="1"/>
    <x:n v="1"/>
    <x:n v="78.8434312019984"/>
  </x:r>
  <x:r>
    <x:s v="C02865"/>
    <x:x v="0"/>
    <x:x v="3"/>
    <x:x v="1"/>
    <x:x v="0"/>
    <x:n v="10411.63"/>
    <x:n v="6490.35"/>
    <x:n v="4"/>
    <x:s v="Settled"/>
    <x:x v="1"/>
    <x:n v="13"/>
    <x:n v="0"/>
    <x:s v="2025-08"/>
    <x:n v="1"/>
    <x:n v="0"/>
    <x:n v="1.6041708074294914"/>
  </x:r>
  <x:r>
    <x:s v="C02866"/>
    <x:x v="0"/>
    <x:x v="0"/>
    <x:x v="3"/>
    <x:x v="0"/>
    <x:n v="7047.69"/>
    <x:n v="7437.36"/>
    <x:n v="1"/>
    <x:s v="Settled"/>
    <x:x v="1"/>
    <x:n v="14"/>
    <x:n v="0"/>
    <x:s v="2025-12"/>
    <x:n v="1"/>
    <x:n v="0"/>
    <x:n v="0.9476064087256768"/>
  </x:r>
  <x:r>
    <x:s v="C02867"/>
    <x:x v="0"/>
    <x:x v="2"/>
    <x:x v="0"/>
    <x:x v="2"/>
    <x:n v="139152.84"/>
    <x:n v="14042.1"/>
    <x:n v="9"/>
    <x:s v="Settled"/>
    <x:x v="5"/>
    <x:n v="32"/>
    <x:n v="1"/>
    <x:s v="2025-04"/>
    <x:n v="1"/>
    <x:n v="1"/>
    <x:n v="9.909688721772383"/>
  </x:r>
  <x:r>
    <x:s v="C02868"/>
    <x:x v="0"/>
    <x:x v="3"/>
    <x:x v="3"/>
    <x:x v="0"/>
    <x:n v="1341.89"/>
    <x:n v="16716.76"/>
    <x:n v="9"/>
    <x:s v="Settled"/>
    <x:x v="1"/>
    <x:n v="8"/>
    <x:n v="0"/>
    <x:s v="2025-06"/>
    <x:n v="1"/>
    <x:n v="0"/>
    <x:n v="0.08027213407382772"/>
  </x:r>
  <x:r>
    <x:s v="C02869"/>
    <x:x v="2"/>
    <x:x v="4"/>
    <x:x v="5"/>
    <x:x v="1"/>
    <x:n v="527058.89"/>
    <x:n v="10365.99"/>
    <x:n v="3"/>
    <x:s v="Rejected"/>
    <x:x v="5"/>
    <x:m/>
    <x:n v="1"/>
    <x:s v="2025-09"/>
    <x:n v="0"/>
    <x:s v=""/>
    <x:n v="50.845012391484076"/>
  </x:r>
  <x:r>
    <x:s v="C02870"/>
    <x:x v="0"/>
    <x:x v="5"/>
    <x:x v="1"/>
    <x:x v="2"/>
    <x:n v="64109.52"/>
    <x:n v="10630.75"/>
    <x:n v="3"/>
    <x:s v="Settled"/>
    <x:x v="1"/>
    <x:n v="21"/>
    <x:n v="0"/>
    <x:s v="2025-02"/>
    <x:n v="1"/>
    <x:n v="0"/>
    <x:n v="6.030573571949298"/>
  </x:r>
  <x:r>
    <x:s v="C02871"/>
    <x:x v="0"/>
    <x:x v="5"/>
    <x:x v="1"/>
    <x:x v="2"/>
    <x:n v="39713.16"/>
    <x:n v="12294.58"/>
    <x:n v="6"/>
    <x:s v="Settled"/>
    <x:x v="3"/>
    <x:n v="16"/>
    <x:n v="0"/>
    <x:s v="2025-05"/>
    <x:n v="1"/>
    <x:n v="0"/>
    <x:n v="3.2301355556676197"/>
  </x:r>
  <x:r>
    <x:s v="C02872"/>
    <x:x v="0"/>
    <x:x v="4"/>
    <x:x v="0"/>
    <x:x v="1"/>
    <x:n v="117902.49"/>
    <x:n v="8532.08"/>
    <x:n v="3"/>
    <x:s v="Pending"/>
    <x:x v="1"/>
    <x:m/>
    <x:n v="1"/>
    <x:s v="2025-07"/>
    <x:n v="0"/>
    <x:s v=""/>
    <x:n v="13.818727672501899"/>
  </x:r>
  <x:r>
    <x:s v="C02873"/>
    <x:x v="0"/>
    <x:x v="4"/>
    <x:x v="1"/>
    <x:x v="2"/>
    <x:n v="33243.28"/>
    <x:n v="9283.62"/>
    <x:n v="5"/>
    <x:s v="Settled"/>
    <x:x v="3"/>
    <x:n v="20"/>
    <x:n v="0"/>
    <x:s v="2025-04"/>
    <x:n v="1"/>
    <x:n v="0"/>
    <x:n v="3.580853158573918"/>
  </x:r>
  <x:r>
    <x:s v="C02874"/>
    <x:x v="0"/>
    <x:x v="0"/>
    <x:x v="0"/>
    <x:x v="0"/>
    <x:n v="26330.03"/>
    <x:n v="11687.73"/>
    <x:n v="6"/>
    <x:s v="Settled"/>
    <x:x v="5"/>
    <x:n v="22"/>
    <x:n v="1"/>
    <x:s v="2025-03"/>
    <x:n v="1"/>
    <x:n v="0"/>
    <x:n v="2.2527924584157915"/>
  </x:r>
  <x:r>
    <x:s v="C02875"/>
    <x:x v="0"/>
    <x:x v="0"/>
    <x:x v="1"/>
    <x:x v="2"/>
    <x:n v="38961.12"/>
    <x:n v="14531.26"/>
    <x:n v="9"/>
    <x:s v="Settled"/>
    <x:x v="1"/>
    <x:n v="15"/>
    <x:n v="0"/>
    <x:s v="2025-06"/>
    <x:n v="1"/>
    <x:n v="0"/>
    <x:n v="2.6811935097162944"/>
  </x:r>
  <x:r>
    <x:s v="C02876"/>
    <x:x v="0"/>
    <x:x v="0"/>
    <x:x v="3"/>
    <x:x v="2"/>
    <x:n v="8780.17"/>
    <x:n v="6992.19"/>
    <x:n v="10"/>
    <x:s v="Rejected"/>
    <x:x v="3"/>
    <x:m/>
    <x:n v="0"/>
    <x:s v="2025-11"/>
    <x:n v="0"/>
    <x:s v=""/>
    <x:n v="1.2557110147178496"/>
  </x:r>
  <x:r>
    <x:s v="C02877"/>
    <x:x v="2"/>
    <x:x v="0"/>
    <x:x v="5"/>
    <x:x v="2"/>
    <x:n v="152253.96"/>
    <x:n v="11007.5"/>
    <x:n v="6"/>
    <x:s v="Settled"/>
    <x:x v="4"/>
    <x:n v="34"/>
    <x:n v="1"/>
    <x:s v="2025-06"/>
    <x:n v="1"/>
    <x:n v="1"/>
    <x:n v="13.831838292073586"/>
  </x:r>
  <x:r>
    <x:s v="C02878"/>
    <x:x v="0"/>
    <x:x v="5"/>
    <x:x v="1"/>
    <x:x v="1"/>
    <x:n v="202417.22"/>
    <x:n v="9324.83"/>
    <x:n v="9"/>
    <x:s v="Settled"/>
    <x:x v="1"/>
    <x:n v="24"/>
    <x:n v="0"/>
    <x:s v="2025-11"/>
    <x:n v="1"/>
    <x:n v="0"/>
    <x:n v="21.707336219534298"/>
  </x:r>
  <x:r>
    <x:s v="C02879"/>
    <x:x v="0"/>
    <x:x v="5"/>
    <x:x v="1"/>
    <x:x v="0"/>
    <x:n v="10109.58"/>
    <x:n v="8402.43"/>
    <x:n v="1"/>
    <x:s v="Settled"/>
    <x:x v="1"/>
    <x:n v="22"/>
    <x:n v="0"/>
    <x:s v="2025-09"/>
    <x:n v="1"/>
    <x:n v="0"/>
    <x:n v="1.2031733677043426"/>
  </x:r>
  <x:r>
    <x:s v="C02880"/>
    <x:x v="0"/>
    <x:x v="0"/>
    <x:x v="1"/>
    <x:x v="2"/>
    <x:n v="17579.52"/>
    <x:n v="13656.49"/>
    <x:n v="2"/>
    <x:s v="Settled"/>
    <x:x v="2"/>
    <x:n v="18"/>
    <x:n v="0"/>
    <x:s v="2025-02"/>
    <x:n v="1"/>
    <x:n v="0"/>
    <x:n v="1.2872648828505715"/>
  </x:r>
  <x:r>
    <x:s v="C02881"/>
    <x:x v="2"/>
    <x:x v="4"/>
    <x:x v="2"/>
    <x:x v="0"/>
    <x:n v="99550.23"/>
    <x:n v="7194.1"/>
    <x:n v="9"/>
    <x:s v="Settled"/>
    <x:x v="3"/>
    <x:n v="12"/>
    <x:n v="0"/>
    <x:s v="2025-11"/>
    <x:n v="1"/>
    <x:n v="0"/>
    <x:n v="13.83776010897819"/>
  </x:r>
  <x:r>
    <x:s v="C02882"/>
    <x:x v="0"/>
    <x:x v="3"/>
    <x:x v="1"/>
    <x:x v="0"/>
    <x:n v="17739.78"/>
    <x:n v="8705.15"/>
    <x:n v="5"/>
    <x:s v="Settled"/>
    <x:x v="2"/>
    <x:n v="15"/>
    <x:n v="0"/>
    <x:s v="2025-08"/>
    <x:n v="1"/>
    <x:n v="0"/>
    <x:n v="2.03784885958312"/>
  </x:r>
  <x:r>
    <x:s v="C02883"/>
    <x:x v="0"/>
    <x:x v="4"/>
    <x:x v="0"/>
    <x:x v="2"/>
    <x:n v="59453.4"/>
    <x:n v="43338.17"/>
    <x:n v="10"/>
    <x:s v="Settled"/>
    <x:x v="1"/>
    <x:n v="32"/>
    <x:n v="1"/>
    <x:s v="2025-07"/>
    <x:n v="1"/>
    <x:n v="1"/>
    <x:n v="1.3718484190726097"/>
  </x:r>
  <x:r>
    <x:s v="C02884"/>
    <x:x v="0"/>
    <x:x v="4"/>
    <x:x v="1"/>
    <x:x v="2"/>
    <x:n v="43273.81"/>
    <x:n v="10670.14"/>
    <x:n v="1"/>
    <x:s v="Pending"/>
    <x:x v="3"/>
    <x:m/>
    <x:n v="0"/>
    <x:s v="2025-09"/>
    <x:n v="0"/>
    <x:s v=""/>
    <x:n v="4.055599083048582"/>
  </x:r>
  <x:r>
    <x:s v="C02885"/>
    <x:x v="2"/>
    <x:x v="0"/>
    <x:x v="5"/>
    <x:x v="2"/>
    <x:n v="206461.41"/>
    <x:n v="12389.83"/>
    <x:n v="9"/>
    <x:s v="Settled"/>
    <x:x v="4"/>
    <x:n v="24"/>
    <x:n v="1"/>
    <x:s v="2025-01"/>
    <x:n v="1"/>
    <x:n v="0"/>
    <x:n v="16.66378069755598"/>
  </x:r>
  <x:r>
    <x:s v="C02886"/>
    <x:x v="0"/>
    <x:x v="0"/>
    <x:x v="1"/>
    <x:x v="0"/>
    <x:n v="14778.76"/>
    <x:n v="12180.81"/>
    <x:n v="10"/>
    <x:s v="Settled"/>
    <x:x v="2"/>
    <x:n v="19"/>
    <x:n v="0"/>
    <x:s v="2025-04"/>
    <x:n v="1"/>
    <x:n v="0"/>
    <x:n v="1.213282203728652"/>
  </x:r>
  <x:r>
    <x:s v="C02887"/>
    <x:x v="2"/>
    <x:x v="5"/>
    <x:x v="2"/>
    <x:x v="0"/>
    <x:n v="67707.21"/>
    <x:n v="7585.35"/>
    <x:n v="3"/>
    <x:s v="Settled"/>
    <x:x v="1"/>
    <x:n v="16"/>
    <x:n v="0"/>
    <x:s v="2025-10"/>
    <x:n v="1"/>
    <x:n v="0"/>
    <x:n v="8.926049556052128"/>
  </x:r>
  <x:r>
    <x:s v="C02888"/>
    <x:x v="2"/>
    <x:x v="5"/>
    <x:x v="5"/>
    <x:x v="2"/>
    <x:n v="108393.37"/>
    <x:n v="14795.12"/>
    <x:n v="1"/>
    <x:s v="Settled"/>
    <x:x v="2"/>
    <x:n v="20"/>
    <x:n v="0"/>
    <x:s v="2025-08"/>
    <x:n v="1"/>
    <x:n v="0"/>
    <x:n v="7.326292047648143"/>
  </x:r>
  <x:r>
    <x:s v="C02889"/>
    <x:x v="0"/>
    <x:x v="3"/>
    <x:x v="1"/>
    <x:x v="2"/>
    <x:n v="38966.9"/>
    <x:n v="11750.89"/>
    <x:n v="1"/>
    <x:s v="Settled"/>
    <x:x v="2"/>
    <x:n v="15"/>
    <x:n v="0"/>
    <x:s v="2025-05"/>
    <x:n v="1"/>
    <x:n v="0"/>
    <x:n v="3.316080739416334"/>
  </x:r>
  <x:r>
    <x:s v="C02890"/>
    <x:x v="0"/>
    <x:x v="2"/>
    <x:x v="1"/>
    <x:x v="2"/>
    <x:n v="13607.68"/>
    <x:n v="16919.71"/>
    <x:n v="2"/>
    <x:s v="Settled"/>
    <x:x v="1"/>
    <x:n v="9"/>
    <x:n v="0"/>
    <x:s v="2025-06"/>
    <x:n v="1"/>
    <x:n v="0"/>
    <x:n v="0.8042501910493738"/>
  </x:r>
  <x:r>
    <x:s v="C02891"/>
    <x:x v="0"/>
    <x:x v="4"/>
    <x:x v="3"/>
    <x:x v="2"/>
    <x:n v="21914.6"/>
    <x:n v="9023.58"/>
    <x:n v="6"/>
    <x:s v="Settled"/>
    <x:x v="2"/>
    <x:n v="5"/>
    <x:n v="0"/>
    <x:s v="2025-08"/>
    <x:n v="1"/>
    <x:n v="0"/>
    <x:n v="2.428592642831337"/>
  </x:r>
  <x:r>
    <x:s v="C02892"/>
    <x:x v="0"/>
    <x:x v="3"/>
    <x:x v="1"/>
    <x:x v="3"/>
    <x:n v="95444.73"/>
    <x:n v="7556.39"/>
    <x:n v="5"/>
    <x:s v="Settled"/>
    <x:x v="1"/>
    <x:n v="21"/>
    <x:n v="0"/>
    <x:s v="2025-06"/>
    <x:n v="1"/>
    <x:n v="0"/>
    <x:n v="12.63099575326313"/>
  </x:r>
  <x:r>
    <x:s v="C02893"/>
    <x:x v="2"/>
    <x:x v="0"/>
    <x:x v="4"/>
    <x:x v="2"/>
    <x:n v="79805.77"/>
    <x:n v="13606.35"/>
    <x:n v="4"/>
    <x:s v="Settled"/>
    <x:x v="3"/>
    <x:n v="17"/>
    <x:n v="0"/>
    <x:s v="2025-06"/>
    <x:n v="1"/>
    <x:n v="0"/>
    <x:n v="5.865332730673546"/>
  </x:r>
  <x:r>
    <x:s v="C02894"/>
    <x:x v="0"/>
    <x:x v="5"/>
    <x:x v="1"/>
    <x:x v="0"/>
    <x:n v="25624.15"/>
    <x:n v="17318.84"/>
    <x:n v="1"/>
    <x:s v="Settled"/>
    <x:x v="2"/>
    <x:n v="20"/>
    <x:n v="0"/>
    <x:s v="2025-07"/>
    <x:n v="1"/>
    <x:n v="0"/>
    <x:n v="1.479553480487146"/>
  </x:r>
  <x:r>
    <x:s v="C02895"/>
    <x:x v="2"/>
    <x:x v="5"/>
    <x:x v="2"/>
    <x:x v="2"/>
    <x:n v="161842.88"/>
    <x:n v="14003.22"/>
    <x:n v="9"/>
    <x:s v="Settled"/>
    <x:x v="1"/>
    <x:n v="20"/>
    <x:n v="0"/>
    <x:s v="2025-04"/>
    <x:n v="1"/>
    <x:n v="0"/>
    <x:n v="11.557547478365692"/>
  </x:r>
  <x:r>
    <x:s v="C02896"/>
    <x:x v="0"/>
    <x:x v="2"/>
    <x:x v="1"/>
    <x:x v="2"/>
    <x:n v="45807.16"/>
    <x:n v="17005.69"/>
    <x:n v="4"/>
    <x:s v="Settled"/>
    <x:x v="1"/>
    <x:n v="13"/>
    <x:n v="0"/>
    <x:s v="2025-07"/>
    <x:n v="1"/>
    <x:n v="0"/>
    <x:n v="2.6936372472978167"/>
  </x:r>
  <x:r>
    <x:s v="C02897"/>
    <x:x v="2"/>
    <x:x v="2"/>
    <x:x v="4"/>
    <x:x v="1"/>
    <x:n v="156216.39"/>
    <x:n v="10779.34"/>
    <x:n v="1"/>
    <x:s v="Pending"/>
    <x:x v="4"/>
    <x:m/>
    <x:n v="1"/>
    <x:s v="2025-09"/>
    <x:n v="0"/>
    <x:s v=""/>
    <x:n v="14.492203604302306"/>
  </x:r>
  <x:r>
    <x:s v="C02898"/>
    <x:x v="2"/>
    <x:x v="0"/>
    <x:x v="2"/>
    <x:x v="2"/>
    <x:n v="70493.6"/>
    <x:n v="4145.55"/>
    <x:n v="9"/>
    <x:s v="Settled"/>
    <x:x v="3"/>
    <x:n v="21"/>
    <x:n v="0"/>
    <x:s v="2025-09"/>
    <x:n v="1"/>
    <x:n v="0"/>
    <x:n v="17.004643533427412"/>
  </x:r>
  <x:r>
    <x:s v="C02899"/>
    <x:x v="2"/>
    <x:x v="0"/>
    <x:x v="4"/>
    <x:x v="2"/>
    <x:n v="28988.24"/>
    <x:n v="11964"/>
    <x:n v="1"/>
    <x:s v="Pending"/>
    <x:x v="2"/>
    <x:m/>
    <x:n v="0"/>
    <x:s v="2025-08"/>
    <x:n v="0"/>
    <x:s v=""/>
    <x:n v="2.422955533266466"/>
  </x:r>
  <x:r>
    <x:s v="C02900"/>
    <x:x v="0"/>
    <x:x v="4"/>
    <x:x v="0"/>
    <x:x v="0"/>
    <x:n v="29838.95"/>
    <x:n v="21227.14"/>
    <x:n v="5"/>
    <x:s v="Settled"/>
    <x:x v="1"/>
    <x:n v="36"/>
    <x:n v="1"/>
    <x:s v="2025-06"/>
    <x:n v="1"/>
    <x:n v="1"/>
    <x:n v="1.4056980827374768"/>
  </x:r>
  <x:r>
    <x:s v="C02901"/>
    <x:x v="0"/>
    <x:x v="0"/>
    <x:x v="0"/>
    <x:x v="2"/>
    <x:n v="50645.16"/>
    <x:n v="6191.96"/>
    <x:n v="9"/>
    <x:s v="Rejected"/>
    <x:x v="4"/>
    <x:m/>
    <x:n v="1"/>
    <x:s v="2025-08"/>
    <x:n v="0"/>
    <x:s v=""/>
    <x:n v="8.179180744061656"/>
  </x:r>
  <x:r>
    <x:s v="C02902"/>
    <x:x v="2"/>
    <x:x v="5"/>
    <x:x v="2"/>
    <x:x v="1"/>
    <x:n v="598790.79"/>
    <x:n v="16906.89"/>
    <x:n v="4"/>
    <x:s v="Settled"/>
    <x:x v="5"/>
    <x:n v="48"/>
    <x:n v="1"/>
    <x:s v="2025-09"/>
    <x:n v="1"/>
    <x:n v="1"/>
    <x:n v="35.41696846670204"/>
  </x:r>
  <x:r>
    <x:s v="C02903"/>
    <x:x v="0"/>
    <x:x v="0"/>
    <x:x v="1"/>
    <x:x v="1"/>
    <x:n v="129246.96"/>
    <x:n v="9878.3"/>
    <x:n v="5"/>
    <x:s v="Settled"/>
    <x:x v="1"/>
    <x:n v="38"/>
    <x:n v="1"/>
    <x:s v="2025-04"/>
    <x:n v="1"/>
    <x:n v="1"/>
    <x:n v="13.083927396414364"/>
  </x:r>
  <x:r>
    <x:s v="C02904"/>
    <x:x v="2"/>
    <x:x v="0"/>
    <x:x v="5"/>
    <x:x v="0"/>
    <x:n v="53178.21"/>
    <x:n v="11513.14"/>
    <x:n v="7"/>
    <x:s v="Settled"/>
    <x:x v="4"/>
    <x:n v="28"/>
    <x:n v="1"/>
    <x:s v="2025-06"/>
    <x:n v="1"/>
    <x:n v="0"/>
    <x:n v="4.618914561970062"/>
  </x:r>
  <x:r>
    <x:s v="C02905"/>
    <x:x v="0"/>
    <x:x v="0"/>
    <x:x v="1"/>
    <x:x v="0"/>
    <x:n v="16980.61"/>
    <x:n v="8522.31"/>
    <x:n v="9"/>
    <x:s v="Settled"/>
    <x:x v="1"/>
    <x:n v="17"/>
    <x:n v="0"/>
    <x:s v="2025-09"/>
    <x:n v="1"/>
    <x:n v="0"/>
    <x:n v="1.992489125600923"/>
  </x:r>
  <x:r>
    <x:s v="C02906"/>
    <x:x v="0"/>
    <x:x v="0"/>
    <x:x v="1"/>
    <x:x v="3"/>
    <x:n v="49494.95"/>
    <x:n v="11379.18"/>
    <x:n v="7"/>
    <x:s v="Settled"/>
    <x:x v="3"/>
    <x:n v="19"/>
    <x:n v="0"/>
    <x:s v="2025-08"/>
    <x:n v="1"/>
    <x:n v="0"/>
    <x:n v="4.349606034881248"/>
  </x:r>
  <x:r>
    <x:s v="C02907"/>
    <x:x v="0"/>
    <x:x v="0"/>
    <x:x v="1"/>
    <x:x v="2"/>
    <x:n v="44314.65"/>
    <x:n v="8436.74"/>
    <x:n v="9"/>
    <x:s v="Settled"/>
    <x:x v="3"/>
    <x:n v="11"/>
    <x:n v="0"/>
    <x:s v="2025-07"/>
    <x:n v="1"/>
    <x:n v="0"/>
    <x:n v="5.252579787927565"/>
  </x:r>
  <x:r>
    <x:s v="C02908"/>
    <x:x v="0"/>
    <x:x v="0"/>
    <x:x v="1"/>
    <x:x v="1"/>
    <x:n v="122101.89"/>
    <x:n v="14729.69"/>
    <x:n v="10"/>
    <x:s v="Rejected"/>
    <x:x v="1"/>
    <x:m/>
    <x:n v="1"/>
    <x:s v="2025-04"/>
    <x:n v="0"/>
    <x:s v=""/>
    <x:n v="8.289508468949448"/>
  </x:r>
  <x:r>
    <x:s v="C02909"/>
    <x:x v="0"/>
    <x:x v="0"/>
    <x:x v="0"/>
    <x:x v="0"/>
    <x:n v="32759.16"/>
    <x:n v="10729.93"/>
    <x:n v="10"/>
    <x:s v="Pending"/>
    <x:x v="1"/>
    <x:m/>
    <x:n v="1"/>
    <x:s v="2025-11"/>
    <x:n v="0"/>
    <x:s v=""/>
    <x:n v="3.0530637198937924"/>
  </x:r>
  <x:r>
    <x:s v="C02910"/>
    <x:x v="0"/>
    <x:x v="5"/>
    <x:x v="1"/>
    <x:x v="1"/>
    <x:n v="48937.03"/>
    <x:n v="17328.07"/>
    <x:n v="8"/>
    <x:s v="Settled"/>
    <x:x v="2"/>
    <x:n v="20"/>
    <x:n v="0"/>
    <x:s v="2025-07"/>
    <x:n v="1"/>
    <x:n v="0"/>
    <x:n v="2.824147755635798"/>
  </x:r>
  <x:r>
    <x:s v="C02911"/>
    <x:x v="0"/>
    <x:x v="3"/>
    <x:x v="0"/>
    <x:x v="2"/>
    <x:n v="22549.73"/>
    <x:n v="9246.18"/>
    <x:n v="4"/>
    <x:s v="Pending"/>
    <x:x v="4"/>
    <x:m/>
    <x:n v="1"/>
    <x:s v="2025-07"/>
    <x:n v="0"/>
    <x:s v=""/>
    <x:n v="2.4388158136657516"/>
  </x:r>
  <x:r>
    <x:s v="C02912"/>
    <x:x v="0"/>
    <x:x v="0"/>
    <x:x v="3"/>
    <x:x v="0"/>
    <x:n v="4013.4"/>
    <x:n v="21193.97"/>
    <x:n v="4"/>
    <x:s v="Settled"/>
    <x:x v="3"/>
    <x:n v="8"/>
    <x:n v="0"/>
    <x:s v="2025-06"/>
    <x:n v="1"/>
    <x:n v="0"/>
    <x:n v="0.18936518264393126"/>
  </x:r>
  <x:r>
    <x:s v="C02913"/>
    <x:x v="0"/>
    <x:x v="0"/>
    <x:x v="0"/>
    <x:x v="0"/>
    <x:n v="42935.27"/>
    <x:n v="16086.64"/>
    <x:n v="1"/>
    <x:s v="Settled"/>
    <x:x v="5"/>
    <x:n v="28"/>
    <x:n v="1"/>
    <x:s v="2025-10"/>
    <x:n v="1"/>
    <x:n v="0"/>
    <x:n v="2.6690017306286458"/>
  </x:r>
  <x:r>
    <x:s v="C02914"/>
    <x:x v="0"/>
    <x:x v="2"/>
    <x:x v="0"/>
    <x:x v="2"/>
    <x:n v="60305.16"/>
    <x:n v="15413.01"/>
    <x:n v="3"/>
    <x:s v="Settled"/>
    <x:x v="5"/>
    <x:n v="36"/>
    <x:n v="1"/>
    <x:s v="2025-04"/>
    <x:n v="1"/>
    <x:n v="1"/>
    <x:n v="3.9126140838162047"/>
  </x:r>
  <x:r>
    <x:s v="C02915"/>
    <x:x v="2"/>
    <x:x v="3"/>
    <x:x v="5"/>
    <x:x v="0"/>
    <x:n v="155683.29"/>
    <x:n v="8230.17"/>
    <x:n v="7"/>
    <x:s v="Settled"/>
    <x:x v="4"/>
    <x:n v="36"/>
    <x:n v="1"/>
    <x:s v="2025-12"/>
    <x:n v="1"/>
    <x:n v="1"/>
    <x:n v="18.916169410838418"/>
  </x:r>
  <x:r>
    <x:s v="C02916"/>
    <x:x v="0"/>
    <x:x v="5"/>
    <x:x v="1"/>
    <x:x v="2"/>
    <x:n v="44832.32"/>
    <x:n v="15738.21"/>
    <x:n v="4"/>
    <x:s v="Pending"/>
    <x:x v="2"/>
    <x:m/>
    <x:n v="0"/>
    <x:s v="2025-01"/>
    <x:n v="0"/>
    <x:s v=""/>
    <x:n v="2.8486289101492486"/>
  </x:r>
  <x:r>
    <x:s v="C02917"/>
    <x:x v="0"/>
    <x:x v="4"/>
    <x:x v="1"/>
    <x:x v="2"/>
    <x:n v="97045"/>
    <x:n v="11954.95"/>
    <x:n v="10"/>
    <x:s v="Pending"/>
    <x:x v="1"/>
    <x:m/>
    <x:n v="0"/>
    <x:s v="2025-01"/>
    <x:n v="0"/>
    <x:s v=""/>
    <x:n v="8.117557998987866"/>
  </x:r>
  <x:r>
    <x:s v="C02918"/>
    <x:x v="0"/>
    <x:x v="0"/>
    <x:x v="3"/>
    <x:x v="2"/>
    <x:n v="21670.88"/>
    <x:n v="21286.23"/>
    <x:n v="6"/>
    <x:s v="Pending"/>
    <x:x v="1"/>
    <x:m/>
    <x:n v="0"/>
    <x:s v="2025-07"/>
    <x:n v="0"/>
    <x:s v=""/>
    <x:n v="1.0180703675568668"/>
  </x:r>
  <x:r>
    <x:s v="C02919"/>
    <x:x v="0"/>
    <x:x v="0"/>
    <x:x v="0"/>
    <x:x v="3"/>
    <x:n v="56240.13"/>
    <x:n v="17601.43"/>
    <x:n v="3"/>
    <x:s v="Settled"/>
    <x:x v="1"/>
    <x:n v="31"/>
    <x:n v="1"/>
    <x:s v="2025-11"/>
    <x:n v="1"/>
    <x:n v="1"/>
    <x:n v="3.1952023216295493"/>
  </x:r>
  <x:r>
    <x:s v="C02920"/>
    <x:x v="2"/>
    <x:x v="5"/>
    <x:x v="4"/>
    <x:x v="1"/>
    <x:n v="65090.96"/>
    <x:n v="10513.78"/>
    <x:n v="5"/>
    <x:s v="Settled"/>
    <x:x v="1"/>
    <x:n v="42"/>
    <x:n v="1"/>
    <x:s v="2025-01"/>
    <x:n v="1"/>
    <x:n v="1"/>
    <x:n v="6.191014078666283"/>
  </x:r>
  <x:r>
    <x:s v="C02921"/>
    <x:x v="0"/>
    <x:x v="4"/>
    <x:x v="0"/>
    <x:x v="2"/>
    <x:n v="74302.75"/>
    <x:n v="40595.4"/>
    <x:n v="1"/>
    <x:s v="Settled"/>
    <x:x v="1"/>
    <x:n v="19"/>
    <x:n v="1"/>
    <x:s v="2025-09"/>
    <x:n v="1"/>
    <x:n v="0"/>
    <x:n v="1.8303243717268458"/>
  </x:r>
  <x:r>
    <x:s v="C02922"/>
    <x:x v="0"/>
    <x:x v="0"/>
    <x:x v="3"/>
    <x:x v="2"/>
    <x:n v="22532.26"/>
    <x:n v="8499.8"/>
    <x:n v="4"/>
    <x:s v="Settled"/>
    <x:x v="3"/>
    <x:n v="23"/>
    <x:n v="0"/>
    <x:s v="2025-05"/>
    <x:n v="1"/>
    <x:n v="0"/>
    <x:n v="2.6509164921527564"/>
  </x:r>
  <x:r>
    <x:s v="C02923"/>
    <x:x v="0"/>
    <x:x v="5"/>
    <x:x v="1"/>
    <x:x v="2"/>
    <x:n v="53437.17"/>
    <x:n v="5010.35"/>
    <x:n v="2"/>
    <x:s v="Pending"/>
    <x:x v="2"/>
    <x:m/>
    <x:n v="0"/>
    <x:s v="2025-01"/>
    <x:n v="0"/>
    <x:s v=""/>
    <x:n v="10.665356711606972"/>
  </x:r>
  <x:r>
    <x:s v="C02924"/>
    <x:x v="0"/>
    <x:x v="0"/>
    <x:x v="1"/>
    <x:x v="2"/>
    <x:n v="62403.1"/>
    <x:n v="4028.85"/>
    <x:n v="9"/>
    <x:s v="Settled"/>
    <x:x v="3"/>
    <x:n v="18"/>
    <x:n v="0"/>
    <x:s v="2025-05"/>
    <x:n v="1"/>
    <x:n v="0"/>
    <x:n v="15.489060153641859"/>
  </x:r>
  <x:r>
    <x:s v="C02925"/>
    <x:x v="0"/>
    <x:x v="3"/>
    <x:x v="0"/>
    <x:x v="1"/>
    <x:n v="78418.6"/>
    <x:n v="11750.89"/>
    <x:n v="1"/>
    <x:s v="Pending"/>
    <x:x v="5"/>
    <x:m/>
    <x:n v="1"/>
    <x:s v="2025-08"/>
    <x:n v="0"/>
    <x:s v=""/>
    <x:n v="6.6734179283441515"/>
  </x:r>
  <x:r>
    <x:s v="C02926"/>
    <x:x v="0"/>
    <x:x v="4"/>
    <x:x v="1"/>
    <x:x v="2"/>
    <x:n v="132165.04"/>
    <x:n v="16185.49"/>
    <x:n v="7"/>
    <x:s v="Settled"/>
    <x:x v="3"/>
    <x:n v="14"/>
    <x:n v="0"/>
    <x:s v="2025-08"/>
    <x:n v="1"/>
    <x:n v="0"/>
    <x:n v="8.165649603441107"/>
  </x:r>
  <x:r>
    <x:s v="C02927"/>
    <x:x v="0"/>
    <x:x v="3"/>
    <x:x v="1"/>
    <x:x v="2"/>
    <x:n v="29768.81"/>
    <x:n v="14590.07"/>
    <x:n v="5"/>
    <x:s v="Settled"/>
    <x:x v="2"/>
    <x:n v="16"/>
    <x:n v="0"/>
    <x:s v="2025-11"/>
    <x:n v="1"/>
    <x:n v="0"/>
    <x:n v="2.0403473047079284"/>
  </x:r>
  <x:r>
    <x:s v="C02928"/>
    <x:x v="0"/>
    <x:x v="3"/>
    <x:x v="0"/>
    <x:x v="0"/>
    <x:n v="10532.74"/>
    <x:n v="22514.24"/>
    <x:n v="7"/>
    <x:s v="Settled"/>
    <x:x v="1"/>
    <x:n v="10"/>
    <x:n v="0"/>
    <x:s v="2025-12"/>
    <x:n v="1"/>
    <x:n v="0"/>
    <x:n v="0.4678256960927839"/>
  </x:r>
  <x:r>
    <x:s v="C02929"/>
    <x:x v="0"/>
    <x:x v="3"/>
    <x:x v="0"/>
    <x:x v="0"/>
    <x:n v="26005.38"/>
    <x:n v="9052.27"/>
    <x:n v="9"/>
    <x:s v="Settled"/>
    <x:x v="5"/>
    <x:n v="30"/>
    <x:n v="1"/>
    <x:s v="2025-01"/>
    <x:n v="1"/>
    <x:n v="0"/>
    <x:n v="2.872802070640845"/>
  </x:r>
  <x:r>
    <x:s v="C02930"/>
    <x:x v="0"/>
    <x:x v="5"/>
    <x:x v="1"/>
    <x:x v="2"/>
    <x:n v="11972.36"/>
    <x:n v="11083.81"/>
    <x:n v="8"/>
    <x:s v="Settled"/>
    <x:x v="2"/>
    <x:n v="15"/>
    <x:n v="0"/>
    <x:s v="2025-11"/>
    <x:n v="1"/>
    <x:n v="0"/>
    <x:n v="1.0801664770507615"/>
  </x:r>
  <x:r>
    <x:s v="C02931"/>
    <x:x v="2"/>
    <x:x v="5"/>
    <x:x v="4"/>
    <x:x v="0"/>
    <x:n v="13025.67"/>
    <x:n v="7418.56"/>
    <x:n v="2"/>
    <x:s v="Pending"/>
    <x:x v="2"/>
    <x:m/>
    <x:n v="0"/>
    <x:s v="2025-01"/>
    <x:n v="0"/>
    <x:s v=""/>
    <x:n v="1.7558218845705904"/>
  </x:r>
  <x:r>
    <x:s v="C02932"/>
    <x:x v="2"/>
    <x:x v="3"/>
    <x:x v="4"/>
    <x:x v="2"/>
    <x:n v="225477.42"/>
    <x:n v="15480.61"/>
    <x:n v="5"/>
    <x:s v="Settled"/>
    <x:x v="3"/>
    <x:n v="9"/>
    <x:n v="0"/>
    <x:s v="2025-12"/>
    <x:n v="1"/>
    <x:n v="0"/>
    <x:n v="14.5651508564585"/>
  </x:r>
  <x:r>
    <x:s v="C02933"/>
    <x:x v="0"/>
    <x:x v="2"/>
    <x:x v="1"/>
    <x:x v="1"/>
    <x:n v="85316.95"/>
    <x:n v="20248"/>
    <x:n v="6"/>
    <x:s v="Settled"/>
    <x:x v="5"/>
    <x:n v="31"/>
    <x:n v="1"/>
    <x:s v="2025-10"/>
    <x:n v="1"/>
    <x:n v="1"/>
    <x:n v="4.2135988739628605"/>
  </x:r>
  <x:r>
    <x:s v="C02934"/>
    <x:x v="2"/>
    <x:x v="0"/>
    <x:x v="4"/>
    <x:x v="2"/>
    <x:n v="25172.59"/>
    <x:n v="15653.42"/>
    <x:n v="6"/>
    <x:s v="Settled"/>
    <x:x v="1"/>
    <x:n v="16"/>
    <x:n v="0"/>
    <x:s v="2025-12"/>
    <x:n v="1"/>
    <x:n v="0"/>
    <x:n v="1.6081207812733576"/>
  </x:r>
  <x:r>
    <x:s v="C02935"/>
    <x:x v="0"/>
    <x:x v="0"/>
    <x:x v="1"/>
    <x:x v="0"/>
    <x:n v="19992.01"/>
    <x:n v="13769.09"/>
    <x:n v="9"/>
    <x:s v="Settled"/>
    <x:x v="3"/>
    <x:n v="14"/>
    <x:n v="0"/>
    <x:s v="2025-01"/>
    <x:n v="1"/>
    <x:n v="0"/>
    <x:n v="1.451948531093921"/>
  </x:r>
  <x:r>
    <x:s v="C02936"/>
    <x:x v="2"/>
    <x:x v="0"/>
    <x:x v="4"/>
    <x:x v="2"/>
    <x:n v="33691.53"/>
    <x:n v="11119.06"/>
    <x:n v="1"/>
    <x:s v="Settled"/>
    <x:x v="1"/>
    <x:n v="15"/>
    <x:n v="0"/>
    <x:s v="2025-01"/>
    <x:n v="1"/>
    <x:n v="0"/>
    <x:n v="3.0300699879306343"/>
  </x:r>
  <x:r>
    <x:s v="C02937"/>
    <x:x v="0"/>
    <x:x v="3"/>
    <x:x v="3"/>
    <x:x v="0"/>
    <x:n v="7929.66"/>
    <x:n v="6168.26"/>
    <x:n v="5"/>
    <x:s v="Pending"/>
    <x:x v="3"/>
    <x:m/>
    <x:n v="0"/>
    <x:s v="2025-12"/>
    <x:n v="0"/>
    <x:s v=""/>
    <x:n v="1.2855586502514484"/>
  </x:r>
  <x:r>
    <x:s v="C02938"/>
    <x:x v="2"/>
    <x:x v="3"/>
    <x:x v="4"/>
    <x:x v="2"/>
    <x:n v="33844.92"/>
    <x:n v="11589.79"/>
    <x:n v="2"/>
    <x:s v="Settled"/>
    <x:x v="3"/>
    <x:n v="14"/>
    <x:n v="0"/>
    <x:s v="2025-04"/>
    <x:n v="1"/>
    <x:n v="0"/>
    <x:n v="2.920235828259183"/>
  </x:r>
  <x:r>
    <x:s v="C02939"/>
    <x:x v="0"/>
    <x:x v="3"/>
    <x:x v="1"/>
    <x:x v="2"/>
    <x:n v="53389.84"/>
    <x:n v="10421.33"/>
    <x:n v="2"/>
    <x:s v="Pending"/>
    <x:x v="3"/>
    <x:m/>
    <x:n v="0"/>
    <x:s v="2025-05"/>
    <x:n v="0"/>
    <x:s v=""/>
    <x:n v="5.123131116661693"/>
  </x:r>
  <x:r>
    <x:s v="C02940"/>
    <x:x v="0"/>
    <x:x v="5"/>
    <x:x v="1"/>
    <x:x v="2"/>
    <x:n v="24479.46"/>
    <x:n v="12139.83"/>
    <x:n v="9"/>
    <x:s v="Settled"/>
    <x:x v="3"/>
    <x:n v="15"/>
    <x:n v="0"/>
    <x:s v="2025-04"/>
    <x:n v="1"/>
    <x:n v="0"/>
    <x:n v="2.0164582205846373"/>
  </x:r>
  <x:r>
    <x:s v="C02941"/>
    <x:x v="2"/>
    <x:x v="2"/>
    <x:x v="2"/>
    <x:x v="2"/>
    <x:n v="499543.1"/>
    <x:n v="7635.3"/>
    <x:n v="9"/>
    <x:s v="Settled"/>
    <x:x v="3"/>
    <x:n v="22"/>
    <x:n v="0"/>
    <x:s v="2025-02"/>
    <x:n v="1"/>
    <x:n v="0"/>
    <x:n v="65.42547116681727"/>
  </x:r>
  <x:r>
    <x:s v="C02942"/>
    <x:x v="0"/>
    <x:x v="5"/>
    <x:x v="1"/>
    <x:x v="2"/>
    <x:n v="60685.82"/>
    <x:n v="7526.26"/>
    <x:n v="10"/>
    <x:s v="Settled"/>
    <x:x v="1"/>
    <x:n v="12"/>
    <x:n v="0"/>
    <x:s v="2025-01"/>
    <x:n v="1"/>
    <x:n v="0"/>
    <x:n v="8.063210678344888"/>
  </x:r>
  <x:r>
    <x:s v="C02943"/>
    <x:x v="0"/>
    <x:x v="3"/>
    <x:x v="1"/>
    <x:x v="0"/>
    <x:n v="18199.44"/>
    <x:n v="6484.82"/>
    <x:n v="8"/>
    <x:s v="Settled"/>
    <x:x v="1"/>
    <x:n v="24"/>
    <x:n v="0"/>
    <x:s v="2025-02"/>
    <x:n v="1"/>
    <x:n v="0"/>
    <x:n v="2.8064680284109658"/>
  </x:r>
  <x:r>
    <x:s v="C02944"/>
    <x:x v="2"/>
    <x:x v="0"/>
    <x:x v="5"/>
    <x:x v="0"/>
    <x:n v="67127"/>
    <x:n v="11352.84"/>
    <x:n v="8"/>
    <x:s v="Settled"/>
    <x:x v="4"/>
    <x:n v="34"/>
    <x:n v="1"/>
    <x:s v="2025-11"/>
    <x:n v="1"/>
    <x:n v="1"/>
    <x:n v="5.912793626969111"/>
  </x:r>
  <x:r>
    <x:s v="C02945"/>
    <x:x v="0"/>
    <x:x v="3"/>
    <x:x v="0"/>
    <x:x v="2"/>
    <x:n v="54284.6"/>
    <x:n v="12917.88"/>
    <x:n v="8"/>
    <x:s v="Settled"/>
    <x:x v="1"/>
    <x:n v="28"/>
    <x:n v="1"/>
    <x:s v="2025-01"/>
    <x:n v="1"/>
    <x:n v="0"/>
    <x:n v="4.202283966099701"/>
  </x:r>
  <x:r>
    <x:s v="C02946"/>
    <x:x v="0"/>
    <x:x v="3"/>
    <x:x v="1"/>
    <x:x v="1"/>
    <x:n v="69192.54"/>
    <x:n v="11017.7"/>
    <x:n v="4"/>
    <x:s v="Settled"/>
    <x:x v="4"/>
    <x:n v="46"/>
    <x:n v="1"/>
    <x:s v="2025-11"/>
    <x:n v="1"/>
    <x:n v="1"/>
    <x:n v="6.280125616054167"/>
  </x:r>
  <x:r>
    <x:s v="C02947"/>
    <x:x v="0"/>
    <x:x v="2"/>
    <x:x v="0"/>
    <x:x v="0"/>
    <x:n v="20446.35"/>
    <x:n v="10903.05"/>
    <x:n v="4"/>
    <x:s v="Settled"/>
    <x:x v="4"/>
    <x:n v="28"/>
    <x:n v="1"/>
    <x:s v="2025-03"/>
    <x:n v="1"/>
    <x:n v="0"/>
    <x:n v="1.8752871902816184"/>
  </x:r>
  <x:r>
    <x:s v="C02948"/>
    <x:x v="2"/>
    <x:x v="4"/>
    <x:x v="4"/>
    <x:x v="0"/>
    <x:n v="59550.31"/>
    <x:n v="21907.23"/>
    <x:n v="8"/>
    <x:s v="Settled"/>
    <x:x v="3"/>
    <x:n v="13"/>
    <x:n v="0"/>
    <x:s v="2025-08"/>
    <x:n v="1"/>
    <x:n v="0"/>
    <x:n v="2.7182948277806003"/>
  </x:r>
  <x:r>
    <x:s v="C02949"/>
    <x:x v="2"/>
    <x:x v="0"/>
    <x:x v="5"/>
    <x:x v="0"/>
    <x:n v="58193.62"/>
    <x:n v="10019.21"/>
    <x:n v="4"/>
    <x:s v="Settled"/>
    <x:x v="5"/>
    <x:n v="25"/>
    <x:n v="1"/>
    <x:s v="2025-04"/>
    <x:n v="1"/>
    <x:n v="0"/>
    <x:n v="5.808204439272159"/>
  </x:r>
  <x:r>
    <x:s v="C02950"/>
    <x:x v="2"/>
    <x:x v="2"/>
    <x:x v="4"/>
    <x:x v="2"/>
    <x:n v="17113.34"/>
    <x:n v="9446.84"/>
    <x:n v="1"/>
    <x:s v="Settled"/>
    <x:x v="1"/>
    <x:n v="23"/>
    <x:n v="0"/>
    <x:s v="2025-11"/>
    <x:n v="1"/>
    <x:n v="0"/>
    <x:n v="1.8115412137815396"/>
  </x:r>
  <x:r>
    <x:s v="C02951"/>
    <x:x v="0"/>
    <x:x v="2"/>
    <x:x v="0"/>
    <x:x v="0"/>
    <x:n v="16612.25"/>
    <x:n v="17122.29"/>
    <x:n v="4"/>
    <x:s v="Settled"/>
    <x:x v="3"/>
    <x:n v="8"/>
    <x:n v="0"/>
    <x:s v="2025-01"/>
    <x:n v="1"/>
    <x:n v="0"/>
    <x:n v="0.9702119284277979"/>
  </x:r>
  <x:r>
    <x:s v="C02952"/>
    <x:x v="0"/>
    <x:x v="0"/>
    <x:x v="1"/>
    <x:x v="2"/>
    <x:n v="76628.23"/>
    <x:n v="16677.56"/>
    <x:n v="3"/>
    <x:s v="Settled"/>
    <x:x v="3"/>
    <x:n v="14"/>
    <x:n v="0"/>
    <x:s v="2025-09"/>
    <x:n v="1"/>
    <x:n v="0"/>
    <x:n v="4.594690710151844"/>
  </x:r>
  <x:r>
    <x:s v="C02953"/>
    <x:x v="0"/>
    <x:x v="3"/>
    <x:x v="1"/>
    <x:x v="0"/>
    <x:n v="17161.03"/>
    <x:n v="6057.63"/>
    <x:n v="1"/>
    <x:s v="Settled"/>
    <x:x v="2"/>
    <x:n v="17"/>
    <x:n v="0"/>
    <x:s v="2025-12"/>
    <x:n v="1"/>
    <x:n v="0"/>
    <x:n v="2.832961075536142"/>
  </x:r>
  <x:r>
    <x:s v="C02954"/>
    <x:x v="0"/>
    <x:x v="5"/>
    <x:x v="3"/>
    <x:x v="2"/>
    <x:n v="10683.26"/>
    <x:n v="29578.07"/>
    <x:n v="6"/>
    <x:s v="Settled"/>
    <x:x v="2"/>
    <x:n v="22"/>
    <x:n v="0"/>
    <x:s v="2025-06"/>
    <x:n v="1"/>
    <x:n v="0"/>
    <x:n v="0.36118854272777096"/>
  </x:r>
  <x:r>
    <x:s v="C02955"/>
    <x:x v="0"/>
    <x:x v="2"/>
    <x:x v="1"/>
    <x:x v="0"/>
    <x:n v="37517.86"/>
    <x:n v="11655.41"/>
    <x:n v="8"/>
    <x:s v="Settled"/>
    <x:x v="2"/>
    <x:n v="9"/>
    <x:n v="0"/>
    <x:s v="2025-06"/>
    <x:n v="1"/>
    <x:n v="0"/>
    <x:n v="3.218922371671181"/>
  </x:r>
  <x:r>
    <x:s v="C02956"/>
    <x:x v="2"/>
    <x:x v="0"/>
    <x:x v="2"/>
    <x:x v="2"/>
    <x:n v="78006.08"/>
    <x:n v="22883.22"/>
    <x:n v="9"/>
    <x:s v="Settled"/>
    <x:x v="1"/>
    <x:n v="22"/>
    <x:n v="0"/>
    <x:s v="2025-02"/>
    <x:n v="1"/>
    <x:n v="0"/>
    <x:n v="3.408876897569485"/>
  </x:r>
  <x:r>
    <x:s v="C02957"/>
    <x:x v="2"/>
    <x:x v="0"/>
    <x:x v="2"/>
    <x:x v="0"/>
    <x:n v="72585.15"/>
    <x:n v="32020.39"/>
    <x:n v="9"/>
    <x:s v="Settled"/>
    <x:x v="2"/>
    <x:n v="8"/>
    <x:n v="0"/>
    <x:s v="2025-11"/>
    <x:n v="1"/>
    <x:n v="0"/>
    <x:n v="2.266841534409793"/>
  </x:r>
  <x:r>
    <x:s v="C02958"/>
    <x:x v="0"/>
    <x:x v="4"/>
    <x:x v="0"/>
    <x:x v="2"/>
    <x:n v="50977.53"/>
    <x:n v="7292.01"/>
    <x:n v="3"/>
    <x:s v="Settled"/>
    <x:x v="4"/>
    <x:n v="22"/>
    <x:n v="1"/>
    <x:s v="2025-12"/>
    <x:n v="1"/>
    <x:n v="0"/>
    <x:n v="6.990874943945496"/>
  </x:r>
  <x:r>
    <x:s v="C02959"/>
    <x:x v="0"/>
    <x:x v="0"/>
    <x:x v="1"/>
    <x:x v="1"/>
    <x:n v="144333.66"/>
    <x:n v="7031.4"/>
    <x:n v="9"/>
    <x:s v="Pending"/>
    <x:x v="1"/>
    <x:m/>
    <x:n v="1"/>
    <x:s v="2025-07"/>
    <x:n v="0"/>
    <x:s v=""/>
    <x:n v="20.52701595699292"/>
  </x:r>
  <x:r>
    <x:s v="C02960"/>
    <x:x v="0"/>
    <x:x v="0"/>
    <x:x v="3"/>
    <x:x v="0"/>
    <x:n v="3974.9"/>
    <x:n v="10200.49"/>
    <x:n v="4"/>
    <x:s v="Settled"/>
    <x:x v="3"/>
    <x:n v="16"/>
    <x:n v="0"/>
    <x:s v="2025-09"/>
    <x:n v="1"/>
    <x:n v="0"/>
    <x:n v="0.38967735863669295"/>
  </x:r>
  <x:r>
    <x:s v="C02961"/>
    <x:x v="0"/>
    <x:x v="2"/>
    <x:x v="1"/>
    <x:x v="1"/>
    <x:n v="92069.48"/>
    <x:n v="15712.25"/>
    <x:n v="8"/>
    <x:s v="Settled"/>
    <x:x v="1"/>
    <x:n v="36"/>
    <x:n v="1"/>
    <x:s v="2025-10"/>
    <x:n v="1"/>
    <x:n v="1"/>
    <x:n v="5.859726009960381"/>
  </x:r>
  <x:r>
    <x:s v="C02962"/>
    <x:x v="0"/>
    <x:x v="0"/>
    <x:x v="0"/>
    <x:x v="0"/>
    <x:n v="49525.92"/>
    <x:n v="8791.77"/>
    <x:n v="7"/>
    <x:s v="Settled"/>
    <x:x v="1"/>
    <x:n v="23"/>
    <x:n v="1"/>
    <x:s v="2025-05"/>
    <x:n v="1"/>
    <x:n v="0"/>
    <x:n v="5.6332137897146985"/>
  </x:r>
  <x:r>
    <x:s v="C02963"/>
    <x:x v="0"/>
    <x:x v="0"/>
    <x:x v="3"/>
    <x:x v="2"/>
    <x:n v="17354.23"/>
    <x:n v="4077.97"/>
    <x:n v="7"/>
    <x:s v="Rejected"/>
    <x:x v="3"/>
    <x:m/>
    <x:n v="0"/>
    <x:s v="2025-01"/>
    <x:n v="0"/>
    <x:s v=""/>
    <x:n v="4.255605117251966"/>
  </x:r>
  <x:r>
    <x:s v="C02964"/>
    <x:x v="2"/>
    <x:x v="0"/>
    <x:x v="1"/>
    <x:x v="2"/>
    <x:n v="50403.12"/>
    <x:n v="9558.21"/>
    <x:n v="8"/>
    <x:s v="Settled"/>
    <x:x v="1"/>
    <x:n v="19"/>
    <x:n v="0"/>
    <x:s v="2025-02"/>
    <x:n v="1"/>
    <x:n v="0"/>
    <x:n v="5.2732802480799235"/>
  </x:r>
  <x:r>
    <x:s v="C02965"/>
    <x:x v="0"/>
    <x:x v="0"/>
    <x:x v="3"/>
    <x:x v="0"/>
    <x:n v="3802.78"/>
    <x:n v="4765.46"/>
    <x:n v="4"/>
    <x:s v="Settled"/>
    <x:x v="3"/>
    <x:n v="15"/>
    <x:n v="0"/>
    <x:s v="2025-11"/>
    <x:n v="1"/>
    <x:n v="0"/>
    <x:n v="0.7979880221426683"/>
  </x:r>
  <x:r>
    <x:s v="C02966"/>
    <x:x v="0"/>
    <x:x v="4"/>
    <x:x v="3"/>
    <x:x v="2"/>
    <x:n v="27714.45"/>
    <x:n v="9043.92"/>
    <x:n v="6"/>
    <x:s v="Settled"/>
    <x:x v="3"/>
    <x:n v="7"/>
    <x:n v="0"/>
    <x:s v="2025-10"/>
    <x:n v="1"/>
    <x:n v="0"/>
    <x:n v="3.064428920202744"/>
  </x:r>
  <x:r>
    <x:s v="C02967"/>
    <x:x v="2"/>
    <x:x v="0"/>
    <x:x v="4"/>
    <x:x v="0"/>
    <x:n v="32716.27"/>
    <x:n v="8312"/>
    <x:n v="9"/>
    <x:s v="Pending"/>
    <x:x v="3"/>
    <x:m/>
    <x:n v="0"/>
    <x:s v="2025-02"/>
    <x:n v="0"/>
    <x:s v=""/>
    <x:n v="3.9360286333012513"/>
  </x:r>
  <x:r>
    <x:s v="C02968"/>
    <x:x v="0"/>
    <x:x v="0"/>
    <x:x v="1"/>
    <x:x v="2"/>
    <x:n v="37098.96"/>
    <x:n v="6920.54"/>
    <x:n v="1"/>
    <x:s v="Settled"/>
    <x:x v="3"/>
    <x:n v="15"/>
    <x:n v="0"/>
    <x:s v="2025-10"/>
    <x:n v="1"/>
    <x:n v="0"/>
    <x:n v="5.36070306652371"/>
  </x:r>
  <x:r>
    <x:s v="C02969"/>
    <x:x v="0"/>
    <x:x v="0"/>
    <x:x v="3"/>
    <x:x v="2"/>
    <x:n v="8030.33"/>
    <x:n v="8820.75"/>
    <x:n v="10"/>
    <x:s v="Settled"/>
    <x:x v="3"/>
    <x:n v="8"/>
    <x:n v="0"/>
    <x:s v="2025-11"/>
    <x:n v="1"/>
    <x:n v="0"/>
    <x:n v="0.9103908397811977"/>
  </x:r>
  <x:r>
    <x:s v="C02970"/>
    <x:x v="0"/>
    <x:x v="0"/>
    <x:x v="3"/>
    <x:x v="1"/>
    <x:n v="46191.45"/>
    <x:n v="10514.12"/>
    <x:n v="5"/>
    <x:s v="Settled"/>
    <x:x v="1"/>
    <x:n v="29"/>
    <x:n v="1"/>
    <x:s v="2025-07"/>
    <x:n v="1"/>
    <x:n v="0"/>
    <x:n v="4.393277801661004"/>
  </x:r>
  <x:r>
    <x:s v="C02971"/>
    <x:x v="0"/>
    <x:x v="5"/>
    <x:x v="1"/>
    <x:x v="0"/>
    <x:n v="21007.7"/>
    <x:n v="8123.52"/>
    <x:n v="6"/>
    <x:s v="Settled"/>
    <x:x v="2"/>
    <x:n v="12"/>
    <x:n v="0"/>
    <x:s v="2025-06"/>
    <x:n v="1"/>
    <x:n v="0"/>
    <x:n v="2.5860341329866854"/>
  </x:r>
  <x:r>
    <x:s v="C02972"/>
    <x:x v="2"/>
    <x:x v="0"/>
    <x:x v="5"/>
    <x:x v="1"/>
    <x:n v="384420.02"/>
    <x:n v="9928.68"/>
    <x:n v="3"/>
    <x:s v="Settled"/>
    <x:x v="1"/>
    <x:n v="36"/>
    <x:n v="1"/>
    <x:s v="2025-12"/>
    <x:n v="1"/>
    <x:n v="1"/>
    <x:n v="38.71813977286004"/>
  </x:r>
  <x:r>
    <x:s v="C02973"/>
    <x:x v="0"/>
    <x:x v="2"/>
    <x:x v="1"/>
    <x:x v="0"/>
    <x:n v="21002.79"/>
    <x:n v="14485.2"/>
    <x:n v="3"/>
    <x:s v="Rejected"/>
    <x:x v="3"/>
    <x:m/>
    <x:n v="0"/>
    <x:s v="2025-11"/>
    <x:n v="0"/>
    <x:s v=""/>
    <x:n v="1.4499482230138347"/>
  </x:r>
  <x:r>
    <x:s v="C02974"/>
    <x:x v="0"/>
    <x:x v="0"/>
    <x:x v="1"/>
    <x:x v="2"/>
    <x:n v="55395.88"/>
    <x:n v="11062.41"/>
    <x:n v="7"/>
    <x:s v="Pending"/>
    <x:x v="1"/>
    <x:m/>
    <x:n v="0"/>
    <x:s v="2025-05"/>
    <x:n v="0"/>
    <x:s v=""/>
    <x:n v="5.007577914758176"/>
  </x:r>
  <x:r>
    <x:s v="C02975"/>
    <x:x v="0"/>
    <x:x v="3"/>
    <x:x v="6"/>
    <x:x v="0"/>
    <x:n v="30576.87"/>
    <x:n v="14105.49"/>
    <x:n v="5"/>
    <x:s v="Settled"/>
    <x:x v="3"/>
    <x:n v="8"/>
    <x:n v="0"/>
    <x:s v="2025-06"/>
    <x:n v="1"/>
    <x:n v="0"/>
    <x:n v="2.167728310040984"/>
  </x:r>
  <x:r>
    <x:s v="C02976"/>
    <x:x v="0"/>
    <x:x v="0"/>
    <x:x v="1"/>
    <x:x v="0"/>
    <x:n v="38223.36"/>
    <x:n v="11723.33"/>
    <x:n v="2"/>
    <x:s v="Rejected"/>
    <x:x v="3"/>
    <x:m/>
    <x:n v="0"/>
    <x:s v="2025-12"/>
    <x:n v="0"/>
    <x:s v=""/>
    <x:n v="3.2604524482378303"/>
  </x:r>
  <x:r>
    <x:s v="C02977"/>
    <x:x v="0"/>
    <x:x v="0"/>
    <x:x v="1"/>
    <x:x v="0"/>
    <x:n v="39411.41"/>
    <x:n v="12062.4"/>
    <x:n v="3"/>
    <x:s v="Pending"/>
    <x:x v="3"/>
    <x:m/>
    <x:n v="0"/>
    <x:s v="2025-12"/>
    <x:n v="0"/>
    <x:s v=""/>
    <x:n v="3.267294236636159"/>
  </x:r>
  <x:r>
    <x:s v="C02978"/>
    <x:x v="0"/>
    <x:x v="2"/>
    <x:x v="1"/>
    <x:x v="2"/>
    <x:n v="61636.57"/>
    <x:n v="18511.95"/>
    <x:n v="10"/>
    <x:s v="Settled"/>
    <x:x v="2"/>
    <x:n v="23"/>
    <x:n v="0"/>
    <x:s v="2025-08"/>
    <x:n v="1"/>
    <x:n v="0"/>
    <x:n v="3.3295557734328365"/>
  </x:r>
  <x:r>
    <x:s v="C02979"/>
    <x:x v="0"/>
    <x:x v="3"/>
    <x:x v="1"/>
    <x:x v="0"/>
    <x:n v="41993.49"/>
    <x:n v="8853.55"/>
    <x:n v="8"/>
    <x:s v="Settled"/>
    <x:x v="1"/>
    <x:n v="4"/>
    <x:n v="0"/>
    <x:s v="2025-08"/>
    <x:n v="1"/>
    <x:n v="0"/>
    <x:n v="4.743124509377594"/>
  </x:r>
  <x:r>
    <x:s v="C02980"/>
    <x:x v="0"/>
    <x:x v="0"/>
    <x:x v="3"/>
    <x:x v="2"/>
    <x:n v="11554.74"/>
    <x:n v="5640.25"/>
    <x:n v="4"/>
    <x:s v="Settled"/>
    <x:x v="1"/>
    <x:n v="22"/>
    <x:n v="0"/>
    <x:s v="2025-09"/>
    <x:n v="1"/>
    <x:n v="0"/>
    <x:n v="2.0486219582465317"/>
  </x:r>
  <x:r>
    <x:s v="C02981"/>
    <x:x v="2"/>
    <x:x v="5"/>
    <x:x v="2"/>
    <x:x v="1"/>
    <x:n v="399649.95"/>
    <x:n v="6235.82"/>
    <x:n v="6"/>
    <x:s v="Settled"/>
    <x:x v="4"/>
    <x:n v="39"/>
    <x:n v="1"/>
    <x:s v="2025-04"/>
    <x:n v="1"/>
    <x:n v="1"/>
    <x:n v="64.08939802624194"/>
  </x:r>
  <x:r>
    <x:s v="C02982"/>
    <x:x v="0"/>
    <x:x v="0"/>
    <x:x v="1"/>
    <x:x v="0"/>
    <x:n v="34256.29"/>
    <x:n v="36398.89"/>
    <x:n v="3"/>
    <x:s v="Settled"/>
    <x:x v="3"/>
    <x:n v="14"/>
    <x:n v="0"/>
    <x:s v="2025-12"/>
    <x:n v="1"/>
    <x:n v="0"/>
    <x:n v="0.9411355675956052"/>
  </x:r>
  <x:r>
    <x:s v="C02983"/>
    <x:x v="2"/>
    <x:x v="0"/>
    <x:x v="2"/>
    <x:x v="0"/>
    <x:n v="89783.53"/>
    <x:n v="12543.98"/>
    <x:n v="5"/>
    <x:s v="Pending"/>
    <x:x v="2"/>
    <x:m/>
    <x:n v="0"/>
    <x:s v="2025-04"/>
    <x:n v="0"/>
    <x:s v=""/>
    <x:n v="7.157499453921323"/>
  </x:r>
  <x:r>
    <x:s v="C02984"/>
    <x:x v="2"/>
    <x:x v="2"/>
    <x:x v="5"/>
    <x:x v="0"/>
    <x:n v="130518.24"/>
    <x:n v="10780"/>
    <x:n v="3"/>
    <x:s v="Pending"/>
    <x:x v="5"/>
    <x:m/>
    <x:n v="1"/>
    <x:s v="2025-10"/>
    <x:n v="0"/>
    <x:s v=""/>
    <x:n v="12.10744341372913"/>
  </x:r>
  <x:r>
    <x:s v="C02985"/>
    <x:x v="0"/>
    <x:x v="2"/>
    <x:x v="1"/>
    <x:x v="0"/>
    <x:n v="27898.51"/>
    <x:n v="14202.57"/>
    <x:n v="3"/>
    <x:s v="Settled"/>
    <x:x v="1"/>
    <x:n v="20"/>
    <x:n v="0"/>
    <x:s v="2025-10"/>
    <x:n v="1"/>
    <x:n v="0"/>
    <x:n v="1.9643282870635383"/>
  </x:r>
  <x:r>
    <x:s v="C02986"/>
    <x:x v="0"/>
    <x:x v="5"/>
    <x:x v="3"/>
    <x:x v="2"/>
    <x:n v="33745.36"/>
    <x:n v="18475.95"/>
    <x:n v="1"/>
    <x:s v="Settled"/>
    <x:x v="2"/>
    <x:n v="10"/>
    <x:n v="0"/>
    <x:s v="2025-04"/>
    <x:n v="1"/>
    <x:n v="0"/>
    <x:n v="1.8264478957780248"/>
  </x:r>
  <x:r>
    <x:s v="C02987"/>
    <x:x v="2"/>
    <x:x v="4"/>
    <x:x v="4"/>
    <x:x v="2"/>
    <x:n v="41025.99"/>
    <x:n v="8793.38"/>
    <x:n v="2"/>
    <x:s v="Settled"/>
    <x:x v="1"/>
    <x:n v="19"/>
    <x:n v="0"/>
    <x:s v="2025-10"/>
    <x:n v="1"/>
    <x:n v="0"/>
    <x:n v="4.665554087279294"/>
  </x:r>
  <x:r>
    <x:s v="C02988"/>
    <x:x v="0"/>
    <x:x v="3"/>
    <x:x v="1"/>
    <x:x v="0"/>
    <x:n v="18102.46"/>
    <x:n v="6168.26"/>
    <x:n v="5"/>
    <x:s v="Pending"/>
    <x:x v="1"/>
    <x:m/>
    <x:n v="0"/>
    <x:s v="2025-11"/>
    <x:n v="0"/>
    <x:s v=""/>
    <x:n v="2.934775771449323"/>
  </x:r>
  <x:r>
    <x:s v="C02989"/>
    <x:x v="0"/>
    <x:x v="0"/>
    <x:x v="1"/>
    <x:x v="0"/>
    <x:n v="17521.67"/>
    <x:n v="6424.65"/>
    <x:n v="5"/>
    <x:s v="Settled"/>
    <x:x v="1"/>
    <x:n v="16"/>
    <x:n v="0"/>
    <x:s v="2025-07"/>
    <x:n v="1"/>
    <x:n v="0"/>
    <x:n v="2.7272567377211208"/>
  </x:r>
  <x:r>
    <x:s v="C02990"/>
    <x:x v="0"/>
    <x:x v="4"/>
    <x:x v="1"/>
    <x:x v="2"/>
    <x:n v="37572.79"/>
    <x:n v="13685.13"/>
    <x:n v="10"/>
    <x:s v="Settled"/>
    <x:x v="1"/>
    <x:n v="14"/>
    <x:n v="0"/>
    <x:s v="2025-07"/>
    <x:n v="1"/>
    <x:n v="0"/>
    <x:n v="2.745519406830626"/>
  </x:r>
  <x:r>
    <x:s v="C02991"/>
    <x:x v="2"/>
    <x:x v="5"/>
    <x:x v="4"/>
    <x:x v="0"/>
    <x:n v="7924.16"/>
    <x:n v="6235.82"/>
    <x:n v="6"/>
    <x:s v="Settled"/>
    <x:x v="1"/>
    <x:n v="18"/>
    <x:n v="0"/>
    <x:s v="2025-07"/>
    <x:n v="1"/>
    <x:n v="0"/>
    <x:n v="1.2707486745929164"/>
  </x:r>
  <x:r>
    <x:s v="C02992"/>
    <x:x v="0"/>
    <x:x v="3"/>
    <x:x v="1"/>
    <x:x v="2"/>
    <x:n v="97992.66"/>
    <x:n v="19069.8"/>
    <x:n v="5"/>
    <x:s v="Settled"/>
    <x:x v="1"/>
    <x:n v="27"/>
    <x:n v="0"/>
    <x:s v="2025-01"/>
    <x:n v="1"/>
    <x:n v="0"/>
    <x:n v="5.138630714532927"/>
  </x:r>
  <x:r>
    <x:s v="C02993"/>
    <x:x v="0"/>
    <x:x v="3"/>
    <x:x v="0"/>
    <x:x v="1"/>
    <x:n v="95686.47"/>
    <x:n v="6860.52"/>
    <x:n v="1"/>
    <x:s v="Settled"/>
    <x:x v="5"/>
    <x:n v="33"/>
    <x:n v="1"/>
    <x:s v="2025-07"/>
    <x:n v="1"/>
    <x:n v="1"/>
    <x:n v="13.947407776669989"/>
  </x:r>
  <x:r>
    <x:s v="C02994"/>
    <x:x v="0"/>
    <x:x v="4"/>
    <x:x v="1"/>
    <x:x v="0"/>
    <x:n v="21645.93"/>
    <x:n v="8532.08"/>
    <x:n v="3"/>
    <x:s v="Settled"/>
    <x:x v="2"/>
    <x:n v="14"/>
    <x:n v="0"/>
    <x:s v="2025-09"/>
    <x:n v="1"/>
    <x:n v="0"/>
    <x:n v="2.53700504449091"/>
  </x:r>
  <x:r>
    <x:s v="C02995"/>
    <x:x v="0"/>
    <x:x v="3"/>
    <x:x v="1"/>
    <x:x v="2"/>
    <x:n v="21045.64"/>
    <x:n v="8084.21"/>
    <x:n v="1"/>
    <x:s v="Settled"/>
    <x:x v="2"/>
    <x:n v="21"/>
    <x:n v="0"/>
    <x:s v="2025-07"/>
    <x:n v="1"/>
    <x:n v="0"/>
    <x:n v="2.603301992402473"/>
  </x:r>
  <x:r>
    <x:s v="C02996"/>
    <x:x v="0"/>
    <x:x v="3"/>
    <x:x v="1"/>
    <x:x v="1"/>
    <x:n v="147937.4"/>
    <x:n v="7237.35"/>
    <x:n v="10"/>
    <x:s v="Pending"/>
    <x:x v="1"/>
    <x:m/>
    <x:n v="0"/>
    <x:s v="2025-07"/>
    <x:n v="0"/>
    <x:s v=""/>
    <x:n v="20.440824334873952"/>
  </x:r>
  <x:r>
    <x:s v="C02997"/>
    <x:x v="0"/>
    <x:x v="0"/>
    <x:x v="1"/>
    <x:x v="2"/>
    <x:n v="29866.85"/>
    <x:n v="6593.12"/>
    <x:n v="4"/>
    <x:s v="Settled"/>
    <x:x v="3"/>
    <x:n v="21"/>
    <x:n v="0"/>
    <x:s v="2025-07"/>
    <x:n v="1"/>
    <x:n v="0"/>
    <x:n v="4.530002487441454"/>
  </x:r>
  <x:r>
    <x:s v="C02998"/>
    <x:x v="0"/>
    <x:x v="4"/>
    <x:x v="1"/>
    <x:x v="2"/>
    <x:n v="24629.33"/>
    <x:n v="6837.83"/>
    <x:n v="4"/>
    <x:s v="Settled"/>
    <x:x v="2"/>
    <x:n v="14"/>
    <x:n v="0"/>
    <x:s v="2025-07"/>
    <x:n v="1"/>
    <x:n v="0"/>
    <x:n v="3.6019219547722012"/>
  </x:r>
  <x:r>
    <x:s v="C02999"/>
    <x:x v="0"/>
    <x:x v="3"/>
    <x:x v="1"/>
    <x:x v="2"/>
    <x:n v="51193.16"/>
    <x:n v="10670.94"/>
    <x:n v="3"/>
    <x:s v="Settled"/>
    <x:x v="2"/>
    <x:n v="16"/>
    <x:n v="0"/>
    <x:s v="2025-12"/>
    <x:n v="1"/>
    <x:n v="0"/>
    <x:n v="4.797436776891258"/>
  </x:r>
  <x:r>
    <x:s v="C03000"/>
    <x:x v="0"/>
    <x:x v="4"/>
    <x:x v="1"/>
    <x:x v="2"/>
    <x:n v="31290.45"/>
    <x:n v="14219.91"/>
    <x:n v="9"/>
    <x:s v="Settled"/>
    <x:x v="2"/>
    <x:n v="12"/>
    <x:n v="0"/>
    <x:s v="2025-05"/>
    <x:n v="1"/>
    <x:n v="0"/>
    <x:n v="2.2004675135074696"/>
  </x:r>
</x:pivotCacheRecords>
</file>